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https://acted.sharepoint.com/sites/IMPACTBFA/Documents partages/Unité inter-sectorielle/BFA2205_Redevabilité/3. Analyse/2. analyse EM/BFA2205_QUANT_for_validation/"/>
    </mc:Choice>
  </mc:AlternateContent>
  <xr:revisionPtr revIDLastSave="120" documentId="8_{7FBE1C3E-C0E1-419A-9C78-7F59FD2E678F}" xr6:coauthVersionLast="47" xr6:coauthVersionMax="47" xr10:uidLastSave="{C2D1B685-C853-4B53-AF9C-AF8E054B53B4}"/>
  <bookViews>
    <workbookView minimized="1" xWindow="32265" yWindow="1425" windowWidth="22350" windowHeight="12255" firstSheet="1" activeTab="3" xr2:uid="{4BD6CA7D-D7E6-4789-94EB-CD9410DAF9FC}"/>
  </bookViews>
  <sheets>
    <sheet name="LISEZ_MOI" sheetId="5" r:id="rId1"/>
    <sheet name="cleaned_data" sheetId="6" r:id="rId2"/>
    <sheet name="colonnes_supl" sheetId="4" r:id="rId3"/>
    <sheet name="R_output" sheetId="3" r:id="rId4"/>
    <sheet name="R_analyse" sheetId="7" r:id="rId5"/>
  </sheets>
  <definedNames>
    <definedName name="_xlnm._FilterDatabase" localSheetId="1" hidden="1">cleaned_data!$A$1:$BDG$198</definedName>
    <definedName name="_xlnm._FilterDatabase" localSheetId="2" hidden="1">colonnes_supl!$A$1:$B$10</definedName>
    <definedName name="_xlnm._FilterDatabase" localSheetId="3" hidden="1">R_output!$A$1:$Z$3958</definedName>
    <definedName name="axg" localSheetId="4">cleaned_data!#REF!</definedName>
    <definedName name="axg">cleaned_data!#REF!</definedName>
    <definedName name="Slicer_group">#N/A</definedName>
    <definedName name="Slicer_rq">#N/A</definedName>
    <definedName name="Slicer_sub_rq">#N/A</definedName>
  </definedNames>
  <calcPr calcId="191028"/>
  <pivotCaches>
    <pivotCache cacheId="0" r:id="rId6"/>
  </pivotCaches>
  <extLst>
    <ext xmlns:x14="http://schemas.microsoft.com/office/spreadsheetml/2009/9/main" uri="{BBE1A952-AA13-448e-AADC-164F8A28A991}">
      <x14:slicerCaches>
        <x14:slicerCache r:id="rId7"/>
        <x14:slicerCache r:id="rId8"/>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 i="6" l="1"/>
  <c r="AC2" i="6"/>
  <c r="BT198" i="6"/>
  <c r="AY198" i="6"/>
  <c r="AX198" i="6"/>
  <c r="AW198" i="6"/>
  <c r="AV198" i="6"/>
  <c r="AU198" i="6"/>
  <c r="AT198" i="6"/>
  <c r="AS198" i="6"/>
  <c r="AR198" i="6"/>
  <c r="AQ198" i="6"/>
  <c r="AP198" i="6"/>
  <c r="AO198" i="6"/>
  <c r="AN198" i="6"/>
  <c r="AM198" i="6"/>
  <c r="AK198" i="6"/>
  <c r="AJ198" i="6"/>
  <c r="AC198" i="6"/>
  <c r="Z198" i="6"/>
  <c r="BU197" i="6"/>
  <c r="BT197" i="6"/>
  <c r="BS197" i="6"/>
  <c r="BR197" i="6"/>
  <c r="BQ197" i="6"/>
  <c r="BP197" i="6"/>
  <c r="BO197" i="6"/>
  <c r="BN197" i="6"/>
  <c r="BM197" i="6"/>
  <c r="BL197" i="6"/>
  <c r="BK197" i="6"/>
  <c r="BI197" i="6"/>
  <c r="BH197" i="6"/>
  <c r="BG197" i="6"/>
  <c r="BF197" i="6"/>
  <c r="BE197" i="6"/>
  <c r="BD197" i="6"/>
  <c r="BC197" i="6"/>
  <c r="BB197" i="6"/>
  <c r="BA197" i="6"/>
  <c r="AY197" i="6"/>
  <c r="AX197" i="6"/>
  <c r="AW197" i="6"/>
  <c r="AV197" i="6"/>
  <c r="AU197" i="6"/>
  <c r="AT197" i="6"/>
  <c r="AS197" i="6"/>
  <c r="AR197" i="6"/>
  <c r="AQ197" i="6"/>
  <c r="AP197" i="6"/>
  <c r="AO197" i="6"/>
  <c r="AN197" i="6"/>
  <c r="AM197" i="6"/>
  <c r="AK197" i="6"/>
  <c r="AJ197" i="6"/>
  <c r="AC197" i="6"/>
  <c r="Z197" i="6"/>
  <c r="BU196" i="6"/>
  <c r="BT196" i="6"/>
  <c r="BS196" i="6"/>
  <c r="BR196" i="6"/>
  <c r="BQ196" i="6"/>
  <c r="BP196" i="6"/>
  <c r="BO196" i="6"/>
  <c r="BN196" i="6"/>
  <c r="BM196" i="6"/>
  <c r="BL196" i="6"/>
  <c r="BK196" i="6"/>
  <c r="BI196" i="6"/>
  <c r="BH196" i="6"/>
  <c r="BG196" i="6"/>
  <c r="BF196" i="6"/>
  <c r="BE196" i="6"/>
  <c r="BD196" i="6"/>
  <c r="BC196" i="6"/>
  <c r="BB196" i="6"/>
  <c r="BA196" i="6"/>
  <c r="AY196" i="6"/>
  <c r="AX196" i="6"/>
  <c r="AW196" i="6"/>
  <c r="AV196" i="6"/>
  <c r="AU196" i="6"/>
  <c r="AT196" i="6"/>
  <c r="AS196" i="6"/>
  <c r="AR196" i="6"/>
  <c r="AQ196" i="6"/>
  <c r="AP196" i="6"/>
  <c r="AO196" i="6"/>
  <c r="AN196" i="6"/>
  <c r="AM196" i="6"/>
  <c r="AK196" i="6"/>
  <c r="AJ196" i="6"/>
  <c r="AC196" i="6"/>
  <c r="Z196" i="6"/>
  <c r="BT195" i="6"/>
  <c r="AY195" i="6"/>
  <c r="AX195" i="6"/>
  <c r="AW195" i="6"/>
  <c r="AV195" i="6"/>
  <c r="AU195" i="6"/>
  <c r="AT195" i="6"/>
  <c r="AS195" i="6"/>
  <c r="AR195" i="6"/>
  <c r="AQ195" i="6"/>
  <c r="AP195" i="6"/>
  <c r="AO195" i="6"/>
  <c r="AN195" i="6"/>
  <c r="AM195" i="6"/>
  <c r="AK195" i="6"/>
  <c r="AJ195" i="6"/>
  <c r="AC195" i="6"/>
  <c r="Z195" i="6"/>
  <c r="BT194" i="6"/>
  <c r="AY194" i="6"/>
  <c r="AX194" i="6"/>
  <c r="AW194" i="6"/>
  <c r="AV194" i="6"/>
  <c r="AU194" i="6"/>
  <c r="AT194" i="6"/>
  <c r="AS194" i="6"/>
  <c r="AR194" i="6"/>
  <c r="AQ194" i="6"/>
  <c r="AP194" i="6"/>
  <c r="AO194" i="6"/>
  <c r="AN194" i="6"/>
  <c r="AM194" i="6"/>
  <c r="AK194" i="6"/>
  <c r="AJ194" i="6"/>
  <c r="AC194" i="6"/>
  <c r="Z194" i="6"/>
  <c r="BT193" i="6"/>
  <c r="AY193" i="6"/>
  <c r="AX193" i="6"/>
  <c r="AW193" i="6"/>
  <c r="AV193" i="6"/>
  <c r="AU193" i="6"/>
  <c r="AT193" i="6"/>
  <c r="AS193" i="6"/>
  <c r="AR193" i="6"/>
  <c r="AQ193" i="6"/>
  <c r="AP193" i="6"/>
  <c r="AO193" i="6"/>
  <c r="AN193" i="6"/>
  <c r="AM193" i="6"/>
  <c r="AK193" i="6"/>
  <c r="AJ193" i="6"/>
  <c r="AC193" i="6"/>
  <c r="Z193" i="6"/>
  <c r="BT192" i="6"/>
  <c r="AY192" i="6"/>
  <c r="AX192" i="6"/>
  <c r="AW192" i="6"/>
  <c r="AV192" i="6"/>
  <c r="AU192" i="6"/>
  <c r="AT192" i="6"/>
  <c r="AS192" i="6"/>
  <c r="AR192" i="6"/>
  <c r="AQ192" i="6"/>
  <c r="AP192" i="6"/>
  <c r="AO192" i="6"/>
  <c r="AN192" i="6"/>
  <c r="AM192" i="6"/>
  <c r="AK192" i="6"/>
  <c r="AJ192" i="6"/>
  <c r="AC192" i="6"/>
  <c r="Z192" i="6"/>
  <c r="BU191" i="6"/>
  <c r="BT191" i="6"/>
  <c r="BS191" i="6"/>
  <c r="BR191" i="6"/>
  <c r="BQ191" i="6"/>
  <c r="BP191" i="6"/>
  <c r="BO191" i="6"/>
  <c r="BN191" i="6"/>
  <c r="BM191" i="6"/>
  <c r="BL191" i="6"/>
  <c r="BK191" i="6"/>
  <c r="BI191" i="6"/>
  <c r="BH191" i="6"/>
  <c r="BG191" i="6"/>
  <c r="BF191" i="6"/>
  <c r="BE191" i="6"/>
  <c r="BD191" i="6"/>
  <c r="BC191" i="6"/>
  <c r="BB191" i="6"/>
  <c r="BA191" i="6"/>
  <c r="AY191" i="6"/>
  <c r="AX191" i="6"/>
  <c r="AW191" i="6"/>
  <c r="AV191" i="6"/>
  <c r="AU191" i="6"/>
  <c r="AT191" i="6"/>
  <c r="AS191" i="6"/>
  <c r="AR191" i="6"/>
  <c r="AQ191" i="6"/>
  <c r="AP191" i="6"/>
  <c r="AO191" i="6"/>
  <c r="AN191" i="6"/>
  <c r="AM191" i="6"/>
  <c r="AK191" i="6"/>
  <c r="AJ191" i="6"/>
  <c r="AC191" i="6"/>
  <c r="Z191" i="6"/>
  <c r="BT190" i="6"/>
  <c r="AY190" i="6"/>
  <c r="AX190" i="6"/>
  <c r="AW190" i="6"/>
  <c r="AV190" i="6"/>
  <c r="AU190" i="6"/>
  <c r="AT190" i="6"/>
  <c r="AS190" i="6"/>
  <c r="AR190" i="6"/>
  <c r="AQ190" i="6"/>
  <c r="AP190" i="6"/>
  <c r="AO190" i="6"/>
  <c r="AN190" i="6"/>
  <c r="AM190" i="6"/>
  <c r="AK190" i="6"/>
  <c r="AJ190" i="6"/>
  <c r="AC190" i="6"/>
  <c r="Z190" i="6"/>
  <c r="BT189" i="6"/>
  <c r="AY189" i="6"/>
  <c r="AX189" i="6"/>
  <c r="AW189" i="6"/>
  <c r="AV189" i="6"/>
  <c r="AU189" i="6"/>
  <c r="AT189" i="6"/>
  <c r="AS189" i="6"/>
  <c r="AR189" i="6"/>
  <c r="AQ189" i="6"/>
  <c r="AP189" i="6"/>
  <c r="AO189" i="6"/>
  <c r="AN189" i="6"/>
  <c r="AM189" i="6"/>
  <c r="AK189" i="6"/>
  <c r="AJ189" i="6"/>
  <c r="AC189" i="6"/>
  <c r="Z189" i="6"/>
  <c r="BT188" i="6"/>
  <c r="AY188" i="6"/>
  <c r="AX188" i="6"/>
  <c r="AW188" i="6"/>
  <c r="AV188" i="6"/>
  <c r="AU188" i="6"/>
  <c r="AT188" i="6"/>
  <c r="AS188" i="6"/>
  <c r="AR188" i="6"/>
  <c r="AQ188" i="6"/>
  <c r="AP188" i="6"/>
  <c r="AO188" i="6"/>
  <c r="AN188" i="6"/>
  <c r="AM188" i="6"/>
  <c r="AK188" i="6"/>
  <c r="AJ188" i="6"/>
  <c r="AC188" i="6"/>
  <c r="Z188" i="6"/>
  <c r="BT187" i="6"/>
  <c r="AY187" i="6"/>
  <c r="AX187" i="6"/>
  <c r="AW187" i="6"/>
  <c r="AV187" i="6"/>
  <c r="AU187" i="6"/>
  <c r="AT187" i="6"/>
  <c r="AS187" i="6"/>
  <c r="AR187" i="6"/>
  <c r="AQ187" i="6"/>
  <c r="AP187" i="6"/>
  <c r="AO187" i="6"/>
  <c r="AN187" i="6"/>
  <c r="AM187" i="6"/>
  <c r="AK187" i="6"/>
  <c r="AJ187" i="6"/>
  <c r="AC187" i="6"/>
  <c r="Z187" i="6"/>
  <c r="BT186" i="6"/>
  <c r="AY186" i="6"/>
  <c r="AX186" i="6"/>
  <c r="AW186" i="6"/>
  <c r="AV186" i="6"/>
  <c r="AU186" i="6"/>
  <c r="AT186" i="6"/>
  <c r="AS186" i="6"/>
  <c r="AR186" i="6"/>
  <c r="AQ186" i="6"/>
  <c r="AP186" i="6"/>
  <c r="AO186" i="6"/>
  <c r="AN186" i="6"/>
  <c r="AM186" i="6"/>
  <c r="AK186" i="6"/>
  <c r="AJ186" i="6"/>
  <c r="AC186" i="6"/>
  <c r="Z186" i="6"/>
  <c r="BT185" i="6"/>
  <c r="AY185" i="6"/>
  <c r="AX185" i="6"/>
  <c r="AW185" i="6"/>
  <c r="AV185" i="6"/>
  <c r="AU185" i="6"/>
  <c r="AT185" i="6"/>
  <c r="AS185" i="6"/>
  <c r="AR185" i="6"/>
  <c r="AQ185" i="6"/>
  <c r="AP185" i="6"/>
  <c r="AO185" i="6"/>
  <c r="AN185" i="6"/>
  <c r="AM185" i="6"/>
  <c r="AK185" i="6"/>
  <c r="AJ185" i="6"/>
  <c r="AC185" i="6"/>
  <c r="Z185" i="6"/>
  <c r="BT184" i="6"/>
  <c r="AY184" i="6"/>
  <c r="AX184" i="6"/>
  <c r="AW184" i="6"/>
  <c r="AV184" i="6"/>
  <c r="AU184" i="6"/>
  <c r="AT184" i="6"/>
  <c r="AS184" i="6"/>
  <c r="AR184" i="6"/>
  <c r="AQ184" i="6"/>
  <c r="AP184" i="6"/>
  <c r="AO184" i="6"/>
  <c r="AN184" i="6"/>
  <c r="AM184" i="6"/>
  <c r="AK184" i="6"/>
  <c r="AJ184" i="6"/>
  <c r="AC184" i="6"/>
  <c r="Z184" i="6"/>
  <c r="BT183" i="6"/>
  <c r="AY183" i="6"/>
  <c r="AX183" i="6"/>
  <c r="AW183" i="6"/>
  <c r="AV183" i="6"/>
  <c r="AU183" i="6"/>
  <c r="AT183" i="6"/>
  <c r="AS183" i="6"/>
  <c r="AR183" i="6"/>
  <c r="AQ183" i="6"/>
  <c r="AP183" i="6"/>
  <c r="AO183" i="6"/>
  <c r="AN183" i="6"/>
  <c r="AM183" i="6"/>
  <c r="AK183" i="6"/>
  <c r="AJ183" i="6"/>
  <c r="AC183" i="6"/>
  <c r="Z183" i="6"/>
  <c r="BU182" i="6"/>
  <c r="BT182" i="6"/>
  <c r="BS182" i="6"/>
  <c r="BR182" i="6"/>
  <c r="BQ182" i="6"/>
  <c r="BP182" i="6"/>
  <c r="BO182" i="6"/>
  <c r="BN182" i="6"/>
  <c r="BM182" i="6"/>
  <c r="BL182" i="6"/>
  <c r="BK182" i="6"/>
  <c r="BI182" i="6"/>
  <c r="BH182" i="6"/>
  <c r="BG182" i="6"/>
  <c r="BF182" i="6"/>
  <c r="BE182" i="6"/>
  <c r="BD182" i="6"/>
  <c r="BC182" i="6"/>
  <c r="BB182" i="6"/>
  <c r="BA182" i="6"/>
  <c r="AY182" i="6"/>
  <c r="AX182" i="6"/>
  <c r="AW182" i="6"/>
  <c r="AV182" i="6"/>
  <c r="AU182" i="6"/>
  <c r="AT182" i="6"/>
  <c r="AS182" i="6"/>
  <c r="AR182" i="6"/>
  <c r="AQ182" i="6"/>
  <c r="AP182" i="6"/>
  <c r="AO182" i="6"/>
  <c r="AN182" i="6"/>
  <c r="AM182" i="6"/>
  <c r="AK182" i="6"/>
  <c r="AJ182" i="6"/>
  <c r="AC182" i="6"/>
  <c r="Z182" i="6"/>
  <c r="BT181" i="6"/>
  <c r="AY181" i="6"/>
  <c r="AX181" i="6"/>
  <c r="AW181" i="6"/>
  <c r="AV181" i="6"/>
  <c r="AU181" i="6"/>
  <c r="AT181" i="6"/>
  <c r="AS181" i="6"/>
  <c r="AR181" i="6"/>
  <c r="AQ181" i="6"/>
  <c r="AP181" i="6"/>
  <c r="AO181" i="6"/>
  <c r="AN181" i="6"/>
  <c r="AM181" i="6"/>
  <c r="AK181" i="6"/>
  <c r="AJ181" i="6"/>
  <c r="AC181" i="6"/>
  <c r="Z181" i="6"/>
  <c r="BT180" i="6"/>
  <c r="AY180" i="6"/>
  <c r="AX180" i="6"/>
  <c r="AW180" i="6"/>
  <c r="AV180" i="6"/>
  <c r="AU180" i="6"/>
  <c r="AT180" i="6"/>
  <c r="AS180" i="6"/>
  <c r="AR180" i="6"/>
  <c r="AQ180" i="6"/>
  <c r="AP180" i="6"/>
  <c r="AO180" i="6"/>
  <c r="AN180" i="6"/>
  <c r="AM180" i="6"/>
  <c r="AK180" i="6"/>
  <c r="AJ180" i="6"/>
  <c r="AC180" i="6"/>
  <c r="Z180" i="6"/>
  <c r="BT179" i="6"/>
  <c r="AY179" i="6"/>
  <c r="AX179" i="6"/>
  <c r="AW179" i="6"/>
  <c r="AV179" i="6"/>
  <c r="AU179" i="6"/>
  <c r="AT179" i="6"/>
  <c r="AS179" i="6"/>
  <c r="AR179" i="6"/>
  <c r="AQ179" i="6"/>
  <c r="AP179" i="6"/>
  <c r="AO179" i="6"/>
  <c r="AN179" i="6"/>
  <c r="AM179" i="6"/>
  <c r="AK179" i="6"/>
  <c r="AJ179" i="6"/>
  <c r="AC179" i="6"/>
  <c r="Z179" i="6"/>
  <c r="BT178" i="6"/>
  <c r="AY178" i="6"/>
  <c r="AX178" i="6"/>
  <c r="AW178" i="6"/>
  <c r="AV178" i="6"/>
  <c r="AU178" i="6"/>
  <c r="AT178" i="6"/>
  <c r="AS178" i="6"/>
  <c r="AR178" i="6"/>
  <c r="AQ178" i="6"/>
  <c r="AP178" i="6"/>
  <c r="AO178" i="6"/>
  <c r="AN178" i="6"/>
  <c r="AM178" i="6"/>
  <c r="AK178" i="6"/>
  <c r="AJ178" i="6"/>
  <c r="AC178" i="6"/>
  <c r="Z178" i="6"/>
  <c r="BT177" i="6"/>
  <c r="AY177" i="6"/>
  <c r="AX177" i="6"/>
  <c r="AW177" i="6"/>
  <c r="AV177" i="6"/>
  <c r="AU177" i="6"/>
  <c r="AT177" i="6"/>
  <c r="AS177" i="6"/>
  <c r="AR177" i="6"/>
  <c r="AQ177" i="6"/>
  <c r="AP177" i="6"/>
  <c r="AO177" i="6"/>
  <c r="AN177" i="6"/>
  <c r="AM177" i="6"/>
  <c r="AK177" i="6"/>
  <c r="AJ177" i="6"/>
  <c r="AC177" i="6"/>
  <c r="Z177" i="6"/>
  <c r="BT176" i="6"/>
  <c r="AY176" i="6"/>
  <c r="AX176" i="6"/>
  <c r="AW176" i="6"/>
  <c r="AV176" i="6"/>
  <c r="AU176" i="6"/>
  <c r="AT176" i="6"/>
  <c r="AS176" i="6"/>
  <c r="AR176" i="6"/>
  <c r="AQ176" i="6"/>
  <c r="AP176" i="6"/>
  <c r="AO176" i="6"/>
  <c r="AN176" i="6"/>
  <c r="AM176" i="6"/>
  <c r="AK176" i="6"/>
  <c r="AJ176" i="6"/>
  <c r="AC176" i="6"/>
  <c r="Z176" i="6"/>
  <c r="BT175" i="6"/>
  <c r="AY175" i="6"/>
  <c r="AX175" i="6"/>
  <c r="AW175" i="6"/>
  <c r="AV175" i="6"/>
  <c r="AU175" i="6"/>
  <c r="AT175" i="6"/>
  <c r="AS175" i="6"/>
  <c r="AR175" i="6"/>
  <c r="AQ175" i="6"/>
  <c r="AP175" i="6"/>
  <c r="AO175" i="6"/>
  <c r="AN175" i="6"/>
  <c r="AM175" i="6"/>
  <c r="AK175" i="6"/>
  <c r="AJ175" i="6"/>
  <c r="AC175" i="6"/>
  <c r="Z175" i="6"/>
  <c r="BT174" i="6"/>
  <c r="AY174" i="6"/>
  <c r="AX174" i="6"/>
  <c r="AW174" i="6"/>
  <c r="AV174" i="6"/>
  <c r="AU174" i="6"/>
  <c r="AT174" i="6"/>
  <c r="AS174" i="6"/>
  <c r="AR174" i="6"/>
  <c r="AQ174" i="6"/>
  <c r="AP174" i="6"/>
  <c r="AO174" i="6"/>
  <c r="AN174" i="6"/>
  <c r="AM174" i="6"/>
  <c r="AK174" i="6"/>
  <c r="AJ174" i="6"/>
  <c r="AC174" i="6"/>
  <c r="Z174" i="6"/>
  <c r="BT173" i="6"/>
  <c r="AY173" i="6"/>
  <c r="AX173" i="6"/>
  <c r="AW173" i="6"/>
  <c r="AV173" i="6"/>
  <c r="AU173" i="6"/>
  <c r="AT173" i="6"/>
  <c r="AS173" i="6"/>
  <c r="AR173" i="6"/>
  <c r="AQ173" i="6"/>
  <c r="AP173" i="6"/>
  <c r="AO173" i="6"/>
  <c r="AN173" i="6"/>
  <c r="AM173" i="6"/>
  <c r="AK173" i="6"/>
  <c r="AJ173" i="6"/>
  <c r="AC173" i="6"/>
  <c r="Z173" i="6"/>
  <c r="BU172" i="6"/>
  <c r="BT172" i="6"/>
  <c r="BS172" i="6"/>
  <c r="BR172" i="6"/>
  <c r="BQ172" i="6"/>
  <c r="BP172" i="6"/>
  <c r="BO172" i="6"/>
  <c r="BN172" i="6"/>
  <c r="BM172" i="6"/>
  <c r="BL172" i="6"/>
  <c r="BK172" i="6"/>
  <c r="BI172" i="6"/>
  <c r="BH172" i="6"/>
  <c r="BG172" i="6"/>
  <c r="BF172" i="6"/>
  <c r="BE172" i="6"/>
  <c r="BD172" i="6"/>
  <c r="BC172" i="6"/>
  <c r="BB172" i="6"/>
  <c r="BA172" i="6"/>
  <c r="AY172" i="6"/>
  <c r="AX172" i="6"/>
  <c r="AW172" i="6"/>
  <c r="AV172" i="6"/>
  <c r="AU172" i="6"/>
  <c r="AT172" i="6"/>
  <c r="AS172" i="6"/>
  <c r="AR172" i="6"/>
  <c r="AQ172" i="6"/>
  <c r="AP172" i="6"/>
  <c r="AO172" i="6"/>
  <c r="AN172" i="6"/>
  <c r="AM172" i="6"/>
  <c r="AK172" i="6"/>
  <c r="AJ172" i="6"/>
  <c r="AC172" i="6"/>
  <c r="Z172" i="6"/>
  <c r="BT171" i="6"/>
  <c r="AY171" i="6"/>
  <c r="AX171" i="6"/>
  <c r="AW171" i="6"/>
  <c r="AV171" i="6"/>
  <c r="AU171" i="6"/>
  <c r="AT171" i="6"/>
  <c r="AS171" i="6"/>
  <c r="AR171" i="6"/>
  <c r="AQ171" i="6"/>
  <c r="AP171" i="6"/>
  <c r="AO171" i="6"/>
  <c r="AN171" i="6"/>
  <c r="AM171" i="6"/>
  <c r="AK171" i="6"/>
  <c r="AJ171" i="6"/>
  <c r="AC171" i="6"/>
  <c r="Z171" i="6"/>
  <c r="BT170" i="6"/>
  <c r="AY170" i="6"/>
  <c r="AX170" i="6"/>
  <c r="AW170" i="6"/>
  <c r="AV170" i="6"/>
  <c r="AU170" i="6"/>
  <c r="AT170" i="6"/>
  <c r="AS170" i="6"/>
  <c r="AR170" i="6"/>
  <c r="AQ170" i="6"/>
  <c r="AP170" i="6"/>
  <c r="AO170" i="6"/>
  <c r="AN170" i="6"/>
  <c r="AM170" i="6"/>
  <c r="AK170" i="6"/>
  <c r="AJ170" i="6"/>
  <c r="AC170" i="6"/>
  <c r="Z170" i="6"/>
  <c r="BT169" i="6"/>
  <c r="AY169" i="6"/>
  <c r="AX169" i="6"/>
  <c r="AW169" i="6"/>
  <c r="AV169" i="6"/>
  <c r="AU169" i="6"/>
  <c r="AT169" i="6"/>
  <c r="AS169" i="6"/>
  <c r="AR169" i="6"/>
  <c r="AQ169" i="6"/>
  <c r="AP169" i="6"/>
  <c r="AO169" i="6"/>
  <c r="AN169" i="6"/>
  <c r="AM169" i="6"/>
  <c r="AK169" i="6"/>
  <c r="AJ169" i="6"/>
  <c r="AC169" i="6"/>
  <c r="Z169" i="6"/>
  <c r="BT168" i="6"/>
  <c r="AY168" i="6"/>
  <c r="AX168" i="6"/>
  <c r="AW168" i="6"/>
  <c r="AV168" i="6"/>
  <c r="AU168" i="6"/>
  <c r="AT168" i="6"/>
  <c r="AS168" i="6"/>
  <c r="AR168" i="6"/>
  <c r="AQ168" i="6"/>
  <c r="AP168" i="6"/>
  <c r="AO168" i="6"/>
  <c r="AN168" i="6"/>
  <c r="AM168" i="6"/>
  <c r="AK168" i="6"/>
  <c r="AJ168" i="6"/>
  <c r="AC168" i="6"/>
  <c r="Z168" i="6"/>
  <c r="BU167" i="6"/>
  <c r="BT167" i="6"/>
  <c r="BS167" i="6"/>
  <c r="BR167" i="6"/>
  <c r="BQ167" i="6"/>
  <c r="BP167" i="6"/>
  <c r="BO167" i="6"/>
  <c r="BN167" i="6"/>
  <c r="BM167" i="6"/>
  <c r="BL167" i="6"/>
  <c r="BK167" i="6"/>
  <c r="BI167" i="6"/>
  <c r="BH167" i="6"/>
  <c r="BG167" i="6"/>
  <c r="BF167" i="6"/>
  <c r="BE167" i="6"/>
  <c r="BD167" i="6"/>
  <c r="BC167" i="6"/>
  <c r="BB167" i="6"/>
  <c r="BA167" i="6"/>
  <c r="AY167" i="6"/>
  <c r="AX167" i="6"/>
  <c r="AW167" i="6"/>
  <c r="AV167" i="6"/>
  <c r="AU167" i="6"/>
  <c r="AT167" i="6"/>
  <c r="AS167" i="6"/>
  <c r="AR167" i="6"/>
  <c r="AQ167" i="6"/>
  <c r="AP167" i="6"/>
  <c r="AO167" i="6"/>
  <c r="AN167" i="6"/>
  <c r="AM167" i="6"/>
  <c r="AK167" i="6"/>
  <c r="AJ167" i="6"/>
  <c r="AC167" i="6"/>
  <c r="Z167" i="6"/>
  <c r="BT166" i="6"/>
  <c r="AY166" i="6"/>
  <c r="AX166" i="6"/>
  <c r="AW166" i="6"/>
  <c r="AV166" i="6"/>
  <c r="AU166" i="6"/>
  <c r="AT166" i="6"/>
  <c r="AS166" i="6"/>
  <c r="AR166" i="6"/>
  <c r="AQ166" i="6"/>
  <c r="AP166" i="6"/>
  <c r="AO166" i="6"/>
  <c r="AN166" i="6"/>
  <c r="AM166" i="6"/>
  <c r="AK166" i="6"/>
  <c r="AJ166" i="6"/>
  <c r="AC166" i="6"/>
  <c r="Z166" i="6"/>
  <c r="BT165" i="6"/>
  <c r="AY165" i="6"/>
  <c r="AX165" i="6"/>
  <c r="AW165" i="6"/>
  <c r="AV165" i="6"/>
  <c r="AU165" i="6"/>
  <c r="AT165" i="6"/>
  <c r="AS165" i="6"/>
  <c r="AR165" i="6"/>
  <c r="AQ165" i="6"/>
  <c r="AP165" i="6"/>
  <c r="AO165" i="6"/>
  <c r="AN165" i="6"/>
  <c r="AM165" i="6"/>
  <c r="AK165" i="6"/>
  <c r="AJ165" i="6"/>
  <c r="AC165" i="6"/>
  <c r="Z165" i="6"/>
  <c r="BU164" i="6"/>
  <c r="BT164" i="6"/>
  <c r="BS164" i="6"/>
  <c r="BR164" i="6"/>
  <c r="BQ164" i="6"/>
  <c r="BP164" i="6"/>
  <c r="BO164" i="6"/>
  <c r="BN164" i="6"/>
  <c r="BM164" i="6"/>
  <c r="BL164" i="6"/>
  <c r="BK164" i="6"/>
  <c r="BI164" i="6"/>
  <c r="BH164" i="6"/>
  <c r="BG164" i="6"/>
  <c r="BF164" i="6"/>
  <c r="BE164" i="6"/>
  <c r="BD164" i="6"/>
  <c r="BC164" i="6"/>
  <c r="BB164" i="6"/>
  <c r="BA164" i="6"/>
  <c r="AY164" i="6"/>
  <c r="AX164" i="6"/>
  <c r="AW164" i="6"/>
  <c r="AV164" i="6"/>
  <c r="AU164" i="6"/>
  <c r="AT164" i="6"/>
  <c r="AS164" i="6"/>
  <c r="AR164" i="6"/>
  <c r="AQ164" i="6"/>
  <c r="AP164" i="6"/>
  <c r="AO164" i="6"/>
  <c r="AN164" i="6"/>
  <c r="AM164" i="6"/>
  <c r="AK164" i="6"/>
  <c r="AJ164" i="6"/>
  <c r="AC164" i="6"/>
  <c r="Z164" i="6"/>
  <c r="BU163" i="6"/>
  <c r="BT163" i="6"/>
  <c r="BS163" i="6"/>
  <c r="BR163" i="6"/>
  <c r="BQ163" i="6"/>
  <c r="BP163" i="6"/>
  <c r="BO163" i="6"/>
  <c r="BN163" i="6"/>
  <c r="BM163" i="6"/>
  <c r="BL163" i="6"/>
  <c r="BK163" i="6"/>
  <c r="BI163" i="6"/>
  <c r="BH163" i="6"/>
  <c r="BG163" i="6"/>
  <c r="BF163" i="6"/>
  <c r="BE163" i="6"/>
  <c r="BD163" i="6"/>
  <c r="BC163" i="6"/>
  <c r="BB163" i="6"/>
  <c r="BA163" i="6"/>
  <c r="AY163" i="6"/>
  <c r="AX163" i="6"/>
  <c r="AW163" i="6"/>
  <c r="AV163" i="6"/>
  <c r="AU163" i="6"/>
  <c r="AT163" i="6"/>
  <c r="AS163" i="6"/>
  <c r="AR163" i="6"/>
  <c r="AQ163" i="6"/>
  <c r="AP163" i="6"/>
  <c r="AO163" i="6"/>
  <c r="AN163" i="6"/>
  <c r="AM163" i="6"/>
  <c r="AK163" i="6"/>
  <c r="AJ163" i="6"/>
  <c r="AC163" i="6"/>
  <c r="Z163" i="6"/>
  <c r="BU162" i="6"/>
  <c r="BT162" i="6"/>
  <c r="BS162" i="6"/>
  <c r="BR162" i="6"/>
  <c r="BQ162" i="6"/>
  <c r="BP162" i="6"/>
  <c r="BO162" i="6"/>
  <c r="BN162" i="6"/>
  <c r="BM162" i="6"/>
  <c r="BL162" i="6"/>
  <c r="BK162" i="6"/>
  <c r="BI162" i="6"/>
  <c r="BH162" i="6"/>
  <c r="BG162" i="6"/>
  <c r="BF162" i="6"/>
  <c r="BE162" i="6"/>
  <c r="BD162" i="6"/>
  <c r="BC162" i="6"/>
  <c r="BB162" i="6"/>
  <c r="BA162" i="6"/>
  <c r="AY162" i="6"/>
  <c r="AX162" i="6"/>
  <c r="AW162" i="6"/>
  <c r="AV162" i="6"/>
  <c r="AU162" i="6"/>
  <c r="AT162" i="6"/>
  <c r="AS162" i="6"/>
  <c r="AR162" i="6"/>
  <c r="AQ162" i="6"/>
  <c r="AP162" i="6"/>
  <c r="AO162" i="6"/>
  <c r="AN162" i="6"/>
  <c r="AM162" i="6"/>
  <c r="AK162" i="6"/>
  <c r="AJ162" i="6"/>
  <c r="AC162" i="6"/>
  <c r="Z162" i="6"/>
  <c r="BU161" i="6"/>
  <c r="BT161" i="6"/>
  <c r="BS161" i="6"/>
  <c r="BR161" i="6"/>
  <c r="BQ161" i="6"/>
  <c r="BP161" i="6"/>
  <c r="BO161" i="6"/>
  <c r="BN161" i="6"/>
  <c r="BM161" i="6"/>
  <c r="BL161" i="6"/>
  <c r="BK161" i="6"/>
  <c r="BI161" i="6"/>
  <c r="BH161" i="6"/>
  <c r="BG161" i="6"/>
  <c r="BF161" i="6"/>
  <c r="BE161" i="6"/>
  <c r="BD161" i="6"/>
  <c r="BC161" i="6"/>
  <c r="BB161" i="6"/>
  <c r="BA161" i="6"/>
  <c r="AY161" i="6"/>
  <c r="AX161" i="6"/>
  <c r="AW161" i="6"/>
  <c r="AV161" i="6"/>
  <c r="AU161" i="6"/>
  <c r="AT161" i="6"/>
  <c r="AS161" i="6"/>
  <c r="AR161" i="6"/>
  <c r="AQ161" i="6"/>
  <c r="AP161" i="6"/>
  <c r="AO161" i="6"/>
  <c r="AN161" i="6"/>
  <c r="AM161" i="6"/>
  <c r="AK161" i="6"/>
  <c r="AJ161" i="6"/>
  <c r="AC161" i="6"/>
  <c r="Z161" i="6"/>
  <c r="BU160" i="6"/>
  <c r="BT160" i="6"/>
  <c r="BS160" i="6"/>
  <c r="BR160" i="6"/>
  <c r="BQ160" i="6"/>
  <c r="BP160" i="6"/>
  <c r="BO160" i="6"/>
  <c r="BN160" i="6"/>
  <c r="BM160" i="6"/>
  <c r="BL160" i="6"/>
  <c r="BK160" i="6"/>
  <c r="BI160" i="6"/>
  <c r="BH160" i="6"/>
  <c r="BG160" i="6"/>
  <c r="BF160" i="6"/>
  <c r="BE160" i="6"/>
  <c r="BD160" i="6"/>
  <c r="BC160" i="6"/>
  <c r="BB160" i="6"/>
  <c r="BA160" i="6"/>
  <c r="AY160" i="6"/>
  <c r="AX160" i="6"/>
  <c r="AW160" i="6"/>
  <c r="AV160" i="6"/>
  <c r="AU160" i="6"/>
  <c r="AT160" i="6"/>
  <c r="AS160" i="6"/>
  <c r="AR160" i="6"/>
  <c r="AQ160" i="6"/>
  <c r="AP160" i="6"/>
  <c r="AO160" i="6"/>
  <c r="AN160" i="6"/>
  <c r="AM160" i="6"/>
  <c r="AK160" i="6"/>
  <c r="AJ160" i="6"/>
  <c r="AC160" i="6"/>
  <c r="Z160" i="6"/>
  <c r="BT159" i="6"/>
  <c r="AY159" i="6"/>
  <c r="AX159" i="6"/>
  <c r="AW159" i="6"/>
  <c r="AV159" i="6"/>
  <c r="AU159" i="6"/>
  <c r="AT159" i="6"/>
  <c r="AS159" i="6"/>
  <c r="AR159" i="6"/>
  <c r="AQ159" i="6"/>
  <c r="AP159" i="6"/>
  <c r="AO159" i="6"/>
  <c r="AN159" i="6"/>
  <c r="AM159" i="6"/>
  <c r="AK159" i="6"/>
  <c r="AJ159" i="6"/>
  <c r="AC159" i="6"/>
  <c r="Z159" i="6"/>
  <c r="BT158" i="6"/>
  <c r="AY158" i="6"/>
  <c r="AX158" i="6"/>
  <c r="AW158" i="6"/>
  <c r="AV158" i="6"/>
  <c r="AU158" i="6"/>
  <c r="AT158" i="6"/>
  <c r="AS158" i="6"/>
  <c r="AR158" i="6"/>
  <c r="AQ158" i="6"/>
  <c r="AP158" i="6"/>
  <c r="AO158" i="6"/>
  <c r="AN158" i="6"/>
  <c r="AM158" i="6"/>
  <c r="AK158" i="6"/>
  <c r="AJ158" i="6"/>
  <c r="AC158" i="6"/>
  <c r="Z158" i="6"/>
  <c r="BT157" i="6"/>
  <c r="AY157" i="6"/>
  <c r="AX157" i="6"/>
  <c r="AW157" i="6"/>
  <c r="AV157" i="6"/>
  <c r="AU157" i="6"/>
  <c r="AT157" i="6"/>
  <c r="AS157" i="6"/>
  <c r="AR157" i="6"/>
  <c r="AQ157" i="6"/>
  <c r="AP157" i="6"/>
  <c r="AO157" i="6"/>
  <c r="AN157" i="6"/>
  <c r="AM157" i="6"/>
  <c r="AK157" i="6"/>
  <c r="AJ157" i="6"/>
  <c r="AC157" i="6"/>
  <c r="Z157" i="6"/>
  <c r="BU156" i="6"/>
  <c r="BT156" i="6"/>
  <c r="BS156" i="6"/>
  <c r="BR156" i="6"/>
  <c r="BQ156" i="6"/>
  <c r="BP156" i="6"/>
  <c r="BO156" i="6"/>
  <c r="BN156" i="6"/>
  <c r="BM156" i="6"/>
  <c r="BL156" i="6"/>
  <c r="BK156" i="6"/>
  <c r="BI156" i="6"/>
  <c r="BH156" i="6"/>
  <c r="BG156" i="6"/>
  <c r="BF156" i="6"/>
  <c r="BE156" i="6"/>
  <c r="BD156" i="6"/>
  <c r="BC156" i="6"/>
  <c r="BB156" i="6"/>
  <c r="BA156" i="6"/>
  <c r="AY156" i="6"/>
  <c r="AX156" i="6"/>
  <c r="AW156" i="6"/>
  <c r="AV156" i="6"/>
  <c r="AU156" i="6"/>
  <c r="AT156" i="6"/>
  <c r="AS156" i="6"/>
  <c r="AR156" i="6"/>
  <c r="AQ156" i="6"/>
  <c r="AP156" i="6"/>
  <c r="AO156" i="6"/>
  <c r="AN156" i="6"/>
  <c r="AM156" i="6"/>
  <c r="AK156" i="6"/>
  <c r="AJ156" i="6"/>
  <c r="AC156" i="6"/>
  <c r="Z156" i="6"/>
  <c r="BU155" i="6"/>
  <c r="BT155" i="6"/>
  <c r="BS155" i="6"/>
  <c r="BR155" i="6"/>
  <c r="BQ155" i="6"/>
  <c r="BP155" i="6"/>
  <c r="BO155" i="6"/>
  <c r="BN155" i="6"/>
  <c r="BM155" i="6"/>
  <c r="BL155" i="6"/>
  <c r="BK155" i="6"/>
  <c r="BI155" i="6"/>
  <c r="BH155" i="6"/>
  <c r="BG155" i="6"/>
  <c r="BF155" i="6"/>
  <c r="BE155" i="6"/>
  <c r="BD155" i="6"/>
  <c r="BC155" i="6"/>
  <c r="BB155" i="6"/>
  <c r="BA155" i="6"/>
  <c r="AY155" i="6"/>
  <c r="AX155" i="6"/>
  <c r="AW155" i="6"/>
  <c r="AV155" i="6"/>
  <c r="AU155" i="6"/>
  <c r="AT155" i="6"/>
  <c r="AS155" i="6"/>
  <c r="AR155" i="6"/>
  <c r="AQ155" i="6"/>
  <c r="AP155" i="6"/>
  <c r="AO155" i="6"/>
  <c r="AN155" i="6"/>
  <c r="AM155" i="6"/>
  <c r="AK155" i="6"/>
  <c r="AJ155" i="6"/>
  <c r="AC155" i="6"/>
  <c r="Z155" i="6"/>
  <c r="BU154" i="6"/>
  <c r="BT154" i="6"/>
  <c r="BS154" i="6"/>
  <c r="BR154" i="6"/>
  <c r="BQ154" i="6"/>
  <c r="BP154" i="6"/>
  <c r="BO154" i="6"/>
  <c r="BN154" i="6"/>
  <c r="BM154" i="6"/>
  <c r="BL154" i="6"/>
  <c r="BK154" i="6"/>
  <c r="BI154" i="6"/>
  <c r="BH154" i="6"/>
  <c r="BG154" i="6"/>
  <c r="BF154" i="6"/>
  <c r="BE154" i="6"/>
  <c r="BD154" i="6"/>
  <c r="BC154" i="6"/>
  <c r="BB154" i="6"/>
  <c r="BA154" i="6"/>
  <c r="AY154" i="6"/>
  <c r="AX154" i="6"/>
  <c r="AW154" i="6"/>
  <c r="AV154" i="6"/>
  <c r="AU154" i="6"/>
  <c r="AT154" i="6"/>
  <c r="AS154" i="6"/>
  <c r="AR154" i="6"/>
  <c r="AQ154" i="6"/>
  <c r="AP154" i="6"/>
  <c r="AO154" i="6"/>
  <c r="AN154" i="6"/>
  <c r="AM154" i="6"/>
  <c r="AK154" i="6"/>
  <c r="AJ154" i="6"/>
  <c r="AC154" i="6"/>
  <c r="Z154" i="6"/>
  <c r="AK153" i="6"/>
  <c r="AJ153" i="6"/>
  <c r="AC153" i="6"/>
  <c r="Z153" i="6"/>
  <c r="BU152" i="6"/>
  <c r="BT152" i="6"/>
  <c r="BS152" i="6"/>
  <c r="BR152" i="6"/>
  <c r="BQ152" i="6"/>
  <c r="BP152" i="6"/>
  <c r="BO152" i="6"/>
  <c r="BN152" i="6"/>
  <c r="BM152" i="6"/>
  <c r="BL152" i="6"/>
  <c r="BK152" i="6"/>
  <c r="BI152" i="6"/>
  <c r="BH152" i="6"/>
  <c r="BG152" i="6"/>
  <c r="BF152" i="6"/>
  <c r="BE152" i="6"/>
  <c r="BD152" i="6"/>
  <c r="BC152" i="6"/>
  <c r="BB152" i="6"/>
  <c r="BA152" i="6"/>
  <c r="AY152" i="6"/>
  <c r="AX152" i="6"/>
  <c r="AW152" i="6"/>
  <c r="AV152" i="6"/>
  <c r="AU152" i="6"/>
  <c r="AT152" i="6"/>
  <c r="AS152" i="6"/>
  <c r="AR152" i="6"/>
  <c r="AQ152" i="6"/>
  <c r="AP152" i="6"/>
  <c r="AO152" i="6"/>
  <c r="AN152" i="6"/>
  <c r="AM152" i="6"/>
  <c r="AK152" i="6"/>
  <c r="AJ152" i="6"/>
  <c r="AC152" i="6"/>
  <c r="Z152" i="6"/>
  <c r="BT151" i="6"/>
  <c r="AY151" i="6"/>
  <c r="AX151" i="6"/>
  <c r="AW151" i="6"/>
  <c r="AV151" i="6"/>
  <c r="AU151" i="6"/>
  <c r="AT151" i="6"/>
  <c r="AS151" i="6"/>
  <c r="AR151" i="6"/>
  <c r="AQ151" i="6"/>
  <c r="AP151" i="6"/>
  <c r="AO151" i="6"/>
  <c r="AN151" i="6"/>
  <c r="AM151" i="6"/>
  <c r="AK151" i="6"/>
  <c r="AJ151" i="6"/>
  <c r="AC151" i="6"/>
  <c r="Z151" i="6"/>
  <c r="BT150" i="6"/>
  <c r="AY150" i="6"/>
  <c r="AX150" i="6"/>
  <c r="AW150" i="6"/>
  <c r="AV150" i="6"/>
  <c r="AU150" i="6"/>
  <c r="AT150" i="6"/>
  <c r="AS150" i="6"/>
  <c r="AR150" i="6"/>
  <c r="AQ150" i="6"/>
  <c r="AP150" i="6"/>
  <c r="AO150" i="6"/>
  <c r="AN150" i="6"/>
  <c r="AM150" i="6"/>
  <c r="AK150" i="6"/>
  <c r="AJ150" i="6"/>
  <c r="AC150" i="6"/>
  <c r="Z150" i="6"/>
  <c r="BT149" i="6"/>
  <c r="AY149" i="6"/>
  <c r="AX149" i="6"/>
  <c r="AW149" i="6"/>
  <c r="AV149" i="6"/>
  <c r="AU149" i="6"/>
  <c r="AT149" i="6"/>
  <c r="AS149" i="6"/>
  <c r="AR149" i="6"/>
  <c r="AQ149" i="6"/>
  <c r="AP149" i="6"/>
  <c r="AO149" i="6"/>
  <c r="AN149" i="6"/>
  <c r="AM149" i="6"/>
  <c r="AK149" i="6"/>
  <c r="AJ149" i="6"/>
  <c r="AC149" i="6"/>
  <c r="Z149" i="6"/>
  <c r="BU148" i="6"/>
  <c r="BT148" i="6"/>
  <c r="BS148" i="6"/>
  <c r="BR148" i="6"/>
  <c r="BQ148" i="6"/>
  <c r="BP148" i="6"/>
  <c r="BO148" i="6"/>
  <c r="BN148" i="6"/>
  <c r="BM148" i="6"/>
  <c r="BL148" i="6"/>
  <c r="BK148" i="6"/>
  <c r="BI148" i="6"/>
  <c r="BH148" i="6"/>
  <c r="BG148" i="6"/>
  <c r="BF148" i="6"/>
  <c r="BE148" i="6"/>
  <c r="BD148" i="6"/>
  <c r="BC148" i="6"/>
  <c r="BB148" i="6"/>
  <c r="BA148" i="6"/>
  <c r="AY148" i="6"/>
  <c r="AX148" i="6"/>
  <c r="AW148" i="6"/>
  <c r="AV148" i="6"/>
  <c r="AU148" i="6"/>
  <c r="AT148" i="6"/>
  <c r="AS148" i="6"/>
  <c r="AR148" i="6"/>
  <c r="AQ148" i="6"/>
  <c r="AP148" i="6"/>
  <c r="AO148" i="6"/>
  <c r="AN148" i="6"/>
  <c r="AM148" i="6"/>
  <c r="AK148" i="6"/>
  <c r="AJ148" i="6"/>
  <c r="AC148" i="6"/>
  <c r="Z148" i="6"/>
  <c r="BT147" i="6"/>
  <c r="AY147" i="6"/>
  <c r="AX147" i="6"/>
  <c r="AW147" i="6"/>
  <c r="AV147" i="6"/>
  <c r="AU147" i="6"/>
  <c r="AT147" i="6"/>
  <c r="AS147" i="6"/>
  <c r="AR147" i="6"/>
  <c r="AQ147" i="6"/>
  <c r="AP147" i="6"/>
  <c r="AO147" i="6"/>
  <c r="AN147" i="6"/>
  <c r="AM147" i="6"/>
  <c r="AK147" i="6"/>
  <c r="AJ147" i="6"/>
  <c r="AC147" i="6"/>
  <c r="Z147" i="6"/>
  <c r="BT146" i="6"/>
  <c r="AY146" i="6"/>
  <c r="AX146" i="6"/>
  <c r="AW146" i="6"/>
  <c r="AV146" i="6"/>
  <c r="AU146" i="6"/>
  <c r="AT146" i="6"/>
  <c r="AS146" i="6"/>
  <c r="AR146" i="6"/>
  <c r="AQ146" i="6"/>
  <c r="AP146" i="6"/>
  <c r="AO146" i="6"/>
  <c r="AN146" i="6"/>
  <c r="AM146" i="6"/>
  <c r="AK146" i="6"/>
  <c r="AJ146" i="6"/>
  <c r="AC146" i="6"/>
  <c r="Z146" i="6"/>
  <c r="BT145" i="6"/>
  <c r="AY145" i="6"/>
  <c r="AX145" i="6"/>
  <c r="AW145" i="6"/>
  <c r="AV145" i="6"/>
  <c r="AU145" i="6"/>
  <c r="AT145" i="6"/>
  <c r="AS145" i="6"/>
  <c r="AR145" i="6"/>
  <c r="AQ145" i="6"/>
  <c r="AP145" i="6"/>
  <c r="AO145" i="6"/>
  <c r="AN145" i="6"/>
  <c r="AM145" i="6"/>
  <c r="AK145" i="6"/>
  <c r="AJ145" i="6"/>
  <c r="AC145" i="6"/>
  <c r="Z145" i="6"/>
  <c r="AK144" i="6"/>
  <c r="AJ144" i="6"/>
  <c r="AC144" i="6"/>
  <c r="Z144" i="6"/>
  <c r="BT143" i="6"/>
  <c r="AY143" i="6"/>
  <c r="AX143" i="6"/>
  <c r="AW143" i="6"/>
  <c r="AV143" i="6"/>
  <c r="AU143" i="6"/>
  <c r="AT143" i="6"/>
  <c r="AS143" i="6"/>
  <c r="AR143" i="6"/>
  <c r="AQ143" i="6"/>
  <c r="AP143" i="6"/>
  <c r="AO143" i="6"/>
  <c r="AN143" i="6"/>
  <c r="AM143" i="6"/>
  <c r="AK143" i="6"/>
  <c r="AJ143" i="6"/>
  <c r="AC143" i="6"/>
  <c r="Z143" i="6"/>
  <c r="BT142" i="6"/>
  <c r="AY142" i="6"/>
  <c r="AX142" i="6"/>
  <c r="AW142" i="6"/>
  <c r="AV142" i="6"/>
  <c r="AU142" i="6"/>
  <c r="AT142" i="6"/>
  <c r="AS142" i="6"/>
  <c r="AR142" i="6"/>
  <c r="AQ142" i="6"/>
  <c r="AP142" i="6"/>
  <c r="AO142" i="6"/>
  <c r="AN142" i="6"/>
  <c r="AM142" i="6"/>
  <c r="AK142" i="6"/>
  <c r="AJ142" i="6"/>
  <c r="AC142" i="6"/>
  <c r="Z142" i="6"/>
  <c r="BT141" i="6"/>
  <c r="AY141" i="6"/>
  <c r="AX141" i="6"/>
  <c r="AW141" i="6"/>
  <c r="AV141" i="6"/>
  <c r="AU141" i="6"/>
  <c r="AT141" i="6"/>
  <c r="AS141" i="6"/>
  <c r="AR141" i="6"/>
  <c r="AQ141" i="6"/>
  <c r="AP141" i="6"/>
  <c r="AO141" i="6"/>
  <c r="AN141" i="6"/>
  <c r="AM141" i="6"/>
  <c r="AK141" i="6"/>
  <c r="AJ141" i="6"/>
  <c r="AC141" i="6"/>
  <c r="Z141" i="6"/>
  <c r="BU140" i="6"/>
  <c r="BT140" i="6"/>
  <c r="BS140" i="6"/>
  <c r="BR140" i="6"/>
  <c r="BQ140" i="6"/>
  <c r="BP140" i="6"/>
  <c r="BO140" i="6"/>
  <c r="BN140" i="6"/>
  <c r="BM140" i="6"/>
  <c r="BL140" i="6"/>
  <c r="BK140" i="6"/>
  <c r="BI140" i="6"/>
  <c r="BH140" i="6"/>
  <c r="BG140" i="6"/>
  <c r="BF140" i="6"/>
  <c r="BE140" i="6"/>
  <c r="BD140" i="6"/>
  <c r="BC140" i="6"/>
  <c r="BB140" i="6"/>
  <c r="BA140" i="6"/>
  <c r="AY140" i="6"/>
  <c r="AX140" i="6"/>
  <c r="AW140" i="6"/>
  <c r="AV140" i="6"/>
  <c r="AU140" i="6"/>
  <c r="AT140" i="6"/>
  <c r="AS140" i="6"/>
  <c r="AR140" i="6"/>
  <c r="AQ140" i="6"/>
  <c r="AP140" i="6"/>
  <c r="AO140" i="6"/>
  <c r="AN140" i="6"/>
  <c r="AM140" i="6"/>
  <c r="AK140" i="6"/>
  <c r="AJ140" i="6"/>
  <c r="AC140" i="6"/>
  <c r="Z140" i="6"/>
  <c r="BT139" i="6"/>
  <c r="AY139" i="6"/>
  <c r="AX139" i="6"/>
  <c r="AW139" i="6"/>
  <c r="AV139" i="6"/>
  <c r="AU139" i="6"/>
  <c r="AT139" i="6"/>
  <c r="AS139" i="6"/>
  <c r="AR139" i="6"/>
  <c r="AQ139" i="6"/>
  <c r="AP139" i="6"/>
  <c r="AO139" i="6"/>
  <c r="AN139" i="6"/>
  <c r="AM139" i="6"/>
  <c r="AK139" i="6"/>
  <c r="AJ139" i="6"/>
  <c r="AC139" i="6"/>
  <c r="Z139" i="6"/>
  <c r="BT138" i="6"/>
  <c r="AY138" i="6"/>
  <c r="AX138" i="6"/>
  <c r="AW138" i="6"/>
  <c r="AV138" i="6"/>
  <c r="AU138" i="6"/>
  <c r="AT138" i="6"/>
  <c r="AS138" i="6"/>
  <c r="AR138" i="6"/>
  <c r="AQ138" i="6"/>
  <c r="AP138" i="6"/>
  <c r="AO138" i="6"/>
  <c r="AN138" i="6"/>
  <c r="AM138" i="6"/>
  <c r="AK138" i="6"/>
  <c r="AJ138" i="6"/>
  <c r="AC138" i="6"/>
  <c r="Z138" i="6"/>
  <c r="BU137" i="6"/>
  <c r="BT137" i="6"/>
  <c r="BS137" i="6"/>
  <c r="BR137" i="6"/>
  <c r="BQ137" i="6"/>
  <c r="BP137" i="6"/>
  <c r="BO137" i="6"/>
  <c r="BN137" i="6"/>
  <c r="BM137" i="6"/>
  <c r="BL137" i="6"/>
  <c r="BK137" i="6"/>
  <c r="BI137" i="6"/>
  <c r="BH137" i="6"/>
  <c r="BG137" i="6"/>
  <c r="BF137" i="6"/>
  <c r="BE137" i="6"/>
  <c r="BD137" i="6"/>
  <c r="BC137" i="6"/>
  <c r="BB137" i="6"/>
  <c r="BA137" i="6"/>
  <c r="AY137" i="6"/>
  <c r="AX137" i="6"/>
  <c r="AW137" i="6"/>
  <c r="AV137" i="6"/>
  <c r="AU137" i="6"/>
  <c r="AT137" i="6"/>
  <c r="AS137" i="6"/>
  <c r="AR137" i="6"/>
  <c r="AQ137" i="6"/>
  <c r="AP137" i="6"/>
  <c r="AO137" i="6"/>
  <c r="AN137" i="6"/>
  <c r="AM137" i="6"/>
  <c r="AK137" i="6"/>
  <c r="AJ137" i="6"/>
  <c r="AC137" i="6"/>
  <c r="Z137" i="6"/>
  <c r="BU136" i="6"/>
  <c r="BT136" i="6"/>
  <c r="BS136" i="6"/>
  <c r="BR136" i="6"/>
  <c r="BQ136" i="6"/>
  <c r="BP136" i="6"/>
  <c r="BO136" i="6"/>
  <c r="BN136" i="6"/>
  <c r="BM136" i="6"/>
  <c r="BL136" i="6"/>
  <c r="BK136" i="6"/>
  <c r="BI136" i="6"/>
  <c r="BH136" i="6"/>
  <c r="BG136" i="6"/>
  <c r="BF136" i="6"/>
  <c r="BE136" i="6"/>
  <c r="BD136" i="6"/>
  <c r="BC136" i="6"/>
  <c r="BB136" i="6"/>
  <c r="BA136" i="6"/>
  <c r="AY136" i="6"/>
  <c r="AX136" i="6"/>
  <c r="AW136" i="6"/>
  <c r="AV136" i="6"/>
  <c r="AU136" i="6"/>
  <c r="AT136" i="6"/>
  <c r="AS136" i="6"/>
  <c r="AR136" i="6"/>
  <c r="AQ136" i="6"/>
  <c r="AP136" i="6"/>
  <c r="AO136" i="6"/>
  <c r="AN136" i="6"/>
  <c r="AM136" i="6"/>
  <c r="AK136" i="6"/>
  <c r="AJ136" i="6"/>
  <c r="AC136" i="6"/>
  <c r="Z136" i="6"/>
  <c r="BT135" i="6"/>
  <c r="AY135" i="6"/>
  <c r="AX135" i="6"/>
  <c r="AW135" i="6"/>
  <c r="AV135" i="6"/>
  <c r="AU135" i="6"/>
  <c r="AT135" i="6"/>
  <c r="AS135" i="6"/>
  <c r="AR135" i="6"/>
  <c r="AQ135" i="6"/>
  <c r="AP135" i="6"/>
  <c r="AO135" i="6"/>
  <c r="AN135" i="6"/>
  <c r="AM135" i="6"/>
  <c r="AK135" i="6"/>
  <c r="AJ135" i="6"/>
  <c r="AC135" i="6"/>
  <c r="Z135" i="6"/>
  <c r="BU134" i="6"/>
  <c r="BT134" i="6"/>
  <c r="BS134" i="6"/>
  <c r="BR134" i="6"/>
  <c r="BQ134" i="6"/>
  <c r="BP134" i="6"/>
  <c r="BO134" i="6"/>
  <c r="BN134" i="6"/>
  <c r="BM134" i="6"/>
  <c r="BL134" i="6"/>
  <c r="BK134" i="6"/>
  <c r="BI134" i="6"/>
  <c r="BH134" i="6"/>
  <c r="BG134" i="6"/>
  <c r="BF134" i="6"/>
  <c r="BE134" i="6"/>
  <c r="BD134" i="6"/>
  <c r="BC134" i="6"/>
  <c r="BB134" i="6"/>
  <c r="BA134" i="6"/>
  <c r="AY134" i="6"/>
  <c r="AX134" i="6"/>
  <c r="AW134" i="6"/>
  <c r="AV134" i="6"/>
  <c r="AU134" i="6"/>
  <c r="AT134" i="6"/>
  <c r="AS134" i="6"/>
  <c r="AR134" i="6"/>
  <c r="AQ134" i="6"/>
  <c r="AP134" i="6"/>
  <c r="AO134" i="6"/>
  <c r="AN134" i="6"/>
  <c r="AM134" i="6"/>
  <c r="AK134" i="6"/>
  <c r="AJ134" i="6"/>
  <c r="AC134" i="6"/>
  <c r="Z134" i="6"/>
  <c r="BT133" i="6"/>
  <c r="AY133" i="6"/>
  <c r="AX133" i="6"/>
  <c r="AW133" i="6"/>
  <c r="AV133" i="6"/>
  <c r="AU133" i="6"/>
  <c r="AT133" i="6"/>
  <c r="AS133" i="6"/>
  <c r="AR133" i="6"/>
  <c r="AQ133" i="6"/>
  <c r="AP133" i="6"/>
  <c r="AO133" i="6"/>
  <c r="AN133" i="6"/>
  <c r="AM133" i="6"/>
  <c r="AK133" i="6"/>
  <c r="AJ133" i="6"/>
  <c r="AC133" i="6"/>
  <c r="Z133" i="6"/>
  <c r="BT132" i="6"/>
  <c r="AY132" i="6"/>
  <c r="AX132" i="6"/>
  <c r="AW132" i="6"/>
  <c r="AV132" i="6"/>
  <c r="AU132" i="6"/>
  <c r="AT132" i="6"/>
  <c r="AS132" i="6"/>
  <c r="AR132" i="6"/>
  <c r="AQ132" i="6"/>
  <c r="AP132" i="6"/>
  <c r="AO132" i="6"/>
  <c r="AN132" i="6"/>
  <c r="AM132" i="6"/>
  <c r="AK132" i="6"/>
  <c r="AJ132" i="6"/>
  <c r="AC132" i="6"/>
  <c r="Z132" i="6"/>
  <c r="BU131" i="6"/>
  <c r="BT131" i="6"/>
  <c r="BS131" i="6"/>
  <c r="BR131" i="6"/>
  <c r="BQ131" i="6"/>
  <c r="BP131" i="6"/>
  <c r="BO131" i="6"/>
  <c r="BN131" i="6"/>
  <c r="BM131" i="6"/>
  <c r="BL131" i="6"/>
  <c r="BK131" i="6"/>
  <c r="BI131" i="6"/>
  <c r="BH131" i="6"/>
  <c r="BG131" i="6"/>
  <c r="BF131" i="6"/>
  <c r="BE131" i="6"/>
  <c r="BD131" i="6"/>
  <c r="BC131" i="6"/>
  <c r="BB131" i="6"/>
  <c r="BA131" i="6"/>
  <c r="AY131" i="6"/>
  <c r="AX131" i="6"/>
  <c r="AW131" i="6"/>
  <c r="AV131" i="6"/>
  <c r="AU131" i="6"/>
  <c r="AT131" i="6"/>
  <c r="AS131" i="6"/>
  <c r="AR131" i="6"/>
  <c r="AQ131" i="6"/>
  <c r="AP131" i="6"/>
  <c r="AO131" i="6"/>
  <c r="AN131" i="6"/>
  <c r="AM131" i="6"/>
  <c r="AK131" i="6"/>
  <c r="AJ131" i="6"/>
  <c r="AC131" i="6"/>
  <c r="Z131" i="6"/>
  <c r="BT130" i="6"/>
  <c r="BS130" i="6"/>
  <c r="BR130" i="6"/>
  <c r="BQ130" i="6"/>
  <c r="BP130" i="6"/>
  <c r="BO130" i="6"/>
  <c r="BN130" i="6"/>
  <c r="BM130" i="6"/>
  <c r="BL130" i="6"/>
  <c r="BK130" i="6"/>
  <c r="AY130" i="6"/>
  <c r="AX130" i="6"/>
  <c r="AW130" i="6"/>
  <c r="AV130" i="6"/>
  <c r="AU130" i="6"/>
  <c r="AT130" i="6"/>
  <c r="AS130" i="6"/>
  <c r="AR130" i="6"/>
  <c r="AQ130" i="6"/>
  <c r="AP130" i="6"/>
  <c r="AO130" i="6"/>
  <c r="AN130" i="6"/>
  <c r="AM130" i="6"/>
  <c r="AK130" i="6"/>
  <c r="AJ130" i="6"/>
  <c r="AC130" i="6"/>
  <c r="Z130" i="6"/>
  <c r="BT129" i="6"/>
  <c r="AY129" i="6"/>
  <c r="AX129" i="6"/>
  <c r="AW129" i="6"/>
  <c r="AV129" i="6"/>
  <c r="AU129" i="6"/>
  <c r="AT129" i="6"/>
  <c r="AS129" i="6"/>
  <c r="AR129" i="6"/>
  <c r="AQ129" i="6"/>
  <c r="AP129" i="6"/>
  <c r="AO129" i="6"/>
  <c r="AN129" i="6"/>
  <c r="AM129" i="6"/>
  <c r="AK129" i="6"/>
  <c r="AJ129" i="6"/>
  <c r="AC129" i="6"/>
  <c r="Z129" i="6"/>
  <c r="BU128" i="6"/>
  <c r="BT128" i="6"/>
  <c r="BS128" i="6"/>
  <c r="BR128" i="6"/>
  <c r="BQ128" i="6"/>
  <c r="BP128" i="6"/>
  <c r="BO128" i="6"/>
  <c r="BN128" i="6"/>
  <c r="BM128" i="6"/>
  <c r="BL128" i="6"/>
  <c r="BK128" i="6"/>
  <c r="BI128" i="6"/>
  <c r="BH128" i="6"/>
  <c r="BG128" i="6"/>
  <c r="BF128" i="6"/>
  <c r="BE128" i="6"/>
  <c r="BD128" i="6"/>
  <c r="BC128" i="6"/>
  <c r="BB128" i="6"/>
  <c r="BA128" i="6"/>
  <c r="AY128" i="6"/>
  <c r="AX128" i="6"/>
  <c r="AW128" i="6"/>
  <c r="AV128" i="6"/>
  <c r="AU128" i="6"/>
  <c r="AT128" i="6"/>
  <c r="AS128" i="6"/>
  <c r="AR128" i="6"/>
  <c r="AQ128" i="6"/>
  <c r="AP128" i="6"/>
  <c r="AO128" i="6"/>
  <c r="AN128" i="6"/>
  <c r="AM128" i="6"/>
  <c r="AK128" i="6"/>
  <c r="AJ128" i="6"/>
  <c r="AC128" i="6"/>
  <c r="Z128" i="6"/>
  <c r="BU127" i="6"/>
  <c r="BT127" i="6"/>
  <c r="BS127" i="6"/>
  <c r="BR127" i="6"/>
  <c r="BQ127" i="6"/>
  <c r="BP127" i="6"/>
  <c r="BO127" i="6"/>
  <c r="BN127" i="6"/>
  <c r="BM127" i="6"/>
  <c r="BL127" i="6"/>
  <c r="BK127" i="6"/>
  <c r="BI127" i="6"/>
  <c r="BH127" i="6"/>
  <c r="BG127" i="6"/>
  <c r="BF127" i="6"/>
  <c r="BE127" i="6"/>
  <c r="BD127" i="6"/>
  <c r="BC127" i="6"/>
  <c r="BB127" i="6"/>
  <c r="BA127" i="6"/>
  <c r="AY127" i="6"/>
  <c r="AX127" i="6"/>
  <c r="AW127" i="6"/>
  <c r="AV127" i="6"/>
  <c r="AU127" i="6"/>
  <c r="AT127" i="6"/>
  <c r="AS127" i="6"/>
  <c r="AR127" i="6"/>
  <c r="AQ127" i="6"/>
  <c r="AP127" i="6"/>
  <c r="AO127" i="6"/>
  <c r="AN127" i="6"/>
  <c r="AM127" i="6"/>
  <c r="AK127" i="6"/>
  <c r="AJ127" i="6"/>
  <c r="AC127" i="6"/>
  <c r="Z127" i="6"/>
  <c r="BT126" i="6"/>
  <c r="AY126" i="6"/>
  <c r="AX126" i="6"/>
  <c r="AW126" i="6"/>
  <c r="AV126" i="6"/>
  <c r="AU126" i="6"/>
  <c r="AT126" i="6"/>
  <c r="AS126" i="6"/>
  <c r="AR126" i="6"/>
  <c r="AQ126" i="6"/>
  <c r="AP126" i="6"/>
  <c r="AO126" i="6"/>
  <c r="AN126" i="6"/>
  <c r="AM126" i="6"/>
  <c r="AK126" i="6"/>
  <c r="AJ126" i="6"/>
  <c r="AC126" i="6"/>
  <c r="Z126" i="6"/>
  <c r="BU125" i="6"/>
  <c r="BT125" i="6"/>
  <c r="BS125" i="6"/>
  <c r="BR125" i="6"/>
  <c r="BQ125" i="6"/>
  <c r="BP125" i="6"/>
  <c r="BO125" i="6"/>
  <c r="BN125" i="6"/>
  <c r="BM125" i="6"/>
  <c r="BL125" i="6"/>
  <c r="BK125" i="6"/>
  <c r="BI125" i="6"/>
  <c r="BH125" i="6"/>
  <c r="BG125" i="6"/>
  <c r="BF125" i="6"/>
  <c r="BE125" i="6"/>
  <c r="BD125" i="6"/>
  <c r="BC125" i="6"/>
  <c r="BB125" i="6"/>
  <c r="BA125" i="6"/>
  <c r="AY125" i="6"/>
  <c r="AX125" i="6"/>
  <c r="AW125" i="6"/>
  <c r="AV125" i="6"/>
  <c r="AU125" i="6"/>
  <c r="AT125" i="6"/>
  <c r="AS125" i="6"/>
  <c r="AR125" i="6"/>
  <c r="AQ125" i="6"/>
  <c r="AP125" i="6"/>
  <c r="AO125" i="6"/>
  <c r="AN125" i="6"/>
  <c r="AM125" i="6"/>
  <c r="AK125" i="6"/>
  <c r="AJ125" i="6"/>
  <c r="AC125" i="6"/>
  <c r="Z125" i="6"/>
  <c r="BU124" i="6"/>
  <c r="BT124" i="6"/>
  <c r="BS124" i="6"/>
  <c r="BR124" i="6"/>
  <c r="BQ124" i="6"/>
  <c r="BP124" i="6"/>
  <c r="BO124" i="6"/>
  <c r="BN124" i="6"/>
  <c r="BM124" i="6"/>
  <c r="BL124" i="6"/>
  <c r="BK124" i="6"/>
  <c r="BI124" i="6"/>
  <c r="BH124" i="6"/>
  <c r="BG124" i="6"/>
  <c r="BF124" i="6"/>
  <c r="BE124" i="6"/>
  <c r="BD124" i="6"/>
  <c r="BC124" i="6"/>
  <c r="BB124" i="6"/>
  <c r="BA124" i="6"/>
  <c r="AY124" i="6"/>
  <c r="AX124" i="6"/>
  <c r="AW124" i="6"/>
  <c r="AV124" i="6"/>
  <c r="AU124" i="6"/>
  <c r="AT124" i="6"/>
  <c r="AS124" i="6"/>
  <c r="AR124" i="6"/>
  <c r="AQ124" i="6"/>
  <c r="AP124" i="6"/>
  <c r="AO124" i="6"/>
  <c r="AN124" i="6"/>
  <c r="AM124" i="6"/>
  <c r="AK124" i="6"/>
  <c r="AJ124" i="6"/>
  <c r="AC124" i="6"/>
  <c r="Z124" i="6"/>
  <c r="BT123" i="6"/>
  <c r="AY123" i="6"/>
  <c r="AX123" i="6"/>
  <c r="AW123" i="6"/>
  <c r="AV123" i="6"/>
  <c r="AU123" i="6"/>
  <c r="AT123" i="6"/>
  <c r="AS123" i="6"/>
  <c r="AR123" i="6"/>
  <c r="AQ123" i="6"/>
  <c r="AP123" i="6"/>
  <c r="AO123" i="6"/>
  <c r="AN123" i="6"/>
  <c r="AM123" i="6"/>
  <c r="AK123" i="6"/>
  <c r="AJ123" i="6"/>
  <c r="AC123" i="6"/>
  <c r="Z123" i="6"/>
  <c r="BU122" i="6"/>
  <c r="BT122" i="6"/>
  <c r="BS122" i="6"/>
  <c r="BR122" i="6"/>
  <c r="BQ122" i="6"/>
  <c r="BP122" i="6"/>
  <c r="BO122" i="6"/>
  <c r="BN122" i="6"/>
  <c r="BM122" i="6"/>
  <c r="BL122" i="6"/>
  <c r="BK122" i="6"/>
  <c r="BI122" i="6"/>
  <c r="BH122" i="6"/>
  <c r="BG122" i="6"/>
  <c r="BF122" i="6"/>
  <c r="BE122" i="6"/>
  <c r="BD122" i="6"/>
  <c r="BC122" i="6"/>
  <c r="BB122" i="6"/>
  <c r="BA122" i="6"/>
  <c r="AY122" i="6"/>
  <c r="AX122" i="6"/>
  <c r="AW122" i="6"/>
  <c r="AV122" i="6"/>
  <c r="AU122" i="6"/>
  <c r="AT122" i="6"/>
  <c r="AS122" i="6"/>
  <c r="AR122" i="6"/>
  <c r="AQ122" i="6"/>
  <c r="AP122" i="6"/>
  <c r="AO122" i="6"/>
  <c r="AN122" i="6"/>
  <c r="AM122" i="6"/>
  <c r="AK122" i="6"/>
  <c r="AJ122" i="6"/>
  <c r="AC122" i="6"/>
  <c r="Z122" i="6"/>
  <c r="BT121" i="6"/>
  <c r="AY121" i="6"/>
  <c r="AX121" i="6"/>
  <c r="AW121" i="6"/>
  <c r="AV121" i="6"/>
  <c r="AU121" i="6"/>
  <c r="AT121" i="6"/>
  <c r="AS121" i="6"/>
  <c r="AR121" i="6"/>
  <c r="AQ121" i="6"/>
  <c r="AP121" i="6"/>
  <c r="AO121" i="6"/>
  <c r="AN121" i="6"/>
  <c r="AM121" i="6"/>
  <c r="AK121" i="6"/>
  <c r="AJ121" i="6"/>
  <c r="AC121" i="6"/>
  <c r="Z121" i="6"/>
  <c r="BT120" i="6"/>
  <c r="BS120" i="6"/>
  <c r="BR120" i="6"/>
  <c r="BQ120" i="6"/>
  <c r="BP120" i="6"/>
  <c r="BO120" i="6"/>
  <c r="BN120" i="6"/>
  <c r="BM120" i="6"/>
  <c r="BL120" i="6"/>
  <c r="BK120" i="6"/>
  <c r="AY120" i="6"/>
  <c r="AX120" i="6"/>
  <c r="AW120" i="6"/>
  <c r="AV120" i="6"/>
  <c r="AU120" i="6"/>
  <c r="AT120" i="6"/>
  <c r="AS120" i="6"/>
  <c r="AR120" i="6"/>
  <c r="AQ120" i="6"/>
  <c r="AP120" i="6"/>
  <c r="AO120" i="6"/>
  <c r="AN120" i="6"/>
  <c r="AM120" i="6"/>
  <c r="AK120" i="6"/>
  <c r="AJ120" i="6"/>
  <c r="AC120" i="6"/>
  <c r="Z120" i="6"/>
  <c r="BT119" i="6"/>
  <c r="BS119" i="6"/>
  <c r="BR119" i="6"/>
  <c r="BQ119" i="6"/>
  <c r="BP119" i="6"/>
  <c r="BO119" i="6"/>
  <c r="BN119" i="6"/>
  <c r="BM119" i="6"/>
  <c r="BL119" i="6"/>
  <c r="BK119" i="6"/>
  <c r="AY119" i="6"/>
  <c r="AX119" i="6"/>
  <c r="AW119" i="6"/>
  <c r="AV119" i="6"/>
  <c r="AU119" i="6"/>
  <c r="AT119" i="6"/>
  <c r="AS119" i="6"/>
  <c r="AR119" i="6"/>
  <c r="AQ119" i="6"/>
  <c r="AP119" i="6"/>
  <c r="AO119" i="6"/>
  <c r="AN119" i="6"/>
  <c r="AM119" i="6"/>
  <c r="AK119" i="6"/>
  <c r="AJ119" i="6"/>
  <c r="AC119" i="6"/>
  <c r="Z119" i="6"/>
  <c r="BU118" i="6"/>
  <c r="BT118" i="6"/>
  <c r="BS118" i="6"/>
  <c r="BR118" i="6"/>
  <c r="BQ118" i="6"/>
  <c r="BP118" i="6"/>
  <c r="BO118" i="6"/>
  <c r="BN118" i="6"/>
  <c r="BM118" i="6"/>
  <c r="BL118" i="6"/>
  <c r="BK118" i="6"/>
  <c r="BI118" i="6"/>
  <c r="BH118" i="6"/>
  <c r="BG118" i="6"/>
  <c r="BF118" i="6"/>
  <c r="BE118" i="6"/>
  <c r="BD118" i="6"/>
  <c r="BC118" i="6"/>
  <c r="BB118" i="6"/>
  <c r="BA118" i="6"/>
  <c r="AY118" i="6"/>
  <c r="AX118" i="6"/>
  <c r="AW118" i="6"/>
  <c r="AV118" i="6"/>
  <c r="AU118" i="6"/>
  <c r="AT118" i="6"/>
  <c r="AS118" i="6"/>
  <c r="AR118" i="6"/>
  <c r="AQ118" i="6"/>
  <c r="AP118" i="6"/>
  <c r="AO118" i="6"/>
  <c r="AN118" i="6"/>
  <c r="AM118" i="6"/>
  <c r="AK118" i="6"/>
  <c r="AJ118" i="6"/>
  <c r="AC118" i="6"/>
  <c r="Z118" i="6"/>
  <c r="BT117" i="6"/>
  <c r="AY117" i="6"/>
  <c r="AX117" i="6"/>
  <c r="AW117" i="6"/>
  <c r="AV117" i="6"/>
  <c r="AU117" i="6"/>
  <c r="AT117" i="6"/>
  <c r="AS117" i="6"/>
  <c r="AR117" i="6"/>
  <c r="AQ117" i="6"/>
  <c r="AP117" i="6"/>
  <c r="AO117" i="6"/>
  <c r="AN117" i="6"/>
  <c r="AM117" i="6"/>
  <c r="AK117" i="6"/>
  <c r="AJ117" i="6"/>
  <c r="AC117" i="6"/>
  <c r="Z117" i="6"/>
  <c r="BT116" i="6"/>
  <c r="AY116" i="6"/>
  <c r="AX116" i="6"/>
  <c r="AW116" i="6"/>
  <c r="AV116" i="6"/>
  <c r="AU116" i="6"/>
  <c r="AT116" i="6"/>
  <c r="AS116" i="6"/>
  <c r="AR116" i="6"/>
  <c r="AQ116" i="6"/>
  <c r="AP116" i="6"/>
  <c r="AO116" i="6"/>
  <c r="AN116" i="6"/>
  <c r="AM116" i="6"/>
  <c r="AK116" i="6"/>
  <c r="AJ116" i="6"/>
  <c r="AC116" i="6"/>
  <c r="Z116" i="6"/>
  <c r="BU115" i="6"/>
  <c r="BT115" i="6"/>
  <c r="BS115" i="6"/>
  <c r="BR115" i="6"/>
  <c r="BQ115" i="6"/>
  <c r="BP115" i="6"/>
  <c r="BO115" i="6"/>
  <c r="BN115" i="6"/>
  <c r="BM115" i="6"/>
  <c r="BL115" i="6"/>
  <c r="BK115" i="6"/>
  <c r="BI115" i="6"/>
  <c r="BH115" i="6"/>
  <c r="BG115" i="6"/>
  <c r="BF115" i="6"/>
  <c r="BE115" i="6"/>
  <c r="BD115" i="6"/>
  <c r="BC115" i="6"/>
  <c r="BB115" i="6"/>
  <c r="BA115" i="6"/>
  <c r="AY115" i="6"/>
  <c r="AX115" i="6"/>
  <c r="AW115" i="6"/>
  <c r="AV115" i="6"/>
  <c r="AU115" i="6"/>
  <c r="AT115" i="6"/>
  <c r="AS115" i="6"/>
  <c r="AR115" i="6"/>
  <c r="AQ115" i="6"/>
  <c r="AP115" i="6"/>
  <c r="AO115" i="6"/>
  <c r="AN115" i="6"/>
  <c r="AM115" i="6"/>
  <c r="AK115" i="6"/>
  <c r="AJ115" i="6"/>
  <c r="AC115" i="6"/>
  <c r="Z115" i="6"/>
  <c r="BT114" i="6"/>
  <c r="AY114" i="6"/>
  <c r="AX114" i="6"/>
  <c r="AW114" i="6"/>
  <c r="AV114" i="6"/>
  <c r="AU114" i="6"/>
  <c r="AT114" i="6"/>
  <c r="AS114" i="6"/>
  <c r="AR114" i="6"/>
  <c r="AQ114" i="6"/>
  <c r="AP114" i="6"/>
  <c r="AO114" i="6"/>
  <c r="AN114" i="6"/>
  <c r="AM114" i="6"/>
  <c r="AK114" i="6"/>
  <c r="AJ114" i="6"/>
  <c r="AC114" i="6"/>
  <c r="Z114" i="6"/>
  <c r="BU113" i="6"/>
  <c r="BT113" i="6"/>
  <c r="BS113" i="6"/>
  <c r="BR113" i="6"/>
  <c r="BQ113" i="6"/>
  <c r="BP113" i="6"/>
  <c r="BO113" i="6"/>
  <c r="BN113" i="6"/>
  <c r="BM113" i="6"/>
  <c r="BL113" i="6"/>
  <c r="BK113" i="6"/>
  <c r="BI113" i="6"/>
  <c r="BH113" i="6"/>
  <c r="BG113" i="6"/>
  <c r="BF113" i="6"/>
  <c r="BE113" i="6"/>
  <c r="BD113" i="6"/>
  <c r="BC113" i="6"/>
  <c r="BB113" i="6"/>
  <c r="BA113" i="6"/>
  <c r="AY113" i="6"/>
  <c r="AX113" i="6"/>
  <c r="AW113" i="6"/>
  <c r="AV113" i="6"/>
  <c r="AU113" i="6"/>
  <c r="AT113" i="6"/>
  <c r="AS113" i="6"/>
  <c r="AR113" i="6"/>
  <c r="AQ113" i="6"/>
  <c r="AP113" i="6"/>
  <c r="AO113" i="6"/>
  <c r="AN113" i="6"/>
  <c r="AM113" i="6"/>
  <c r="AK113" i="6"/>
  <c r="AJ113" i="6"/>
  <c r="AC113" i="6"/>
  <c r="Z113" i="6"/>
  <c r="BU112" i="6"/>
  <c r="BT112" i="6"/>
  <c r="BS112" i="6"/>
  <c r="BR112" i="6"/>
  <c r="BQ112" i="6"/>
  <c r="BP112" i="6"/>
  <c r="BO112" i="6"/>
  <c r="BN112" i="6"/>
  <c r="BM112" i="6"/>
  <c r="BL112" i="6"/>
  <c r="BK112" i="6"/>
  <c r="BI112" i="6"/>
  <c r="BH112" i="6"/>
  <c r="BG112" i="6"/>
  <c r="BF112" i="6"/>
  <c r="BE112" i="6"/>
  <c r="BD112" i="6"/>
  <c r="BC112" i="6"/>
  <c r="BB112" i="6"/>
  <c r="BA112" i="6"/>
  <c r="AY112" i="6"/>
  <c r="AX112" i="6"/>
  <c r="AW112" i="6"/>
  <c r="AV112" i="6"/>
  <c r="AU112" i="6"/>
  <c r="AT112" i="6"/>
  <c r="AS112" i="6"/>
  <c r="AR112" i="6"/>
  <c r="AQ112" i="6"/>
  <c r="AP112" i="6"/>
  <c r="AO112" i="6"/>
  <c r="AN112" i="6"/>
  <c r="AM112" i="6"/>
  <c r="AK112" i="6"/>
  <c r="AJ112" i="6"/>
  <c r="AC112" i="6"/>
  <c r="Z112" i="6"/>
  <c r="BT111" i="6"/>
  <c r="AY111" i="6"/>
  <c r="AX111" i="6"/>
  <c r="AW111" i="6"/>
  <c r="AV111" i="6"/>
  <c r="AU111" i="6"/>
  <c r="AT111" i="6"/>
  <c r="AS111" i="6"/>
  <c r="AR111" i="6"/>
  <c r="AQ111" i="6"/>
  <c r="AP111" i="6"/>
  <c r="AO111" i="6"/>
  <c r="AN111" i="6"/>
  <c r="AM111" i="6"/>
  <c r="AK111" i="6"/>
  <c r="AJ111" i="6"/>
  <c r="AC111" i="6"/>
  <c r="Z111" i="6"/>
  <c r="BT110" i="6"/>
  <c r="AY110" i="6"/>
  <c r="AX110" i="6"/>
  <c r="AW110" i="6"/>
  <c r="AV110" i="6"/>
  <c r="AU110" i="6"/>
  <c r="AT110" i="6"/>
  <c r="AS110" i="6"/>
  <c r="AR110" i="6"/>
  <c r="AQ110" i="6"/>
  <c r="AP110" i="6"/>
  <c r="AO110" i="6"/>
  <c r="AN110" i="6"/>
  <c r="AM110" i="6"/>
  <c r="AK110" i="6"/>
  <c r="AJ110" i="6"/>
  <c r="AC110" i="6"/>
  <c r="Z110" i="6"/>
  <c r="BT109" i="6"/>
  <c r="BS109" i="6"/>
  <c r="BR109" i="6"/>
  <c r="BQ109" i="6"/>
  <c r="BP109" i="6"/>
  <c r="BO109" i="6"/>
  <c r="BN109" i="6"/>
  <c r="BM109" i="6"/>
  <c r="BL109" i="6"/>
  <c r="BK109" i="6"/>
  <c r="AY109" i="6"/>
  <c r="AX109" i="6"/>
  <c r="AW109" i="6"/>
  <c r="AV109" i="6"/>
  <c r="AU109" i="6"/>
  <c r="AT109" i="6"/>
  <c r="AS109" i="6"/>
  <c r="AR109" i="6"/>
  <c r="AQ109" i="6"/>
  <c r="AP109" i="6"/>
  <c r="AO109" i="6"/>
  <c r="AN109" i="6"/>
  <c r="AM109" i="6"/>
  <c r="AK109" i="6"/>
  <c r="AJ109" i="6"/>
  <c r="AC109" i="6"/>
  <c r="Z109" i="6"/>
  <c r="BT108" i="6"/>
  <c r="AY108" i="6"/>
  <c r="AX108" i="6"/>
  <c r="AW108" i="6"/>
  <c r="AV108" i="6"/>
  <c r="AU108" i="6"/>
  <c r="AT108" i="6"/>
  <c r="AS108" i="6"/>
  <c r="AR108" i="6"/>
  <c r="AQ108" i="6"/>
  <c r="AP108" i="6"/>
  <c r="AO108" i="6"/>
  <c r="AN108" i="6"/>
  <c r="AM108" i="6"/>
  <c r="AK108" i="6"/>
  <c r="AJ108" i="6"/>
  <c r="AC108" i="6"/>
  <c r="Z108" i="6"/>
  <c r="BT107" i="6"/>
  <c r="AY107" i="6"/>
  <c r="AX107" i="6"/>
  <c r="AW107" i="6"/>
  <c r="AV107" i="6"/>
  <c r="AU107" i="6"/>
  <c r="AT107" i="6"/>
  <c r="AS107" i="6"/>
  <c r="AR107" i="6"/>
  <c r="AQ107" i="6"/>
  <c r="AP107" i="6"/>
  <c r="AO107" i="6"/>
  <c r="AN107" i="6"/>
  <c r="AM107" i="6"/>
  <c r="AK107" i="6"/>
  <c r="AJ107" i="6"/>
  <c r="AC107" i="6"/>
  <c r="Z107" i="6"/>
  <c r="BT106" i="6"/>
  <c r="AY106" i="6"/>
  <c r="AX106" i="6"/>
  <c r="AW106" i="6"/>
  <c r="AV106" i="6"/>
  <c r="AU106" i="6"/>
  <c r="AT106" i="6"/>
  <c r="AS106" i="6"/>
  <c r="AR106" i="6"/>
  <c r="AQ106" i="6"/>
  <c r="AP106" i="6"/>
  <c r="AO106" i="6"/>
  <c r="AN106" i="6"/>
  <c r="AM106" i="6"/>
  <c r="AK106" i="6"/>
  <c r="AJ106" i="6"/>
  <c r="AC106" i="6"/>
  <c r="Z106" i="6"/>
  <c r="BU105" i="6"/>
  <c r="BT105" i="6"/>
  <c r="BS105" i="6"/>
  <c r="BR105" i="6"/>
  <c r="BQ105" i="6"/>
  <c r="BP105" i="6"/>
  <c r="BO105" i="6"/>
  <c r="BN105" i="6"/>
  <c r="BM105" i="6"/>
  <c r="BL105" i="6"/>
  <c r="BK105" i="6"/>
  <c r="BI105" i="6"/>
  <c r="BH105" i="6"/>
  <c r="BG105" i="6"/>
  <c r="BF105" i="6"/>
  <c r="BE105" i="6"/>
  <c r="BD105" i="6"/>
  <c r="BC105" i="6"/>
  <c r="BB105" i="6"/>
  <c r="BA105" i="6"/>
  <c r="AY105" i="6"/>
  <c r="AX105" i="6"/>
  <c r="AW105" i="6"/>
  <c r="AV105" i="6"/>
  <c r="AU105" i="6"/>
  <c r="AT105" i="6"/>
  <c r="AS105" i="6"/>
  <c r="AR105" i="6"/>
  <c r="AQ105" i="6"/>
  <c r="AP105" i="6"/>
  <c r="AO105" i="6"/>
  <c r="AN105" i="6"/>
  <c r="AM105" i="6"/>
  <c r="AK105" i="6"/>
  <c r="AJ105" i="6"/>
  <c r="AC105" i="6"/>
  <c r="Z105" i="6"/>
  <c r="BT104" i="6"/>
  <c r="AY104" i="6"/>
  <c r="AX104" i="6"/>
  <c r="AW104" i="6"/>
  <c r="AV104" i="6"/>
  <c r="AU104" i="6"/>
  <c r="AT104" i="6"/>
  <c r="AS104" i="6"/>
  <c r="AR104" i="6"/>
  <c r="AQ104" i="6"/>
  <c r="AP104" i="6"/>
  <c r="AO104" i="6"/>
  <c r="AN104" i="6"/>
  <c r="AM104" i="6"/>
  <c r="AK104" i="6"/>
  <c r="AJ104" i="6"/>
  <c r="AC104" i="6"/>
  <c r="Z104" i="6"/>
  <c r="BT103" i="6"/>
  <c r="AY103" i="6"/>
  <c r="AX103" i="6"/>
  <c r="AW103" i="6"/>
  <c r="AV103" i="6"/>
  <c r="AU103" i="6"/>
  <c r="AT103" i="6"/>
  <c r="AS103" i="6"/>
  <c r="AR103" i="6"/>
  <c r="AQ103" i="6"/>
  <c r="AP103" i="6"/>
  <c r="AO103" i="6"/>
  <c r="AN103" i="6"/>
  <c r="AM103" i="6"/>
  <c r="AK103" i="6"/>
  <c r="AJ103" i="6"/>
  <c r="AC103" i="6"/>
  <c r="Z103" i="6"/>
  <c r="BT102" i="6"/>
  <c r="AY102" i="6"/>
  <c r="AX102" i="6"/>
  <c r="AW102" i="6"/>
  <c r="AV102" i="6"/>
  <c r="AU102" i="6"/>
  <c r="AT102" i="6"/>
  <c r="AS102" i="6"/>
  <c r="AR102" i="6"/>
  <c r="AQ102" i="6"/>
  <c r="AP102" i="6"/>
  <c r="AO102" i="6"/>
  <c r="AN102" i="6"/>
  <c r="AM102" i="6"/>
  <c r="AK102" i="6"/>
  <c r="AJ102" i="6"/>
  <c r="AC102" i="6"/>
  <c r="Z102" i="6"/>
  <c r="BT101" i="6"/>
  <c r="AY101" i="6"/>
  <c r="AX101" i="6"/>
  <c r="AW101" i="6"/>
  <c r="AV101" i="6"/>
  <c r="AU101" i="6"/>
  <c r="AT101" i="6"/>
  <c r="AS101" i="6"/>
  <c r="AR101" i="6"/>
  <c r="AQ101" i="6"/>
  <c r="AP101" i="6"/>
  <c r="AO101" i="6"/>
  <c r="AN101" i="6"/>
  <c r="AM101" i="6"/>
  <c r="AK101" i="6"/>
  <c r="AJ101" i="6"/>
  <c r="AC101" i="6"/>
  <c r="Z101" i="6"/>
  <c r="BT100" i="6"/>
  <c r="AY100" i="6"/>
  <c r="AX100" i="6"/>
  <c r="AW100" i="6"/>
  <c r="AV100" i="6"/>
  <c r="AU100" i="6"/>
  <c r="AT100" i="6"/>
  <c r="AS100" i="6"/>
  <c r="AR100" i="6"/>
  <c r="AQ100" i="6"/>
  <c r="AP100" i="6"/>
  <c r="AO100" i="6"/>
  <c r="AN100" i="6"/>
  <c r="AM100" i="6"/>
  <c r="AK100" i="6"/>
  <c r="AJ100" i="6"/>
  <c r="AC100" i="6"/>
  <c r="Z100" i="6"/>
  <c r="BT99" i="6"/>
  <c r="AY99" i="6"/>
  <c r="AX99" i="6"/>
  <c r="AW99" i="6"/>
  <c r="AV99" i="6"/>
  <c r="AU99" i="6"/>
  <c r="AT99" i="6"/>
  <c r="AS99" i="6"/>
  <c r="AR99" i="6"/>
  <c r="AQ99" i="6"/>
  <c r="AP99" i="6"/>
  <c r="AO99" i="6"/>
  <c r="AN99" i="6"/>
  <c r="AM99" i="6"/>
  <c r="AK99" i="6"/>
  <c r="AJ99" i="6"/>
  <c r="AC99" i="6"/>
  <c r="Z99" i="6"/>
  <c r="BT98" i="6"/>
  <c r="AY98" i="6"/>
  <c r="AX98" i="6"/>
  <c r="AW98" i="6"/>
  <c r="AV98" i="6"/>
  <c r="AU98" i="6"/>
  <c r="AT98" i="6"/>
  <c r="AS98" i="6"/>
  <c r="AR98" i="6"/>
  <c r="AQ98" i="6"/>
  <c r="AP98" i="6"/>
  <c r="AO98" i="6"/>
  <c r="AN98" i="6"/>
  <c r="AM98" i="6"/>
  <c r="AK98" i="6"/>
  <c r="AJ98" i="6"/>
  <c r="AC98" i="6"/>
  <c r="Z98" i="6"/>
  <c r="BU97" i="6"/>
  <c r="BT97" i="6"/>
  <c r="BS97" i="6"/>
  <c r="BR97" i="6"/>
  <c r="BQ97" i="6"/>
  <c r="BP97" i="6"/>
  <c r="BO97" i="6"/>
  <c r="BN97" i="6"/>
  <c r="BM97" i="6"/>
  <c r="BL97" i="6"/>
  <c r="BK97" i="6"/>
  <c r="BI97" i="6"/>
  <c r="BH97" i="6"/>
  <c r="BG97" i="6"/>
  <c r="BF97" i="6"/>
  <c r="BE97" i="6"/>
  <c r="BD97" i="6"/>
  <c r="BC97" i="6"/>
  <c r="BB97" i="6"/>
  <c r="BA97" i="6"/>
  <c r="AY97" i="6"/>
  <c r="AX97" i="6"/>
  <c r="AW97" i="6"/>
  <c r="AV97" i="6"/>
  <c r="AU97" i="6"/>
  <c r="AT97" i="6"/>
  <c r="AS97" i="6"/>
  <c r="AR97" i="6"/>
  <c r="AQ97" i="6"/>
  <c r="AP97" i="6"/>
  <c r="AO97" i="6"/>
  <c r="AN97" i="6"/>
  <c r="AM97" i="6"/>
  <c r="AK97" i="6"/>
  <c r="AJ97" i="6"/>
  <c r="AC97" i="6"/>
  <c r="Z97" i="6"/>
  <c r="BT96" i="6"/>
  <c r="AY96" i="6"/>
  <c r="AX96" i="6"/>
  <c r="AW96" i="6"/>
  <c r="AV96" i="6"/>
  <c r="AU96" i="6"/>
  <c r="AT96" i="6"/>
  <c r="AS96" i="6"/>
  <c r="AR96" i="6"/>
  <c r="AQ96" i="6"/>
  <c r="AP96" i="6"/>
  <c r="AO96" i="6"/>
  <c r="AN96" i="6"/>
  <c r="AM96" i="6"/>
  <c r="AK96" i="6"/>
  <c r="AJ96" i="6"/>
  <c r="AC96" i="6"/>
  <c r="Z96" i="6"/>
  <c r="BT95" i="6"/>
  <c r="AY95" i="6"/>
  <c r="AX95" i="6"/>
  <c r="AW95" i="6"/>
  <c r="AV95" i="6"/>
  <c r="AU95" i="6"/>
  <c r="AT95" i="6"/>
  <c r="AS95" i="6"/>
  <c r="AR95" i="6"/>
  <c r="AQ95" i="6"/>
  <c r="AP95" i="6"/>
  <c r="AO95" i="6"/>
  <c r="AN95" i="6"/>
  <c r="AM95" i="6"/>
  <c r="AK95" i="6"/>
  <c r="AJ95" i="6"/>
  <c r="AC95" i="6"/>
  <c r="Z95" i="6"/>
  <c r="BT94" i="6"/>
  <c r="AY94" i="6"/>
  <c r="AX94" i="6"/>
  <c r="AW94" i="6"/>
  <c r="AV94" i="6"/>
  <c r="AU94" i="6"/>
  <c r="AT94" i="6"/>
  <c r="AS94" i="6"/>
  <c r="AR94" i="6"/>
  <c r="AQ94" i="6"/>
  <c r="AP94" i="6"/>
  <c r="AO94" i="6"/>
  <c r="AN94" i="6"/>
  <c r="AM94" i="6"/>
  <c r="AK94" i="6"/>
  <c r="AJ94" i="6"/>
  <c r="AC94" i="6"/>
  <c r="Z94" i="6"/>
  <c r="BT93" i="6"/>
  <c r="AY93" i="6"/>
  <c r="AX93" i="6"/>
  <c r="AW93" i="6"/>
  <c r="AV93" i="6"/>
  <c r="AU93" i="6"/>
  <c r="AT93" i="6"/>
  <c r="AS93" i="6"/>
  <c r="AR93" i="6"/>
  <c r="AQ93" i="6"/>
  <c r="AP93" i="6"/>
  <c r="AO93" i="6"/>
  <c r="AN93" i="6"/>
  <c r="AM93" i="6"/>
  <c r="AK93" i="6"/>
  <c r="AJ93" i="6"/>
  <c r="AC93" i="6"/>
  <c r="Z93" i="6"/>
  <c r="BT92" i="6"/>
  <c r="AY92" i="6"/>
  <c r="AX92" i="6"/>
  <c r="AW92" i="6"/>
  <c r="AV92" i="6"/>
  <c r="AU92" i="6"/>
  <c r="AT92" i="6"/>
  <c r="AS92" i="6"/>
  <c r="AR92" i="6"/>
  <c r="AQ92" i="6"/>
  <c r="AP92" i="6"/>
  <c r="AO92" i="6"/>
  <c r="AN92" i="6"/>
  <c r="AM92" i="6"/>
  <c r="AK92" i="6"/>
  <c r="AJ92" i="6"/>
  <c r="AC92" i="6"/>
  <c r="Z92" i="6"/>
  <c r="BT91" i="6"/>
  <c r="AY91" i="6"/>
  <c r="AX91" i="6"/>
  <c r="AW91" i="6"/>
  <c r="AV91" i="6"/>
  <c r="AU91" i="6"/>
  <c r="AT91" i="6"/>
  <c r="AS91" i="6"/>
  <c r="AR91" i="6"/>
  <c r="AQ91" i="6"/>
  <c r="AP91" i="6"/>
  <c r="AO91" i="6"/>
  <c r="AN91" i="6"/>
  <c r="AM91" i="6"/>
  <c r="AK91" i="6"/>
  <c r="AJ91" i="6"/>
  <c r="AC91" i="6"/>
  <c r="Z91" i="6"/>
  <c r="BT90" i="6"/>
  <c r="AY90" i="6"/>
  <c r="AX90" i="6"/>
  <c r="AW90" i="6"/>
  <c r="AV90" i="6"/>
  <c r="AU90" i="6"/>
  <c r="AT90" i="6"/>
  <c r="AS90" i="6"/>
  <c r="AR90" i="6"/>
  <c r="AQ90" i="6"/>
  <c r="AP90" i="6"/>
  <c r="AO90" i="6"/>
  <c r="AN90" i="6"/>
  <c r="AM90" i="6"/>
  <c r="AK90" i="6"/>
  <c r="AJ90" i="6"/>
  <c r="AC90" i="6"/>
  <c r="Z90" i="6"/>
  <c r="BT89" i="6"/>
  <c r="AY89" i="6"/>
  <c r="AX89" i="6"/>
  <c r="AW89" i="6"/>
  <c r="AV89" i="6"/>
  <c r="AU89" i="6"/>
  <c r="AT89" i="6"/>
  <c r="AS89" i="6"/>
  <c r="AR89" i="6"/>
  <c r="AQ89" i="6"/>
  <c r="AP89" i="6"/>
  <c r="AO89" i="6"/>
  <c r="AN89" i="6"/>
  <c r="AM89" i="6"/>
  <c r="AK89" i="6"/>
  <c r="AJ89" i="6"/>
  <c r="AC89" i="6"/>
  <c r="Z89" i="6"/>
  <c r="BT88" i="6"/>
  <c r="AY88" i="6"/>
  <c r="AX88" i="6"/>
  <c r="AW88" i="6"/>
  <c r="AV88" i="6"/>
  <c r="AU88" i="6"/>
  <c r="AT88" i="6"/>
  <c r="AS88" i="6"/>
  <c r="AR88" i="6"/>
  <c r="AQ88" i="6"/>
  <c r="AP88" i="6"/>
  <c r="AO88" i="6"/>
  <c r="AN88" i="6"/>
  <c r="AM88" i="6"/>
  <c r="AK88" i="6"/>
  <c r="AJ88" i="6"/>
  <c r="AC88" i="6"/>
  <c r="Z88" i="6"/>
  <c r="BU87" i="6"/>
  <c r="BT87" i="6"/>
  <c r="BS87" i="6"/>
  <c r="BR87" i="6"/>
  <c r="BQ87" i="6"/>
  <c r="BP87" i="6"/>
  <c r="BO87" i="6"/>
  <c r="BN87" i="6"/>
  <c r="BM87" i="6"/>
  <c r="BL87" i="6"/>
  <c r="BK87" i="6"/>
  <c r="BI87" i="6"/>
  <c r="BH87" i="6"/>
  <c r="BG87" i="6"/>
  <c r="BF87" i="6"/>
  <c r="BE87" i="6"/>
  <c r="BD87" i="6"/>
  <c r="BC87" i="6"/>
  <c r="BB87" i="6"/>
  <c r="BA87" i="6"/>
  <c r="AY87" i="6"/>
  <c r="AX87" i="6"/>
  <c r="AW87" i="6"/>
  <c r="AV87" i="6"/>
  <c r="AU87" i="6"/>
  <c r="AT87" i="6"/>
  <c r="AS87" i="6"/>
  <c r="AR87" i="6"/>
  <c r="AQ87" i="6"/>
  <c r="AP87" i="6"/>
  <c r="AO87" i="6"/>
  <c r="AN87" i="6"/>
  <c r="AM87" i="6"/>
  <c r="AK87" i="6"/>
  <c r="AJ87" i="6"/>
  <c r="AC87" i="6"/>
  <c r="Z87" i="6"/>
  <c r="BT86" i="6"/>
  <c r="AY86" i="6"/>
  <c r="AX86" i="6"/>
  <c r="AW86" i="6"/>
  <c r="AV86" i="6"/>
  <c r="AU86" i="6"/>
  <c r="AT86" i="6"/>
  <c r="AS86" i="6"/>
  <c r="AR86" i="6"/>
  <c r="AQ86" i="6"/>
  <c r="AP86" i="6"/>
  <c r="AO86" i="6"/>
  <c r="AN86" i="6"/>
  <c r="AM86" i="6"/>
  <c r="AK86" i="6"/>
  <c r="AJ86" i="6"/>
  <c r="AC86" i="6"/>
  <c r="Z86" i="6"/>
  <c r="BT85" i="6"/>
  <c r="AY85" i="6"/>
  <c r="AX85" i="6"/>
  <c r="AW85" i="6"/>
  <c r="AV85" i="6"/>
  <c r="AU85" i="6"/>
  <c r="AT85" i="6"/>
  <c r="AS85" i="6"/>
  <c r="AR85" i="6"/>
  <c r="AQ85" i="6"/>
  <c r="AP85" i="6"/>
  <c r="AO85" i="6"/>
  <c r="AN85" i="6"/>
  <c r="AM85" i="6"/>
  <c r="AK85" i="6"/>
  <c r="AJ85" i="6"/>
  <c r="AC85" i="6"/>
  <c r="Z85" i="6"/>
  <c r="BT84" i="6"/>
  <c r="AY84" i="6"/>
  <c r="AX84" i="6"/>
  <c r="AW84" i="6"/>
  <c r="AV84" i="6"/>
  <c r="AU84" i="6"/>
  <c r="AT84" i="6"/>
  <c r="AS84" i="6"/>
  <c r="AR84" i="6"/>
  <c r="AQ84" i="6"/>
  <c r="AP84" i="6"/>
  <c r="AO84" i="6"/>
  <c r="AN84" i="6"/>
  <c r="AM84" i="6"/>
  <c r="AK84" i="6"/>
  <c r="AJ84" i="6"/>
  <c r="AC84" i="6"/>
  <c r="Z84" i="6"/>
  <c r="BT83" i="6"/>
  <c r="AY83" i="6"/>
  <c r="AX83" i="6"/>
  <c r="AW83" i="6"/>
  <c r="AV83" i="6"/>
  <c r="AU83" i="6"/>
  <c r="AT83" i="6"/>
  <c r="AS83" i="6"/>
  <c r="AR83" i="6"/>
  <c r="AQ83" i="6"/>
  <c r="AP83" i="6"/>
  <c r="AO83" i="6"/>
  <c r="AN83" i="6"/>
  <c r="AM83" i="6"/>
  <c r="AK83" i="6"/>
  <c r="AJ83" i="6"/>
  <c r="AC83" i="6"/>
  <c r="Z83" i="6"/>
  <c r="BU82" i="6"/>
  <c r="BT82" i="6"/>
  <c r="BS82" i="6"/>
  <c r="BR82" i="6"/>
  <c r="BQ82" i="6"/>
  <c r="BP82" i="6"/>
  <c r="BO82" i="6"/>
  <c r="BN82" i="6"/>
  <c r="BM82" i="6"/>
  <c r="BL82" i="6"/>
  <c r="BK82" i="6"/>
  <c r="BI82" i="6"/>
  <c r="BH82" i="6"/>
  <c r="BG82" i="6"/>
  <c r="BF82" i="6"/>
  <c r="BE82" i="6"/>
  <c r="BD82" i="6"/>
  <c r="BC82" i="6"/>
  <c r="BB82" i="6"/>
  <c r="BA82" i="6"/>
  <c r="AY82" i="6"/>
  <c r="AX82" i="6"/>
  <c r="AW82" i="6"/>
  <c r="AV82" i="6"/>
  <c r="AU82" i="6"/>
  <c r="AT82" i="6"/>
  <c r="AS82" i="6"/>
  <c r="AR82" i="6"/>
  <c r="AQ82" i="6"/>
  <c r="AP82" i="6"/>
  <c r="AO82" i="6"/>
  <c r="AN82" i="6"/>
  <c r="AM82" i="6"/>
  <c r="AK82" i="6"/>
  <c r="AJ82" i="6"/>
  <c r="AC82" i="6"/>
  <c r="Z82" i="6"/>
  <c r="BT81" i="6"/>
  <c r="AY81" i="6"/>
  <c r="AX81" i="6"/>
  <c r="AW81" i="6"/>
  <c r="AV81" i="6"/>
  <c r="AU81" i="6"/>
  <c r="AT81" i="6"/>
  <c r="AS81" i="6"/>
  <c r="AR81" i="6"/>
  <c r="AQ81" i="6"/>
  <c r="AP81" i="6"/>
  <c r="AO81" i="6"/>
  <c r="AN81" i="6"/>
  <c r="AM81" i="6"/>
  <c r="AK81" i="6"/>
  <c r="AJ81" i="6"/>
  <c r="AC81" i="6"/>
  <c r="Z81" i="6"/>
  <c r="BT80" i="6"/>
  <c r="BS80" i="6"/>
  <c r="BR80" i="6"/>
  <c r="BQ80" i="6"/>
  <c r="BP80" i="6"/>
  <c r="BO80" i="6"/>
  <c r="BN80" i="6"/>
  <c r="BM80" i="6"/>
  <c r="BL80" i="6"/>
  <c r="BK80" i="6"/>
  <c r="AY80" i="6"/>
  <c r="AX80" i="6"/>
  <c r="AW80" i="6"/>
  <c r="AV80" i="6"/>
  <c r="AU80" i="6"/>
  <c r="AT80" i="6"/>
  <c r="AS80" i="6"/>
  <c r="AR80" i="6"/>
  <c r="AQ80" i="6"/>
  <c r="AP80" i="6"/>
  <c r="AO80" i="6"/>
  <c r="AN80" i="6"/>
  <c r="AM80" i="6"/>
  <c r="AK80" i="6"/>
  <c r="AJ80" i="6"/>
  <c r="AC80" i="6"/>
  <c r="Z80" i="6"/>
  <c r="BU79" i="6"/>
  <c r="BT79" i="6"/>
  <c r="BS79" i="6"/>
  <c r="BR79" i="6"/>
  <c r="BQ79" i="6"/>
  <c r="BP79" i="6"/>
  <c r="BO79" i="6"/>
  <c r="BN79" i="6"/>
  <c r="BM79" i="6"/>
  <c r="BL79" i="6"/>
  <c r="BK79" i="6"/>
  <c r="BI79" i="6"/>
  <c r="BH79" i="6"/>
  <c r="BG79" i="6"/>
  <c r="BF79" i="6"/>
  <c r="BE79" i="6"/>
  <c r="BD79" i="6"/>
  <c r="BC79" i="6"/>
  <c r="BB79" i="6"/>
  <c r="BA79" i="6"/>
  <c r="AY79" i="6"/>
  <c r="AX79" i="6"/>
  <c r="AW79" i="6"/>
  <c r="AV79" i="6"/>
  <c r="AU79" i="6"/>
  <c r="AT79" i="6"/>
  <c r="AS79" i="6"/>
  <c r="AR79" i="6"/>
  <c r="AQ79" i="6"/>
  <c r="AP79" i="6"/>
  <c r="AO79" i="6"/>
  <c r="AN79" i="6"/>
  <c r="AM79" i="6"/>
  <c r="AK79" i="6"/>
  <c r="AJ79" i="6"/>
  <c r="AC79" i="6"/>
  <c r="Z79" i="6"/>
  <c r="BT78" i="6"/>
  <c r="AY78" i="6"/>
  <c r="AX78" i="6"/>
  <c r="AW78" i="6"/>
  <c r="AV78" i="6"/>
  <c r="AU78" i="6"/>
  <c r="AT78" i="6"/>
  <c r="AS78" i="6"/>
  <c r="AR78" i="6"/>
  <c r="AQ78" i="6"/>
  <c r="AP78" i="6"/>
  <c r="AO78" i="6"/>
  <c r="AN78" i="6"/>
  <c r="AM78" i="6"/>
  <c r="AK78" i="6"/>
  <c r="AJ78" i="6"/>
  <c r="AC78" i="6"/>
  <c r="Z78" i="6"/>
  <c r="BT77" i="6"/>
  <c r="AY77" i="6"/>
  <c r="AX77" i="6"/>
  <c r="AW77" i="6"/>
  <c r="AV77" i="6"/>
  <c r="AU77" i="6"/>
  <c r="AT77" i="6"/>
  <c r="AS77" i="6"/>
  <c r="AR77" i="6"/>
  <c r="AQ77" i="6"/>
  <c r="AP77" i="6"/>
  <c r="AO77" i="6"/>
  <c r="AN77" i="6"/>
  <c r="AM77" i="6"/>
  <c r="AK77" i="6"/>
  <c r="AJ77" i="6"/>
  <c r="AC77" i="6"/>
  <c r="Z77" i="6"/>
  <c r="BT76" i="6"/>
  <c r="AY76" i="6"/>
  <c r="AX76" i="6"/>
  <c r="AW76" i="6"/>
  <c r="AV76" i="6"/>
  <c r="AU76" i="6"/>
  <c r="AT76" i="6"/>
  <c r="AS76" i="6"/>
  <c r="AR76" i="6"/>
  <c r="AQ76" i="6"/>
  <c r="AP76" i="6"/>
  <c r="AO76" i="6"/>
  <c r="AN76" i="6"/>
  <c r="AM76" i="6"/>
  <c r="AK76" i="6"/>
  <c r="AJ76" i="6"/>
  <c r="AC76" i="6"/>
  <c r="Z76" i="6"/>
  <c r="BU75" i="6"/>
  <c r="BT75" i="6"/>
  <c r="BS75" i="6"/>
  <c r="BR75" i="6"/>
  <c r="BQ75" i="6"/>
  <c r="BP75" i="6"/>
  <c r="BO75" i="6"/>
  <c r="BN75" i="6"/>
  <c r="BM75" i="6"/>
  <c r="BL75" i="6"/>
  <c r="BK75" i="6"/>
  <c r="BI75" i="6"/>
  <c r="BH75" i="6"/>
  <c r="BG75" i="6"/>
  <c r="BF75" i="6"/>
  <c r="BE75" i="6"/>
  <c r="BD75" i="6"/>
  <c r="BC75" i="6"/>
  <c r="BB75" i="6"/>
  <c r="BA75" i="6"/>
  <c r="AY75" i="6"/>
  <c r="AX75" i="6"/>
  <c r="AW75" i="6"/>
  <c r="AV75" i="6"/>
  <c r="AU75" i="6"/>
  <c r="AT75" i="6"/>
  <c r="AS75" i="6"/>
  <c r="AR75" i="6"/>
  <c r="AQ75" i="6"/>
  <c r="AP75" i="6"/>
  <c r="AO75" i="6"/>
  <c r="AN75" i="6"/>
  <c r="AM75" i="6"/>
  <c r="AK75" i="6"/>
  <c r="AJ75" i="6"/>
  <c r="AC75" i="6"/>
  <c r="Z75" i="6"/>
  <c r="BT74" i="6"/>
  <c r="AY74" i="6"/>
  <c r="AX74" i="6"/>
  <c r="AW74" i="6"/>
  <c r="AV74" i="6"/>
  <c r="AU74" i="6"/>
  <c r="AT74" i="6"/>
  <c r="AS74" i="6"/>
  <c r="AR74" i="6"/>
  <c r="AQ74" i="6"/>
  <c r="AP74" i="6"/>
  <c r="AO74" i="6"/>
  <c r="AN74" i="6"/>
  <c r="AM74" i="6"/>
  <c r="AK74" i="6"/>
  <c r="AJ74" i="6"/>
  <c r="AC74" i="6"/>
  <c r="Z74" i="6"/>
  <c r="BU73" i="6"/>
  <c r="BT73" i="6"/>
  <c r="BS73" i="6"/>
  <c r="BR73" i="6"/>
  <c r="BQ73" i="6"/>
  <c r="BP73" i="6"/>
  <c r="BO73" i="6"/>
  <c r="BN73" i="6"/>
  <c r="BM73" i="6"/>
  <c r="BL73" i="6"/>
  <c r="BK73" i="6"/>
  <c r="BI73" i="6"/>
  <c r="BH73" i="6"/>
  <c r="BG73" i="6"/>
  <c r="BF73" i="6"/>
  <c r="BE73" i="6"/>
  <c r="BD73" i="6"/>
  <c r="BC73" i="6"/>
  <c r="BB73" i="6"/>
  <c r="BA73" i="6"/>
  <c r="AY73" i="6"/>
  <c r="AX73" i="6"/>
  <c r="AW73" i="6"/>
  <c r="AV73" i="6"/>
  <c r="AU73" i="6"/>
  <c r="AT73" i="6"/>
  <c r="AS73" i="6"/>
  <c r="AR73" i="6"/>
  <c r="AQ73" i="6"/>
  <c r="AP73" i="6"/>
  <c r="AO73" i="6"/>
  <c r="AN73" i="6"/>
  <c r="AM73" i="6"/>
  <c r="AK73" i="6"/>
  <c r="AJ73" i="6"/>
  <c r="AC73" i="6"/>
  <c r="Z73" i="6"/>
  <c r="BT72" i="6"/>
  <c r="AY72" i="6"/>
  <c r="AX72" i="6"/>
  <c r="AW72" i="6"/>
  <c r="AV72" i="6"/>
  <c r="AU72" i="6"/>
  <c r="AT72" i="6"/>
  <c r="AS72" i="6"/>
  <c r="AR72" i="6"/>
  <c r="AQ72" i="6"/>
  <c r="AP72" i="6"/>
  <c r="AO72" i="6"/>
  <c r="AN72" i="6"/>
  <c r="AM72" i="6"/>
  <c r="AK72" i="6"/>
  <c r="AJ72" i="6"/>
  <c r="AC72" i="6"/>
  <c r="Z72" i="6"/>
  <c r="BT71" i="6"/>
  <c r="AY71" i="6"/>
  <c r="AX71" i="6"/>
  <c r="AW71" i="6"/>
  <c r="AV71" i="6"/>
  <c r="AU71" i="6"/>
  <c r="AT71" i="6"/>
  <c r="AS71" i="6"/>
  <c r="AR71" i="6"/>
  <c r="AQ71" i="6"/>
  <c r="AP71" i="6"/>
  <c r="AO71" i="6"/>
  <c r="AN71" i="6"/>
  <c r="AM71" i="6"/>
  <c r="AK71" i="6"/>
  <c r="AJ71" i="6"/>
  <c r="AC71" i="6"/>
  <c r="Z71" i="6"/>
  <c r="BT70" i="6"/>
  <c r="AY70" i="6"/>
  <c r="AX70" i="6"/>
  <c r="AW70" i="6"/>
  <c r="AV70" i="6"/>
  <c r="AU70" i="6"/>
  <c r="AT70" i="6"/>
  <c r="AS70" i="6"/>
  <c r="AR70" i="6"/>
  <c r="AQ70" i="6"/>
  <c r="AP70" i="6"/>
  <c r="AO70" i="6"/>
  <c r="AN70" i="6"/>
  <c r="AM70" i="6"/>
  <c r="AK70" i="6"/>
  <c r="AJ70" i="6"/>
  <c r="AC70" i="6"/>
  <c r="Z70" i="6"/>
  <c r="BU69" i="6"/>
  <c r="BT69" i="6"/>
  <c r="BS69" i="6"/>
  <c r="BR69" i="6"/>
  <c r="BQ69" i="6"/>
  <c r="BP69" i="6"/>
  <c r="BO69" i="6"/>
  <c r="BN69" i="6"/>
  <c r="BM69" i="6"/>
  <c r="BL69" i="6"/>
  <c r="BK69" i="6"/>
  <c r="BI69" i="6"/>
  <c r="BH69" i="6"/>
  <c r="BG69" i="6"/>
  <c r="BF69" i="6"/>
  <c r="BE69" i="6"/>
  <c r="BD69" i="6"/>
  <c r="BC69" i="6"/>
  <c r="BB69" i="6"/>
  <c r="BA69" i="6"/>
  <c r="AY69" i="6"/>
  <c r="AX69" i="6"/>
  <c r="AW69" i="6"/>
  <c r="AV69" i="6"/>
  <c r="AU69" i="6"/>
  <c r="AT69" i="6"/>
  <c r="AS69" i="6"/>
  <c r="AR69" i="6"/>
  <c r="AQ69" i="6"/>
  <c r="AP69" i="6"/>
  <c r="AO69" i="6"/>
  <c r="AN69" i="6"/>
  <c r="AM69" i="6"/>
  <c r="AK69" i="6"/>
  <c r="AJ69" i="6"/>
  <c r="AC69" i="6"/>
  <c r="Z69" i="6"/>
  <c r="BT68" i="6"/>
  <c r="AY68" i="6"/>
  <c r="AX68" i="6"/>
  <c r="AW68" i="6"/>
  <c r="AV68" i="6"/>
  <c r="AU68" i="6"/>
  <c r="AT68" i="6"/>
  <c r="AS68" i="6"/>
  <c r="AR68" i="6"/>
  <c r="AQ68" i="6"/>
  <c r="AP68" i="6"/>
  <c r="AO68" i="6"/>
  <c r="AN68" i="6"/>
  <c r="AM68" i="6"/>
  <c r="AK68" i="6"/>
  <c r="AJ68" i="6"/>
  <c r="AC68" i="6"/>
  <c r="Z68" i="6"/>
  <c r="AK67" i="6"/>
  <c r="AJ67" i="6"/>
  <c r="AC67" i="6"/>
  <c r="Z67" i="6"/>
  <c r="BT66" i="6"/>
  <c r="AY66" i="6"/>
  <c r="AX66" i="6"/>
  <c r="AW66" i="6"/>
  <c r="AV66" i="6"/>
  <c r="AU66" i="6"/>
  <c r="AT66" i="6"/>
  <c r="AS66" i="6"/>
  <c r="AR66" i="6"/>
  <c r="AQ66" i="6"/>
  <c r="AP66" i="6"/>
  <c r="AO66" i="6"/>
  <c r="AN66" i="6"/>
  <c r="AM66" i="6"/>
  <c r="AK66" i="6"/>
  <c r="AJ66" i="6"/>
  <c r="AC66" i="6"/>
  <c r="Z66" i="6"/>
  <c r="BT65" i="6"/>
  <c r="AY65" i="6"/>
  <c r="AX65" i="6"/>
  <c r="AW65" i="6"/>
  <c r="AV65" i="6"/>
  <c r="AU65" i="6"/>
  <c r="AT65" i="6"/>
  <c r="AS65" i="6"/>
  <c r="AR65" i="6"/>
  <c r="AQ65" i="6"/>
  <c r="AP65" i="6"/>
  <c r="AO65" i="6"/>
  <c r="AN65" i="6"/>
  <c r="AM65" i="6"/>
  <c r="AK65" i="6"/>
  <c r="AJ65" i="6"/>
  <c r="AC65" i="6"/>
  <c r="Z65" i="6"/>
  <c r="BT64" i="6"/>
  <c r="AY64" i="6"/>
  <c r="AX64" i="6"/>
  <c r="AW64" i="6"/>
  <c r="AV64" i="6"/>
  <c r="AU64" i="6"/>
  <c r="AT64" i="6"/>
  <c r="AS64" i="6"/>
  <c r="AR64" i="6"/>
  <c r="AQ64" i="6"/>
  <c r="AP64" i="6"/>
  <c r="AO64" i="6"/>
  <c r="AN64" i="6"/>
  <c r="AM64" i="6"/>
  <c r="AK64" i="6"/>
  <c r="AJ64" i="6"/>
  <c r="AC64" i="6"/>
  <c r="Z64" i="6"/>
  <c r="BU63" i="6"/>
  <c r="BT63" i="6"/>
  <c r="BS63" i="6"/>
  <c r="BR63" i="6"/>
  <c r="BQ63" i="6"/>
  <c r="BP63" i="6"/>
  <c r="BO63" i="6"/>
  <c r="BN63" i="6"/>
  <c r="BM63" i="6"/>
  <c r="BL63" i="6"/>
  <c r="BK63" i="6"/>
  <c r="BI63" i="6"/>
  <c r="BH63" i="6"/>
  <c r="BG63" i="6"/>
  <c r="BF63" i="6"/>
  <c r="BE63" i="6"/>
  <c r="BD63" i="6"/>
  <c r="BC63" i="6"/>
  <c r="BB63" i="6"/>
  <c r="BA63" i="6"/>
  <c r="AY63" i="6"/>
  <c r="AX63" i="6"/>
  <c r="AW63" i="6"/>
  <c r="AV63" i="6"/>
  <c r="AU63" i="6"/>
  <c r="AT63" i="6"/>
  <c r="AS63" i="6"/>
  <c r="AR63" i="6"/>
  <c r="AQ63" i="6"/>
  <c r="AP63" i="6"/>
  <c r="AO63" i="6"/>
  <c r="AN63" i="6"/>
  <c r="AM63" i="6"/>
  <c r="AK63" i="6"/>
  <c r="AJ63" i="6"/>
  <c r="AC63" i="6"/>
  <c r="Z63" i="6"/>
  <c r="BT62" i="6"/>
  <c r="AY62" i="6"/>
  <c r="AX62" i="6"/>
  <c r="AW62" i="6"/>
  <c r="AV62" i="6"/>
  <c r="AU62" i="6"/>
  <c r="AT62" i="6"/>
  <c r="AS62" i="6"/>
  <c r="AR62" i="6"/>
  <c r="AQ62" i="6"/>
  <c r="AP62" i="6"/>
  <c r="AO62" i="6"/>
  <c r="AN62" i="6"/>
  <c r="AM62" i="6"/>
  <c r="AK62" i="6"/>
  <c r="AJ62" i="6"/>
  <c r="AC62" i="6"/>
  <c r="Z62" i="6"/>
  <c r="BT61" i="6"/>
  <c r="AY61" i="6"/>
  <c r="AX61" i="6"/>
  <c r="AW61" i="6"/>
  <c r="AV61" i="6"/>
  <c r="AU61" i="6"/>
  <c r="AT61" i="6"/>
  <c r="AS61" i="6"/>
  <c r="AR61" i="6"/>
  <c r="AQ61" i="6"/>
  <c r="AP61" i="6"/>
  <c r="AO61" i="6"/>
  <c r="AN61" i="6"/>
  <c r="AM61" i="6"/>
  <c r="AK61" i="6"/>
  <c r="AJ61" i="6"/>
  <c r="AC61" i="6"/>
  <c r="Z61" i="6"/>
  <c r="BU60" i="6"/>
  <c r="BT60" i="6"/>
  <c r="BS60" i="6"/>
  <c r="BR60" i="6"/>
  <c r="BQ60" i="6"/>
  <c r="BP60" i="6"/>
  <c r="BO60" i="6"/>
  <c r="BN60" i="6"/>
  <c r="BM60" i="6"/>
  <c r="BL60" i="6"/>
  <c r="BK60" i="6"/>
  <c r="BI60" i="6"/>
  <c r="BH60" i="6"/>
  <c r="BG60" i="6"/>
  <c r="BF60" i="6"/>
  <c r="BE60" i="6"/>
  <c r="BD60" i="6"/>
  <c r="BC60" i="6"/>
  <c r="BB60" i="6"/>
  <c r="BA60" i="6"/>
  <c r="AY60" i="6"/>
  <c r="AX60" i="6"/>
  <c r="AW60" i="6"/>
  <c r="AV60" i="6"/>
  <c r="AU60" i="6"/>
  <c r="AT60" i="6"/>
  <c r="AS60" i="6"/>
  <c r="AR60" i="6"/>
  <c r="AQ60" i="6"/>
  <c r="AP60" i="6"/>
  <c r="AO60" i="6"/>
  <c r="AN60" i="6"/>
  <c r="AM60" i="6"/>
  <c r="AK60" i="6"/>
  <c r="AJ60" i="6"/>
  <c r="AC60" i="6"/>
  <c r="Z60" i="6"/>
  <c r="BU59" i="6"/>
  <c r="BT59" i="6"/>
  <c r="BS59" i="6"/>
  <c r="BR59" i="6"/>
  <c r="BQ59" i="6"/>
  <c r="BP59" i="6"/>
  <c r="BO59" i="6"/>
  <c r="BN59" i="6"/>
  <c r="BM59" i="6"/>
  <c r="BL59" i="6"/>
  <c r="BK59" i="6"/>
  <c r="BI59" i="6"/>
  <c r="BH59" i="6"/>
  <c r="BG59" i="6"/>
  <c r="BF59" i="6"/>
  <c r="BE59" i="6"/>
  <c r="BD59" i="6"/>
  <c r="BC59" i="6"/>
  <c r="BB59" i="6"/>
  <c r="BA59" i="6"/>
  <c r="AY59" i="6"/>
  <c r="AX59" i="6"/>
  <c r="AW59" i="6"/>
  <c r="AV59" i="6"/>
  <c r="AU59" i="6"/>
  <c r="AT59" i="6"/>
  <c r="AS59" i="6"/>
  <c r="AR59" i="6"/>
  <c r="AQ59" i="6"/>
  <c r="AP59" i="6"/>
  <c r="AO59" i="6"/>
  <c r="AN59" i="6"/>
  <c r="AM59" i="6"/>
  <c r="AK59" i="6"/>
  <c r="AJ59" i="6"/>
  <c r="AC59" i="6"/>
  <c r="Z59" i="6"/>
  <c r="BU58" i="6"/>
  <c r="BT58" i="6"/>
  <c r="BS58" i="6"/>
  <c r="BR58" i="6"/>
  <c r="BQ58" i="6"/>
  <c r="BP58" i="6"/>
  <c r="BO58" i="6"/>
  <c r="BN58" i="6"/>
  <c r="BM58" i="6"/>
  <c r="BL58" i="6"/>
  <c r="BK58" i="6"/>
  <c r="BI58" i="6"/>
  <c r="BH58" i="6"/>
  <c r="BG58" i="6"/>
  <c r="BF58" i="6"/>
  <c r="BE58" i="6"/>
  <c r="BD58" i="6"/>
  <c r="BC58" i="6"/>
  <c r="BB58" i="6"/>
  <c r="BA58" i="6"/>
  <c r="AY58" i="6"/>
  <c r="AX58" i="6"/>
  <c r="AW58" i="6"/>
  <c r="AV58" i="6"/>
  <c r="AU58" i="6"/>
  <c r="AT58" i="6"/>
  <c r="AS58" i="6"/>
  <c r="AR58" i="6"/>
  <c r="AQ58" i="6"/>
  <c r="AP58" i="6"/>
  <c r="AO58" i="6"/>
  <c r="AN58" i="6"/>
  <c r="AM58" i="6"/>
  <c r="AK58" i="6"/>
  <c r="AJ58" i="6"/>
  <c r="AC58" i="6"/>
  <c r="Z58" i="6"/>
  <c r="BT57" i="6"/>
  <c r="AY57" i="6"/>
  <c r="AX57" i="6"/>
  <c r="AW57" i="6"/>
  <c r="AV57" i="6"/>
  <c r="AU57" i="6"/>
  <c r="AT57" i="6"/>
  <c r="AS57" i="6"/>
  <c r="AR57" i="6"/>
  <c r="AQ57" i="6"/>
  <c r="AP57" i="6"/>
  <c r="AO57" i="6"/>
  <c r="AN57" i="6"/>
  <c r="AM57" i="6"/>
  <c r="AK57" i="6"/>
  <c r="AJ57" i="6"/>
  <c r="AC57" i="6"/>
  <c r="Z57" i="6"/>
  <c r="BT56" i="6"/>
  <c r="AY56" i="6"/>
  <c r="AX56" i="6"/>
  <c r="AW56" i="6"/>
  <c r="AV56" i="6"/>
  <c r="AU56" i="6"/>
  <c r="AT56" i="6"/>
  <c r="AS56" i="6"/>
  <c r="AR56" i="6"/>
  <c r="AQ56" i="6"/>
  <c r="AP56" i="6"/>
  <c r="AO56" i="6"/>
  <c r="AN56" i="6"/>
  <c r="AM56" i="6"/>
  <c r="AK56" i="6"/>
  <c r="AJ56" i="6"/>
  <c r="AC56" i="6"/>
  <c r="Z56" i="6"/>
  <c r="BT55" i="6"/>
  <c r="AY55" i="6"/>
  <c r="AX55" i="6"/>
  <c r="AW55" i="6"/>
  <c r="AV55" i="6"/>
  <c r="AU55" i="6"/>
  <c r="AT55" i="6"/>
  <c r="AS55" i="6"/>
  <c r="AR55" i="6"/>
  <c r="AQ55" i="6"/>
  <c r="AP55" i="6"/>
  <c r="AO55" i="6"/>
  <c r="AN55" i="6"/>
  <c r="AM55" i="6"/>
  <c r="AK55" i="6"/>
  <c r="AJ55" i="6"/>
  <c r="AC55" i="6"/>
  <c r="Z55" i="6"/>
  <c r="BT54" i="6"/>
  <c r="AY54" i="6"/>
  <c r="AX54" i="6"/>
  <c r="AW54" i="6"/>
  <c r="AV54" i="6"/>
  <c r="AU54" i="6"/>
  <c r="AT54" i="6"/>
  <c r="AS54" i="6"/>
  <c r="AR54" i="6"/>
  <c r="AQ54" i="6"/>
  <c r="AP54" i="6"/>
  <c r="AO54" i="6"/>
  <c r="AN54" i="6"/>
  <c r="AM54" i="6"/>
  <c r="AK54" i="6"/>
  <c r="AJ54" i="6"/>
  <c r="AC54" i="6"/>
  <c r="Z54" i="6"/>
  <c r="BT53" i="6"/>
  <c r="AY53" i="6"/>
  <c r="AX53" i="6"/>
  <c r="AW53" i="6"/>
  <c r="AV53" i="6"/>
  <c r="AU53" i="6"/>
  <c r="AT53" i="6"/>
  <c r="AS53" i="6"/>
  <c r="AR53" i="6"/>
  <c r="AQ53" i="6"/>
  <c r="AP53" i="6"/>
  <c r="AO53" i="6"/>
  <c r="AN53" i="6"/>
  <c r="AM53" i="6"/>
  <c r="AK53" i="6"/>
  <c r="AJ53" i="6"/>
  <c r="AC53" i="6"/>
  <c r="Z53" i="6"/>
  <c r="BT52" i="6"/>
  <c r="AY52" i="6"/>
  <c r="AX52" i="6"/>
  <c r="AW52" i="6"/>
  <c r="AV52" i="6"/>
  <c r="AU52" i="6"/>
  <c r="AT52" i="6"/>
  <c r="AS52" i="6"/>
  <c r="AR52" i="6"/>
  <c r="AQ52" i="6"/>
  <c r="AP52" i="6"/>
  <c r="AO52" i="6"/>
  <c r="AN52" i="6"/>
  <c r="AM52" i="6"/>
  <c r="AK52" i="6"/>
  <c r="AJ52" i="6"/>
  <c r="AC52" i="6"/>
  <c r="Z52" i="6"/>
  <c r="BT51" i="6"/>
  <c r="AY51" i="6"/>
  <c r="AX51" i="6"/>
  <c r="AW51" i="6"/>
  <c r="AV51" i="6"/>
  <c r="AU51" i="6"/>
  <c r="AT51" i="6"/>
  <c r="AS51" i="6"/>
  <c r="AR51" i="6"/>
  <c r="AQ51" i="6"/>
  <c r="AP51" i="6"/>
  <c r="AO51" i="6"/>
  <c r="AN51" i="6"/>
  <c r="AM51" i="6"/>
  <c r="AK51" i="6"/>
  <c r="AJ51" i="6"/>
  <c r="AC51" i="6"/>
  <c r="Z51" i="6"/>
  <c r="BT50" i="6"/>
  <c r="AY50" i="6"/>
  <c r="AX50" i="6"/>
  <c r="AW50" i="6"/>
  <c r="AV50" i="6"/>
  <c r="AU50" i="6"/>
  <c r="AT50" i="6"/>
  <c r="AS50" i="6"/>
  <c r="AR50" i="6"/>
  <c r="AQ50" i="6"/>
  <c r="AP50" i="6"/>
  <c r="AO50" i="6"/>
  <c r="AN50" i="6"/>
  <c r="AM50" i="6"/>
  <c r="AK50" i="6"/>
  <c r="AJ50" i="6"/>
  <c r="AC50" i="6"/>
  <c r="Z50" i="6"/>
  <c r="BT49" i="6"/>
  <c r="AY49" i="6"/>
  <c r="AX49" i="6"/>
  <c r="AW49" i="6"/>
  <c r="AV49" i="6"/>
  <c r="AU49" i="6"/>
  <c r="AT49" i="6"/>
  <c r="AS49" i="6"/>
  <c r="AR49" i="6"/>
  <c r="AQ49" i="6"/>
  <c r="AP49" i="6"/>
  <c r="AO49" i="6"/>
  <c r="AN49" i="6"/>
  <c r="AM49" i="6"/>
  <c r="AK49" i="6"/>
  <c r="AJ49" i="6"/>
  <c r="AC49" i="6"/>
  <c r="Z49" i="6"/>
  <c r="BT48" i="6"/>
  <c r="AY48" i="6"/>
  <c r="AX48" i="6"/>
  <c r="AW48" i="6"/>
  <c r="AV48" i="6"/>
  <c r="AU48" i="6"/>
  <c r="AT48" i="6"/>
  <c r="AS48" i="6"/>
  <c r="AR48" i="6"/>
  <c r="AQ48" i="6"/>
  <c r="AP48" i="6"/>
  <c r="AO48" i="6"/>
  <c r="AN48" i="6"/>
  <c r="AM48" i="6"/>
  <c r="AK48" i="6"/>
  <c r="AJ48" i="6"/>
  <c r="AC48" i="6"/>
  <c r="Z48" i="6"/>
  <c r="BU47" i="6"/>
  <c r="BT47" i="6"/>
  <c r="BS47" i="6"/>
  <c r="BR47" i="6"/>
  <c r="BQ47" i="6"/>
  <c r="BP47" i="6"/>
  <c r="BO47" i="6"/>
  <c r="BN47" i="6"/>
  <c r="BM47" i="6"/>
  <c r="BL47" i="6"/>
  <c r="BK47" i="6"/>
  <c r="BI47" i="6"/>
  <c r="BH47" i="6"/>
  <c r="BG47" i="6"/>
  <c r="BF47" i="6"/>
  <c r="BE47" i="6"/>
  <c r="BD47" i="6"/>
  <c r="BC47" i="6"/>
  <c r="BB47" i="6"/>
  <c r="BA47" i="6"/>
  <c r="AY47" i="6"/>
  <c r="AX47" i="6"/>
  <c r="AW47" i="6"/>
  <c r="AV47" i="6"/>
  <c r="AU47" i="6"/>
  <c r="AT47" i="6"/>
  <c r="AS47" i="6"/>
  <c r="AR47" i="6"/>
  <c r="AQ47" i="6"/>
  <c r="AP47" i="6"/>
  <c r="AO47" i="6"/>
  <c r="AN47" i="6"/>
  <c r="AM47" i="6"/>
  <c r="AK47" i="6"/>
  <c r="AJ47" i="6"/>
  <c r="AC47" i="6"/>
  <c r="Z47" i="6"/>
  <c r="BT46" i="6"/>
  <c r="AY46" i="6"/>
  <c r="AX46" i="6"/>
  <c r="AW46" i="6"/>
  <c r="AV46" i="6"/>
  <c r="AU46" i="6"/>
  <c r="AT46" i="6"/>
  <c r="AS46" i="6"/>
  <c r="AR46" i="6"/>
  <c r="AQ46" i="6"/>
  <c r="AP46" i="6"/>
  <c r="AO46" i="6"/>
  <c r="AN46" i="6"/>
  <c r="AM46" i="6"/>
  <c r="AK46" i="6"/>
  <c r="AJ46" i="6"/>
  <c r="AC46" i="6"/>
  <c r="Z46" i="6"/>
  <c r="BT45" i="6"/>
  <c r="AY45" i="6"/>
  <c r="AX45" i="6"/>
  <c r="AW45" i="6"/>
  <c r="AV45" i="6"/>
  <c r="AU45" i="6"/>
  <c r="AT45" i="6"/>
  <c r="AS45" i="6"/>
  <c r="AR45" i="6"/>
  <c r="AQ45" i="6"/>
  <c r="AP45" i="6"/>
  <c r="AO45" i="6"/>
  <c r="AN45" i="6"/>
  <c r="AM45" i="6"/>
  <c r="AK45" i="6"/>
  <c r="AJ45" i="6"/>
  <c r="AC45" i="6"/>
  <c r="Z45" i="6"/>
  <c r="BT44" i="6"/>
  <c r="AY44" i="6"/>
  <c r="AX44" i="6"/>
  <c r="AW44" i="6"/>
  <c r="AV44" i="6"/>
  <c r="AU44" i="6"/>
  <c r="AT44" i="6"/>
  <c r="AS44" i="6"/>
  <c r="AR44" i="6"/>
  <c r="AQ44" i="6"/>
  <c r="AP44" i="6"/>
  <c r="AO44" i="6"/>
  <c r="AN44" i="6"/>
  <c r="AM44" i="6"/>
  <c r="AK44" i="6"/>
  <c r="AJ44" i="6"/>
  <c r="AC44" i="6"/>
  <c r="Z44" i="6"/>
  <c r="BU43" i="6"/>
  <c r="BT43" i="6"/>
  <c r="BS43" i="6"/>
  <c r="BR43" i="6"/>
  <c r="BQ43" i="6"/>
  <c r="BP43" i="6"/>
  <c r="BO43" i="6"/>
  <c r="BN43" i="6"/>
  <c r="BM43" i="6"/>
  <c r="BL43" i="6"/>
  <c r="BK43" i="6"/>
  <c r="BI43" i="6"/>
  <c r="BH43" i="6"/>
  <c r="BG43" i="6"/>
  <c r="BF43" i="6"/>
  <c r="BE43" i="6"/>
  <c r="BD43" i="6"/>
  <c r="BC43" i="6"/>
  <c r="BB43" i="6"/>
  <c r="BA43" i="6"/>
  <c r="AY43" i="6"/>
  <c r="AX43" i="6"/>
  <c r="AW43" i="6"/>
  <c r="AV43" i="6"/>
  <c r="AU43" i="6"/>
  <c r="AT43" i="6"/>
  <c r="AS43" i="6"/>
  <c r="AR43" i="6"/>
  <c r="AQ43" i="6"/>
  <c r="AP43" i="6"/>
  <c r="AO43" i="6"/>
  <c r="AN43" i="6"/>
  <c r="AM43" i="6"/>
  <c r="AK43" i="6"/>
  <c r="AJ43" i="6"/>
  <c r="AC43" i="6"/>
  <c r="Z43" i="6"/>
  <c r="BU42" i="6"/>
  <c r="BT42" i="6"/>
  <c r="BS42" i="6"/>
  <c r="BR42" i="6"/>
  <c r="BQ42" i="6"/>
  <c r="BP42" i="6"/>
  <c r="BO42" i="6"/>
  <c r="BN42" i="6"/>
  <c r="BM42" i="6"/>
  <c r="BL42" i="6"/>
  <c r="BK42" i="6"/>
  <c r="BI42" i="6"/>
  <c r="BH42" i="6"/>
  <c r="BG42" i="6"/>
  <c r="BF42" i="6"/>
  <c r="BE42" i="6"/>
  <c r="BD42" i="6"/>
  <c r="BC42" i="6"/>
  <c r="BB42" i="6"/>
  <c r="BA42" i="6"/>
  <c r="AY42" i="6"/>
  <c r="AX42" i="6"/>
  <c r="AW42" i="6"/>
  <c r="AV42" i="6"/>
  <c r="AU42" i="6"/>
  <c r="AT42" i="6"/>
  <c r="AS42" i="6"/>
  <c r="AR42" i="6"/>
  <c r="AQ42" i="6"/>
  <c r="AP42" i="6"/>
  <c r="AO42" i="6"/>
  <c r="AN42" i="6"/>
  <c r="AM42" i="6"/>
  <c r="AK42" i="6"/>
  <c r="AJ42" i="6"/>
  <c r="AC42" i="6"/>
  <c r="Z42" i="6"/>
  <c r="BT41" i="6"/>
  <c r="AY41" i="6"/>
  <c r="AX41" i="6"/>
  <c r="AW41" i="6"/>
  <c r="AV41" i="6"/>
  <c r="AU41" i="6"/>
  <c r="AT41" i="6"/>
  <c r="AS41" i="6"/>
  <c r="AR41" i="6"/>
  <c r="AQ41" i="6"/>
  <c r="AP41" i="6"/>
  <c r="AO41" i="6"/>
  <c r="AN41" i="6"/>
  <c r="AM41" i="6"/>
  <c r="AK41" i="6"/>
  <c r="AJ41" i="6"/>
  <c r="AC41" i="6"/>
  <c r="Z41" i="6"/>
  <c r="BT40" i="6"/>
  <c r="AY40" i="6"/>
  <c r="AX40" i="6"/>
  <c r="AW40" i="6"/>
  <c r="AV40" i="6"/>
  <c r="AU40" i="6"/>
  <c r="AT40" i="6"/>
  <c r="AS40" i="6"/>
  <c r="AR40" i="6"/>
  <c r="AQ40" i="6"/>
  <c r="AP40" i="6"/>
  <c r="AO40" i="6"/>
  <c r="AN40" i="6"/>
  <c r="AM40" i="6"/>
  <c r="AK40" i="6"/>
  <c r="AJ40" i="6"/>
  <c r="AC40" i="6"/>
  <c r="Z40" i="6"/>
  <c r="BT39" i="6"/>
  <c r="AY39" i="6"/>
  <c r="AX39" i="6"/>
  <c r="AW39" i="6"/>
  <c r="AV39" i="6"/>
  <c r="AU39" i="6"/>
  <c r="AT39" i="6"/>
  <c r="AS39" i="6"/>
  <c r="AR39" i="6"/>
  <c r="AQ39" i="6"/>
  <c r="AP39" i="6"/>
  <c r="AO39" i="6"/>
  <c r="AN39" i="6"/>
  <c r="AM39" i="6"/>
  <c r="AK39" i="6"/>
  <c r="AJ39" i="6"/>
  <c r="AC39" i="6"/>
  <c r="Z39" i="6"/>
  <c r="BT38" i="6"/>
  <c r="AY38" i="6"/>
  <c r="AX38" i="6"/>
  <c r="AW38" i="6"/>
  <c r="AV38" i="6"/>
  <c r="AU38" i="6"/>
  <c r="AT38" i="6"/>
  <c r="AS38" i="6"/>
  <c r="AR38" i="6"/>
  <c r="AQ38" i="6"/>
  <c r="AP38" i="6"/>
  <c r="AO38" i="6"/>
  <c r="AN38" i="6"/>
  <c r="AM38" i="6"/>
  <c r="AK38" i="6"/>
  <c r="AJ38" i="6"/>
  <c r="AC38" i="6"/>
  <c r="Z38" i="6"/>
  <c r="BT37" i="6"/>
  <c r="AY37" i="6"/>
  <c r="AX37" i="6"/>
  <c r="AW37" i="6"/>
  <c r="AV37" i="6"/>
  <c r="AU37" i="6"/>
  <c r="AT37" i="6"/>
  <c r="AS37" i="6"/>
  <c r="AR37" i="6"/>
  <c r="AQ37" i="6"/>
  <c r="AP37" i="6"/>
  <c r="AO37" i="6"/>
  <c r="AN37" i="6"/>
  <c r="AM37" i="6"/>
  <c r="AK37" i="6"/>
  <c r="AJ37" i="6"/>
  <c r="AC37" i="6"/>
  <c r="Z37" i="6"/>
  <c r="BU36" i="6"/>
  <c r="BT36" i="6"/>
  <c r="BS36" i="6"/>
  <c r="BR36" i="6"/>
  <c r="BQ36" i="6"/>
  <c r="BP36" i="6"/>
  <c r="BO36" i="6"/>
  <c r="BN36" i="6"/>
  <c r="BM36" i="6"/>
  <c r="BL36" i="6"/>
  <c r="BK36" i="6"/>
  <c r="BI36" i="6"/>
  <c r="BH36" i="6"/>
  <c r="BG36" i="6"/>
  <c r="BF36" i="6"/>
  <c r="BE36" i="6"/>
  <c r="BD36" i="6"/>
  <c r="BC36" i="6"/>
  <c r="BB36" i="6"/>
  <c r="BA36" i="6"/>
  <c r="AY36" i="6"/>
  <c r="AX36" i="6"/>
  <c r="AW36" i="6"/>
  <c r="AV36" i="6"/>
  <c r="AU36" i="6"/>
  <c r="AT36" i="6"/>
  <c r="AS36" i="6"/>
  <c r="AR36" i="6"/>
  <c r="AQ36" i="6"/>
  <c r="AP36" i="6"/>
  <c r="AO36" i="6"/>
  <c r="AN36" i="6"/>
  <c r="AM36" i="6"/>
  <c r="AK36" i="6"/>
  <c r="AJ36" i="6"/>
  <c r="AC36" i="6"/>
  <c r="Z36" i="6"/>
  <c r="BT35" i="6"/>
  <c r="AY35" i="6"/>
  <c r="AX35" i="6"/>
  <c r="AW35" i="6"/>
  <c r="AV35" i="6"/>
  <c r="AU35" i="6"/>
  <c r="AT35" i="6"/>
  <c r="AS35" i="6"/>
  <c r="AR35" i="6"/>
  <c r="AQ35" i="6"/>
  <c r="AP35" i="6"/>
  <c r="AO35" i="6"/>
  <c r="AN35" i="6"/>
  <c r="AM35" i="6"/>
  <c r="AK35" i="6"/>
  <c r="AJ35" i="6"/>
  <c r="AC35" i="6"/>
  <c r="Z35" i="6"/>
  <c r="BU34" i="6"/>
  <c r="BT34" i="6"/>
  <c r="BS34" i="6"/>
  <c r="BR34" i="6"/>
  <c r="BQ34" i="6"/>
  <c r="BP34" i="6"/>
  <c r="BO34" i="6"/>
  <c r="BN34" i="6"/>
  <c r="BM34" i="6"/>
  <c r="BL34" i="6"/>
  <c r="BK34" i="6"/>
  <c r="BI34" i="6"/>
  <c r="BH34" i="6"/>
  <c r="BG34" i="6"/>
  <c r="BF34" i="6"/>
  <c r="BE34" i="6"/>
  <c r="BD34" i="6"/>
  <c r="BC34" i="6"/>
  <c r="BB34" i="6"/>
  <c r="BA34" i="6"/>
  <c r="AY34" i="6"/>
  <c r="AX34" i="6"/>
  <c r="AW34" i="6"/>
  <c r="AV34" i="6"/>
  <c r="AU34" i="6"/>
  <c r="AT34" i="6"/>
  <c r="AS34" i="6"/>
  <c r="AR34" i="6"/>
  <c r="AQ34" i="6"/>
  <c r="AP34" i="6"/>
  <c r="AO34" i="6"/>
  <c r="AN34" i="6"/>
  <c r="AM34" i="6"/>
  <c r="AK34" i="6"/>
  <c r="AJ34" i="6"/>
  <c r="AC34" i="6"/>
  <c r="Z34" i="6"/>
  <c r="BT33" i="6"/>
  <c r="AY33" i="6"/>
  <c r="AX33" i="6"/>
  <c r="AW33" i="6"/>
  <c r="AV33" i="6"/>
  <c r="AU33" i="6"/>
  <c r="AT33" i="6"/>
  <c r="AS33" i="6"/>
  <c r="AR33" i="6"/>
  <c r="AQ33" i="6"/>
  <c r="AP33" i="6"/>
  <c r="AO33" i="6"/>
  <c r="AN33" i="6"/>
  <c r="AM33" i="6"/>
  <c r="AK33" i="6"/>
  <c r="AJ33" i="6"/>
  <c r="AC33" i="6"/>
  <c r="Z33" i="6"/>
  <c r="BU32" i="6"/>
  <c r="BT32" i="6"/>
  <c r="BS32" i="6"/>
  <c r="BR32" i="6"/>
  <c r="BQ32" i="6"/>
  <c r="BP32" i="6"/>
  <c r="BO32" i="6"/>
  <c r="BN32" i="6"/>
  <c r="BM32" i="6"/>
  <c r="BL32" i="6"/>
  <c r="BK32" i="6"/>
  <c r="BI32" i="6"/>
  <c r="BH32" i="6"/>
  <c r="BG32" i="6"/>
  <c r="BF32" i="6"/>
  <c r="BE32" i="6"/>
  <c r="BD32" i="6"/>
  <c r="BC32" i="6"/>
  <c r="BB32" i="6"/>
  <c r="BA32" i="6"/>
  <c r="AY32" i="6"/>
  <c r="AX32" i="6"/>
  <c r="AW32" i="6"/>
  <c r="AV32" i="6"/>
  <c r="AU32" i="6"/>
  <c r="AT32" i="6"/>
  <c r="AS32" i="6"/>
  <c r="AR32" i="6"/>
  <c r="AQ32" i="6"/>
  <c r="AP32" i="6"/>
  <c r="AO32" i="6"/>
  <c r="AN32" i="6"/>
  <c r="AM32" i="6"/>
  <c r="AK32" i="6"/>
  <c r="AJ32" i="6"/>
  <c r="AC32" i="6"/>
  <c r="Z32" i="6"/>
  <c r="BU31" i="6"/>
  <c r="BT31" i="6"/>
  <c r="BS31" i="6"/>
  <c r="BR31" i="6"/>
  <c r="BQ31" i="6"/>
  <c r="BP31" i="6"/>
  <c r="BO31" i="6"/>
  <c r="BN31" i="6"/>
  <c r="BM31" i="6"/>
  <c r="BL31" i="6"/>
  <c r="BK31" i="6"/>
  <c r="BI31" i="6"/>
  <c r="BH31" i="6"/>
  <c r="BG31" i="6"/>
  <c r="BF31" i="6"/>
  <c r="BE31" i="6"/>
  <c r="BD31" i="6"/>
  <c r="BC31" i="6"/>
  <c r="BB31" i="6"/>
  <c r="BA31" i="6"/>
  <c r="AY31" i="6"/>
  <c r="AX31" i="6"/>
  <c r="AW31" i="6"/>
  <c r="AV31" i="6"/>
  <c r="AU31" i="6"/>
  <c r="AT31" i="6"/>
  <c r="AS31" i="6"/>
  <c r="AR31" i="6"/>
  <c r="AQ31" i="6"/>
  <c r="AP31" i="6"/>
  <c r="AO31" i="6"/>
  <c r="AN31" i="6"/>
  <c r="AM31" i="6"/>
  <c r="AK31" i="6"/>
  <c r="AJ31" i="6"/>
  <c r="AC31" i="6"/>
  <c r="Z31" i="6"/>
  <c r="BT30" i="6"/>
  <c r="AY30" i="6"/>
  <c r="AX30" i="6"/>
  <c r="AW30" i="6"/>
  <c r="AV30" i="6"/>
  <c r="AU30" i="6"/>
  <c r="AT30" i="6"/>
  <c r="AS30" i="6"/>
  <c r="AR30" i="6"/>
  <c r="AQ30" i="6"/>
  <c r="AP30" i="6"/>
  <c r="AO30" i="6"/>
  <c r="AN30" i="6"/>
  <c r="AM30" i="6"/>
  <c r="AK30" i="6"/>
  <c r="AJ30" i="6"/>
  <c r="AC30" i="6"/>
  <c r="Z30" i="6"/>
  <c r="BT29" i="6"/>
  <c r="AY29" i="6"/>
  <c r="AX29" i="6"/>
  <c r="AW29" i="6"/>
  <c r="AV29" i="6"/>
  <c r="AU29" i="6"/>
  <c r="AT29" i="6"/>
  <c r="AS29" i="6"/>
  <c r="AR29" i="6"/>
  <c r="AQ29" i="6"/>
  <c r="AP29" i="6"/>
  <c r="AO29" i="6"/>
  <c r="AN29" i="6"/>
  <c r="AM29" i="6"/>
  <c r="AK29" i="6"/>
  <c r="AJ29" i="6"/>
  <c r="AC29" i="6"/>
  <c r="Z29" i="6"/>
  <c r="BT28" i="6"/>
  <c r="AY28" i="6"/>
  <c r="AX28" i="6"/>
  <c r="AW28" i="6"/>
  <c r="AV28" i="6"/>
  <c r="AU28" i="6"/>
  <c r="AT28" i="6"/>
  <c r="AS28" i="6"/>
  <c r="AR28" i="6"/>
  <c r="AQ28" i="6"/>
  <c r="AP28" i="6"/>
  <c r="AO28" i="6"/>
  <c r="AN28" i="6"/>
  <c r="AM28" i="6"/>
  <c r="AK28" i="6"/>
  <c r="AJ28" i="6"/>
  <c r="AC28" i="6"/>
  <c r="Z28" i="6"/>
  <c r="BT27" i="6"/>
  <c r="AY27" i="6"/>
  <c r="AX27" i="6"/>
  <c r="AW27" i="6"/>
  <c r="AV27" i="6"/>
  <c r="AU27" i="6"/>
  <c r="AT27" i="6"/>
  <c r="AS27" i="6"/>
  <c r="AR27" i="6"/>
  <c r="AQ27" i="6"/>
  <c r="AP27" i="6"/>
  <c r="AO27" i="6"/>
  <c r="AN27" i="6"/>
  <c r="AM27" i="6"/>
  <c r="AK27" i="6"/>
  <c r="AJ27" i="6"/>
  <c r="AC27" i="6"/>
  <c r="Z27" i="6"/>
  <c r="BT26" i="6"/>
  <c r="AY26" i="6"/>
  <c r="AX26" i="6"/>
  <c r="AW26" i="6"/>
  <c r="AV26" i="6"/>
  <c r="AU26" i="6"/>
  <c r="AT26" i="6"/>
  <c r="AS26" i="6"/>
  <c r="AR26" i="6"/>
  <c r="AQ26" i="6"/>
  <c r="AP26" i="6"/>
  <c r="AO26" i="6"/>
  <c r="AN26" i="6"/>
  <c r="AM26" i="6"/>
  <c r="AK26" i="6"/>
  <c r="AJ26" i="6"/>
  <c r="AC26" i="6"/>
  <c r="Z26" i="6"/>
  <c r="BT25" i="6"/>
  <c r="AY25" i="6"/>
  <c r="AX25" i="6"/>
  <c r="AW25" i="6"/>
  <c r="AV25" i="6"/>
  <c r="AU25" i="6"/>
  <c r="AT25" i="6"/>
  <c r="AS25" i="6"/>
  <c r="AR25" i="6"/>
  <c r="AQ25" i="6"/>
  <c r="AP25" i="6"/>
  <c r="AO25" i="6"/>
  <c r="AN25" i="6"/>
  <c r="AM25" i="6"/>
  <c r="AK25" i="6"/>
  <c r="AJ25" i="6"/>
  <c r="AC25" i="6"/>
  <c r="Z25" i="6"/>
  <c r="BT24" i="6"/>
  <c r="AY24" i="6"/>
  <c r="AX24" i="6"/>
  <c r="AW24" i="6"/>
  <c r="AV24" i="6"/>
  <c r="AU24" i="6"/>
  <c r="AT24" i="6"/>
  <c r="AS24" i="6"/>
  <c r="AR24" i="6"/>
  <c r="AQ24" i="6"/>
  <c r="AP24" i="6"/>
  <c r="AO24" i="6"/>
  <c r="AN24" i="6"/>
  <c r="AM24" i="6"/>
  <c r="AK24" i="6"/>
  <c r="AJ24" i="6"/>
  <c r="AC24" i="6"/>
  <c r="Z24" i="6"/>
  <c r="BU23" i="6"/>
  <c r="BT23" i="6"/>
  <c r="BS23" i="6"/>
  <c r="BR23" i="6"/>
  <c r="BQ23" i="6"/>
  <c r="BP23" i="6"/>
  <c r="BO23" i="6"/>
  <c r="BN23" i="6"/>
  <c r="BM23" i="6"/>
  <c r="BL23" i="6"/>
  <c r="BK23" i="6"/>
  <c r="BI23" i="6"/>
  <c r="BH23" i="6"/>
  <c r="BG23" i="6"/>
  <c r="BF23" i="6"/>
  <c r="BE23" i="6"/>
  <c r="BD23" i="6"/>
  <c r="BC23" i="6"/>
  <c r="BB23" i="6"/>
  <c r="BA23" i="6"/>
  <c r="AY23" i="6"/>
  <c r="AX23" i="6"/>
  <c r="AW23" i="6"/>
  <c r="AV23" i="6"/>
  <c r="AU23" i="6"/>
  <c r="AT23" i="6"/>
  <c r="AS23" i="6"/>
  <c r="AR23" i="6"/>
  <c r="AQ23" i="6"/>
  <c r="AP23" i="6"/>
  <c r="AO23" i="6"/>
  <c r="AN23" i="6"/>
  <c r="AM23" i="6"/>
  <c r="AK23" i="6"/>
  <c r="AJ23" i="6"/>
  <c r="AC23" i="6"/>
  <c r="Z23" i="6"/>
  <c r="AK22" i="6"/>
  <c r="AJ22" i="6"/>
  <c r="AC22" i="6"/>
  <c r="Z22" i="6"/>
  <c r="BT21" i="6"/>
  <c r="AY21" i="6"/>
  <c r="AX21" i="6"/>
  <c r="AW21" i="6"/>
  <c r="AV21" i="6"/>
  <c r="AU21" i="6"/>
  <c r="AT21" i="6"/>
  <c r="AS21" i="6"/>
  <c r="AR21" i="6"/>
  <c r="AQ21" i="6"/>
  <c r="AP21" i="6"/>
  <c r="AO21" i="6"/>
  <c r="AN21" i="6"/>
  <c r="AM21" i="6"/>
  <c r="AK21" i="6"/>
  <c r="AJ21" i="6"/>
  <c r="AC21" i="6"/>
  <c r="Z21" i="6"/>
  <c r="BT20" i="6"/>
  <c r="AY20" i="6"/>
  <c r="AX20" i="6"/>
  <c r="AW20" i="6"/>
  <c r="AV20" i="6"/>
  <c r="AU20" i="6"/>
  <c r="AT20" i="6"/>
  <c r="AS20" i="6"/>
  <c r="AR20" i="6"/>
  <c r="AQ20" i="6"/>
  <c r="AP20" i="6"/>
  <c r="AO20" i="6"/>
  <c r="AN20" i="6"/>
  <c r="AM20" i="6"/>
  <c r="AK20" i="6"/>
  <c r="AJ20" i="6"/>
  <c r="AC20" i="6"/>
  <c r="Z20" i="6"/>
  <c r="BT19" i="6"/>
  <c r="AY19" i="6"/>
  <c r="AX19" i="6"/>
  <c r="AW19" i="6"/>
  <c r="AV19" i="6"/>
  <c r="AU19" i="6"/>
  <c r="AT19" i="6"/>
  <c r="AS19" i="6"/>
  <c r="AR19" i="6"/>
  <c r="AQ19" i="6"/>
  <c r="AP19" i="6"/>
  <c r="AO19" i="6"/>
  <c r="AN19" i="6"/>
  <c r="AM19" i="6"/>
  <c r="AK19" i="6"/>
  <c r="AJ19" i="6"/>
  <c r="AC19" i="6"/>
  <c r="Z19" i="6"/>
  <c r="BT18" i="6"/>
  <c r="AY18" i="6"/>
  <c r="AX18" i="6"/>
  <c r="AW18" i="6"/>
  <c r="AV18" i="6"/>
  <c r="AU18" i="6"/>
  <c r="AT18" i="6"/>
  <c r="AS18" i="6"/>
  <c r="AR18" i="6"/>
  <c r="AQ18" i="6"/>
  <c r="AP18" i="6"/>
  <c r="AO18" i="6"/>
  <c r="AN18" i="6"/>
  <c r="AM18" i="6"/>
  <c r="AK18" i="6"/>
  <c r="AJ18" i="6"/>
  <c r="AC18" i="6"/>
  <c r="Z18" i="6"/>
  <c r="BT17" i="6"/>
  <c r="AY17" i="6"/>
  <c r="AX17" i="6"/>
  <c r="AW17" i="6"/>
  <c r="AV17" i="6"/>
  <c r="AU17" i="6"/>
  <c r="AT17" i="6"/>
  <c r="AS17" i="6"/>
  <c r="AR17" i="6"/>
  <c r="AQ17" i="6"/>
  <c r="AP17" i="6"/>
  <c r="AO17" i="6"/>
  <c r="AN17" i="6"/>
  <c r="AM17" i="6"/>
  <c r="AK17" i="6"/>
  <c r="AJ17" i="6"/>
  <c r="AC17" i="6"/>
  <c r="Z17" i="6"/>
  <c r="BU16" i="6"/>
  <c r="BT16" i="6"/>
  <c r="BS16" i="6"/>
  <c r="BR16" i="6"/>
  <c r="BQ16" i="6"/>
  <c r="BP16" i="6"/>
  <c r="BO16" i="6"/>
  <c r="BN16" i="6"/>
  <c r="BM16" i="6"/>
  <c r="BL16" i="6"/>
  <c r="BK16" i="6"/>
  <c r="BI16" i="6"/>
  <c r="BH16" i="6"/>
  <c r="BG16" i="6"/>
  <c r="BF16" i="6"/>
  <c r="BE16" i="6"/>
  <c r="BD16" i="6"/>
  <c r="BC16" i="6"/>
  <c r="BB16" i="6"/>
  <c r="BA16" i="6"/>
  <c r="AY16" i="6"/>
  <c r="AX16" i="6"/>
  <c r="AW16" i="6"/>
  <c r="AV16" i="6"/>
  <c r="AU16" i="6"/>
  <c r="AT16" i="6"/>
  <c r="AS16" i="6"/>
  <c r="AR16" i="6"/>
  <c r="AQ16" i="6"/>
  <c r="AP16" i="6"/>
  <c r="AO16" i="6"/>
  <c r="AN16" i="6"/>
  <c r="AM16" i="6"/>
  <c r="AK16" i="6"/>
  <c r="AJ16" i="6"/>
  <c r="AC16" i="6"/>
  <c r="Z16" i="6"/>
  <c r="BT15" i="6"/>
  <c r="AY15" i="6"/>
  <c r="AX15" i="6"/>
  <c r="AW15" i="6"/>
  <c r="AV15" i="6"/>
  <c r="AU15" i="6"/>
  <c r="AT15" i="6"/>
  <c r="AS15" i="6"/>
  <c r="AR15" i="6"/>
  <c r="AQ15" i="6"/>
  <c r="AP15" i="6"/>
  <c r="AO15" i="6"/>
  <c r="AN15" i="6"/>
  <c r="AM15" i="6"/>
  <c r="AK15" i="6"/>
  <c r="AJ15" i="6"/>
  <c r="AC15" i="6"/>
  <c r="Z15" i="6"/>
  <c r="BT14" i="6"/>
  <c r="AY14" i="6"/>
  <c r="AX14" i="6"/>
  <c r="AW14" i="6"/>
  <c r="AV14" i="6"/>
  <c r="AU14" i="6"/>
  <c r="AT14" i="6"/>
  <c r="AS14" i="6"/>
  <c r="AR14" i="6"/>
  <c r="AQ14" i="6"/>
  <c r="AP14" i="6"/>
  <c r="AO14" i="6"/>
  <c r="AN14" i="6"/>
  <c r="AM14" i="6"/>
  <c r="AK14" i="6"/>
  <c r="AJ14" i="6"/>
  <c r="AC14" i="6"/>
  <c r="Z14" i="6"/>
  <c r="BU13" i="6"/>
  <c r="BT13" i="6"/>
  <c r="BS13" i="6"/>
  <c r="BR13" i="6"/>
  <c r="BQ13" i="6"/>
  <c r="BP13" i="6"/>
  <c r="BO13" i="6"/>
  <c r="BN13" i="6"/>
  <c r="BM13" i="6"/>
  <c r="BL13" i="6"/>
  <c r="BK13" i="6"/>
  <c r="BI13" i="6"/>
  <c r="BH13" i="6"/>
  <c r="BG13" i="6"/>
  <c r="BF13" i="6"/>
  <c r="BE13" i="6"/>
  <c r="BD13" i="6"/>
  <c r="BC13" i="6"/>
  <c r="BB13" i="6"/>
  <c r="BA13" i="6"/>
  <c r="AY13" i="6"/>
  <c r="AX13" i="6"/>
  <c r="AW13" i="6"/>
  <c r="AV13" i="6"/>
  <c r="AU13" i="6"/>
  <c r="AT13" i="6"/>
  <c r="AS13" i="6"/>
  <c r="AR13" i="6"/>
  <c r="AQ13" i="6"/>
  <c r="AP13" i="6"/>
  <c r="AO13" i="6"/>
  <c r="AN13" i="6"/>
  <c r="AM13" i="6"/>
  <c r="AK13" i="6"/>
  <c r="AJ13" i="6"/>
  <c r="AC13" i="6"/>
  <c r="Z13" i="6"/>
  <c r="BT12" i="6"/>
  <c r="AY12" i="6"/>
  <c r="AX12" i="6"/>
  <c r="AW12" i="6"/>
  <c r="AV12" i="6"/>
  <c r="AU12" i="6"/>
  <c r="AT12" i="6"/>
  <c r="AS12" i="6"/>
  <c r="AR12" i="6"/>
  <c r="AQ12" i="6"/>
  <c r="AP12" i="6"/>
  <c r="AO12" i="6"/>
  <c r="AN12" i="6"/>
  <c r="AM12" i="6"/>
  <c r="AK12" i="6"/>
  <c r="AJ12" i="6"/>
  <c r="AC12" i="6"/>
  <c r="Z12" i="6"/>
  <c r="BT11" i="6"/>
  <c r="AY11" i="6"/>
  <c r="AX11" i="6"/>
  <c r="AW11" i="6"/>
  <c r="AV11" i="6"/>
  <c r="AU11" i="6"/>
  <c r="AT11" i="6"/>
  <c r="AS11" i="6"/>
  <c r="AR11" i="6"/>
  <c r="AQ11" i="6"/>
  <c r="AP11" i="6"/>
  <c r="AO11" i="6"/>
  <c r="AN11" i="6"/>
  <c r="AM11" i="6"/>
  <c r="AK11" i="6"/>
  <c r="AJ11" i="6"/>
  <c r="AC11" i="6"/>
  <c r="Z11" i="6"/>
  <c r="BT10" i="6"/>
  <c r="AY10" i="6"/>
  <c r="AX10" i="6"/>
  <c r="AW10" i="6"/>
  <c r="AV10" i="6"/>
  <c r="AU10" i="6"/>
  <c r="AT10" i="6"/>
  <c r="AS10" i="6"/>
  <c r="AR10" i="6"/>
  <c r="AQ10" i="6"/>
  <c r="AP10" i="6"/>
  <c r="AO10" i="6"/>
  <c r="AN10" i="6"/>
  <c r="AM10" i="6"/>
  <c r="AK10" i="6"/>
  <c r="AJ10" i="6"/>
  <c r="AC10" i="6"/>
  <c r="Z10" i="6"/>
  <c r="BT9" i="6"/>
  <c r="AY9" i="6"/>
  <c r="AX9" i="6"/>
  <c r="AW9" i="6"/>
  <c r="AV9" i="6"/>
  <c r="AU9" i="6"/>
  <c r="AT9" i="6"/>
  <c r="AS9" i="6"/>
  <c r="AR9" i="6"/>
  <c r="AQ9" i="6"/>
  <c r="AP9" i="6"/>
  <c r="AO9" i="6"/>
  <c r="AN9" i="6"/>
  <c r="AM9" i="6"/>
  <c r="AK9" i="6"/>
  <c r="AJ9" i="6"/>
  <c r="AC9" i="6"/>
  <c r="Z9" i="6"/>
  <c r="BU8" i="6"/>
  <c r="BT8" i="6"/>
  <c r="BS8" i="6"/>
  <c r="BR8" i="6"/>
  <c r="BQ8" i="6"/>
  <c r="BP8" i="6"/>
  <c r="BO8" i="6"/>
  <c r="BN8" i="6"/>
  <c r="BM8" i="6"/>
  <c r="BL8" i="6"/>
  <c r="BK8" i="6"/>
  <c r="BI8" i="6"/>
  <c r="BH8" i="6"/>
  <c r="BG8" i="6"/>
  <c r="BF8" i="6"/>
  <c r="BE8" i="6"/>
  <c r="BD8" i="6"/>
  <c r="BC8" i="6"/>
  <c r="BB8" i="6"/>
  <c r="BA8" i="6"/>
  <c r="AY8" i="6"/>
  <c r="AX8" i="6"/>
  <c r="AW8" i="6"/>
  <c r="AV8" i="6"/>
  <c r="AU8" i="6"/>
  <c r="AT8" i="6"/>
  <c r="AS8" i="6"/>
  <c r="AR8" i="6"/>
  <c r="AQ8" i="6"/>
  <c r="AP8" i="6"/>
  <c r="AO8" i="6"/>
  <c r="AN8" i="6"/>
  <c r="AM8" i="6"/>
  <c r="AK8" i="6"/>
  <c r="AJ8" i="6"/>
  <c r="AC8" i="6"/>
  <c r="Z8" i="6"/>
  <c r="BT7" i="6"/>
  <c r="AY7" i="6"/>
  <c r="AX7" i="6"/>
  <c r="AW7" i="6"/>
  <c r="AV7" i="6"/>
  <c r="AU7" i="6"/>
  <c r="AT7" i="6"/>
  <c r="AS7" i="6"/>
  <c r="AR7" i="6"/>
  <c r="AQ7" i="6"/>
  <c r="AP7" i="6"/>
  <c r="AO7" i="6"/>
  <c r="AN7" i="6"/>
  <c r="AM7" i="6"/>
  <c r="AK7" i="6"/>
  <c r="AJ7" i="6"/>
  <c r="AC7" i="6"/>
  <c r="Z7" i="6"/>
  <c r="BT6" i="6"/>
  <c r="AY6" i="6"/>
  <c r="AX6" i="6"/>
  <c r="AW6" i="6"/>
  <c r="AV6" i="6"/>
  <c r="AU6" i="6"/>
  <c r="AT6" i="6"/>
  <c r="AS6" i="6"/>
  <c r="AR6" i="6"/>
  <c r="AQ6" i="6"/>
  <c r="AP6" i="6"/>
  <c r="AO6" i="6"/>
  <c r="AN6" i="6"/>
  <c r="AM6" i="6"/>
  <c r="AK6" i="6"/>
  <c r="AJ6" i="6"/>
  <c r="AC6" i="6"/>
  <c r="Z6" i="6"/>
  <c r="BT5" i="6"/>
  <c r="AY5" i="6"/>
  <c r="AX5" i="6"/>
  <c r="AW5" i="6"/>
  <c r="AV5" i="6"/>
  <c r="AU5" i="6"/>
  <c r="AT5" i="6"/>
  <c r="AS5" i="6"/>
  <c r="AR5" i="6"/>
  <c r="AQ5" i="6"/>
  <c r="AP5" i="6"/>
  <c r="AO5" i="6"/>
  <c r="AN5" i="6"/>
  <c r="AM5" i="6"/>
  <c r="AK5" i="6"/>
  <c r="AJ5" i="6"/>
  <c r="AC5" i="6"/>
  <c r="Z5" i="6"/>
  <c r="BU4" i="6"/>
  <c r="BT4" i="6"/>
  <c r="BS4" i="6"/>
  <c r="BR4" i="6"/>
  <c r="BQ4" i="6"/>
  <c r="BP4" i="6"/>
  <c r="BO4" i="6"/>
  <c r="BN4" i="6"/>
  <c r="BM4" i="6"/>
  <c r="BL4" i="6"/>
  <c r="BK4" i="6"/>
  <c r="BI4" i="6"/>
  <c r="BH4" i="6"/>
  <c r="BG4" i="6"/>
  <c r="BF4" i="6"/>
  <c r="BE4" i="6"/>
  <c r="BD4" i="6"/>
  <c r="BC4" i="6"/>
  <c r="BB4" i="6"/>
  <c r="BA4" i="6"/>
  <c r="AY4" i="6"/>
  <c r="AX4" i="6"/>
  <c r="AW4" i="6"/>
  <c r="AV4" i="6"/>
  <c r="AU4" i="6"/>
  <c r="AT4" i="6"/>
  <c r="AS4" i="6"/>
  <c r="AR4" i="6"/>
  <c r="AQ4" i="6"/>
  <c r="AP4" i="6"/>
  <c r="AO4" i="6"/>
  <c r="AN4" i="6"/>
  <c r="AM4" i="6"/>
  <c r="AK4" i="6"/>
  <c r="AJ4" i="6"/>
  <c r="AC4" i="6"/>
  <c r="Z4" i="6"/>
  <c r="BT3" i="6"/>
  <c r="AY3" i="6"/>
  <c r="AX3" i="6"/>
  <c r="AW3" i="6"/>
  <c r="AV3" i="6"/>
  <c r="AU3" i="6"/>
  <c r="AT3" i="6"/>
  <c r="AS3" i="6"/>
  <c r="AR3" i="6"/>
  <c r="AQ3" i="6"/>
  <c r="AP3" i="6"/>
  <c r="AO3" i="6"/>
  <c r="AN3" i="6"/>
  <c r="AM3" i="6"/>
  <c r="AK3" i="6"/>
  <c r="AJ3" i="6"/>
  <c r="Z3" i="6"/>
  <c r="BT2" i="6"/>
  <c r="AY2" i="6"/>
  <c r="AX2" i="6"/>
  <c r="AW2" i="6"/>
  <c r="AV2" i="6"/>
  <c r="AU2" i="6"/>
  <c r="AT2" i="6"/>
  <c r="AS2" i="6"/>
  <c r="AR2" i="6"/>
  <c r="AQ2" i="6"/>
  <c r="AP2" i="6"/>
  <c r="AO2" i="6"/>
  <c r="AN2" i="6"/>
  <c r="AM2" i="6"/>
  <c r="AK2" i="6"/>
  <c r="AJ2" i="6"/>
  <c r="Z2" i="6"/>
  <c r="BJ161" i="6" l="1"/>
  <c r="BJ182" i="6"/>
  <c r="BJ113" i="6"/>
  <c r="BJ119" i="6"/>
  <c r="BJ127" i="6"/>
  <c r="BJ134" i="6"/>
  <c r="BJ32" i="6"/>
  <c r="BJ105" i="6"/>
  <c r="BJ128" i="6"/>
  <c r="BJ148" i="6"/>
  <c r="BJ154" i="6"/>
  <c r="BJ163" i="6"/>
  <c r="BJ196" i="6"/>
  <c r="BJ31" i="6"/>
  <c r="BJ79" i="6"/>
  <c r="BJ43" i="6"/>
  <c r="BJ47" i="6"/>
  <c r="BJ87" i="6"/>
  <c r="BJ97" i="6"/>
  <c r="BJ109" i="6"/>
  <c r="BJ112" i="6"/>
  <c r="BJ130" i="6"/>
  <c r="BJ131" i="6"/>
  <c r="BJ156" i="6"/>
  <c r="BJ160" i="6"/>
  <c r="BJ162" i="6"/>
  <c r="BJ191" i="6"/>
  <c r="BJ36" i="6"/>
  <c r="BJ69" i="6"/>
  <c r="BJ120" i="6"/>
  <c r="BJ155" i="6"/>
  <c r="BJ164" i="6"/>
  <c r="BJ197" i="6"/>
  <c r="BJ167" i="6"/>
  <c r="BJ124" i="6"/>
  <c r="BJ13" i="6"/>
  <c r="BJ23" i="6"/>
  <c r="BJ75" i="6"/>
  <c r="BJ125" i="6"/>
  <c r="BJ172" i="6"/>
  <c r="BJ8" i="6"/>
  <c r="BJ80" i="6"/>
  <c r="BJ16" i="6"/>
  <c r="BJ136" i="6"/>
  <c r="BJ34" i="6"/>
  <c r="BJ59" i="6"/>
  <c r="BJ118" i="6"/>
  <c r="BJ137" i="6"/>
  <c r="BJ58" i="6"/>
  <c r="BJ4" i="6"/>
  <c r="BJ60" i="6"/>
  <c r="BJ122" i="6"/>
  <c r="BJ140" i="6"/>
  <c r="BJ152" i="6"/>
  <c r="BJ115" i="6"/>
  <c r="BJ42" i="6"/>
  <c r="BJ63" i="6"/>
  <c r="BJ73" i="6"/>
  <c r="BJ82" i="6"/>
  <c r="AZ31" i="6"/>
  <c r="AZ79" i="6"/>
  <c r="AZ113" i="6"/>
  <c r="AZ127" i="6"/>
  <c r="AZ134" i="6"/>
  <c r="AZ161" i="6"/>
  <c r="AZ182" i="6"/>
  <c r="AZ156" i="6"/>
  <c r="AZ75" i="6"/>
  <c r="AZ125" i="6"/>
  <c r="AZ105" i="6"/>
  <c r="AZ128" i="6"/>
  <c r="AZ162" i="6"/>
  <c r="AZ191" i="6"/>
  <c r="AZ148" i="6"/>
  <c r="AZ154" i="6"/>
  <c r="AZ163" i="6"/>
  <c r="AZ196" i="6"/>
  <c r="AZ32" i="6"/>
  <c r="AZ36" i="6"/>
  <c r="AZ69" i="6"/>
  <c r="AZ155" i="6"/>
  <c r="AZ164" i="6"/>
  <c r="AZ197" i="6"/>
  <c r="AZ8" i="6"/>
  <c r="AZ124" i="6"/>
  <c r="AZ167" i="6"/>
  <c r="AZ13" i="6"/>
  <c r="AZ23" i="6"/>
  <c r="AZ172" i="6"/>
  <c r="AZ16" i="6"/>
  <c r="AZ47" i="6"/>
  <c r="AZ97" i="6"/>
  <c r="AZ58" i="6"/>
  <c r="AZ115" i="6"/>
  <c r="AZ136" i="6"/>
  <c r="AZ34" i="6"/>
  <c r="AZ59" i="6"/>
  <c r="AZ118" i="6"/>
  <c r="AZ137" i="6"/>
  <c r="AZ4" i="6"/>
  <c r="AZ60" i="6"/>
  <c r="AZ122" i="6"/>
  <c r="AZ140" i="6"/>
  <c r="AZ152" i="6"/>
  <c r="AZ42" i="6"/>
  <c r="AZ63" i="6"/>
  <c r="AZ73" i="6"/>
  <c r="AZ82" i="6"/>
  <c r="AZ43" i="6"/>
  <c r="AZ87" i="6"/>
  <c r="AZ112" i="6"/>
  <c r="AZ131" i="6"/>
  <c r="AZ160" i="6"/>
  <c r="AL136" i="6"/>
  <c r="AL62" i="6"/>
  <c r="AL77" i="6"/>
  <c r="AL89" i="6"/>
  <c r="AL101" i="6"/>
  <c r="AL107" i="6"/>
  <c r="AL109" i="6"/>
  <c r="AL113" i="6"/>
  <c r="AL2" i="6"/>
  <c r="AL4" i="6"/>
  <c r="AL26" i="6"/>
  <c r="AL35" i="6"/>
  <c r="AL38" i="6"/>
  <c r="AL50" i="6"/>
  <c r="AL114" i="6"/>
  <c r="AL43" i="6"/>
  <c r="AL61" i="6"/>
  <c r="AL63" i="6"/>
  <c r="AL71" i="6"/>
  <c r="AL73" i="6"/>
  <c r="AL82" i="6"/>
  <c r="AL123" i="6"/>
  <c r="AL141" i="6"/>
  <c r="AL143" i="6"/>
  <c r="AL166" i="6"/>
  <c r="AL25" i="6"/>
  <c r="AL27" i="6"/>
  <c r="AL29" i="6"/>
  <c r="AL31" i="6"/>
  <c r="AL44" i="6"/>
  <c r="AL46" i="6"/>
  <c r="AL64" i="6"/>
  <c r="AL66" i="6"/>
  <c r="AL74" i="6"/>
  <c r="AL83" i="6"/>
  <c r="AL85" i="6"/>
  <c r="AL87" i="6"/>
  <c r="AL110" i="6"/>
  <c r="AL112" i="6"/>
  <c r="AL131" i="6"/>
  <c r="AL158" i="6"/>
  <c r="AL160" i="6"/>
  <c r="AL169" i="6"/>
  <c r="AL171" i="6"/>
  <c r="AL18" i="6"/>
  <c r="AL20" i="6"/>
  <c r="AL32" i="6"/>
  <c r="AL49" i="6"/>
  <c r="AL51" i="6"/>
  <c r="AL53" i="6"/>
  <c r="AL55" i="6"/>
  <c r="AL57" i="6"/>
  <c r="AL79" i="6"/>
  <c r="AL88" i="6"/>
  <c r="AL90" i="6"/>
  <c r="AL92" i="6"/>
  <c r="AL94" i="6"/>
  <c r="AL96" i="6"/>
  <c r="AL120" i="6"/>
  <c r="AL127" i="6"/>
  <c r="AL132" i="6"/>
  <c r="AL134" i="6"/>
  <c r="AL161" i="6"/>
  <c r="AL174" i="6"/>
  <c r="AL176" i="6"/>
  <c r="AL178" i="6"/>
  <c r="AL180" i="6"/>
  <c r="AL182" i="6"/>
  <c r="AL33" i="6"/>
  <c r="AL80" i="6"/>
  <c r="AL99" i="6"/>
  <c r="AL103" i="6"/>
  <c r="AL105" i="6"/>
  <c r="AL128" i="6"/>
  <c r="AL135" i="6"/>
  <c r="AL162" i="6"/>
  <c r="AL183" i="6"/>
  <c r="AL185" i="6"/>
  <c r="AL189" i="6"/>
  <c r="AL191" i="6"/>
  <c r="AL36" i="6"/>
  <c r="AL106" i="6"/>
  <c r="AL108" i="6"/>
  <c r="AL117" i="6"/>
  <c r="AL129" i="6"/>
  <c r="AL146" i="6"/>
  <c r="AL148" i="6"/>
  <c r="AL154" i="6"/>
  <c r="AL192" i="6"/>
  <c r="AL194" i="6"/>
  <c r="AL196" i="6"/>
  <c r="AL37" i="6"/>
  <c r="AL39" i="6"/>
  <c r="AL41" i="6"/>
  <c r="AL69" i="6"/>
  <c r="AL121" i="6"/>
  <c r="AL139" i="6"/>
  <c r="AL149" i="6"/>
  <c r="AL151" i="6"/>
  <c r="AL155" i="6"/>
  <c r="AL164" i="6"/>
  <c r="AL197" i="6"/>
  <c r="AL23" i="6"/>
  <c r="AL70" i="6"/>
  <c r="AL72" i="6"/>
  <c r="AL81" i="6"/>
  <c r="AL124" i="6"/>
  <c r="AL142" i="6"/>
  <c r="AL156" i="6"/>
  <c r="AL165" i="6"/>
  <c r="AL167" i="6"/>
  <c r="AL198" i="6"/>
  <c r="AL24" i="6"/>
  <c r="AL28" i="6"/>
  <c r="AL30" i="6"/>
  <c r="AL45" i="6"/>
  <c r="AL47" i="6"/>
  <c r="AL65" i="6"/>
  <c r="AL75" i="6"/>
  <c r="AL84" i="6"/>
  <c r="AL86" i="6"/>
  <c r="AL111" i="6"/>
  <c r="AL157" i="6"/>
  <c r="AL159" i="6"/>
  <c r="AL168" i="6"/>
  <c r="AL170" i="6"/>
  <c r="AL172" i="6"/>
  <c r="AL17" i="6"/>
  <c r="AL19" i="6"/>
  <c r="AL21" i="6"/>
  <c r="AL48" i="6"/>
  <c r="AL52" i="6"/>
  <c r="AL54" i="6"/>
  <c r="AL56" i="6"/>
  <c r="AL58" i="6"/>
  <c r="AL76" i="6"/>
  <c r="AL78" i="6"/>
  <c r="AL91" i="6"/>
  <c r="AL93" i="6"/>
  <c r="AL95" i="6"/>
  <c r="AL97" i="6"/>
  <c r="AL126" i="6"/>
  <c r="AL133" i="6"/>
  <c r="AL173" i="6"/>
  <c r="AL177" i="6"/>
  <c r="AL179" i="6"/>
  <c r="AL181" i="6"/>
  <c r="AL34" i="6"/>
  <c r="AL59" i="6"/>
  <c r="AL98" i="6"/>
  <c r="AL100" i="6"/>
  <c r="AL102" i="6"/>
  <c r="AL104" i="6"/>
  <c r="AL115" i="6"/>
  <c r="AL184" i="6"/>
  <c r="AL186" i="6"/>
  <c r="AL188" i="6"/>
  <c r="AL190" i="6"/>
  <c r="AL116" i="6"/>
  <c r="AL118" i="6"/>
  <c r="AL125" i="6"/>
  <c r="AL130" i="6"/>
  <c r="AL137" i="6"/>
  <c r="AL145" i="6"/>
  <c r="AL147" i="6"/>
  <c r="AL150" i="6"/>
  <c r="AL163" i="6"/>
  <c r="AL175" i="6"/>
  <c r="AL187" i="6"/>
  <c r="AL193" i="6"/>
  <c r="AL195" i="6"/>
  <c r="AL40" i="6"/>
  <c r="AL42" i="6"/>
  <c r="AL60" i="6"/>
  <c r="AL68" i="6"/>
  <c r="AL119" i="6"/>
  <c r="AL122" i="6"/>
  <c r="AL138" i="6"/>
  <c r="AL140" i="6"/>
  <c r="AL152" i="6"/>
  <c r="AL5" i="6"/>
  <c r="AL7" i="6"/>
  <c r="AL10" i="6"/>
  <c r="AL12" i="6"/>
  <c r="AL14" i="6"/>
  <c r="AL15" i="6"/>
  <c r="AL3" i="6"/>
  <c r="AL6" i="6"/>
  <c r="AL8" i="6"/>
  <c r="AL9" i="6"/>
  <c r="AL11" i="6"/>
  <c r="AL13" i="6"/>
  <c r="AL16" i="6"/>
</calcChain>
</file>

<file path=xl/sharedStrings.xml><?xml version="1.0" encoding="utf-8"?>
<sst xmlns="http://schemas.openxmlformats.org/spreadsheetml/2006/main" count="70412" uniqueCount="3344">
  <si>
    <t xml:space="preserve">IMPACT / REACH BURKINA FASO | Evaluation redevabilité Fada N'Gourma : Entretiens quantitatifs    </t>
  </si>
  <si>
    <t>Objets</t>
  </si>
  <si>
    <t>Description</t>
  </si>
  <si>
    <t>Contexte du projet</t>
  </si>
  <si>
    <t>Le contexte humanitaire au Burkina Faso en 2022 demeure fragile suite à une augmentation rapide du nombre de personnes déplacées internes (PDI) qui sont contraintes de quitter leur zone d’habitation à cause de l’insécurité vers des villages considérés plus sûrs dans leur région, des chefs-lieux de communes ou encore des zones urbaines. Bien que les zones de concentration des PDI tel que la ville de Fada N'Gourma soit desservie par plusieurs acteurs institutionnels, organisations non gouvernementales (ONG) et organisations de la société civile (OSC), il semble pertinent de mieux définir les lacunes de l’assistance ainsi que les manques relatifs à la communication autour de l’assistance humanitaire envers les populations affectées. Il reste également les questions liées à l’insatisfaction de l’assistance humanitaire ainsi que les pistes d'amélioration identifiées pour y pallier pourront également être approfondies. 
La présente évaluation s’intègre dans le projet « Réponse d’urgence aux personnes déplacées internes pour un accès aux infrastructures sociocommunautaires essentielles dans la région de l’Est du Burkina Faso » qui vise à répondre aux besoins multisectoriels des populations vulnérables déplacées et hôtes de la commune de Fada. Le volet redevabilité fait partie d’un des secteurs d’intervention de ce projet et vise également à informer et soutenir le groupe de travail CEAWG sur la redevabilité. Ainsi, cette recherche vise à développer des outils pour que les partenaires humanitaires puissent mieux suivre ces questions de redevabilité de façon régulière à un niveau local.  Le déploiement de ces outils dans le cadre d’une étude de cas menée par IMPACT / REACH dans la ville de Fada N’Gourma dans la région l’Est de Burkina Faso servira d’évaluation pilote afin de tester et de consolider les outils qui seront par la suite proposés aux partenaires. Au même temps, l’évaluation pilote permet de fournir une analyse initiale sur les aspects redevabilité dans la ville de Fada N’Gourma, pour les interventions menées par l’ensemble des partenaires humanitaires présent dans la zone, au cours des 6 derniers mois. A la suite de cette évaluation, IMPACT / REACH organisera une formation qui permettra aux acteurs humanitaires dans la zone de répliquer l’approche dans leur zone d’intervention au niveau de la région de l’Est. 
Ainsi, les enquêtes IC seront conduites avec des travailleurs humanitaires afin de comprendre les caractéristiques de mécanismes de redevabilité déjà mises en place et de comparer les perceptions des travailleurs humanitaires avec les réponses des enquêtes ménages sur l'assistance fournie. Les goupes de discussion (FGD) ont pour objectif le triangulation et le contextualisation des résultats des enquêtes ménage et travailleurs humanitaires et de creuser davantage les lacunes d'informations dans certains thématiques.</t>
  </si>
  <si>
    <t>Période de collecte des données primaires</t>
  </si>
  <si>
    <t>La collecte des données pour les enquêtes ménage a été réalisée entre le 1 et le 10 février 2023.
La collecte des données pour les groupes de discussion (FGD) a été réalisée entre le 17 janvier 2023 et le 27 janvier 2023.</t>
  </si>
  <si>
    <t>Méthodologie et échantillonnage</t>
  </si>
  <si>
    <t>Les enquêtes sont représentatives pour les ménages PDI et les ménages hôtes au niveau de la commune urbaine de Fada N’Gourma. Cet échantillonnage était calculé de la même manière pour les deux strates. L’échantillonnage pour les ménages se basaient sur le nombre de ménages PDI et non-déplacés vivant dans la commune de Fada N’Gourma, rapportée de manière proportionnelle à la zone couverte par l’évaluation. Le nombre d’enquêtes cible était ensuite calculée de manière proportionnelle sur la base de la superficie de la zone de l’étude et sous réserve de présence de ménages non déplacés au niveau ou à proximité directe du quartier étudié. Finalement, 99 enquêtes ménages PDI et 99 enquêtes ménages hôtes ont été réalisées dans le cadre de l’évaluation, afin d’obtenir un niveau de confiance de 95% avec une marge d’erreur ±10% et un buffer de 4%. 
Pour garantir la représentativité des ménages sur la zone de l’étude, la sélection aléatoire des ménages enquêtés se faisait de la manière suivante : des points GPS aléatoires étaient générés sur la zone d’étude. Le nombre de points GPS était pondérée en fonction de la densité de la population. Un ménage situé au plus près de chaque point était ensuite ciblée pour l'enquête.</t>
  </si>
  <si>
    <t xml:space="preserve">Termes de référence </t>
  </si>
  <si>
    <t>https://www.impact-repository.org/document/repository/a30923bc/REACH_BFA_TOR_2205_jan23_ext.pdf</t>
  </si>
  <si>
    <t>Processus de nettoyage des données</t>
  </si>
  <si>
    <t>Une fois les données quantitatives collectées (ménages) et envoyées sur le serveur IMPACT / REACH, elles ont été téléchargées puis nettoyées par le chargé de base de données. Le nettoyage des données a été effectué en utilisant un script R (logiciel de traitement données) comprenant des checks automatiques définis au préalable et alignés sur les standards opérationnels de nettoyage de données quantitatives développés par IMPACT. Le processus de nettoyage a été réalisé de façon quotidienne et en étroite collaboration avec le chargé terrain afin de permettre un échange continu avec les enquêteurs. La base de données nettoyée a ensuite été analysée, par le chargé d’évaluation, au moyen du logiciel R. Le siège d’IMPACT à Genève a opéré une vérification du nettoyage et de l’analyse pour s’assurer qu’ils répondent aux standards de qualité d’IMPACT.</t>
  </si>
  <si>
    <t>Contact (Nom et adresse e-mail)</t>
  </si>
  <si>
    <t>Amelie Salmon : amelie.salmon@reach-initiative.org
Daphne Wang : daphne-danting.wang@reach-initiative.org</t>
  </si>
  <si>
    <t>Feuilles</t>
  </si>
  <si>
    <t>Page 1- LISEZ MOI</t>
  </si>
  <si>
    <t>Introduction de la recherche</t>
  </si>
  <si>
    <t>Page 2 - cleaned_data</t>
  </si>
  <si>
    <t>données nettoyées</t>
  </si>
  <si>
    <t>Page 3 - colonnes supl</t>
  </si>
  <si>
    <t>colonnes suppleméntaires ajoutées</t>
  </si>
  <si>
    <t>Page 4 - R_input</t>
  </si>
  <si>
    <t>résultats produits par les script R</t>
  </si>
  <si>
    <t>Page  - R_analyse</t>
  </si>
  <si>
    <t>tableaux croisés des résultats produit par R</t>
  </si>
  <si>
    <t>index</t>
  </si>
  <si>
    <t>uuid</t>
  </si>
  <si>
    <t>today</t>
  </si>
  <si>
    <t>i_ville</t>
  </si>
  <si>
    <t>start</t>
  </si>
  <si>
    <t>end</t>
  </si>
  <si>
    <t>audit</t>
  </si>
  <si>
    <t>deviceid</t>
  </si>
  <si>
    <t>region</t>
  </si>
  <si>
    <t>province</t>
  </si>
  <si>
    <t>i_secteur</t>
  </si>
  <si>
    <t>info_secteur</t>
  </si>
  <si>
    <t>i_global_enum_id</t>
  </si>
  <si>
    <t>i_chef_menag</t>
  </si>
  <si>
    <t>i_enquete_genre</t>
  </si>
  <si>
    <t>i_statut_menage</t>
  </si>
  <si>
    <t>i_pdi_acceuilli</t>
  </si>
  <si>
    <t>i_nonpdi_acceuil</t>
  </si>
  <si>
    <t>id_menage</t>
  </si>
  <si>
    <t>i_difficulte_vision</t>
  </si>
  <si>
    <t>i_difficulte_entendre</t>
  </si>
  <si>
    <t>i_difficulte_marche</t>
  </si>
  <si>
    <t>i_difficulte_concentration</t>
  </si>
  <si>
    <t>i_soin_difficile</t>
  </si>
  <si>
    <t>i_difficulte_communication</t>
  </si>
  <si>
    <t>r_41_handicap</t>
  </si>
  <si>
    <t>note_r4</t>
  </si>
  <si>
    <t>note_r41</t>
  </si>
  <si>
    <t>r_41_assistance_priori</t>
  </si>
  <si>
    <t>r_4_besoin_priorite1</t>
  </si>
  <si>
    <t>autre_r_4_besoin_priorite1</t>
  </si>
  <si>
    <t>r_4_besoin_priorite2</t>
  </si>
  <si>
    <t>autre_r_4_besoin_priorite2</t>
  </si>
  <si>
    <t>r_4_besoin_priorite3</t>
  </si>
  <si>
    <t>autre_r_4_besoin_priorite3</t>
  </si>
  <si>
    <t>r_41_assistance</t>
  </si>
  <si>
    <t>r_41_besoin</t>
  </si>
  <si>
    <t>r_41_bar</t>
  </si>
  <si>
    <t>r_41_bar_pas_connaissance</t>
  </si>
  <si>
    <t>r_41_bar_insecurite_itinerair</t>
  </si>
  <si>
    <t>r_41_bar_insecurite</t>
  </si>
  <si>
    <t>r_41_bar_distance</t>
  </si>
  <si>
    <t>r_41_bar_difficult_depac</t>
  </si>
  <si>
    <t>r_41_bar_discretion</t>
  </si>
  <si>
    <t>r_41_bar_exclusion</t>
  </si>
  <si>
    <t>r_41_bar_corruption</t>
  </si>
  <si>
    <t>r_41_bar_pas_acces_information</t>
  </si>
  <si>
    <t>r_41_bar_aucune</t>
  </si>
  <si>
    <t>r_41_bar_autre</t>
  </si>
  <si>
    <t>r_41_bar_nsp</t>
  </si>
  <si>
    <t>r_41_bar_pnpr</t>
  </si>
  <si>
    <t>r_41_prob</t>
  </si>
  <si>
    <t>r_41_prob_pas_adapte</t>
  </si>
  <si>
    <t>r_41_prob_insuffisance_argent</t>
  </si>
  <si>
    <t>r_41_prob_acces_limite</t>
  </si>
  <si>
    <t>r_41_prob_mauvaise_qualite</t>
  </si>
  <si>
    <t>r_41_prob_retard_reception</t>
  </si>
  <si>
    <t>r_41_prob_aucun_problem</t>
  </si>
  <si>
    <t>r_41_prob_autre</t>
  </si>
  <si>
    <t>r_41_prob_nsp</t>
  </si>
  <si>
    <t>r_41_prob_pnpr</t>
  </si>
  <si>
    <t>r_41_prob_pri</t>
  </si>
  <si>
    <t>r_41_prob_pri_pas_adapte</t>
  </si>
  <si>
    <t>r_41_prob_pri_insuffisance_argent</t>
  </si>
  <si>
    <t>r_41_prob_pri_acces_limite</t>
  </si>
  <si>
    <t>r_41_prob_pri_mauvaise_qualite</t>
  </si>
  <si>
    <t>r_41_prob_pri_retard_reception</t>
  </si>
  <si>
    <t>r_41_prob_pri_aucun_problem</t>
  </si>
  <si>
    <t>r_41_prob_pri_autre</t>
  </si>
  <si>
    <t>r_41_prob_pri_nsp</t>
  </si>
  <si>
    <t>r_41_prob_pri_pnpr</t>
  </si>
  <si>
    <t>r_41_argent_souhaite</t>
  </si>
  <si>
    <t>r_41_argent_recu</t>
  </si>
  <si>
    <t>r_4_assistance_recu</t>
  </si>
  <si>
    <t>r_4_type_assistance_souhait</t>
  </si>
  <si>
    <t>r_4_type_assistance_souhait_loyer</t>
  </si>
  <si>
    <t>r_4_type_assistance_souhait_argent_materiel_construction</t>
  </si>
  <si>
    <t>r_4_type_assistance_souhait_argent_main_doeuvre</t>
  </si>
  <si>
    <t>r_4_type_assistance_souhait_provision_direct_bna</t>
  </si>
  <si>
    <t>r_4_type_assistance_souhait_provision_direct_materiel</t>
  </si>
  <si>
    <t>r_4_type_assistance_souhait_aide_secu_abri</t>
  </si>
  <si>
    <t>r_4_type_assistance_souhait_secu_fonciere</t>
  </si>
  <si>
    <t>r_4_type_assistance_souhait_facilite_acces_terre</t>
  </si>
  <si>
    <t>r_4_type_assistance_souhait_autre</t>
  </si>
  <si>
    <t>r_4_type_assistance_souhait_nsp</t>
  </si>
  <si>
    <t>r_4_type_assistance_souhait_pnpr</t>
  </si>
  <si>
    <t>autre_r_4_type_assistance_souhait</t>
  </si>
  <si>
    <t>r_4_type_assistance_recu</t>
  </si>
  <si>
    <t>r_4_type_assistance_recu_loyer</t>
  </si>
  <si>
    <t>r_4_type_assistance_recu_argent_materiel_construction</t>
  </si>
  <si>
    <t>r_4_type_assistance_recu_argent_main_doeuvre</t>
  </si>
  <si>
    <t>r_4_type_assistance_recu_provision_direct_bna</t>
  </si>
  <si>
    <t>r_4_type_assistance_recu_provision_direct_materiel</t>
  </si>
  <si>
    <t>r_4_type_assistance_recu_aide_secu_abri</t>
  </si>
  <si>
    <t>r_4_type_assistance_recu_secu_fonciere</t>
  </si>
  <si>
    <t>r_4_type_assistance_recu_facilite_acces_terre</t>
  </si>
  <si>
    <t>r_4_type_assistance_recu_autre</t>
  </si>
  <si>
    <t>r_4_type_assistance_recu_nsp</t>
  </si>
  <si>
    <t>r_4_type_assistance_recu_pnpr</t>
  </si>
  <si>
    <t>autre_r_4_type_assistance_recu</t>
  </si>
  <si>
    <t>r_4_barrier_abri</t>
  </si>
  <si>
    <t>r_4_barrier_abri_pas_connaissance</t>
  </si>
  <si>
    <t>r_4_barrier_abri_insecurite_itinerair</t>
  </si>
  <si>
    <t>r_4_barrier_abri_insecurite</t>
  </si>
  <si>
    <t>r_4_barrier_abri_distance</t>
  </si>
  <si>
    <t>r_4_barrier_abri_difficult_depac</t>
  </si>
  <si>
    <t>r_4_barrier_abri_discretion</t>
  </si>
  <si>
    <t>r_4_barrier_abri_exclusion</t>
  </si>
  <si>
    <t>r_4_barrier_abri_corruption</t>
  </si>
  <si>
    <t>r_4_barrier_abri_pas_acces_information</t>
  </si>
  <si>
    <t>r_4_barrier_abri_aucune</t>
  </si>
  <si>
    <t>r_4_barrier_abri_autre</t>
  </si>
  <si>
    <t>r_4_barrier_abri_nsp</t>
  </si>
  <si>
    <t>r_4_barrier_abri_pnpr</t>
  </si>
  <si>
    <t>autre_r_4_barrier_abri</t>
  </si>
  <si>
    <t>r_4_pb_rencontre</t>
  </si>
  <si>
    <t>r_4_pb_rencontre_pas_adapte</t>
  </si>
  <si>
    <t>r_4_pb_rencontre_insuffisance_argent</t>
  </si>
  <si>
    <t>r_4_pb_rencontre_mauvaise_qualite_servic</t>
  </si>
  <si>
    <t>r_4_pb_rencontre_retard_reception</t>
  </si>
  <si>
    <t>r_4_pb_rencontre_aucun_problem</t>
  </si>
  <si>
    <t>r_4_pb_rencontre_autre</t>
  </si>
  <si>
    <t>r_4_pb_rencontre_nsp</t>
  </si>
  <si>
    <t>r_4_pb_rencontre_pnpr</t>
  </si>
  <si>
    <t>autre_r_4_pb_rencontre</t>
  </si>
  <si>
    <t>r_4_typ_assistanc_souhaite</t>
  </si>
  <si>
    <t>r_4_typ_assistanc_souhaite_loyer</t>
  </si>
  <si>
    <t>r_4_typ_assistanc_souhaite_argent_materiel_construction</t>
  </si>
  <si>
    <t>r_4_typ_assistanc_souhaite_argent_main_doeuvre</t>
  </si>
  <si>
    <t>r_4_typ_assistanc_souhaite_provision_direct_bna</t>
  </si>
  <si>
    <t>r_4_typ_assistanc_souhaite_provision_direct_materiel</t>
  </si>
  <si>
    <t>r_4_typ_assistanc_souhaite_aide_secu_abri</t>
  </si>
  <si>
    <t>r_4_typ_assistanc_souhaite_secu_fonciere</t>
  </si>
  <si>
    <t>r_4_typ_assistanc_souhaite_facilite_acces_terre</t>
  </si>
  <si>
    <t>r_4_typ_assistanc_souhaite_autre</t>
  </si>
  <si>
    <t>r_4_typ_assistanc_souhaite_nsp</t>
  </si>
  <si>
    <t>r_4_typ_assistanc_souhaite_pnpr</t>
  </si>
  <si>
    <t>autre_r_4_typ_assistanc_souhaite</t>
  </si>
  <si>
    <t>r_4_besoin_combl_san_assist</t>
  </si>
  <si>
    <t>r_4_assistance_bna</t>
  </si>
  <si>
    <t>r_4_assistance_bna_voulu</t>
  </si>
  <si>
    <t>r_4_assistance_bna_voulu_argent</t>
  </si>
  <si>
    <t>r_4_assistance_bna_voulu_provision_direct</t>
  </si>
  <si>
    <t>r_4_assistance_bna_voulu_autre</t>
  </si>
  <si>
    <t>r_4_assistance_bna_voulu_nsp</t>
  </si>
  <si>
    <t>r_4_assistance_bna_voulu_pnpr</t>
  </si>
  <si>
    <t>autre_r_4_assistance_bna_voulu</t>
  </si>
  <si>
    <t>r_4_type_assistance_bna</t>
  </si>
  <si>
    <t>r_4_type_assistance_bna_argent</t>
  </si>
  <si>
    <t>r_4_type_assistance_bna_provision_direct</t>
  </si>
  <si>
    <t>r_4_type_assistance_bna_autre</t>
  </si>
  <si>
    <t>r_4_type_assistance_bna_nsp</t>
  </si>
  <si>
    <t>r_4_type_assistance_bna_pnpr</t>
  </si>
  <si>
    <t>autre_r_4_type_assistance_bna</t>
  </si>
  <si>
    <t>r_4_barrier_bna</t>
  </si>
  <si>
    <t>r_4_barrier_bna_pas_connaissance</t>
  </si>
  <si>
    <t>r_4_barrier_bna_insecurite_itinerair</t>
  </si>
  <si>
    <t>r_4_barrier_bna_insecurite</t>
  </si>
  <si>
    <t>r_4_barrier_bna_distance</t>
  </si>
  <si>
    <t>r_4_barrier_bna_difficult_depac</t>
  </si>
  <si>
    <t>r_4_barrier_bna_discretion</t>
  </si>
  <si>
    <t>r_4_barrier_bna_exclusion</t>
  </si>
  <si>
    <t>r_4_barrier_bna_corruption</t>
  </si>
  <si>
    <t>r_4_barrier_bna_pas_acces_information</t>
  </si>
  <si>
    <t>r_4_barrier_bna_aucune</t>
  </si>
  <si>
    <t>r_4_barrier_bna_autre</t>
  </si>
  <si>
    <t>r_4_barrier_bna_nsp</t>
  </si>
  <si>
    <t>r_4_barrier_bna_pnpr</t>
  </si>
  <si>
    <t>autre_r_4_barrier_bna</t>
  </si>
  <si>
    <t>r_4_assistance_bna_problem</t>
  </si>
  <si>
    <t>r_4_assistance_bna_problem_pas_adapte</t>
  </si>
  <si>
    <t>r_4_assistance_bna_problem_insuffisance_argent</t>
  </si>
  <si>
    <t>r_4_assistance_bna_problem_mauvaise_qualite_materiaux</t>
  </si>
  <si>
    <t>r_4_assistance_bna_problem_retard_reception</t>
  </si>
  <si>
    <t>r_4_assistance_bna_problem_aucun_problem</t>
  </si>
  <si>
    <t>r_4_assistance_bna_problem_autre</t>
  </si>
  <si>
    <t>r_4_assistance_bna_problem_nsp</t>
  </si>
  <si>
    <t>r_4_assistance_bna_problem_pnpr</t>
  </si>
  <si>
    <t>autre_r_4_assistance_bna_problem</t>
  </si>
  <si>
    <t>r_4_assistance_bna_preferance</t>
  </si>
  <si>
    <t>r_4_assistance_bna_preferance_argent</t>
  </si>
  <si>
    <t>r_4_assistance_bna_preferance_provision_direct</t>
  </si>
  <si>
    <t>r_4_assistance_bna_preferance_autre</t>
  </si>
  <si>
    <t>r_4_assistance_bna_preferance_nsp</t>
  </si>
  <si>
    <t>r_4_assistance_bna_preferance_pnpr</t>
  </si>
  <si>
    <t>autre_r_4_assistance_bna_preferance</t>
  </si>
  <si>
    <t>r_4_besoin_combl_san_assist_bna</t>
  </si>
  <si>
    <t>r_4_nbr_assist_recu</t>
  </si>
  <si>
    <t>r_4_assistance_nourriture</t>
  </si>
  <si>
    <t>r_4_assistance_nourriture_voulu</t>
  </si>
  <si>
    <t>r_4_assistance_nourriture_voulu_argent</t>
  </si>
  <si>
    <t>r_4_assistance_nourriture_voulu_construction_marche</t>
  </si>
  <si>
    <t>r_4_assistance_nourriture_voulu_provision_direct</t>
  </si>
  <si>
    <t>r_4_assistance_nourriture_voulu_autre</t>
  </si>
  <si>
    <t>r_4_assistance_nourriture_voulu_nsp</t>
  </si>
  <si>
    <t>r_4_assistance_nourriture_voulu_pnpr</t>
  </si>
  <si>
    <t>autre_r_4_assistance_nourriture_voulu</t>
  </si>
  <si>
    <t>r_4_type_assistance_nourriture</t>
  </si>
  <si>
    <t>r_4_type_assistance_nourriture_argent</t>
  </si>
  <si>
    <t>r_4_type_assistance_nourriture_construction_marche</t>
  </si>
  <si>
    <t>r_4_type_assistance_nourriture_provision_direct</t>
  </si>
  <si>
    <t>r_4_type_assistance_nourriture_autre</t>
  </si>
  <si>
    <t>r_4_type_assistance_nourriture_nsp</t>
  </si>
  <si>
    <t>r_4_type_assistance_nourriture_pnpr</t>
  </si>
  <si>
    <t>autre_r_4_type_assistance_nourriture</t>
  </si>
  <si>
    <t>r_4_barrier_nourriture</t>
  </si>
  <si>
    <t>r_4_barrier_nourriture_pas_connaissance</t>
  </si>
  <si>
    <t>r_4_barrier_nourriture_insecurite_itinerair</t>
  </si>
  <si>
    <t>r_4_barrier_nourriture_insecurite</t>
  </si>
  <si>
    <t>r_4_barrier_nourriture_distance</t>
  </si>
  <si>
    <t>r_4_barrier_nourriture_difficult_depac</t>
  </si>
  <si>
    <t>r_4_barrier_nourriture_discretion</t>
  </si>
  <si>
    <t>r_4_barrier_nourriture_exclusion</t>
  </si>
  <si>
    <t>r_4_barrier_nourriture_corruption</t>
  </si>
  <si>
    <t>r_4_barrier_nourriture_pas_acces_information</t>
  </si>
  <si>
    <t>r_4_barrier_nourriture_aucune</t>
  </si>
  <si>
    <t>r_4_barrier_nourriture_autre</t>
  </si>
  <si>
    <t>r_4_barrier_nourriture_nsp</t>
  </si>
  <si>
    <t>r_4_barrier_nourriture_pnpr</t>
  </si>
  <si>
    <t>autre_r_4_barrier_nourriture</t>
  </si>
  <si>
    <t>r_4_assistance_nourriture_problem</t>
  </si>
  <si>
    <t>r_4_assistance_nourriture_problem_pas_adapte</t>
  </si>
  <si>
    <t>r_4_assistance_nourriture_problem_insuffisance_argent</t>
  </si>
  <si>
    <t>r_4_assistance_nourriture_problem_mauvaise_qualite_nourriture</t>
  </si>
  <si>
    <t>r_4_assistance_nourriture_problem_retard_reception</t>
  </si>
  <si>
    <t>r_4_assistance_nourriture_problem_aucun_problem</t>
  </si>
  <si>
    <t>r_4_assistance_nourriture_problem_autre</t>
  </si>
  <si>
    <t>r_4_assistance_nourriture_problem_nsp</t>
  </si>
  <si>
    <t>r_4_assistance_nourriture_problem_pnpr</t>
  </si>
  <si>
    <t>autre_r_4_assistance_nourriture_problem</t>
  </si>
  <si>
    <t>r_4_assistance_nourriture_preferance</t>
  </si>
  <si>
    <t>r_4_assistance_nourriture_preferance_argent</t>
  </si>
  <si>
    <t>r_4_assistance_nourriture_preferance_construction_marche</t>
  </si>
  <si>
    <t>r_4_assistance_nourriture_preferance_provision_direct</t>
  </si>
  <si>
    <t>r_4_assistance_nourriture_preferance_autre</t>
  </si>
  <si>
    <t>r_4_assistance_nourriture_preferance_nsp</t>
  </si>
  <si>
    <t>r_4_assistance_nourriture_preferance_pnpr</t>
  </si>
  <si>
    <t>autre_r_4_assistance_nourriture_preferance</t>
  </si>
  <si>
    <t>r_4_besoin_combl_san_assist_nourriture</t>
  </si>
  <si>
    <t>r_4_nbr_assist_recu_001</t>
  </si>
  <si>
    <t>r_4_assistance_sante</t>
  </si>
  <si>
    <t>r_4_assistance_sante_voulu</t>
  </si>
  <si>
    <t>r_4_assistance_sante_voulu_argent_frais_medicaux</t>
  </si>
  <si>
    <t>r_4_assistance_sante_voulu_provision_direct_medicament</t>
  </si>
  <si>
    <t>r_4_assistance_sante_voulu_provision_direct_vaccin</t>
  </si>
  <si>
    <t>r_4_assistance_sante_voulu_traitement_prioritaire</t>
  </si>
  <si>
    <t>r_4_assistance_sante_voulu_acces_transport_installation_sant</t>
  </si>
  <si>
    <t>r_4_assistance_sante_voulu_acces_travailleur_qualifie</t>
  </si>
  <si>
    <t>r_4_assistance_sante_voulu_acces_personnel_qualifie</t>
  </si>
  <si>
    <t>r_4_assistance_sante_voulu_acces_personne_handicape</t>
  </si>
  <si>
    <t>r_4_assistance_sante_voulu_acces_etablissemt_sante_mental</t>
  </si>
  <si>
    <t>r_4_assistance_sante_voulu_plus_etablissement_sante</t>
  </si>
  <si>
    <t>r_4_assistance_sante_voulu_services_inclusives</t>
  </si>
  <si>
    <t>r_4_assistance_sante_voulu_aides_techniques</t>
  </si>
  <si>
    <t>r_4_assistance_sante_voulu_personnel_feminin</t>
  </si>
  <si>
    <t>r_4_assistance_sante_voulu_services_sante_sexuel</t>
  </si>
  <si>
    <t>r_4_assistance_sante_voulu_autre</t>
  </si>
  <si>
    <t>r_4_assistance_sante_voulu_nsp</t>
  </si>
  <si>
    <t>r_4_assistance_sante_voulu_pnpr</t>
  </si>
  <si>
    <t>autre_r_4_assistance_sante_voulu</t>
  </si>
  <si>
    <t>r_4_type_assistance_sante</t>
  </si>
  <si>
    <t>r_4_type_assistance_sante_argent_frais_medicaux</t>
  </si>
  <si>
    <t>r_4_type_assistance_sante_provision_direct_medicament</t>
  </si>
  <si>
    <t>r_4_type_assistance_sante_provision_direct_vaccin</t>
  </si>
  <si>
    <t>r_4_type_assistance_sante_traitement_prioritaire</t>
  </si>
  <si>
    <t>r_4_type_assistance_sante_acces_transport_installation_sant</t>
  </si>
  <si>
    <t>r_4_type_assistance_sante_acces_travailleur_qualifie</t>
  </si>
  <si>
    <t>r_4_type_assistance_sante_acces_personnel_qualifie</t>
  </si>
  <si>
    <t>r_4_type_assistance_sante_acces_personne_handicape</t>
  </si>
  <si>
    <t>r_4_type_assistance_sante_acces_etablissemt_sante_mental</t>
  </si>
  <si>
    <t>r_4_type_assistance_sante_plus_etablissement_sante</t>
  </si>
  <si>
    <t>r_4_type_assistance_sante_services_inclusives</t>
  </si>
  <si>
    <t>r_4_type_assistance_sante_aides_techniques</t>
  </si>
  <si>
    <t>r_4_type_assistance_sante_personnel_feminin</t>
  </si>
  <si>
    <t>r_4_type_assistance_sante_services_sante_sexuel</t>
  </si>
  <si>
    <t>r_4_type_assistance_sante_autre</t>
  </si>
  <si>
    <t>r_4_type_assistance_sante_nsp</t>
  </si>
  <si>
    <t>r_4_type_assistance_sante_pnpr</t>
  </si>
  <si>
    <t>autre_r_4_type_assistance_sante</t>
  </si>
  <si>
    <t>r_4_barrier_sant</t>
  </si>
  <si>
    <t>r_4_barrier_sant_pas_connaissance</t>
  </si>
  <si>
    <t>r_4_barrier_sant_insecurite_itinerair</t>
  </si>
  <si>
    <t>r_4_barrier_sant_insecurite</t>
  </si>
  <si>
    <t>r_4_barrier_sant_distance</t>
  </si>
  <si>
    <t>r_4_barrier_sant_difficult_depac</t>
  </si>
  <si>
    <t>r_4_barrier_sant_discretion</t>
  </si>
  <si>
    <t>r_4_barrier_sant_exclusion</t>
  </si>
  <si>
    <t>r_4_barrier_sant_corruption</t>
  </si>
  <si>
    <t>r_4_barrier_sant_pas_acces_information</t>
  </si>
  <si>
    <t>r_4_barrier_sant_aucune</t>
  </si>
  <si>
    <t>r_4_barrier_sant_autre</t>
  </si>
  <si>
    <t>r_4_barrier_sant_nsp</t>
  </si>
  <si>
    <t>r_4_barrier_sant_pnpr</t>
  </si>
  <si>
    <t>autre_r_4_barrier_sant</t>
  </si>
  <si>
    <t>r_4_assistance_sante_problem</t>
  </si>
  <si>
    <t>r_4_assistance_sante_problem_pas_adapte</t>
  </si>
  <si>
    <t>r_4_assistance_sante_problem_insuffisance_argent</t>
  </si>
  <si>
    <t>r_4_assistance_sante_problem_acces_limite</t>
  </si>
  <si>
    <t>r_4_assistance_sante_problem_mauvaise_qualite_soins</t>
  </si>
  <si>
    <t>r_4_assistance_sante_problem_retard_reception</t>
  </si>
  <si>
    <t>r_4_assistance_sante_problem_aucun_problem</t>
  </si>
  <si>
    <t>r_4_assistance_sante_problem_autre</t>
  </si>
  <si>
    <t>r_4_assistance_sante_problem_nsp</t>
  </si>
  <si>
    <t>r_4_assistance_sante_problem_pnpr</t>
  </si>
  <si>
    <t>autre_r_4_assistance_sante_probblem</t>
  </si>
  <si>
    <t>r_4_assistance_sante_preferance</t>
  </si>
  <si>
    <t>r_4_assistance_sante_preferance_argent_frais_medicaux</t>
  </si>
  <si>
    <t>r_4_assistance_sante_preferance_provision_direct_medicament</t>
  </si>
  <si>
    <t>r_4_assistance_sante_preferance_provision_direct_vaccin</t>
  </si>
  <si>
    <t>r_4_assistance_sante_preferance_traitement_prioritaire</t>
  </si>
  <si>
    <t>r_4_assistance_sante_preferance_acces_transport_installation_sant</t>
  </si>
  <si>
    <t>r_4_assistance_sante_preferance_acces_travailleur_qualifie</t>
  </si>
  <si>
    <t>r_4_assistance_sante_preferance_acces_personnel_qualifie</t>
  </si>
  <si>
    <t>r_4_assistance_sante_preferance_acces_personne_handicape</t>
  </si>
  <si>
    <t>r_4_assistance_sante_preferance_acces_etablissemt_sante_mental</t>
  </si>
  <si>
    <t>r_4_assistance_sante_preferance_plus_etablissement_sante</t>
  </si>
  <si>
    <t>r_4_assistance_sante_preferance_services_inclusives</t>
  </si>
  <si>
    <t>r_4_assistance_sante_preferance_aides_techniques</t>
  </si>
  <si>
    <t>r_4_assistance_sante_preferance_personnel_feminin</t>
  </si>
  <si>
    <t>r_4_assistance_sante_preferance_services_sante_sexuel</t>
  </si>
  <si>
    <t>r_4_assistance_sante_preferance_autre</t>
  </si>
  <si>
    <t>r_4_assistance_sante_preferance_nsp</t>
  </si>
  <si>
    <t>r_4_assistance_sante_preferance_pnpr</t>
  </si>
  <si>
    <t>autre_r_4_assistance_sante_preferance</t>
  </si>
  <si>
    <t>r_4_besoin_combl_san_assist_sante</t>
  </si>
  <si>
    <t>r_4_assistance_nutrition</t>
  </si>
  <si>
    <t>r_4_assistance_nutrition_voulu</t>
  </si>
  <si>
    <t>r_4_assistance_nutrition_voulu_argent</t>
  </si>
  <si>
    <t>r_4_assistance_nutrition_voulu_aliments_nutritifs</t>
  </si>
  <si>
    <t>r_4_assistance_nutrition_voulu_complement_nutritionnels</t>
  </si>
  <si>
    <t>r_4_assistance_nutrition_voulu_depistage</t>
  </si>
  <si>
    <t>r_4_assistance_nutrition_voulu_prise_en_charge_enfant</t>
  </si>
  <si>
    <t>r_4_assistance_nutrition_voulu_prise_en_charge_femme_enceine</t>
  </si>
  <si>
    <t>r_4_assistance_nutrition_voulu_sensibilisation</t>
  </si>
  <si>
    <t>r_4_assistance_nutrition_voulu_autre</t>
  </si>
  <si>
    <t>r_4_assistance_nutrition_voulu_nsp</t>
  </si>
  <si>
    <t>r_4_assistance_nutrition_voulu_pnpr</t>
  </si>
  <si>
    <t>autre_r_4_assistance_nutrition_voulu</t>
  </si>
  <si>
    <t>r_4_type_assistance_nutrition</t>
  </si>
  <si>
    <t>r_4_type_assistance_nutrition_argent</t>
  </si>
  <si>
    <t>r_4_type_assistance_nutrition_aliments_nutritifs</t>
  </si>
  <si>
    <t>r_4_type_assistance_nutrition_complement_nutritionnels</t>
  </si>
  <si>
    <t>r_4_type_assistance_nutrition_depistage</t>
  </si>
  <si>
    <t>r_4_type_assistance_nutrition_prise_en_charge_enfant</t>
  </si>
  <si>
    <t>r_4_type_assistance_nutrition_prise_en_charge_femme_enceine</t>
  </si>
  <si>
    <t>r_4_type_assistance_nutrition_sensibilisation</t>
  </si>
  <si>
    <t>r_4_type_assistance_nutrition_autre</t>
  </si>
  <si>
    <t>r_4_type_assistance_nutrition_nsp</t>
  </si>
  <si>
    <t>r_4_type_assistance_nutrition_pnpr</t>
  </si>
  <si>
    <t>autre_r_4_type_assistance_nutrition</t>
  </si>
  <si>
    <t>r_4_barrier_nutri</t>
  </si>
  <si>
    <t>r_4_barrier_nutri_pas_connaissance</t>
  </si>
  <si>
    <t>r_4_barrier_nutri_insecurite_itinerair</t>
  </si>
  <si>
    <t>r_4_barrier_nutri_insecurite</t>
  </si>
  <si>
    <t>r_4_barrier_nutri_distance</t>
  </si>
  <si>
    <t>r_4_barrier_nutri_difficult_depac</t>
  </si>
  <si>
    <t>r_4_barrier_nutri_discretion</t>
  </si>
  <si>
    <t>r_4_barrier_nutri_exclusion</t>
  </si>
  <si>
    <t>r_4_barrier_nutri_corruption</t>
  </si>
  <si>
    <t>r_4_barrier_nutri_pas_acces_information</t>
  </si>
  <si>
    <t>r_4_barrier_nutri_aucune</t>
  </si>
  <si>
    <t>r_4_barrier_nutri_autre</t>
  </si>
  <si>
    <t>r_4_barrier_nutri_nsp</t>
  </si>
  <si>
    <t>r_4_barrier_nutri_pnpr</t>
  </si>
  <si>
    <t>autre_r_4_barrier_nutri</t>
  </si>
  <si>
    <t>r_4_assistance_nutrition_problem</t>
  </si>
  <si>
    <t>r_4_assistance_nutrition_problem_pas_adapte</t>
  </si>
  <si>
    <t>r_4_assistance_nutrition_problem_insuffisance_argent</t>
  </si>
  <si>
    <t>r_4_assistance_nutrition_problem_acces_limite</t>
  </si>
  <si>
    <t>r_4_assistance_nutrition_problem_mauvaise_qualite_soins</t>
  </si>
  <si>
    <t>r_4_assistance_nutrition_problem_retard_reception</t>
  </si>
  <si>
    <t>r_4_assistance_nutrition_problem_aucun_problem</t>
  </si>
  <si>
    <t>r_4_assistance_nutrition_problem_autre</t>
  </si>
  <si>
    <t>r_4_assistance_nutrition_problem_nsp</t>
  </si>
  <si>
    <t>r_4_assistance_nutrition_problem_pnpr</t>
  </si>
  <si>
    <t>autre_r_4_assistance_nutrition_problem</t>
  </si>
  <si>
    <t>r_4_assistance_nutrition_preferance</t>
  </si>
  <si>
    <t>r_4_assistance_nutrition_preferance_argent</t>
  </si>
  <si>
    <t>r_4_assistance_nutrition_preferance_aliments_nutritifs</t>
  </si>
  <si>
    <t>r_4_assistance_nutrition_preferance_complement_nutritionnels</t>
  </si>
  <si>
    <t>r_4_assistance_nutrition_preferance_depistage</t>
  </si>
  <si>
    <t>r_4_assistance_nutrition_preferance_prise_en_charge_enfant</t>
  </si>
  <si>
    <t>r_4_assistance_nutrition_preferance_prise_en_charge_femme_enceine</t>
  </si>
  <si>
    <t>r_4_assistance_nutrition_preferance_sensibilisation</t>
  </si>
  <si>
    <t>r_4_assistance_nutrition_preferance_autre</t>
  </si>
  <si>
    <t>r_4_assistance_nutrition_preferance_nsp</t>
  </si>
  <si>
    <t>r_4_assistance_nutrition_preferance_pnpr</t>
  </si>
  <si>
    <t>autre_r_4_assistance_nutrition_preferance</t>
  </si>
  <si>
    <t>r_4_besoin_combl_san_assist_nutrition</t>
  </si>
  <si>
    <t>r_4_nbr_assist_recu_002</t>
  </si>
  <si>
    <t>r_4_assistance_intrants</t>
  </si>
  <si>
    <t>r_4_assistance_intrants_voulu</t>
  </si>
  <si>
    <t>r_4_assistance_intrants_voulu_argent_intrants_agricol</t>
  </si>
  <si>
    <t>r_4_assistance_intrants_voulu_argent_intrants_elevage</t>
  </si>
  <si>
    <t>r_4_assistance_intrants_voulu_provision_intrants_agricole</t>
  </si>
  <si>
    <t>r_4_assistance_intrants_voulu_provision_intrants_elevage</t>
  </si>
  <si>
    <t>r_4_assistance_intrants_voulu_formation_agricole</t>
  </si>
  <si>
    <t>r_4_assistance_intrants_voulu_formation_elevage</t>
  </si>
  <si>
    <t>r_4_assistance_intrants_voulu_conseils</t>
  </si>
  <si>
    <t>r_4_assistance_intrants_voulu_soins_veterinaire</t>
  </si>
  <si>
    <t>r_4_assistance_intrants_voulu_autre</t>
  </si>
  <si>
    <t>r_4_assistance_intrants_voulu_nsp</t>
  </si>
  <si>
    <t>r_4_assistance_intrants_voulu_pnpr</t>
  </si>
  <si>
    <t>autre_r_4_assistance_intrants_voulu</t>
  </si>
  <si>
    <t>r_4_type_assistance_intrants</t>
  </si>
  <si>
    <t>r_4_type_assistance_intrants_argent_intrants_agricol</t>
  </si>
  <si>
    <t>r_4_type_assistance_intrants_argent_intrants_elevage</t>
  </si>
  <si>
    <t>r_4_type_assistance_intrants_provision_intrants_agricole</t>
  </si>
  <si>
    <t>r_4_type_assistance_intrants_provision_intrants_elevage</t>
  </si>
  <si>
    <t>r_4_type_assistance_intrants_formation_agricole</t>
  </si>
  <si>
    <t>r_4_type_assistance_intrants_formation_elevage</t>
  </si>
  <si>
    <t>r_4_type_assistance_intrants_conseils</t>
  </si>
  <si>
    <t>r_4_type_assistance_intrants_soins_veterinaire</t>
  </si>
  <si>
    <t>r_4_type_assistance_intrants_autre</t>
  </si>
  <si>
    <t>r_4_type_assistance_intrants_nsp</t>
  </si>
  <si>
    <t>r_4_type_assistance_intrants_pnpr</t>
  </si>
  <si>
    <t>autre_r_4_type_assistance_intrants</t>
  </si>
  <si>
    <t>r_4_barrier_intrant</t>
  </si>
  <si>
    <t>r_4_barrier_intrant_pas_connaissance</t>
  </si>
  <si>
    <t>r_4_barrier_intrant_insecurite_itinerair</t>
  </si>
  <si>
    <t>r_4_barrier_intrant_insecurite</t>
  </si>
  <si>
    <t>r_4_barrier_intrant_distance</t>
  </si>
  <si>
    <t>r_4_barrier_intrant_difficult_depac</t>
  </si>
  <si>
    <t>r_4_barrier_intrant_discretion</t>
  </si>
  <si>
    <t>r_4_barrier_intrant_exclusion</t>
  </si>
  <si>
    <t>r_4_barrier_intrant_corruption</t>
  </si>
  <si>
    <t>r_4_barrier_intrant_pas_acces_information</t>
  </si>
  <si>
    <t>r_4_barrier_intrant_aucune</t>
  </si>
  <si>
    <t>r_4_barrier_intrant_autre</t>
  </si>
  <si>
    <t>r_4_barrier_intrant_nsp</t>
  </si>
  <si>
    <t>r_4_barrier_intrant_pnpr</t>
  </si>
  <si>
    <t>autre_r_4_barrier_intrant</t>
  </si>
  <si>
    <t>r_4_assistance_intrants_problem</t>
  </si>
  <si>
    <t>r_4_assistance_intrants_problem_pas_adapte</t>
  </si>
  <si>
    <t>r_4_assistance_intrants_problem_insuffisance_argent</t>
  </si>
  <si>
    <t>r_4_assistance_intrants_problem_acces_limite_formation</t>
  </si>
  <si>
    <t>r_4_assistance_intrants_problem_mauvaise_qualite_intrants</t>
  </si>
  <si>
    <t>r_4_assistance_intrants_problem_retard_reception</t>
  </si>
  <si>
    <t>r_4_assistance_intrants_problem_aucun_problem</t>
  </si>
  <si>
    <t>r_4_assistance_intrants_problem_autre</t>
  </si>
  <si>
    <t>r_4_assistance_intrants_problem_nsp</t>
  </si>
  <si>
    <t>r_4_assistance_intrants_problem_pnpr</t>
  </si>
  <si>
    <t>autre_r_4_assistance_intrants_problem</t>
  </si>
  <si>
    <t>r_4_assistance_intrants_preferance</t>
  </si>
  <si>
    <t>r_4_assistance_intrants_preferance_argent_intrants_agricol</t>
  </si>
  <si>
    <t>r_4_assistance_intrants_preferance_argent_intrants_elevage</t>
  </si>
  <si>
    <t>r_4_assistance_intrants_preferance_provision_intrants_agricole</t>
  </si>
  <si>
    <t>r_4_assistance_intrants_preferance_provision_intrants_elevage</t>
  </si>
  <si>
    <t>r_4_assistance_intrants_preferance_formation_agricole</t>
  </si>
  <si>
    <t>r_4_assistance_intrants_preferance_formation_elevage</t>
  </si>
  <si>
    <t>r_4_assistance_intrants_preferance_conseils</t>
  </si>
  <si>
    <t>r_4_assistance_intrants_preferance_soins_veterinaire</t>
  </si>
  <si>
    <t>r_4_assistance_intrants_preferance_autre</t>
  </si>
  <si>
    <t>r_4_assistance_intrants_preferance_nsp</t>
  </si>
  <si>
    <t>r_4_assistance_intrants_preferance_pnpr</t>
  </si>
  <si>
    <t>autre_r_4_assistance_intrants_preferance</t>
  </si>
  <si>
    <t>r_4_besoin_combl_san_assist_intrants</t>
  </si>
  <si>
    <t>r_4_nbr_assist_recu_003</t>
  </si>
  <si>
    <t>r_4_assistance_subsistances</t>
  </si>
  <si>
    <t>r_4_assistance_subsistances_voulu</t>
  </si>
  <si>
    <t>r_4_assistance_subsistances_voulu_argent</t>
  </si>
  <si>
    <t>r_4_assistance_subsistances_voulu_equipement</t>
  </si>
  <si>
    <t>r_4_assistance_subsistances_voulu_conseil</t>
  </si>
  <si>
    <t>r_4_assistance_subsistances_voulu_formation</t>
  </si>
  <si>
    <t>r_4_assistance_subsistances_voulu_cash</t>
  </si>
  <si>
    <t>r_4_assistance_subsistances_voulu_mise_relation</t>
  </si>
  <si>
    <t>r_4_assistance_subsistances_voulu_acces_terrain</t>
  </si>
  <si>
    <t>r_4_assistance_subsistances_voulu_acces_credit</t>
  </si>
  <si>
    <t>r_4_assistance_subsistances_voulu_autre</t>
  </si>
  <si>
    <t>r_4_assistance_subsistances_voulu_nsp</t>
  </si>
  <si>
    <t>r_4_assistance_subsistances_voulu_pnpr</t>
  </si>
  <si>
    <t>autre_r_4_assistance_subsistances_voulu</t>
  </si>
  <si>
    <t>r_4_type_assistance_subsistances</t>
  </si>
  <si>
    <t>r_4_type_assistance_subsistances_argent</t>
  </si>
  <si>
    <t>r_4_type_assistance_subsistances_equipement</t>
  </si>
  <si>
    <t>r_4_type_assistance_subsistances_conseil</t>
  </si>
  <si>
    <t>r_4_type_assistance_subsistances_formation</t>
  </si>
  <si>
    <t>r_4_type_assistance_subsistances_cash</t>
  </si>
  <si>
    <t>r_4_type_assistance_subsistances_mise_relation</t>
  </si>
  <si>
    <t>r_4_type_assistance_subsistances_acces_terrain</t>
  </si>
  <si>
    <t>r_4_type_assistance_subsistances_acces_credit</t>
  </si>
  <si>
    <t>r_4_type_assistance_subsistances_autre</t>
  </si>
  <si>
    <t>r_4_type_assistance_subsistances_nsp</t>
  </si>
  <si>
    <t>r_4_type_assistance_subsistances_pnpr</t>
  </si>
  <si>
    <t>autre_r_4_type_assistance_subsistances</t>
  </si>
  <si>
    <t>r_4_barrier_subsistanc</t>
  </si>
  <si>
    <t>r_4_barrier_subsistanc_pas_connaissance</t>
  </si>
  <si>
    <t>r_4_barrier_subsistanc_insecurite_itinerair</t>
  </si>
  <si>
    <t>r_4_barrier_subsistanc_insecurite</t>
  </si>
  <si>
    <t>r_4_barrier_subsistanc_distance</t>
  </si>
  <si>
    <t>r_4_barrier_subsistanc_difficult_depac</t>
  </si>
  <si>
    <t>r_4_barrier_subsistanc_discretion</t>
  </si>
  <si>
    <t>r_4_barrier_subsistanc_exclusion</t>
  </si>
  <si>
    <t>r_4_barrier_subsistanc_corruption</t>
  </si>
  <si>
    <t>r_4_barrier_subsistanc_pas_acces_information</t>
  </si>
  <si>
    <t>r_4_barrier_subsistanc_aucune</t>
  </si>
  <si>
    <t>r_4_barrier_subsistanc_autre</t>
  </si>
  <si>
    <t>r_4_barrier_subsistanc_nsp</t>
  </si>
  <si>
    <t>r_4_barrier_subsistanc_pnpr</t>
  </si>
  <si>
    <t>autre_r_4_barrier_subsistanc</t>
  </si>
  <si>
    <t>r_4_assistance_subsistances_problem</t>
  </si>
  <si>
    <t>r_4_assistance_subsistances_problem_pas_adapte</t>
  </si>
  <si>
    <t>r_4_assistance_subsistances_problem_insuffisance_argent</t>
  </si>
  <si>
    <t>r_4_assistance_subsistances_problem_acces_limite_formation</t>
  </si>
  <si>
    <t>r_4_assistance_subsistances_problem_mauvaise_qualite_formation</t>
  </si>
  <si>
    <t>r_4_assistance_subsistances_problem_retard_reception</t>
  </si>
  <si>
    <t>r_4_assistance_subsistances_problem_aucun_problem</t>
  </si>
  <si>
    <t>r_4_assistance_subsistances_problem_autre</t>
  </si>
  <si>
    <t>r_4_assistance_subsistances_problem_nsp</t>
  </si>
  <si>
    <t>r_4_assistance_subsistances_problem_pnpr</t>
  </si>
  <si>
    <t>autre_r_4_assistance_subsistances_problem</t>
  </si>
  <si>
    <t>r_4_assistance_subsistances_preferance</t>
  </si>
  <si>
    <t>r_4_assistance_subsistances_preferance_argent</t>
  </si>
  <si>
    <t>r_4_assistance_subsistances_preferance_equipement</t>
  </si>
  <si>
    <t>r_4_assistance_subsistances_preferance_conseil</t>
  </si>
  <si>
    <t>r_4_assistance_subsistances_preferance_formation</t>
  </si>
  <si>
    <t>r_4_assistance_subsistances_preferance_cash</t>
  </si>
  <si>
    <t>r_4_assistance_subsistances_preferance_mise_relation</t>
  </si>
  <si>
    <t>r_4_assistance_subsistances_preferance_acces_terrain</t>
  </si>
  <si>
    <t>r_4_assistance_subsistances_preferance_acces_credit</t>
  </si>
  <si>
    <t>r_4_assistance_subsistances_preferance_autre</t>
  </si>
  <si>
    <t>r_4_assistance_subsistances_preferance_nsp</t>
  </si>
  <si>
    <t>r_4_assistance_subsistances_preferance_pnpr</t>
  </si>
  <si>
    <t>autre_r_4_assistance_subsistances_preferance</t>
  </si>
  <si>
    <t>r_4_besoin_combl_san_assist_subsistances</t>
  </si>
  <si>
    <t>r_4_assistance_eau</t>
  </si>
  <si>
    <t>r_4_assistance_eau_voulu</t>
  </si>
  <si>
    <t>r_4_assistance_eau_voulu_argent</t>
  </si>
  <si>
    <t>r_4_assistance_eau_voulu_distribution_direct</t>
  </si>
  <si>
    <t>r_4_assistance_eau_voulu_provision_direct</t>
  </si>
  <si>
    <t>r_4_assistance_eau_voulu_construction</t>
  </si>
  <si>
    <t>r_4_assistance_eau_voulu_formation</t>
  </si>
  <si>
    <t>r_4_assistance_eau_voulu_renforcement</t>
  </si>
  <si>
    <t>r_4_assistance_eau_voulu_analyse_qualite</t>
  </si>
  <si>
    <t>r_4_assistance_eau_voulu_autre</t>
  </si>
  <si>
    <t>r_4_assistance_eau_voulu_nsp</t>
  </si>
  <si>
    <t>r_4_assistance_eau_voulu_pnpr</t>
  </si>
  <si>
    <t>autre_r_4_assistance_eau_voulu</t>
  </si>
  <si>
    <t>r_4_type_assistance_eau</t>
  </si>
  <si>
    <t>r_4_type_assistance_eau_argent</t>
  </si>
  <si>
    <t>r_4_type_assistance_eau_distribution_direct</t>
  </si>
  <si>
    <t>r_4_type_assistance_eau_provision_direct</t>
  </si>
  <si>
    <t>r_4_type_assistance_eau_construction</t>
  </si>
  <si>
    <t>r_4_type_assistance_eau_formation</t>
  </si>
  <si>
    <t>r_4_type_assistance_eau_renforcement</t>
  </si>
  <si>
    <t>r_4_type_assistance_eau_analyse_qualite</t>
  </si>
  <si>
    <t>r_4_type_assistance_eau_autre</t>
  </si>
  <si>
    <t>r_4_type_assistance_eau_nsp</t>
  </si>
  <si>
    <t>r_4_type_assistance_eau_pnpr</t>
  </si>
  <si>
    <t>autre_r_4_type_assistance_eau</t>
  </si>
  <si>
    <t>r_4_barrier_eau</t>
  </si>
  <si>
    <t>r_4_barrier_eau_pas_connaissance</t>
  </si>
  <si>
    <t>r_4_barrier_eau_insecurite_itinerair</t>
  </si>
  <si>
    <t>r_4_barrier_eau_insecurite</t>
  </si>
  <si>
    <t>r_4_barrier_eau_distance</t>
  </si>
  <si>
    <t>r_4_barrier_eau_difficult_depac</t>
  </si>
  <si>
    <t>r_4_barrier_eau_discretion</t>
  </si>
  <si>
    <t>r_4_barrier_eau_exclusion</t>
  </si>
  <si>
    <t>r_4_barrier_eau_corruption</t>
  </si>
  <si>
    <t>r_4_barrier_eau_pas_acces_information</t>
  </si>
  <si>
    <t>r_4_barrier_eau_aucune</t>
  </si>
  <si>
    <t>r_4_barrier_eau_autre</t>
  </si>
  <si>
    <t>r_4_barrier_eau_nsp</t>
  </si>
  <si>
    <t>r_4_barrier_eau_pnpr</t>
  </si>
  <si>
    <t>autre_r_4_barrier_eau</t>
  </si>
  <si>
    <t>r_4_assistance_eau_problem</t>
  </si>
  <si>
    <t>r_4_assistance_eau_problem_pas_adapte</t>
  </si>
  <si>
    <t>r_4_assistance_eau_problem_insuffisance_argent</t>
  </si>
  <si>
    <t>r_4_assistance_eau_problem_acces_limite_formation</t>
  </si>
  <si>
    <t>r_4_assistance_eau_problem_mauvaise_qualite_eau</t>
  </si>
  <si>
    <t>r_4_assistance_eau_problem_retard_reception</t>
  </si>
  <si>
    <t>r_4_assistance_eau_problem_aucun_problem</t>
  </si>
  <si>
    <t>r_4_assistance_eau_problem_autre</t>
  </si>
  <si>
    <t>r_4_assistance_eau_problem_nsp</t>
  </si>
  <si>
    <t>r_4_assistance_eau_problem_pnpr</t>
  </si>
  <si>
    <t>autre_r_4_assistance_eau_problem</t>
  </si>
  <si>
    <t>r_4_assistance_eau_preferance</t>
  </si>
  <si>
    <t>r_4_assistance_eau_preferance_argent</t>
  </si>
  <si>
    <t>r_4_assistance_eau_preferance_distribution_direct</t>
  </si>
  <si>
    <t>r_4_assistance_eau_preferance_provision_direct</t>
  </si>
  <si>
    <t>r_4_assistance_eau_preferance_construction</t>
  </si>
  <si>
    <t>r_4_assistance_eau_preferance_formation</t>
  </si>
  <si>
    <t>r_4_assistance_eau_preferance_renforcement</t>
  </si>
  <si>
    <t>r_4_assistance_eau_preferance_analyse_qualite</t>
  </si>
  <si>
    <t>r_4_assistance_eau_preferance_autre</t>
  </si>
  <si>
    <t>r_4_assistance_eau_preferance_nsp</t>
  </si>
  <si>
    <t>r_4_assistance_eau_preferance_pnpr</t>
  </si>
  <si>
    <t>autre_r_4_assistance_eau_preferance</t>
  </si>
  <si>
    <t>r_4_besoin_combl_san_assist_eau</t>
  </si>
  <si>
    <t>r_4_assistance_latrine</t>
  </si>
  <si>
    <t>r_4_assistance_latrine_voulu</t>
  </si>
  <si>
    <t>r_4_assistance_latrine_voulu_argent</t>
  </si>
  <si>
    <t>r_4_assistance_latrine_voulu_provision_direct</t>
  </si>
  <si>
    <t>r_4_assistance_latrine_voulu_construction</t>
  </si>
  <si>
    <t>r_4_assistance_latrine_voulu_readaptation_latrine</t>
  </si>
  <si>
    <t>r_4_assistance_latrine_voulu_sensibilisation</t>
  </si>
  <si>
    <t>r_4_assistance_latrine_voulu_conseils</t>
  </si>
  <si>
    <t>r_4_assistance_latrine_voulu_vidange</t>
  </si>
  <si>
    <t>r_4_assistance_latrine_voulu_infrastructure_adapte</t>
  </si>
  <si>
    <t>r_4_assistance_latrine_voulu_autre</t>
  </si>
  <si>
    <t>r_4_assistance_latrine_voulu_nsp</t>
  </si>
  <si>
    <t>r_4_assistance_latrine_voulu_pnpr</t>
  </si>
  <si>
    <t>autre_r_4_assistance_latrine_voulu</t>
  </si>
  <si>
    <t>r_4_type_assistance_latrine</t>
  </si>
  <si>
    <t>r_4_type_assistance_latrine_argent</t>
  </si>
  <si>
    <t>r_4_type_assistance_latrine_provision_direct</t>
  </si>
  <si>
    <t>r_4_type_assistance_latrine_construction</t>
  </si>
  <si>
    <t>r_4_type_assistance_latrine_readaptation_latrine</t>
  </si>
  <si>
    <t>r_4_type_assistance_latrine_sensibilisation</t>
  </si>
  <si>
    <t>r_4_type_assistance_latrine_conseils</t>
  </si>
  <si>
    <t>r_4_type_assistance_latrine_vidange</t>
  </si>
  <si>
    <t>r_4_type_assistance_latrine_infrastructure_adapte</t>
  </si>
  <si>
    <t>r_4_type_assistance_latrine_autre</t>
  </si>
  <si>
    <t>r_4_type_assistance_latrine_nsp</t>
  </si>
  <si>
    <t>r_4_type_assistance_latrine_pnpr</t>
  </si>
  <si>
    <t>autre_r_4_type_assistance_latrine</t>
  </si>
  <si>
    <t>r_4_barrier_latrine</t>
  </si>
  <si>
    <t>r_4_barrier_latrine_pas_connaissance</t>
  </si>
  <si>
    <t>r_4_barrier_latrine_insecurite_itinerair</t>
  </si>
  <si>
    <t>r_4_barrier_latrine_insecurite</t>
  </si>
  <si>
    <t>r_4_barrier_latrine_distance</t>
  </si>
  <si>
    <t>r_4_barrier_latrine_difficult_depac</t>
  </si>
  <si>
    <t>r_4_barrier_latrine_discretion</t>
  </si>
  <si>
    <t>r_4_barrier_latrine_exclusion</t>
  </si>
  <si>
    <t>r_4_barrier_latrine_corruption</t>
  </si>
  <si>
    <t>r_4_barrier_latrine_pas_acces_information</t>
  </si>
  <si>
    <t>r_4_barrier_latrine_aucune</t>
  </si>
  <si>
    <t>r_4_barrier_latrine_autre</t>
  </si>
  <si>
    <t>r_4_barrier_latrine_nsp</t>
  </si>
  <si>
    <t>r_4_barrier_latrine_pnpr</t>
  </si>
  <si>
    <t>autre_r_4_barrier_latrine</t>
  </si>
  <si>
    <t>r_4_assistance_latrine_problem</t>
  </si>
  <si>
    <t>r_4_assistance_latrine_problem_pas_adapte</t>
  </si>
  <si>
    <t>r_4_assistance_latrine_problem_insuffisance_argent</t>
  </si>
  <si>
    <t>r_4_assistance_latrine_problem_acces_limite_formation</t>
  </si>
  <si>
    <t>r_4_assistance_latrine_problem_mauvaise_qualite_latrine</t>
  </si>
  <si>
    <t>r_4_assistance_latrine_problem_retard_reception</t>
  </si>
  <si>
    <t>r_4_assistance_latrine_problem_aucun_problem</t>
  </si>
  <si>
    <t>r_4_assistance_latrine_problem_autre</t>
  </si>
  <si>
    <t>r_4_assistance_latrine_problem_nsp</t>
  </si>
  <si>
    <t>r_4_assistance_latrine_problem_pnpr</t>
  </si>
  <si>
    <t>autre_r_4_assistance_latrine_problem</t>
  </si>
  <si>
    <t>r_4_assistance_latrine_preferance</t>
  </si>
  <si>
    <t>r_4_assistance_latrine_preferance_argent</t>
  </si>
  <si>
    <t>r_4_assistance_latrine_preferance_provision_direct</t>
  </si>
  <si>
    <t>r_4_assistance_latrine_preferance_construction</t>
  </si>
  <si>
    <t>r_4_assistance_latrine_preferance_readaptation_latrine</t>
  </si>
  <si>
    <t>r_4_assistance_latrine_preferance_sensibilisation</t>
  </si>
  <si>
    <t>r_4_assistance_latrine_preferance_conseils</t>
  </si>
  <si>
    <t>r_4_assistance_latrine_preferance_vidange</t>
  </si>
  <si>
    <t>r_4_assistance_latrine_preferance_infrastructure_adapte</t>
  </si>
  <si>
    <t>r_4_assistance_latrine_preferance_autre</t>
  </si>
  <si>
    <t>r_4_assistance_latrine_preferance_nsp</t>
  </si>
  <si>
    <t>r_4_assistance_latrine_preferance_pnpr</t>
  </si>
  <si>
    <t>autre_r_4_assistance_latrine_preferance</t>
  </si>
  <si>
    <t>r_4_besoin_combl_san_assist_latrine</t>
  </si>
  <si>
    <t>r_4_assistance_hygiene</t>
  </si>
  <si>
    <t>r_4_assistance_hygiene_voulu</t>
  </si>
  <si>
    <t>r_4_assistance_hygiene_voulu_enlevement_dechet</t>
  </si>
  <si>
    <t>r_4_assistance_hygiene_voulu_argent</t>
  </si>
  <si>
    <t>r_4_assistance_hygiene_voulu_provision_direct</t>
  </si>
  <si>
    <t>r_4_assistance_hygiene_voulu_dispositifs_lavage_mains</t>
  </si>
  <si>
    <t>r_4_assistance_hygiene_voulu_sensibilisation_hygiene</t>
  </si>
  <si>
    <t>r_4_assistance_hygiene_voulu_sensibilisation_gestion_menstrue</t>
  </si>
  <si>
    <t>r_4_assistance_hygiene_voulu_autre</t>
  </si>
  <si>
    <t>r_4_assistance_hygiene_voulu_nsp</t>
  </si>
  <si>
    <t>r_4_assistance_hygiene_voulu_pnpr</t>
  </si>
  <si>
    <t>autre_r_4_assistance_hygiene_voulu</t>
  </si>
  <si>
    <t>r_4_type_assistance_hygiene</t>
  </si>
  <si>
    <t>r_4_type_assistance_hygiene_enlevement_dechet</t>
  </si>
  <si>
    <t>r_4_type_assistance_hygiene_argent</t>
  </si>
  <si>
    <t>r_4_type_assistance_hygiene_provision_direct</t>
  </si>
  <si>
    <t>r_4_type_assistance_hygiene_dispositifs_lavage_mains</t>
  </si>
  <si>
    <t>r_4_type_assistance_hygiene_sensibilisation_hygiene</t>
  </si>
  <si>
    <t>r_4_type_assistance_hygiene_sensibilisation_gestion_menstrue</t>
  </si>
  <si>
    <t>r_4_type_assistance_hygiene_autre</t>
  </si>
  <si>
    <t>r_4_type_assistance_hygiene_nsp</t>
  </si>
  <si>
    <t>r_4_type_assistance_hygiene_pnpr</t>
  </si>
  <si>
    <t>autre_r_4_type_assistance_hygiene</t>
  </si>
  <si>
    <t>r_4_barrier_hygiene</t>
  </si>
  <si>
    <t>r_4_barrier_hygiene_pas_connaissance</t>
  </si>
  <si>
    <t>r_4_barrier_hygiene_insecurite_itinerair</t>
  </si>
  <si>
    <t>r_4_barrier_hygiene_insecurite</t>
  </si>
  <si>
    <t>r_4_barrier_hygiene_distance</t>
  </si>
  <si>
    <t>r_4_barrier_hygiene_difficult_depac</t>
  </si>
  <si>
    <t>r_4_barrier_hygiene_discretion</t>
  </si>
  <si>
    <t>r_4_barrier_hygiene_exclusion</t>
  </si>
  <si>
    <t>r_4_barrier_hygiene_corruption</t>
  </si>
  <si>
    <t>r_4_barrier_hygiene_pas_acces_information</t>
  </si>
  <si>
    <t>r_4_barrier_hygiene_aucune</t>
  </si>
  <si>
    <t>r_4_barrier_hygiene_autre</t>
  </si>
  <si>
    <t>r_4_barrier_hygiene_nsp</t>
  </si>
  <si>
    <t>r_4_barrier_hygiene_pnpr</t>
  </si>
  <si>
    <t>autre_r_4_barrier_hygiene</t>
  </si>
  <si>
    <t>r_4_assistance_hygiene_problem</t>
  </si>
  <si>
    <t>r_4_assistance_hygiene_problem_pas_adapte</t>
  </si>
  <si>
    <t>r_4_assistance_hygiene_problem_insuffisance_argent</t>
  </si>
  <si>
    <t>r_4_assistance_hygiene_problem_mauvaise_qualite</t>
  </si>
  <si>
    <t>r_4_assistance_hygiene_problem_acces_limite_formation</t>
  </si>
  <si>
    <t>r_4_assistance_hygiene_problem_retard_reception</t>
  </si>
  <si>
    <t>r_4_assistance_hygiene_problem_aucun_problem</t>
  </si>
  <si>
    <t>r_4_assistance_hygiene_problem_autre</t>
  </si>
  <si>
    <t>r_4_assistance_hygiene_problem_nsp</t>
  </si>
  <si>
    <t>r_4_assistance_hygiene_problem_pnpr</t>
  </si>
  <si>
    <t>autre_r_4_assistance_hygiene_problem</t>
  </si>
  <si>
    <t>r_4_assistance_hygiene_preferance</t>
  </si>
  <si>
    <t>r_4_assistance_hygiene_preferance_enlevement_dechet</t>
  </si>
  <si>
    <t>r_4_assistance_hygiene_preferance_argent</t>
  </si>
  <si>
    <t>r_4_assistance_hygiene_preferance_provision_direct</t>
  </si>
  <si>
    <t>r_4_assistance_hygiene_preferance_dispositifs_lavage_mains</t>
  </si>
  <si>
    <t>r_4_assistance_hygiene_preferance_sensibilisation_hygiene</t>
  </si>
  <si>
    <t>r_4_assistance_hygiene_preferance_sensibilisation_gestion_menstrue</t>
  </si>
  <si>
    <t>r_4_assistance_hygiene_preferance_autre</t>
  </si>
  <si>
    <t>r_4_assistance_hygiene_preferance_nsp</t>
  </si>
  <si>
    <t>r_4_assistance_hygiene_preferance_pnpr</t>
  </si>
  <si>
    <t>autre_r_4_assistance_hygiene_preferance</t>
  </si>
  <si>
    <t>r_4_besoin_combl_san_assist_hygiene</t>
  </si>
  <si>
    <t>r_4_assistance_education</t>
  </si>
  <si>
    <t>r_4_assistance_education_voulu</t>
  </si>
  <si>
    <t>r_4_assistance_education_voulu_frais_scolarite</t>
  </si>
  <si>
    <t>r_4_assistance_education_voulu_frais_fournitures</t>
  </si>
  <si>
    <t>r_4_assistance_education_voulu_frais_transport</t>
  </si>
  <si>
    <t>r_4_assistance_education_voulu_frais_nourritures</t>
  </si>
  <si>
    <t>r_4_assistance_education_voulu_provision_directe</t>
  </si>
  <si>
    <t>r_4_assistance_education_voulu_acces_transport</t>
  </si>
  <si>
    <t>r_4_assistance_education_voulu_acces_repas</t>
  </si>
  <si>
    <t>r_4_assistance_education_voulu_infras_education</t>
  </si>
  <si>
    <t>r_4_assistance_education_voulu_personnels_qualifies</t>
  </si>
  <si>
    <t>r_4_assistance_education_voulu_cours_remediation</t>
  </si>
  <si>
    <t>r_4_assistance_education_voulu_qualite_education</t>
  </si>
  <si>
    <t>r_4_assistance_education_voulu_condition_adapte_fille</t>
  </si>
  <si>
    <t>r_4_assistance_education_voulu_condition_adapte_handicap</t>
  </si>
  <si>
    <t>r_4_assistance_education_voulu_autre</t>
  </si>
  <si>
    <t>r_4_assistance_education_voulu_nsp</t>
  </si>
  <si>
    <t>r_4_assistance_education_voulu_pnpr</t>
  </si>
  <si>
    <t>autre_r_4_assistance_education_voulu</t>
  </si>
  <si>
    <t>r_4_type_assistance_education</t>
  </si>
  <si>
    <t>r_4_type_assistance_education_frais_scolarite</t>
  </si>
  <si>
    <t>r_4_type_assistance_education_frais_fournitures</t>
  </si>
  <si>
    <t>r_4_type_assistance_education_frais_transport</t>
  </si>
  <si>
    <t>r_4_type_assistance_education_frais_nourritures</t>
  </si>
  <si>
    <t>r_4_type_assistance_education_provision_directe</t>
  </si>
  <si>
    <t>r_4_type_assistance_education_acces_transport</t>
  </si>
  <si>
    <t>r_4_type_assistance_education_acces_repas</t>
  </si>
  <si>
    <t>r_4_type_assistance_education_infras_education</t>
  </si>
  <si>
    <t>r_4_type_assistance_education_personnels_qualifies</t>
  </si>
  <si>
    <t>r_4_type_assistance_education_cours_remediation</t>
  </si>
  <si>
    <t>r_4_type_assistance_education_qualite_education</t>
  </si>
  <si>
    <t>r_4_type_assistance_education_condition_adapte_fille</t>
  </si>
  <si>
    <t>r_4_type_assistance_education_condition_adapte_handicap</t>
  </si>
  <si>
    <t>r_4_type_assistance_education_autre</t>
  </si>
  <si>
    <t>r_4_type_assistance_education_nsp</t>
  </si>
  <si>
    <t>r_4_type_assistance_education_pnpr</t>
  </si>
  <si>
    <t>autre_r_4_type_assistance_education</t>
  </si>
  <si>
    <t>r_4_barrier_education</t>
  </si>
  <si>
    <t>r_4_barrier_education_pas_connaissance</t>
  </si>
  <si>
    <t>r_4_barrier_education_insecurite_itinerair</t>
  </si>
  <si>
    <t>r_4_barrier_education_insecurite</t>
  </si>
  <si>
    <t>r_4_barrier_education_distance</t>
  </si>
  <si>
    <t>r_4_barrier_education_difficult_depac</t>
  </si>
  <si>
    <t>r_4_barrier_education_discretion</t>
  </si>
  <si>
    <t>r_4_barrier_education_exclusion</t>
  </si>
  <si>
    <t>r_4_barrier_education_corruption</t>
  </si>
  <si>
    <t>r_4_barrier_education_pas_acces_information</t>
  </si>
  <si>
    <t>r_4_barrier_education_aucune</t>
  </si>
  <si>
    <t>r_4_barrier_education_autre</t>
  </si>
  <si>
    <t>r_4_barrier_education_nsp</t>
  </si>
  <si>
    <t>r_4_barrier_education_pnpr</t>
  </si>
  <si>
    <t>autre_r_4_barrier_education</t>
  </si>
  <si>
    <t>r_4_assistance_education_problem</t>
  </si>
  <si>
    <t>r_4_assistance_education_problem_pas_adapte</t>
  </si>
  <si>
    <t>r_4_assistance_education_problem_insuffisance_argent</t>
  </si>
  <si>
    <t>r_4_assistance_education_problem_mauvaise_qualite</t>
  </si>
  <si>
    <t>r_4_assistance_education_problem_acces_limite_services</t>
  </si>
  <si>
    <t>r_4_assistance_education_problem_retard_reception</t>
  </si>
  <si>
    <t>r_4_assistance_education_problem_aucun_problem</t>
  </si>
  <si>
    <t>r_4_assistance_education_problem_autre</t>
  </si>
  <si>
    <t>r_4_assistance_education_problem_nsp</t>
  </si>
  <si>
    <t>r_4_assistance_education_problem_pnpr</t>
  </si>
  <si>
    <t>autre_r_4_assistance_education_problem</t>
  </si>
  <si>
    <t>r_4_assistance_education_preferance</t>
  </si>
  <si>
    <t>r_4_assistance_education_preferance_frais_scolarite</t>
  </si>
  <si>
    <t>r_4_assistance_education_preferance_frais_fournitures</t>
  </si>
  <si>
    <t>r_4_assistance_education_preferance_frais_transport</t>
  </si>
  <si>
    <t>r_4_assistance_education_preferance_frais_nourritures</t>
  </si>
  <si>
    <t>r_4_assistance_education_preferance_provision_directe</t>
  </si>
  <si>
    <t>r_4_assistance_education_preferance_acces_transport</t>
  </si>
  <si>
    <t>r_4_assistance_education_preferance_acces_repas</t>
  </si>
  <si>
    <t>r_4_assistance_education_preferance_infras_education</t>
  </si>
  <si>
    <t>r_4_assistance_education_preferance_personnels_qualifies</t>
  </si>
  <si>
    <t>r_4_assistance_education_preferance_cours_remediation</t>
  </si>
  <si>
    <t>r_4_assistance_education_preferance_qualite_education</t>
  </si>
  <si>
    <t>r_4_assistance_education_preferance_condition_adapte_fille</t>
  </si>
  <si>
    <t>r_4_assistance_education_preferance_condition_adapte_handicap</t>
  </si>
  <si>
    <t>r_4_assistance_education_preferance_autre</t>
  </si>
  <si>
    <t>r_4_assistance_education_preferance_nsp</t>
  </si>
  <si>
    <t>r_4_assistance_education_preferance_pnpr</t>
  </si>
  <si>
    <t>autre_r_4_assistance_education_preferance</t>
  </si>
  <si>
    <t>r_4_besoin_combl_san_assist_education</t>
  </si>
  <si>
    <t>r_4_assistance_psychosocial</t>
  </si>
  <si>
    <t>r_4_barrier_psychosocial</t>
  </si>
  <si>
    <t>r_4_barrier_psychosocial_pas_connaissance</t>
  </si>
  <si>
    <t>r_4_barrier_psychosocial_insecurite_itinerair</t>
  </si>
  <si>
    <t>r_4_barrier_psychosocial_insecurite</t>
  </si>
  <si>
    <t>r_4_barrier_psychosocial_distance</t>
  </si>
  <si>
    <t>r_4_barrier_psychosocial_difficult_depac</t>
  </si>
  <si>
    <t>r_4_barrier_psychosocial_discretion</t>
  </si>
  <si>
    <t>r_4_barrier_psychosocial_exclusion</t>
  </si>
  <si>
    <t>r_4_barrier_psychosocial_corruption</t>
  </si>
  <si>
    <t>r_4_barrier_psychosocial_pas_acces_information</t>
  </si>
  <si>
    <t>r_4_barrier_psychosocial_aucune</t>
  </si>
  <si>
    <t>r_4_barrier_psychosocial_autre</t>
  </si>
  <si>
    <t>r_4_barrier_psychosocial_nsp</t>
  </si>
  <si>
    <t>r_4_barrier_psychosocial_pnpr</t>
  </si>
  <si>
    <t>autre_r_4_barrier_psychosocial</t>
  </si>
  <si>
    <t>r_4_assistance_psychosocial_problem</t>
  </si>
  <si>
    <t>r_4_assistance_psychosocial_problem_pas_adapte</t>
  </si>
  <si>
    <t>r_4_assistance_psychosocial_problem_mauvaise_qualite</t>
  </si>
  <si>
    <t>r_4_assistance_psychosocial_problem_acces_limite_services</t>
  </si>
  <si>
    <t>r_4_assistance_psychosocial_problem_retard_reception</t>
  </si>
  <si>
    <t>r_4_assistance_psychosocial_problem_aucun_problem</t>
  </si>
  <si>
    <t>r_4_assistance_psychosocial_problem_autre</t>
  </si>
  <si>
    <t>r_4_assistance_psychosocial_problem_nsp</t>
  </si>
  <si>
    <t>r_4_assistance_psychosocial_problem_pnpr</t>
  </si>
  <si>
    <t>autre_r_4_assistance_psychosocial_problem</t>
  </si>
  <si>
    <t>r_4_assistance_protection</t>
  </si>
  <si>
    <t>r_4_assistance_protection_voulu</t>
  </si>
  <si>
    <t>r_4_assistance_protection_voulu_support_remonte_plainte</t>
  </si>
  <si>
    <t>r_4_assistance_protection_voulu_recupere_doc_legaux</t>
  </si>
  <si>
    <t>r_4_assistance_protection_voulu_reunification_familiale</t>
  </si>
  <si>
    <t>r_4_assistance_protection_voulu_membre_comit_protection</t>
  </si>
  <si>
    <t>r_4_assistance_protection_voulu_acces_justice</t>
  </si>
  <si>
    <t>r_4_assistance_protection_voulu_protection_enfance</t>
  </si>
  <si>
    <t>r_4_assistance_protection_voulu_prise_en_charge_vbg</t>
  </si>
  <si>
    <t>r_4_assistance_protection_voulu_acces_services_eei</t>
  </si>
  <si>
    <t>r_4_assistance_protection_voulu_sensibilisation_deni_ressource</t>
  </si>
  <si>
    <t>r_4_assistance_protection_voulu_sensibilisation_protection</t>
  </si>
  <si>
    <t>r_4_assistance_protection_voulu_autre</t>
  </si>
  <si>
    <t>r_4_assistance_protection_voulu_nsp</t>
  </si>
  <si>
    <t>r_4_assistance_protection_voulu_pnpr</t>
  </si>
  <si>
    <t>autre_r_4_assistance_protection_voulu</t>
  </si>
  <si>
    <t>r_4_type_assistance_protection</t>
  </si>
  <si>
    <t>r_4_type_assistance_protection_support_remonte_plainte</t>
  </si>
  <si>
    <t>r_4_type_assistance_protection_recupere_doc_legaux</t>
  </si>
  <si>
    <t>r_4_type_assistance_protection_reunification_familiale</t>
  </si>
  <si>
    <t>r_4_type_assistance_protection_membre_comit_protection</t>
  </si>
  <si>
    <t>r_4_type_assistance_protection_acces_justice</t>
  </si>
  <si>
    <t>r_4_type_assistance_protection_protection_enfance</t>
  </si>
  <si>
    <t>r_4_type_assistance_protection_prise_en_charge_vbg</t>
  </si>
  <si>
    <t>r_4_type_assistance_protection_acces_services_eei</t>
  </si>
  <si>
    <t>r_4_type_assistance_protection_sensibilisation_deni_ressource</t>
  </si>
  <si>
    <t>r_4_type_assistance_protection_sensibilisation_protection</t>
  </si>
  <si>
    <t>r_4_type_assistance_protection_autre</t>
  </si>
  <si>
    <t>r_4_type_assistance_protection_nsp</t>
  </si>
  <si>
    <t>r_4_type_assistance_protection_pnpr</t>
  </si>
  <si>
    <t>autre_r_4_type_assistance_protection</t>
  </si>
  <si>
    <t>r_4_barrier_protection</t>
  </si>
  <si>
    <t>r_4_barrier_protection_pas_connaissance</t>
  </si>
  <si>
    <t>r_4_barrier_protection_insecurite_itinerair</t>
  </si>
  <si>
    <t>r_4_barrier_protection_insecurite</t>
  </si>
  <si>
    <t>r_4_barrier_protection_distance</t>
  </si>
  <si>
    <t>r_4_barrier_protection_difficult_depac</t>
  </si>
  <si>
    <t>r_4_barrier_protection_discretion</t>
  </si>
  <si>
    <t>r_4_barrier_protection_exclusion</t>
  </si>
  <si>
    <t>r_4_barrier_protection_corruption</t>
  </si>
  <si>
    <t>r_4_barrier_protection_pas_acces_information</t>
  </si>
  <si>
    <t>r_4_barrier_protection_aucune</t>
  </si>
  <si>
    <t>r_4_barrier_protection_autre</t>
  </si>
  <si>
    <t>r_4_barrier_protection_nsp</t>
  </si>
  <si>
    <t>r_4_barrier_protection_pnpr</t>
  </si>
  <si>
    <t>autre_r_4_barrier_protection</t>
  </si>
  <si>
    <t>r_4_assistance_protection_problem</t>
  </si>
  <si>
    <t>r_4_assistance_protection_problem_pas_adapte</t>
  </si>
  <si>
    <t>r_4_assistance_protection_problem_mauvaise_qualite</t>
  </si>
  <si>
    <t>r_4_assistance_protection_problem_acces_limite_services</t>
  </si>
  <si>
    <t>r_4_assistance_protection_problem_retard_reception</t>
  </si>
  <si>
    <t>r_4_assistance_protection_problem_aucun_problem</t>
  </si>
  <si>
    <t>r_4_assistance_protection_problem_autre</t>
  </si>
  <si>
    <t>r_4_assistance_protection_problem_nsp</t>
  </si>
  <si>
    <t>autre_r_4_assistance_protection_problem</t>
  </si>
  <si>
    <t>r_4_assistance_protection_preferance</t>
  </si>
  <si>
    <t>r_4_assistance_protection_preferance_support_remonte_plainte</t>
  </si>
  <si>
    <t>r_4_assistance_protection_preferance_recupere_doc_legaux</t>
  </si>
  <si>
    <t>r_4_assistance_protection_preferance_reunification_familiale</t>
  </si>
  <si>
    <t>r_4_assistance_protection_preferance_membre_comit_protection</t>
  </si>
  <si>
    <t>r_4_assistance_protection_preferance_acces_justice</t>
  </si>
  <si>
    <t>r_4_assistance_protection_preferance_protection_enfance</t>
  </si>
  <si>
    <t>r_4_assistance_protection_preferance_prise_en_charge_vbg</t>
  </si>
  <si>
    <t>r_4_assistance_protection_preferance_acces_services_eei</t>
  </si>
  <si>
    <t>r_4_assistance_protection_preferance_sensibilisation_deni_ressource</t>
  </si>
  <si>
    <t>r_4_assistance_protection_preferance_sensibilisation_protection</t>
  </si>
  <si>
    <t>r_4_assistance_protection_preferance_autre</t>
  </si>
  <si>
    <t>r_4_assistance_protection_preferance_nsp</t>
  </si>
  <si>
    <t>r_4_assistance_protection_preferance_pnpr</t>
  </si>
  <si>
    <t>autre_r_4_assistance_protection_preferance</t>
  </si>
  <si>
    <t>r_4_besoin_combl_san_assist_protection</t>
  </si>
  <si>
    <t>r_4_assistance_handicap</t>
  </si>
  <si>
    <t>r_4_assistance_handicap_voulu</t>
  </si>
  <si>
    <t>r_4_assistance_handicap_voulu_latrine_adapte</t>
  </si>
  <si>
    <t>r_4_assistance_handicap_voulu_aides_techniques</t>
  </si>
  <si>
    <t>r_4_assistance_handicap_voulu_sensibilisations</t>
  </si>
  <si>
    <t>r_4_assistance_handicap_voulu_adaptation_infra_sanitaire</t>
  </si>
  <si>
    <t>r_4_assistance_handicap_voulu_formation_personnel_sante</t>
  </si>
  <si>
    <t>r_4_assistance_handicap_voulu_appuie_personn_handicap</t>
  </si>
  <si>
    <t>r_4_assistance_handicap_voulu_participatipn_prise_decision</t>
  </si>
  <si>
    <t>r_4_assistance_handicap_voulu_infrast_scolaire_adapte</t>
  </si>
  <si>
    <t>r_4_assistance_handicap_voulu_formation_enseignants</t>
  </si>
  <si>
    <t>r_4_assistance_handicap_voulu_facilitation_integration_professionnel</t>
  </si>
  <si>
    <t>r_4_assistance_handicap_voulu_autre</t>
  </si>
  <si>
    <t>r_4_assistance_handicap_voulu_nsp</t>
  </si>
  <si>
    <t>r_4_assistance_handicap_voulu_pnpr</t>
  </si>
  <si>
    <t>autre_r_4_assistance_handicap_voulu</t>
  </si>
  <si>
    <t>r_4_type_assistance_handicap</t>
  </si>
  <si>
    <t>r_4_type_assistance_handicap_latrine_adapte</t>
  </si>
  <si>
    <t>r_4_type_assistance_handicap_aides_techniques</t>
  </si>
  <si>
    <t>r_4_type_assistance_handicap_sensibilisations</t>
  </si>
  <si>
    <t>r_4_type_assistance_handicap_adaptation_infra_sanitaire</t>
  </si>
  <si>
    <t>r_4_type_assistance_handicap_formation_personnel_sante</t>
  </si>
  <si>
    <t>r_4_type_assistance_handicap_appuie_personn_handicap</t>
  </si>
  <si>
    <t>r_4_type_assistance_handicap_participatipn_prise_decision</t>
  </si>
  <si>
    <t>r_4_type_assistance_handicap_infrast_scolaire_adapte</t>
  </si>
  <si>
    <t>r_4_type_assistance_handicap_formation_enseignants</t>
  </si>
  <si>
    <t>r_4_type_assistance_handicap_facilitation_integration_professionnel</t>
  </si>
  <si>
    <t>r_4_type_assistance_handicap_autre</t>
  </si>
  <si>
    <t>r_4_type_assistance_handicap_nsp</t>
  </si>
  <si>
    <t>r_4_type_assistance_handicap_pnpr</t>
  </si>
  <si>
    <t>autre_r_4_type_assistance_handicap</t>
  </si>
  <si>
    <t>r_4_barrier_handicap</t>
  </si>
  <si>
    <t>r_4_barrier_handicap_pas_connaissance</t>
  </si>
  <si>
    <t>r_4_barrier_handicap_insecurite_itinerair</t>
  </si>
  <si>
    <t>r_4_barrier_handicap_insecurite</t>
  </si>
  <si>
    <t>r_4_barrier_handicap_distance</t>
  </si>
  <si>
    <t>r_4_barrier_handicap_difficult_depac</t>
  </si>
  <si>
    <t>r_4_barrier_handicap_discretion</t>
  </si>
  <si>
    <t>r_4_barrier_handicap_exclusion</t>
  </si>
  <si>
    <t>r_4_barrier_handicap_corruption</t>
  </si>
  <si>
    <t>r_4_barrier_handicap_pas_acces_information</t>
  </si>
  <si>
    <t>r_4_barrier_handicap_aucune</t>
  </si>
  <si>
    <t>r_4_barrier_handicap_autre</t>
  </si>
  <si>
    <t>r_4_barrier_handicap_nsp</t>
  </si>
  <si>
    <t>r_4_barrier_handicap_pnpr</t>
  </si>
  <si>
    <t>autre_r_4_barrier_handicap</t>
  </si>
  <si>
    <t>r_4_assistance_handicap_problem</t>
  </si>
  <si>
    <t>r_4_assistance_handicap_problem_pas_adapte</t>
  </si>
  <si>
    <t>r_4_assistance_handicap_problem_mauvaise_qualite</t>
  </si>
  <si>
    <t>r_4_assistance_handicap_problem_acces_limite_services</t>
  </si>
  <si>
    <t>r_4_assistance_handicap_problem_retard_reception</t>
  </si>
  <si>
    <t>r_4_assistance_handicap_problem_aucun_problem</t>
  </si>
  <si>
    <t>r_4_assistance_handicap_problem_autre</t>
  </si>
  <si>
    <t>r_4_assistance_handicap_problem_nsp</t>
  </si>
  <si>
    <t>r_4_assistance_handicap_problem_pnpr</t>
  </si>
  <si>
    <t>autre_r_4_assistance_handicap_problem</t>
  </si>
  <si>
    <t>r_4_assistance_handicap_preferance</t>
  </si>
  <si>
    <t>r_4_assistance_handicap_preferance_latrine_adapte</t>
  </si>
  <si>
    <t>r_4_assistance_handicap_preferance_aides_techniques</t>
  </si>
  <si>
    <t>r_4_assistance_handicap_preferance_sensibilisations</t>
  </si>
  <si>
    <t>r_4_assistance_handicap_preferance_adaptation_infra_sanitaire</t>
  </si>
  <si>
    <t>r_4_assistance_handicap_preferance_formation_personnel_sante</t>
  </si>
  <si>
    <t>r_4_assistance_handicap_preferance_appuie_personn_handicap</t>
  </si>
  <si>
    <t>r_4_assistance_handicap_preferance_participatipn_prise_decision</t>
  </si>
  <si>
    <t>r_4_assistance_handicap_preferance_infrast_scolaire_adapte</t>
  </si>
  <si>
    <t>r_4_assistance_handicap_preferance_formation_enseignants</t>
  </si>
  <si>
    <t>r_4_assistance_handicap_preferance_facilitation_integration_professionnel</t>
  </si>
  <si>
    <t>r_4_assistance_handicap_preferance_autre</t>
  </si>
  <si>
    <t>r_4_assistance_handicap_preferance_nsp</t>
  </si>
  <si>
    <t>r_4_assistance_handicap_preferance_pnpr</t>
  </si>
  <si>
    <t>autre_r_4_assistance_handicap_preferance</t>
  </si>
  <si>
    <t>r_4_besoin_combl_san_assist_handicap</t>
  </si>
  <si>
    <t>s_assistance_sect_non_prioritaire</t>
  </si>
  <si>
    <t>s_assistance_sect_non_prioritaire_abris</t>
  </si>
  <si>
    <t>s_assistance_sect_non_prioritaire_bna</t>
  </si>
  <si>
    <t>s_assistance_sect_non_prioritaire_nourriture</t>
  </si>
  <si>
    <t>s_assistance_sect_non_prioritaire_sante</t>
  </si>
  <si>
    <t>s_assistance_sect_non_prioritaire_nutrition</t>
  </si>
  <si>
    <t>s_assistance_sect_non_prioritaire_intrants</t>
  </si>
  <si>
    <t>s_assistance_sect_non_prioritaire_subsistances</t>
  </si>
  <si>
    <t>s_assistance_sect_non_prioritaire_eau</t>
  </si>
  <si>
    <t>s_assistance_sect_non_prioritaire_latrine</t>
  </si>
  <si>
    <t>s_assistance_sect_non_prioritaire_hygiene</t>
  </si>
  <si>
    <t>s_assistance_sect_non_prioritaire_education</t>
  </si>
  <si>
    <t>s_assistance_sect_non_prioritaire_soutien_psychosocial</t>
  </si>
  <si>
    <t>s_assistance_sect_non_prioritaire_services_protection</t>
  </si>
  <si>
    <t>s_assistance_sect_non_prioritaire_services_handicap</t>
  </si>
  <si>
    <t>s_assistance_sect_non_prioritaire_aucun_secteur</t>
  </si>
  <si>
    <t>s_assistance_sect_non_prioritaire_autre</t>
  </si>
  <si>
    <t>s_assistance_sect_non_prioritaire_nsp</t>
  </si>
  <si>
    <t>s_assistance_sect_non_prioritaire_pnpr</t>
  </si>
  <si>
    <t>autre_s_assistance_sect_non_prioritaire</t>
  </si>
  <si>
    <t>s_pb_rencontre</t>
  </si>
  <si>
    <t>s_pb_rencontre_pas_adapte</t>
  </si>
  <si>
    <t>s_pb_rencontre_insuffisance_argent</t>
  </si>
  <si>
    <t>s_pb_rencontre_mauvaise_qualite_servic</t>
  </si>
  <si>
    <t>s_pb_rencontre_retard_reception</t>
  </si>
  <si>
    <t>s_pb_rencontre_aucun_problem</t>
  </si>
  <si>
    <t>s_pb_rencontre_autre</t>
  </si>
  <si>
    <t>s_pb_rencontre_nsp</t>
  </si>
  <si>
    <t>s_pb_rencontre_pnpr</t>
  </si>
  <si>
    <t>autre_s_pb_rencontre</t>
  </si>
  <si>
    <t>s_assistance_bna_problem</t>
  </si>
  <si>
    <t>s_assistance_bna_problem_pas_adapte</t>
  </si>
  <si>
    <t>s_assistance_bna_problem_insuffisance_argent</t>
  </si>
  <si>
    <t>s_assistance_bna_problem_mauvaise_qualite_materiaux</t>
  </si>
  <si>
    <t>s_assistance_bna_problem_retard_reception</t>
  </si>
  <si>
    <t>s_assistance_bna_problem_aucun_problem</t>
  </si>
  <si>
    <t>s_assistance_bna_problem_autre</t>
  </si>
  <si>
    <t>s_assistance_bna_problem_nsp</t>
  </si>
  <si>
    <t>s_assistance_bna_problem_pnpr</t>
  </si>
  <si>
    <t>autre_s_assistance_bna_problem</t>
  </si>
  <si>
    <t>s_assistance_nourriture_problem</t>
  </si>
  <si>
    <t>s_assistance_nourriture_problem_pas_adapte</t>
  </si>
  <si>
    <t>s_assistance_nourriture_problem_insuffisance_argent</t>
  </si>
  <si>
    <t>s_assistance_nourriture_problem_mauvaise_qualite_nourriture</t>
  </si>
  <si>
    <t>s_assistance_nourriture_problem_retard_reception</t>
  </si>
  <si>
    <t>s_assistance_nourriture_problem_aucun_problem</t>
  </si>
  <si>
    <t>s_assistance_nourriture_problem_autre</t>
  </si>
  <si>
    <t>s_assistance_nourriture_problem_nsp</t>
  </si>
  <si>
    <t>s_assistance_nourriture_problem_pnpr</t>
  </si>
  <si>
    <t>autre_s_assistance_nourriture_problem</t>
  </si>
  <si>
    <t>s_assistance_sante_problem</t>
  </si>
  <si>
    <t>s_assistance_sante_problem_pas_adapte</t>
  </si>
  <si>
    <t>s_assistance_sante_problem_insuffisance_argent</t>
  </si>
  <si>
    <t>s_assistance_sante_problem_acces_limite</t>
  </si>
  <si>
    <t>s_assistance_sante_problem_mauvaise_qualite_soins</t>
  </si>
  <si>
    <t>s_assistance_sante_problem_retard_reception</t>
  </si>
  <si>
    <t>s_assistance_sante_problem_aucun_problem</t>
  </si>
  <si>
    <t>s_assistance_sante_problem_autre</t>
  </si>
  <si>
    <t>s_assistance_sante_problem_nsp</t>
  </si>
  <si>
    <t>s_assistance_sante_problem_pnpr</t>
  </si>
  <si>
    <t>autre_s_assistance_sante_probblem</t>
  </si>
  <si>
    <t>s_assistance_nutrition_problem</t>
  </si>
  <si>
    <t>s_assistance_nutrition_problem_pas_adapte</t>
  </si>
  <si>
    <t>s_assistance_nutrition_problem_insuffisance_argent</t>
  </si>
  <si>
    <t>s_assistance_nutrition_problem_acces_limite</t>
  </si>
  <si>
    <t>s_assistance_nutrition_problem_mauvaise_qualite_soins</t>
  </si>
  <si>
    <t>s_assistance_nutrition_problem_retard_reception</t>
  </si>
  <si>
    <t>s_assistance_nutrition_problem_aucun_problem</t>
  </si>
  <si>
    <t>s_assistance_nutrition_problem_autre</t>
  </si>
  <si>
    <t>s_assistance_nutrition_problem_nsp</t>
  </si>
  <si>
    <t>s_assistance_nutrition_problem_pnpr</t>
  </si>
  <si>
    <t>autre_s_assistance_nutrition_problem</t>
  </si>
  <si>
    <t>s_assistance_intrants_problem</t>
  </si>
  <si>
    <t>s_assistance_intrants_problem_pas_adapte</t>
  </si>
  <si>
    <t>s_assistance_intrants_problem_insuffisance_argent</t>
  </si>
  <si>
    <t>s_assistance_intrants_problem_acces_limite_formation</t>
  </si>
  <si>
    <t>s_assistance_intrants_problem_mauvaise_qualite_intrants</t>
  </si>
  <si>
    <t>s_assistance_intrants_problem_retard_reception</t>
  </si>
  <si>
    <t>s_assistance_intrants_problem_aucun_problem</t>
  </si>
  <si>
    <t>s_assistance_intrants_problem_autre</t>
  </si>
  <si>
    <t>s_assistance_intrants_problem_nsp</t>
  </si>
  <si>
    <t>s_assistance_intrants_problem_pnpr</t>
  </si>
  <si>
    <t>autre_s_assistance_intrants_problem</t>
  </si>
  <si>
    <t>s_assistance_subsistances_problem</t>
  </si>
  <si>
    <t>s_assistance_subsistances_problem_pas_adapte</t>
  </si>
  <si>
    <t>s_assistance_subsistances_problem_insuffisance_argent</t>
  </si>
  <si>
    <t>s_assistance_subsistances_problem_acces_limite_formation</t>
  </si>
  <si>
    <t>s_assistance_subsistances_problem_mauvaise_qualite_formation</t>
  </si>
  <si>
    <t>s_assistance_subsistances_problem_retard_reception</t>
  </si>
  <si>
    <t>s_assistance_subsistances_problem_aucun_problem</t>
  </si>
  <si>
    <t>s_assistance_subsistances_problem_autre</t>
  </si>
  <si>
    <t>s_assistance_subsistances_problem_nsp</t>
  </si>
  <si>
    <t>s_assistance_subsistances_problem_pnpr</t>
  </si>
  <si>
    <t>autre_s_assistance_subsistances_problem</t>
  </si>
  <si>
    <t>s_assistance_eau_problem</t>
  </si>
  <si>
    <t>s_assistance_eau_problem_pas_adapte</t>
  </si>
  <si>
    <t>s_assistance_eau_problem_insuffisance_argent</t>
  </si>
  <si>
    <t>s_assistance_eau_problem_acces_limite_formation</t>
  </si>
  <si>
    <t>s_assistance_eau_problem_mauvaise_qualite_eau</t>
  </si>
  <si>
    <t>s_assistance_eau_problem_retard_reception</t>
  </si>
  <si>
    <t>s_assistance_eau_problem_aucun_problem</t>
  </si>
  <si>
    <t>s_assistance_eau_problem_autre</t>
  </si>
  <si>
    <t>s_assistance_eau_problem_nsp</t>
  </si>
  <si>
    <t>s_assistance_eau_problem_pnpr</t>
  </si>
  <si>
    <t>autre_s_assistance_eau_problem</t>
  </si>
  <si>
    <t>s_assistance_latrine_problem</t>
  </si>
  <si>
    <t>s_assistance_latrine_problem_pas_adapte</t>
  </si>
  <si>
    <t>s_assistance_latrine_problem_insuffisance_argent</t>
  </si>
  <si>
    <t>s_assistance_latrine_problem_acces_limite_formation</t>
  </si>
  <si>
    <t>s_assistance_latrine_problem_mauvaise_qualite_latrine</t>
  </si>
  <si>
    <t>s_assistance_latrine_problem_retard_reception</t>
  </si>
  <si>
    <t>s_assistance_latrine_problem_aucun_problem</t>
  </si>
  <si>
    <t>s_assistance_latrine_problem_autre</t>
  </si>
  <si>
    <t>s_assistance_latrine_problem_nsp</t>
  </si>
  <si>
    <t>s_assistance_latrine_problem_pnpr</t>
  </si>
  <si>
    <t>autre_s_assistance_latrine_problem</t>
  </si>
  <si>
    <t>s_assistance_hygiene_problem</t>
  </si>
  <si>
    <t>s_assistance_hygiene_problem_pas_adapte</t>
  </si>
  <si>
    <t>s_assistance_hygiene_problem_insuffisance_argent</t>
  </si>
  <si>
    <t>s_assistance_hygiene_problem_mauvaise_qualite</t>
  </si>
  <si>
    <t>s_assistance_hygiene_problem_acces_limite_formation</t>
  </si>
  <si>
    <t>s_assistance_hygiene_problem_retard_reception</t>
  </si>
  <si>
    <t>s_assistance_hygiene_problem_aucun_problem</t>
  </si>
  <si>
    <t>s_assistance_hygiene_problem_autre</t>
  </si>
  <si>
    <t>s_assistance_hygiene_problem_nsp</t>
  </si>
  <si>
    <t>s_assistance_hygiene_problem_pnpr</t>
  </si>
  <si>
    <t>autre_s_assistance_hygiene_problem</t>
  </si>
  <si>
    <t>s_assistance_education_problem</t>
  </si>
  <si>
    <t>s_assistance_education_problem_pas_adapte</t>
  </si>
  <si>
    <t>s_assistance_education_problem_insuffisance_argent</t>
  </si>
  <si>
    <t>s_assistance_education_problem_mauvaise_qualite</t>
  </si>
  <si>
    <t>s_assistance_education_problem_acces_limite_services</t>
  </si>
  <si>
    <t>s_assistance_education_problem_retard_reception</t>
  </si>
  <si>
    <t>s_assistance_education_problem_aucun_problem</t>
  </si>
  <si>
    <t>s_assistance_education_problem_autre</t>
  </si>
  <si>
    <t>s_assistance_education_problem_nsp</t>
  </si>
  <si>
    <t>s_assistance_education_problem_pnpr</t>
  </si>
  <si>
    <t>autre_s_assistance_education_problem</t>
  </si>
  <si>
    <t>s_assistance_psychosocial_problem</t>
  </si>
  <si>
    <t>s_assistance_psychosocial_problem_pas_adapte</t>
  </si>
  <si>
    <t>s_assistance_psychosocial_problem_mauvaise_qualite</t>
  </si>
  <si>
    <t>s_assistance_psychosocial_problem_acces_limite_services</t>
  </si>
  <si>
    <t>s_assistance_psychosocial_problem_retard_reception</t>
  </si>
  <si>
    <t>s_assistance_psychosocial_problem_aucun_problem</t>
  </si>
  <si>
    <t>s_assistance_psychosocial_problem_autre</t>
  </si>
  <si>
    <t>s_assistance_psychosocial_problem_nsp</t>
  </si>
  <si>
    <t>s_assistance_psychosocial_problem_pnpr</t>
  </si>
  <si>
    <t>autre_s_assistance_psychosocial_problem</t>
  </si>
  <si>
    <t>s_assistance_protection_problem</t>
  </si>
  <si>
    <t>s_assistance_protection_problem_pas_adapte</t>
  </si>
  <si>
    <t>s_assistance_protection_problem_mauvaise_qualite</t>
  </si>
  <si>
    <t>s_assistance_protection_problem_acces_limite_services</t>
  </si>
  <si>
    <t>s_assistance_protection_problem_retard_reception</t>
  </si>
  <si>
    <t>s_assistance_protection_problem_aucun_problem</t>
  </si>
  <si>
    <t>s_assistance_protection_problem_autre</t>
  </si>
  <si>
    <t>s_assistance_protection_problem_nsp</t>
  </si>
  <si>
    <t>autre_s_assistance_protection_problem</t>
  </si>
  <si>
    <t>s_assistance_handicap_problem</t>
  </si>
  <si>
    <t>s_assistance_handicap_problem_pas_adapte</t>
  </si>
  <si>
    <t>s_assistance_handicap_problem_mauvaise_qualite</t>
  </si>
  <si>
    <t>s_assistance_handicap_problem_acces_limite_services</t>
  </si>
  <si>
    <t>s_assistance_handicap_problem_retard_reception</t>
  </si>
  <si>
    <t>s_assistance_handicap_problem_aucun_problem</t>
  </si>
  <si>
    <t>s_assistance_handicap_problem_autre</t>
  </si>
  <si>
    <t>s_assistance_handicap_problem_nsp</t>
  </si>
  <si>
    <t>s_assistance_handicap_problem_pnpr</t>
  </si>
  <si>
    <t>autre_s_assistance_handicap_problem</t>
  </si>
  <si>
    <t>s_comportement_humanitair</t>
  </si>
  <si>
    <t>s_raison_comportement_humanitair</t>
  </si>
  <si>
    <t>s_raison_comportement_humanitair_manque_rspect</t>
  </si>
  <si>
    <t>s_raison_comportement_humanitair_culture_inapproprie</t>
  </si>
  <si>
    <t>s_raison_comportement_humanitair_fraudes</t>
  </si>
  <si>
    <t>s_raison_comportement_humanitair_faveurs_sexuelles_assistance</t>
  </si>
  <si>
    <t>s_raison_comportement_humanitair_faveurs_sexuelles_inscription</t>
  </si>
  <si>
    <t>s_raison_comportement_humanitair_argent_assistance</t>
  </si>
  <si>
    <t>s_raison_comportement_humanitair_argent_inscription</t>
  </si>
  <si>
    <t>s_raison_comportement_humanitair_autre</t>
  </si>
  <si>
    <t>s_raison_comportement_humanitair_nsp</t>
  </si>
  <si>
    <t>s_raison_comportement_humanitair_pnpr</t>
  </si>
  <si>
    <t>autre_s_raison_comportement_humanitair</t>
  </si>
  <si>
    <t>s_comportement_travail_social</t>
  </si>
  <si>
    <t>s_raison_comportement_travail_social</t>
  </si>
  <si>
    <t>s_raison_comportement_travail_social_manque_rspect</t>
  </si>
  <si>
    <t>s_raison_comportement_travail_social_culture_inapproprie</t>
  </si>
  <si>
    <t>s_raison_comportement_travail_social_fraudes</t>
  </si>
  <si>
    <t>s_raison_comportement_travail_social_faveurs_sexuelles_assistance</t>
  </si>
  <si>
    <t>s_raison_comportement_travail_social_faveurs_sexuelles_inscription</t>
  </si>
  <si>
    <t>s_raison_comportement_travail_social_argent_assistance</t>
  </si>
  <si>
    <t>s_raison_comportement_travail_social_argent_inscription</t>
  </si>
  <si>
    <t>s_raison_comportement_travail_social_autre</t>
  </si>
  <si>
    <t>s_raison_comportement_travail_social_nsp</t>
  </si>
  <si>
    <t>s_raison_comportement_travail_social_pnpr</t>
  </si>
  <si>
    <t>autre_s_raison_comportement_travail_social</t>
  </si>
  <si>
    <t>s_raison_exclusion</t>
  </si>
  <si>
    <t>s_raison_exclusion_non_enregistrement</t>
  </si>
  <si>
    <t>s_raison_exclusion_exclusion_listes</t>
  </si>
  <si>
    <t>s_raison_exclusion_critere_vulnerabilite</t>
  </si>
  <si>
    <t>s_raison_exclusion_refus_faveurs</t>
  </si>
  <si>
    <t>s_raison_exclusion_autre</t>
  </si>
  <si>
    <t>s_raison_exclusion_nsp</t>
  </si>
  <si>
    <t>s_raison_exclusion_pnpr</t>
  </si>
  <si>
    <t>autre_s_raison_exclusion</t>
  </si>
  <si>
    <t>infos</t>
  </si>
  <si>
    <t>i_info_recu</t>
  </si>
  <si>
    <t>i_info_aid_handicap</t>
  </si>
  <si>
    <t>i_source_menage</t>
  </si>
  <si>
    <t>i_type_info_recu</t>
  </si>
  <si>
    <t>i_type_info_recu_fournisseur_assistance</t>
  </si>
  <si>
    <t>i_type_info_recu_eligibilite</t>
  </si>
  <si>
    <t>i_type_info_recu_date_fourniture</t>
  </si>
  <si>
    <t>i_type_info_recu_lieu_aide</t>
  </si>
  <si>
    <t>i_type_info_recu_type_assistance</t>
  </si>
  <si>
    <t>i_type_info_recu_modalite_aide</t>
  </si>
  <si>
    <t>i_type_info_recu_enregistrement</t>
  </si>
  <si>
    <t>i_type_info_recu_suggestion</t>
  </si>
  <si>
    <t>i_type_info_recu_info_generale</t>
  </si>
  <si>
    <t>i_type_info_recu_autre</t>
  </si>
  <si>
    <t>i_type_info_recu_nsp</t>
  </si>
  <si>
    <t>i_type_info_recu_pnpr</t>
  </si>
  <si>
    <t>autre_i_type_info_recu</t>
  </si>
  <si>
    <t>i_source_info</t>
  </si>
  <si>
    <t>i_source_info_chef_coutumier</t>
  </si>
  <si>
    <t>i_source_info_leader_ommunautaire</t>
  </si>
  <si>
    <t>i_source_info_president_comite_pdi</t>
  </si>
  <si>
    <t>i_source_info_leader_religieux</t>
  </si>
  <si>
    <t>i_source_info_relais_communautaire</t>
  </si>
  <si>
    <t>i_source_info_agent_action_social</t>
  </si>
  <si>
    <t>i_source_info_agent_servic_etat</t>
  </si>
  <si>
    <t>i_source_info_amis_famille</t>
  </si>
  <si>
    <t>i_source_info_ong</t>
  </si>
  <si>
    <t>i_source_info_fds</t>
  </si>
  <si>
    <t>i_source_info_autre</t>
  </si>
  <si>
    <t>i_source_info_nsp</t>
  </si>
  <si>
    <t>i_source_info_pnpr</t>
  </si>
  <si>
    <t>autre_i_source_info</t>
  </si>
  <si>
    <t>i_canaux</t>
  </si>
  <si>
    <t>i_canaux_appel</t>
  </si>
  <si>
    <t>i_canaux_radio</t>
  </si>
  <si>
    <t>i_canaux_crieur_public</t>
  </si>
  <si>
    <t>i_canaux_sms</t>
  </si>
  <si>
    <t>i_canaux_whatsapp</t>
  </si>
  <si>
    <t>i_canaux_reseau_sociau</t>
  </si>
  <si>
    <t>i_canaux_espace_communautaire</t>
  </si>
  <si>
    <t>i_canaux_face_face</t>
  </si>
  <si>
    <t>i_canaux_affiche</t>
  </si>
  <si>
    <t>i_canaux_porte_a_porte</t>
  </si>
  <si>
    <t>i_canaux_autre</t>
  </si>
  <si>
    <t>i_canaux_nsp</t>
  </si>
  <si>
    <t>i_canaux_pnpr</t>
  </si>
  <si>
    <t>autre_i_canaux</t>
  </si>
  <si>
    <t>i_endroit</t>
  </si>
  <si>
    <t>i_endroit_ecole</t>
  </si>
  <si>
    <t>i_endroit_centre_sante</t>
  </si>
  <si>
    <t>i_endroit_marche</t>
  </si>
  <si>
    <t>i_endroit_centre_communautaire</t>
  </si>
  <si>
    <t>i_endroit_mosque</t>
  </si>
  <si>
    <t>i_endroit_eglise</t>
  </si>
  <si>
    <t>i_endroit_autre</t>
  </si>
  <si>
    <t>i_endroit_nsp</t>
  </si>
  <si>
    <t>i_endroit_pnpr</t>
  </si>
  <si>
    <t>autre_i_endroit</t>
  </si>
  <si>
    <t>i_frequence</t>
  </si>
  <si>
    <t>i_lang_info</t>
  </si>
  <si>
    <t>i_avis_communication</t>
  </si>
  <si>
    <t>i_raison_mauvaise_com</t>
  </si>
  <si>
    <t>i_raison_mauvaise_com_pas_clair</t>
  </si>
  <si>
    <t>i_raison_mauvaise_com_ne_minteresse_pas</t>
  </si>
  <si>
    <t>i_raison_mauvaise_com_pas_bon_moyen</t>
  </si>
  <si>
    <t>i_raison_mauvaise_com_manque_confiance</t>
  </si>
  <si>
    <t>i_raison_mauvaise_com_pas_regulier</t>
  </si>
  <si>
    <t>i_raison_mauvaise_com_trop_tard</t>
  </si>
  <si>
    <t>i_raison_mauvaise_com_pas_au_bon_lieu</t>
  </si>
  <si>
    <t>i_raison_mauvaise_com_autre</t>
  </si>
  <si>
    <t>i_raison_mauvaise_com_nsp</t>
  </si>
  <si>
    <t>i_raison_mauvaise_com_pnpr</t>
  </si>
  <si>
    <t>autre_raison_mauvaise_com</t>
  </si>
  <si>
    <t>i_information_souhaite</t>
  </si>
  <si>
    <t>i_information_souhaite_fournisseur_assistance</t>
  </si>
  <si>
    <t>i_information_souhaite_eligibilite</t>
  </si>
  <si>
    <t>i_information_souhaite_date_fourniture</t>
  </si>
  <si>
    <t>i_information_souhaite_lieu_aide</t>
  </si>
  <si>
    <t>i_information_souhaite_type_assistance</t>
  </si>
  <si>
    <t>i_information_souhaite_modalite_aide</t>
  </si>
  <si>
    <t>i_information_souhaite_enregistrement</t>
  </si>
  <si>
    <t>i_information_souhaite_suggestion</t>
  </si>
  <si>
    <t>i_information_souhaite_autre</t>
  </si>
  <si>
    <t>i_information_souhaite_nsp</t>
  </si>
  <si>
    <t>i_information_souhaite_pnpr</t>
  </si>
  <si>
    <t>autre_i_information_souhaite</t>
  </si>
  <si>
    <t>i_source_info_souhaite</t>
  </si>
  <si>
    <t>i_source_info_souhaite_chef_coutumier</t>
  </si>
  <si>
    <t>i_source_info_souhaite_leader_ommunautaire</t>
  </si>
  <si>
    <t>i_source_info_souhaite_president_comite_pdi</t>
  </si>
  <si>
    <t>i_source_info_souhaite_leader_religieux</t>
  </si>
  <si>
    <t>i_source_info_souhaite_relais_communautaire</t>
  </si>
  <si>
    <t>i_source_info_souhaite_agent_action_social</t>
  </si>
  <si>
    <t>i_source_info_souhaite_agent_servic_etat</t>
  </si>
  <si>
    <t>i_source_info_souhaite_amis_famille</t>
  </si>
  <si>
    <t>i_source_info_souhaite_ong</t>
  </si>
  <si>
    <t>i_source_info_souhaite_fds</t>
  </si>
  <si>
    <t>i_source_info_souhaite_autre</t>
  </si>
  <si>
    <t>i_source_info_souhaite_nsp</t>
  </si>
  <si>
    <t>i_source_info_souhaite_pnpr</t>
  </si>
  <si>
    <t>autre_i_source_info_souhaite</t>
  </si>
  <si>
    <t>i_canaux_souhaite</t>
  </si>
  <si>
    <t>i_canaux_souhaite_appel</t>
  </si>
  <si>
    <t>i_canaux_souhaite_radio</t>
  </si>
  <si>
    <t>i_canaux_souhaite_crieur_public</t>
  </si>
  <si>
    <t>i_canaux_souhaite_sms</t>
  </si>
  <si>
    <t>i_canaux_souhaite_whatsapp</t>
  </si>
  <si>
    <t>i_canaux_souhaite_reseau_sociau</t>
  </si>
  <si>
    <t>i_canaux_souhaite_espace_communautaire</t>
  </si>
  <si>
    <t>i_canaux_souhaite_face_face</t>
  </si>
  <si>
    <t>i_canaux_souhaite_affiche</t>
  </si>
  <si>
    <t>i_canaux_souhaite_porte_a_porte</t>
  </si>
  <si>
    <t>i_canaux_souhaite_autre</t>
  </si>
  <si>
    <t>i_canaux_souhaite_nsp</t>
  </si>
  <si>
    <t>i_canaux_souhaite_pnpr</t>
  </si>
  <si>
    <t>autre_i_canaux_souhaite</t>
  </si>
  <si>
    <t>i_frequence_souhaite</t>
  </si>
  <si>
    <t>i_barriere_info</t>
  </si>
  <si>
    <t>i_barriere_info_ne_sait_ou_trouver_info</t>
  </si>
  <si>
    <t>i_barriere_info_manque_telephone</t>
  </si>
  <si>
    <t>i_barriere_info_manque_radio</t>
  </si>
  <si>
    <t>i_barriere_info_analphabetisme</t>
  </si>
  <si>
    <t>i_barriere_info_discrimination</t>
  </si>
  <si>
    <t>i_barriere_info_pdi</t>
  </si>
  <si>
    <t>i_barriere_info_vulnerable</t>
  </si>
  <si>
    <t>i_barriere_info_meconnaissance_langu</t>
  </si>
  <si>
    <t>i_barriere_info_eloignement</t>
  </si>
  <si>
    <t>i_barriere_info_autre</t>
  </si>
  <si>
    <t>i_barriere_info_nsp</t>
  </si>
  <si>
    <t>i_barriere_info_pnpr</t>
  </si>
  <si>
    <t>autre_barriere_info</t>
  </si>
  <si>
    <t>particip</t>
  </si>
  <si>
    <t>p_consultation</t>
  </si>
  <si>
    <t>p_membr_consult</t>
  </si>
  <si>
    <t>autre_p_membr_consult</t>
  </si>
  <si>
    <t>p_moyen_participation</t>
  </si>
  <si>
    <t>p_moyen_participation_group_discussions</t>
  </si>
  <si>
    <t>p_moyen_participation_entretien_individuel</t>
  </si>
  <si>
    <t>p_moyen_participation_echang_reseau_sociaux</t>
  </si>
  <si>
    <t>p_moyen_participation_appels_tel</t>
  </si>
  <si>
    <t>p_moyen_participation_entretien_ind_a_la_maison</t>
  </si>
  <si>
    <t>p_moyen_participation_emission_radio</t>
  </si>
  <si>
    <t>p_moyen_participation_boit_idee</t>
  </si>
  <si>
    <t>p_moyen_participation_assemble_general</t>
  </si>
  <si>
    <t>p_moyen_participation_autre</t>
  </si>
  <si>
    <t>p_moyen_participation_nsp</t>
  </si>
  <si>
    <t>p_moyen_participation_pnpr</t>
  </si>
  <si>
    <t>autre_p_moyen_participation</t>
  </si>
  <si>
    <t>p_opinion</t>
  </si>
  <si>
    <t>p_jugement_consult</t>
  </si>
  <si>
    <t>p_moyen_participation_souhaite</t>
  </si>
  <si>
    <t>p_moyen_participation_souhaite_group_discussions</t>
  </si>
  <si>
    <t>p_moyen_participation_souhaite_entretien_individuel</t>
  </si>
  <si>
    <t>p_moyen_participation_souhaite_echang_reseau_sociaux</t>
  </si>
  <si>
    <t>p_moyen_participation_souhaite_appels_tel</t>
  </si>
  <si>
    <t>p_moyen_participation_souhaite_entretien_ind_a_la_maison</t>
  </si>
  <si>
    <t>p_moyen_participation_souhaite_emission_radio</t>
  </si>
  <si>
    <t>p_moyen_participation_souhaite_boit_idee</t>
  </si>
  <si>
    <t>p_moyen_participation_souhaite_assemble_general</t>
  </si>
  <si>
    <t>p_moyen_participation_souhaite_autre</t>
  </si>
  <si>
    <t>p_moyen_participation_souhaite_nsp</t>
  </si>
  <si>
    <t>p_moyen_participation_souhaite_pnpr</t>
  </si>
  <si>
    <t>autre_p_moyen_participation_souhaite</t>
  </si>
  <si>
    <t>p_moyen_participation_avenir</t>
  </si>
  <si>
    <t>p_moyen_participation_avenir_group_discussions</t>
  </si>
  <si>
    <t>p_moyen_participation_avenir_entretien_individuel</t>
  </si>
  <si>
    <t>p_moyen_participation_avenir_echang_reseau_sociaux</t>
  </si>
  <si>
    <t>p_moyen_participation_avenir_appels_tel</t>
  </si>
  <si>
    <t>p_moyen_participation_avenir_entretien_ind_a_la_maison</t>
  </si>
  <si>
    <t>p_moyen_participation_avenir_emission_radio</t>
  </si>
  <si>
    <t>p_moyen_participation_avenir_boit_idee</t>
  </si>
  <si>
    <t>p_moyen_participation_avenir_assemble_general</t>
  </si>
  <si>
    <t>p_moyen_participation_avenir_autre</t>
  </si>
  <si>
    <t>p_moyen_participation_avenir_nsp</t>
  </si>
  <si>
    <t>p_moyen_participation_avenir_pnpr</t>
  </si>
  <si>
    <t>autre_p_moyen_participation_avenir</t>
  </si>
  <si>
    <t>gestion_plaint</t>
  </si>
  <si>
    <t>g_connaissance_plainte</t>
  </si>
  <si>
    <t>g_moyen_plainte</t>
  </si>
  <si>
    <t>g_moyen_plainte_parler_humanitaire</t>
  </si>
  <si>
    <t>g_moyen_plainte_parler_leader</t>
  </si>
  <si>
    <t>g_moyen_plainte_parler_famille</t>
  </si>
  <si>
    <t>g_moyen_plainte_aller_bureau_plainte</t>
  </si>
  <si>
    <t>g_moyen_plainte_utilise_boite_plainte</t>
  </si>
  <si>
    <t>g_moyen_plainte_ligne_verte</t>
  </si>
  <si>
    <t>g_moyen_plainte_aucun</t>
  </si>
  <si>
    <t>g_moyen_plainte_autre</t>
  </si>
  <si>
    <t>g_moyen_plainte_nsp</t>
  </si>
  <si>
    <t>g_moyen_plainte_pnpr</t>
  </si>
  <si>
    <t>note_g_moyen_plainte</t>
  </si>
  <si>
    <t>autre_g_moyen_plainte</t>
  </si>
  <si>
    <t>g_moyen_plainte_pref</t>
  </si>
  <si>
    <t>g_moyen_plainte_pref_parler_humanitaire</t>
  </si>
  <si>
    <t>g_moyen_plainte_pref_parler_leader</t>
  </si>
  <si>
    <t>g_moyen_plainte_pref_parler_famille</t>
  </si>
  <si>
    <t>g_moyen_plainte_pref_aller_bureau_plainte</t>
  </si>
  <si>
    <t>g_moyen_plainte_pref_utilise_boite_plainte</t>
  </si>
  <si>
    <t>g_moyen_plainte_pref_ligne_verte</t>
  </si>
  <si>
    <t>g_moyen_plainte_pref_aucun</t>
  </si>
  <si>
    <t>g_moyen_plainte_pref_autre</t>
  </si>
  <si>
    <t>g_moyen_plainte_pref_nsp</t>
  </si>
  <si>
    <t>g_moyen_plainte_pref_pnpr</t>
  </si>
  <si>
    <t>autre_g_moyen_plainte_pref</t>
  </si>
  <si>
    <t>g_besoin_adress_plaint</t>
  </si>
  <si>
    <t>g_possibilite_plaint</t>
  </si>
  <si>
    <t>g_plainte_non</t>
  </si>
  <si>
    <t>g_plainte_non_pa_a_laise</t>
  </si>
  <si>
    <t>g_plainte_non_insecurite</t>
  </si>
  <si>
    <t>g_plainte_non_peur</t>
  </si>
  <si>
    <t>g_plainte_non_non_reception_assistance</t>
  </si>
  <si>
    <t>g_plainte_non_demarche_complique</t>
  </si>
  <si>
    <t>g_plainte_non_barriere_lang</t>
  </si>
  <si>
    <t>g_plainte_non_ignorance_plainte</t>
  </si>
  <si>
    <t>g_plainte_non_manque_confiance</t>
  </si>
  <si>
    <t>g_plainte_non_autre</t>
  </si>
  <si>
    <t>g_plainte_non_nsp</t>
  </si>
  <si>
    <t>g_plainte_non_pnpr</t>
  </si>
  <si>
    <t>autre_g_plainte_non</t>
  </si>
  <si>
    <t>g_plaint_response</t>
  </si>
  <si>
    <t>g_delai_reponse</t>
  </si>
  <si>
    <t>g_jugement_reponse</t>
  </si>
  <si>
    <t>g_raison_depreciation_reponse</t>
  </si>
  <si>
    <t>g_raison_depreciation_reponse_aucune_action</t>
  </si>
  <si>
    <t>g_raison_depreciation_reponse_pas_daccord_decision_prise</t>
  </si>
  <si>
    <t>g_raison_depreciation_reponse_autre</t>
  </si>
  <si>
    <t>g_raison_depreciation_reponse_nsp</t>
  </si>
  <si>
    <t>g_raison_depreciation_reponse_pnpr</t>
  </si>
  <si>
    <t>autre_g_raison_depreciation_reponse</t>
  </si>
  <si>
    <t>g_temp_attente</t>
  </si>
  <si>
    <t>g_securite_plainte</t>
  </si>
  <si>
    <t>g_non_soumission_plainte</t>
  </si>
  <si>
    <t>g_non_soumission_plainte_raisons</t>
  </si>
  <si>
    <t>g_non_soumission_plainte_raisons_pa_a_laise</t>
  </si>
  <si>
    <t>g_non_soumission_plainte_raisons_insecurite</t>
  </si>
  <si>
    <t>g_non_soumission_plainte_raisons_peur</t>
  </si>
  <si>
    <t>g_non_soumission_plainte_raisons_non_reception_assistance</t>
  </si>
  <si>
    <t>g_non_soumission_plainte_raisons_demarche_complique</t>
  </si>
  <si>
    <t>g_non_soumission_plainte_raisons_barriere_lang</t>
  </si>
  <si>
    <t>g_non_soumission_plainte_raisons_ignorance_plainte</t>
  </si>
  <si>
    <t>g_non_soumission_plainte_raisons_manque_confiance</t>
  </si>
  <si>
    <t>g_non_soumission_plainte_raisons_autre</t>
  </si>
  <si>
    <t>g_non_soumission_plainte_raisons_nsp</t>
  </si>
  <si>
    <t>g_non_soumission_plainte_raisons_pnpr</t>
  </si>
  <si>
    <t>autre_g_non_soumission_plainte_raisons</t>
  </si>
  <si>
    <t>ciblag</t>
  </si>
  <si>
    <t>c_criter_ciblag</t>
  </si>
  <si>
    <t>c_decision_ciblag</t>
  </si>
  <si>
    <t>c_personne_exclu</t>
  </si>
  <si>
    <t>c_appartient_vulnerabl</t>
  </si>
  <si>
    <t>c_appartient_vulnerabl_person_non_enregst</t>
  </si>
  <si>
    <t>c_appartient_vulnerabl_nouveau_arrive</t>
  </si>
  <si>
    <t>c_appartient_vulnerabl_person_agees</t>
  </si>
  <si>
    <t>c_appartient_vulnerabl_person_malades</t>
  </si>
  <si>
    <t>c_appartient_vulnerabl_handicap</t>
  </si>
  <si>
    <t>c_appartient_vulnerabl_veuves_veufs</t>
  </si>
  <si>
    <t>c_appartient_vulnerabl_menag_grd_nbr</t>
  </si>
  <si>
    <t>c_appartient_vulnerabl_menag_dirig_femme</t>
  </si>
  <si>
    <t>c_appartient_vulnerabl_menag_dirig_enfant</t>
  </si>
  <si>
    <t>c_appartient_vulnerabl_ena</t>
  </si>
  <si>
    <t>c_appartient_vulnerabl_autre</t>
  </si>
  <si>
    <t>c_appartient_vulnerabl_nsp</t>
  </si>
  <si>
    <t>c_appartient_vulnerabl_pnpr</t>
  </si>
  <si>
    <t>autre_c_appartient_vulnerabl</t>
  </si>
  <si>
    <t>c_raison_exclu</t>
  </si>
  <si>
    <t>c_raison_exclu_non_reception_aide</t>
  </si>
  <si>
    <t>c_raison_exclu_selection_discriminant</t>
  </si>
  <si>
    <t>c_raison_exclu_pas_possibl_inscrire</t>
  </si>
  <si>
    <t>c_raison_exclu_non_acces_aide</t>
  </si>
  <si>
    <t>c_raison_exclu_heure_distribution</t>
  </si>
  <si>
    <t>c_raison_exclu_non_convenance</t>
  </si>
  <si>
    <t>c_raison_exclu_lieu_eloigne</t>
  </si>
  <si>
    <t>c_raison_exclu_trajet_dangereux</t>
  </si>
  <si>
    <t>c_raison_exclu_pas_moyen_deplacement</t>
  </si>
  <si>
    <t>c_raison_exclu_deja_recu_assist</t>
  </si>
  <si>
    <t>c_raison_exclu_problem_document</t>
  </si>
  <si>
    <t>c_raison_exclu_harcelement</t>
  </si>
  <si>
    <t>c_raison_exclu_autre</t>
  </si>
  <si>
    <t>c_raison_exclu_nsp</t>
  </si>
  <si>
    <t>c_raison_exclu_pnpr</t>
  </si>
  <si>
    <t>autre_c_raison_exclu</t>
  </si>
  <si>
    <t>c_ciblag_neutr</t>
  </si>
  <si>
    <t>c_ciblag_corruption</t>
  </si>
  <si>
    <t>c_ciblag_tension</t>
  </si>
  <si>
    <t>note_fin</t>
  </si>
  <si>
    <t>note_gestion_plainte</t>
  </si>
  <si>
    <t>id</t>
  </si>
  <si>
    <t>submission_time</t>
  </si>
  <si>
    <t>validation_status</t>
  </si>
  <si>
    <t>notes</t>
  </si>
  <si>
    <t>status</t>
  </si>
  <si>
    <t>submitted_by</t>
  </si>
  <si>
    <t>tags</t>
  </si>
  <si>
    <t>39e877ca-176b-4d87-a33c-0ec89e9e36e9</t>
  </si>
  <si>
    <t>Fada N'gourma</t>
  </si>
  <si>
    <t>audit.csv</t>
  </si>
  <si>
    <t>collect:bdpIHviMaUuTgWsW</t>
  </si>
  <si>
    <t>Est</t>
  </si>
  <si>
    <t>Gourma</t>
  </si>
  <si>
    <t>2_Enqueteur 8</t>
  </si>
  <si>
    <t>oui</t>
  </si>
  <si>
    <t>homme</t>
  </si>
  <si>
    <t>ndp</t>
  </si>
  <si>
    <t>H71</t>
  </si>
  <si>
    <t>non</t>
  </si>
  <si>
    <t>nourriture</t>
  </si>
  <si>
    <t>sante</t>
  </si>
  <si>
    <t>intrants</t>
  </si>
  <si>
    <t>argent</t>
  </si>
  <si>
    <t>exclusion</t>
  </si>
  <si>
    <t>acces_personnel_qualifie</t>
  </si>
  <si>
    <t>formation_agricole formation_elevage</t>
  </si>
  <si>
    <t>pas_connaissance exclusion</t>
  </si>
  <si>
    <t>aucun_secteur</t>
  </si>
  <si>
    <t>pas_bon_du_tout</t>
  </si>
  <si>
    <t>fraudes</t>
  </si>
  <si>
    <t>critere_vulnerabilite</t>
  </si>
  <si>
    <t>fournisseur_assistance lieu_aide modalite_aide</t>
  </si>
  <si>
    <t>agent_action_social leader_religieux</t>
  </si>
  <si>
    <t>appel face_face porte_a_porte</t>
  </si>
  <si>
    <t>en_continu</t>
  </si>
  <si>
    <t>ne_sait_ou_trouver_info</t>
  </si>
  <si>
    <t>pas_du_tout</t>
  </si>
  <si>
    <t>appels_tel entretien_ind_a_la_maison</t>
  </si>
  <si>
    <t>parler_humanitaire parler_leader</t>
  </si>
  <si>
    <t>person_non_enregst nouveau_arrive</t>
  </si>
  <si>
    <t>selection_discriminant</t>
  </si>
  <si>
    <t>Que les partenaires choisissent des gens loyales pour l'exécution du travail afin que cesse la corruption.</t>
  </si>
  <si>
    <t>submitted_via_web</t>
  </si>
  <si>
    <t>bkf_reach</t>
  </si>
  <si>
    <t>47fd6926-dad5-4d34-96ce-342c543a557c</t>
  </si>
  <si>
    <t>femme</t>
  </si>
  <si>
    <t>pdi</t>
  </si>
  <si>
    <t>D77</t>
  </si>
  <si>
    <t>eau</t>
  </si>
  <si>
    <t>subsistances</t>
  </si>
  <si>
    <t>argent provision_direct</t>
  </si>
  <si>
    <t>cash</t>
  </si>
  <si>
    <t>fraudes faveurs_sexuelles_inscription argent_inscription</t>
  </si>
  <si>
    <t>refus_faveurs exclusion_listes</t>
  </si>
  <si>
    <t>fournisseur_assistance date_fourniture modalite_aide</t>
  </si>
  <si>
    <t>president_comite_pdi leader_ommunautaire agent_action_social</t>
  </si>
  <si>
    <t>ne_sait_ou_trouver_info pdi</t>
  </si>
  <si>
    <t>oui_une_fois</t>
  </si>
  <si>
    <t>Femme_plus18</t>
  </si>
  <si>
    <t>group_discussions</t>
  </si>
  <si>
    <t>group_discussions appels_tel entretien_ind_a_la_maison</t>
  </si>
  <si>
    <t>person_non_enregst nouveau_arrive menag_dirig_femme</t>
  </si>
  <si>
    <t>selection_discriminant pas_possibl_inscrire pas_moyen_deplacement</t>
  </si>
  <si>
    <t>Qu'est ce que nous attendons de vous acteurs humanitaires après ces enquêtes ?</t>
  </si>
  <si>
    <t>d6a4f55d-fd09-4a81-9e18-d51be149cac2</t>
  </si>
  <si>
    <t>1_Enqueteur 8</t>
  </si>
  <si>
    <t>H70</t>
  </si>
  <si>
    <t>oui_beaucoup_difficultes</t>
  </si>
  <si>
    <t>oui_quelques_difficultes</t>
  </si>
  <si>
    <t>bna</t>
  </si>
  <si>
    <t>difficult_depac</t>
  </si>
  <si>
    <t>insuffisance_argent</t>
  </si>
  <si>
    <t>2_5_fois</t>
  </si>
  <si>
    <t>retard_reception insuffisance_argent</t>
  </si>
  <si>
    <t>argent_frais_medicaux acces_travailleur_qualifie</t>
  </si>
  <si>
    <t>pas_adapte acces_limite mauvaise_qualite_soins</t>
  </si>
  <si>
    <t>tres_bon</t>
  </si>
  <si>
    <t>fournisseur_assistance</t>
  </si>
  <si>
    <t>amis_famille</t>
  </si>
  <si>
    <t>appel</t>
  </si>
  <si>
    <t>mensuel</t>
  </si>
  <si>
    <t>peu</t>
  </si>
  <si>
    <t>bon</t>
  </si>
  <si>
    <t>parler_famille ligne_verte utilise_boite_plainte</t>
  </si>
  <si>
    <t>utilise_boite_plainte ligne_verte</t>
  </si>
  <si>
    <t>2_semaines_1_mois</t>
  </si>
  <si>
    <t>nouveau_arrive person_non_enregst</t>
  </si>
  <si>
    <t>Est ce que vous nous promettez les informations sur l'assistance en temps opportun ?</t>
  </si>
  <si>
    <t>e2759129-7e70-408e-aadf-c66bcef378b9</t>
  </si>
  <si>
    <t>collect:nKX3AUV3KvR0ShQp</t>
  </si>
  <si>
    <t>9_Enqueteur 3</t>
  </si>
  <si>
    <t>D23</t>
  </si>
  <si>
    <t>provision_direct</t>
  </si>
  <si>
    <t>argent_frais_medicaux traitement_prioritaire services_inclusives</t>
  </si>
  <si>
    <t>autre</t>
  </si>
  <si>
    <t>Ils sont désespéré parce que ils partent à chaque fois mais ils gagnent rien.</t>
  </si>
  <si>
    <t>acces_terrain argent</t>
  </si>
  <si>
    <t>pas_connaissance</t>
  </si>
  <si>
    <t>neutre</t>
  </si>
  <si>
    <t>non_enregistrement</t>
  </si>
  <si>
    <t>plusieurs_personne</t>
  </si>
  <si>
    <t>eligibilite</t>
  </si>
  <si>
    <t>face_face</t>
  </si>
  <si>
    <t>rare</t>
  </si>
  <si>
    <t>assemble_general appels_tel</t>
  </si>
  <si>
    <t>person_non_enregst nouveau_arrive menag_grd_nbr</t>
  </si>
  <si>
    <t>Ras</t>
  </si>
  <si>
    <t>ff54975c-dcc2-4dea-88c3-87e4667fe0ab</t>
  </si>
  <si>
    <t>H23</t>
  </si>
  <si>
    <t xml:space="preserve"> hj</t>
  </si>
  <si>
    <t>latrine</t>
  </si>
  <si>
    <t>argent_frais_medicaux</t>
  </si>
  <si>
    <t>pas_connaissance pas_acces_information</t>
  </si>
  <si>
    <t>argent_intrants_agricol formation_agricole</t>
  </si>
  <si>
    <t>pas_connaissance difficult_depac</t>
  </si>
  <si>
    <t>construction</t>
  </si>
  <si>
    <t>lieu_aide date_fourniture</t>
  </si>
  <si>
    <t>leader_ommunautaire amis_famille</t>
  </si>
  <si>
    <t>radio appel</t>
  </si>
  <si>
    <t>temps_en_temps</t>
  </si>
  <si>
    <t>ne_sait_ou_trouver_info vulnerable</t>
  </si>
  <si>
    <t>assemble_general</t>
  </si>
  <si>
    <t>non_reception_assistance</t>
  </si>
  <si>
    <t>person_non_enregst nouveau_arrive handicap</t>
  </si>
  <si>
    <t>non_reception_aide pas_possibl_inscrire</t>
  </si>
  <si>
    <t>4324f853-ce0d-488e-987b-44b85b3a316c</t>
  </si>
  <si>
    <t>D26</t>
  </si>
  <si>
    <t>abris</t>
  </si>
  <si>
    <t>loyer</t>
  </si>
  <si>
    <t>pas_acces_information autre</t>
  </si>
  <si>
    <t>Peur de partir sans être pris car il n'a aucun sur lui.</t>
  </si>
  <si>
    <t>provision_direct argent</t>
  </si>
  <si>
    <t>argent_frais_medicaux provision_direct_medicament</t>
  </si>
  <si>
    <t>exclusion pas_connaissance</t>
  </si>
  <si>
    <t>non_enregistrement exclusion_listes</t>
  </si>
  <si>
    <t>enregistrement</t>
  </si>
  <si>
    <t>ong agent_action_social</t>
  </si>
  <si>
    <t>appel radio</t>
  </si>
  <si>
    <t>entretien_ind_a_la_maison appels_tel</t>
  </si>
  <si>
    <t>ignorance_plainte</t>
  </si>
  <si>
    <t>nouveau_arrive menag_grd_nbr menag_dirig_femme</t>
  </si>
  <si>
    <t>non_reception_aide</t>
  </si>
  <si>
    <t>c0724645-24b2-4502-a917-593eeed11e23</t>
  </si>
  <si>
    <t>D25</t>
  </si>
  <si>
    <t>argent_materiel_construction</t>
  </si>
  <si>
    <t>distance exclusion</t>
  </si>
  <si>
    <t>La durée (l'attente est très longue)</t>
  </si>
  <si>
    <t>1_fois</t>
  </si>
  <si>
    <t>provision_direct_medicament argent_frais_medicaux</t>
  </si>
  <si>
    <t>info_generale fournisseur_assistance</t>
  </si>
  <si>
    <t>ignorance_plainte manque_confiance</t>
  </si>
  <si>
    <t>menag_dirig_enfant menag_dirig_femme person_non_enregst</t>
  </si>
  <si>
    <t>non_reception_aide selection_discriminant</t>
  </si>
  <si>
    <t>30973267-5ae0-46b6-b1e3-7734eb632329</t>
  </si>
  <si>
    <t>collect:btbl62jQzNYinGqI</t>
  </si>
  <si>
    <t>1_Enqueteur 9</t>
  </si>
  <si>
    <t>D82</t>
  </si>
  <si>
    <t>aucun_besoin</t>
  </si>
  <si>
    <t>argent formation</t>
  </si>
  <si>
    <t>type_assistance lieu_aide</t>
  </si>
  <si>
    <t>president_comite_pdi agent_action_social amis_famille</t>
  </si>
  <si>
    <t>appel face_face</t>
  </si>
  <si>
    <t>eloignement ne_sait_ou_trouver_info</t>
  </si>
  <si>
    <t>RAS</t>
  </si>
  <si>
    <t>d35e2436-a0aa-4c4f-85f4-c8ce8257f3dd</t>
  </si>
  <si>
    <t>D88</t>
  </si>
  <si>
    <t>exclusion_listes</t>
  </si>
  <si>
    <t>Homme_plus18</t>
  </si>
  <si>
    <t>fournisseur_assistance date_fourniture lieu_aide</t>
  </si>
  <si>
    <t>entretien_ind_a_la_maison</t>
  </si>
  <si>
    <t>completement</t>
  </si>
  <si>
    <t>nouveau_arrive</t>
  </si>
  <si>
    <t>heure_distribution lieu_eloigne pas_moyen_deplacement</t>
  </si>
  <si>
    <t>ea53658d-128e-4a76-8176-8ca123ea9d82</t>
  </si>
  <si>
    <t>collect:BLCZOgqOPzaqz6s9</t>
  </si>
  <si>
    <t>1_Enqueteur 5</t>
  </si>
  <si>
    <t>H45</t>
  </si>
  <si>
    <t>exclusion pas_acces_information</t>
  </si>
  <si>
    <t>argent formation cash</t>
  </si>
  <si>
    <t>enregistrement lieu_aide eligibilite</t>
  </si>
  <si>
    <t>ong agent_action_social chef_coutumier</t>
  </si>
  <si>
    <t>vulnerable</t>
  </si>
  <si>
    <t>assemble_general emission_radio appels_tel</t>
  </si>
  <si>
    <t>ligne_verte aller_bureau__plainte parler_humanitaire</t>
  </si>
  <si>
    <t>IL FAUT QUE LES ACTEURS HUMANITAIRES PENSENT AUX HÔTES QUI ONT DES PDI SOUS LEURS RESPONSABILITÉS ET QUI  N'ONT JAMAIS EU D'AIDE. D'AILLEURS, JE SUIS VEUVE ET OCCUPE DES PDI</t>
  </si>
  <si>
    <t>f8bc434b-38fb-44a7-9040-b7689573ef3d</t>
  </si>
  <si>
    <t>10_Enqueteur 5</t>
  </si>
  <si>
    <t>H48</t>
  </si>
  <si>
    <t>pas_acces_information distance</t>
  </si>
  <si>
    <t>enregistrement date_fourniture type_assistance</t>
  </si>
  <si>
    <t>ong amis_famille agent_action_social</t>
  </si>
  <si>
    <t>appel face_face radio</t>
  </si>
  <si>
    <t>assemble_general appels_tel entretien_ind_a_la_maison</t>
  </si>
  <si>
    <t>JE DEMANDE AUX ONG HUMANITAIRES DE NOUS AIDER ET SENSIBILISER. MERCI AUX ACTEURS HUMANITAIRES POUR LEURS EFFORTS</t>
  </si>
  <si>
    <t>73702c12-59ba-48e1-9000-dc82b03f560a</t>
  </si>
  <si>
    <t>D44</t>
  </si>
  <si>
    <t>argent_materiel_construction loyer facilite_acces_terre</t>
  </si>
  <si>
    <t>pas_acces_information</t>
  </si>
  <si>
    <t>aucune</t>
  </si>
  <si>
    <t>retard_reception</t>
  </si>
  <si>
    <t>info_generale fournisseur_assistance lieu_aide</t>
  </si>
  <si>
    <t>leader_ommunautaire president_comite_pdi ong</t>
  </si>
  <si>
    <t>appel face_face espace_communautaire</t>
  </si>
  <si>
    <t>centre_communautaire marche</t>
  </si>
  <si>
    <t>appels_tel group_discussions assemble_general</t>
  </si>
  <si>
    <t>utilise_boite_plainte aller_bureau__plainte ligne_verte</t>
  </si>
  <si>
    <t>ligne_verte utilise_boite_plainte aller_bureau__plainte</t>
  </si>
  <si>
    <t>56dc7082-824a-4f2e-97f9-19092cdcb1e8</t>
  </si>
  <si>
    <t>D89</t>
  </si>
  <si>
    <t>formation_elevage soins_veterinaire</t>
  </si>
  <si>
    <t>fournisseur_assistance eligibilite lieu_aide</t>
  </si>
  <si>
    <t>manque_telephone eloignement</t>
  </si>
  <si>
    <t>boit_idee assemble_general</t>
  </si>
  <si>
    <t>parler_humanitaire utilise_boite_plainte ligne_verte</t>
  </si>
  <si>
    <t>ligne_verte</t>
  </si>
  <si>
    <t>manque_confiance</t>
  </si>
  <si>
    <t>c31301e6-b80c-421e-a2f1-a730049f0dbe</t>
  </si>
  <si>
    <t>collect:v3sd3vM9IK10QM1Q</t>
  </si>
  <si>
    <t>1_Enqueteur 7</t>
  </si>
  <si>
    <t>H62</t>
  </si>
  <si>
    <t>nsp</t>
  </si>
  <si>
    <t>enregistrement lieu_aide suggestion</t>
  </si>
  <si>
    <t>leader_ommunautaire ong</t>
  </si>
  <si>
    <t>entretien_ind_a_la_maison group_discussions</t>
  </si>
  <si>
    <t>2ca48fea-7c45-4b31-8d8f-5929042d688b</t>
  </si>
  <si>
    <t>D64</t>
  </si>
  <si>
    <t>provision_direct_materiel</t>
  </si>
  <si>
    <t>mauvaise_qualite_servic retard_reception</t>
  </si>
  <si>
    <t>mauvaise_qualite_nourriture</t>
  </si>
  <si>
    <t>fournisseur_assistance lieu_aide</t>
  </si>
  <si>
    <t>leader_ommunautaire</t>
  </si>
  <si>
    <t>person_non_enregst</t>
  </si>
  <si>
    <t>pas_possibl_inscrire</t>
  </si>
  <si>
    <t>1b43c150-d82b-4b31-99a4-3d4cf4e7b774</t>
  </si>
  <si>
    <t>D68</t>
  </si>
  <si>
    <t>provision_direct_bna</t>
  </si>
  <si>
    <t>argent distribution_direct</t>
  </si>
  <si>
    <t>modalite_aide date_fourniture lieu_aide</t>
  </si>
  <si>
    <t>amis_famille president_comite_pdi</t>
  </si>
  <si>
    <t>appels_tel assemble_general</t>
  </si>
  <si>
    <t>veuves_veufs</t>
  </si>
  <si>
    <t>af6f1509-e687-4f5a-8097-86599dd0c7e9</t>
  </si>
  <si>
    <t>collect:Hf0UhR23PLaYoYwJ</t>
  </si>
  <si>
    <t>2_Enqueteur 6</t>
  </si>
  <si>
    <t>H50</t>
  </si>
  <si>
    <t>argent_intrants_elevage formation_elevage</t>
  </si>
  <si>
    <t>ong</t>
  </si>
  <si>
    <t>reseau_sociau radio</t>
  </si>
  <si>
    <t>hebdommadaire</t>
  </si>
  <si>
    <t>Ce que les humanitaires font sont bien mais nous avons besoin de l'aide qui tu l'aide pour être totalement indépendant des humanitaires. Accorder plus d'importance à la femme</t>
  </si>
  <si>
    <t>f4a3d144-8dac-4ec7-8a14-2d5108a16412</t>
  </si>
  <si>
    <t>H51</t>
  </si>
  <si>
    <t>education</t>
  </si>
  <si>
    <t>provision_direct_medicament</t>
  </si>
  <si>
    <t>frais_scolarite frais_fournitures</t>
  </si>
  <si>
    <t>fournisseur_assistance lieu_aide date_fourniture</t>
  </si>
  <si>
    <t>eloignement</t>
  </si>
  <si>
    <t>Merci pour la démarche. Je voulais demander si possible du travail je suis titulaire d'un BEPC mais à cause de la pauvreté j'ai abandonné les cours.</t>
  </si>
  <si>
    <t>6577a226-f32d-4aa2-b27d-495a8bc1e71f</t>
  </si>
  <si>
    <t>3_Enqueteur 6</t>
  </si>
  <si>
    <t>D57</t>
  </si>
  <si>
    <t>provision_intrants_agricole</t>
  </si>
  <si>
    <t>president_comite_pdi leader_religieux</t>
  </si>
  <si>
    <t>appels_tel</t>
  </si>
  <si>
    <t>Nous voulons à manger nous n'avons rien présentement dans notre famille.</t>
  </si>
  <si>
    <t>6dfd8b45-66ee-4a86-9bd5-526e57864aa6</t>
  </si>
  <si>
    <t>collect:CX6RgRXXX6lIvAcW</t>
  </si>
  <si>
    <t>6_Enqueteur 2</t>
  </si>
  <si>
    <t>H20</t>
  </si>
  <si>
    <t>argent_frais_medicaux provision_direct_medicament acces_travailleur_qualifie</t>
  </si>
  <si>
    <t>eligibilite date_fourniture modalite_aide</t>
  </si>
  <si>
    <t>whatsapp espace_communautaire affiche</t>
  </si>
  <si>
    <t>vulnerable ne_sait_ou_trouver_info</t>
  </si>
  <si>
    <t>entretien_ind_a_la_maison boit_idee appels_tel</t>
  </si>
  <si>
    <t>Merci Beaucoup</t>
  </si>
  <si>
    <t>d05a4238-c9e9-4270-b6ae-b729923c6cc1</t>
  </si>
  <si>
    <t>H14</t>
  </si>
  <si>
    <t>modalite_aide</t>
  </si>
  <si>
    <t>whatsapp reseau_sociau</t>
  </si>
  <si>
    <t>entretien_ind_a_la_maison assemble_general emission_radio</t>
  </si>
  <si>
    <t>Merci beaucoup</t>
  </si>
  <si>
    <t>9197ebc0-4a0e-43b7-b3be-c641ece11b85</t>
  </si>
  <si>
    <t>H13</t>
  </si>
  <si>
    <t>distance</t>
  </si>
  <si>
    <t>pas_adapte</t>
  </si>
  <si>
    <t>loyer argent_materiel_construction argent_main_doeuvre</t>
  </si>
  <si>
    <t>modalite_aide date_fourniture</t>
  </si>
  <si>
    <t>relais_communautaire amis_famille ong</t>
  </si>
  <si>
    <t>appels_tel entretien_individuel</t>
  </si>
  <si>
    <t>parler_leader parler_humanitaire</t>
  </si>
  <si>
    <t>parler_humanitaire aller_bureau__plainte</t>
  </si>
  <si>
    <t>0ab26130-8759-48d8-91a9-baa722d7ca31</t>
  </si>
  <si>
    <t>collect:je1nWsx0vhI0G0Iy</t>
  </si>
  <si>
    <t>1_Enqueteur 1</t>
  </si>
  <si>
    <t>H4</t>
  </si>
  <si>
    <t>provision_direct_materiel provision_direct_bna</t>
  </si>
  <si>
    <t>pas_acces_information pas_connaissance</t>
  </si>
  <si>
    <t>argent equipement</t>
  </si>
  <si>
    <t>non_enregistrement critere_vulnerabilite</t>
  </si>
  <si>
    <t>fournisseur_assistance date_fourniture type_assistance</t>
  </si>
  <si>
    <t>menag_grd_nbr veuves_veufs</t>
  </si>
  <si>
    <t>812cb852-c042-4183-9e87-52f7668a4b78</t>
  </si>
  <si>
    <t>H3</t>
  </si>
  <si>
    <t>provision_directe</t>
  </si>
  <si>
    <t>fournisseur_assistance date_fourniture eligibilite</t>
  </si>
  <si>
    <t>relais_communautaire</t>
  </si>
  <si>
    <t>group_discussions appels_tel</t>
  </si>
  <si>
    <t>ENA person_non_enregst nouveau_arrive</t>
  </si>
  <si>
    <t>987e1780-e346-4515-a753-1c76037b72ac</t>
  </si>
  <si>
    <t>D4</t>
  </si>
  <si>
    <t>date_fourniture fournisseur_assistance enregistrement</t>
  </si>
  <si>
    <t>ong relais_communautaire</t>
  </si>
  <si>
    <t>d535238d-d707-40ca-9934-60225f6165fa</t>
  </si>
  <si>
    <t>collect:2KjW2gVK1oYMYe0C</t>
  </si>
  <si>
    <t>1_Enqueteur 10</t>
  </si>
  <si>
    <t>H97</t>
  </si>
  <si>
    <t>provision_direct_materiel argent_main_doeuvre aide_secu_abri</t>
  </si>
  <si>
    <t>pas_acces_information exclusion</t>
  </si>
  <si>
    <t>formation_elevage provision_intrants_elevage argent_intrants_elevage</t>
  </si>
  <si>
    <t>pas_connaissance pas_acces_information exclusion</t>
  </si>
  <si>
    <t>date_fourniture lieu_aide type_assistance</t>
  </si>
  <si>
    <t>pas_bon</t>
  </si>
  <si>
    <t>pas_clair pas_regulier</t>
  </si>
  <si>
    <t>f789d0a7-c7e7-4307-a5a8-dd336b98c0cd</t>
  </si>
  <si>
    <t>H98</t>
  </si>
  <si>
    <t>formation_elevage argent_intrants_elevage</t>
  </si>
  <si>
    <t>frais_scolarite acces_transport frais_nourritures</t>
  </si>
  <si>
    <t>lieu_aide info_generale</t>
  </si>
  <si>
    <t>pas_clair pas_regulier trop_tard</t>
  </si>
  <si>
    <t>appels_tel entretien_ind_a_la_maison group_discussions</t>
  </si>
  <si>
    <t>parler_humanitaire</t>
  </si>
  <si>
    <t>plus_3mois</t>
  </si>
  <si>
    <t>27e8db3a-d95e-4647-aad6-be35690cef30</t>
  </si>
  <si>
    <t>D96</t>
  </si>
  <si>
    <t>argent_main_doeuvre provision_direct_materiel argent_materiel_construction</t>
  </si>
  <si>
    <t>pas_acces_information exclusion pas_connaissance</t>
  </si>
  <si>
    <t>frais_scolarite frais_transport provision_directe</t>
  </si>
  <si>
    <t>manque_rspect</t>
  </si>
  <si>
    <t>lieu_aide fournisseur_assistance type_assistance</t>
  </si>
  <si>
    <t>agent_action_social amis_famille ong</t>
  </si>
  <si>
    <t>face_face appel porte_a_porte</t>
  </si>
  <si>
    <t>ne_sait_ou_trouver_info discrimination</t>
  </si>
  <si>
    <t>appels_tel group_discussions entretien_ind_a_la_maison</t>
  </si>
  <si>
    <t>75f01a17-bd8f-4a7a-b2a1-1f231fae84bb</t>
  </si>
  <si>
    <t>D91</t>
  </si>
  <si>
    <t>provision_direct_materiel argent_materiel_construction provision_direct_bna</t>
  </si>
  <si>
    <t>pas_acces_information exclusion distance</t>
  </si>
  <si>
    <t>frais_scolarite frais_nourritures provision_directe</t>
  </si>
  <si>
    <t>fraudes manque_rspect</t>
  </si>
  <si>
    <t>lieu_aide</t>
  </si>
  <si>
    <t>selection_discriminant lieu_eloigne pas_moyen_deplacement</t>
  </si>
  <si>
    <t>fad9f72f-25d8-455b-9dc2-3804e1e8536c</t>
  </si>
  <si>
    <t>collect:4H9ZeD8EPzfxZ6nD</t>
  </si>
  <si>
    <t>6_Enqueteur 4</t>
  </si>
  <si>
    <t>D38</t>
  </si>
  <si>
    <t>provision_direct_bna aide_secu_abri</t>
  </si>
  <si>
    <t>Femme_moins18</t>
  </si>
  <si>
    <t>fournisseur_assistance type_assistance eligibilite</t>
  </si>
  <si>
    <t>entretien_individuel appels_tel</t>
  </si>
  <si>
    <t>Je souhaite que les ONG nous aide d'avantage en nourriture et santé</t>
  </si>
  <si>
    <t>e939f482-2d76-4e14-ab1d-5cc6bfbae563</t>
  </si>
  <si>
    <t>D39</t>
  </si>
  <si>
    <t>provision_direct_bna argent_materiel_construction aide_secu_abri</t>
  </si>
  <si>
    <t>type_assistance fournisseur_assistance suggestion</t>
  </si>
  <si>
    <t>Nous souhaitons que les ONG nous aide a trouver des activités génératrices de revenus</t>
  </si>
  <si>
    <t>3ef03bd3-740e-4933-be18-e27fc0f5f3f7</t>
  </si>
  <si>
    <t>D35</t>
  </si>
  <si>
    <t>provision_direct_bna loyer</t>
  </si>
  <si>
    <t>provision_direct_medicament argent_frais_medicaux plus_etablissement_sante</t>
  </si>
  <si>
    <t>enregistrement info_generale eligibilite</t>
  </si>
  <si>
    <t>ong president_comite_pdi</t>
  </si>
  <si>
    <t>face_face appel</t>
  </si>
  <si>
    <t>Je souhaite que les ONG nous aide en assistance en abris et santé et nous aimerions que l'assistance couvre un grand nombre de personnes.</t>
  </si>
  <si>
    <t>d4c38485-eeb6-49c6-9f9d-3dec7306ba72</t>
  </si>
  <si>
    <t>D19</t>
  </si>
  <si>
    <t>frais_fournitures</t>
  </si>
  <si>
    <t>eligibilite date_fourniture type_assistance</t>
  </si>
  <si>
    <t>agent_action_social ong</t>
  </si>
  <si>
    <t>parler_humanitaire utilise_boite_plainte</t>
  </si>
  <si>
    <t>parler_humanitaire ligne_verte utilise_boite_plainte</t>
  </si>
  <si>
    <t>moins_2_semaines</t>
  </si>
  <si>
    <t>menag_grd_nbr</t>
  </si>
  <si>
    <t>Merci</t>
  </si>
  <si>
    <t>9e33525c-8240-4b6a-82d6-e59be2010a88</t>
  </si>
  <si>
    <t>H93</t>
  </si>
  <si>
    <t>nutrition</t>
  </si>
  <si>
    <t>provision_direct_materiel argent_materiel_construction</t>
  </si>
  <si>
    <t>argent complement_nutritionnels prise_en_charge_femme_enceine</t>
  </si>
  <si>
    <t>formation argent</t>
  </si>
  <si>
    <t>lieu_aide modalite_aide date_fourniture</t>
  </si>
  <si>
    <t>agent_action_social ong amis_famille</t>
  </si>
  <si>
    <t>entretien_ind_a_la_maison group_discussions appels_tel</t>
  </si>
  <si>
    <t>8fc1e93d-382c-4866-baee-2cfd7c64c41e</t>
  </si>
  <si>
    <t>D99</t>
  </si>
  <si>
    <t>argent_materiel_construction provision_direct_materiel provision_direct_bna</t>
  </si>
  <si>
    <t>amis_famille leader_ommunautaire ong</t>
  </si>
  <si>
    <t>dbb25cff-d8e1-4a60-a4dc-706389028ef9</t>
  </si>
  <si>
    <t>H94</t>
  </si>
  <si>
    <t>provision_direct_materiel argent_materiel_construction loyer</t>
  </si>
  <si>
    <t>construction sensibilisation</t>
  </si>
  <si>
    <t>manque_rspect fraudes</t>
  </si>
  <si>
    <t>lieu_aide fournisseur_assistance</t>
  </si>
  <si>
    <t>leader_ommunautaire ong amis_famille</t>
  </si>
  <si>
    <t>aaa70efa-32a3-4ab2-8635-3228eb42dfc8</t>
  </si>
  <si>
    <t>9_Enqueteur 4</t>
  </si>
  <si>
    <t>H39</t>
  </si>
  <si>
    <t>loyer provision_direct_bna</t>
  </si>
  <si>
    <t>eligibilite enregistrement modalite_aide</t>
  </si>
  <si>
    <t>ong agent_action_social leader_ommunautaire</t>
  </si>
  <si>
    <t>face_face espace_communautaire appel</t>
  </si>
  <si>
    <t>appels_tel assemble_general group_discussions</t>
  </si>
  <si>
    <t>Je  souhaite  que les sensibilisations sur les  l'assistance disponibles soient élargies pour l'ensemble des personnes Vivant dans le quartier. Je pense également que le ciblage est mal fait et souhaitons une amélioration dans ce domaine.</t>
  </si>
  <si>
    <t>052a0d5b-8cbd-413b-a175-fae26571b4ce</t>
  </si>
  <si>
    <t>H34</t>
  </si>
  <si>
    <t>fournisseur_assistance enregistrement</t>
  </si>
  <si>
    <t>leader_religieux ong</t>
  </si>
  <si>
    <t>group_discussions assemble_general appels_tel</t>
  </si>
  <si>
    <t xml:space="preserve">Je souhaite que les personnes hôtes également bénéficie d'avantage des assistances délivré par les ONG. Je remarque que les personnes hôtes ne sont pas trop pris en compte dans les assistances délivré par les ONG_x000D_
</t>
  </si>
  <si>
    <t>a583dc1d-a1f0-4271-a867-41c48717b2cd</t>
  </si>
  <si>
    <t>H32</t>
  </si>
  <si>
    <t>fournisseur_assistance modalite_aide</t>
  </si>
  <si>
    <t>entretien_ind_a_la_maison assemble_general</t>
  </si>
  <si>
    <t>parler_leader aller_bureau__plainte</t>
  </si>
  <si>
    <t>aller_bureau__plainte</t>
  </si>
  <si>
    <t>Je souhaite que le ciblage des bénéficiaires soient vraiment approfondi</t>
  </si>
  <si>
    <t>d16c3f96-df69-4cf7-a761-6d608b99aea6</t>
  </si>
  <si>
    <t>9_Enqueteur 9</t>
  </si>
  <si>
    <t>D81</t>
  </si>
  <si>
    <t>date_fourniture eligibilite enregistrement</t>
  </si>
  <si>
    <t>entretien_individuel entretien_ind_a_la_maison assemble_general</t>
  </si>
  <si>
    <t>50bff97f-20e2-4be6-86ad-df9f9906c667</t>
  </si>
  <si>
    <t>H80</t>
  </si>
  <si>
    <t>aucun_problem</t>
  </si>
  <si>
    <t>entretien_individuel</t>
  </si>
  <si>
    <t>parler_humanitaire parler_leader utilise_boite_plainte</t>
  </si>
  <si>
    <t>utilise_boite_plainte</t>
  </si>
  <si>
    <t>1844595b-204a-4ed7-ac4d-5eeb5099be88</t>
  </si>
  <si>
    <t>D16</t>
  </si>
  <si>
    <t>provision_directe acces_repas</t>
  </si>
  <si>
    <t>acces_limite_services retard_reception</t>
  </si>
  <si>
    <t>Homme_moins18</t>
  </si>
  <si>
    <t>appels_tel entretien_individuel emission_radio</t>
  </si>
  <si>
    <t>parler_leader parler_famille utilise_boite_plainte</t>
  </si>
  <si>
    <t>parler_leader utilise_boite_plainte</t>
  </si>
  <si>
    <t>Les acteurs humanitaire comme action sociale ne dure pas longtemps sur le terrain.</t>
  </si>
  <si>
    <t>44879c35-cbec-4b4e-a269-b4a58a373830</t>
  </si>
  <si>
    <t>H83</t>
  </si>
  <si>
    <t>construction formation analyse_qualite</t>
  </si>
  <si>
    <t>lieu_aide type_assistance enregistrement</t>
  </si>
  <si>
    <t>appel espace_communautaire affiche</t>
  </si>
  <si>
    <t>pnpr</t>
  </si>
  <si>
    <t>9539ea85-9a6e-4abf-945d-efcfbde4277d</t>
  </si>
  <si>
    <t>H16</t>
  </si>
  <si>
    <t>argent conseil</t>
  </si>
  <si>
    <t>frais_fournitures frais_scolarite</t>
  </si>
  <si>
    <t>fournisseur_assistance lieu_aide enregistrement</t>
  </si>
  <si>
    <t>person_agees menag_grd_nbr menag_dirig_femme</t>
  </si>
  <si>
    <t>non_reception_aide lieu_eloigne</t>
  </si>
  <si>
    <t>3cbc70e6-ac69-445e-984d-68eb9587ea9b</t>
  </si>
  <si>
    <t>D22</t>
  </si>
  <si>
    <t>loyer argent_materiel_construction provision_direct_bna</t>
  </si>
  <si>
    <t>argent_frais_medicaux acces_personne_handicape</t>
  </si>
  <si>
    <t>utilise_boite_plainte parler_leader</t>
  </si>
  <si>
    <t>db71d2e2-36eb-424b-9748-39131d36511e</t>
  </si>
  <si>
    <t>D29</t>
  </si>
  <si>
    <t>L'attente est très longue (durée)</t>
  </si>
  <si>
    <t>lieu_aide enregistrement</t>
  </si>
  <si>
    <t>ong amis_famille</t>
  </si>
  <si>
    <t>ne_sait_ou_trouver_info autre</t>
  </si>
  <si>
    <t>Parce que les informations ne nous parviennent pas à chaque fois !!!</t>
  </si>
  <si>
    <t>ed5d9108-c1ae-4884-ad64-bc25fa2f0033</t>
  </si>
  <si>
    <t>D21</t>
  </si>
  <si>
    <t>argent_frais_medicaux traitement_prioritaire</t>
  </si>
  <si>
    <t>ne_sait_ou_trouver_info eloignement</t>
  </si>
  <si>
    <t>person_non_enregst person_agees nouveau_arrive</t>
  </si>
  <si>
    <t>c0276433-349f-49ce-b787-632dc396bbdd</t>
  </si>
  <si>
    <t>D75</t>
  </si>
  <si>
    <t>exclusion pas_connaissance distance</t>
  </si>
  <si>
    <t>argent_frais_medicaux acces_personnel_qualifie plus_etablissement_sante</t>
  </si>
  <si>
    <t>fournisseur_assistance eligibilite date_fourniture</t>
  </si>
  <si>
    <t>president_comite_pdi agent_action_social leader_religieux</t>
  </si>
  <si>
    <t>Qu'est ce que nous attendons de vous après ces enquêtes ?</t>
  </si>
  <si>
    <t>368231e0-3457-4a29-9f33-831ee1fd4e1b</t>
  </si>
  <si>
    <t>D71</t>
  </si>
  <si>
    <t>traitement_prioritaire</t>
  </si>
  <si>
    <t>formation_agricole formation_elevage soins_veterinaire</t>
  </si>
  <si>
    <t>lieu_aide modalite_aide</t>
  </si>
  <si>
    <t>chef_coutumier leader_religieux agent_action_social</t>
  </si>
  <si>
    <t>appel radio porte_a_porte</t>
  </si>
  <si>
    <t>appels_tel entretien_ind_a_la_maison assemble_general</t>
  </si>
  <si>
    <t>non_reception_aide pas_moyen_deplacement</t>
  </si>
  <si>
    <t>Est ce que c'est sûr que j'aurai de l'aide à la suite de cette enquête ?</t>
  </si>
  <si>
    <t>1a2c16c7-e6a1-404d-84d5-df989e26982f</t>
  </si>
  <si>
    <t>H72</t>
  </si>
  <si>
    <t>secu_fonciere</t>
  </si>
  <si>
    <t>traitement_prioritaire acces_personnel_qualifie plus_etablissement_sante</t>
  </si>
  <si>
    <t>pas_connaissance exclusion pas_acces_information</t>
  </si>
  <si>
    <t>argent_intrants_agricol formation_agricole formation_elevage</t>
  </si>
  <si>
    <t>type_assistance enregistrement suggestion</t>
  </si>
  <si>
    <t>Comment est ce que vous comptez faire pour que la répartition de l'aide soit correcte.</t>
  </si>
  <si>
    <t>138b6490-d88a-44e6-886a-b6745075dbc9</t>
  </si>
  <si>
    <t>6_Enqueteur 1</t>
  </si>
  <si>
    <t>H8</t>
  </si>
  <si>
    <t>facilite_acces_terre provision_direct_materiel</t>
  </si>
  <si>
    <t>fournisseur_assistance eligibilite enregistrement</t>
  </si>
  <si>
    <t>appel whatsapp</t>
  </si>
  <si>
    <t>veuves_veufs person_agees</t>
  </si>
  <si>
    <t>70fbd54b-e584-412e-9925-437713ff1a15</t>
  </si>
  <si>
    <t>D2</t>
  </si>
  <si>
    <t>facilite_acces_terre provision_direct_bna</t>
  </si>
  <si>
    <t>type_assistance fournisseur_assistance date_fourniture</t>
  </si>
  <si>
    <t>a09af838-3910-41bd-8696-d3f7b6dc5124</t>
  </si>
  <si>
    <t>D10</t>
  </si>
  <si>
    <t>type_assistance date_fourniture fournisseur_assistance</t>
  </si>
  <si>
    <t>ong leader_ommunautaire</t>
  </si>
  <si>
    <t>porte_a_porte</t>
  </si>
  <si>
    <t>ne_sait_ou_trouver_info manque_telephone</t>
  </si>
  <si>
    <t>person_non_enregst veuves_veufs nouveau_arrive</t>
  </si>
  <si>
    <t>problem_document non_reception_aide</t>
  </si>
  <si>
    <t>0e36c6cb-bead-4de0-853b-f2f456f2f061</t>
  </si>
  <si>
    <t>D5</t>
  </si>
  <si>
    <t>aide_secu_abri</t>
  </si>
  <si>
    <t>pas_acces_information pas_connaissance exclusion</t>
  </si>
  <si>
    <t>equipement argent</t>
  </si>
  <si>
    <t>president_comite_pdi ong</t>
  </si>
  <si>
    <t>33def6c3-c980-4bd4-865a-8cf76351755b</t>
  </si>
  <si>
    <t>9_Enqueteur 5</t>
  </si>
  <si>
    <t>D41</t>
  </si>
  <si>
    <t>equipement argent cash</t>
  </si>
  <si>
    <t>lieu_aide enregistrement fournisseur_assistance</t>
  </si>
  <si>
    <t>ong leader_ommunautaire amis_famille</t>
  </si>
  <si>
    <t>appel radio whatsapp</t>
  </si>
  <si>
    <t>JE REMERCIE LES ACTEURS HUMANITAIRES POUR TOUTES LES EFFORTS CONSENTIS QUAND BIEN MÊME JE N'AI PAS REÇU, ILS FONT DE L'EFFORT</t>
  </si>
  <si>
    <t>c8d16026-aabe-4288-988c-af806783de6e</t>
  </si>
  <si>
    <t>D42</t>
  </si>
  <si>
    <t>traitement_prioritaire argent_frais_medicaux</t>
  </si>
  <si>
    <t>argent cash formation</t>
  </si>
  <si>
    <t>leader_ommunautaire agent_action_social ong</t>
  </si>
  <si>
    <t>d13c2983-46a8-425e-8335-e4ab068e84ad</t>
  </si>
  <si>
    <t>3_Enqueteur 5</t>
  </si>
  <si>
    <t>H46</t>
  </si>
  <si>
    <t>argent cash conseil</t>
  </si>
  <si>
    <t>argent vidange</t>
  </si>
  <si>
    <t>type_assistance lieu_aide date_fourniture</t>
  </si>
  <si>
    <t>leader_ommunautaire relais_communautaire agent_action_social</t>
  </si>
  <si>
    <t>utilise_boite_plainte aller_bureau__plainte parler_leader</t>
  </si>
  <si>
    <t>e77e5198-09b0-4c40-96d8-a8c3c7fe40ba</t>
  </si>
  <si>
    <t>D58</t>
  </si>
  <si>
    <t>provision_intrants_elevage soins_veterinaire</t>
  </si>
  <si>
    <t>Je vous remercie du fond du cœur pour vos efforts envers nous population défavorisées</t>
  </si>
  <si>
    <t>73c2ffa9-5744-4ad7-b75a-84acc5fe4330</t>
  </si>
  <si>
    <t>D55</t>
  </si>
  <si>
    <t>equipement</t>
  </si>
  <si>
    <t>fournisseur_assistance type_assistance lieu_aide</t>
  </si>
  <si>
    <t>president_comite_pdi leader_ommunautaire</t>
  </si>
  <si>
    <t>ligne_verte parler_humanitaire</t>
  </si>
  <si>
    <t>Nous sommes ici avec nos enfants on a pas de mari on n'a pas de travail . Nous avons besoin d'aide. Nous avons l'impression que notre secteur est abandonné par les ONG .</t>
  </si>
  <si>
    <t>a7644a87-3223-44dc-b467-46d0e2450450</t>
  </si>
  <si>
    <t>D52</t>
  </si>
  <si>
    <t>facilite_acces_terre</t>
  </si>
  <si>
    <t>equipement acces_credit</t>
  </si>
  <si>
    <t>date_fourniture lieu_aide enregistrement</t>
  </si>
  <si>
    <t>president_comite_pdi</t>
  </si>
  <si>
    <t>appel crieur_public</t>
  </si>
  <si>
    <t>f2e7a09e-fef9-4c92-8490-acadb20ef193</t>
  </si>
  <si>
    <t>D51</t>
  </si>
  <si>
    <t>type_assistance enregistrement fournisseur_assistance</t>
  </si>
  <si>
    <t>Merci à vous</t>
  </si>
  <si>
    <t>aaaf94d6-0b74-488b-af50-4157664137cb</t>
  </si>
  <si>
    <t>2_Enqueteur 7</t>
  </si>
  <si>
    <t>D63</t>
  </si>
  <si>
    <t>agent_action_social fds</t>
  </si>
  <si>
    <t>f0e0c3e8-bdaa-4a69-8f67-2bc23e32be0c</t>
  </si>
  <si>
    <t>H61</t>
  </si>
  <si>
    <t>eligibilite enregistrement</t>
  </si>
  <si>
    <t>agent_action_social</t>
  </si>
  <si>
    <t>aller_bureau__plainte utilise_boite_plainte</t>
  </si>
  <si>
    <t>utilise_boite_plainte aller_bureau__plainte</t>
  </si>
  <si>
    <t>2069ce72-8de5-43e7-8aee-e21942441d18</t>
  </si>
  <si>
    <t>D67</t>
  </si>
  <si>
    <t>formation</t>
  </si>
  <si>
    <t>ne_sait_ou_trouver_info meconnaissance_langu</t>
  </si>
  <si>
    <t>9dff19a3-9844-4d3c-bb7d-60248b89767d</t>
  </si>
  <si>
    <t>H2</t>
  </si>
  <si>
    <t>provision_direct_medicament traitement_prioritaire</t>
  </si>
  <si>
    <t>lieu_aide type_assistance modalite_aide</t>
  </si>
  <si>
    <t>group_discussions entretien_ind_a_la_maison appels_tel</t>
  </si>
  <si>
    <t>person_non_enregst ENA</t>
  </si>
  <si>
    <t>6ca12b27-d8d2-40b1-bd46-a820330a2681</t>
  </si>
  <si>
    <t>H10</t>
  </si>
  <si>
    <t>type_assistance modalite_aide enregistrement</t>
  </si>
  <si>
    <t>acbaf909-b5b5-4d2e-bf39-98da65a8cd8d</t>
  </si>
  <si>
    <t>H6</t>
  </si>
  <si>
    <t>exclusion_listes non_enregistrement</t>
  </si>
  <si>
    <t>nouveau_arrive person_non_enregst veuves_veufs</t>
  </si>
  <si>
    <t>a24d09ed-2330-4e7c-bda9-4b0f5e07455d</t>
  </si>
  <si>
    <t>H79</t>
  </si>
  <si>
    <t>frais_scolarite</t>
  </si>
  <si>
    <t>espace_communautaire</t>
  </si>
  <si>
    <t>Sous les manguiers au secteur 1</t>
  </si>
  <si>
    <t>Je remercie les humanitaires pour les efforts de tous les jours et demande l'assistance de Dieu dans leurs actions</t>
  </si>
  <si>
    <t>f8a7868e-9894-4f06-b0c9-bfbe3df40c58</t>
  </si>
  <si>
    <t>H73</t>
  </si>
  <si>
    <t>argent_materiel_construction loyer</t>
  </si>
  <si>
    <t>argent_frais_medicaux traitement_prioritaire acces_personnel_qualifie</t>
  </si>
  <si>
    <t>agent_action_social agent_servic_etat</t>
  </si>
  <si>
    <t>appel sms</t>
  </si>
  <si>
    <t>Comment entrer en possession de l'assistance ?</t>
  </si>
  <si>
    <t>f086dfab-ca61-4aad-a295-ec5af3f70074</t>
  </si>
  <si>
    <t>D78</t>
  </si>
  <si>
    <t>argent_frais_medicaux provision_direct_medicament acces_personnel_qualifie</t>
  </si>
  <si>
    <t>Tous n'est pas accessible à l'assistance.</t>
  </si>
  <si>
    <t>appel sms whatsapp</t>
  </si>
  <si>
    <t>demarche_complique</t>
  </si>
  <si>
    <t>pa_a_laise non_reception_assistance demarche_complique</t>
  </si>
  <si>
    <t>person_non_enregst nouveau_arrive veuves_veufs</t>
  </si>
  <si>
    <t>La distribution prochaine de l'assistance,est ce que mon ménage recevra t il ?</t>
  </si>
  <si>
    <t>556fc7fc-3cb5-4993-99bb-956d16868199</t>
  </si>
  <si>
    <t>H77</t>
  </si>
  <si>
    <t>argent_materiel_construction provision_direct_bna</t>
  </si>
  <si>
    <t>acces_personnel_qualifie traitement_prioritaire argent_frais_medicaux</t>
  </si>
  <si>
    <t>Parce que j'ai jamais reçu de l'aide.</t>
  </si>
  <si>
    <t>appel whatsapp sms</t>
  </si>
  <si>
    <t>echang_reseau_sociaux appels_tel entretien_ind_a_la_maison</t>
  </si>
  <si>
    <t>demarche_complique non_reception_assistance</t>
  </si>
  <si>
    <t>nouveau_arrive person_non_enregst menag_grd_nbr</t>
  </si>
  <si>
    <t>Est ce sûr que tous les enquêtés seront pris en compte à la fin de cette enquête ?</t>
  </si>
  <si>
    <t>ab883642-b131-4f0a-a50e-e8f7d992d379</t>
  </si>
  <si>
    <t>D90</t>
  </si>
  <si>
    <t>soutien_psychosocial</t>
  </si>
  <si>
    <t>leader_ommunautaire amis_famille president_comite_pdi</t>
  </si>
  <si>
    <t>group_discussions entretien_ind_a_la_maison</t>
  </si>
  <si>
    <t>04fd1435-0649-42b4-bba8-fa7c1921a4d8</t>
  </si>
  <si>
    <t>D97</t>
  </si>
  <si>
    <t>argent_materiel_construction argent_main_doeuvre provision_direct_materiel</t>
  </si>
  <si>
    <t>provision_direct_vaccin provision_direct_medicament argent_frais_medicaux</t>
  </si>
  <si>
    <t>Personnellement j'ai besoin d'assistance en matière de l'argent pour payer mon loyer, nourriture et la santé.</t>
  </si>
  <si>
    <t>e129a0b4-86d5-4593-a56a-3c7fb16e1b79</t>
  </si>
  <si>
    <t>D94</t>
  </si>
  <si>
    <t>provision_direct_medicament provision_direct_vaccin argent_frais_medicaux</t>
  </si>
  <si>
    <t>culture_inapproprie</t>
  </si>
  <si>
    <t>lieu_aide fournisseur_assistance date_fourniture</t>
  </si>
  <si>
    <t>d918971f-f801-4e0f-a0c0-094290e53c87</t>
  </si>
  <si>
    <t>H58</t>
  </si>
  <si>
    <t>type_assistance</t>
  </si>
  <si>
    <t>nouveau_arrive person_agees veuves_veufs</t>
  </si>
  <si>
    <t>Nous voulons que vous nous aidez même si c'est une seule fois . Et merci aussi pour le choix porté sur ma famille</t>
  </si>
  <si>
    <t>4c66d8ab-d2a2-4e1f-9f4f-0bf9f135fe51</t>
  </si>
  <si>
    <t>H59</t>
  </si>
  <si>
    <t>b776a36e-caa9-4354-ab83-e6c58b9a3b41</t>
  </si>
  <si>
    <t>D50</t>
  </si>
  <si>
    <t>trop_tard</t>
  </si>
  <si>
    <t>Elle a appelé et ça ne passait pas</t>
  </si>
  <si>
    <t>Nous voulons solliciter votre aide pour prendre soin de ma famille car c'est pas du tout facile. Depuis que nous avons quitté notre village tout est devenu très compliqué pour nous.</t>
  </si>
  <si>
    <t>90a7fea5-c315-4f78-ad25-8743bc13ccc2</t>
  </si>
  <si>
    <t>D59</t>
  </si>
  <si>
    <t>fournisseur_assistance type_assistance</t>
  </si>
  <si>
    <t>amis_famille ong</t>
  </si>
  <si>
    <t>ligne_verte utilise_boite_plainte</t>
  </si>
  <si>
    <t>Merci pour tout</t>
  </si>
  <si>
    <t>05b70f20-34df-44e3-8212-c0f9d3b705e1</t>
  </si>
  <si>
    <t>2_Enqueteur 5</t>
  </si>
  <si>
    <t>H40</t>
  </si>
  <si>
    <t>type_assistance suggestion fournisseur_assistance</t>
  </si>
  <si>
    <t>appels_tel assemble_general emission_radio</t>
  </si>
  <si>
    <t>utilise_boite_plainte parler_leader aller_bureau__plainte</t>
  </si>
  <si>
    <t>81e411d7-3f04-4bbf-8109-95e3512defe8</t>
  </si>
  <si>
    <t>11_Enqueteur 5</t>
  </si>
  <si>
    <t>D46</t>
  </si>
  <si>
    <t>type_assistance info_generale</t>
  </si>
  <si>
    <t>parler_leader ligne_verte aller_bureau__plainte</t>
  </si>
  <si>
    <t>060ac461-3f64-499f-9ed8-1313d454f12f</t>
  </si>
  <si>
    <t>H42</t>
  </si>
  <si>
    <t>argent formation mise_relation</t>
  </si>
  <si>
    <t>education services_protection</t>
  </si>
  <si>
    <t>enregistrement fournisseur_assistance lieu_aide</t>
  </si>
  <si>
    <t>utilise_boite_plainte ligne_verte aller_bureau__plainte</t>
  </si>
  <si>
    <t>parler_leader utilise_boite_plainte ligne_verte</t>
  </si>
  <si>
    <t>0ec53c25-c3da-4511-92e9-0f2e9f7b82e7</t>
  </si>
  <si>
    <t>11_Enqueteur 4</t>
  </si>
  <si>
    <t>H31</t>
  </si>
  <si>
    <t>services_protection</t>
  </si>
  <si>
    <t>sensibilisation_protection</t>
  </si>
  <si>
    <t>type_assistance fournisseur_assistance</t>
  </si>
  <si>
    <t>JE SUIS VEUVE ET J'AI BESOIN D'ASSISTANCE POUR M'OCCUPER DE MES ENFANTS ET JE SOUHAITE QUE L'INFORMATION DES ASSISTANCES SOIENT DIFFUSER D'AVANTAGE . NOUS SOUHAITONS QUE LES HUMANITAIRES PENSENT AUX PERSONNES HÔTES CAR NIUS SOMMES TOUS DANS L'URGENCE.</t>
  </si>
  <si>
    <t>d112cedc-3da1-4058-95ed-1562a5deaf8b</t>
  </si>
  <si>
    <t>H36</t>
  </si>
  <si>
    <t>argent equipement acces_credit</t>
  </si>
  <si>
    <t>ffed4c58-e372-42da-8da2-8a4ee86f1d72</t>
  </si>
  <si>
    <t>H35</t>
  </si>
  <si>
    <t>parler_leader aller_bureau__plainte utilise_boite_plainte</t>
  </si>
  <si>
    <t>Je souhaite que les ONG prennent les personnes hôtes également dans les assistances fournies Aux populations</t>
  </si>
  <si>
    <t>3ccd2938-a371-45c6-a872-b3ef5c81a0eb</t>
  </si>
  <si>
    <t>8_Enqueteur 3</t>
  </si>
  <si>
    <t>H26</t>
  </si>
  <si>
    <t>traitement_prioritaire provision_direct_vaccin</t>
  </si>
  <si>
    <t>lieu_aide type_assistance</t>
  </si>
  <si>
    <t>aller_bureau__plainte utilise_boite_plainte ligne_verte</t>
  </si>
  <si>
    <t>ligne_verte aller_bureau__plainte</t>
  </si>
  <si>
    <t>nouveau_arrive menag_grd_nbr</t>
  </si>
  <si>
    <t>selection_discriminant non_reception_aide</t>
  </si>
  <si>
    <t>7a7c3599-9623-4b9c-8e36-07cc0e2e7d5a</t>
  </si>
  <si>
    <t>6_Enqueteur 3</t>
  </si>
  <si>
    <t>H28</t>
  </si>
  <si>
    <t>difficult_depac distance</t>
  </si>
  <si>
    <t>person_non_enregst veuves_veufs</t>
  </si>
  <si>
    <t>06cb7141-d067-4d6e-b5d0-63bae1122143</t>
  </si>
  <si>
    <t>H25</t>
  </si>
  <si>
    <t>loyer argent_materiel_construction</t>
  </si>
  <si>
    <t>enregistrement info_generale</t>
  </si>
  <si>
    <t>assemble_general emission_radio</t>
  </si>
  <si>
    <t>8f0275e3-8983-44e9-bcb2-e674af0746dc</t>
  </si>
  <si>
    <t>D66</t>
  </si>
  <si>
    <t>Nous voulons vraiment de la nourriture parceque nos maris sont a l'aventure donc on n'est resté entre femmes a la maison et étant des étrangers dans la ville vraiment c'est compliqué</t>
  </si>
  <si>
    <t>3eb64d9d-3df1-4e3f-ac34-d696102425bf</t>
  </si>
  <si>
    <t>H66</t>
  </si>
  <si>
    <t>leader_ommunautaire agent_servic_etat ong</t>
  </si>
  <si>
    <t>25b17039-c5f0-4bac-bd62-bd0b18e12c58</t>
  </si>
  <si>
    <t>H68</t>
  </si>
  <si>
    <t>argent cash</t>
  </si>
  <si>
    <t>appel porte_a_porte</t>
  </si>
  <si>
    <t>parler_humanitaire ligne_verte</t>
  </si>
  <si>
    <t>51b0906f-164d-473e-b997-a8d82b083866</t>
  </si>
  <si>
    <t>H11</t>
  </si>
  <si>
    <t>conseil formation argent</t>
  </si>
  <si>
    <t>appels_tel emission_radio entretien_ind_a_la_maison</t>
  </si>
  <si>
    <t>person_non_enregst person_agees</t>
  </si>
  <si>
    <t>deja_reçu_assist</t>
  </si>
  <si>
    <t>821d550f-1f4d-4f7b-99b9-a750632c8003</t>
  </si>
  <si>
    <t>D12</t>
  </si>
  <si>
    <t>aide_secu_abri provision_direct_bna</t>
  </si>
  <si>
    <t>date_fourniture modalite_aide</t>
  </si>
  <si>
    <t>relais_communautaire agent_action_social ong</t>
  </si>
  <si>
    <t>parler_leader</t>
  </si>
  <si>
    <t>a8c5cb8c-16d1-4bfe-8f15-8efdf2403b71</t>
  </si>
  <si>
    <t>H17</t>
  </si>
  <si>
    <t>acces_terrain equipement</t>
  </si>
  <si>
    <t>enregistrement fournisseur_assistance</t>
  </si>
  <si>
    <t>eloignement vulnerable</t>
  </si>
  <si>
    <t>entretien_ind_a_la_maison assemble_general entretien_individuel</t>
  </si>
  <si>
    <t>parler_leader parler_famille aller_bureau__plainte</t>
  </si>
  <si>
    <t>1_mois_3_mois</t>
  </si>
  <si>
    <t>a4300db0-89d9-43ad-ad77-c3d4c07919cc</t>
  </si>
  <si>
    <t>H12</t>
  </si>
  <si>
    <t>formation equipement argent</t>
  </si>
  <si>
    <t>type_assistance fournisseur_assistance eligibilite</t>
  </si>
  <si>
    <t>person_non_enregst person_agees handicap</t>
  </si>
  <si>
    <t>ff2cb3d4-5c99-4765-8c78-2ad891b655bd</t>
  </si>
  <si>
    <t>H89</t>
  </si>
  <si>
    <t>fournisseur_assistance lieu_aide type_assistance</t>
  </si>
  <si>
    <t>ne_sait_ou_trouver_info manque_radio eloignement</t>
  </si>
  <si>
    <t>428fece7-faed-4928-af54-9a77e3c9f60b</t>
  </si>
  <si>
    <t>H88</t>
  </si>
  <si>
    <t>808429bf-4dfb-4cad-890d-4c2886d431eb</t>
  </si>
  <si>
    <t>H82</t>
  </si>
  <si>
    <t>argent_intrants_elevage</t>
  </si>
  <si>
    <t>cash mise_relation</t>
  </si>
  <si>
    <t>sensibilisation construction</t>
  </si>
  <si>
    <t>appels_tel entretien_ind_a_la_maison boit_idee</t>
  </si>
  <si>
    <t>7aef327f-b9b8-4a8a-8e01-c2da48f63083</t>
  </si>
  <si>
    <t>7_Enqueteur 4</t>
  </si>
  <si>
    <t>D34</t>
  </si>
  <si>
    <t>argent acces_terrain</t>
  </si>
  <si>
    <t>assemble_general entretien_ind_a_la_maison</t>
  </si>
  <si>
    <t>pas_possibl_inscrire selection_discriminant</t>
  </si>
  <si>
    <t>Depuis mon déplacement forcé de ma localité d'origine je n'ai pas encore reçu d'assistance des ONG et je plaide qu'on m'aide car je traverse des moments difficiles avec mes enfants.</t>
  </si>
  <si>
    <t>ca51f4f7-ceb4-46a3-bfdb-c42040dc14a0</t>
  </si>
  <si>
    <t>D36</t>
  </si>
  <si>
    <t>fournisseur_assistance date_fourniture enregistrement</t>
  </si>
  <si>
    <t>Je souhaite que les ONG nous aide d'avantage car nous sommes des déplacées et nous n'avions pratiquement rien pour subvenir à nos besoins.</t>
  </si>
  <si>
    <t>f43c9f0f-a497-42b0-a601-d1854d7f5e99</t>
  </si>
  <si>
    <t>D37</t>
  </si>
  <si>
    <t>Nous souhaitons que les ONG mobilisent plus de moyens pour nous venir en aide car nous sommes sans moyens de survie</t>
  </si>
  <si>
    <t>453e34cc-294b-4b1e-8858-d034424b072e</t>
  </si>
  <si>
    <t>H95</t>
  </si>
  <si>
    <t>ong agent_action_social amis_famille</t>
  </si>
  <si>
    <t>manque_telephone ne_sait_ou_trouver_info</t>
  </si>
  <si>
    <t>group_discussions entretien_ind_a_la_maison entretien_individuel</t>
  </si>
  <si>
    <t>7b459b71-c107-4686-9148-42c028e37718</t>
  </si>
  <si>
    <t>H96</t>
  </si>
  <si>
    <t>provision_intrants_agricole provision_intrants_elevage formation_agricole</t>
  </si>
  <si>
    <t>acces_terrain formation</t>
  </si>
  <si>
    <t>utilise_boite_plainte aller_bureau__plainte parler_humanitaire</t>
  </si>
  <si>
    <t>aller_bureau__plainte parler_humanitaire</t>
  </si>
  <si>
    <t>45d4ec0c-bd0c-4861-aecf-9141a658433a</t>
  </si>
  <si>
    <t>H91</t>
  </si>
  <si>
    <t>argent_frais_medicaux provision_direct_vaccin provision_direct_medicament</t>
  </si>
  <si>
    <t>ong leader_ommunautaire president_comite_pdi</t>
  </si>
  <si>
    <t>30e70be8-6d73-4a1f-8b76-bc12e2437da5</t>
  </si>
  <si>
    <t>11_Enqueteur 10</t>
  </si>
  <si>
    <t>D98</t>
  </si>
  <si>
    <t>argent_intrants_elevage provision_intrants_elevage</t>
  </si>
  <si>
    <t>lieu_aide type_assistance eligibilite</t>
  </si>
  <si>
    <t>face_face porte_a_porte</t>
  </si>
  <si>
    <t>pas_regulier trop_tard</t>
  </si>
  <si>
    <t>entretien_individuel entretien_ind_a_la_maison</t>
  </si>
  <si>
    <t>a6e5bb00-e163-4401-a7c3-d190d1057789</t>
  </si>
  <si>
    <t>H76</t>
  </si>
  <si>
    <t>Est ce que je bénéficiaire de l'assistance aux prochaines distributions?</t>
  </si>
  <si>
    <t>3974dd73-85c8-4971-8d13-bfcd95ec0345</t>
  </si>
  <si>
    <t>H74</t>
  </si>
  <si>
    <t>argent_frais_medicaux acces_personnel_qualifie</t>
  </si>
  <si>
    <t>argent_intrants_agricol argent_intrants_elevage formation_agricole</t>
  </si>
  <si>
    <t>leader_ommunautaire leader_religieux</t>
  </si>
  <si>
    <t>Pourquoi malgré les efforts des humanitaires, l'assistance ne couvre pas tout le monde ?</t>
  </si>
  <si>
    <t>a0d624a0-78a8-45fd-856a-b4631edb9507</t>
  </si>
  <si>
    <t>H78</t>
  </si>
  <si>
    <t>construction formation</t>
  </si>
  <si>
    <t>infras_education personnels_qualifiés qualite_education</t>
  </si>
  <si>
    <t>agent_servic_etat</t>
  </si>
  <si>
    <t>b1f76656-42a3-448b-abd8-3bcfe2da5b28</t>
  </si>
  <si>
    <t>D28</t>
  </si>
  <si>
    <t>exclusion difficult_depac</t>
  </si>
  <si>
    <t>difficult_depac exclusion</t>
  </si>
  <si>
    <t>face_face radio</t>
  </si>
  <si>
    <t>ignorance_plainte non_reception_assistance</t>
  </si>
  <si>
    <t>9eb19698-3cd0-4ec3-a3a8-f9a3c7bff4cd</t>
  </si>
  <si>
    <t>D27</t>
  </si>
  <si>
    <t>frais_scolarite frais_fournitures provision_directe</t>
  </si>
  <si>
    <t>eloignement manque_radio</t>
  </si>
  <si>
    <t>appels_tel emission_radio</t>
  </si>
  <si>
    <t>selection_discriminant pas_possibl_inscrire</t>
  </si>
  <si>
    <t>70086008-eaad-42f5-af0a-29765c7f86c4</t>
  </si>
  <si>
    <t>H21</t>
  </si>
  <si>
    <t>veuves_veufs menag_dirig_femme ENA</t>
  </si>
  <si>
    <t>selection_discriminant pas_moyen_deplacement</t>
  </si>
  <si>
    <t>90332d45-5518-4760-9667-72b2c8140fba</t>
  </si>
  <si>
    <t>H85</t>
  </si>
  <si>
    <t>fournisseur_assistance eligibilite type_assistance</t>
  </si>
  <si>
    <t>8855d149-700e-4dc6-b035-0e514d9fb192</t>
  </si>
  <si>
    <t>H81</t>
  </si>
  <si>
    <t>6_fois</t>
  </si>
  <si>
    <t>fournisseur_assistance lieu_aide info_generale</t>
  </si>
  <si>
    <t>8f47ca6e-5168-4534-a60f-19a6d0558c40</t>
  </si>
  <si>
    <t>H84</t>
  </si>
  <si>
    <t>date_fourniture enregistrement modalite_aide</t>
  </si>
  <si>
    <t>b505660a-7e2c-40e6-8dec-9204379eb293</t>
  </si>
  <si>
    <t>D69</t>
  </si>
  <si>
    <t>mauvaise_qualite_servic</t>
  </si>
  <si>
    <t>fa199f4e-46e7-4c93-a4b8-2555c8e104c6</t>
  </si>
  <si>
    <t>H69</t>
  </si>
  <si>
    <t>116a0023-29e4-4f1a-9438-46bbc43babaa</t>
  </si>
  <si>
    <t>H67</t>
  </si>
  <si>
    <t>argent_frais_medicaux plus_etablissement_sante</t>
  </si>
  <si>
    <t>argent_intrants_agricol</t>
  </si>
  <si>
    <t>enregistrement lieu_aide</t>
  </si>
  <si>
    <t>agent_servic_etat agent_action_social</t>
  </si>
  <si>
    <t>917a7de3-56ff-4e3c-8a18-d011af39056d</t>
  </si>
  <si>
    <t>D43</t>
  </si>
  <si>
    <t>appels_tel entretien_ind_a_la_maison entretien_individuel</t>
  </si>
  <si>
    <t>aller_bureau__plainte ligne_verte</t>
  </si>
  <si>
    <t>aller_bureau__plainte ligne_verte parler_leader</t>
  </si>
  <si>
    <t>JE REMERCIE INFINIMENT LES ACTEURS HUMANITAIRES POUR LEURS SOUTIENS MULTIFORMES ET DEMANDE D'AIDE POUR ME SOIGNER</t>
  </si>
  <si>
    <t>b6857f12-3ebd-4806-a439-b20129d6dd3e</t>
  </si>
  <si>
    <t>D48</t>
  </si>
  <si>
    <t>lieu_aide date_fourniture info_generale</t>
  </si>
  <si>
    <t>president_comite_pdi amis_famille</t>
  </si>
  <si>
    <t>c0d2dfed-d7bc-4981-86df-656a24ebdeed</t>
  </si>
  <si>
    <t>H44</t>
  </si>
  <si>
    <t>argent_intrants_agricol provision_intrants_elevage formation_elevage</t>
  </si>
  <si>
    <t>argent equipement conseil</t>
  </si>
  <si>
    <t>enregistrement suggestion fournisseur_assistance</t>
  </si>
  <si>
    <t>leader_ommunautaire amis_famille agent_action_social</t>
  </si>
  <si>
    <t>appels_tel assemble_general entretien_ind_a_la_maison</t>
  </si>
  <si>
    <t>96eaaeb8-52a4-4b21-a369-bc788b46744d</t>
  </si>
  <si>
    <t>H5</t>
  </si>
  <si>
    <t>veuves_veufs nouveau_arrive</t>
  </si>
  <si>
    <t>989dba1e-02e5-4bd8-868a-3ec309a6f8d3</t>
  </si>
  <si>
    <t>D6</t>
  </si>
  <si>
    <t>ca84f637-8d70-4296-9964-759e11d83648</t>
  </si>
  <si>
    <t>H9</t>
  </si>
  <si>
    <t>veuves_veufs menag_grd_nbr</t>
  </si>
  <si>
    <t>878c6fe6-740b-4a8e-bea0-46a589120e80</t>
  </si>
  <si>
    <t>D53</t>
  </si>
  <si>
    <t>barriere_lang</t>
  </si>
  <si>
    <t>nouveau_arrive person_malades menag_grd_nbr</t>
  </si>
  <si>
    <t>Nous voulons vous dire merci pour ce vous faites déjà et vous de demander de nous aider de sorte que l'insécurité finisse afin qu'on puisse repartir chez nous.</t>
  </si>
  <si>
    <t>9081383b-b069-4377-95f0-83f0b14c6e93</t>
  </si>
  <si>
    <t>D56</t>
  </si>
  <si>
    <t>Merci beaucoup pour votre aide envers nous</t>
  </si>
  <si>
    <t>b5cfdd4a-74c7-4b91-867f-3ee8753238db</t>
  </si>
  <si>
    <t>H56</t>
  </si>
  <si>
    <t>Je veux demander de l'aide. Avant je travaillais dans un site d'orpaillage pour subvenir aux besoins de ma famille. Ils sont venus nous chasser. Présentement c'est très dur pour moi de répondre aux besoins de ma famille.</t>
  </si>
  <si>
    <t>409faca0-d4d7-4bf3-ac6d-d44f084d848d</t>
  </si>
  <si>
    <t>D14</t>
  </si>
  <si>
    <t>argent_materiel_construction argent_main_doeuvre</t>
  </si>
  <si>
    <t>frais_fournitures frais_scolarite provision_directe</t>
  </si>
  <si>
    <t>date_fourniture lieu_aide</t>
  </si>
  <si>
    <t>parler_leader parler_famille parler_humanitaire</t>
  </si>
  <si>
    <t>23436f8d-873a-4025-8e3f-6ef8cb4d8a0c</t>
  </si>
  <si>
    <t>D13</t>
  </si>
  <si>
    <t>provision_direct_medicament acces_travailleur_qualifie</t>
  </si>
  <si>
    <t>info_generale</t>
  </si>
  <si>
    <t>appel face_face crieur_public</t>
  </si>
  <si>
    <t>non_reception_assistance demarche_complique</t>
  </si>
  <si>
    <t>person_non_enregst veuves_veufs menag_grd_nbr</t>
  </si>
  <si>
    <t>db2f2d2f-52ad-41d1-b801-f341e2df3009</t>
  </si>
  <si>
    <t>D47</t>
  </si>
  <si>
    <t>facilite_acces_terre argent_materiel_construction provision_direct_bna</t>
  </si>
  <si>
    <t>argent equipement cash</t>
  </si>
  <si>
    <t>type_assistance lieu_aide fournisseur_assistance</t>
  </si>
  <si>
    <t>NOUS SOMMES LÀ PRÈS DE 9 MOIS ET JUSQU'À PRÉSENT NOUS N'AVONS RIEN REÇU COMME ASSISTANCE. NOUS DEMANDONS AUX ONG DE PENSER À NOUS AUSSI</t>
  </si>
  <si>
    <t>d51f9652-2b0b-4f91-aef9-3f386f71055c</t>
  </si>
  <si>
    <t>D49</t>
  </si>
  <si>
    <t>lieu_aide suggestion enregistrement</t>
  </si>
  <si>
    <t>face_face espace_communautaire</t>
  </si>
  <si>
    <t>centre_sante</t>
  </si>
  <si>
    <t>ligne_verte aller_bureau__plainte parler_leader</t>
  </si>
  <si>
    <t>ligne_verte aller_bureau__plainte parler_famille</t>
  </si>
  <si>
    <t>29f67498-59d3-4612-b389-a149e3b91569</t>
  </si>
  <si>
    <t>D80</t>
  </si>
  <si>
    <t>lieu_aide eligibilite fournisseur_assistance</t>
  </si>
  <si>
    <t>group_discussions entretien_individuel entretien_ind_a_la_maison</t>
  </si>
  <si>
    <t>53f05019-9b74-46b0-aab9-25377af3c0eb</t>
  </si>
  <si>
    <t>D86</t>
  </si>
  <si>
    <t>sensibilisation prise_en_charge_femme_enceine</t>
  </si>
  <si>
    <t>recupere_doc_legaux</t>
  </si>
  <si>
    <t>type_assistance enregistrement lieu_aide</t>
  </si>
  <si>
    <t>fe049c00-e855-426e-9767-45b17bb9592c</t>
  </si>
  <si>
    <t>D87</t>
  </si>
  <si>
    <t>type_assistance enregistrement date_fourniture</t>
  </si>
  <si>
    <t>entretien_individuel assemble_general</t>
  </si>
  <si>
    <t>71a74674-83cb-4393-bf16-057c1aafcccc</t>
  </si>
  <si>
    <t>D33</t>
  </si>
  <si>
    <t>leader_ommunautaire amis_famille ong</t>
  </si>
  <si>
    <t>centre_communautaire</t>
  </si>
  <si>
    <t>J'aimerais que les ONG nous aide davantage dans les AGR</t>
  </si>
  <si>
    <t>6a5c7b33-0ecb-4de8-af3e-2cb1c8b26b97</t>
  </si>
  <si>
    <t>D31</t>
  </si>
  <si>
    <t>argent_main_doeuvre loyer</t>
  </si>
  <si>
    <t>fournisseur_assistance eligibilite</t>
  </si>
  <si>
    <t>entretien_ind_a_la_maison assemble_general appels_tel</t>
  </si>
  <si>
    <t>Nous remercions les humanitaires de leur effort fournis mais nous souhaitons que plus d'actions soient déployer d'avantage pour couvrir les personnes ayant besoins d'assistance. Je souhaite également qu'un travail de rigueur soit appliquée pour sélectionner les bénéficiaires</t>
  </si>
  <si>
    <t>943bdb29-b079-4a85-9299-c0902e8c241f</t>
  </si>
  <si>
    <t>D32</t>
  </si>
  <si>
    <t>relais_communautaire ong</t>
  </si>
  <si>
    <t>Je souhaite remercier les ONG pour l'effort consenti pour nous assister a chaque fois.je souhaite également que les ONG déploient plus de moyens pour nous aider d'avantage.</t>
  </si>
  <si>
    <t>e1814089-fb61-4601-9d08-9bbad39cf4ca</t>
  </si>
  <si>
    <t>D72</t>
  </si>
  <si>
    <t>distance difficult_depac</t>
  </si>
  <si>
    <t>parler_humanitaire parler_leader aller_bureau__plainte</t>
  </si>
  <si>
    <t>parler_humanitaire aller_bureau__plainte parler_leader</t>
  </si>
  <si>
    <t>pa_a_laise non_reception_assistance</t>
  </si>
  <si>
    <t xml:space="preserve">Est ce qu'il y a possibilité d'augmenter l'assistance afin que tous les ménages puissent bénéficier ?_x000D_
</t>
  </si>
  <si>
    <t>f869b099-d19a-4e76-89d9-05320601afd2</t>
  </si>
  <si>
    <t>D70</t>
  </si>
  <si>
    <t>pa_a_laise peur demarche_complique</t>
  </si>
  <si>
    <t>pa_a_laise peur non_reception_assistance</t>
  </si>
  <si>
    <t>Quelle genre d'assistance attendons nous après l'enquête ?</t>
  </si>
  <si>
    <t>9a8216ac-e8cd-429c-82e9-53481f9ae13c</t>
  </si>
  <si>
    <t>D73</t>
  </si>
  <si>
    <t>frais_scolarite frais_fournitures frais_nourritures</t>
  </si>
  <si>
    <t>date_fourniture lieu_aide modalite_aide</t>
  </si>
  <si>
    <t>president_comite_pdi agent_action_social</t>
  </si>
  <si>
    <t>a25cd724-83b5-46f4-8c88-65c3dac382b7</t>
  </si>
  <si>
    <t>D61</t>
  </si>
  <si>
    <t>date_fourniture</t>
  </si>
  <si>
    <t>71f8ea0f-fcec-4c2c-ba2f-84c915b61a9d</t>
  </si>
  <si>
    <t>H64</t>
  </si>
  <si>
    <t>67abc285-4a45-4e13-b2ea-80c0fe50b8df</t>
  </si>
  <si>
    <t>H27</t>
  </si>
  <si>
    <t>40627ec4-d311-4bbe-ba75-7b09ee00feb3</t>
  </si>
  <si>
    <t>H29</t>
  </si>
  <si>
    <t>parler_humanitaire aller_bureau__plainte utilise_boite_plainte</t>
  </si>
  <si>
    <t>veuves_veufs person_non_enregst</t>
  </si>
  <si>
    <t>21f710d0-3a17-471e-a79b-7dc4138dc6ac</t>
  </si>
  <si>
    <t>H22</t>
  </si>
  <si>
    <t>cde884e6-ace0-4c29-a417-a7745eddf81b</t>
  </si>
  <si>
    <t>D3</t>
  </si>
  <si>
    <t>provision_direct_bna facilite_acces_terre loyer</t>
  </si>
  <si>
    <t>cf6bf072-db9e-4968-92dd-604117d61af0</t>
  </si>
  <si>
    <t>D8</t>
  </si>
  <si>
    <t>1ca139fc-8dc7-4094-af58-567bf056c196</t>
  </si>
  <si>
    <t>H7</t>
  </si>
  <si>
    <t>frais_scolarite provision_directe</t>
  </si>
  <si>
    <t>lieu_aide type_assistance date_fourniture</t>
  </si>
  <si>
    <t>d0730cb5-7431-48fc-b136-ec91a876aebc</t>
  </si>
  <si>
    <t>D54</t>
  </si>
  <si>
    <t>fournisseur_assistance date_fourniture</t>
  </si>
  <si>
    <t>Ma famille et moi tenons à vous dire merci que Dieu vous bénisse abondamment. Nous toujours besoin de vous dans notre vie.</t>
  </si>
  <si>
    <t>8eb8d97e-8034-434c-a7c5-4350d808371b</t>
  </si>
  <si>
    <t>H57</t>
  </si>
  <si>
    <t>fournisseur_assistance type_assistance date_fourniture</t>
  </si>
  <si>
    <t>agent_action_social amis_famille</t>
  </si>
  <si>
    <t>appel crieur_public face_face</t>
  </si>
  <si>
    <t>manque_telephone</t>
  </si>
  <si>
    <t>Nous voulons de l'aide nous n'avons pas de maison ni de quoi manger. Toutes nos maisons sont presque pourries et peuvent tomber à la saison pluvieuse. Nous voulons également de l'aide pour nos enfants dans le domaine scolaire.</t>
  </si>
  <si>
    <t>d998fbf4-5525-4a4d-8503-4b6cc978d071</t>
  </si>
  <si>
    <t>D11</t>
  </si>
  <si>
    <t>fournisseur_assistance modalite_aide type_assistance</t>
  </si>
  <si>
    <t>president_comite_pdi agent_servic_etat ong</t>
  </si>
  <si>
    <t>group_discussions entretien_individuel assemble_general</t>
  </si>
  <si>
    <t>demarche_complique manque_confiance</t>
  </si>
  <si>
    <t>person_non_enregst veuves_veufs person_agees</t>
  </si>
  <si>
    <t>non_reception_aide heure_distribution</t>
  </si>
  <si>
    <t>49bd7101-b913-420b-920f-55132ffac9e6</t>
  </si>
  <si>
    <t>H18</t>
  </si>
  <si>
    <t>ba7b3680-0a82-4a92-b510-6c652dd88ad1</t>
  </si>
  <si>
    <t>D17</t>
  </si>
  <si>
    <t>acces_limite retard_reception</t>
  </si>
  <si>
    <t>parler_humanitaire parler_leader ligne_verte</t>
  </si>
  <si>
    <t>menag_grd_nbr person_non_enregst</t>
  </si>
  <si>
    <t>deja_reçu_assist non_reception_aide</t>
  </si>
  <si>
    <t>58d43123-0228-4800-98e7-65a48f77b5f8</t>
  </si>
  <si>
    <t>H19</t>
  </si>
  <si>
    <t>affiche reseau_sociau</t>
  </si>
  <si>
    <t>d157c873-70dc-41d5-89b4-92e87036330a</t>
  </si>
  <si>
    <t>H99</t>
  </si>
  <si>
    <t>acces_limite_formation</t>
  </si>
  <si>
    <t>date_fourniture type_assistance</t>
  </si>
  <si>
    <t>ignorance_plainte barriere_lang</t>
  </si>
  <si>
    <t>menag_dirig_femme</t>
  </si>
  <si>
    <t>La situation sécuritaire est très préoccupante.</t>
  </si>
  <si>
    <t>1bf63efe-25ec-4aa2-9b78-bb7620df2a21</t>
  </si>
  <si>
    <t>H90</t>
  </si>
  <si>
    <t>type_assistance fournisseur_assistance lieu_aide</t>
  </si>
  <si>
    <t>pas_clair</t>
  </si>
  <si>
    <t>1558ca8f-eea8-4d13-bf87-7c45290818ab</t>
  </si>
  <si>
    <t>D92</t>
  </si>
  <si>
    <t>insuffisance_argent retard_reception</t>
  </si>
  <si>
    <t>a3053318-0ac9-42d8-a020-c44eacc13ec9</t>
  </si>
  <si>
    <t>D84</t>
  </si>
  <si>
    <t>lieu_aide modalite_aide enregistrement</t>
  </si>
  <si>
    <t>agent_servic_etat president_comite_pdi</t>
  </si>
  <si>
    <t>14052cc6-71e8-40fd-9a80-98f3bede5152</t>
  </si>
  <si>
    <t>D83</t>
  </si>
  <si>
    <t>575aaef8-68b1-41f6-9290-a7239784c056</t>
  </si>
  <si>
    <t>D85</t>
  </si>
  <si>
    <t>appel reseau_sociau face_face</t>
  </si>
  <si>
    <t>appels_tel echang_reseau_sociaux</t>
  </si>
  <si>
    <t>pa_a_laise</t>
  </si>
  <si>
    <t>afbf733f-9104-4a70-9e20-0171b3bef997</t>
  </si>
  <si>
    <t>H52</t>
  </si>
  <si>
    <t>formation_elevage</t>
  </si>
  <si>
    <t>distribution_direct</t>
  </si>
  <si>
    <t>appels_tel group_discussions</t>
  </si>
  <si>
    <t>Je n'ai jamais été assisté mais je suis fière de ce que faites déjà.merci pour tout</t>
  </si>
  <si>
    <t>af6ef1aa-a63a-4e6b-b369-623671f32586</t>
  </si>
  <si>
    <t>H54</t>
  </si>
  <si>
    <t>provision_intrants_elevage</t>
  </si>
  <si>
    <t>Merci beaucoup. Je compte sur vous pour pouvoir prendre soin de ma famille si non que c'est pas du tout facile ma condition de vie</t>
  </si>
  <si>
    <t>e00a167e-7d92-4e1d-85ce-17d68683b078</t>
  </si>
  <si>
    <t>D30</t>
  </si>
  <si>
    <t>info_generale lieu_aide</t>
  </si>
  <si>
    <t>radio</t>
  </si>
  <si>
    <t>non_reception_assistance ignorance_plainte</t>
  </si>
  <si>
    <t>person_non_enregst menag_grd_nbr</t>
  </si>
  <si>
    <t>8439cf53-37b7-48a6-bce6-fdf0f0efb6d8</t>
  </si>
  <si>
    <t>D24</t>
  </si>
  <si>
    <t>22810114-f96b-418e-944f-1e3fd106ccc6</t>
  </si>
  <si>
    <t>D1</t>
  </si>
  <si>
    <t>889d1c4f-570d-4c53-bc2e-4f648a5e0cb4</t>
  </si>
  <si>
    <t>H1</t>
  </si>
  <si>
    <t>6a545e57-ff4b-454d-aa96-9e4a95e32fba</t>
  </si>
  <si>
    <t>H41</t>
  </si>
  <si>
    <t>construction provision_direct</t>
  </si>
  <si>
    <t>enregistrement suggestion info_generale</t>
  </si>
  <si>
    <t>aller_bureau__plainte ligne_verte utilise_boite_plainte</t>
  </si>
  <si>
    <t>68d27bd9-abde-4bee-bddb-d97a3102626d</t>
  </si>
  <si>
    <t>H43</t>
  </si>
  <si>
    <t>loyer argent_materiel_construction provision_direct_materiel</t>
  </si>
  <si>
    <t>sante hygiene</t>
  </si>
  <si>
    <t>eligibilite lieu_aide enregistrement</t>
  </si>
  <si>
    <t>d0ca7fa1-fe22-44af-b2d0-1276e35aa9ef</t>
  </si>
  <si>
    <t>4_Enqueteur 5</t>
  </si>
  <si>
    <t>H49</t>
  </si>
  <si>
    <t>equipement cash</t>
  </si>
  <si>
    <t>fournisseur_assistance suggestion enregistrement</t>
  </si>
  <si>
    <t>ligne_verte aller_bureau__plainte utilise_boite_plainte</t>
  </si>
  <si>
    <t>279fe946-2c80-4d38-bcc9-b5accfa40522</t>
  </si>
  <si>
    <t>D79</t>
  </si>
  <si>
    <t>argent_materiel_construction loyer provision_direct_bna</t>
  </si>
  <si>
    <t>fournisseur_assistance modalite_aide enregistrement</t>
  </si>
  <si>
    <t>president_comite_pdi agent_servic_etat</t>
  </si>
  <si>
    <t>Pourrez vous nous aider afin que nous sortons de notre misère ?</t>
  </si>
  <si>
    <t>e78db348-ef2a-484e-98d6-252ef3578b35</t>
  </si>
  <si>
    <t>D74</t>
  </si>
  <si>
    <t>Nous demandons plus d'assistance aux humanitaires.</t>
  </si>
  <si>
    <t>43461f6f-71af-40fe-8230-9924a93ec1e7</t>
  </si>
  <si>
    <t>D76</t>
  </si>
  <si>
    <t>lieu_aide date_fourniture enregistrement</t>
  </si>
  <si>
    <t>L'assistance ne couvre pas tout le monde.</t>
  </si>
  <si>
    <t>72123f22-6a3c-424f-a435-699d7be91caa</t>
  </si>
  <si>
    <t>D20</t>
  </si>
  <si>
    <t>type_assistance modalite_aide info_generale</t>
  </si>
  <si>
    <t>parler_famille parler_leader utilise_boite_plainte</t>
  </si>
  <si>
    <t>parler_humanitaire utilise_boite_plainte parler_famille</t>
  </si>
  <si>
    <t>097abedd-2a0f-4d8d-ab5d-3fdc5729ebb4</t>
  </si>
  <si>
    <t>H15</t>
  </si>
  <si>
    <t>argent_intrants_agricol provision_intrants_agricole formation_agricole</t>
  </si>
  <si>
    <t>agent_servic_etat relais_communautaire</t>
  </si>
  <si>
    <t>appel face_face affiche</t>
  </si>
  <si>
    <t>group_discussions entretien_ind_a_la_maison emission_radio</t>
  </si>
  <si>
    <t>7eb3200d-8ace-44e3-948a-7a2b8d1c6dc6</t>
  </si>
  <si>
    <t>D93</t>
  </si>
  <si>
    <t>provision_direct_materiel argent_main_doeuvre argent_materiel_construction</t>
  </si>
  <si>
    <t>argent equipement formation</t>
  </si>
  <si>
    <t>frais_fournitures frais_scolarite acces_transport</t>
  </si>
  <si>
    <t>appel radio face_face</t>
  </si>
  <si>
    <t>appels_tel entretien_ind_a_la_maison emission_radio</t>
  </si>
  <si>
    <t>L'éducation de mes enfants me préoccupe beaucoup et j'aimerais que les ONGs m'aident dans ce sens.</t>
  </si>
  <si>
    <t>6606cf67-77ec-4021-9896-d7d855c13e4b</t>
  </si>
  <si>
    <t>H92</t>
  </si>
  <si>
    <t>critere_vulnerabilite non_enregistrement</t>
  </si>
  <si>
    <t>type_assistance modalite_aide lieu_aide</t>
  </si>
  <si>
    <t>president_comite_pdi ong agent_action_social</t>
  </si>
  <si>
    <t>appel porte_a_porte face_face</t>
  </si>
  <si>
    <t>1309daf3-a4b9-47a2-ac31-0361f7a99614</t>
  </si>
  <si>
    <t>1_Enqueteur 4</t>
  </si>
  <si>
    <t>H33</t>
  </si>
  <si>
    <t>J'aimerais que les ONG prennent les personnes hôtes d'avantage comme cible dans leur intervention</t>
  </si>
  <si>
    <t>290288be-43dc-44e9-846b-b71be1b4d586</t>
  </si>
  <si>
    <t>H37</t>
  </si>
  <si>
    <t>fournisseur_assistance type_assistance enregistrement</t>
  </si>
  <si>
    <t>Je remercie les ONG pour l'effort consenti mais j'aimerais que plus de personnes bénéficie davantage des aides fournies</t>
  </si>
  <si>
    <t>54c4faec-eb06-4518-a71e-591a9781dfe3</t>
  </si>
  <si>
    <t>H38</t>
  </si>
  <si>
    <t>equipement argent formation</t>
  </si>
  <si>
    <t>fraudes argent_inscription argent_assistance faveurs_sexuelles_assistance</t>
  </si>
  <si>
    <t>selection_discriminant harcelement</t>
  </si>
  <si>
    <t>J'ai été sélectionné pour une assistance . j'ai même été appeler pour la réception de l'assistance Comme je suis handicapé visuel je n'ai pas pu aller le même jour. Le lendemain j'ai eu quelqu'un pour l'accompagner mais à mon Arrivé on m'a dit que le délais était expiré et que je ne pouvais plus accéder à l'assistance.</t>
  </si>
  <si>
    <t>1e306c64-667d-496e-a5ff-b701650fe200</t>
  </si>
  <si>
    <t>D60</t>
  </si>
  <si>
    <t>lieu_aide eligibilite</t>
  </si>
  <si>
    <t>e012c90e-222b-43e9-a596-e2e94f004de9</t>
  </si>
  <si>
    <t>D62</t>
  </si>
  <si>
    <t>conseils</t>
  </si>
  <si>
    <t>052aa275-a87d-40ea-830b-b4437b080ffd</t>
  </si>
  <si>
    <t>H65</t>
  </si>
  <si>
    <t>argent_intrants_agricol provision_intrants_agricole</t>
  </si>
  <si>
    <t>4f0aae18-caa9-44a6-84ab-d9d520be9b4b</t>
  </si>
  <si>
    <t>D45</t>
  </si>
  <si>
    <t>suggestion enregistrement type_assistance</t>
  </si>
  <si>
    <t>parler_humanitaire ligne_verte aller_bureau__plainte</t>
  </si>
  <si>
    <t>2a8283e0-26db-4f6b-8ae8-205cd012b494</t>
  </si>
  <si>
    <t>H47</t>
  </si>
  <si>
    <t>enregistrement type_assistance fournisseur_assistance</t>
  </si>
  <si>
    <t>aller_bureau__plainte parler_humanitaire ligne_verte</t>
  </si>
  <si>
    <t>6d641cba-3e21-4e74-874c-43c728527c4a</t>
  </si>
  <si>
    <t>H24</t>
  </si>
  <si>
    <t>27e08f55-8dce-4a61-8e69-5e1a721e4884</t>
  </si>
  <si>
    <t>D40</t>
  </si>
  <si>
    <t>fournisseur_assistance type_assistance modalite_aide</t>
  </si>
  <si>
    <t>ignorance_plainte demarche_complique</t>
  </si>
  <si>
    <t>J'ai un grand nombre de personnes a ma charge et j'aimerais que les ONG nous aide d'avantage car je n'est plus de ressources pour couvrir les besoins de ma famille. J'aimerais également que le ciblage des bénéficiaires soient vérifier d'avantage car beaucoup de personnes non vulnérables arrive a bénéficié des aides au détriment des personnes en besoins.</t>
  </si>
  <si>
    <t>fb6fa3dd-7cb7-4fbe-8c42-c702131bd4d8</t>
  </si>
  <si>
    <t>H55</t>
  </si>
  <si>
    <t>Je voulais vous dire merci beaucoup pour les efforts même si ma famille n'a pas encore bénéficié  d'aide. Je suis veuve et j'ai vraiment besoin d'assistance pour ma famille.</t>
  </si>
  <si>
    <t>5ddc0b94-a37f-4f21-8db9-54dc885ea0ed</t>
  </si>
  <si>
    <t>D95</t>
  </si>
  <si>
    <t>82cc38ed-b8bc-4d80-9f8f-f7b9f0ea0da4</t>
  </si>
  <si>
    <t>H53</t>
  </si>
  <si>
    <t>president_comite_pdi relais_communautaire ong</t>
  </si>
  <si>
    <t>Je voulais soliciter à manger pour ma famille car ce n'est vraiment pas facile et vous dire merci pour tout vos efforts envers la population.</t>
  </si>
  <si>
    <t>585a741b-d97f-4539-9a9b-be38cc24569f</t>
  </si>
  <si>
    <t>H30</t>
  </si>
  <si>
    <t>argent_frais_medicaux traitement_prioritaire provision_direct_medicament</t>
  </si>
  <si>
    <t>type_assistance enregistrement</t>
  </si>
  <si>
    <t>person_non_enregst person_agees veuves_veufs</t>
  </si>
  <si>
    <t>006be589-b22e-470e-a493-509cff5a055e</t>
  </si>
  <si>
    <t>8_Enqueteur 2</t>
  </si>
  <si>
    <t>D15</t>
  </si>
  <si>
    <t>fournisseur_assistance enregistrement suggestion</t>
  </si>
  <si>
    <t>agent_action_social ong president_comite_pdi</t>
  </si>
  <si>
    <t>933ad4b4-8f11-4fae-9802-f3904036357a</t>
  </si>
  <si>
    <t>D18</t>
  </si>
  <si>
    <t>pas_adapte mauvaise_qualite_soins</t>
  </si>
  <si>
    <t>acces_travailleur_qualifie argent_frais_medicaux</t>
  </si>
  <si>
    <t>group_discussions emission_radio appels_tel</t>
  </si>
  <si>
    <t>e310d621-adae-4ee8-89be-8c7dfdb926a1</t>
  </si>
  <si>
    <t>H86</t>
  </si>
  <si>
    <t>eligibilite type_assistance enregistrement</t>
  </si>
  <si>
    <t>90001bdd-1da9-474b-843d-a0dea98ebea5</t>
  </si>
  <si>
    <t>9_Enqueteur 7</t>
  </si>
  <si>
    <t>H60</t>
  </si>
  <si>
    <t>info_generale type_assistance</t>
  </si>
  <si>
    <t>d77d5635-1ff8-4d21-a8d3-1de1e2c8987e</t>
  </si>
  <si>
    <t>H63</t>
  </si>
  <si>
    <t>formation_elevage provision_intrants_agricole</t>
  </si>
  <si>
    <t>leader_ommunautaire agent_action_social</t>
  </si>
  <si>
    <t>a113a778-f9b3-486a-b175-faa53bc1db51</t>
  </si>
  <si>
    <t>H87</t>
  </si>
  <si>
    <t>33bf471c-fba5-43b8-a222-1ff0dfba555b</t>
  </si>
  <si>
    <t>D9</t>
  </si>
  <si>
    <t>nouveau_arrive person_non_enregst person_agees</t>
  </si>
  <si>
    <t>278089dd-fe81-4b64-9085-79d8edb26b10</t>
  </si>
  <si>
    <t>D7</t>
  </si>
  <si>
    <t>lieu_aide date_fourniture fournisseur_assistance</t>
  </si>
  <si>
    <t>39515278-db1b-49c9-a4a6-ee220118dd85</t>
  </si>
  <si>
    <t>H75</t>
  </si>
  <si>
    <t>provision_direct_medicament traitement_prioritaire acces_personnel_qualifie</t>
  </si>
  <si>
    <t>provision_intrants_agricole provision_intrants_elevage</t>
  </si>
  <si>
    <t>distribution_direct provision_direct construction</t>
  </si>
  <si>
    <t>Que est ce nous attendons de vous après l'enquête ?</t>
  </si>
  <si>
    <t>indicateur</t>
  </si>
  <si>
    <t>nom d'indicateur</t>
  </si>
  <si>
    <t>% ménage ayant au moins une personne en situation handicap dans le ménage</t>
  </si>
  <si>
    <t>% ménage ayant reçu de l'assistance pour au moins une de leurs besoins prioritaires</t>
  </si>
  <si>
    <t>% ménage ayant reçu au moins un forme d'assistance (prioritaire ou non-prioritaire)</t>
  </si>
  <si>
    <t>% ménage souhaitant au moins un type d'assistance en argent</t>
  </si>
  <si>
    <t>% ménage recevant au moins un type d'assistance en argent</t>
  </si>
  <si>
    <t>% ménage par barrière d'accès (parmi tous les secteurs)</t>
  </si>
  <si>
    <t>% ménage par problème rencontré (parmi tous les secteurs prioritaires)</t>
  </si>
  <si>
    <t>% ménage par problème rencontré (parmi tous les secteurs prioritaires et non-prioritaires)</t>
  </si>
  <si>
    <t>% ménage ayant indiqué au moins un besoins prioritaire</t>
  </si>
  <si>
    <t>id_analysis</t>
  </si>
  <si>
    <t>group_disagg</t>
  </si>
  <si>
    <t>choices</t>
  </si>
  <si>
    <t>stat</t>
  </si>
  <si>
    <t>stat_low</t>
  </si>
  <si>
    <t>stat_upp</t>
  </si>
  <si>
    <t>n_unw</t>
  </si>
  <si>
    <t>stat_unw</t>
  </si>
  <si>
    <t>n_tot</t>
  </si>
  <si>
    <t>name</t>
  </si>
  <si>
    <t>analysis</t>
  </si>
  <si>
    <t>choices_label</t>
  </si>
  <si>
    <t>group_disagg_label</t>
  </si>
  <si>
    <t>group</t>
  </si>
  <si>
    <t>rq</t>
  </si>
  <si>
    <t>sub_rq</t>
  </si>
  <si>
    <t>indicator</t>
  </si>
  <si>
    <t>question_name</t>
  </si>
  <si>
    <t>subset</t>
  </si>
  <si>
    <t>analysis_name</t>
  </si>
  <si>
    <t>none_label</t>
  </si>
  <si>
    <t>group_name</t>
  </si>
  <si>
    <t>level</t>
  </si>
  <si>
    <t>na_rm</t>
  </si>
  <si>
    <t>vartype</t>
  </si>
  <si>
    <t>recall</t>
  </si>
  <si>
    <t>id_4</t>
  </si>
  <si>
    <t>Population générale</t>
  </si>
  <si>
    <t>1</t>
  </si>
  <si>
    <t>prop_simple</t>
  </si>
  <si>
    <t>0. Meta données</t>
  </si>
  <si>
    <t>Q5. Quel secteur est concerné par cette enquête ?</t>
  </si>
  <si>
    <t>Proportion</t>
  </si>
  <si>
    <t>ci</t>
  </si>
  <si>
    <t>10</t>
  </si>
  <si>
    <t>11</t>
  </si>
  <si>
    <t>2</t>
  </si>
  <si>
    <t>3</t>
  </si>
  <si>
    <t>4</t>
  </si>
  <si>
    <t>6</t>
  </si>
  <si>
    <t>7</t>
  </si>
  <si>
    <t>8</t>
  </si>
  <si>
    <t>9</t>
  </si>
  <si>
    <t>id_10</t>
  </si>
  <si>
    <t>Non</t>
  </si>
  <si>
    <t>Etes-vous chef de ménage ?</t>
  </si>
  <si>
    <t>Oui</t>
  </si>
  <si>
    <t>id_11</t>
  </si>
  <si>
    <t>Femme</t>
  </si>
  <si>
    <t>Q9. Quel est le genre du chef ou de la cheffe de ménage ?</t>
  </si>
  <si>
    <t>Homme</t>
  </si>
  <si>
    <t>id_12</t>
  </si>
  <si>
    <t>Population non deplacee</t>
  </si>
  <si>
    <t>Q11.Quel est le statut de votre ménage ?</t>
  </si>
  <si>
    <t>Déplacé interne</t>
  </si>
  <si>
    <t>id_13</t>
  </si>
  <si>
    <t>Si votre ménage est déplacé, est-ce que vous êtes accueilli par des personnes non-déplacé ?</t>
  </si>
  <si>
    <t>id_14</t>
  </si>
  <si>
    <t>Si votre ménage est non-déplacé, est-ce que vous accueillez des personnes déplacé ?</t>
  </si>
  <si>
    <t>id_15</t>
  </si>
  <si>
    <t>Non Aucune difficultés</t>
  </si>
  <si>
    <t>Q12. Y'a-t-il au moins un membre de votre ménage qui a des difficultés à voir même si il ou elle porte des lunettes ?</t>
  </si>
  <si>
    <t>Oui beaucoup de difficultés</t>
  </si>
  <si>
    <t>Oui quelques difficultés</t>
  </si>
  <si>
    <t>id_16</t>
  </si>
  <si>
    <t>Q13. Y'a-t-il au moins un membre de votre ménage qui a des difficultés à entendre, même en utilisant des aides auditives ?</t>
  </si>
  <si>
    <t>id_17</t>
  </si>
  <si>
    <t>Q14. Y'a-t-il au moins un membre de votre ménage qui a des difficultés à marcher ou à monter des marches ?</t>
  </si>
  <si>
    <t>id_18</t>
  </si>
  <si>
    <t>Q15. Y'a-t-il au moins un membre de votre ménage qui a des difficultés à se souvenir ou à se concentrer ?</t>
  </si>
  <si>
    <t>id_19</t>
  </si>
  <si>
    <t>Q16.Y'a-t-il au moins un membre de votre ménage qui a des difficultés à prendre soin de lui même, par exemple à se laver ou s'habiller ?</t>
  </si>
  <si>
    <t>id_20</t>
  </si>
  <si>
    <t>Q17.Y'a-t-il au moins un membre de votre ménage qui a des difficultés à communiquer, par exemple à comprendre ou à se faire comprendre ?</t>
  </si>
  <si>
    <t>id_21</t>
  </si>
  <si>
    <t>abris / logement / habitat</t>
  </si>
  <si>
    <t>1. Besoins priorités / Perceptions sur l'assistance</t>
  </si>
  <si>
    <t>1.1 Besoins priorités</t>
  </si>
  <si>
    <t>Q18.Priorité 1</t>
  </si>
  <si>
    <t>Aucun besoin</t>
  </si>
  <si>
    <t>Biens non-alimentaires (couvertures, moustiquaires, seaux, etc.)</t>
  </si>
  <si>
    <t>Eau potable</t>
  </si>
  <si>
    <t>Education pour les enfants (&lt;18 ans)</t>
  </si>
  <si>
    <t>Intrants agricoles ou intrants élévage</t>
  </si>
  <si>
    <t>Latrines</t>
  </si>
  <si>
    <t>Nourriture / Assistance alimentaire</t>
  </si>
  <si>
    <t>Assistance nutritionnelle pour femmes qui allaitent, ou jeunes enfants</t>
  </si>
  <si>
    <t>Santé</t>
  </si>
  <si>
    <t>Avoir accès à des services de protection (inclu documents d'identité) / de protection contre les VBG</t>
  </si>
  <si>
    <t>Soutien psychosocial</t>
  </si>
  <si>
    <t>Aide aux moyens de subsistance</t>
  </si>
  <si>
    <t>id_22</t>
  </si>
  <si>
    <t>Q20.Priorité 2</t>
  </si>
  <si>
    <t>id_23</t>
  </si>
  <si>
    <t>Q22.Priorité 3</t>
  </si>
  <si>
    <t>id_24</t>
  </si>
  <si>
    <t xml:space="preserve">1.2.1 Abris / logement / habitat </t>
  </si>
  <si>
    <t>Q24. Est-ce que votre ménage a reçu de l'assistance dans ce secteur au cours des 6 derniers mois ?</t>
  </si>
  <si>
    <t>id_25</t>
  </si>
  <si>
    <t>prop_multiple</t>
  </si>
  <si>
    <t>De l'argent pour payer mon loyer</t>
  </si>
  <si>
    <t>Q25.  Quel type d'assistance voudrait-votre ménage recevoir ?</t>
  </si>
  <si>
    <t>De l'argent pour pouvoir acheter du matériel pour (re) construire / renforcer un logement</t>
  </si>
  <si>
    <t>argent_main_doeuvre</t>
  </si>
  <si>
    <t>De l'argent pour payer les coûts d’une main d'œuvre</t>
  </si>
  <si>
    <t>Provision directe de construction d'abri</t>
  </si>
  <si>
    <t>Provision directe de matériel pour (re)construire/renforcer un logement</t>
  </si>
  <si>
    <t>De l'aide pour améliorer le niveau de sécurité autour de l'abri</t>
  </si>
  <si>
    <t>La sécurisation foncière</t>
  </si>
  <si>
    <t>Faciliter l’accès à la terre</t>
  </si>
  <si>
    <t>id_26</t>
  </si>
  <si>
    <t>Q27. Quel type d'assistance est-ce que votre ménage a reçu ?</t>
  </si>
  <si>
    <t>id_27</t>
  </si>
  <si>
    <t>N'a pas eu connaissance de l'existence d'assistance humanitaire dans la localité</t>
  </si>
  <si>
    <t>Quelles sont les barrières que votre ménage à rencontré en accédant à l'assistance ?</t>
  </si>
  <si>
    <t>Le point de distribution/d'enregistrement / l'infrastructure / le service est trop éloigné</t>
  </si>
  <si>
    <t>Difficultés à se déplacer</t>
  </si>
  <si>
    <t>Pas enregistré / Exclusion du ciblage de l'assistance humanitaire</t>
  </si>
  <si>
    <t>Pas accès à suffisamment d'information pour savoir comment y accéder</t>
  </si>
  <si>
    <t>Aucune barrière</t>
  </si>
  <si>
    <t>Autres (préciser)</t>
  </si>
  <si>
    <t>id_28</t>
  </si>
  <si>
    <t>le modalité d'assistance n'était pas adapté à mes besoins / je préfère recevoir un autre type d'assistance</t>
  </si>
  <si>
    <t>Q29. Est-ce que vous avez rencontré des problèmes suivants :</t>
  </si>
  <si>
    <t>la quantité de l'argent ou des matériaux reçus n'était pas suffisante pour couvrir tous les besoins du ménage</t>
  </si>
  <si>
    <t>la qualité des services de construction ou des matériaux reçus n'était pas bonne</t>
  </si>
  <si>
    <t>Retard dans la réception de l'aide / n'a pas reçu l'aide à temps</t>
  </si>
  <si>
    <t>Aucun problème</t>
  </si>
  <si>
    <t>id_29</t>
  </si>
  <si>
    <t>Q30. Comment auriez-vous préféré recevoir l'assistance ?</t>
  </si>
  <si>
    <t>id_30</t>
  </si>
  <si>
    <t>Pas du tout</t>
  </si>
  <si>
    <t>Q32. Dans quelle mesure auriez-vous pu combler vos besoins sans l'assistance ?</t>
  </si>
  <si>
    <t>Un peu</t>
  </si>
  <si>
    <t>id_32</t>
  </si>
  <si>
    <t xml:space="preserve">1.2.2 Biens non-alimentaires </t>
  </si>
  <si>
    <t>Q35. Est-ce que votre ménage a reçu de l'assistance dans ce secteur au cours des 6 derniers mois ?</t>
  </si>
  <si>
    <t>id_33</t>
  </si>
  <si>
    <t>De l'argent pour acheter des articles non-alimentaires essentiels</t>
  </si>
  <si>
    <t>Q36. Quel type d'assistance voudrait-votre ménage recevoir ?</t>
  </si>
  <si>
    <t>Provision directe d'articles nonalimentaires essentiels</t>
  </si>
  <si>
    <t>id_34</t>
  </si>
  <si>
    <t>Q38. quel type d'assistance est-ce que votre ménage a reçu ?</t>
  </si>
  <si>
    <t>id_35</t>
  </si>
  <si>
    <t>.Quelles sont les barrières que votre ménage à rencontré en accédant à l'assistance ?</t>
  </si>
  <si>
    <t>Je ne sais pas / je ne suis pas sûr.e</t>
  </si>
  <si>
    <t>id_36</t>
  </si>
  <si>
    <t>Q40. est-ce que vous avez rencontré des problèmes suivants :</t>
  </si>
  <si>
    <t>id_38</t>
  </si>
  <si>
    <t>Q43. dans quelle mesure auriez-vous pu combler vos besoins sans l'assistance ?</t>
  </si>
  <si>
    <t>id_40</t>
  </si>
  <si>
    <t>une fois</t>
  </si>
  <si>
    <t>Q46. Au cours des 6 derniers mois, combien de fois est-ce que votre ménage a reçu de l'assistance ?</t>
  </si>
  <si>
    <t>quelques fois (2-5 fois)</t>
  </si>
  <si>
    <t>id_41</t>
  </si>
  <si>
    <t>1.2.3 Nourriture / Assistance alimentaire</t>
  </si>
  <si>
    <t>Q47. est-ce que votre ménage a reçu de l'assistance dans ce secteur au cours des 6 derniers mois ?</t>
  </si>
  <si>
    <t>id_43</t>
  </si>
  <si>
    <t>De l'argent pour pouvoir acheter de la nourriture</t>
  </si>
  <si>
    <t>Q50. quel type d'assistance est-ce que votre ménage a reçu ?</t>
  </si>
  <si>
    <t>Provision directe de nourriture</t>
  </si>
  <si>
    <t>id_44</t>
  </si>
  <si>
    <t>id_47</t>
  </si>
  <si>
    <t>Complètement</t>
  </si>
  <si>
    <t>Q55. dans quelle mesure auriez-vous pu combler vos besoins sans l'assistance ?</t>
  </si>
  <si>
    <t>id_49</t>
  </si>
  <si>
    <t>Q58. Au cours des 6 derniers mois, combien de fois est-ce que votre ménage a reçu de l'assistance ?</t>
  </si>
  <si>
    <t>chaque mois (6 fois)</t>
  </si>
  <si>
    <t>id_50</t>
  </si>
  <si>
    <t>1.2.4 Santé</t>
  </si>
  <si>
    <t>Q59. est-ce que votre ménage a reçu de l'assistance dans ce secteur au cours des 6 derniers mois ?</t>
  </si>
  <si>
    <t>id_51</t>
  </si>
  <si>
    <t>De l'argent pour payer les frais médicaux (consultation, médicaments etc.)</t>
  </si>
  <si>
    <t>Q60. quel type d'assistance voudrait-votre ménage recevoir ?</t>
  </si>
  <si>
    <t>Provision directe de médicaments</t>
  </si>
  <si>
    <t>provision_direct_vaccin</t>
  </si>
  <si>
    <t>Provision directe de vaccins</t>
  </si>
  <si>
    <t>Bénéficier de traitements prioritaires</t>
  </si>
  <si>
    <t>acces_travailleur_qualifie</t>
  </si>
  <si>
    <t>Avoir accès à  des travailleurs de la santé qualifiés dans les établissements</t>
  </si>
  <si>
    <t>Avoir accès à un personnel de santé plus qualifié pour les visites à domicile</t>
  </si>
  <si>
    <t>acces_personne_handicape</t>
  </si>
  <si>
    <t>Avoir plus d'accès pour les personnes handicapées physiques</t>
  </si>
  <si>
    <t>plus_etablissement_sante</t>
  </si>
  <si>
    <t>Avoir plus d'établissement de soins de santé</t>
  </si>
  <si>
    <t>services_inclusives</t>
  </si>
  <si>
    <t>Avoir des services  inclusive qui tiennent compte des personnes qui ont le handicap sensoriel et mental)</t>
  </si>
  <si>
    <t>id_52</t>
  </si>
  <si>
    <t>Q62. quel type d'assistance est-ce que votre ménage a reçu ?</t>
  </si>
  <si>
    <t>id_53</t>
  </si>
  <si>
    <t>id_54</t>
  </si>
  <si>
    <t>Q63. est-ce que vous avez rencontré des problèmes suivants</t>
  </si>
  <si>
    <t>acces_limite</t>
  </si>
  <si>
    <t>l'accès aux services sanitaires était limité</t>
  </si>
  <si>
    <t>mauvaise_qualite_soins</t>
  </si>
  <si>
    <t>la qualité des services de soin reçus n'était pas bonne</t>
  </si>
  <si>
    <t>id_55</t>
  </si>
  <si>
    <t>Q64. comment auriez-vous préféré recevoir l'assistance ?</t>
  </si>
  <si>
    <t>id_56</t>
  </si>
  <si>
    <t>Q66. dans quelle mesure auriez-vous pu combler vos besoins sans l'assistance ?</t>
  </si>
  <si>
    <t>id_58</t>
  </si>
  <si>
    <t>1.2.5 Nutrition pour femmes qui allaitent, ou jeunes enfants</t>
  </si>
  <si>
    <t>Q69. est-ce que votre ménage a reçu de l'assistance dans ce secteur au cours des 6 derniers mois ?</t>
  </si>
  <si>
    <t>id_59</t>
  </si>
  <si>
    <t>De l'argent pour acheter des aliments plus nutritifs</t>
  </si>
  <si>
    <t>Q70. quel type d'assistance voudrait-votre ménage recevoir ?</t>
  </si>
  <si>
    <t>complement_nutritionnels</t>
  </si>
  <si>
    <t>Provision directe de compléments nutritionnels</t>
  </si>
  <si>
    <t>prise_en_charge_femme_enceine</t>
  </si>
  <si>
    <t>Prise en charge de la malnutrition aigue des femmes enceintes et allaitantes</t>
  </si>
  <si>
    <t>sensibilisation</t>
  </si>
  <si>
    <t>Sensibilisation sur la nutrition</t>
  </si>
  <si>
    <t>id_61</t>
  </si>
  <si>
    <t>id_67</t>
  </si>
  <si>
    <t>1.2.6 Intrants agricoles ou intrants élévage</t>
  </si>
  <si>
    <t>Q81. est-ce que votre ménage a reçu de l'assistance dans ce secteur au cours des 6 derniers mois ?</t>
  </si>
  <si>
    <t>id_68</t>
  </si>
  <si>
    <t>De l'argent pour pouvoir acheter des intrants agricoles (semences, engrais, pesticide par exemple)</t>
  </si>
  <si>
    <t>Q82. quel type d'assistance voudrait-votre ménage recevoir ?</t>
  </si>
  <si>
    <t>De l'argent pour pouvoir acheter des intrants d'élevage (aliment bétail, produits vétérinaire, pierres à lécher)</t>
  </si>
  <si>
    <t>Provision directe d'intrants agricoles</t>
  </si>
  <si>
    <t>Provision directe d'intrants d'élevage (aliment bétail, produits vétérinaires, peirres à lécher)</t>
  </si>
  <si>
    <t>formation_agricole</t>
  </si>
  <si>
    <t>Formation dans le volet agricole</t>
  </si>
  <si>
    <t>Formation dans le volet élévage</t>
  </si>
  <si>
    <t>soins_veterinaire</t>
  </si>
  <si>
    <t>Accès à un service de soins vétérinaire</t>
  </si>
  <si>
    <t>id_69</t>
  </si>
  <si>
    <t>Q84. quel type d'assistance est-ce que votre ménage a reçu ?</t>
  </si>
  <si>
    <t>id_70</t>
  </si>
  <si>
    <t>id_71</t>
  </si>
  <si>
    <t>l'accès aux formations était limité</t>
  </si>
  <si>
    <t>Q86.est-ce que vous avez rencontré des problèmes suivants :</t>
  </si>
  <si>
    <t>id_73</t>
  </si>
  <si>
    <t>Q89. dans quelle mesure auriez-vous pu combler vos besoins sans l'assistance ?</t>
  </si>
  <si>
    <t>id_75</t>
  </si>
  <si>
    <t>Q92. Au cours des 12 derniers mois, combien de fois est-ce que votre ménage a reçu de l'assistance ?</t>
  </si>
  <si>
    <t>id_76</t>
  </si>
  <si>
    <t>1.2.7 Aide aux moyens de subsistance</t>
  </si>
  <si>
    <t>Q93. est-ce que votre ménage a reçu de l'assistance dans ce secteur au cours des 6 derniers mois ?</t>
  </si>
  <si>
    <t>id_77</t>
  </si>
  <si>
    <t>De l'argent pour débuter une AGR</t>
  </si>
  <si>
    <t>Q94. quel type d'assistance voudrait-votre ménage recevoir ?</t>
  </si>
  <si>
    <t>Provision directe d'autre biens pour débuter une AGR (équipement,..)</t>
  </si>
  <si>
    <t>conseil</t>
  </si>
  <si>
    <t>Conseils sur comment gérer son argent</t>
  </si>
  <si>
    <t>Formation pour créer des activités génératrices de revenu ou pour obtenir des compétences professionnelles</t>
  </si>
  <si>
    <t>Cash for Work</t>
  </si>
  <si>
    <t>mise_relation</t>
  </si>
  <si>
    <t>Mise en relation (avec les fournisseurs, acheteurs, banquier)</t>
  </si>
  <si>
    <t>acces_terrain</t>
  </si>
  <si>
    <t>Accès aux terrains agricoles</t>
  </si>
  <si>
    <t>acces_credit</t>
  </si>
  <si>
    <t>Accès au Crédit d’épargne / VSLA</t>
  </si>
  <si>
    <t>id_78</t>
  </si>
  <si>
    <t>Q96. quel type d'assistance est-ce que votre ménage a reçu ?</t>
  </si>
  <si>
    <t>id_79</t>
  </si>
  <si>
    <t>id_80</t>
  </si>
  <si>
    <t>la quantité de l'argent ou des biens reçus n'était pas suffisante pour couvrir tous les besoins du ménage</t>
  </si>
  <si>
    <t>Q98.est-ce que vous avez rencontré des problèmes suivants :</t>
  </si>
  <si>
    <t>id_82</t>
  </si>
  <si>
    <t>Q101. dans quelle mesure auriez-vous pu combler vos besoins sans l'assistance ?</t>
  </si>
  <si>
    <t>id_84</t>
  </si>
  <si>
    <t>1.2.8 Eau potable</t>
  </si>
  <si>
    <t>Q104. est-ce que votre ménage a reçu de l'assistance dans ce secteur au cours des 6 derniers mois ?</t>
  </si>
  <si>
    <t>id_85</t>
  </si>
  <si>
    <t>De l'argent pour acheter de l'eau</t>
  </si>
  <si>
    <t>Q105. quel type d'assistance voudrait-votre ménage recevoir ?</t>
  </si>
  <si>
    <t>Distribution directe de l’eau (Water Trucking)</t>
  </si>
  <si>
    <t>Provision directe des biens (des récipients d'eau ou des kits sanitaires par exemple)</t>
  </si>
  <si>
    <t>Construction ou réhabilitation des points d'eau</t>
  </si>
  <si>
    <t>Formation sur la construction / amélioration des points d'eau</t>
  </si>
  <si>
    <t>analyse_qualite</t>
  </si>
  <si>
    <t>L’analyse de qualité d’eau</t>
  </si>
  <si>
    <t>id_87</t>
  </si>
  <si>
    <t>id_92</t>
  </si>
  <si>
    <t>1.2.9 Latrine</t>
  </si>
  <si>
    <t>Q105. est-ce que votre ménage a reçu de l'assistance dans ce secteur au cours des 6 derniers mois ?</t>
  </si>
  <si>
    <t>id_93</t>
  </si>
  <si>
    <t>De l’argent pour pouvoir construire ou améliorer les infrastructures sanitaires (toilettes ou latrines)</t>
  </si>
  <si>
    <t>Q106. quel type d'assistance voudrait-votre ménage recevoir ?</t>
  </si>
  <si>
    <t>Provision directe des biens (des récipients d’eau ou des kits sanitaires par exemple)</t>
  </si>
  <si>
    <t>Construction ou réhabilitation des latrines</t>
  </si>
  <si>
    <t>Sensibilisation sur l’entretien des infrastructures sanitaires (toilettes ou latrines)</t>
  </si>
  <si>
    <t>Conseils pour la construction d’infrastructure accessibles</t>
  </si>
  <si>
    <t>vidange</t>
  </si>
  <si>
    <t>Vidange des latrines</t>
  </si>
  <si>
    <t>id_94</t>
  </si>
  <si>
    <t>Q108. quel type d'assistance est-ce que votre ménage a reçu ?</t>
  </si>
  <si>
    <t>id_95</t>
  </si>
  <si>
    <t>id_96</t>
  </si>
  <si>
    <t>Q109.est-ce que vous avez rencontré des problèmes suivants :</t>
  </si>
  <si>
    <t>id_98</t>
  </si>
  <si>
    <t>Q113. dans quelle mesure auriez-vous pu combler vos besoins sans l'assistance ?</t>
  </si>
  <si>
    <t>id_108</t>
  </si>
  <si>
    <t>1.2.10 Éducation</t>
  </si>
  <si>
    <t>Q127. est-ce que votre ménage a reçu de l'assistance dans ce secteur au cours des 6 derniers mois ?</t>
  </si>
  <si>
    <t>id_109</t>
  </si>
  <si>
    <t>De l'argent pour payer les frais scolaire</t>
  </si>
  <si>
    <t>Q128. quel type d'assistance voudrait-votre ménage recevoir ?</t>
  </si>
  <si>
    <t>De l'argent pour acheter les fournitures scolaires (sac, stylos, livres etc)</t>
  </si>
  <si>
    <t>frais_transport</t>
  </si>
  <si>
    <t>De l'argent pour payer le transport jusqu'à l'école</t>
  </si>
  <si>
    <t>frais_nourritures</t>
  </si>
  <si>
    <t>De l'argent pour payer la nourriture à l'école</t>
  </si>
  <si>
    <t>Provision directe de fournitures scolaires (sac, stylos, livres etc)</t>
  </si>
  <si>
    <t>acces_transport</t>
  </si>
  <si>
    <t>Avoir accès à des transports jusqu'à l'école</t>
  </si>
  <si>
    <t>infras_education</t>
  </si>
  <si>
    <t>Plus d'infrastructures d'éducation</t>
  </si>
  <si>
    <t>qualite_education</t>
  </si>
  <si>
    <t>Fournir une éducation de qualité (matériel didactique)</t>
  </si>
  <si>
    <t>id_110</t>
  </si>
  <si>
    <t>Q130. quel type d'assistance est-ce que votre ménage a reçu ?</t>
  </si>
  <si>
    <t>acces_repas</t>
  </si>
  <si>
    <t>Avoir accès à des repas à l'école</t>
  </si>
  <si>
    <t>id_111</t>
  </si>
  <si>
    <t>id_112</t>
  </si>
  <si>
    <t>la quantité de l'argent, des biens ou des personnels n'était pas suffisante pour couvrir tous les besoins du ménage</t>
  </si>
  <si>
    <t>Q132.est-ce que vous avez rencontré des problèmes suivants :</t>
  </si>
  <si>
    <t>acces_limite_services</t>
  </si>
  <si>
    <t>l'accès aux services éducatifs était limité</t>
  </si>
  <si>
    <t>id_114</t>
  </si>
  <si>
    <t>Q135. dans quelle mesure auriez-vous pu combler vos besoins sans l'assistance ?</t>
  </si>
  <si>
    <t>id_116</t>
  </si>
  <si>
    <t>1.2.11 Soutien psychosocial</t>
  </si>
  <si>
    <t>Q138. est-ce que votre ménage a reçu de l'assistance dans ce secteur au cours des 6 derniers mois ?</t>
  </si>
  <si>
    <t>id_117</t>
  </si>
  <si>
    <t>id_118</t>
  </si>
  <si>
    <t>Q139.est-ce que vous avez rencontré des problèmes suivants :</t>
  </si>
  <si>
    <t>id_120</t>
  </si>
  <si>
    <t>1.2.12 Protection</t>
  </si>
  <si>
    <t>Q142. est-ce que votre ménage a reçu de l'assistance dans ce secteur au cours des 6 derniers mois ?</t>
  </si>
  <si>
    <t>id_121</t>
  </si>
  <si>
    <t>Récupérer des documents légaux d'identité pour ma famille</t>
  </si>
  <si>
    <t>Q143. quel type d'assistance voudrait-votre ménage recevoir ?</t>
  </si>
  <si>
    <t>Sensibilisation sur les sujets de protection (mariage précoce, maladies parasitiques, VBG)</t>
  </si>
  <si>
    <t>id_123</t>
  </si>
  <si>
    <t>id_136</t>
  </si>
  <si>
    <t>1.3 Secteurs non-prioritaires</t>
  </si>
  <si>
    <t>Q175. Dans quels secteurs non-prioritaires est-ce que vous avez reçu une assistance</t>
  </si>
  <si>
    <t>hygiene</t>
  </si>
  <si>
    <t>Environement hygienque et articles d'hygiène (savon, serviettes hygièniques, etc.)</t>
  </si>
  <si>
    <t>Aucun secteur</t>
  </si>
  <si>
    <t>id_137</t>
  </si>
  <si>
    <t>Q177. est-ce que vous avez rencontré des problèmes suivants dans le scteur Abris :</t>
  </si>
  <si>
    <t>id_138</t>
  </si>
  <si>
    <t>Q179. est-ce que vous avez rencontré des problèmes suivants dans le secteur Bien non alimentaire :</t>
  </si>
  <si>
    <t>id_140</t>
  </si>
  <si>
    <t>Q183. est-ce que vous avez rencontré des problèmes suivants dans le secteur Santé:</t>
  </si>
  <si>
    <t>id_145</t>
  </si>
  <si>
    <t>Q193.est-ce que vous avez rencontré des problèmes suivants dans le secteurs latrine:</t>
  </si>
  <si>
    <t>id_146</t>
  </si>
  <si>
    <t>Q195.est-ce que vous avez rencontré des problèmes suivants dans le secteur hygiène:</t>
  </si>
  <si>
    <t>id_147</t>
  </si>
  <si>
    <t>Q197.est-ce que vous avez rencontré des problèmes suivants dans le secteur education:</t>
  </si>
  <si>
    <t>id_149</t>
  </si>
  <si>
    <t>Q201.est-ce que vous avez rencontré des problèmes suivants dans le secteur protection :</t>
  </si>
  <si>
    <t>id_151</t>
  </si>
  <si>
    <t>Bien</t>
  </si>
  <si>
    <t>1.4 Comportement humanitaire</t>
  </si>
  <si>
    <t>Q205.Comment jugez-vous le comportement des travailleurs humanitaires lors de la reception de l'assistance au cours des derniers 6 mois à Fada N'Gourma ?</t>
  </si>
  <si>
    <t>Neutre</t>
  </si>
  <si>
    <t>Un peu pas bien</t>
  </si>
  <si>
    <t>Pas bien du tout</t>
  </si>
  <si>
    <t>Très bien</t>
  </si>
  <si>
    <t>id_152</t>
  </si>
  <si>
    <t>Manque de respect</t>
  </si>
  <si>
    <t>Q206.Si pas bon, pourquoi ?</t>
  </si>
  <si>
    <t>Comportement des humanitaires jugé culturellement inapproprié</t>
  </si>
  <si>
    <t>Fraudes</t>
  </si>
  <si>
    <t>faveurs_sexuelles_assistance</t>
  </si>
  <si>
    <t>Faveurs sexuelles contre une réception d'assistance</t>
  </si>
  <si>
    <t>faveurs_sexuelles_inscription</t>
  </si>
  <si>
    <t>Faveurs sexuelles contre une inscription sur une liste</t>
  </si>
  <si>
    <t>argent_assistance</t>
  </si>
  <si>
    <t>Echange d'argent contre une réception d'assistance</t>
  </si>
  <si>
    <t>argent_inscription</t>
  </si>
  <si>
    <t>Echange d'argent contre une inscription sur une liste</t>
  </si>
  <si>
    <t>Autre</t>
  </si>
  <si>
    <t>id_153</t>
  </si>
  <si>
    <t>Q208.Comment jugez-vous le comportement des travailleurs de l'Action Sociale lors de la reception de l'assistance au cours des derniers 6 mois à Fada N'Gourma ?</t>
  </si>
  <si>
    <t>id_155</t>
  </si>
  <si>
    <t>Non-enregistrement au niveau de l’Action Sociale</t>
  </si>
  <si>
    <t>1.5 Raison exclusion</t>
  </si>
  <si>
    <t>Si votre ménage a indiqué le ciblage comme raison de non-réception de l'assistance, pourquoi, d'après vous, votre ménage n'a vous pas été ciblé ?</t>
  </si>
  <si>
    <t>Exclusion des listes de distribution pour motifs non valables</t>
  </si>
  <si>
    <t>Mon ménage ne répond pas/plus aux critères de vulnérabilité définis pour recevoir l'assistance</t>
  </si>
  <si>
    <t>refus_faveurs</t>
  </si>
  <si>
    <t>J'ai refusé d'offrir des faveurs en échange pour l'assistance</t>
  </si>
  <si>
    <t>id_156</t>
  </si>
  <si>
    <t>2. Informations</t>
  </si>
  <si>
    <t>2.1 Informations reçues</t>
  </si>
  <si>
    <t>Q221.Est-ce que votre ménage a reçu des informations sur l'assistance concernant au moins une de vos besoins prioritaires au cours des derniers 6 mois ?</t>
  </si>
  <si>
    <t>id_158</t>
  </si>
  <si>
    <t>Femme (moins que 18 ans)</t>
  </si>
  <si>
    <t>Q223.qui a reçu l'information et l'a transmis aux autres membres du ménage?</t>
  </si>
  <si>
    <t>Femme (plus que 18 ans)</t>
  </si>
  <si>
    <t>Homme (moins que 18 ans)</t>
  </si>
  <si>
    <t>Homme (plus que 18 ans)</t>
  </si>
  <si>
    <t>plusieurs personnes ont reçu en même temps</t>
  </si>
  <si>
    <t>id_159</t>
  </si>
  <si>
    <t>Qui fourni l'assistance;</t>
  </si>
  <si>
    <t>Q224.quel sont les types d'information que votre ménage a reçu ?</t>
  </si>
  <si>
    <t>Critères de sélection / Qui est éligible / peut bénéficier ;</t>
  </si>
  <si>
    <t>Quand est fourni l'assistance (calendrier / dates de distribution/ service) ;</t>
  </si>
  <si>
    <t>Où se procurer l'aide/l'assistance ;</t>
  </si>
  <si>
    <t>Le type de l'assistance fournie ;</t>
  </si>
  <si>
    <t>Comment l'aide est fournie (modalité, fréquence, etc.);</t>
  </si>
  <si>
    <t>Comment s'enregistrer pour l'assistance;</t>
  </si>
  <si>
    <t>suggestion</t>
  </si>
  <si>
    <t>Mécanismes de suggestons / plaintes</t>
  </si>
  <si>
    <t>Information sur l’assistance disponible</t>
  </si>
  <si>
    <t>id_160</t>
  </si>
  <si>
    <t>De la part du leader communautaire</t>
  </si>
  <si>
    <t>Q226.Qui vous a communiqué l'information ?</t>
  </si>
  <si>
    <t>Président de comité PDI</t>
  </si>
  <si>
    <t>Les relais communautaires (relais volontaires, animateurs etc.)</t>
  </si>
  <si>
    <t>De la part d’un Agent de l’Action Sociale et Humanitaire</t>
  </si>
  <si>
    <t>De la part d'amis et de la famille</t>
  </si>
  <si>
    <t>De la part des travailleurs humanitaires des Nations Unies / ONG</t>
  </si>
  <si>
    <t>fds</t>
  </si>
  <si>
    <t>De la part des forces de sécurité</t>
  </si>
  <si>
    <t>id_161</t>
  </si>
  <si>
    <t>Appel téléphonique</t>
  </si>
  <si>
    <t>Q228.Par quel canaux avez-vous reçu l'information ?</t>
  </si>
  <si>
    <t>Radio</t>
  </si>
  <si>
    <t>crieur_public</t>
  </si>
  <si>
    <t>Crieur publique</t>
  </si>
  <si>
    <t>Espace communautaire (assemblée générale, causeries éducatives etc.)</t>
  </si>
  <si>
    <t>En personne, face à face</t>
  </si>
  <si>
    <t>Porte-à-Porte</t>
  </si>
  <si>
    <t>id_162</t>
  </si>
  <si>
    <t>à la formation sanitaire/Centre de santé,</t>
  </si>
  <si>
    <t>Q230.Dans quels endroits ?</t>
  </si>
  <si>
    <t>marche</t>
  </si>
  <si>
    <t>au marché,</t>
  </si>
  <si>
    <t>au centre communautaire</t>
  </si>
  <si>
    <t>id_163</t>
  </si>
  <si>
    <t>En continu ;</t>
  </si>
  <si>
    <t>Q232.A quelle fréquence ?</t>
  </si>
  <si>
    <t>de façon hebdomadaire ;</t>
  </si>
  <si>
    <t>de façon mensuel ;</t>
  </si>
  <si>
    <t>Rarement ;</t>
  </si>
  <si>
    <t>De temps en temps ;</t>
  </si>
  <si>
    <t>id_164</t>
  </si>
  <si>
    <t>Q233.Est-ce que l'information était transmise dans une langue que votre ménage comprends ?</t>
  </si>
  <si>
    <t>id_165</t>
  </si>
  <si>
    <t>Q234.Comment jugez-vous la communication ?</t>
  </si>
  <si>
    <t>id_166</t>
  </si>
  <si>
    <t>l'information reçue n'était pas clair</t>
  </si>
  <si>
    <t>Q235.Si pas bon, pourquoi ?</t>
  </si>
  <si>
    <t>pas_regulier</t>
  </si>
  <si>
    <t>Pas assez régulière ;</t>
  </si>
  <si>
    <t>Pas au bon moment (trop tard) ;</t>
  </si>
  <si>
    <t>id_167</t>
  </si>
  <si>
    <t>2.2 Informations souhaitées</t>
  </si>
  <si>
    <t>Q237.quel type d'information est-ce que votre ménage aimerait recevoir ?</t>
  </si>
  <si>
    <t>id_168</t>
  </si>
  <si>
    <t>chef_coutumier</t>
  </si>
  <si>
    <t>De la part du chef coutumier</t>
  </si>
  <si>
    <t>Q239.Par qui?</t>
  </si>
  <si>
    <t>leader_religieux</t>
  </si>
  <si>
    <t>Leader religieux</t>
  </si>
  <si>
    <t>De la part d’un Agent d’un autre service de l’Etat (veuillez préciser- Santé, Agriculture, Elevage, Education etc.)</t>
  </si>
  <si>
    <t>id_169</t>
  </si>
  <si>
    <t>Q241.Par quels canaux?</t>
  </si>
  <si>
    <t>sms</t>
  </si>
  <si>
    <t>SMS</t>
  </si>
  <si>
    <t>whatsapp</t>
  </si>
  <si>
    <t>Whatsapp</t>
  </si>
  <si>
    <t>reseau_sociau</t>
  </si>
  <si>
    <t>Réseaux sociaux (Twitter, Instagram, Facebook, etc.)</t>
  </si>
  <si>
    <t>affiche</t>
  </si>
  <si>
    <t>Affiche</t>
  </si>
  <si>
    <t>id_170</t>
  </si>
  <si>
    <t>Q243. quelle fréquence ?</t>
  </si>
  <si>
    <t>id_171</t>
  </si>
  <si>
    <t>Mon ménage ne sait pas où les trouver;</t>
  </si>
  <si>
    <t>Q244.quelles sont les barrières qui vous empêchent de les recevoir</t>
  </si>
  <si>
    <t>Parce que personne dans le menage n'a de téléphone ;</t>
  </si>
  <si>
    <t>manque_radio</t>
  </si>
  <si>
    <t>Parce que personne dans le menage ne possède de radio ;</t>
  </si>
  <si>
    <t>discrimination</t>
  </si>
  <si>
    <t>Parce que mon ménage est discriminé sur la base de notre ethnicité ;</t>
  </si>
  <si>
    <t>Parce que nous sommes un ménage PDI ;</t>
  </si>
  <si>
    <t>Parce que nous sommes un ménage de la communauté hôte vulnérable ;</t>
  </si>
  <si>
    <t>meconnaissance_langu</t>
  </si>
  <si>
    <t>Parce que mon ménage ne comprend pas une des langues utilisées</t>
  </si>
  <si>
    <t>Parce que mon ménage est éloigné de l'assistance</t>
  </si>
  <si>
    <t>id_172</t>
  </si>
  <si>
    <t>3. Participation</t>
  </si>
  <si>
    <t>Q247.Est-ce que au moins un membre de votre ménage était consulté dans la plannification, la mise en œuvre ou l'évaluation de l'assistance dans la localité au cours des derniers 6 mois ? C’est-à-dire, est-ce que votre ménage a eu la chance de donner ses opinions sur l'assistance fournie ?</t>
  </si>
  <si>
    <t>Oui, plus qu'une fois</t>
  </si>
  <si>
    <t>Oui, seulement une fois</t>
  </si>
  <si>
    <t>id_173</t>
  </si>
  <si>
    <t>Q248.Si au moins un membre de votre ménage a été consulté, quel membre du ménage ?</t>
  </si>
  <si>
    <t>id_174</t>
  </si>
  <si>
    <t>groupes de discussion</t>
  </si>
  <si>
    <t>Q250.au cours des 6 derniers mois, quels sont les moyens par lesquels les acteurs humanitaires ont sollicité la participation de votre ménage?</t>
  </si>
  <si>
    <t>entretien individuel en dehors de la maison</t>
  </si>
  <si>
    <t>appels téléphoniques</t>
  </si>
  <si>
    <t>entretien individuels à la maison</t>
  </si>
  <si>
    <t>emission_radio</t>
  </si>
  <si>
    <t>émissions radiophoniques interactives</t>
  </si>
  <si>
    <t>boit_idee</t>
  </si>
  <si>
    <t>boites d'idées/boites à plaintes</t>
  </si>
  <si>
    <t>assemblée générale</t>
  </si>
  <si>
    <t>id_175</t>
  </si>
  <si>
    <t>Q252.Est-ce que vous sentez que les opinions de votre ménage sont prises en compte ?</t>
  </si>
  <si>
    <t>Je ne sais pas</t>
  </si>
  <si>
    <t>id_176</t>
  </si>
  <si>
    <t>Q253.Comment jugez-vous le consultation ?</t>
  </si>
  <si>
    <t>id_177</t>
  </si>
  <si>
    <t>Q254.comment souhaite-votre ménage l'être à l'avenir ?</t>
  </si>
  <si>
    <t>id_178</t>
  </si>
  <si>
    <t>Q256.Si votre ménage n'a pas été consulté ou impliqué, comment souhaiteriez-vous l'être à l'avenir ?</t>
  </si>
  <si>
    <t>echang_reseau_sociaux</t>
  </si>
  <si>
    <t>échange en réseaux sociaux</t>
  </si>
  <si>
    <t>id_179</t>
  </si>
  <si>
    <t>4. Mécanismes de gestion de plaintes</t>
  </si>
  <si>
    <t>Q260.Est-ce que au moins un membre de votre ménage sait comment adresser une plainte ou une requête en cas de problème lié à aux interventions humanitaires ?</t>
  </si>
  <si>
    <t>id_180</t>
  </si>
  <si>
    <t>parler à un travailleur humanitaire</t>
  </si>
  <si>
    <t>Q261.Quels sont les moyens de déposer les plaintes que votre ménage sait utiliser ?</t>
  </si>
  <si>
    <t>parler à un leader communautaire</t>
  </si>
  <si>
    <t>parler_famille</t>
  </si>
  <si>
    <t>parler à la famille, aux amis, aux voisins</t>
  </si>
  <si>
    <t>utiliser la boite à plainte</t>
  </si>
  <si>
    <t>ligne verte</t>
  </si>
  <si>
    <t>id_181</t>
  </si>
  <si>
    <t>Q263.Quels sont les moyens de déposer des plaintes que votre ménage préfère ?</t>
  </si>
  <si>
    <t>id_182</t>
  </si>
  <si>
    <t xml:space="preserve">Q265.Est-ce que votre ménage a déjà eu besoin d'adresser une plainte ?
</t>
  </si>
  <si>
    <t>id_183</t>
  </si>
  <si>
    <t xml:space="preserve">Q266.Si votre ménage a-eu besoin, est-ce que votre ménage a pu adresser cette plainte ? 
</t>
  </si>
  <si>
    <t>id_184</t>
  </si>
  <si>
    <t>Je me sens pas à l'aise pour parler de ces sujets ;</t>
  </si>
  <si>
    <t>Q268.Si non, pourquoi ?</t>
  </si>
  <si>
    <t>peur</t>
  </si>
  <si>
    <t>J'ai peur que cela se sache ;</t>
  </si>
  <si>
    <t>J'ai peur que si je me plains je ne recevrai plus d'assistance ;</t>
  </si>
  <si>
    <t>La démarche me paraît trop longue et compliquée ;</t>
  </si>
  <si>
    <t>Barrières de langue ;</t>
  </si>
  <si>
    <t>Je ne sais pas comment faire pour ce type de plainte ;</t>
  </si>
  <si>
    <t>Je n'ai pas confiance que mon plainte serait traité dans une manière favorable</t>
  </si>
  <si>
    <t>id_185</t>
  </si>
  <si>
    <t>Q270.Si votre ménage a déjà pu addresser une plainte, est-ce que votre ménage a reçu une réponse ?</t>
  </si>
  <si>
    <t>id_186</t>
  </si>
  <si>
    <t>Entre 1 mois et 3 mois ;</t>
  </si>
  <si>
    <t>Q271.Si oui, dans quel délai ?</t>
  </si>
  <si>
    <t>Entre 2 semaines et 1 mois ;</t>
  </si>
  <si>
    <t>Moins de 2 semaines ;</t>
  </si>
  <si>
    <t>Plus de 3 mois</t>
  </si>
  <si>
    <t>id_187</t>
  </si>
  <si>
    <t>Q272.Comment jugez-vous la réponse ?</t>
  </si>
  <si>
    <t>id_189</t>
  </si>
  <si>
    <t>Entre 1 mois et 3 mois</t>
  </si>
  <si>
    <t>Q275.Si votre ménage n'a pas reçu de réponse, depuis quand attendez-vous ?</t>
  </si>
  <si>
    <t>Entre 2 semaines et 1 mois</t>
  </si>
  <si>
    <t>id_190</t>
  </si>
  <si>
    <t>Q276.Est-ce que votre ménage se sent en sécurité et à l’aise après avoir déposé cette plainte?</t>
  </si>
  <si>
    <t>id_191</t>
  </si>
  <si>
    <t>Q277.Est-ce qu'au moins un membre de votre ménage connait des personnes qui avaient des plaintes et qui n'ont pas pu soummettre des plaintes au cours des 6 derniers mois ?</t>
  </si>
  <si>
    <t>id_192</t>
  </si>
  <si>
    <t>Ils ne se sentent pas à l'aise pour parler de ces sujets ;</t>
  </si>
  <si>
    <t>Q278.Si oui, pourquoi ?</t>
  </si>
  <si>
    <t>Ils ont peur que cela se sache ;</t>
  </si>
  <si>
    <t>Ils ont peur que s’ils se plaignent ils ne recevront plus d'assistance ;</t>
  </si>
  <si>
    <t>La démarche les paraît trop longue et compliquée ;</t>
  </si>
  <si>
    <t>Ils ne savent pas comment faire pour ce type de plainte ;</t>
  </si>
  <si>
    <t>Ils n’ont pas confance que leurs plainte serait traité dans une manière favorable ;</t>
  </si>
  <si>
    <t>id_193</t>
  </si>
  <si>
    <t>5. Ciblage</t>
  </si>
  <si>
    <t>Q280.Est-ce que les partenaires humanitaires expliquent à votre ménage généralement les critères de ciblage dans le cadre d'une assistance ?</t>
  </si>
  <si>
    <t>id_194</t>
  </si>
  <si>
    <t>Q281.Est-ce que votre ménage pense que ces critères sont décidé par les gens qui ont eu besoin de l'assistance ?</t>
  </si>
  <si>
    <t>id_195</t>
  </si>
  <si>
    <t xml:space="preserve">Q282.Est-ce qu'au moins un membre de votre ménage connait des personnes ayant besoin d'aide ou de services qui ont été exclues de l'aide ou des services fournis ? 
</t>
  </si>
  <si>
    <t>id_196</t>
  </si>
  <si>
    <t>Personnes non-enregistrées</t>
  </si>
  <si>
    <t>Q283.est-ce qu'il s'appartienent à un ou plusieurs de ces groupes vulnérables ?</t>
  </si>
  <si>
    <t>Nouveaux arrivés</t>
  </si>
  <si>
    <t>person_agees</t>
  </si>
  <si>
    <t>Personnes âgées</t>
  </si>
  <si>
    <t>person_malades</t>
  </si>
  <si>
    <t>Personnes malades / souffrant de maladies chroniques</t>
  </si>
  <si>
    <t>handicap</t>
  </si>
  <si>
    <t>Personnes handicapées (les types d’incapacités : physique, visuelle, auditive, mental)</t>
  </si>
  <si>
    <t>Veuves/veufs</t>
  </si>
  <si>
    <t>Ménages ayant un grand nombre de membres</t>
  </si>
  <si>
    <t>Ménages dirigés par les femmes</t>
  </si>
  <si>
    <t>menag_dirig_enfant</t>
  </si>
  <si>
    <t>Ménages dirigés par les enfants</t>
  </si>
  <si>
    <t>id_197</t>
  </si>
  <si>
    <t>Ils/elles ne reçoivent pas d’informations de l’aide</t>
  </si>
  <si>
    <t>Q285.Pouquoi pensez-vous qu'ils sont exclus ?</t>
  </si>
  <si>
    <t>la sélection discriminant</t>
  </si>
  <si>
    <t>Ils/elles n'ont pas la possibilité de s'inscrire pour recevoir d’aide humanitaire</t>
  </si>
  <si>
    <t>heure_distribution</t>
  </si>
  <si>
    <t>L'heure de la distribution</t>
  </si>
  <si>
    <t>lieu_eloigne</t>
  </si>
  <si>
    <t>Le lieu est trop éloigné</t>
  </si>
  <si>
    <t>pas_moyen_deplacement</t>
  </si>
  <si>
    <t>Pas de moyen de déplacement pour se rendre au lieu de distribution</t>
  </si>
  <si>
    <t>problem_document</t>
  </si>
  <si>
    <t>Problème de documentation d’état civil</t>
  </si>
  <si>
    <t>harcelement</t>
  </si>
  <si>
    <t>Harcèlement / Racket aux points de distribution</t>
  </si>
  <si>
    <t>id_198</t>
  </si>
  <si>
    <t>Q287.Est-ce que votre ménage pense que tous les bénéficiaires de l'assistance ont été sélectionnés de manière neutre et impartiale?</t>
  </si>
  <si>
    <t>id_199</t>
  </si>
  <si>
    <t>Q288.Est-ce qu'au moins un membre de votre ménage ou quelqu'un que votre ménage connait a dû payer un montant ou encore échanger des faveurs afin de pouvoir accéder à l'assistance dans la ville de Fada N'Gourma?</t>
  </si>
  <si>
    <t>id_200</t>
  </si>
  <si>
    <t>Q289.Est-ce que votre ménage a déjà entendues parler de tensions ou disputes à cause du ciblage de l’assistance humanitaire dans la zone ?</t>
  </si>
  <si>
    <t>Je préfère ne pas répondre</t>
  </si>
  <si>
    <t>statut</t>
  </si>
  <si>
    <t>Personne non deplacées</t>
  </si>
  <si>
    <t>PDI</t>
  </si>
  <si>
    <t>assistance_redev</t>
  </si>
  <si>
    <t>besoin_redev</t>
  </si>
  <si>
    <t>genre</t>
  </si>
  <si>
    <t>id_206</t>
  </si>
  <si>
    <t>1.0 Analyses générales</t>
  </si>
  <si>
    <t>Est-ce que vous avez reçu de l'assistance ?</t>
  </si>
  <si>
    <t>id_203</t>
  </si>
  <si>
    <t>Quels barrières est-ce que vous avez rencontré dans au moins un de vos secteurs prioritaires ?</t>
  </si>
  <si>
    <t>id_204</t>
  </si>
  <si>
    <t>Quels problèmes est-ce que vous avez rencontré dans au moins un de vos secteurs prioritaires pour lequel vous avez reçu de l'assistance ?</t>
  </si>
  <si>
    <t>l'accès aux services ou aux formations était limité</t>
  </si>
  <si>
    <t>mauvaise_qualite</t>
  </si>
  <si>
    <t>la qualité de bien ou des services reçus n'était pas bonne</t>
  </si>
  <si>
    <t>id_205</t>
  </si>
  <si>
    <t>Quels problèmes est-ce que vous avez rencontré dans au moins un de vos secteurs prioritaires ou non-prioritaires pour lequel vous avez reçu de l'assistance ?</t>
  </si>
  <si>
    <t>id_207</t>
  </si>
  <si>
    <t>Si vous avez reçu une assistance, est-ce que vous avez reçu de l'assistance en argent pour au moins un de vos secteurs prioritaires ?</t>
  </si>
  <si>
    <t>id_208</t>
  </si>
  <si>
    <t>Pour les secteurs dans lesquels vous n'avez pas reçu de l'assistance, est-ce que vous souhaitez recevoir au moins un type d'assistance en argent ?</t>
  </si>
  <si>
    <t>id_209</t>
  </si>
  <si>
    <t>Est-ce que vous avez au moins un membre du ménage en situation handicap ?</t>
  </si>
  <si>
    <t>id_202</t>
  </si>
  <si>
    <t>Est-ce que vous avez au moins un besoin prioritaire pour lequel vous avez besoin de l'assistance ?</t>
  </si>
  <si>
    <t>id_201</t>
  </si>
  <si>
    <t>Est-ce que vous avez reçu de l'assistance dans au moins un de vos besoins prioritaires ?</t>
  </si>
  <si>
    <t>id_45</t>
  </si>
  <si>
    <t>Q52. est-ce que vous avez rencontré des problèmes suivants :</t>
  </si>
  <si>
    <t>la quantité de l'argent ou de nourriture reçu n'était pas suffisante pour couvrir tous les besoins du ménage</t>
  </si>
  <si>
    <t>la qualité de nourriture reçu n'était pas bonne</t>
  </si>
  <si>
    <t>id_42</t>
  </si>
  <si>
    <t>Q48. quel type d'assistance voudrait-votre ménage recevoir ?</t>
  </si>
  <si>
    <t>id_46</t>
  </si>
  <si>
    <t>Q53. comment auriez-vous préféré recevoir l'assistance ?</t>
  </si>
  <si>
    <t>Sum of stat</t>
  </si>
  <si>
    <t>Column Labels</t>
  </si>
  <si>
    <t>Row Labels</t>
  </si>
  <si>
    <t>(blank)</t>
  </si>
  <si>
    <t xml:space="preserve">Q247.Est-ce que au moins un membre de votre ménage était consulté dans la plannification, la mise en œuvre ou l'évaluation de l'assistance dans la localité au cours des derniers 6 mois ? C’est-à-dire, est-ce que votre ménage a eu la chance de donner ses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</si>
</sst>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1"/>
      <color theme="1"/>
      <name val="Calibri"/>
      <family val="2"/>
      <scheme val="minor"/>
    </font>
    <font>
      <sz val="11"/>
      <color theme="0"/>
      <name val="Calibri"/>
      <family val="2"/>
      <scheme val="minor"/>
    </font>
    <font>
      <sz val="11"/>
      <color theme="1"/>
      <name val="Calibri"/>
      <family val="2"/>
    </font>
    <font>
      <sz val="10"/>
      <color theme="1"/>
      <name val="Arial Narrow"/>
      <family val="2"/>
    </font>
    <font>
      <b/>
      <sz val="11"/>
      <color theme="0"/>
      <name val="Arial Narrow"/>
      <family val="2"/>
    </font>
    <font>
      <u/>
      <sz val="10"/>
      <color rgb="FF7030A0"/>
      <name val="Arial Narrow"/>
      <family val="2"/>
    </font>
    <font>
      <b/>
      <sz val="28"/>
      <color theme="1"/>
      <name val="Arial Narrow"/>
      <family val="2"/>
    </font>
    <font>
      <sz val="11"/>
      <color rgb="FF000000"/>
      <name val="Calibri"/>
      <family val="2"/>
      <scheme val="minor"/>
    </font>
    <font>
      <sz val="10"/>
      <color rgb="FF000000"/>
      <name val="Arial Narrow"/>
      <family val="2"/>
    </font>
  </fonts>
  <fills count="9">
    <fill>
      <patternFill patternType="none"/>
    </fill>
    <fill>
      <patternFill patternType="gray125"/>
    </fill>
    <fill>
      <patternFill patternType="solid">
        <fgColor theme="4"/>
      </patternFill>
    </fill>
    <fill>
      <patternFill patternType="solid">
        <fgColor theme="9" tint="0.79998168889431442"/>
        <bgColor indexed="64"/>
      </patternFill>
    </fill>
    <fill>
      <patternFill patternType="solid">
        <fgColor rgb="FFFFFF00"/>
        <bgColor indexed="64"/>
      </patternFill>
    </fill>
    <fill>
      <patternFill patternType="solid">
        <fgColor theme="0"/>
        <bgColor theme="0"/>
      </patternFill>
    </fill>
    <fill>
      <patternFill patternType="solid">
        <fgColor rgb="FFD8D8D8"/>
        <bgColor rgb="FFD8D8D8"/>
      </patternFill>
    </fill>
    <fill>
      <patternFill patternType="solid">
        <fgColor rgb="FFEE5859"/>
        <bgColor rgb="FFEE5859"/>
      </patternFill>
    </fill>
    <fill>
      <patternFill patternType="solid">
        <fgColor rgb="FFFFFFFF"/>
        <bgColor indexed="64"/>
      </patternFill>
    </fill>
  </fills>
  <borders count="8">
    <border>
      <left/>
      <right/>
      <top/>
      <bottom/>
      <diagonal/>
    </border>
    <border>
      <left style="medium">
        <color rgb="FFFFFFFF"/>
      </left>
      <right/>
      <top/>
      <bottom/>
      <diagonal/>
    </border>
    <border>
      <left style="medium">
        <color rgb="FF000000"/>
      </left>
      <right style="medium">
        <color rgb="FFFFFFFF"/>
      </right>
      <top style="medium">
        <color rgb="FFFFFFFF"/>
      </top>
      <bottom style="medium">
        <color rgb="FFFFFFFF"/>
      </bottom>
      <diagonal/>
    </border>
    <border>
      <left style="thin">
        <color rgb="FFFFFFFF"/>
      </left>
      <right/>
      <top/>
      <bottom/>
      <diagonal/>
    </border>
    <border>
      <left style="medium">
        <color rgb="FF000000"/>
      </left>
      <right/>
      <top/>
      <bottom/>
      <diagonal/>
    </border>
    <border>
      <left style="thin">
        <color indexed="64"/>
      </left>
      <right/>
      <top/>
      <bottom/>
      <diagonal/>
    </border>
    <border>
      <left style="medium">
        <color rgb="FF000000"/>
      </left>
      <right style="thin">
        <color indexed="64"/>
      </right>
      <top style="medium">
        <color rgb="FFFFFFFF"/>
      </top>
      <bottom style="medium">
        <color rgb="FFFFFFFF"/>
      </bottom>
      <diagonal/>
    </border>
    <border>
      <left/>
      <right style="thin">
        <color indexed="64"/>
      </right>
      <top/>
      <bottom/>
      <diagonal/>
    </border>
  </borders>
  <cellStyleXfs count="3">
    <xf numFmtId="0" fontId="0" fillId="0" borderId="0"/>
    <xf numFmtId="9" fontId="1" fillId="0" borderId="0" applyFont="0" applyFill="0" applyBorder="0" applyAlignment="0" applyProtection="0"/>
    <xf numFmtId="0" fontId="2" fillId="2" borderId="0" applyNumberFormat="0" applyBorder="0" applyAlignment="0" applyProtection="0"/>
  </cellStyleXfs>
  <cellXfs count="48">
    <xf numFmtId="0" fontId="0" fillId="0" borderId="0" xfId="0"/>
    <xf numFmtId="9" fontId="0" fillId="0" borderId="0" xfId="1" applyFont="1"/>
    <xf numFmtId="0" fontId="0" fillId="0" borderId="0" xfId="0" applyAlignment="1">
      <alignment horizontal="left"/>
    </xf>
    <xf numFmtId="9" fontId="0" fillId="0" borderId="0" xfId="1" applyFont="1" applyFill="1"/>
    <xf numFmtId="0" fontId="0" fillId="0" borderId="0" xfId="0" pivotButton="1"/>
    <xf numFmtId="9" fontId="0" fillId="0" borderId="0" xfId="1" pivotButton="1" applyFont="1"/>
    <xf numFmtId="0" fontId="0" fillId="3" borderId="0" xfId="0" applyFill="1"/>
    <xf numFmtId="0" fontId="0" fillId="4" borderId="0" xfId="0" applyFill="1"/>
    <xf numFmtId="9" fontId="0" fillId="0" borderId="0" xfId="0" applyNumberFormat="1"/>
    <xf numFmtId="9" fontId="0" fillId="4" borderId="0" xfId="0" applyNumberFormat="1" applyFill="1"/>
    <xf numFmtId="0" fontId="3" fillId="0" borderId="0" xfId="0" applyFont="1"/>
    <xf numFmtId="0" fontId="0" fillId="0" borderId="0" xfId="0" applyAlignment="1">
      <alignment wrapText="1"/>
    </xf>
    <xf numFmtId="0" fontId="3" fillId="0" borderId="0" xfId="0" applyFont="1" applyAlignment="1">
      <alignment wrapText="1"/>
    </xf>
    <xf numFmtId="0" fontId="2" fillId="2" borderId="0" xfId="2" applyAlignment="1">
      <alignment wrapText="1"/>
    </xf>
    <xf numFmtId="0" fontId="3" fillId="5" borderId="0" xfId="0" applyFont="1" applyFill="1"/>
    <xf numFmtId="0" fontId="3" fillId="5" borderId="0" xfId="0" applyFont="1" applyFill="1" applyAlignment="1">
      <alignment wrapText="1"/>
    </xf>
    <xf numFmtId="0" fontId="4" fillId="0" borderId="2" xfId="0" applyFont="1" applyBorder="1" applyAlignment="1">
      <alignment vertical="top" wrapText="1"/>
    </xf>
    <xf numFmtId="0" fontId="4" fillId="6" borderId="2" xfId="0" applyFont="1" applyFill="1" applyBorder="1" applyAlignment="1">
      <alignment vertical="top" wrapText="1"/>
    </xf>
    <xf numFmtId="0" fontId="5" fillId="7" borderId="4" xfId="0" applyFont="1" applyFill="1" applyBorder="1" applyAlignment="1">
      <alignment vertical="top" wrapText="1"/>
    </xf>
    <xf numFmtId="0" fontId="4" fillId="0" borderId="6" xfId="0" applyFont="1" applyBorder="1" applyAlignment="1">
      <alignment vertical="top" wrapText="1"/>
    </xf>
    <xf numFmtId="0" fontId="4" fillId="6" borderId="6" xfId="0" applyFont="1" applyFill="1" applyBorder="1" applyAlignment="1">
      <alignment vertical="top" wrapText="1"/>
    </xf>
    <xf numFmtId="0" fontId="8" fillId="3" borderId="0" xfId="0" applyFont="1" applyFill="1"/>
    <xf numFmtId="0" fontId="0" fillId="4" borderId="0" xfId="0" applyFill="1" applyAlignment="1">
      <alignment horizontal="left"/>
    </xf>
    <xf numFmtId="0" fontId="0" fillId="8" borderId="0" xfId="0" applyFill="1"/>
    <xf numFmtId="0" fontId="3" fillId="8" borderId="0" xfId="0" applyFont="1" applyFill="1"/>
    <xf numFmtId="0" fontId="4" fillId="6" borderId="1" xfId="0" applyFont="1" applyFill="1" applyBorder="1" applyAlignment="1">
      <alignment vertical="top" wrapText="1"/>
    </xf>
    <xf numFmtId="0" fontId="4" fillId="6" borderId="0" xfId="0" applyFont="1" applyFill="1" applyAlignment="1">
      <alignment vertical="top" wrapText="1"/>
    </xf>
    <xf numFmtId="0" fontId="4" fillId="0" borderId="1" xfId="0" applyFont="1" applyBorder="1" applyAlignment="1">
      <alignment vertical="top" wrapText="1"/>
    </xf>
    <xf numFmtId="0" fontId="4" fillId="0" borderId="0" xfId="0" applyFont="1" applyAlignment="1">
      <alignment vertical="top" wrapText="1"/>
    </xf>
    <xf numFmtId="0" fontId="5" fillId="7" borderId="3" xfId="0" applyFont="1" applyFill="1" applyBorder="1" applyAlignment="1">
      <alignment horizontal="left" vertical="top" wrapText="1"/>
    </xf>
    <xf numFmtId="0" fontId="5" fillId="7" borderId="0" xfId="0" applyFont="1" applyFill="1" applyAlignment="1">
      <alignment horizontal="left" vertical="top" wrapText="1"/>
    </xf>
    <xf numFmtId="0" fontId="7" fillId="0" borderId="4" xfId="0" applyFont="1" applyBorder="1" applyAlignment="1">
      <alignment horizontal="center" vertical="top" wrapText="1"/>
    </xf>
    <xf numFmtId="0" fontId="7" fillId="0" borderId="0" xfId="0" applyFont="1" applyAlignment="1">
      <alignment horizontal="center" vertical="top" wrapText="1"/>
    </xf>
    <xf numFmtId="0" fontId="7" fillId="0" borderId="7" xfId="0" applyFont="1" applyBorder="1" applyAlignment="1">
      <alignment horizontal="center" vertical="top" wrapText="1"/>
    </xf>
    <xf numFmtId="0" fontId="5" fillId="7" borderId="1" xfId="0" applyFont="1" applyFill="1" applyBorder="1" applyAlignment="1">
      <alignment horizontal="left" vertical="top" wrapText="1"/>
    </xf>
    <xf numFmtId="0" fontId="5" fillId="7" borderId="7" xfId="0" applyFont="1" applyFill="1" applyBorder="1" applyAlignment="1">
      <alignment horizontal="left" vertical="top" wrapText="1"/>
    </xf>
    <xf numFmtId="0" fontId="4" fillId="6" borderId="7" xfId="0" applyFont="1" applyFill="1" applyBorder="1" applyAlignment="1">
      <alignment vertical="top" wrapText="1"/>
    </xf>
    <xf numFmtId="0" fontId="9" fillId="0" borderId="0" xfId="0" applyFont="1" applyAlignment="1">
      <alignment vertical="top" wrapText="1"/>
    </xf>
    <xf numFmtId="0" fontId="9" fillId="0" borderId="7" xfId="0" applyFont="1" applyBorder="1" applyAlignment="1">
      <alignment vertical="top" wrapText="1"/>
    </xf>
    <xf numFmtId="0" fontId="6" fillId="0" borderId="5" xfId="0" applyFont="1" applyBorder="1" applyAlignment="1">
      <alignment vertical="top" wrapText="1"/>
    </xf>
    <xf numFmtId="0" fontId="6" fillId="0" borderId="0" xfId="0" applyFont="1" applyAlignment="1">
      <alignment vertical="top" wrapText="1"/>
    </xf>
    <xf numFmtId="0" fontId="6" fillId="0" borderId="7" xfId="0" applyFont="1" applyBorder="1" applyAlignment="1">
      <alignment vertical="top" wrapText="1"/>
    </xf>
    <xf numFmtId="0" fontId="4" fillId="6" borderId="5" xfId="0" applyFont="1" applyFill="1" applyBorder="1" applyAlignment="1">
      <alignment horizontal="left" vertical="top" wrapText="1"/>
    </xf>
    <xf numFmtId="0" fontId="4" fillId="6" borderId="0" xfId="0" applyFont="1" applyFill="1" applyAlignment="1">
      <alignment horizontal="left" vertical="top" wrapText="1"/>
    </xf>
    <xf numFmtId="0" fontId="4" fillId="0" borderId="5" xfId="0" applyFont="1" applyBorder="1" applyAlignment="1">
      <alignment horizontal="left" vertical="top" wrapText="1"/>
    </xf>
    <xf numFmtId="0" fontId="4" fillId="0" borderId="0" xfId="0" applyFont="1" applyAlignment="1">
      <alignment horizontal="left" vertical="top" wrapText="1"/>
    </xf>
    <xf numFmtId="0" fontId="0" fillId="0" borderId="0" xfId="0" applyFill="1"/>
    <xf numFmtId="0" fontId="8" fillId="0" borderId="0" xfId="0" applyFont="1" applyFill="1"/>
  </cellXfs>
  <cellStyles count="3">
    <cellStyle name="Accent1" xfId="2" builtinId="29"/>
    <cellStyle name="Normal" xfId="0" builtinId="0"/>
    <cellStyle name="Percent" xfId="1" builtinId="5"/>
  </cellStyles>
  <dxfs count="5">
    <dxf>
      <fill>
        <patternFill patternType="none">
          <bgColor auto="1"/>
        </patternFill>
      </fill>
    </dxf>
    <dxf>
      <fill>
        <patternFill patternType="solid">
          <fgColor indexed="64"/>
          <bgColor rgb="FFFFFF00"/>
        </patternFill>
      </fill>
    </dxf>
    <dxf>
      <fill>
        <patternFill patternType="solid">
          <fgColor indexed="64"/>
          <bgColor rgb="FFFFFF00"/>
        </patternFill>
      </fill>
    </dxf>
    <dxf>
      <fill>
        <patternFill patternType="none">
          <bgColor auto="1"/>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calcChain" Target="calcChain.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3.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0</xdr:col>
      <xdr:colOff>161923</xdr:colOff>
      <xdr:row>0</xdr:row>
      <xdr:rowOff>130176</xdr:rowOff>
    </xdr:from>
    <xdr:ext cx="2070101" cy="2047874"/>
    <mc:AlternateContent xmlns:mc="http://schemas.openxmlformats.org/markup-compatibility/2006" xmlns:a14="http://schemas.microsoft.com/office/drawing/2010/main">
      <mc:Choice Requires="a14">
        <xdr:graphicFrame macro="">
          <xdr:nvGraphicFramePr>
            <xdr:cNvPr id="2" name="Secteur">
              <a:extLst>
                <a:ext uri="{FF2B5EF4-FFF2-40B4-BE49-F238E27FC236}">
                  <a16:creationId xmlns:a16="http://schemas.microsoft.com/office/drawing/2014/main" id="{FF26C5F5-ACF6-4040-B594-4AEAB6F22FE5}"/>
                </a:ext>
              </a:extLst>
            </xdr:cNvPr>
            <xdr:cNvGraphicFramePr/>
          </xdr:nvGraphicFramePr>
          <xdr:xfrm>
            <a:off x="0" y="0"/>
            <a:ext cx="0" cy="0"/>
          </xdr:xfrm>
          <a:graphic>
            <a:graphicData uri="http://schemas.microsoft.com/office/drawing/2010/slicer">
              <sle:slicer xmlns:sle="http://schemas.microsoft.com/office/drawing/2010/slicer" name="Secteur"/>
            </a:graphicData>
          </a:graphic>
        </xdr:graphicFrame>
      </mc:Choice>
      <mc:Fallback xmlns="">
        <xdr:sp macro="" textlink="">
          <xdr:nvSpPr>
            <xdr:cNvPr id="0" name=""/>
            <xdr:cNvSpPr>
              <a:spLocks noTextEdit="1"/>
            </xdr:cNvSpPr>
          </xdr:nvSpPr>
          <xdr:spPr>
            <a:xfrm>
              <a:off x="161923" y="130176"/>
              <a:ext cx="2070101" cy="2047874"/>
            </a:xfrm>
            <a:prstGeom prst="rect">
              <a:avLst/>
            </a:prstGeom>
            <a:solidFill>
              <a:prstClr val="white"/>
            </a:solidFill>
            <a:ln w="1">
              <a:solidFill>
                <a:prstClr val="green"/>
              </a:solidFill>
            </a:ln>
          </xdr:spPr>
          <xdr:txBody>
            <a:bodyPr vertOverflow="clip" horzOverflow="clip"/>
            <a:lstStyle/>
            <a:p>
              <a:r>
                <a:rPr lang="en-CH"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2</xdr:col>
      <xdr:colOff>552449</xdr:colOff>
      <xdr:row>0</xdr:row>
      <xdr:rowOff>149225</xdr:rowOff>
    </xdr:from>
    <xdr:ext cx="2127250" cy="1958975"/>
    <mc:AlternateContent xmlns:mc="http://schemas.openxmlformats.org/markup-compatibility/2006" xmlns:a14="http://schemas.microsoft.com/office/drawing/2010/main">
      <mc:Choice Requires="a14">
        <xdr:graphicFrame macro="">
          <xdr:nvGraphicFramePr>
            <xdr:cNvPr id="3" name="sub_rq">
              <a:extLst>
                <a:ext uri="{FF2B5EF4-FFF2-40B4-BE49-F238E27FC236}">
                  <a16:creationId xmlns:a16="http://schemas.microsoft.com/office/drawing/2014/main" id="{5C4A38B5-DF9D-4181-B4BE-A862C9D955B8}"/>
                </a:ext>
              </a:extLst>
            </xdr:cNvPr>
            <xdr:cNvGraphicFramePr/>
          </xdr:nvGraphicFramePr>
          <xdr:xfrm>
            <a:off x="0" y="0"/>
            <a:ext cx="0" cy="0"/>
          </xdr:xfrm>
          <a:graphic>
            <a:graphicData uri="http://schemas.microsoft.com/office/drawing/2010/slicer">
              <sle:slicer xmlns:sle="http://schemas.microsoft.com/office/drawing/2010/slicer" name="sub_rq"/>
            </a:graphicData>
          </a:graphic>
        </xdr:graphicFrame>
      </mc:Choice>
      <mc:Fallback xmlns="">
        <xdr:sp macro="" textlink="">
          <xdr:nvSpPr>
            <xdr:cNvPr id="0" name=""/>
            <xdr:cNvSpPr>
              <a:spLocks noTextEdit="1"/>
            </xdr:cNvSpPr>
          </xdr:nvSpPr>
          <xdr:spPr>
            <a:xfrm>
              <a:off x="2508249" y="149225"/>
              <a:ext cx="2127250" cy="1958975"/>
            </a:xfrm>
            <a:prstGeom prst="rect">
              <a:avLst/>
            </a:prstGeom>
            <a:solidFill>
              <a:prstClr val="white"/>
            </a:solidFill>
            <a:ln w="1">
              <a:solidFill>
                <a:prstClr val="green"/>
              </a:solidFill>
            </a:ln>
          </xdr:spPr>
          <xdr:txBody>
            <a:bodyPr vertOverflow="clip" horzOverflow="clip"/>
            <a:lstStyle/>
            <a:p>
              <a:r>
                <a:rPr lang="en-CH"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3</xdr:col>
      <xdr:colOff>126999</xdr:colOff>
      <xdr:row>0</xdr:row>
      <xdr:rowOff>161926</xdr:rowOff>
    </xdr:from>
    <xdr:ext cx="2022476" cy="1927224"/>
    <mc:AlternateContent xmlns:mc="http://schemas.openxmlformats.org/markup-compatibility/2006" xmlns:a14="http://schemas.microsoft.com/office/drawing/2010/main">
      <mc:Choice Requires="a14">
        <xdr:graphicFrame macro="">
          <xdr:nvGraphicFramePr>
            <xdr:cNvPr id="4" name="group">
              <a:extLst>
                <a:ext uri="{FF2B5EF4-FFF2-40B4-BE49-F238E27FC236}">
                  <a16:creationId xmlns:a16="http://schemas.microsoft.com/office/drawing/2014/main" id="{F3374AC0-1526-4827-A4AC-FE87439BB2C5}"/>
                </a:ext>
              </a:extLst>
            </xdr:cNvPr>
            <xdr:cNvGraphicFramePr/>
          </xdr:nvGraphicFramePr>
          <xdr:xfrm>
            <a:off x="0" y="0"/>
            <a:ext cx="0" cy="0"/>
          </xdr:xfrm>
          <a:graphic>
            <a:graphicData uri="http://schemas.microsoft.com/office/drawing/2010/slicer">
              <sle:slicer xmlns:sle="http://schemas.microsoft.com/office/drawing/2010/slicer" name="group"/>
            </a:graphicData>
          </a:graphic>
        </xdr:graphicFrame>
      </mc:Choice>
      <mc:Fallback xmlns="">
        <xdr:sp macro="" textlink="">
          <xdr:nvSpPr>
            <xdr:cNvPr id="0" name=""/>
            <xdr:cNvSpPr>
              <a:spLocks noTextEdit="1"/>
            </xdr:cNvSpPr>
          </xdr:nvSpPr>
          <xdr:spPr>
            <a:xfrm>
              <a:off x="4889499" y="161926"/>
              <a:ext cx="2022476" cy="1927224"/>
            </a:xfrm>
            <a:prstGeom prst="rect">
              <a:avLst/>
            </a:prstGeom>
            <a:solidFill>
              <a:prstClr val="white"/>
            </a:solidFill>
            <a:ln w="1">
              <a:solidFill>
                <a:prstClr val="green"/>
              </a:solidFill>
            </a:ln>
          </xdr:spPr>
          <xdr:txBody>
            <a:bodyPr vertOverflow="clip" horzOverflow="clip"/>
            <a:lstStyle/>
            <a:p>
              <a:r>
                <a:rPr lang="en-CH"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phne.wang" refreshedDate="45079.513511226854" createdVersion="8" refreshedVersion="8" minRefreshableVersion="3" recordCount="3957" xr:uid="{13FEBDF9-F95A-4F55-AD27-7DAC48CD19B4}">
  <cacheSource type="worksheet">
    <worksheetSource ref="A1:Y3958" sheet="R_output"/>
  </cacheSource>
  <cacheFields count="25">
    <cacheField name="id_analysis" numFmtId="0">
      <sharedItems/>
    </cacheField>
    <cacheField name="group_disagg" numFmtId="0">
      <sharedItems count="7">
        <s v="Population générale"/>
        <s v="ndp"/>
        <s v="pdi"/>
        <s v="non"/>
        <s v="oui"/>
        <s v="femme"/>
        <s v="homme"/>
      </sharedItems>
    </cacheField>
    <cacheField name="choices" numFmtId="0">
      <sharedItems/>
    </cacheField>
    <cacheField name="stat" numFmtId="0">
      <sharedItems containsSemiMixedTypes="0" containsString="0" containsNumber="1" minValue="5.0761421319797002E-3" maxValue="1"/>
    </cacheField>
    <cacheField name="stat_low" numFmtId="0">
      <sharedItems containsBlank="1" containsMixedTypes="1" containsNumber="1" minValue="-4.0037671903700902" maxValue="1"/>
    </cacheField>
    <cacheField name="stat_upp" numFmtId="0">
      <sharedItems containsBlank="1" containsMixedTypes="1" containsNumber="1" minValue="1.53991551815819E-2" maxValue="5.0037671903700902"/>
    </cacheField>
    <cacheField name="n_unw" numFmtId="0">
      <sharedItems containsSemiMixedTypes="0" containsString="0" containsNumber="1" containsInteger="1" minValue="1" maxValue="193"/>
    </cacheField>
    <cacheField name="stat_unw" numFmtId="0">
      <sharedItems containsSemiMixedTypes="0" containsString="0" containsNumber="1" minValue="5.0761421319797002E-3" maxValue="1"/>
    </cacheField>
    <cacheField name="n_tot" numFmtId="0">
      <sharedItems containsSemiMixedTypes="0" containsString="0" containsNumber="1" containsInteger="1" minValue="1" maxValue="197"/>
    </cacheField>
    <cacheField name="name" numFmtId="0">
      <sharedItems/>
    </cacheField>
    <cacheField name="analysis" numFmtId="0">
      <sharedItems/>
    </cacheField>
    <cacheField name="choices_label" numFmtId="0">
      <sharedItems count="266">
        <s v="1"/>
        <s v="10"/>
        <s v="11"/>
        <s v="2"/>
        <s v="3"/>
        <s v="4"/>
        <s v="6"/>
        <s v="7"/>
        <s v="8"/>
        <s v="9"/>
        <s v="Non"/>
        <s v="Oui"/>
        <s v="Femme"/>
        <s v="Homme"/>
        <s v="Population non deplacee"/>
        <s v="Déplacé interne"/>
        <s v="Non Aucune difficultés"/>
        <s v="Oui beaucoup de difficultés"/>
        <s v="Oui quelques difficultés"/>
        <s v="abris / logement / habitat"/>
        <s v="Aucun besoin"/>
        <s v="Biens non-alimentaires (couvertures, moustiquaires, seaux, etc.)"/>
        <s v="Eau potable"/>
        <s v="Education pour les enfants (&lt;18 ans)"/>
        <s v="Intrants agricoles ou intrants élévage"/>
        <s v="Latrines"/>
        <s v="Nourriture / Assistance alimentaire"/>
        <s v="Assistance nutritionnelle pour femmes qui allaitent, ou jeunes enfants"/>
        <s v="Santé"/>
        <s v="Avoir accès à des services de protection (inclu documents d'identité) / de protection contre les VBG"/>
        <s v="Soutien psychosocial"/>
        <s v="Aide aux moyens de subsistance"/>
        <s v="De l'argent pour payer mon loyer"/>
        <s v="De l'argent pour pouvoir acheter du matériel pour (re) construire / renforcer un logement"/>
        <s v="De l'argent pour payer les coûts d’une main d'œuvre"/>
        <s v="Provision directe de construction d'abri"/>
        <s v="Provision directe de matériel pour (re)construire/renforcer un logement"/>
        <s v="De l'aide pour améliorer le niveau de sécurité autour de l'abri"/>
        <s v="La sécurisation foncière"/>
        <s v="Faciliter l’accès à la terre"/>
        <s v="N'a pas eu connaissance de l'existence d'assistance humanitaire dans la localité"/>
        <s v="Le point de distribution/d'enregistrement / l'infrastructure / le service est trop éloigné"/>
        <s v="Difficultés à se déplacer"/>
        <s v="Pas enregistré / Exclusion du ciblage de l'assistance humanitaire"/>
        <s v="Pas accès à suffisamment d'information pour savoir comment y accéder"/>
        <s v="Aucune barrière"/>
        <s v="Autres (préciser)"/>
        <s v="le modalité d'assistance n'était pas adapté à mes besoins / je préfère recevoir un autre type d'assistance"/>
        <s v="la quantité de l'argent ou des matériaux reçus n'était pas suffisante pour couvrir tous les besoins du ménage"/>
        <s v="la qualité des services de construction ou des matériaux reçus n'était pas bonne"/>
        <s v="Retard dans la réception de l'aide / n'a pas reçu l'aide à temps"/>
        <s v="Aucun problème"/>
        <s v="Pas du tout"/>
        <s v="Un peu"/>
        <s v="De l'argent pour acheter des articles non-alimentaires essentiels"/>
        <s v="Provision directe d'articles nonalimentaires essentiels"/>
        <s v="Je ne sais pas / je ne suis pas sûr.e"/>
        <s v="une fois"/>
        <s v="quelques fois (2-5 fois)"/>
        <s v="De l'argent pour pouvoir acheter de la nourriture"/>
        <s v="Provision directe de nourriture"/>
        <s v="Complètement"/>
        <s v="chaque mois (6 fois)"/>
        <s v="De l'argent pour payer les frais médicaux (consultation, médicaments etc.)"/>
        <s v="Provision directe de médicaments"/>
        <s v="Provision directe de vaccins"/>
        <s v="Bénéficier de traitements prioritaires"/>
        <s v="Avoir accès à  des travailleurs de la santé qualifiés dans les établissements"/>
        <s v="Avoir accès à un personnel de santé plus qualifié pour les visites à domicile"/>
        <s v="Avoir plus d'accès pour les personnes handicapées physiques"/>
        <s v="Avoir plus d'établissement de soins de santé"/>
        <s v="Avoir des services  inclusive qui tiennent compte des personnes qui ont le handicap sensoriel et mental)"/>
        <s v="l'accès aux services sanitaires était limité"/>
        <s v="la qualité des services de soin reçus n'était pas bonne"/>
        <s v="De l'argent pour acheter des aliments plus nutritifs"/>
        <s v="Provision directe de compléments nutritionnels"/>
        <s v="Prise en charge de la malnutrition aigue des femmes enceintes et allaitantes"/>
        <s v="Sensibilisation sur la nutrition"/>
        <s v="De l'argent pour pouvoir acheter des intrants agricoles (semences, engrais, pesticide par exemple)"/>
        <s v="De l'argent pour pouvoir acheter des intrants d'élevage (aliment bétail, produits vétérinaire, pierres à lécher)"/>
        <s v="Provision directe d'intrants agricoles"/>
        <s v="Provision directe d'intrants d'élevage (aliment bétail, produits vétérinaires, peirres à lécher)"/>
        <s v="Formation dans le volet agricole"/>
        <s v="Formation dans le volet élévage"/>
        <s v="Accès à un service de soins vétérinaire"/>
        <s v="l'accès aux formations était limité"/>
        <s v="De l'argent pour débuter une AGR"/>
        <s v="Provision directe d'autre biens pour débuter une AGR (équipement,..)"/>
        <s v="Conseils sur comment gérer son argent"/>
        <s v="Formation pour créer des activités génératrices de revenu ou pour obtenir des compétences professionnelles"/>
        <s v="Cash for Work"/>
        <s v="Mise en relation (avec les fournisseurs, acheteurs, banquier)"/>
        <s v="Accès aux terrains agricoles"/>
        <s v="Accès au Crédit d’épargne / VSLA"/>
        <s v="la quantité de l'argent ou des biens reçus n'était pas suffisante pour couvrir tous les besoins du ménage"/>
        <s v="De l'argent pour acheter de l'eau"/>
        <s v="Distribution directe de l’eau (Water Trucking)"/>
        <s v="Provision directe des biens (des récipients d'eau ou des kits sanitaires par exemple)"/>
        <s v="Construction ou réhabilitation des points d'eau"/>
        <s v="Formation sur la construction / amélioration des points d'eau"/>
        <s v="L’analyse de qualité d’eau"/>
        <s v="De l’argent pour pouvoir construire ou améliorer les infrastructures sanitaires (toilettes ou latrines)"/>
        <s v="Provision directe des biens (des récipients d’eau ou des kits sanitaires par exemple)"/>
        <s v="Construction ou réhabilitation des latrines"/>
        <s v="Sensibilisation sur l’entretien des infrastructures sanitaires (toilettes ou latrines)"/>
        <s v="Conseils pour la construction d’infrastructure accessibles"/>
        <s v="Vidange des latrines"/>
        <s v="De l'argent pour payer les frais scolaire"/>
        <s v="De l'argent pour acheter les fournitures scolaires (sac, stylos, livres etc)"/>
        <s v="De l'argent pour payer le transport jusqu'à l'école"/>
        <s v="De l'argent pour payer la nourriture à l'école"/>
        <s v="Provision directe de fournitures scolaires (sac, stylos, livres etc)"/>
        <s v="Avoir accès à des transports jusqu'à l'école"/>
        <s v="Plus d'infrastructures d'éducation"/>
        <s v="Fournir une éducation de qualité (matériel didactique)"/>
        <s v="Avoir accès à des repas à l'école"/>
        <s v="la quantité de l'argent, des biens ou des personnels n'était pas suffisante pour couvrir tous les besoins du ménage"/>
        <s v="l'accès aux services éducatifs était limité"/>
        <s v="Récupérer des documents légaux d'identité pour ma famille"/>
        <s v="Sensibilisation sur les sujets de protection (mariage précoce, maladies parasitiques, VBG)"/>
        <s v="Environement hygienque et articles d'hygiène (savon, serviettes hygièniques, etc.)"/>
        <s v="Aucun secteur"/>
        <s v="Bien"/>
        <s v="Neutre"/>
        <s v="Un peu pas bien"/>
        <s v="Pas bien du tout"/>
        <s v="Très bien"/>
        <s v="Manque de respect"/>
        <s v="Comportement des humanitaires jugé culturellement inapproprié"/>
        <s v="Fraudes"/>
        <s v="Faveurs sexuelles contre une réception d'assistance"/>
        <s v="Faveurs sexuelles contre une inscription sur une liste"/>
        <s v="Echange d'argent contre une réception d'assistance"/>
        <s v="Echange d'argent contre une inscription sur une liste"/>
        <s v="Autre"/>
        <s v="Non-enregistrement au niveau de l’Action Sociale"/>
        <s v="Exclusion des listes de distribution pour motifs non valables"/>
        <s v="Mon ménage ne répond pas/plus aux critères de vulnérabilité définis pour recevoir l'assistance"/>
        <s v="J'ai refusé d'offrir des faveurs en échange pour l'assistance"/>
        <s v="Femme (moins que 18 ans)"/>
        <s v="Femme (plus que 18 ans)"/>
        <s v="Homme (moins que 18 ans)"/>
        <s v="Homme (plus que 18 ans)"/>
        <s v="plusieurs personnes ont reçu en même temps"/>
        <s v="Qui fourni l'assistance;"/>
        <s v="Critères de sélection / Qui est éligible / peut bénéficier ;"/>
        <s v="Quand est fourni l'assistance (calendrier / dates de distribution/ service) ;"/>
        <s v="Où se procurer l'aide/l'assistance ;"/>
        <s v="Le type de l'assistance fournie ;"/>
        <s v="Comment l'aide est fournie (modalité, fréquence, etc.);"/>
        <s v="Comment s'enregistrer pour l'assistance;"/>
        <s v="Mécanismes de suggestons / plaintes"/>
        <s v="Information sur l’assistance disponible"/>
        <s v="De la part du leader communautaire"/>
        <s v="Président de comité PDI"/>
        <s v="Les relais communautaires (relais volontaires, animateurs etc.)"/>
        <s v="De la part d’un Agent de l’Action Sociale et Humanitaire"/>
        <s v="De la part d'amis et de la famille"/>
        <s v="De la part des travailleurs humanitaires des Nations Unies / ONG"/>
        <s v="De la part des forces de sécurité"/>
        <s v="Appel téléphonique"/>
        <s v="Radio"/>
        <s v="Crieur publique"/>
        <s v="Espace communautaire (assemblée générale, causeries éducatives etc.)"/>
        <s v="En personne, face à face"/>
        <s v="Porte-à-Porte"/>
        <s v="à la formation sanitaire/Centre de santé,"/>
        <s v="au marché,"/>
        <s v="au centre communautaire"/>
        <s v="En continu ;"/>
        <s v="de façon hebdomadaire ;"/>
        <s v="de façon mensuel ;"/>
        <s v="Rarement ;"/>
        <s v="De temps en temps ;"/>
        <s v="l'information reçue n'était pas clair"/>
        <s v="Pas assez régulière ;"/>
        <s v="Pas au bon moment (trop tard) ;"/>
        <s v="De la part du chef coutumier"/>
        <s v="Leader religieux"/>
        <s v="De la part d’un Agent d’un autre service de l’Etat (veuillez préciser- Santé, Agriculture, Elevage, Education etc.)"/>
        <s v="SMS"/>
        <s v="Whatsapp"/>
        <s v="Réseaux sociaux (Twitter, Instagram, Facebook, etc.)"/>
        <s v="Affiche"/>
        <s v="Mon ménage ne sait pas où les trouver;"/>
        <s v="Parce que personne dans le menage n'a de téléphone ;"/>
        <s v="Parce que personne dans le menage ne possède de radio ;"/>
        <s v="Parce que mon ménage est discriminé sur la base de notre ethnicité ;"/>
        <s v="Parce que nous sommes un ménage PDI ;"/>
        <s v="Parce que nous sommes un ménage de la communauté hôte vulnérable ;"/>
        <s v="Parce que mon ménage ne comprend pas une des langues utilisées"/>
        <s v="Parce que mon ménage est éloigné de l'assistance"/>
        <s v="Oui, plus qu'une fois"/>
        <s v="Oui, seulement une fois"/>
        <s v="groupes de discussion"/>
        <s v="entretien individuel en dehors de la maison"/>
        <s v="appels téléphoniques"/>
        <s v="entretien individuels à la maison"/>
        <s v="émissions radiophoniques interactives"/>
        <s v="boites d'idées/boites à plaintes"/>
        <s v="assemblée générale"/>
        <s v="Je ne sais pas"/>
        <s v="échange en réseaux sociaux"/>
        <s v="parler à un travailleur humanitaire"/>
        <s v="parler à un leader communautaire"/>
        <s v="parler à la famille, aux amis, aux voisins"/>
        <s v="utiliser la boite à plainte"/>
        <s v="ligne verte"/>
        <s v="Je me sens pas à l'aise pour parler de ces sujets ;"/>
        <s v="J'ai peur que cela se sache ;"/>
        <s v="J'ai peur que si je me plains je ne recevrai plus d'assistance ;"/>
        <s v="La démarche me paraît trop longue et compliquée ;"/>
        <s v="Barrières de langue ;"/>
        <s v="Je ne sais pas comment faire pour ce type de plainte ;"/>
        <s v="Je n'ai pas confiance que mon plainte serait traité dans une manière favorable"/>
        <s v="Entre 1 mois et 3 mois ;"/>
        <s v="Entre 2 semaines et 1 mois ;"/>
        <s v="Moins de 2 semaines ;"/>
        <s v="Plus de 3 mois"/>
        <s v="Entre 1 mois et 3 mois"/>
        <s v="Entre 2 semaines et 1 mois"/>
        <s v="Ils ne se sentent pas à l'aise pour parler de ces sujets ;"/>
        <s v="Ils ont peur que cela se sache ;"/>
        <s v="Ils ont peur que s’ils se plaignent ils ne recevront plus d'assistance ;"/>
        <s v="La démarche les paraît trop longue et compliquée ;"/>
        <s v="Ils ne savent pas comment faire pour ce type de plainte ;"/>
        <s v="Ils n’ont pas confance que leurs plainte serait traité dans une manière favorable ;"/>
        <s v="Personnes non-enregistrées"/>
        <s v="Nouveaux arrivés"/>
        <s v="Personnes âgées"/>
        <s v="Personnes malades / souffrant de maladies chroniques"/>
        <s v="Personnes handicapées (les types d’incapacités : physique, visuelle, auditive, mental)"/>
        <s v="Veuves/veufs"/>
        <s v="Ménages ayant un grand nombre de membres"/>
        <s v="Ménages dirigés par les femmes"/>
        <s v="Ménages dirigés par les enfants"/>
        <s v="Ils/elles ne reçoivent pas d’informations de l’aide"/>
        <s v="la sélection discriminant"/>
        <s v="Ils/elles n'ont pas la possibilité de s'inscrire pour recevoir d’aide humanitaire"/>
        <s v="L'heure de la distribution"/>
        <s v="Le lieu est trop éloigné"/>
        <s v="Pas de moyen de déplacement pour se rendre au lieu de distribution"/>
        <s v="Problème de documentation d’état civil"/>
        <s v="Harcèlement / Racket aux points de distribution"/>
        <s v="Je préfère ne pas répondre"/>
        <s v="l'accès aux services ou aux formations était limité"/>
        <s v="la qualité de bien ou des services reçus n'était pas bonne"/>
        <s v="la quantité de l'argent ou de nourriture reçu n'était pas suffisante pour couvrir tous les besoins du ménage"/>
        <s v="la qualité de nourriture reçu n'était pas bonne"/>
        <s v="la qualité de latrines ou des services reçus n'était pas bonne" u="1"/>
        <s v="ACTED" u="1"/>
        <s v="Comité International de la Croix-Rouge (CIRCR )" u="1"/>
        <s v="Action Sociale" u="1"/>
        <s v="Organisation Catholique pour le Développement et la Solidarité (OCADES)" u="1"/>
        <s v="SAVE THE CHILDEN" u="1"/>
        <s v="Première Urgence Internationale (PUI)" u="1"/>
        <s v="Action Contre la Faim (ACF)" u="1"/>
        <s v="la quantité de l'argent, de latrines ou des biens reçus n'était pas suffisante pour couvrir tous les besoins du ménage" u="1"/>
        <s v="Children Believe" u="1"/>
        <s v="INTERSOS" u="1"/>
        <s v="TINTUA" u="1"/>
        <s v="UNHCR" u="1"/>
        <s v="OCADES" u="1"/>
        <s v="Association des enfants et jeunes travailleurs du Burkina Faso (AEJTBF)" u="1"/>
        <s v="Autre - précisez" u="1"/>
        <s v="Programme Alimentaire Mondial (PAM)" u="1"/>
      </sharedItems>
    </cacheField>
    <cacheField name="group_disagg_label" numFmtId="0">
      <sharedItems containsNonDate="0" containsString="0" containsBlank="1"/>
    </cacheField>
    <cacheField name="group" numFmtId="0">
      <sharedItems count="5">
        <s v="Population générale"/>
        <s v="statut"/>
        <s v="assistance_redev"/>
        <s v="besoin_redev"/>
        <s v="genre"/>
      </sharedItems>
    </cacheField>
    <cacheField name="rq" numFmtId="0">
      <sharedItems count="6">
        <s v="0. Meta données"/>
        <s v="1. Besoins priorités / Perceptions sur l'assistance"/>
        <s v="2. Informations"/>
        <s v="3. Participation"/>
        <s v="4. Mécanismes de gestion de plaintes"/>
        <s v="5. Ciblage"/>
      </sharedItems>
    </cacheField>
    <cacheField name="sub_rq" numFmtId="0">
      <sharedItems containsBlank="1" count="20">
        <m/>
        <s v="1.1 Besoins priorités"/>
        <s v="1.2.1 Abris / logement / habitat "/>
        <s v="1.2.2 Biens non-alimentaires "/>
        <s v="1.2.3 Nourriture / Assistance alimentaire"/>
        <s v="1.2.4 Santé"/>
        <s v="1.2.5 Nutrition pour femmes qui allaitent, ou jeunes enfants"/>
        <s v="1.2.6 Intrants agricoles ou intrants élévage"/>
        <s v="1.2.7 Aide aux moyens de subsistance"/>
        <s v="1.2.8 Eau potable"/>
        <s v="1.2.9 Latrine"/>
        <s v="1.2.10 Éducation"/>
        <s v="1.2.11 Soutien psychosocial"/>
        <s v="1.2.12 Protection"/>
        <s v="1.3 Secteurs non-prioritaires"/>
        <s v="1.4 Comportement humanitaire"/>
        <s v="1.5 Raison exclusion"/>
        <s v="2.1 Informations reçues"/>
        <s v="2.2 Informations souhaitées"/>
        <s v="1.0 Analyses générales"/>
      </sharedItems>
    </cacheField>
    <cacheField name="indicator" numFmtId="0">
      <sharedItems count="144" longText="1">
        <s v="Q5. Quel secteur est concerné par cette enquête ?"/>
        <s v="Etes-vous chef de ménage ?"/>
        <s v="Q9. Quel est le genre du chef ou de la cheffe de ménage ?"/>
        <s v="Q11.Quel est le statut de votre ménage ?"/>
        <s v="Si votre ménage est déplacé, est-ce que vous êtes accueilli par des personnes non-déplacé ?"/>
        <s v="Si votre ménage est non-déplacé, est-ce que vous accueillez des personnes déplacé ?"/>
        <s v="Q12. Y'a-t-il au moins un membre de votre ménage qui a des difficultés à voir même si il ou elle porte des lunettes ?"/>
        <s v="Q13. Y'a-t-il au moins un membre de votre ménage qui a des difficultés à entendre, même en utilisant des aides auditives ?"/>
        <s v="Q14. Y'a-t-il au moins un membre de votre ménage qui a des difficultés à marcher ou à monter des marches ?"/>
        <s v="Q15. Y'a-t-il au moins un membre de votre ménage qui a des difficultés à se souvenir ou à se concentrer ?"/>
        <s v="Q16.Y'a-t-il au moins un membre de votre ménage qui a des difficultés à prendre soin de lui même, par exemple à se laver ou s'habiller ?"/>
        <s v="Q17.Y'a-t-il au moins un membre de votre ménage qui a des difficultés à communiquer, par exemple à comprendre ou à se faire comprendre ?"/>
        <s v="Q18.Priorité 1"/>
        <s v="Q20.Priorité 2"/>
        <s v="Q22.Priorité 3"/>
        <s v="Q24. Est-ce que votre ménage a reçu de l'assistance dans ce secteur au cours des 6 derniers mois ?"/>
        <s v="Q25.  Quel type d'assistance voudrait-votre ménage recevoir ?"/>
        <s v="Q27. Quel type d'assistance est-ce que votre ménage a reçu ?"/>
        <s v="Quelles sont les barrières que votre ménage à rencontré en accédant à l'assistance ?"/>
        <s v="Q29. Est-ce que vous avez rencontré des problèmes suivants :"/>
        <s v="Q30. Comment auriez-vous préféré recevoir l'assistance ?"/>
        <s v="Q32. Dans quelle mesure auriez-vous pu combler vos besoins sans l'assistance ?"/>
        <s v="Q35. Est-ce que votre ménage a reçu de l'assistance dans ce secteur au cours des 6 derniers mois ?"/>
        <s v="Q36. Quel type d'assistance voudrait-votre ménage recevoir ?"/>
        <s v="Q38. quel type d'assistance est-ce que votre ménage a reçu ?"/>
        <s v=".Quelles sont les barrières que votre ménage à rencontré en accédant à l'assistance ?"/>
        <s v="Q40. est-ce que vous avez rencontré des problèmes suivants :"/>
        <s v="Q43. dans quelle mesure auriez-vous pu combler vos besoins sans l'assistance ?"/>
        <s v="Q46. Au cours des 6 derniers mois, combien de fois est-ce que votre ménage a reçu de l'assistance ?"/>
        <s v="Q47. est-ce que votre ménage a reçu de l'assistance dans ce secteur au cours des 6 derniers mois ?"/>
        <s v="Q50. quel type d'assistance est-ce que votre ménage a reçu ?"/>
        <s v="Q55. dans quelle mesure auriez-vous pu combler vos besoins sans l'assistance ?"/>
        <s v="Q58. Au cours des 6 derniers mois, combien de fois est-ce que votre ménage a reçu de l'assistance ?"/>
        <s v="Q59. est-ce que votre ménage a reçu de l'assistance dans ce secteur au cours des 6 derniers mois ?"/>
        <s v="Q60. quel type d'assistance voudrait-votre ménage recevoir ?"/>
        <s v="Q62. quel type d'assistance est-ce que votre ménage a reçu ?"/>
        <s v="Q63. est-ce que vous avez rencontré des problèmes suivants"/>
        <s v="Q64. comment auriez-vous préféré recevoir l'assistance ?"/>
        <s v="Q66. dans quelle mesure auriez-vous pu combler vos besoins sans l'assistance ?"/>
        <s v="Q69. est-ce que votre ménage a reçu de l'assistance dans ce secteur au cours des 6 derniers mois ?"/>
        <s v="Q70. quel type d'assistance voudrait-votre ménage recevoir ?"/>
        <s v="Q81. est-ce que votre ménage a reçu de l'assistance dans ce secteur au cours des 6 derniers mois ?"/>
        <s v="Q82. quel type d'assistance voudrait-votre ménage recevoir ?"/>
        <s v="Q84. quel type d'assistance est-ce que votre ménage a reçu ?"/>
        <s v="Q86.est-ce que vous avez rencontré des problèmes suivants :"/>
        <s v="Q89. dans quelle mesure auriez-vous pu combler vos besoins sans l'assistance ?"/>
        <s v="Q92. Au cours des 12 derniers mois, combien de fois est-ce que votre ménage a reçu de l'assistance ?"/>
        <s v="Q93. est-ce que votre ménage a reçu de l'assistance dans ce secteur au cours des 6 derniers mois ?"/>
        <s v="Q94. quel type d'assistance voudrait-votre ménage recevoir ?"/>
        <s v="Q96. quel type d'assistance est-ce que votre ménage a reçu ?"/>
        <s v="Q98.est-ce que vous avez rencontré des problèmes suivants :"/>
        <s v="Q101. dans quelle mesure auriez-vous pu combler vos besoins sans l'assistance ?"/>
        <s v="Q104. est-ce que votre ménage a reçu de l'assistance dans ce secteur au cours des 6 derniers mois ?"/>
        <s v="Q105. quel type d'assistance voudrait-votre ménage recevoir ?"/>
        <s v="Q105. est-ce que votre ménage a reçu de l'assistance dans ce secteur au cours des 6 derniers mois ?"/>
        <s v="Q106. quel type d'assistance voudrait-votre ménage recevoir ?"/>
        <s v="Q108. quel type d'assistance est-ce que votre ménage a reçu ?"/>
        <s v="Q109.est-ce que vous avez rencontré des problèmes suivants :"/>
        <s v="Q113. dans quelle mesure auriez-vous pu combler vos besoins sans l'assistance ?"/>
        <s v="Q127. est-ce que votre ménage a reçu de l'assistance dans ce secteur au cours des 6 derniers mois ?"/>
        <s v="Q128. quel type d'assistance voudrait-votre ménage recevoir ?"/>
        <s v="Q130. quel type d'assistance est-ce que votre ménage a reçu ?"/>
        <s v="Q132.est-ce que vous avez rencontré des problèmes suivants :"/>
        <s v="Q135. dans quelle mesure auriez-vous pu combler vos besoins sans l'assistance ?"/>
        <s v="Q138. est-ce que votre ménage a reçu de l'assistance dans ce secteur au cours des 6 derniers mois ?"/>
        <s v="Q139.est-ce que vous avez rencontré des problèmes suivants :"/>
        <s v="Q142. est-ce que votre ménage a reçu de l'assistance dans ce secteur au cours des 6 derniers mois ?"/>
        <s v="Q143. quel type d'assistance voudrait-votre ménage recevoir ?"/>
        <s v="Q175. Dans quels secteurs non-prioritaires est-ce que vous avez reçu une assistance"/>
        <s v="Q177. est-ce que vous avez rencontré des problèmes suivants dans le scteur Abris :"/>
        <s v="Q179. est-ce que vous avez rencontré des problèmes suivants dans le secteur Bien non alimentaire :"/>
        <s v="Q183. est-ce que vous avez rencontré des problèmes suivants dans le secteur Santé:"/>
        <s v="Q193.est-ce que vous avez rencontré des problèmes suivants dans le secteurs latrine:"/>
        <s v="Q195.est-ce que vous avez rencontré des problèmes suivants dans le secteur hygiène:"/>
        <s v="Q197.est-ce que vous avez rencontré des problèmes suivants dans le secteur education:"/>
        <s v="Q201.est-ce que vous avez rencontré des problèmes suivants dans le secteur protection :"/>
        <s v="Q205.Comment jugez-vous le comportement des travailleurs humanitaires lors de la reception de l'assistance au cours des derniers 6 mois à Fada N'Gourma ?"/>
        <s v="Q206.Si pas bon, pourquoi ?"/>
        <s v="Q208.Comment jugez-vous le comportement des travailleurs de l'Action Sociale lors de la reception de l'assistance au cours des derniers 6 mois à Fada N'Gourma ?"/>
        <s v="Si votre ménage a indiqué le ciblage comme raison de non-réception de l'assistance, pourquoi, d'après vous, votre ménage n'a vous pas été ciblé ?"/>
        <s v="Q221.Est-ce que votre ménage a reçu des informations sur l'assistance concernant au moins une de vos besoins prioritaires au cours des derniers 6 mois ?"/>
        <s v="Q223.qui a reçu l'information et l'a transmis aux autres membres du ménage?"/>
        <s v="Q224.quel sont les types d'information que votre ménage a reçu ?"/>
        <s v="Q226.Qui vous a communiqué l'information ?"/>
        <s v="Q228.Par quel canaux avez-vous reçu l'information ?"/>
        <s v="Q230.Dans quels endroits ?"/>
        <s v="Q232.A quelle fréquence ?"/>
        <s v="Q233.Est-ce que l'information était transmise dans une langue que votre ménage comprends ?"/>
        <s v="Q234.Comment jugez-vous la communication ?"/>
        <s v="Q235.Si pas bon, pourquoi ?"/>
        <s v="Q237.quel type d'information est-ce que votre ménage aimerait recevoir ?"/>
        <s v="Q239.Par qui?"/>
        <s v="Q241.Par quels canaux?"/>
        <s v="Q243. quelle fréquence ?"/>
        <s v="Q244.quelles sont les barrières qui vous empêchent de les recevoir"/>
        <s v="Q247.Est-ce que au moins un membre de votre ménage était consulté dans la plannification, la mise en œuvre ou l'évaluation de l'assistance dans la localité au cours des derniers 6 mois ? C’est-à-dire, est-ce que votre ménage a eu la chance de donner ses opinions sur l'assistance fournie ?"/>
        <s v="Q248.Si au moins un membre de votre ménage a été consulté, quel membre du ménage ?"/>
        <s v="Q250.au cours des 6 derniers mois, quels sont les moyens par lesquels les acteurs humanitaires ont sollicité la participation de votre ménage?"/>
        <s v="Q252.Est-ce que vous sentez que les opinions de votre ménage sont prises en compte ?"/>
        <s v="Q253.Comment jugez-vous le consultation ?"/>
        <s v="Q254.comment souhaite-votre ménage l'être à l'avenir ?"/>
        <s v="Q256.Si votre ménage n'a pas été consulté ou impliqué, comment souhaiteriez-vous l'être à l'avenir ?"/>
        <s v="Q260.Est-ce que au moins un membre de votre ménage sait comment adresser une plainte ou une requête en cas de problème lié à aux interventions humanitaires ?"/>
        <s v="Q261.Quels sont les moyens de déposer les plaintes que votre ménage sait utiliser ?"/>
        <s v="Q263.Quels sont les moyens de déposer des plaintes que votre ménage préfère ?"/>
        <s v="Q265.Est-ce que votre ménage a déjà eu besoin d'adresser une plainte ?_x000a__x000a_"/>
        <s v="Q266.Si votre ménage a-eu besoin, est-ce que votre ménage a pu adresser cette plainte ? _x000a__x000a__x000a__x000a_"/>
        <s v="Q268.Si non, pourquoi ?"/>
        <s v="Q270.Si votre ménage a déjà pu addresser une plainte, est-ce que votre ménage a reçu une réponse ?"/>
        <s v="Q271.Si oui, dans quel délai ?"/>
        <s v="Q272.Comment jugez-vous la réponse ?"/>
        <s v="Q275.Si votre ménage n'a pas reçu de réponse, depuis quand attendez-vous ?"/>
        <s v="Q276.Est-ce que votre ménage se sent en sécurité et à l’aise après avoir déposé cette plainte?"/>
        <s v="Q277.Est-ce qu'au moins un membre de votre ménage connait des personnes qui avaient des plaintes et qui n'ont pas pu soummettre des plaintes au cours des 6 derniers mois ?"/>
        <s v="Q278.Si oui, pourquoi ?"/>
        <s v="Q280.Est-ce que les partenaires humanitaires expliquent à votre ménage généralement les critères de ciblage dans le cadre d'une assistance ?"/>
        <s v="Q281.Est-ce que votre ménage pense que ces critères sont décidé par les gens qui ont eu besoin de l'assistance ?"/>
        <s v="Q282.Est-ce qu'au moins un membre de votre ménage connait des personnes ayant besoin d'aide ou de services qui ont été exclues de l'aide ou des services fournis ? _x000a__x000a_"/>
        <s v="Q283.est-ce qu'il s'appartienent à un ou plusieurs de ces groupes vulnérables ?"/>
        <s v="Q285.Pouquoi pensez-vous qu'ils sont exclus ?"/>
        <s v="Q287.Est-ce que votre ménage pense que tous les bénéficiaires de l'assistance ont été sélectionnés de manière neutre et impartiale?"/>
        <s v="Q288.Est-ce qu'au moins un membre de votre ménage ou quelqu'un que votre ménage connait a dû payer un montant ou encore échanger des faveurs afin de pouvoir accéder à l'assistance dans la ville de Fada N'Gourma?"/>
        <s v="Q289.Est-ce que votre ménage a déjà entendues parler de tensions ou disputes à cause du ciblage de l’assistance humanitaire dans la zone ?"/>
        <s v="Est-ce que vous avez reçu de l'assistance ?"/>
        <s v="Quels barrières est-ce que vous avez rencontré dans au moins un de vos secteurs prioritaires ?"/>
        <s v="Quels problèmes est-ce que vous avez rencontré dans au moins un de vos secteurs prioritaires pour lequel vous avez reçu de l'assistance ?"/>
        <s v="Quels problèmes est-ce que vous avez rencontré dans au moins un de vos secteurs prioritaires ou non-prioritaires pour lequel vous avez reçu de l'assistance ?"/>
        <s v="Si vous avez reçu une assistance, est-ce que vous avez reçu de l'assistance en argent pour au moins un de vos secteurs prioritaires ?"/>
        <s v="Pour les secteurs dans lesquels vous n'avez pas reçu de l'assistance, est-ce que vous souhaitez recevoir au moins un type d'assistance en argent ?"/>
        <s v="Est-ce que vous avez au moins un membre du ménage en situation handicap ?"/>
        <s v="Est-ce que vous avez au moins un besoin prioritaire pour lequel vous avez besoin de l'assistance ?"/>
        <s v="Est-ce que vous avez reçu de l'assistance dans au moins un de vos besoins prioritaires ?"/>
        <s v="Q52. est-ce que vous avez rencontré des problèmes suivants :"/>
        <s v="Q48. quel type d'assistance voudrait-votre ménage recevoir ?"/>
        <s v="Q53. comment auriez-vous préféré recevoir l'assistance ?"/>
        <s v="Q90. quel(s) acteur(s) vous ont fourni cette assistance ?" u="1"/>
        <s v="Q114. quel(s) acteur(s) vous ont fourni cette assistance ?" u="1"/>
        <s v="Q140. quel(s) acteur(s) vous ont fourni cette assistance ?" u="1"/>
        <s v="Q136. quel(s) acteur(s) vous ont fourni cette assistance ?" u="1"/>
        <s v="Q67. quel(s) acteur(s) vous ont fourni cette assistance ?" u="1"/>
        <s v="Q56. quel(s) acteur(s) vous ont fourni cette assistance ?" u="1"/>
        <s v="Q102. quel(s) acteur(s) vous ont fourni cette assistance ?" u="1"/>
        <s v="Q44. quel(s) acteur(s) vous ont fourni cette assistance ?" u="1"/>
        <s v="Q33. Quel(s) acteur(s) vous ont fourni cette assistance ?" u="1"/>
      </sharedItems>
    </cacheField>
    <cacheField name="question_name" numFmtId="0">
      <sharedItems/>
    </cacheField>
    <cacheField name="subset" numFmtId="0">
      <sharedItems containsBlank="1"/>
    </cacheField>
    <cacheField name="analysis_name" numFmtId="0">
      <sharedItems/>
    </cacheField>
    <cacheField name="none_label" numFmtId="0">
      <sharedItems containsNonDate="0" containsString="0" containsBlank="1"/>
    </cacheField>
    <cacheField name="group_name" numFmtId="0">
      <sharedItems/>
    </cacheField>
    <cacheField name="level" numFmtId="0">
      <sharedItems containsSemiMixedTypes="0" containsString="0" containsNumber="1" minValue="0.95" maxValue="0.95"/>
    </cacheField>
    <cacheField name="na_rm" numFmtId="0">
      <sharedItems/>
    </cacheField>
    <cacheField name="vartype" numFmtId="0">
      <sharedItems/>
    </cacheField>
  </cacheFields>
  <extLst>
    <ext xmlns:x14="http://schemas.microsoft.com/office/spreadsheetml/2009/9/main" uri="{725AE2AE-9491-48be-B2B4-4EB974FC3084}">
      <x14:pivotCacheDefinition pivotCacheId="99108737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57">
  <r>
    <s v="id_4"/>
    <x v="0"/>
    <s v="1"/>
    <n v="0.294416243654822"/>
    <m/>
    <m/>
    <n v="58"/>
    <n v="0.294416243654822"/>
    <n v="197"/>
    <s v="i_secteur"/>
    <s v="prop_simple"/>
    <x v="0"/>
    <m/>
    <x v="0"/>
    <x v="0"/>
    <x v="0"/>
    <x v="0"/>
    <s v="i_secteur"/>
    <m/>
    <s v="Proportion"/>
    <m/>
    <s v="Population générale"/>
    <n v="0.95"/>
    <b v="1"/>
    <s v="ci"/>
  </r>
  <r>
    <s v="id_4"/>
    <x v="0"/>
    <s v="10"/>
    <n v="1.5228426395939101E-2"/>
    <m/>
    <m/>
    <n v="3"/>
    <n v="1.5228426395939101E-2"/>
    <n v="197"/>
    <s v="i_secteur"/>
    <s v="prop_simple"/>
    <x v="1"/>
    <m/>
    <x v="0"/>
    <x v="0"/>
    <x v="0"/>
    <x v="0"/>
    <s v="i_secteur"/>
    <m/>
    <s v="Proportion"/>
    <m/>
    <s v="Population générale"/>
    <n v="0.95"/>
    <b v="1"/>
    <s v="ci"/>
  </r>
  <r>
    <s v="id_4"/>
    <x v="0"/>
    <s v="11"/>
    <n v="6.5989847715736002E-2"/>
    <m/>
    <m/>
    <n v="13"/>
    <n v="6.5989847715736002E-2"/>
    <n v="197"/>
    <s v="i_secteur"/>
    <s v="prop_simple"/>
    <x v="2"/>
    <m/>
    <x v="0"/>
    <x v="0"/>
    <x v="0"/>
    <x v="0"/>
    <s v="i_secteur"/>
    <m/>
    <s v="Proportion"/>
    <m/>
    <s v="Population générale"/>
    <n v="0.95"/>
    <b v="1"/>
    <s v="ci"/>
  </r>
  <r>
    <s v="id_4"/>
    <x v="0"/>
    <s v="2"/>
    <n v="0.16243654822334999"/>
    <m/>
    <m/>
    <n v="32"/>
    <n v="0.16243654822334999"/>
    <n v="197"/>
    <s v="i_secteur"/>
    <s v="prop_simple"/>
    <x v="3"/>
    <m/>
    <x v="0"/>
    <x v="0"/>
    <x v="0"/>
    <x v="0"/>
    <s v="i_secteur"/>
    <m/>
    <s v="Proportion"/>
    <m/>
    <s v="Population générale"/>
    <n v="0.95"/>
    <b v="1"/>
    <s v="ci"/>
  </r>
  <r>
    <s v="id_4"/>
    <x v="0"/>
    <s v="3"/>
    <n v="7.6142131979695396E-2"/>
    <m/>
    <m/>
    <n v="15"/>
    <n v="7.6142131979695396E-2"/>
    <n v="197"/>
    <s v="i_secteur"/>
    <s v="prop_simple"/>
    <x v="4"/>
    <m/>
    <x v="0"/>
    <x v="0"/>
    <x v="0"/>
    <x v="0"/>
    <s v="i_secteur"/>
    <m/>
    <s v="Proportion"/>
    <m/>
    <s v="Population générale"/>
    <n v="0.95"/>
    <b v="1"/>
    <s v="ci"/>
  </r>
  <r>
    <s v="id_4"/>
    <x v="0"/>
    <s v="4"/>
    <n v="5.0761421319797002E-3"/>
    <m/>
    <m/>
    <n v="1"/>
    <n v="5.0761421319797002E-3"/>
    <n v="197"/>
    <s v="i_secteur"/>
    <s v="prop_simple"/>
    <x v="5"/>
    <m/>
    <x v="0"/>
    <x v="0"/>
    <x v="0"/>
    <x v="0"/>
    <s v="i_secteur"/>
    <m/>
    <s v="Proportion"/>
    <m/>
    <s v="Population générale"/>
    <n v="0.95"/>
    <b v="1"/>
    <s v="ci"/>
  </r>
  <r>
    <s v="id_4"/>
    <x v="0"/>
    <s v="6"/>
    <n v="0.218274111675127"/>
    <m/>
    <m/>
    <n v="43"/>
    <n v="0.218274111675127"/>
    <n v="197"/>
    <s v="i_secteur"/>
    <s v="prop_simple"/>
    <x v="6"/>
    <m/>
    <x v="0"/>
    <x v="0"/>
    <x v="0"/>
    <x v="0"/>
    <s v="i_secteur"/>
    <m/>
    <s v="Proportion"/>
    <m/>
    <s v="Population générale"/>
    <n v="0.95"/>
    <b v="1"/>
    <s v="ci"/>
  </r>
  <r>
    <s v="id_4"/>
    <x v="0"/>
    <s v="7"/>
    <n v="2.0304568527918801E-2"/>
    <m/>
    <m/>
    <n v="4"/>
    <n v="2.0304568527918801E-2"/>
    <n v="197"/>
    <s v="i_secteur"/>
    <s v="prop_simple"/>
    <x v="7"/>
    <m/>
    <x v="0"/>
    <x v="0"/>
    <x v="0"/>
    <x v="0"/>
    <s v="i_secteur"/>
    <m/>
    <s v="Proportion"/>
    <m/>
    <s v="Population générale"/>
    <n v="0.95"/>
    <b v="1"/>
    <s v="ci"/>
  </r>
  <r>
    <s v="id_4"/>
    <x v="0"/>
    <s v="8"/>
    <n v="3.0456852791878201E-2"/>
    <m/>
    <m/>
    <n v="6"/>
    <n v="3.0456852791878201E-2"/>
    <n v="197"/>
    <s v="i_secteur"/>
    <s v="prop_simple"/>
    <x v="8"/>
    <m/>
    <x v="0"/>
    <x v="0"/>
    <x v="0"/>
    <x v="0"/>
    <s v="i_secteur"/>
    <m/>
    <s v="Proportion"/>
    <m/>
    <s v="Population générale"/>
    <n v="0.95"/>
    <b v="1"/>
    <s v="ci"/>
  </r>
  <r>
    <s v="id_4"/>
    <x v="0"/>
    <s v="9"/>
    <n v="0.111675126903553"/>
    <m/>
    <m/>
    <n v="22"/>
    <n v="0.111675126903553"/>
    <n v="197"/>
    <s v="i_secteur"/>
    <s v="prop_simple"/>
    <x v="9"/>
    <m/>
    <x v="0"/>
    <x v="0"/>
    <x v="0"/>
    <x v="0"/>
    <s v="i_secteur"/>
    <m/>
    <s v="Proportion"/>
    <m/>
    <s v="Population générale"/>
    <n v="0.95"/>
    <b v="1"/>
    <s v="ci"/>
  </r>
  <r>
    <s v="id_10"/>
    <x v="0"/>
    <s v="non"/>
    <n v="0.29949238578680198"/>
    <m/>
    <m/>
    <n v="59"/>
    <n v="0.29949238578680198"/>
    <n v="197"/>
    <s v="i_chef_menag"/>
    <s v="prop_simple"/>
    <x v="10"/>
    <m/>
    <x v="0"/>
    <x v="0"/>
    <x v="0"/>
    <x v="1"/>
    <s v="i_chef_menag"/>
    <m/>
    <s v="Proportion"/>
    <m/>
    <s v="Population générale"/>
    <n v="0.95"/>
    <b v="1"/>
    <s v="ci"/>
  </r>
  <r>
    <s v="id_10"/>
    <x v="0"/>
    <s v="oui"/>
    <n v="0.70050761421319796"/>
    <m/>
    <m/>
    <n v="138"/>
    <n v="0.70050761421319796"/>
    <n v="197"/>
    <s v="i_chef_menag"/>
    <s v="prop_simple"/>
    <x v="11"/>
    <m/>
    <x v="0"/>
    <x v="0"/>
    <x v="0"/>
    <x v="1"/>
    <s v="i_chef_menag"/>
    <m/>
    <s v="Proportion"/>
    <m/>
    <s v="Population générale"/>
    <n v="0.95"/>
    <b v="1"/>
    <s v="ci"/>
  </r>
  <r>
    <s v="id_11"/>
    <x v="0"/>
    <s v="femme"/>
    <n v="0.243654822335025"/>
    <m/>
    <m/>
    <n v="48"/>
    <n v="0.243654822335025"/>
    <n v="197"/>
    <s v="i_enquete_genre"/>
    <s v="prop_simple"/>
    <x v="12"/>
    <m/>
    <x v="0"/>
    <x v="0"/>
    <x v="0"/>
    <x v="2"/>
    <s v="i_enquete_genre"/>
    <m/>
    <s v="Proportion"/>
    <m/>
    <s v="Population générale"/>
    <n v="0.95"/>
    <b v="1"/>
    <s v="ci"/>
  </r>
  <r>
    <s v="id_11"/>
    <x v="0"/>
    <s v="homme"/>
    <n v="0.756345177664975"/>
    <m/>
    <m/>
    <n v="149"/>
    <n v="0.756345177664975"/>
    <n v="197"/>
    <s v="i_enquete_genre"/>
    <s v="prop_simple"/>
    <x v="13"/>
    <m/>
    <x v="0"/>
    <x v="0"/>
    <x v="0"/>
    <x v="2"/>
    <s v="i_enquete_genre"/>
    <m/>
    <s v="Proportion"/>
    <m/>
    <s v="Population générale"/>
    <n v="0.95"/>
    <b v="1"/>
    <s v="ci"/>
  </r>
  <r>
    <s v="id_12"/>
    <x v="0"/>
    <s v="ndp"/>
    <n v="0.50253807106599002"/>
    <m/>
    <m/>
    <n v="99"/>
    <n v="0.50253807106599002"/>
    <n v="197"/>
    <s v="i_statut_menage"/>
    <s v="prop_simple"/>
    <x v="14"/>
    <m/>
    <x v="0"/>
    <x v="0"/>
    <x v="0"/>
    <x v="3"/>
    <s v="i_statut_menage"/>
    <m/>
    <s v="Proportion"/>
    <m/>
    <s v="Population générale"/>
    <n v="0.95"/>
    <b v="1"/>
    <s v="ci"/>
  </r>
  <r>
    <s v="id_12"/>
    <x v="0"/>
    <s v="pdi"/>
    <n v="0.49746192893400998"/>
    <m/>
    <m/>
    <n v="98"/>
    <n v="0.49746192893400998"/>
    <n v="197"/>
    <s v="i_statut_menage"/>
    <s v="prop_simple"/>
    <x v="15"/>
    <m/>
    <x v="0"/>
    <x v="0"/>
    <x v="0"/>
    <x v="3"/>
    <s v="i_statut_menage"/>
    <m/>
    <s v="Proportion"/>
    <m/>
    <s v="Population générale"/>
    <n v="0.95"/>
    <b v="1"/>
    <s v="ci"/>
  </r>
  <r>
    <s v="id_13"/>
    <x v="0"/>
    <s v="non"/>
    <n v="0.72448979591836704"/>
    <m/>
    <m/>
    <n v="71"/>
    <n v="0.72448979591836704"/>
    <n v="98"/>
    <s v="i_pdi_acceuilli"/>
    <s v="prop_simple"/>
    <x v="10"/>
    <m/>
    <x v="0"/>
    <x v="0"/>
    <x v="0"/>
    <x v="4"/>
    <s v="i_pdi_acceuilli"/>
    <s v="oui"/>
    <s v="Proportion"/>
    <m/>
    <s v="Population générale"/>
    <n v="0.95"/>
    <b v="1"/>
    <s v="ci"/>
  </r>
  <r>
    <s v="id_13"/>
    <x v="0"/>
    <s v="oui"/>
    <n v="0.27551020408163301"/>
    <m/>
    <m/>
    <n v="27"/>
    <n v="0.27551020408163301"/>
    <n v="98"/>
    <s v="i_pdi_acceuilli"/>
    <s v="prop_simple"/>
    <x v="11"/>
    <m/>
    <x v="0"/>
    <x v="0"/>
    <x v="0"/>
    <x v="4"/>
    <s v="i_pdi_acceuilli"/>
    <s v="oui"/>
    <s v="Proportion"/>
    <m/>
    <s v="Population générale"/>
    <n v="0.95"/>
    <b v="1"/>
    <s v="ci"/>
  </r>
  <r>
    <s v="id_14"/>
    <x v="0"/>
    <s v="non"/>
    <n v="0.55555555555555602"/>
    <m/>
    <m/>
    <n v="55"/>
    <n v="0.55555555555555602"/>
    <n v="99"/>
    <s v="i_nonpdi_acceuil"/>
    <s v="prop_simple"/>
    <x v="10"/>
    <m/>
    <x v="0"/>
    <x v="0"/>
    <x v="0"/>
    <x v="5"/>
    <s v="i_nonpdi_acceuil"/>
    <s v="oui"/>
    <s v="Proportion"/>
    <m/>
    <s v="Population générale"/>
    <n v="0.95"/>
    <b v="1"/>
    <s v="ci"/>
  </r>
  <r>
    <s v="id_14"/>
    <x v="0"/>
    <s v="oui"/>
    <n v="0.44444444444444398"/>
    <m/>
    <m/>
    <n v="44"/>
    <n v="0.44444444444444398"/>
    <n v="99"/>
    <s v="i_nonpdi_acceuil"/>
    <s v="prop_simple"/>
    <x v="11"/>
    <m/>
    <x v="0"/>
    <x v="0"/>
    <x v="0"/>
    <x v="5"/>
    <s v="i_nonpdi_acceuil"/>
    <s v="oui"/>
    <s v="Proportion"/>
    <m/>
    <s v="Population générale"/>
    <n v="0.95"/>
    <b v="1"/>
    <s v="ci"/>
  </r>
  <r>
    <s v="id_15"/>
    <x v="0"/>
    <s v="non"/>
    <n v="0.74111675126903498"/>
    <m/>
    <m/>
    <n v="146"/>
    <n v="0.74111675126903598"/>
    <n v="197"/>
    <s v="i_difficulte_vision"/>
    <s v="prop_simple"/>
    <x v="16"/>
    <m/>
    <x v="0"/>
    <x v="0"/>
    <x v="0"/>
    <x v="6"/>
    <s v="i_difficulte_vision"/>
    <m/>
    <s v="Proportion"/>
    <m/>
    <s v="Population générale"/>
    <n v="0.95"/>
    <b v="1"/>
    <s v="ci"/>
  </r>
  <r>
    <s v="id_15"/>
    <x v="0"/>
    <s v="oui_beaucoup_difficultes"/>
    <n v="5.5837563451776602E-2"/>
    <m/>
    <m/>
    <n v="11"/>
    <n v="5.5837563451776699E-2"/>
    <n v="197"/>
    <s v="i_difficulte_vision"/>
    <s v="prop_simple"/>
    <x v="17"/>
    <m/>
    <x v="0"/>
    <x v="0"/>
    <x v="0"/>
    <x v="6"/>
    <s v="i_difficulte_vision"/>
    <m/>
    <s v="Proportion"/>
    <m/>
    <s v="Population générale"/>
    <n v="0.95"/>
    <b v="1"/>
    <s v="ci"/>
  </r>
  <r>
    <s v="id_15"/>
    <x v="0"/>
    <s v="oui_quelques_difficultes"/>
    <n v="0.20304568527918801"/>
    <m/>
    <m/>
    <n v="40"/>
    <n v="0.20304568527918801"/>
    <n v="197"/>
    <s v="i_difficulte_vision"/>
    <s v="prop_simple"/>
    <x v="18"/>
    <m/>
    <x v="0"/>
    <x v="0"/>
    <x v="0"/>
    <x v="6"/>
    <s v="i_difficulte_vision"/>
    <m/>
    <s v="Proportion"/>
    <m/>
    <s v="Population générale"/>
    <n v="0.95"/>
    <b v="1"/>
    <s v="ci"/>
  </r>
  <r>
    <s v="id_16"/>
    <x v="0"/>
    <s v="non"/>
    <n v="0.87309644670050801"/>
    <m/>
    <m/>
    <n v="172"/>
    <n v="0.87309644670050801"/>
    <n v="197"/>
    <s v="i_difficulte_entendre"/>
    <s v="prop_simple"/>
    <x v="16"/>
    <m/>
    <x v="0"/>
    <x v="0"/>
    <x v="0"/>
    <x v="7"/>
    <s v="i_difficulte_entendre"/>
    <m/>
    <s v="Proportion"/>
    <m/>
    <s v="Population générale"/>
    <n v="0.95"/>
    <b v="1"/>
    <s v="ci"/>
  </r>
  <r>
    <s v="id_16"/>
    <x v="0"/>
    <s v="oui_beaucoup_difficultes"/>
    <n v="2.5380710659898501E-2"/>
    <m/>
    <m/>
    <n v="5"/>
    <n v="2.5380710659898501E-2"/>
    <n v="197"/>
    <s v="i_difficulte_entendre"/>
    <s v="prop_simple"/>
    <x v="17"/>
    <m/>
    <x v="0"/>
    <x v="0"/>
    <x v="0"/>
    <x v="7"/>
    <s v="i_difficulte_entendre"/>
    <m/>
    <s v="Proportion"/>
    <m/>
    <s v="Population générale"/>
    <n v="0.95"/>
    <b v="1"/>
    <s v="ci"/>
  </r>
  <r>
    <s v="id_16"/>
    <x v="0"/>
    <s v="oui_quelques_difficultes"/>
    <n v="0.101522842639594"/>
    <m/>
    <m/>
    <n v="20"/>
    <n v="0.101522842639594"/>
    <n v="197"/>
    <s v="i_difficulte_entendre"/>
    <s v="prop_simple"/>
    <x v="18"/>
    <m/>
    <x v="0"/>
    <x v="0"/>
    <x v="0"/>
    <x v="7"/>
    <s v="i_difficulte_entendre"/>
    <m/>
    <s v="Proportion"/>
    <m/>
    <s v="Population générale"/>
    <n v="0.95"/>
    <b v="1"/>
    <s v="ci"/>
  </r>
  <r>
    <s v="id_17"/>
    <x v="0"/>
    <s v="non"/>
    <n v="0.86294416243654803"/>
    <m/>
    <m/>
    <n v="170"/>
    <n v="0.86294416243654803"/>
    <n v="197"/>
    <s v="i_difficulte_marche"/>
    <s v="prop_simple"/>
    <x v="16"/>
    <m/>
    <x v="0"/>
    <x v="0"/>
    <x v="0"/>
    <x v="8"/>
    <s v="i_difficulte_marche"/>
    <m/>
    <s v="Proportion"/>
    <m/>
    <s v="Population générale"/>
    <n v="0.95"/>
    <b v="1"/>
    <s v="ci"/>
  </r>
  <r>
    <s v="id_17"/>
    <x v="0"/>
    <s v="oui_beaucoup_difficultes"/>
    <n v="4.0609137055837602E-2"/>
    <m/>
    <m/>
    <n v="8"/>
    <n v="4.0609137055837602E-2"/>
    <n v="197"/>
    <s v="i_difficulte_marche"/>
    <s v="prop_simple"/>
    <x v="17"/>
    <m/>
    <x v="0"/>
    <x v="0"/>
    <x v="0"/>
    <x v="8"/>
    <s v="i_difficulte_marche"/>
    <m/>
    <s v="Proportion"/>
    <m/>
    <s v="Population générale"/>
    <n v="0.95"/>
    <b v="1"/>
    <s v="ci"/>
  </r>
  <r>
    <s v="id_17"/>
    <x v="0"/>
    <s v="oui_quelques_difficultes"/>
    <n v="9.6446700507614197E-2"/>
    <m/>
    <m/>
    <n v="19"/>
    <n v="9.6446700507614197E-2"/>
    <n v="197"/>
    <s v="i_difficulte_marche"/>
    <s v="prop_simple"/>
    <x v="18"/>
    <m/>
    <x v="0"/>
    <x v="0"/>
    <x v="0"/>
    <x v="8"/>
    <s v="i_difficulte_marche"/>
    <m/>
    <s v="Proportion"/>
    <m/>
    <s v="Population générale"/>
    <n v="0.95"/>
    <b v="1"/>
    <s v="ci"/>
  </r>
  <r>
    <s v="id_18"/>
    <x v="0"/>
    <s v="non"/>
    <n v="0.86802030456852797"/>
    <m/>
    <m/>
    <n v="171"/>
    <n v="0.86802030456852797"/>
    <n v="197"/>
    <s v="i_difficulte_concentration"/>
    <s v="prop_simple"/>
    <x v="16"/>
    <m/>
    <x v="0"/>
    <x v="0"/>
    <x v="0"/>
    <x v="9"/>
    <s v="i_difficulte_concentration"/>
    <m/>
    <s v="Proportion"/>
    <m/>
    <s v="Population générale"/>
    <n v="0.95"/>
    <b v="1"/>
    <s v="ci"/>
  </r>
  <r>
    <s v="id_18"/>
    <x v="0"/>
    <s v="oui_beaucoup_difficultes"/>
    <n v="3.0456852791878201E-2"/>
    <m/>
    <m/>
    <n v="6"/>
    <n v="3.0456852791878201E-2"/>
    <n v="197"/>
    <s v="i_difficulte_concentration"/>
    <s v="prop_simple"/>
    <x v="17"/>
    <m/>
    <x v="0"/>
    <x v="0"/>
    <x v="0"/>
    <x v="9"/>
    <s v="i_difficulte_concentration"/>
    <m/>
    <s v="Proportion"/>
    <m/>
    <s v="Population générale"/>
    <n v="0.95"/>
    <b v="1"/>
    <s v="ci"/>
  </r>
  <r>
    <s v="id_18"/>
    <x v="0"/>
    <s v="oui_quelques_difficultes"/>
    <n v="0.101522842639594"/>
    <m/>
    <m/>
    <n v="20"/>
    <n v="0.101522842639594"/>
    <n v="197"/>
    <s v="i_difficulte_concentration"/>
    <s v="prop_simple"/>
    <x v="18"/>
    <m/>
    <x v="0"/>
    <x v="0"/>
    <x v="0"/>
    <x v="9"/>
    <s v="i_difficulte_concentration"/>
    <m/>
    <s v="Proportion"/>
    <m/>
    <s v="Population générale"/>
    <n v="0.95"/>
    <b v="1"/>
    <s v="ci"/>
  </r>
  <r>
    <s v="id_19"/>
    <x v="0"/>
    <s v="non"/>
    <n v="0.93401015228426398"/>
    <m/>
    <m/>
    <n v="184"/>
    <n v="0.93401015228426398"/>
    <n v="197"/>
    <s v="i_soin_difficile"/>
    <s v="prop_simple"/>
    <x v="16"/>
    <m/>
    <x v="0"/>
    <x v="0"/>
    <x v="0"/>
    <x v="10"/>
    <s v="i_soin_difficile"/>
    <m/>
    <s v="Proportion"/>
    <m/>
    <s v="Population générale"/>
    <n v="0.95"/>
    <b v="1"/>
    <s v="ci"/>
  </r>
  <r>
    <s v="id_19"/>
    <x v="0"/>
    <s v="oui_beaucoup_difficultes"/>
    <n v="1.01522842639594E-2"/>
    <m/>
    <m/>
    <n v="2"/>
    <n v="1.01522842639594E-2"/>
    <n v="197"/>
    <s v="i_soin_difficile"/>
    <s v="prop_simple"/>
    <x v="17"/>
    <m/>
    <x v="0"/>
    <x v="0"/>
    <x v="0"/>
    <x v="10"/>
    <s v="i_soin_difficile"/>
    <m/>
    <s v="Proportion"/>
    <m/>
    <s v="Population générale"/>
    <n v="0.95"/>
    <b v="1"/>
    <s v="ci"/>
  </r>
  <r>
    <s v="id_19"/>
    <x v="0"/>
    <s v="oui_quelques_difficultes"/>
    <n v="5.5837563451776602E-2"/>
    <m/>
    <m/>
    <n v="11"/>
    <n v="5.5837563451776699E-2"/>
    <n v="197"/>
    <s v="i_soin_difficile"/>
    <s v="prop_simple"/>
    <x v="18"/>
    <m/>
    <x v="0"/>
    <x v="0"/>
    <x v="0"/>
    <x v="10"/>
    <s v="i_soin_difficile"/>
    <m/>
    <s v="Proportion"/>
    <m/>
    <s v="Population générale"/>
    <n v="0.95"/>
    <b v="1"/>
    <s v="ci"/>
  </r>
  <r>
    <s v="id_20"/>
    <x v="0"/>
    <s v="non"/>
    <n v="0.90355329949238605"/>
    <m/>
    <m/>
    <n v="178"/>
    <n v="0.90355329949238605"/>
    <n v="197"/>
    <s v="i_difficulte_communication"/>
    <s v="prop_simple"/>
    <x v="16"/>
    <m/>
    <x v="0"/>
    <x v="0"/>
    <x v="0"/>
    <x v="11"/>
    <s v="i_difficulte_communication"/>
    <m/>
    <s v="Proportion"/>
    <m/>
    <s v="Population générale"/>
    <n v="0.95"/>
    <b v="1"/>
    <s v="ci"/>
  </r>
  <r>
    <s v="id_20"/>
    <x v="0"/>
    <s v="oui_beaucoup_difficultes"/>
    <n v="2.0304568527918801E-2"/>
    <m/>
    <m/>
    <n v="4"/>
    <n v="2.0304568527918801E-2"/>
    <n v="197"/>
    <s v="i_difficulte_communication"/>
    <s v="prop_simple"/>
    <x v="17"/>
    <m/>
    <x v="0"/>
    <x v="0"/>
    <x v="0"/>
    <x v="11"/>
    <s v="i_difficulte_communication"/>
    <m/>
    <s v="Proportion"/>
    <m/>
    <s v="Population générale"/>
    <n v="0.95"/>
    <b v="1"/>
    <s v="ci"/>
  </r>
  <r>
    <s v="id_20"/>
    <x v="0"/>
    <s v="oui_quelques_difficultes"/>
    <n v="7.6142131979695396E-2"/>
    <m/>
    <m/>
    <n v="15"/>
    <n v="7.6142131979695396E-2"/>
    <n v="197"/>
    <s v="i_difficulte_communication"/>
    <s v="prop_simple"/>
    <x v="18"/>
    <m/>
    <x v="0"/>
    <x v="0"/>
    <x v="0"/>
    <x v="11"/>
    <s v="i_difficulte_communication"/>
    <m/>
    <s v="Proportion"/>
    <m/>
    <s v="Population générale"/>
    <n v="0.95"/>
    <b v="1"/>
    <s v="ci"/>
  </r>
  <r>
    <s v="id_21"/>
    <x v="0"/>
    <s v="abris"/>
    <n v="0.269035532994924"/>
    <m/>
    <m/>
    <n v="53"/>
    <n v="0.269035532994924"/>
    <n v="197"/>
    <s v="r_4_besoin_priorite1"/>
    <s v="prop_simple"/>
    <x v="19"/>
    <m/>
    <x v="0"/>
    <x v="1"/>
    <x v="1"/>
    <x v="12"/>
    <s v="r_4_besoin_priorite1"/>
    <m/>
    <s v="Proportion"/>
    <m/>
    <s v="Population générale"/>
    <n v="0.95"/>
    <b v="1"/>
    <s v="ci"/>
  </r>
  <r>
    <s v="id_21"/>
    <x v="0"/>
    <s v="aucun_besoin"/>
    <n v="2.0304568527918801E-2"/>
    <m/>
    <m/>
    <n v="4"/>
    <n v="2.0304568527918801E-2"/>
    <n v="197"/>
    <s v="r_4_besoin_priorite1"/>
    <s v="prop_simple"/>
    <x v="20"/>
    <m/>
    <x v="0"/>
    <x v="1"/>
    <x v="1"/>
    <x v="12"/>
    <s v="r_4_besoin_priorite1"/>
    <m/>
    <s v="Proportion"/>
    <m/>
    <s v="Population générale"/>
    <n v="0.95"/>
    <b v="1"/>
    <s v="ci"/>
  </r>
  <r>
    <s v="id_21"/>
    <x v="0"/>
    <s v="bna"/>
    <n v="5.0761421319797002E-3"/>
    <m/>
    <m/>
    <n v="1"/>
    <n v="5.0761421319797002E-3"/>
    <n v="197"/>
    <s v="r_4_besoin_priorite1"/>
    <s v="prop_simple"/>
    <x v="21"/>
    <m/>
    <x v="0"/>
    <x v="1"/>
    <x v="1"/>
    <x v="12"/>
    <s v="r_4_besoin_priorite1"/>
    <m/>
    <s v="Proportion"/>
    <m/>
    <s v="Population générale"/>
    <n v="0.95"/>
    <b v="1"/>
    <s v="ci"/>
  </r>
  <r>
    <s v="id_21"/>
    <x v="0"/>
    <s v="eau"/>
    <n v="3.0456852791878201E-2"/>
    <m/>
    <m/>
    <n v="6"/>
    <n v="3.0456852791878201E-2"/>
    <n v="197"/>
    <s v="r_4_besoin_priorite1"/>
    <s v="prop_simple"/>
    <x v="22"/>
    <m/>
    <x v="0"/>
    <x v="1"/>
    <x v="1"/>
    <x v="12"/>
    <s v="r_4_besoin_priorite1"/>
    <m/>
    <s v="Proportion"/>
    <m/>
    <s v="Population générale"/>
    <n v="0.95"/>
    <b v="1"/>
    <s v="ci"/>
  </r>
  <r>
    <s v="id_21"/>
    <x v="0"/>
    <s v="education"/>
    <n v="1.5228426395939101E-2"/>
    <m/>
    <m/>
    <n v="3"/>
    <n v="1.5228426395939101E-2"/>
    <n v="197"/>
    <s v="r_4_besoin_priorite1"/>
    <s v="prop_simple"/>
    <x v="23"/>
    <m/>
    <x v="0"/>
    <x v="1"/>
    <x v="1"/>
    <x v="12"/>
    <s v="r_4_besoin_priorite1"/>
    <m/>
    <s v="Proportion"/>
    <m/>
    <s v="Population générale"/>
    <n v="0.95"/>
    <b v="1"/>
    <s v="ci"/>
  </r>
  <r>
    <s v="id_21"/>
    <x v="0"/>
    <s v="intrants"/>
    <n v="4.5685279187817299E-2"/>
    <m/>
    <m/>
    <n v="9"/>
    <n v="4.5685279187817299E-2"/>
    <n v="197"/>
    <s v="r_4_besoin_priorite1"/>
    <s v="prop_simple"/>
    <x v="24"/>
    <m/>
    <x v="0"/>
    <x v="1"/>
    <x v="1"/>
    <x v="12"/>
    <s v="r_4_besoin_priorite1"/>
    <m/>
    <s v="Proportion"/>
    <m/>
    <s v="Population générale"/>
    <n v="0.95"/>
    <b v="1"/>
    <s v="ci"/>
  </r>
  <r>
    <s v="id_21"/>
    <x v="0"/>
    <s v="latrine"/>
    <n v="1.5228426395939101E-2"/>
    <m/>
    <m/>
    <n v="3"/>
    <n v="1.5228426395939101E-2"/>
    <n v="197"/>
    <s v="r_4_besoin_priorite1"/>
    <s v="prop_simple"/>
    <x v="25"/>
    <m/>
    <x v="0"/>
    <x v="1"/>
    <x v="1"/>
    <x v="12"/>
    <s v="r_4_besoin_priorite1"/>
    <m/>
    <s v="Proportion"/>
    <m/>
    <s v="Population générale"/>
    <n v="0.95"/>
    <b v="1"/>
    <s v="ci"/>
  </r>
  <r>
    <s v="id_21"/>
    <x v="0"/>
    <s v="nourriture"/>
    <n v="0.487309644670051"/>
    <m/>
    <m/>
    <n v="96"/>
    <n v="0.487309644670051"/>
    <n v="197"/>
    <s v="r_4_besoin_priorite1"/>
    <s v="prop_simple"/>
    <x v="26"/>
    <m/>
    <x v="0"/>
    <x v="1"/>
    <x v="1"/>
    <x v="12"/>
    <s v="r_4_besoin_priorite1"/>
    <m/>
    <s v="Proportion"/>
    <m/>
    <s v="Population générale"/>
    <n v="0.95"/>
    <b v="1"/>
    <s v="ci"/>
  </r>
  <r>
    <s v="id_21"/>
    <x v="0"/>
    <s v="nutrition"/>
    <n v="1.01522842639594E-2"/>
    <m/>
    <m/>
    <n v="2"/>
    <n v="1.01522842639594E-2"/>
    <n v="197"/>
    <s v="r_4_besoin_priorite1"/>
    <s v="prop_simple"/>
    <x v="27"/>
    <m/>
    <x v="0"/>
    <x v="1"/>
    <x v="1"/>
    <x v="12"/>
    <s v="r_4_besoin_priorite1"/>
    <m/>
    <s v="Proportion"/>
    <m/>
    <s v="Population générale"/>
    <n v="0.95"/>
    <b v="1"/>
    <s v="ci"/>
  </r>
  <r>
    <s v="id_21"/>
    <x v="0"/>
    <s v="sante"/>
    <n v="3.0456852791878201E-2"/>
    <m/>
    <m/>
    <n v="6"/>
    <n v="3.0456852791878201E-2"/>
    <n v="197"/>
    <s v="r_4_besoin_priorite1"/>
    <s v="prop_simple"/>
    <x v="28"/>
    <m/>
    <x v="0"/>
    <x v="1"/>
    <x v="1"/>
    <x v="12"/>
    <s v="r_4_besoin_priorite1"/>
    <m/>
    <s v="Proportion"/>
    <m/>
    <s v="Population générale"/>
    <n v="0.95"/>
    <b v="1"/>
    <s v="ci"/>
  </r>
  <r>
    <s v="id_21"/>
    <x v="0"/>
    <s v="services_protection"/>
    <n v="5.0761421319797002E-3"/>
    <m/>
    <m/>
    <n v="1"/>
    <n v="5.0761421319797002E-3"/>
    <n v="197"/>
    <s v="r_4_besoin_priorite1"/>
    <s v="prop_simple"/>
    <x v="29"/>
    <m/>
    <x v="0"/>
    <x v="1"/>
    <x v="1"/>
    <x v="12"/>
    <s v="r_4_besoin_priorite1"/>
    <m/>
    <s v="Proportion"/>
    <m/>
    <s v="Population générale"/>
    <n v="0.95"/>
    <b v="1"/>
    <s v="ci"/>
  </r>
  <r>
    <s v="id_21"/>
    <x v="0"/>
    <s v="soutien_psychosocial"/>
    <n v="5.0761421319797002E-3"/>
    <m/>
    <m/>
    <n v="1"/>
    <n v="5.0761421319797002E-3"/>
    <n v="197"/>
    <s v="r_4_besoin_priorite1"/>
    <s v="prop_simple"/>
    <x v="30"/>
    <m/>
    <x v="0"/>
    <x v="1"/>
    <x v="1"/>
    <x v="12"/>
    <s v="r_4_besoin_priorite1"/>
    <m/>
    <s v="Proportion"/>
    <m/>
    <s v="Population générale"/>
    <n v="0.95"/>
    <b v="1"/>
    <s v="ci"/>
  </r>
  <r>
    <s v="id_21"/>
    <x v="0"/>
    <s v="subsistances"/>
    <n v="6.0913705583756299E-2"/>
    <m/>
    <m/>
    <n v="12"/>
    <n v="6.0913705583756299E-2"/>
    <n v="197"/>
    <s v="r_4_besoin_priorite1"/>
    <s v="prop_simple"/>
    <x v="31"/>
    <m/>
    <x v="0"/>
    <x v="1"/>
    <x v="1"/>
    <x v="12"/>
    <s v="r_4_besoin_priorite1"/>
    <m/>
    <s v="Proportion"/>
    <m/>
    <s v="Population générale"/>
    <n v="0.95"/>
    <b v="1"/>
    <s v="ci"/>
  </r>
  <r>
    <s v="id_22"/>
    <x v="0"/>
    <s v="abris"/>
    <n v="0.181347150259067"/>
    <m/>
    <m/>
    <n v="35"/>
    <n v="0.181347150259067"/>
    <n v="193"/>
    <s v="r_4_besoin_priorite2"/>
    <s v="prop_simple"/>
    <x v="19"/>
    <m/>
    <x v="0"/>
    <x v="1"/>
    <x v="1"/>
    <x v="13"/>
    <s v="r_4_besoin_priorite2"/>
    <s v="oui"/>
    <s v="Proportion"/>
    <m/>
    <s v="Population générale"/>
    <n v="0.95"/>
    <b v="1"/>
    <s v="ci"/>
  </r>
  <r>
    <s v="id_22"/>
    <x v="0"/>
    <s v="aucun_besoin"/>
    <n v="3.10880829015544E-2"/>
    <m/>
    <m/>
    <n v="6"/>
    <n v="3.10880829015544E-2"/>
    <n v="193"/>
    <s v="r_4_besoin_priorite2"/>
    <s v="prop_simple"/>
    <x v="20"/>
    <m/>
    <x v="0"/>
    <x v="1"/>
    <x v="1"/>
    <x v="13"/>
    <s v="r_4_besoin_priorite2"/>
    <s v="oui"/>
    <s v="Proportion"/>
    <m/>
    <s v="Population générale"/>
    <n v="0.95"/>
    <b v="1"/>
    <s v="ci"/>
  </r>
  <r>
    <s v="id_22"/>
    <x v="0"/>
    <s v="bna"/>
    <n v="2.59067357512953E-2"/>
    <m/>
    <m/>
    <n v="5"/>
    <n v="2.59067357512953E-2"/>
    <n v="193"/>
    <s v="r_4_besoin_priorite2"/>
    <s v="prop_simple"/>
    <x v="21"/>
    <m/>
    <x v="0"/>
    <x v="1"/>
    <x v="1"/>
    <x v="13"/>
    <s v="r_4_besoin_priorite2"/>
    <s v="oui"/>
    <s v="Proportion"/>
    <m/>
    <s v="Population générale"/>
    <n v="0.95"/>
    <b v="1"/>
    <s v="ci"/>
  </r>
  <r>
    <s v="id_22"/>
    <x v="0"/>
    <s v="eau"/>
    <n v="4.6632124352331598E-2"/>
    <m/>
    <m/>
    <n v="9"/>
    <n v="4.6632124352331598E-2"/>
    <n v="193"/>
    <s v="r_4_besoin_priorite2"/>
    <s v="prop_simple"/>
    <x v="22"/>
    <m/>
    <x v="0"/>
    <x v="1"/>
    <x v="1"/>
    <x v="13"/>
    <s v="r_4_besoin_priorite2"/>
    <s v="oui"/>
    <s v="Proportion"/>
    <m/>
    <s v="Population générale"/>
    <n v="0.95"/>
    <b v="1"/>
    <s v="ci"/>
  </r>
  <r>
    <s v="id_22"/>
    <x v="0"/>
    <s v="education"/>
    <n v="2.0725388601036301E-2"/>
    <m/>
    <m/>
    <n v="4"/>
    <n v="2.0725388601036301E-2"/>
    <n v="193"/>
    <s v="r_4_besoin_priorite2"/>
    <s v="prop_simple"/>
    <x v="23"/>
    <m/>
    <x v="0"/>
    <x v="1"/>
    <x v="1"/>
    <x v="13"/>
    <s v="r_4_besoin_priorite2"/>
    <s v="oui"/>
    <s v="Proportion"/>
    <m/>
    <s v="Population générale"/>
    <n v="0.95"/>
    <b v="1"/>
    <s v="ci"/>
  </r>
  <r>
    <s v="id_22"/>
    <x v="0"/>
    <s v="intrants"/>
    <n v="5.6994818652849701E-2"/>
    <m/>
    <m/>
    <n v="11"/>
    <n v="5.6994818652849701E-2"/>
    <n v="193"/>
    <s v="r_4_besoin_priorite2"/>
    <s v="prop_simple"/>
    <x v="24"/>
    <m/>
    <x v="0"/>
    <x v="1"/>
    <x v="1"/>
    <x v="13"/>
    <s v="r_4_besoin_priorite2"/>
    <s v="oui"/>
    <s v="Proportion"/>
    <m/>
    <s v="Population générale"/>
    <n v="0.95"/>
    <b v="1"/>
    <s v="ci"/>
  </r>
  <r>
    <s v="id_22"/>
    <x v="0"/>
    <s v="latrine"/>
    <n v="2.0725388601036301E-2"/>
    <m/>
    <m/>
    <n v="4"/>
    <n v="2.0725388601036301E-2"/>
    <n v="193"/>
    <s v="r_4_besoin_priorite2"/>
    <s v="prop_simple"/>
    <x v="25"/>
    <m/>
    <x v="0"/>
    <x v="1"/>
    <x v="1"/>
    <x v="13"/>
    <s v="r_4_besoin_priorite2"/>
    <s v="oui"/>
    <s v="Proportion"/>
    <m/>
    <s v="Population générale"/>
    <n v="0.95"/>
    <b v="1"/>
    <s v="ci"/>
  </r>
  <r>
    <s v="id_22"/>
    <x v="0"/>
    <s v="nourriture"/>
    <n v="0.27979274611399002"/>
    <m/>
    <m/>
    <n v="54"/>
    <n v="0.27979274611399002"/>
    <n v="193"/>
    <s v="r_4_besoin_priorite2"/>
    <s v="prop_simple"/>
    <x v="26"/>
    <m/>
    <x v="0"/>
    <x v="1"/>
    <x v="1"/>
    <x v="13"/>
    <s v="r_4_besoin_priorite2"/>
    <s v="oui"/>
    <s v="Proportion"/>
    <m/>
    <s v="Population générale"/>
    <n v="0.95"/>
    <b v="1"/>
    <s v="ci"/>
  </r>
  <r>
    <s v="id_22"/>
    <x v="0"/>
    <s v="nutrition"/>
    <n v="5.1813471502590702E-3"/>
    <m/>
    <m/>
    <n v="1"/>
    <n v="5.1813471502590702E-3"/>
    <n v="193"/>
    <s v="r_4_besoin_priorite2"/>
    <s v="prop_simple"/>
    <x v="27"/>
    <m/>
    <x v="0"/>
    <x v="1"/>
    <x v="1"/>
    <x v="13"/>
    <s v="r_4_besoin_priorite2"/>
    <s v="oui"/>
    <s v="Proportion"/>
    <m/>
    <s v="Population générale"/>
    <n v="0.95"/>
    <b v="1"/>
    <s v="ci"/>
  </r>
  <r>
    <s v="id_22"/>
    <x v="0"/>
    <s v="sante"/>
    <n v="0.14507772020725401"/>
    <m/>
    <m/>
    <n v="28"/>
    <n v="0.14507772020725401"/>
    <n v="193"/>
    <s v="r_4_besoin_priorite2"/>
    <s v="prop_simple"/>
    <x v="28"/>
    <m/>
    <x v="0"/>
    <x v="1"/>
    <x v="1"/>
    <x v="13"/>
    <s v="r_4_besoin_priorite2"/>
    <s v="oui"/>
    <s v="Proportion"/>
    <m/>
    <s v="Population générale"/>
    <n v="0.95"/>
    <b v="1"/>
    <s v="ci"/>
  </r>
  <r>
    <s v="id_22"/>
    <x v="0"/>
    <s v="services_protection"/>
    <n v="5.1813471502590702E-3"/>
    <m/>
    <m/>
    <n v="1"/>
    <n v="5.1813471502590702E-3"/>
    <n v="193"/>
    <s v="r_4_besoin_priorite2"/>
    <s v="prop_simple"/>
    <x v="29"/>
    <m/>
    <x v="0"/>
    <x v="1"/>
    <x v="1"/>
    <x v="13"/>
    <s v="r_4_besoin_priorite2"/>
    <s v="oui"/>
    <s v="Proportion"/>
    <m/>
    <s v="Population générale"/>
    <n v="0.95"/>
    <b v="1"/>
    <s v="ci"/>
  </r>
  <r>
    <s v="id_22"/>
    <x v="0"/>
    <s v="soutien_psychosocial"/>
    <n v="5.1813471502590702E-3"/>
    <m/>
    <m/>
    <n v="1"/>
    <n v="5.1813471502590702E-3"/>
    <n v="193"/>
    <s v="r_4_besoin_priorite2"/>
    <s v="prop_simple"/>
    <x v="30"/>
    <m/>
    <x v="0"/>
    <x v="1"/>
    <x v="1"/>
    <x v="13"/>
    <s v="r_4_besoin_priorite2"/>
    <s v="oui"/>
    <s v="Proportion"/>
    <m/>
    <s v="Population générale"/>
    <n v="0.95"/>
    <b v="1"/>
    <s v="ci"/>
  </r>
  <r>
    <s v="id_22"/>
    <x v="0"/>
    <s v="subsistances"/>
    <n v="0.176165803108808"/>
    <m/>
    <m/>
    <n v="34"/>
    <n v="0.176165803108808"/>
    <n v="193"/>
    <s v="r_4_besoin_priorite2"/>
    <s v="prop_simple"/>
    <x v="31"/>
    <m/>
    <x v="0"/>
    <x v="1"/>
    <x v="1"/>
    <x v="13"/>
    <s v="r_4_besoin_priorite2"/>
    <s v="oui"/>
    <s v="Proportion"/>
    <m/>
    <s v="Population générale"/>
    <n v="0.95"/>
    <b v="1"/>
    <s v="ci"/>
  </r>
  <r>
    <s v="id_23"/>
    <x v="0"/>
    <s v="abris"/>
    <n v="7.4866310160427801E-2"/>
    <m/>
    <m/>
    <n v="14"/>
    <n v="7.4866310160427801E-2"/>
    <n v="187"/>
    <s v="r_4_besoin_priorite3"/>
    <s v="prop_simple"/>
    <x v="19"/>
    <m/>
    <x v="0"/>
    <x v="1"/>
    <x v="1"/>
    <x v="14"/>
    <s v="r_4_besoin_priorite3"/>
    <s v="oui"/>
    <s v="Proportion"/>
    <m/>
    <s v="Population générale"/>
    <n v="0.95"/>
    <b v="1"/>
    <s v="ci"/>
  </r>
  <r>
    <s v="id_23"/>
    <x v="0"/>
    <s v="aucun_besoin"/>
    <n v="9.0909090909090898E-2"/>
    <m/>
    <m/>
    <n v="17"/>
    <n v="9.0909090909090898E-2"/>
    <n v="187"/>
    <s v="r_4_besoin_priorite3"/>
    <s v="prop_simple"/>
    <x v="20"/>
    <m/>
    <x v="0"/>
    <x v="1"/>
    <x v="1"/>
    <x v="14"/>
    <s v="r_4_besoin_priorite3"/>
    <s v="oui"/>
    <s v="Proportion"/>
    <m/>
    <s v="Population générale"/>
    <n v="0.95"/>
    <b v="1"/>
    <s v="ci"/>
  </r>
  <r>
    <s v="id_23"/>
    <x v="0"/>
    <s v="bna"/>
    <n v="0.10695187165775399"/>
    <m/>
    <m/>
    <n v="20"/>
    <n v="0.10695187165775399"/>
    <n v="187"/>
    <s v="r_4_besoin_priorite3"/>
    <s v="prop_simple"/>
    <x v="21"/>
    <m/>
    <x v="0"/>
    <x v="1"/>
    <x v="1"/>
    <x v="14"/>
    <s v="r_4_besoin_priorite3"/>
    <s v="oui"/>
    <s v="Proportion"/>
    <m/>
    <s v="Population générale"/>
    <n v="0.95"/>
    <b v="1"/>
    <s v="ci"/>
  </r>
  <r>
    <s v="id_23"/>
    <x v="0"/>
    <s v="eau"/>
    <n v="4.8128342245989303E-2"/>
    <m/>
    <m/>
    <n v="9"/>
    <n v="4.8128342245989303E-2"/>
    <n v="187"/>
    <s v="r_4_besoin_priorite3"/>
    <s v="prop_simple"/>
    <x v="22"/>
    <m/>
    <x v="0"/>
    <x v="1"/>
    <x v="1"/>
    <x v="14"/>
    <s v="r_4_besoin_priorite3"/>
    <s v="oui"/>
    <s v="Proportion"/>
    <m/>
    <s v="Population générale"/>
    <n v="0.95"/>
    <b v="1"/>
    <s v="ci"/>
  </r>
  <r>
    <s v="id_23"/>
    <x v="0"/>
    <s v="education"/>
    <n v="0.10695187165775399"/>
    <m/>
    <m/>
    <n v="20"/>
    <n v="0.10695187165775399"/>
    <n v="187"/>
    <s v="r_4_besoin_priorite3"/>
    <s v="prop_simple"/>
    <x v="23"/>
    <m/>
    <x v="0"/>
    <x v="1"/>
    <x v="1"/>
    <x v="14"/>
    <s v="r_4_besoin_priorite3"/>
    <s v="oui"/>
    <s v="Proportion"/>
    <m/>
    <s v="Population générale"/>
    <n v="0.95"/>
    <b v="1"/>
    <s v="ci"/>
  </r>
  <r>
    <s v="id_23"/>
    <x v="0"/>
    <s v="intrants"/>
    <n v="5.8823529411764698E-2"/>
    <m/>
    <m/>
    <n v="11"/>
    <n v="5.8823529411764698E-2"/>
    <n v="187"/>
    <s v="r_4_besoin_priorite3"/>
    <s v="prop_simple"/>
    <x v="24"/>
    <m/>
    <x v="0"/>
    <x v="1"/>
    <x v="1"/>
    <x v="14"/>
    <s v="r_4_besoin_priorite3"/>
    <s v="oui"/>
    <s v="Proportion"/>
    <m/>
    <s v="Population générale"/>
    <n v="0.95"/>
    <b v="1"/>
    <s v="ci"/>
  </r>
  <r>
    <s v="id_23"/>
    <x v="0"/>
    <s v="latrine"/>
    <n v="3.20855614973262E-2"/>
    <m/>
    <m/>
    <n v="6"/>
    <n v="3.20855614973262E-2"/>
    <n v="187"/>
    <s v="r_4_besoin_priorite3"/>
    <s v="prop_simple"/>
    <x v="25"/>
    <m/>
    <x v="0"/>
    <x v="1"/>
    <x v="1"/>
    <x v="14"/>
    <s v="r_4_besoin_priorite3"/>
    <s v="oui"/>
    <s v="Proportion"/>
    <m/>
    <s v="Population générale"/>
    <n v="0.95"/>
    <b v="1"/>
    <s v="ci"/>
  </r>
  <r>
    <s v="id_23"/>
    <x v="0"/>
    <s v="nourriture"/>
    <n v="5.8823529411764698E-2"/>
    <m/>
    <m/>
    <n v="11"/>
    <n v="5.8823529411764698E-2"/>
    <n v="187"/>
    <s v="r_4_besoin_priorite3"/>
    <s v="prop_simple"/>
    <x v="26"/>
    <m/>
    <x v="0"/>
    <x v="1"/>
    <x v="1"/>
    <x v="14"/>
    <s v="r_4_besoin_priorite3"/>
    <s v="oui"/>
    <s v="Proportion"/>
    <m/>
    <s v="Population générale"/>
    <n v="0.95"/>
    <b v="1"/>
    <s v="ci"/>
  </r>
  <r>
    <s v="id_23"/>
    <x v="0"/>
    <s v="nutrition"/>
    <n v="5.3475935828877002E-3"/>
    <m/>
    <m/>
    <n v="1"/>
    <n v="5.3475935828877002E-3"/>
    <n v="187"/>
    <s v="r_4_besoin_priorite3"/>
    <s v="prop_simple"/>
    <x v="27"/>
    <m/>
    <x v="0"/>
    <x v="1"/>
    <x v="1"/>
    <x v="14"/>
    <s v="r_4_besoin_priorite3"/>
    <s v="oui"/>
    <s v="Proportion"/>
    <m/>
    <s v="Population générale"/>
    <n v="0.95"/>
    <b v="1"/>
    <s v="ci"/>
  </r>
  <r>
    <s v="id_23"/>
    <x v="0"/>
    <s v="sante"/>
    <n v="0.26737967914438499"/>
    <m/>
    <m/>
    <n v="50"/>
    <n v="0.26737967914438499"/>
    <n v="187"/>
    <s v="r_4_besoin_priorite3"/>
    <s v="prop_simple"/>
    <x v="28"/>
    <m/>
    <x v="0"/>
    <x v="1"/>
    <x v="1"/>
    <x v="14"/>
    <s v="r_4_besoin_priorite3"/>
    <s v="oui"/>
    <s v="Proportion"/>
    <m/>
    <s v="Population générale"/>
    <n v="0.95"/>
    <b v="1"/>
    <s v="ci"/>
  </r>
  <r>
    <s v="id_23"/>
    <x v="0"/>
    <s v="soutien_psychosocial"/>
    <n v="5.3475935828877002E-3"/>
    <m/>
    <m/>
    <n v="1"/>
    <n v="5.3475935828877002E-3"/>
    <n v="187"/>
    <s v="r_4_besoin_priorite3"/>
    <s v="prop_simple"/>
    <x v="30"/>
    <m/>
    <x v="0"/>
    <x v="1"/>
    <x v="1"/>
    <x v="14"/>
    <s v="r_4_besoin_priorite3"/>
    <s v="oui"/>
    <s v="Proportion"/>
    <m/>
    <s v="Population générale"/>
    <n v="0.95"/>
    <b v="1"/>
    <s v="ci"/>
  </r>
  <r>
    <s v="id_23"/>
    <x v="0"/>
    <s v="subsistances"/>
    <n v="0.14438502673796799"/>
    <m/>
    <m/>
    <n v="27"/>
    <n v="0.14438502673796799"/>
    <n v="187"/>
    <s v="r_4_besoin_priorite3"/>
    <s v="prop_simple"/>
    <x v="31"/>
    <m/>
    <x v="0"/>
    <x v="1"/>
    <x v="1"/>
    <x v="14"/>
    <s v="r_4_besoin_priorite3"/>
    <s v="oui"/>
    <s v="Proportion"/>
    <m/>
    <s v="Population générale"/>
    <n v="0.95"/>
    <b v="1"/>
    <s v="ci"/>
  </r>
  <r>
    <s v="id_24"/>
    <x v="0"/>
    <s v="non"/>
    <n v="0.88235294117647101"/>
    <m/>
    <m/>
    <n v="90"/>
    <n v="0.88235294117647101"/>
    <n v="102"/>
    <s v="r_4_assistance_recu"/>
    <s v="prop_simple"/>
    <x v="10"/>
    <m/>
    <x v="0"/>
    <x v="1"/>
    <x v="2"/>
    <x v="15"/>
    <s v="r_4_assistance_recu"/>
    <m/>
    <s v="Proportion"/>
    <m/>
    <s v="Population générale"/>
    <n v="0.95"/>
    <b v="1"/>
    <s v="ci"/>
  </r>
  <r>
    <s v="id_24"/>
    <x v="0"/>
    <s v="oui"/>
    <n v="0.11764705882352899"/>
    <m/>
    <m/>
    <n v="12"/>
    <n v="0.11764705882352899"/>
    <n v="102"/>
    <s v="r_4_assistance_recu"/>
    <s v="prop_simple"/>
    <x v="11"/>
    <m/>
    <x v="0"/>
    <x v="1"/>
    <x v="2"/>
    <x v="15"/>
    <s v="r_4_assistance_recu"/>
    <m/>
    <s v="Proportion"/>
    <m/>
    <s v="Population générale"/>
    <n v="0.95"/>
    <b v="1"/>
    <s v="ci"/>
  </r>
  <r>
    <s v="id_25"/>
    <x v="0"/>
    <s v="loyer"/>
    <n v="0.25555555555555598"/>
    <m/>
    <m/>
    <n v="23"/>
    <n v="0.25555555555555598"/>
    <n v="90"/>
    <s v="r_4_type_assistance_souhait"/>
    <s v="prop_multiple"/>
    <x v="32"/>
    <m/>
    <x v="0"/>
    <x v="1"/>
    <x v="2"/>
    <x v="16"/>
    <s v="r_4_type_assistance_souhait"/>
    <s v="oui"/>
    <s v="Proportion"/>
    <m/>
    <s v="Population générale"/>
    <n v="0.95"/>
    <b v="1"/>
    <s v="ci"/>
  </r>
  <r>
    <s v="id_25"/>
    <x v="0"/>
    <s v="argent_materiel_construction"/>
    <n v="0.46666666666666701"/>
    <m/>
    <m/>
    <n v="42"/>
    <n v="0.46666666666666701"/>
    <n v="90"/>
    <s v="r_4_type_assistance_souhait"/>
    <s v="prop_multiple"/>
    <x v="33"/>
    <m/>
    <x v="0"/>
    <x v="1"/>
    <x v="2"/>
    <x v="16"/>
    <s v="r_4_type_assistance_souhait"/>
    <s v="oui"/>
    <s v="Proportion"/>
    <m/>
    <s v="Population générale"/>
    <n v="0.95"/>
    <b v="1"/>
    <s v="ci"/>
  </r>
  <r>
    <s v="id_25"/>
    <x v="0"/>
    <s v="argent_main_doeuvre"/>
    <n v="7.7777777777777807E-2"/>
    <m/>
    <m/>
    <n v="7"/>
    <n v="7.7777777777777807E-2"/>
    <n v="90"/>
    <s v="r_4_type_assistance_souhait"/>
    <s v="prop_multiple"/>
    <x v="34"/>
    <m/>
    <x v="0"/>
    <x v="1"/>
    <x v="2"/>
    <x v="16"/>
    <s v="r_4_type_assistance_souhait"/>
    <s v="oui"/>
    <s v="Proportion"/>
    <m/>
    <s v="Population générale"/>
    <n v="0.95"/>
    <b v="1"/>
    <s v="ci"/>
  </r>
  <r>
    <s v="id_25"/>
    <x v="0"/>
    <s v="provision_direct_bna"/>
    <n v="0.41111111111111098"/>
    <m/>
    <m/>
    <n v="37"/>
    <n v="0.41111111111111098"/>
    <n v="90"/>
    <s v="r_4_type_assistance_souhait"/>
    <s v="prop_multiple"/>
    <x v="35"/>
    <m/>
    <x v="0"/>
    <x v="1"/>
    <x v="2"/>
    <x v="16"/>
    <s v="r_4_type_assistance_souhait"/>
    <s v="oui"/>
    <s v="Proportion"/>
    <m/>
    <s v="Population générale"/>
    <n v="0.95"/>
    <b v="1"/>
    <s v="ci"/>
  </r>
  <r>
    <s v="id_25"/>
    <x v="0"/>
    <s v="provision_direct_materiel"/>
    <n v="0.25555555555555598"/>
    <m/>
    <m/>
    <n v="23"/>
    <n v="0.25555555555555598"/>
    <n v="90"/>
    <s v="r_4_type_assistance_souhait"/>
    <s v="prop_multiple"/>
    <x v="36"/>
    <m/>
    <x v="0"/>
    <x v="1"/>
    <x v="2"/>
    <x v="16"/>
    <s v="r_4_type_assistance_souhait"/>
    <s v="oui"/>
    <s v="Proportion"/>
    <m/>
    <s v="Population générale"/>
    <n v="0.95"/>
    <b v="1"/>
    <s v="ci"/>
  </r>
  <r>
    <s v="id_25"/>
    <x v="0"/>
    <s v="aide_secu_abri"/>
    <n v="5.5555555555555601E-2"/>
    <m/>
    <m/>
    <n v="5"/>
    <n v="5.5555555555555601E-2"/>
    <n v="90"/>
    <s v="r_4_type_assistance_souhait"/>
    <s v="prop_multiple"/>
    <x v="37"/>
    <m/>
    <x v="0"/>
    <x v="1"/>
    <x v="2"/>
    <x v="16"/>
    <s v="r_4_type_assistance_souhait"/>
    <s v="oui"/>
    <s v="Proportion"/>
    <m/>
    <s v="Population générale"/>
    <n v="0.95"/>
    <b v="1"/>
    <s v="ci"/>
  </r>
  <r>
    <s v="id_25"/>
    <x v="0"/>
    <s v="secu_fonciere"/>
    <n v="2.2222222222222199E-2"/>
    <m/>
    <m/>
    <n v="2"/>
    <n v="2.2222222222222199E-2"/>
    <n v="90"/>
    <s v="r_4_type_assistance_souhait"/>
    <s v="prop_multiple"/>
    <x v="38"/>
    <m/>
    <x v="0"/>
    <x v="1"/>
    <x v="2"/>
    <x v="16"/>
    <s v="r_4_type_assistance_souhait"/>
    <s v="oui"/>
    <s v="Proportion"/>
    <m/>
    <s v="Population générale"/>
    <n v="0.95"/>
    <b v="1"/>
    <s v="ci"/>
  </r>
  <r>
    <s v="id_25"/>
    <x v="0"/>
    <s v="facilite_acces_terre"/>
    <n v="0.1"/>
    <m/>
    <m/>
    <n v="9"/>
    <n v="0.1"/>
    <n v="90"/>
    <s v="r_4_type_assistance_souhait"/>
    <s v="prop_multiple"/>
    <x v="39"/>
    <m/>
    <x v="0"/>
    <x v="1"/>
    <x v="2"/>
    <x v="16"/>
    <s v="r_4_type_assistance_souhait"/>
    <s v="oui"/>
    <s v="Proportion"/>
    <m/>
    <s v="Population générale"/>
    <n v="0.95"/>
    <b v="1"/>
    <s v="ci"/>
  </r>
  <r>
    <s v="id_26"/>
    <x v="0"/>
    <s v="loyer"/>
    <n v="0.16666666666666699"/>
    <m/>
    <m/>
    <n v="2"/>
    <n v="0.16666666666666699"/>
    <n v="12"/>
    <s v="r_4_type_assistance_recu"/>
    <s v="prop_multiple"/>
    <x v="32"/>
    <m/>
    <x v="0"/>
    <x v="1"/>
    <x v="2"/>
    <x v="17"/>
    <s v="r_4_type_assistance_recu"/>
    <s v="oui"/>
    <s v="Proportion"/>
    <m/>
    <s v="Population générale"/>
    <n v="0.95"/>
    <b v="1"/>
    <s v="ci"/>
  </r>
  <r>
    <s v="id_26"/>
    <x v="0"/>
    <s v="argent_materiel_construction"/>
    <n v="0.16666666666666699"/>
    <m/>
    <m/>
    <n v="2"/>
    <n v="0.16666666666666699"/>
    <n v="12"/>
    <s v="r_4_type_assistance_recu"/>
    <s v="prop_multiple"/>
    <x v="33"/>
    <m/>
    <x v="0"/>
    <x v="1"/>
    <x v="2"/>
    <x v="17"/>
    <s v="r_4_type_assistance_recu"/>
    <s v="oui"/>
    <s v="Proportion"/>
    <m/>
    <s v="Population générale"/>
    <n v="0.95"/>
    <b v="1"/>
    <s v="ci"/>
  </r>
  <r>
    <s v="id_26"/>
    <x v="0"/>
    <s v="provision_direct_bna"/>
    <n v="0.5"/>
    <m/>
    <m/>
    <n v="6"/>
    <n v="0.5"/>
    <n v="12"/>
    <s v="r_4_type_assistance_recu"/>
    <s v="prop_multiple"/>
    <x v="35"/>
    <m/>
    <x v="0"/>
    <x v="1"/>
    <x v="2"/>
    <x v="17"/>
    <s v="r_4_type_assistance_recu"/>
    <s v="oui"/>
    <s v="Proportion"/>
    <m/>
    <s v="Population générale"/>
    <n v="0.95"/>
    <b v="1"/>
    <s v="ci"/>
  </r>
  <r>
    <s v="id_26"/>
    <x v="0"/>
    <s v="provision_direct_materiel"/>
    <n v="0.16666666666666699"/>
    <m/>
    <m/>
    <n v="2"/>
    <n v="0.16666666666666699"/>
    <n v="12"/>
    <s v="r_4_type_assistance_recu"/>
    <s v="prop_multiple"/>
    <x v="36"/>
    <m/>
    <x v="0"/>
    <x v="1"/>
    <x v="2"/>
    <x v="17"/>
    <s v="r_4_type_assistance_recu"/>
    <s v="oui"/>
    <s v="Proportion"/>
    <m/>
    <s v="Population générale"/>
    <n v="0.95"/>
    <b v="1"/>
    <s v="ci"/>
  </r>
  <r>
    <s v="id_27"/>
    <x v="0"/>
    <s v="pas_connaissance"/>
    <n v="0.29411764705882398"/>
    <m/>
    <m/>
    <n v="30"/>
    <n v="0.29411764705882398"/>
    <n v="102"/>
    <s v="r_4_barrier_abri"/>
    <s v="prop_multiple"/>
    <x v="40"/>
    <m/>
    <x v="0"/>
    <x v="1"/>
    <x v="2"/>
    <x v="18"/>
    <s v="r_4_barrier_abri"/>
    <m/>
    <s v="Proportion"/>
    <m/>
    <s v="Population générale"/>
    <n v="0.95"/>
    <b v="1"/>
    <s v="ci"/>
  </r>
  <r>
    <s v="id_27"/>
    <x v="0"/>
    <s v="distance"/>
    <n v="3.9215686274509803E-2"/>
    <m/>
    <m/>
    <n v="4"/>
    <n v="3.9215686274509803E-2"/>
    <n v="102"/>
    <s v="r_4_barrier_abri"/>
    <s v="prop_multiple"/>
    <x v="41"/>
    <m/>
    <x v="0"/>
    <x v="1"/>
    <x v="2"/>
    <x v="18"/>
    <s v="r_4_barrier_abri"/>
    <m/>
    <s v="Proportion"/>
    <m/>
    <s v="Population générale"/>
    <n v="0.95"/>
    <b v="1"/>
    <s v="ci"/>
  </r>
  <r>
    <s v="id_27"/>
    <x v="0"/>
    <s v="difficult_depac"/>
    <n v="1.9607843137254902E-2"/>
    <m/>
    <m/>
    <n v="2"/>
    <n v="1.9607843137254902E-2"/>
    <n v="102"/>
    <s v="r_4_barrier_abri"/>
    <s v="prop_multiple"/>
    <x v="42"/>
    <m/>
    <x v="0"/>
    <x v="1"/>
    <x v="2"/>
    <x v="18"/>
    <s v="r_4_barrier_abri"/>
    <m/>
    <s v="Proportion"/>
    <m/>
    <s v="Population générale"/>
    <n v="0.95"/>
    <b v="1"/>
    <s v="ci"/>
  </r>
  <r>
    <s v="id_27"/>
    <x v="0"/>
    <s v="exclusion"/>
    <n v="0.51960784313725505"/>
    <m/>
    <m/>
    <n v="53"/>
    <n v="0.51960784313725505"/>
    <n v="102"/>
    <s v="r_4_barrier_abri"/>
    <s v="prop_multiple"/>
    <x v="43"/>
    <m/>
    <x v="0"/>
    <x v="1"/>
    <x v="2"/>
    <x v="18"/>
    <s v="r_4_barrier_abri"/>
    <m/>
    <s v="Proportion"/>
    <m/>
    <s v="Population générale"/>
    <n v="0.95"/>
    <b v="1"/>
    <s v="ci"/>
  </r>
  <r>
    <s v="id_27"/>
    <x v="0"/>
    <s v="pas_acces_information"/>
    <n v="0.34313725490196101"/>
    <m/>
    <m/>
    <n v="35"/>
    <n v="0.34313725490196101"/>
    <n v="102"/>
    <s v="r_4_barrier_abri"/>
    <s v="prop_multiple"/>
    <x v="44"/>
    <m/>
    <x v="0"/>
    <x v="1"/>
    <x v="2"/>
    <x v="18"/>
    <s v="r_4_barrier_abri"/>
    <m/>
    <s v="Proportion"/>
    <m/>
    <s v="Population générale"/>
    <n v="0.95"/>
    <b v="1"/>
    <s v="ci"/>
  </r>
  <r>
    <s v="id_27"/>
    <x v="0"/>
    <s v="aucune"/>
    <n v="8.8235294117647106E-2"/>
    <m/>
    <m/>
    <n v="9"/>
    <n v="8.8235294117647106E-2"/>
    <n v="102"/>
    <s v="r_4_barrier_abri"/>
    <s v="prop_multiple"/>
    <x v="45"/>
    <m/>
    <x v="0"/>
    <x v="1"/>
    <x v="2"/>
    <x v="18"/>
    <s v="r_4_barrier_abri"/>
    <m/>
    <s v="Proportion"/>
    <m/>
    <s v="Population générale"/>
    <n v="0.95"/>
    <b v="1"/>
    <s v="ci"/>
  </r>
  <r>
    <s v="id_27"/>
    <x v="0"/>
    <s v="autre"/>
    <n v="9.8039215686274508E-3"/>
    <m/>
    <m/>
    <n v="1"/>
    <n v="9.8039215686274508E-3"/>
    <n v="102"/>
    <s v="r_4_barrier_abri"/>
    <s v="prop_multiple"/>
    <x v="46"/>
    <m/>
    <x v="0"/>
    <x v="1"/>
    <x v="2"/>
    <x v="18"/>
    <s v="r_4_barrier_abri"/>
    <m/>
    <s v="Proportion"/>
    <m/>
    <s v="Population générale"/>
    <n v="0.95"/>
    <b v="1"/>
    <s v="ci"/>
  </r>
  <r>
    <s v="id_28"/>
    <x v="0"/>
    <s v="pas_adapte"/>
    <n v="8.3333333333333301E-2"/>
    <m/>
    <m/>
    <n v="1"/>
    <n v="8.3333333333333301E-2"/>
    <n v="12"/>
    <s v="r_4_pb_rencontre"/>
    <s v="prop_multiple"/>
    <x v="47"/>
    <m/>
    <x v="0"/>
    <x v="1"/>
    <x v="2"/>
    <x v="19"/>
    <s v="r_4_pb_rencontre"/>
    <s v="oui"/>
    <s v="Proportion"/>
    <m/>
    <s v="Population générale"/>
    <n v="0.95"/>
    <b v="1"/>
    <s v="ci"/>
  </r>
  <r>
    <s v="id_28"/>
    <x v="0"/>
    <s v="insuffisance_argent"/>
    <n v="0.16666666666666699"/>
    <m/>
    <m/>
    <n v="2"/>
    <n v="0.16666666666666699"/>
    <n v="12"/>
    <s v="r_4_pb_rencontre"/>
    <s v="prop_multiple"/>
    <x v="48"/>
    <m/>
    <x v="0"/>
    <x v="1"/>
    <x v="2"/>
    <x v="19"/>
    <s v="r_4_pb_rencontre"/>
    <s v="oui"/>
    <s v="Proportion"/>
    <m/>
    <s v="Population générale"/>
    <n v="0.95"/>
    <b v="1"/>
    <s v="ci"/>
  </r>
  <r>
    <s v="id_28"/>
    <x v="0"/>
    <s v="mauvaise_qualite_servic"/>
    <n v="0.5"/>
    <m/>
    <m/>
    <n v="6"/>
    <n v="0.5"/>
    <n v="12"/>
    <s v="r_4_pb_rencontre"/>
    <s v="prop_multiple"/>
    <x v="49"/>
    <m/>
    <x v="0"/>
    <x v="1"/>
    <x v="2"/>
    <x v="19"/>
    <s v="r_4_pb_rencontre"/>
    <s v="oui"/>
    <s v="Proportion"/>
    <m/>
    <s v="Population générale"/>
    <n v="0.95"/>
    <b v="1"/>
    <s v="ci"/>
  </r>
  <r>
    <s v="id_28"/>
    <x v="0"/>
    <s v="retard_reception"/>
    <n v="8.3333333333333301E-2"/>
    <m/>
    <m/>
    <n v="1"/>
    <n v="8.3333333333333301E-2"/>
    <n v="12"/>
    <s v="r_4_pb_rencontre"/>
    <s v="prop_multiple"/>
    <x v="50"/>
    <m/>
    <x v="0"/>
    <x v="1"/>
    <x v="2"/>
    <x v="19"/>
    <s v="r_4_pb_rencontre"/>
    <s v="oui"/>
    <s v="Proportion"/>
    <m/>
    <s v="Population générale"/>
    <n v="0.95"/>
    <b v="1"/>
    <s v="ci"/>
  </r>
  <r>
    <s v="id_28"/>
    <x v="0"/>
    <s v="aucun_problem"/>
    <n v="0.25"/>
    <m/>
    <m/>
    <n v="3"/>
    <n v="0.25"/>
    <n v="12"/>
    <s v="r_4_pb_rencontre"/>
    <s v="prop_multiple"/>
    <x v="51"/>
    <m/>
    <x v="0"/>
    <x v="1"/>
    <x v="2"/>
    <x v="19"/>
    <s v="r_4_pb_rencontre"/>
    <s v="oui"/>
    <s v="Proportion"/>
    <m/>
    <s v="Population générale"/>
    <n v="0.95"/>
    <b v="1"/>
    <s v="ci"/>
  </r>
  <r>
    <s v="id_29"/>
    <x v="0"/>
    <s v="loyer"/>
    <n v="1"/>
    <m/>
    <m/>
    <n v="1"/>
    <n v="1"/>
    <n v="1"/>
    <s v="r_4_typ_assistanc_souhaite"/>
    <s v="prop_multiple"/>
    <x v="32"/>
    <m/>
    <x v="0"/>
    <x v="1"/>
    <x v="2"/>
    <x v="20"/>
    <s v="r_4_typ_assistanc_souhaite"/>
    <s v="oui"/>
    <s v="Proportion"/>
    <m/>
    <s v="Population générale"/>
    <n v="0.95"/>
    <b v="1"/>
    <s v="ci"/>
  </r>
  <r>
    <s v="id_29"/>
    <x v="0"/>
    <s v="argent_materiel_construction"/>
    <n v="1"/>
    <m/>
    <m/>
    <n v="1"/>
    <n v="1"/>
    <n v="1"/>
    <s v="r_4_typ_assistanc_souhaite"/>
    <s v="prop_multiple"/>
    <x v="33"/>
    <m/>
    <x v="0"/>
    <x v="1"/>
    <x v="2"/>
    <x v="20"/>
    <s v="r_4_typ_assistanc_souhaite"/>
    <s v="oui"/>
    <s v="Proportion"/>
    <m/>
    <s v="Population générale"/>
    <n v="0.95"/>
    <b v="1"/>
    <s v="ci"/>
  </r>
  <r>
    <s v="id_29"/>
    <x v="0"/>
    <s v="argent_main_doeuvre"/>
    <n v="1"/>
    <m/>
    <m/>
    <n v="1"/>
    <n v="1"/>
    <n v="1"/>
    <s v="r_4_typ_assistanc_souhaite"/>
    <s v="prop_multiple"/>
    <x v="34"/>
    <m/>
    <x v="0"/>
    <x v="1"/>
    <x v="2"/>
    <x v="20"/>
    <s v="r_4_typ_assistanc_souhaite"/>
    <s v="oui"/>
    <s v="Proportion"/>
    <m/>
    <s v="Population générale"/>
    <n v="0.95"/>
    <b v="1"/>
    <s v="ci"/>
  </r>
  <r>
    <s v="id_30"/>
    <x v="0"/>
    <s v="pas_du_tout"/>
    <n v="0.33333333333333298"/>
    <m/>
    <m/>
    <n v="4"/>
    <n v="0.33333333333333298"/>
    <n v="12"/>
    <s v="r_4_besoin_combl_san_assist"/>
    <s v="prop_simple"/>
    <x v="52"/>
    <m/>
    <x v="0"/>
    <x v="1"/>
    <x v="2"/>
    <x v="21"/>
    <s v="r_4_besoin_combl_san_assist"/>
    <s v="oui"/>
    <s v="Proportion"/>
    <m/>
    <s v="Population générale"/>
    <n v="0.95"/>
    <b v="1"/>
    <s v="ci"/>
  </r>
  <r>
    <s v="id_30"/>
    <x v="0"/>
    <s v="peu"/>
    <n v="0.66666666666666696"/>
    <m/>
    <m/>
    <n v="8"/>
    <n v="0.66666666666666696"/>
    <n v="12"/>
    <s v="r_4_besoin_combl_san_assist"/>
    <s v="prop_simple"/>
    <x v="53"/>
    <m/>
    <x v="0"/>
    <x v="1"/>
    <x v="2"/>
    <x v="21"/>
    <s v="r_4_besoin_combl_san_assist"/>
    <s v="oui"/>
    <s v="Proportion"/>
    <m/>
    <s v="Population générale"/>
    <n v="0.95"/>
    <b v="1"/>
    <s v="ci"/>
  </r>
  <r>
    <s v="id_32"/>
    <x v="0"/>
    <s v="non"/>
    <n v="0.92307692307692302"/>
    <m/>
    <m/>
    <n v="24"/>
    <n v="0.92307692307692302"/>
    <n v="26"/>
    <s v="r_4_assistance_bna"/>
    <s v="prop_simple"/>
    <x v="10"/>
    <m/>
    <x v="0"/>
    <x v="1"/>
    <x v="3"/>
    <x v="22"/>
    <s v="r_4_assistance_bna"/>
    <m/>
    <s v="Proportion"/>
    <m/>
    <s v="Population générale"/>
    <n v="0.95"/>
    <b v="1"/>
    <s v="ci"/>
  </r>
  <r>
    <s v="id_32"/>
    <x v="0"/>
    <s v="oui"/>
    <n v="7.69230769230769E-2"/>
    <m/>
    <m/>
    <n v="2"/>
    <n v="7.69230769230769E-2"/>
    <n v="26"/>
    <s v="r_4_assistance_bna"/>
    <s v="prop_simple"/>
    <x v="11"/>
    <m/>
    <x v="0"/>
    <x v="1"/>
    <x v="3"/>
    <x v="22"/>
    <s v="r_4_assistance_bna"/>
    <m/>
    <s v="Proportion"/>
    <m/>
    <s v="Population générale"/>
    <n v="0.95"/>
    <b v="1"/>
    <s v="ci"/>
  </r>
  <r>
    <s v="id_33"/>
    <x v="0"/>
    <s v="argent"/>
    <n v="0.75"/>
    <m/>
    <m/>
    <n v="18"/>
    <n v="0.75"/>
    <n v="24"/>
    <s v="r_4_assistance_bna_voulu"/>
    <s v="prop_multiple"/>
    <x v="54"/>
    <m/>
    <x v="0"/>
    <x v="1"/>
    <x v="3"/>
    <x v="23"/>
    <s v="r_4_assistance_bna_voulu"/>
    <s v="oui"/>
    <s v="Proportion"/>
    <m/>
    <s v="Population générale"/>
    <n v="0.95"/>
    <b v="1"/>
    <s v="ci"/>
  </r>
  <r>
    <s v="id_33"/>
    <x v="0"/>
    <s v="provision_direct"/>
    <n v="0.54166666666666696"/>
    <m/>
    <m/>
    <n v="13"/>
    <n v="0.54166666666666696"/>
    <n v="24"/>
    <s v="r_4_assistance_bna_voulu"/>
    <s v="prop_multiple"/>
    <x v="55"/>
    <m/>
    <x v="0"/>
    <x v="1"/>
    <x v="3"/>
    <x v="23"/>
    <s v="r_4_assistance_bna_voulu"/>
    <s v="oui"/>
    <s v="Proportion"/>
    <m/>
    <s v="Population générale"/>
    <n v="0.95"/>
    <b v="1"/>
    <s v="ci"/>
  </r>
  <r>
    <s v="id_34"/>
    <x v="0"/>
    <s v="argent"/>
    <n v="0.5"/>
    <m/>
    <m/>
    <n v="1"/>
    <n v="0.5"/>
    <n v="2"/>
    <s v="r_4_type_assistance_bna"/>
    <s v="prop_multiple"/>
    <x v="54"/>
    <m/>
    <x v="0"/>
    <x v="1"/>
    <x v="3"/>
    <x v="24"/>
    <s v="r_4_type_assistance_bna"/>
    <s v="oui"/>
    <s v="Proportion"/>
    <m/>
    <s v="Population générale"/>
    <n v="0.95"/>
    <b v="1"/>
    <s v="ci"/>
  </r>
  <r>
    <s v="id_34"/>
    <x v="0"/>
    <s v="provision_direct"/>
    <n v="0.5"/>
    <m/>
    <m/>
    <n v="1"/>
    <n v="0.5"/>
    <n v="2"/>
    <s v="r_4_type_assistance_bna"/>
    <s v="prop_multiple"/>
    <x v="55"/>
    <m/>
    <x v="0"/>
    <x v="1"/>
    <x v="3"/>
    <x v="24"/>
    <s v="r_4_type_assistance_bna"/>
    <s v="oui"/>
    <s v="Proportion"/>
    <m/>
    <s v="Population générale"/>
    <n v="0.95"/>
    <b v="1"/>
    <s v="ci"/>
  </r>
  <r>
    <s v="id_35"/>
    <x v="0"/>
    <s v="pas_connaissance"/>
    <n v="0.15384615384615399"/>
    <m/>
    <m/>
    <n v="4"/>
    <n v="0.15384615384615399"/>
    <n v="26"/>
    <s v="r_4_barrier_bna"/>
    <s v="prop_multiple"/>
    <x v="40"/>
    <m/>
    <x v="0"/>
    <x v="1"/>
    <x v="3"/>
    <x v="25"/>
    <s v="r_4_barrier_bna"/>
    <m/>
    <s v="Proportion"/>
    <m/>
    <s v="Population générale"/>
    <n v="0.95"/>
    <b v="1"/>
    <s v="ci"/>
  </r>
  <r>
    <s v="id_35"/>
    <x v="0"/>
    <s v="difficult_depac"/>
    <n v="3.8461538461538498E-2"/>
    <m/>
    <m/>
    <n v="1"/>
    <n v="3.8461538461538498E-2"/>
    <n v="26"/>
    <s v="r_4_barrier_bna"/>
    <s v="prop_multiple"/>
    <x v="42"/>
    <m/>
    <x v="0"/>
    <x v="1"/>
    <x v="3"/>
    <x v="25"/>
    <s v="r_4_barrier_bna"/>
    <m/>
    <s v="Proportion"/>
    <m/>
    <s v="Population générale"/>
    <n v="0.95"/>
    <b v="1"/>
    <s v="ci"/>
  </r>
  <r>
    <s v="id_35"/>
    <x v="0"/>
    <s v="exclusion"/>
    <n v="0.61538461538461497"/>
    <m/>
    <m/>
    <n v="16"/>
    <n v="0.61538461538461497"/>
    <n v="26"/>
    <s v="r_4_barrier_bna"/>
    <s v="prop_multiple"/>
    <x v="43"/>
    <m/>
    <x v="0"/>
    <x v="1"/>
    <x v="3"/>
    <x v="25"/>
    <s v="r_4_barrier_bna"/>
    <m/>
    <s v="Proportion"/>
    <m/>
    <s v="Population générale"/>
    <n v="0.95"/>
    <b v="1"/>
    <s v="ci"/>
  </r>
  <r>
    <s v="id_35"/>
    <x v="0"/>
    <s v="pas_acces_information"/>
    <n v="0.42307692307692302"/>
    <m/>
    <m/>
    <n v="11"/>
    <n v="0.42307692307692302"/>
    <n v="26"/>
    <s v="r_4_barrier_bna"/>
    <s v="prop_multiple"/>
    <x v="44"/>
    <m/>
    <x v="0"/>
    <x v="1"/>
    <x v="3"/>
    <x v="25"/>
    <s v="r_4_barrier_bna"/>
    <m/>
    <s v="Proportion"/>
    <m/>
    <s v="Population générale"/>
    <n v="0.95"/>
    <b v="1"/>
    <s v="ci"/>
  </r>
  <r>
    <s v="id_35"/>
    <x v="0"/>
    <s v="aucune"/>
    <n v="3.8461538461538498E-2"/>
    <m/>
    <m/>
    <n v="1"/>
    <n v="3.8461538461538498E-2"/>
    <n v="26"/>
    <s v="r_4_barrier_bna"/>
    <s v="prop_multiple"/>
    <x v="45"/>
    <m/>
    <x v="0"/>
    <x v="1"/>
    <x v="3"/>
    <x v="25"/>
    <s v="r_4_barrier_bna"/>
    <m/>
    <s v="Proportion"/>
    <m/>
    <s v="Population générale"/>
    <n v="0.95"/>
    <b v="1"/>
    <s v="ci"/>
  </r>
  <r>
    <s v="id_35"/>
    <x v="0"/>
    <s v="nsp"/>
    <n v="3.8461538461538498E-2"/>
    <m/>
    <m/>
    <n v="1"/>
    <n v="3.8461538461538498E-2"/>
    <n v="26"/>
    <s v="r_4_barrier_bna"/>
    <s v="prop_multiple"/>
    <x v="56"/>
    <m/>
    <x v="0"/>
    <x v="1"/>
    <x v="3"/>
    <x v="25"/>
    <s v="r_4_barrier_bna"/>
    <m/>
    <s v="Proportion"/>
    <m/>
    <s v="Population générale"/>
    <n v="0.95"/>
    <b v="1"/>
    <s v="ci"/>
  </r>
  <r>
    <s v="id_36"/>
    <x v="0"/>
    <s v="insuffisance_argent"/>
    <n v="1"/>
    <m/>
    <m/>
    <n v="2"/>
    <n v="1"/>
    <n v="2"/>
    <s v="r_4_assistance_bna_problem"/>
    <s v="prop_multiple"/>
    <x v="48"/>
    <m/>
    <x v="0"/>
    <x v="1"/>
    <x v="3"/>
    <x v="26"/>
    <s v="r_4_assistance_bna_problem"/>
    <s v="oui"/>
    <s v="Proportion"/>
    <m/>
    <s v="Population générale"/>
    <n v="0.95"/>
    <b v="1"/>
    <s v="ci"/>
  </r>
  <r>
    <s v="id_38"/>
    <x v="0"/>
    <s v="pas_du_tout"/>
    <n v="0.5"/>
    <m/>
    <m/>
    <n v="1"/>
    <n v="0.5"/>
    <n v="2"/>
    <s v="r_4_besoin_combl_san_assist_bna"/>
    <s v="prop_simple"/>
    <x v="52"/>
    <m/>
    <x v="0"/>
    <x v="1"/>
    <x v="3"/>
    <x v="27"/>
    <s v="r_4_besoin_combl_san_assist_bna"/>
    <s v="oui"/>
    <s v="Proportion"/>
    <m/>
    <s v="Population générale"/>
    <n v="0.95"/>
    <b v="1"/>
    <s v="ci"/>
  </r>
  <r>
    <s v="id_38"/>
    <x v="0"/>
    <s v="peu"/>
    <n v="0.5"/>
    <m/>
    <m/>
    <n v="1"/>
    <n v="0.5"/>
    <n v="2"/>
    <s v="r_4_besoin_combl_san_assist_bna"/>
    <s v="prop_simple"/>
    <x v="53"/>
    <m/>
    <x v="0"/>
    <x v="1"/>
    <x v="3"/>
    <x v="27"/>
    <s v="r_4_besoin_combl_san_assist_bna"/>
    <s v="oui"/>
    <s v="Proportion"/>
    <m/>
    <s v="Population générale"/>
    <n v="0.95"/>
    <b v="1"/>
    <s v="ci"/>
  </r>
  <r>
    <s v="id_40"/>
    <x v="0"/>
    <s v="1_fois"/>
    <n v="0.5"/>
    <m/>
    <m/>
    <n v="1"/>
    <n v="0.5"/>
    <n v="2"/>
    <s v="r_4_nbr_assist_recu"/>
    <s v="prop_simple"/>
    <x v="57"/>
    <m/>
    <x v="0"/>
    <x v="1"/>
    <x v="3"/>
    <x v="28"/>
    <s v="r_4_nbr_assist_recu"/>
    <s v="oui"/>
    <s v="Proportion"/>
    <m/>
    <s v="Population générale"/>
    <n v="0.95"/>
    <b v="1"/>
    <s v="ci"/>
  </r>
  <r>
    <s v="id_40"/>
    <x v="0"/>
    <s v="2_5_fois"/>
    <n v="0.5"/>
    <m/>
    <m/>
    <n v="1"/>
    <n v="0.5"/>
    <n v="2"/>
    <s v="r_4_nbr_assist_recu"/>
    <s v="prop_simple"/>
    <x v="58"/>
    <m/>
    <x v="0"/>
    <x v="1"/>
    <x v="3"/>
    <x v="28"/>
    <s v="r_4_nbr_assist_recu"/>
    <s v="oui"/>
    <s v="Proportion"/>
    <m/>
    <s v="Population générale"/>
    <n v="0.95"/>
    <b v="1"/>
    <s v="ci"/>
  </r>
  <r>
    <s v="id_41"/>
    <x v="0"/>
    <s v="non"/>
    <n v="0.75155279503105599"/>
    <m/>
    <m/>
    <n v="121"/>
    <n v="0.75155279503105599"/>
    <n v="161"/>
    <s v="r_4_assistance_nourriture"/>
    <s v="prop_simple"/>
    <x v="10"/>
    <m/>
    <x v="0"/>
    <x v="1"/>
    <x v="4"/>
    <x v="29"/>
    <s v="r_4_assistance_nourriture"/>
    <m/>
    <s v="Proportion"/>
    <m/>
    <s v="Population générale"/>
    <n v="0.95"/>
    <b v="1"/>
    <s v="ci"/>
  </r>
  <r>
    <s v="id_41"/>
    <x v="0"/>
    <s v="oui"/>
    <n v="0.24844720496894401"/>
    <m/>
    <m/>
    <n v="40"/>
    <n v="0.24844720496894401"/>
    <n v="161"/>
    <s v="r_4_assistance_nourriture"/>
    <s v="prop_simple"/>
    <x v="11"/>
    <m/>
    <x v="0"/>
    <x v="1"/>
    <x v="4"/>
    <x v="29"/>
    <s v="r_4_assistance_nourriture"/>
    <m/>
    <s v="Proportion"/>
    <m/>
    <s v="Population générale"/>
    <n v="0.95"/>
    <b v="1"/>
    <s v="ci"/>
  </r>
  <r>
    <s v="id_43"/>
    <x v="0"/>
    <s v="argent"/>
    <n v="0.67500000000000004"/>
    <m/>
    <m/>
    <n v="27"/>
    <n v="0.67500000000000004"/>
    <n v="40"/>
    <s v="r_4_type_assistance_nourriture"/>
    <s v="prop_multiple"/>
    <x v="59"/>
    <m/>
    <x v="0"/>
    <x v="1"/>
    <x v="4"/>
    <x v="30"/>
    <s v="r_4_type_assistance_nourriture"/>
    <s v="oui"/>
    <s v="Proportion"/>
    <m/>
    <s v="Population générale"/>
    <n v="0.95"/>
    <b v="1"/>
    <s v="ci"/>
  </r>
  <r>
    <s v="id_43"/>
    <x v="0"/>
    <s v="provision_direct"/>
    <n v="0.35"/>
    <m/>
    <m/>
    <n v="14"/>
    <n v="0.35"/>
    <n v="40"/>
    <s v="r_4_type_assistance_nourriture"/>
    <s v="prop_multiple"/>
    <x v="60"/>
    <m/>
    <x v="0"/>
    <x v="1"/>
    <x v="4"/>
    <x v="30"/>
    <s v="r_4_type_assistance_nourriture"/>
    <s v="oui"/>
    <s v="Proportion"/>
    <m/>
    <s v="Population générale"/>
    <n v="0.95"/>
    <b v="1"/>
    <s v="ci"/>
  </r>
  <r>
    <s v="id_44"/>
    <x v="0"/>
    <s v="pas_connaissance"/>
    <n v="0.167701863354037"/>
    <m/>
    <m/>
    <n v="27"/>
    <n v="0.167701863354037"/>
    <n v="161"/>
    <s v="r_4_barrier_nourriture"/>
    <s v="prop_multiple"/>
    <x v="40"/>
    <m/>
    <x v="0"/>
    <x v="1"/>
    <x v="4"/>
    <x v="25"/>
    <s v="r_4_barrier_nourriture"/>
    <m/>
    <s v="Proportion"/>
    <m/>
    <s v="Population générale"/>
    <n v="0.95"/>
    <b v="1"/>
    <s v="ci"/>
  </r>
  <r>
    <s v="id_44"/>
    <x v="0"/>
    <s v="distance"/>
    <n v="4.3478260869565202E-2"/>
    <m/>
    <m/>
    <n v="7"/>
    <n v="4.3478260869565202E-2"/>
    <n v="161"/>
    <s v="r_4_barrier_nourriture"/>
    <s v="prop_multiple"/>
    <x v="41"/>
    <m/>
    <x v="0"/>
    <x v="1"/>
    <x v="4"/>
    <x v="25"/>
    <s v="r_4_barrier_nourriture"/>
    <m/>
    <s v="Proportion"/>
    <m/>
    <s v="Population générale"/>
    <n v="0.95"/>
    <b v="1"/>
    <s v="ci"/>
  </r>
  <r>
    <s v="id_44"/>
    <x v="0"/>
    <s v="difficult_depac"/>
    <n v="6.2111801242236003E-2"/>
    <m/>
    <m/>
    <n v="10"/>
    <n v="6.2111801242236003E-2"/>
    <n v="161"/>
    <s v="r_4_barrier_nourriture"/>
    <s v="prop_multiple"/>
    <x v="42"/>
    <m/>
    <x v="0"/>
    <x v="1"/>
    <x v="4"/>
    <x v="25"/>
    <s v="r_4_barrier_nourriture"/>
    <m/>
    <s v="Proportion"/>
    <m/>
    <s v="Population générale"/>
    <n v="0.95"/>
    <b v="1"/>
    <s v="ci"/>
  </r>
  <r>
    <s v="id_44"/>
    <x v="0"/>
    <s v="exclusion"/>
    <n v="0.49689440993788803"/>
    <m/>
    <m/>
    <n v="80"/>
    <n v="0.49689440993788803"/>
    <n v="161"/>
    <s v="r_4_barrier_nourriture"/>
    <s v="prop_multiple"/>
    <x v="43"/>
    <m/>
    <x v="0"/>
    <x v="1"/>
    <x v="4"/>
    <x v="25"/>
    <s v="r_4_barrier_nourriture"/>
    <m/>
    <s v="Proportion"/>
    <m/>
    <s v="Population générale"/>
    <n v="0.95"/>
    <b v="1"/>
    <s v="ci"/>
  </r>
  <r>
    <s v="id_44"/>
    <x v="0"/>
    <s v="pas_acces_information"/>
    <n v="0.341614906832298"/>
    <m/>
    <m/>
    <n v="55"/>
    <n v="0.341614906832298"/>
    <n v="161"/>
    <s v="r_4_barrier_nourriture"/>
    <s v="prop_multiple"/>
    <x v="44"/>
    <m/>
    <x v="0"/>
    <x v="1"/>
    <x v="4"/>
    <x v="25"/>
    <s v="r_4_barrier_nourriture"/>
    <m/>
    <s v="Proportion"/>
    <m/>
    <s v="Population générale"/>
    <n v="0.95"/>
    <b v="1"/>
    <s v="ci"/>
  </r>
  <r>
    <s v="id_44"/>
    <x v="0"/>
    <s v="aucune"/>
    <n v="0.173913043478261"/>
    <m/>
    <m/>
    <n v="28"/>
    <n v="0.173913043478261"/>
    <n v="161"/>
    <s v="r_4_barrier_nourriture"/>
    <s v="prop_multiple"/>
    <x v="45"/>
    <m/>
    <x v="0"/>
    <x v="1"/>
    <x v="4"/>
    <x v="25"/>
    <s v="r_4_barrier_nourriture"/>
    <m/>
    <s v="Proportion"/>
    <m/>
    <s v="Population générale"/>
    <n v="0.95"/>
    <b v="1"/>
    <s v="ci"/>
  </r>
  <r>
    <s v="id_44"/>
    <x v="0"/>
    <s v="autre"/>
    <n v="1.2422360248447201E-2"/>
    <m/>
    <m/>
    <n v="2"/>
    <n v="1.2422360248447201E-2"/>
    <n v="161"/>
    <s v="r_4_barrier_nourriture"/>
    <s v="prop_multiple"/>
    <x v="46"/>
    <m/>
    <x v="0"/>
    <x v="1"/>
    <x v="4"/>
    <x v="25"/>
    <s v="r_4_barrier_nourriture"/>
    <m/>
    <s v="Proportion"/>
    <m/>
    <s v="Population générale"/>
    <n v="0.95"/>
    <b v="1"/>
    <s v="ci"/>
  </r>
  <r>
    <s v="id_47"/>
    <x v="0"/>
    <s v="completement"/>
    <n v="2.5641025641025599E-2"/>
    <m/>
    <m/>
    <n v="1"/>
    <n v="2.5641025641025599E-2"/>
    <n v="39"/>
    <s v="r_4_besoin_combl_san_assist_nourriture"/>
    <s v="prop_simple"/>
    <x v="61"/>
    <m/>
    <x v="0"/>
    <x v="1"/>
    <x v="4"/>
    <x v="31"/>
    <s v="r_4_besoin_combl_san_assist_nourriture"/>
    <s v="oui"/>
    <s v="Proportion"/>
    <m/>
    <s v="Population générale"/>
    <n v="0.95"/>
    <b v="1"/>
    <s v="ci"/>
  </r>
  <r>
    <s v="id_47"/>
    <x v="0"/>
    <s v="pas_du_tout"/>
    <n v="0.38461538461538503"/>
    <m/>
    <m/>
    <n v="15"/>
    <n v="0.38461538461538503"/>
    <n v="39"/>
    <s v="r_4_besoin_combl_san_assist_nourriture"/>
    <s v="prop_simple"/>
    <x v="52"/>
    <m/>
    <x v="0"/>
    <x v="1"/>
    <x v="4"/>
    <x v="31"/>
    <s v="r_4_besoin_combl_san_assist_nourriture"/>
    <s v="oui"/>
    <s v="Proportion"/>
    <m/>
    <s v="Population générale"/>
    <n v="0.95"/>
    <b v="1"/>
    <s v="ci"/>
  </r>
  <r>
    <s v="id_47"/>
    <x v="0"/>
    <s v="peu"/>
    <n v="0.58974358974358998"/>
    <m/>
    <m/>
    <n v="23"/>
    <n v="0.58974358974358998"/>
    <n v="39"/>
    <s v="r_4_besoin_combl_san_assist_nourriture"/>
    <s v="prop_simple"/>
    <x v="53"/>
    <m/>
    <x v="0"/>
    <x v="1"/>
    <x v="4"/>
    <x v="31"/>
    <s v="r_4_besoin_combl_san_assist_nourriture"/>
    <s v="oui"/>
    <s v="Proportion"/>
    <m/>
    <s v="Population générale"/>
    <n v="0.95"/>
    <b v="1"/>
    <s v="ci"/>
  </r>
  <r>
    <s v="id_49"/>
    <x v="0"/>
    <s v="1_fois"/>
    <n v="0.44736842105263203"/>
    <m/>
    <m/>
    <n v="17"/>
    <n v="0.44736842105263203"/>
    <n v="38"/>
    <s v="r_4_nbr_assist_recu_001"/>
    <s v="prop_simple"/>
    <x v="57"/>
    <m/>
    <x v="0"/>
    <x v="1"/>
    <x v="4"/>
    <x v="32"/>
    <s v="r_4_nbr_assist_recu_001"/>
    <s v="oui"/>
    <s v="Proportion"/>
    <m/>
    <s v="Population générale"/>
    <n v="0.95"/>
    <b v="1"/>
    <s v="ci"/>
  </r>
  <r>
    <s v="id_49"/>
    <x v="0"/>
    <s v="2_5_fois"/>
    <n v="0.5"/>
    <m/>
    <m/>
    <n v="19"/>
    <n v="0.5"/>
    <n v="38"/>
    <s v="r_4_nbr_assist_recu_001"/>
    <s v="prop_simple"/>
    <x v="58"/>
    <m/>
    <x v="0"/>
    <x v="1"/>
    <x v="4"/>
    <x v="32"/>
    <s v="r_4_nbr_assist_recu_001"/>
    <s v="oui"/>
    <s v="Proportion"/>
    <m/>
    <s v="Population générale"/>
    <n v="0.95"/>
    <b v="1"/>
    <s v="ci"/>
  </r>
  <r>
    <s v="id_49"/>
    <x v="0"/>
    <s v="6_fois"/>
    <n v="5.2631578947368397E-2"/>
    <m/>
    <m/>
    <n v="2"/>
    <n v="5.2631578947368397E-2"/>
    <n v="38"/>
    <s v="r_4_nbr_assist_recu_001"/>
    <s v="prop_simple"/>
    <x v="62"/>
    <m/>
    <x v="0"/>
    <x v="1"/>
    <x v="4"/>
    <x v="32"/>
    <s v="r_4_nbr_assist_recu_001"/>
    <s v="oui"/>
    <s v="Proportion"/>
    <m/>
    <s v="Population générale"/>
    <n v="0.95"/>
    <b v="1"/>
    <s v="ci"/>
  </r>
  <r>
    <s v="id_50"/>
    <x v="0"/>
    <s v="non"/>
    <n v="0.89285714285714302"/>
    <m/>
    <m/>
    <n v="75"/>
    <n v="0.89285714285714302"/>
    <n v="84"/>
    <s v="r_4_assistance_sante"/>
    <s v="prop_simple"/>
    <x v="10"/>
    <m/>
    <x v="0"/>
    <x v="1"/>
    <x v="5"/>
    <x v="33"/>
    <s v="r_4_assistance_sante"/>
    <m/>
    <s v="Proportion"/>
    <m/>
    <s v="Population générale"/>
    <n v="0.95"/>
    <b v="1"/>
    <s v="ci"/>
  </r>
  <r>
    <s v="id_50"/>
    <x v="0"/>
    <s v="oui"/>
    <n v="0.107142857142857"/>
    <m/>
    <m/>
    <n v="9"/>
    <n v="0.107142857142857"/>
    <n v="84"/>
    <s v="r_4_assistance_sante"/>
    <s v="prop_simple"/>
    <x v="11"/>
    <m/>
    <x v="0"/>
    <x v="1"/>
    <x v="5"/>
    <x v="33"/>
    <s v="r_4_assistance_sante"/>
    <m/>
    <s v="Proportion"/>
    <m/>
    <s v="Population générale"/>
    <n v="0.95"/>
    <b v="1"/>
    <s v="ci"/>
  </r>
  <r>
    <s v="id_51"/>
    <x v="0"/>
    <s v="argent_frais_medicaux"/>
    <n v="0.89333333333333298"/>
    <m/>
    <m/>
    <n v="67"/>
    <n v="0.89333333333333298"/>
    <n v="75"/>
    <s v="r_4_assistance_sante_voulu"/>
    <s v="prop_multiple"/>
    <x v="63"/>
    <m/>
    <x v="0"/>
    <x v="1"/>
    <x v="5"/>
    <x v="34"/>
    <s v="r_4_assistance_sante_voulu"/>
    <s v="oui"/>
    <s v="Proportion"/>
    <m/>
    <s v="Population générale"/>
    <n v="0.95"/>
    <b v="1"/>
    <s v="ci"/>
  </r>
  <r>
    <s v="id_51"/>
    <x v="0"/>
    <s v="provision_direct_medicament"/>
    <n v="0.45333333333333298"/>
    <m/>
    <m/>
    <n v="34"/>
    <n v="0.45333333333333298"/>
    <n v="75"/>
    <s v="r_4_assistance_sante_voulu"/>
    <s v="prop_multiple"/>
    <x v="64"/>
    <m/>
    <x v="0"/>
    <x v="1"/>
    <x v="5"/>
    <x v="34"/>
    <s v="r_4_assistance_sante_voulu"/>
    <s v="oui"/>
    <s v="Proportion"/>
    <m/>
    <s v="Population générale"/>
    <n v="0.95"/>
    <b v="1"/>
    <s v="ci"/>
  </r>
  <r>
    <s v="id_51"/>
    <x v="0"/>
    <s v="provision_direct_vaccin"/>
    <n v="5.3333333333333302E-2"/>
    <m/>
    <m/>
    <n v="4"/>
    <n v="5.3333333333333302E-2"/>
    <n v="75"/>
    <s v="r_4_assistance_sante_voulu"/>
    <s v="prop_multiple"/>
    <x v="65"/>
    <m/>
    <x v="0"/>
    <x v="1"/>
    <x v="5"/>
    <x v="34"/>
    <s v="r_4_assistance_sante_voulu"/>
    <s v="oui"/>
    <s v="Proportion"/>
    <m/>
    <s v="Population générale"/>
    <n v="0.95"/>
    <b v="1"/>
    <s v="ci"/>
  </r>
  <r>
    <s v="id_51"/>
    <x v="0"/>
    <s v="traitement_prioritaire"/>
    <n v="0.22666666666666699"/>
    <m/>
    <m/>
    <n v="17"/>
    <n v="0.22666666666666699"/>
    <n v="75"/>
    <s v="r_4_assistance_sante_voulu"/>
    <s v="prop_multiple"/>
    <x v="66"/>
    <m/>
    <x v="0"/>
    <x v="1"/>
    <x v="5"/>
    <x v="34"/>
    <s v="r_4_assistance_sante_voulu"/>
    <s v="oui"/>
    <s v="Proportion"/>
    <m/>
    <s v="Population générale"/>
    <n v="0.95"/>
    <b v="1"/>
    <s v="ci"/>
  </r>
  <r>
    <s v="id_51"/>
    <x v="0"/>
    <s v="acces_travailleur_qualifie"/>
    <n v="5.3333333333333302E-2"/>
    <m/>
    <m/>
    <n v="4"/>
    <n v="5.3333333333333302E-2"/>
    <n v="75"/>
    <s v="r_4_assistance_sante_voulu"/>
    <s v="prop_multiple"/>
    <x v="67"/>
    <m/>
    <x v="0"/>
    <x v="1"/>
    <x v="5"/>
    <x v="34"/>
    <s v="r_4_assistance_sante_voulu"/>
    <s v="oui"/>
    <s v="Proportion"/>
    <m/>
    <s v="Population générale"/>
    <n v="0.95"/>
    <b v="1"/>
    <s v="ci"/>
  </r>
  <r>
    <s v="id_51"/>
    <x v="0"/>
    <s v="acces_personnel_qualifie"/>
    <n v="0.17333333333333301"/>
    <m/>
    <m/>
    <n v="13"/>
    <n v="0.17333333333333301"/>
    <n v="75"/>
    <s v="r_4_assistance_sante_voulu"/>
    <s v="prop_multiple"/>
    <x v="68"/>
    <m/>
    <x v="0"/>
    <x v="1"/>
    <x v="5"/>
    <x v="34"/>
    <s v="r_4_assistance_sante_voulu"/>
    <s v="oui"/>
    <s v="Proportion"/>
    <m/>
    <s v="Population générale"/>
    <n v="0.95"/>
    <b v="1"/>
    <s v="ci"/>
  </r>
  <r>
    <s v="id_51"/>
    <x v="0"/>
    <s v="acces_personne_handicape"/>
    <n v="1.3333333333333299E-2"/>
    <m/>
    <m/>
    <n v="1"/>
    <n v="1.3333333333333299E-2"/>
    <n v="75"/>
    <s v="r_4_assistance_sante_voulu"/>
    <s v="prop_multiple"/>
    <x v="69"/>
    <m/>
    <x v="0"/>
    <x v="1"/>
    <x v="5"/>
    <x v="34"/>
    <s v="r_4_assistance_sante_voulu"/>
    <s v="oui"/>
    <s v="Proportion"/>
    <m/>
    <s v="Population générale"/>
    <n v="0.95"/>
    <b v="1"/>
    <s v="ci"/>
  </r>
  <r>
    <s v="id_51"/>
    <x v="0"/>
    <s v="plus_etablissement_sante"/>
    <n v="6.6666666666666693E-2"/>
    <m/>
    <m/>
    <n v="5"/>
    <n v="6.6666666666666693E-2"/>
    <n v="75"/>
    <s v="r_4_assistance_sante_voulu"/>
    <s v="prop_multiple"/>
    <x v="70"/>
    <m/>
    <x v="0"/>
    <x v="1"/>
    <x v="5"/>
    <x v="34"/>
    <s v="r_4_assistance_sante_voulu"/>
    <s v="oui"/>
    <s v="Proportion"/>
    <m/>
    <s v="Population générale"/>
    <n v="0.95"/>
    <b v="1"/>
    <s v="ci"/>
  </r>
  <r>
    <s v="id_51"/>
    <x v="0"/>
    <s v="services_inclusives"/>
    <n v="1.3333333333333299E-2"/>
    <m/>
    <m/>
    <n v="1"/>
    <n v="1.3333333333333299E-2"/>
    <n v="75"/>
    <s v="r_4_assistance_sante_voulu"/>
    <s v="prop_multiple"/>
    <x v="71"/>
    <m/>
    <x v="0"/>
    <x v="1"/>
    <x v="5"/>
    <x v="34"/>
    <s v="r_4_assistance_sante_voulu"/>
    <s v="oui"/>
    <s v="Proportion"/>
    <m/>
    <s v="Population générale"/>
    <n v="0.95"/>
    <b v="1"/>
    <s v="ci"/>
  </r>
  <r>
    <s v="id_52"/>
    <x v="0"/>
    <s v="argent_frais_medicaux"/>
    <n v="0.33333333333333298"/>
    <m/>
    <m/>
    <n v="3"/>
    <n v="0.33333333333333298"/>
    <n v="9"/>
    <s v="r_4_type_assistance_sante"/>
    <s v="prop_multiple"/>
    <x v="63"/>
    <m/>
    <x v="0"/>
    <x v="1"/>
    <x v="5"/>
    <x v="35"/>
    <s v="r_4_type_assistance_sante"/>
    <s v="oui"/>
    <s v="Proportion"/>
    <m/>
    <s v="Population générale"/>
    <n v="0.95"/>
    <b v="1"/>
    <s v="ci"/>
  </r>
  <r>
    <s v="id_52"/>
    <x v="0"/>
    <s v="provision_direct_medicament"/>
    <n v="0.77777777777777801"/>
    <m/>
    <m/>
    <n v="7"/>
    <n v="0.77777777777777801"/>
    <n v="9"/>
    <s v="r_4_type_assistance_sante"/>
    <s v="prop_multiple"/>
    <x v="64"/>
    <m/>
    <x v="0"/>
    <x v="1"/>
    <x v="5"/>
    <x v="35"/>
    <s v="r_4_type_assistance_sante"/>
    <s v="oui"/>
    <s v="Proportion"/>
    <m/>
    <s v="Population générale"/>
    <n v="0.95"/>
    <b v="1"/>
    <s v="ci"/>
  </r>
  <r>
    <s v="id_52"/>
    <x v="0"/>
    <s v="traitement_prioritaire"/>
    <n v="0.11111111111111099"/>
    <m/>
    <m/>
    <n v="1"/>
    <n v="0.11111111111111099"/>
    <n v="9"/>
    <s v="r_4_type_assistance_sante"/>
    <s v="prop_multiple"/>
    <x v="66"/>
    <m/>
    <x v="0"/>
    <x v="1"/>
    <x v="5"/>
    <x v="35"/>
    <s v="r_4_type_assistance_sante"/>
    <s v="oui"/>
    <s v="Proportion"/>
    <m/>
    <s v="Population générale"/>
    <n v="0.95"/>
    <b v="1"/>
    <s v="ci"/>
  </r>
  <r>
    <s v="id_52"/>
    <x v="0"/>
    <s v="acces_travailleur_qualifie"/>
    <n v="0.22222222222222199"/>
    <m/>
    <m/>
    <n v="2"/>
    <n v="0.22222222222222199"/>
    <n v="9"/>
    <s v="r_4_type_assistance_sante"/>
    <s v="prop_multiple"/>
    <x v="67"/>
    <m/>
    <x v="0"/>
    <x v="1"/>
    <x v="5"/>
    <x v="35"/>
    <s v="r_4_type_assistance_sante"/>
    <s v="oui"/>
    <s v="Proportion"/>
    <m/>
    <s v="Population générale"/>
    <n v="0.95"/>
    <b v="1"/>
    <s v="ci"/>
  </r>
  <r>
    <s v="id_53"/>
    <x v="0"/>
    <s v="pas_connaissance"/>
    <n v="0.39285714285714302"/>
    <m/>
    <m/>
    <n v="33"/>
    <n v="0.39285714285714302"/>
    <n v="84"/>
    <s v="r_4_barrier_sant"/>
    <s v="prop_multiple"/>
    <x v="40"/>
    <m/>
    <x v="0"/>
    <x v="1"/>
    <x v="5"/>
    <x v="25"/>
    <s v="r_4_barrier_sant"/>
    <m/>
    <s v="Proportion"/>
    <m/>
    <s v="Population générale"/>
    <n v="0.95"/>
    <b v="1"/>
    <s v="ci"/>
  </r>
  <r>
    <s v="id_53"/>
    <x v="0"/>
    <s v="difficult_depac"/>
    <n v="7.1428571428571397E-2"/>
    <m/>
    <m/>
    <n v="6"/>
    <n v="7.1428571428571397E-2"/>
    <n v="84"/>
    <s v="r_4_barrier_sant"/>
    <s v="prop_multiple"/>
    <x v="42"/>
    <m/>
    <x v="0"/>
    <x v="1"/>
    <x v="5"/>
    <x v="25"/>
    <s v="r_4_barrier_sant"/>
    <m/>
    <s v="Proportion"/>
    <m/>
    <s v="Population générale"/>
    <n v="0.95"/>
    <b v="1"/>
    <s v="ci"/>
  </r>
  <r>
    <s v="id_53"/>
    <x v="0"/>
    <s v="exclusion"/>
    <n v="0.476190476190476"/>
    <m/>
    <m/>
    <n v="40"/>
    <n v="0.476190476190476"/>
    <n v="84"/>
    <s v="r_4_barrier_sant"/>
    <s v="prop_multiple"/>
    <x v="43"/>
    <m/>
    <x v="0"/>
    <x v="1"/>
    <x v="5"/>
    <x v="25"/>
    <s v="r_4_barrier_sant"/>
    <m/>
    <s v="Proportion"/>
    <m/>
    <s v="Population générale"/>
    <n v="0.95"/>
    <b v="1"/>
    <s v="ci"/>
  </r>
  <r>
    <s v="id_53"/>
    <x v="0"/>
    <s v="pas_acces_information"/>
    <n v="0.34523809523809501"/>
    <m/>
    <m/>
    <n v="29"/>
    <n v="0.34523809523809501"/>
    <n v="84"/>
    <s v="r_4_barrier_sant"/>
    <s v="prop_multiple"/>
    <x v="44"/>
    <m/>
    <x v="0"/>
    <x v="1"/>
    <x v="5"/>
    <x v="25"/>
    <s v="r_4_barrier_sant"/>
    <m/>
    <s v="Proportion"/>
    <m/>
    <s v="Population générale"/>
    <n v="0.95"/>
    <b v="1"/>
    <s v="ci"/>
  </r>
  <r>
    <s v="id_53"/>
    <x v="0"/>
    <s v="aucune"/>
    <n v="9.5238095238095205E-2"/>
    <m/>
    <m/>
    <n v="8"/>
    <n v="9.5238095238095205E-2"/>
    <n v="84"/>
    <s v="r_4_barrier_sant"/>
    <s v="prop_multiple"/>
    <x v="45"/>
    <m/>
    <x v="0"/>
    <x v="1"/>
    <x v="5"/>
    <x v="25"/>
    <s v="r_4_barrier_sant"/>
    <m/>
    <s v="Proportion"/>
    <m/>
    <s v="Population générale"/>
    <n v="0.95"/>
    <b v="1"/>
    <s v="ci"/>
  </r>
  <r>
    <s v="id_53"/>
    <x v="0"/>
    <s v="autre"/>
    <n v="1.1904761904761901E-2"/>
    <m/>
    <m/>
    <n v="1"/>
    <n v="1.1904761904761901E-2"/>
    <n v="84"/>
    <s v="r_4_barrier_sant"/>
    <s v="prop_multiple"/>
    <x v="46"/>
    <m/>
    <x v="0"/>
    <x v="1"/>
    <x v="5"/>
    <x v="25"/>
    <s v="r_4_barrier_sant"/>
    <m/>
    <s v="Proportion"/>
    <m/>
    <s v="Population générale"/>
    <n v="0.95"/>
    <b v="1"/>
    <s v="ci"/>
  </r>
  <r>
    <s v="id_53"/>
    <x v="0"/>
    <s v="nsp"/>
    <n v="1.1904761904761901E-2"/>
    <m/>
    <m/>
    <n v="1"/>
    <n v="1.1904761904761901E-2"/>
    <n v="84"/>
    <s v="r_4_barrier_sant"/>
    <s v="prop_multiple"/>
    <x v="56"/>
    <m/>
    <x v="0"/>
    <x v="1"/>
    <x v="5"/>
    <x v="25"/>
    <s v="r_4_barrier_sant"/>
    <m/>
    <s v="Proportion"/>
    <m/>
    <s v="Population générale"/>
    <n v="0.95"/>
    <b v="1"/>
    <s v="ci"/>
  </r>
  <r>
    <s v="id_54"/>
    <x v="0"/>
    <s v="pas_adapte"/>
    <n v="0.22222222222222199"/>
    <m/>
    <m/>
    <n v="2"/>
    <n v="0.22222222222222199"/>
    <n v="9"/>
    <s v="r_4_assistance_sante_problem"/>
    <s v="prop_multiple"/>
    <x v="47"/>
    <m/>
    <x v="0"/>
    <x v="1"/>
    <x v="5"/>
    <x v="36"/>
    <s v="r_4_assistance_sante_problem"/>
    <s v="oui"/>
    <s v="Proportion"/>
    <m/>
    <s v="Population générale"/>
    <n v="0.95"/>
    <b v="1"/>
    <s v="ci"/>
  </r>
  <r>
    <s v="id_54"/>
    <x v="0"/>
    <s v="acces_limite"/>
    <n v="0.22222222222222199"/>
    <m/>
    <m/>
    <n v="2"/>
    <n v="0.22222222222222199"/>
    <n v="9"/>
    <s v="r_4_assistance_sante_problem"/>
    <s v="prop_multiple"/>
    <x v="72"/>
    <m/>
    <x v="0"/>
    <x v="1"/>
    <x v="5"/>
    <x v="36"/>
    <s v="r_4_assistance_sante_problem"/>
    <s v="oui"/>
    <s v="Proportion"/>
    <m/>
    <s v="Population générale"/>
    <n v="0.95"/>
    <b v="1"/>
    <s v="ci"/>
  </r>
  <r>
    <s v="id_54"/>
    <x v="0"/>
    <s v="mauvaise_qualite_soins"/>
    <n v="0.22222222222222199"/>
    <m/>
    <m/>
    <n v="2"/>
    <n v="0.22222222222222199"/>
    <n v="9"/>
    <s v="r_4_assistance_sante_problem"/>
    <s v="prop_multiple"/>
    <x v="73"/>
    <m/>
    <x v="0"/>
    <x v="1"/>
    <x v="5"/>
    <x v="36"/>
    <s v="r_4_assistance_sante_problem"/>
    <s v="oui"/>
    <s v="Proportion"/>
    <m/>
    <s v="Population générale"/>
    <n v="0.95"/>
    <b v="1"/>
    <s v="ci"/>
  </r>
  <r>
    <s v="id_54"/>
    <x v="0"/>
    <s v="retard_reception"/>
    <n v="0.11111111111111099"/>
    <m/>
    <m/>
    <n v="1"/>
    <n v="0.11111111111111099"/>
    <n v="9"/>
    <s v="r_4_assistance_sante_problem"/>
    <s v="prop_multiple"/>
    <x v="50"/>
    <m/>
    <x v="0"/>
    <x v="1"/>
    <x v="5"/>
    <x v="36"/>
    <s v="r_4_assistance_sante_problem"/>
    <s v="oui"/>
    <s v="Proportion"/>
    <m/>
    <s v="Population générale"/>
    <n v="0.95"/>
    <b v="1"/>
    <s v="ci"/>
  </r>
  <r>
    <s v="id_54"/>
    <x v="0"/>
    <s v="aucun_problem"/>
    <n v="0.66666666666666696"/>
    <m/>
    <m/>
    <n v="6"/>
    <n v="0.66666666666666696"/>
    <n v="9"/>
    <s v="r_4_assistance_sante_problem"/>
    <s v="prop_multiple"/>
    <x v="51"/>
    <m/>
    <x v="0"/>
    <x v="1"/>
    <x v="5"/>
    <x v="36"/>
    <s v="r_4_assistance_sante_problem"/>
    <s v="oui"/>
    <s v="Proportion"/>
    <m/>
    <s v="Population générale"/>
    <n v="0.95"/>
    <b v="1"/>
    <s v="ci"/>
  </r>
  <r>
    <s v="id_55"/>
    <x v="0"/>
    <s v="argent_frais_medicaux"/>
    <n v="0.5"/>
    <m/>
    <m/>
    <n v="1"/>
    <n v="0.5"/>
    <n v="2"/>
    <s v="r_4_assistance_sante_preferance"/>
    <s v="prop_multiple"/>
    <x v="63"/>
    <m/>
    <x v="0"/>
    <x v="1"/>
    <x v="5"/>
    <x v="37"/>
    <s v="r_4_assistance_sante_preferance"/>
    <s v="oui"/>
    <s v="Proportion"/>
    <m/>
    <s v="Population générale"/>
    <n v="0.95"/>
    <b v="1"/>
    <s v="ci"/>
  </r>
  <r>
    <s v="id_55"/>
    <x v="0"/>
    <s v="acces_travailleur_qualifie"/>
    <n v="0.5"/>
    <m/>
    <m/>
    <n v="1"/>
    <n v="0.5"/>
    <n v="2"/>
    <s v="r_4_assistance_sante_preferance"/>
    <s v="prop_multiple"/>
    <x v="67"/>
    <m/>
    <x v="0"/>
    <x v="1"/>
    <x v="5"/>
    <x v="37"/>
    <s v="r_4_assistance_sante_preferance"/>
    <s v="oui"/>
    <s v="Proportion"/>
    <m/>
    <s v="Population générale"/>
    <n v="0.95"/>
    <b v="1"/>
    <s v="ci"/>
  </r>
  <r>
    <s v="id_55"/>
    <x v="0"/>
    <s v="acces_personnel_qualifie"/>
    <n v="0.5"/>
    <m/>
    <m/>
    <n v="1"/>
    <n v="0.5"/>
    <n v="2"/>
    <s v="r_4_assistance_sante_preferance"/>
    <s v="prop_multiple"/>
    <x v="68"/>
    <m/>
    <x v="0"/>
    <x v="1"/>
    <x v="5"/>
    <x v="37"/>
    <s v="r_4_assistance_sante_preferance"/>
    <s v="oui"/>
    <s v="Proportion"/>
    <m/>
    <s v="Population générale"/>
    <n v="0.95"/>
    <b v="1"/>
    <s v="ci"/>
  </r>
  <r>
    <s v="id_56"/>
    <x v="0"/>
    <s v="pas_du_tout"/>
    <n v="0.44444444444444398"/>
    <m/>
    <m/>
    <n v="4"/>
    <n v="0.44444444444444398"/>
    <n v="9"/>
    <s v="r_4_besoin_combl_san_assist_sante"/>
    <s v="prop_simple"/>
    <x v="52"/>
    <m/>
    <x v="0"/>
    <x v="1"/>
    <x v="5"/>
    <x v="38"/>
    <s v="r_4_besoin_combl_san_assist_sante"/>
    <s v="oui"/>
    <s v="Proportion"/>
    <m/>
    <s v="Population générale"/>
    <n v="0.95"/>
    <b v="1"/>
    <s v="ci"/>
  </r>
  <r>
    <s v="id_56"/>
    <x v="0"/>
    <s v="peu"/>
    <n v="0.55555555555555602"/>
    <m/>
    <m/>
    <n v="5"/>
    <n v="0.55555555555555602"/>
    <n v="9"/>
    <s v="r_4_besoin_combl_san_assist_sante"/>
    <s v="prop_simple"/>
    <x v="53"/>
    <m/>
    <x v="0"/>
    <x v="1"/>
    <x v="5"/>
    <x v="38"/>
    <s v="r_4_besoin_combl_san_assist_sante"/>
    <s v="oui"/>
    <s v="Proportion"/>
    <m/>
    <s v="Population générale"/>
    <n v="0.95"/>
    <b v="1"/>
    <s v="ci"/>
  </r>
  <r>
    <s v="id_58"/>
    <x v="0"/>
    <s v="non"/>
    <n v="1"/>
    <m/>
    <m/>
    <n v="4"/>
    <n v="1"/>
    <n v="4"/>
    <s v="r_4_assistance_nutrition"/>
    <s v="prop_simple"/>
    <x v="10"/>
    <m/>
    <x v="0"/>
    <x v="1"/>
    <x v="6"/>
    <x v="39"/>
    <s v="r_4_assistance_nutrition"/>
    <m/>
    <s v="Proportion"/>
    <m/>
    <s v="Population générale"/>
    <n v="0.95"/>
    <b v="1"/>
    <s v="ci"/>
  </r>
  <r>
    <s v="id_59"/>
    <x v="0"/>
    <s v="argent"/>
    <n v="0.75"/>
    <m/>
    <m/>
    <n v="3"/>
    <n v="0.75"/>
    <n v="4"/>
    <s v="r_4_assistance_nutrition_voulu"/>
    <s v="prop_multiple"/>
    <x v="74"/>
    <m/>
    <x v="0"/>
    <x v="1"/>
    <x v="6"/>
    <x v="40"/>
    <s v="r_4_assistance_nutrition_voulu"/>
    <s v="oui"/>
    <s v="Proportion"/>
    <m/>
    <s v="Population générale"/>
    <n v="0.95"/>
    <b v="1"/>
    <s v="ci"/>
  </r>
  <r>
    <s v="id_59"/>
    <x v="0"/>
    <s v="complement_nutritionnels"/>
    <n v="0.25"/>
    <m/>
    <m/>
    <n v="1"/>
    <n v="0.25"/>
    <n v="4"/>
    <s v="r_4_assistance_nutrition_voulu"/>
    <s v="prop_multiple"/>
    <x v="75"/>
    <m/>
    <x v="0"/>
    <x v="1"/>
    <x v="6"/>
    <x v="40"/>
    <s v="r_4_assistance_nutrition_voulu"/>
    <s v="oui"/>
    <s v="Proportion"/>
    <m/>
    <s v="Population générale"/>
    <n v="0.95"/>
    <b v="1"/>
    <s v="ci"/>
  </r>
  <r>
    <s v="id_59"/>
    <x v="0"/>
    <s v="prise_en_charge_femme_enceine"/>
    <n v="0.5"/>
    <m/>
    <m/>
    <n v="2"/>
    <n v="0.5"/>
    <n v="4"/>
    <s v="r_4_assistance_nutrition_voulu"/>
    <s v="prop_multiple"/>
    <x v="76"/>
    <m/>
    <x v="0"/>
    <x v="1"/>
    <x v="6"/>
    <x v="40"/>
    <s v="r_4_assistance_nutrition_voulu"/>
    <s v="oui"/>
    <s v="Proportion"/>
    <m/>
    <s v="Population générale"/>
    <n v="0.95"/>
    <b v="1"/>
    <s v="ci"/>
  </r>
  <r>
    <s v="id_59"/>
    <x v="0"/>
    <s v="sensibilisation"/>
    <n v="0.25"/>
    <m/>
    <m/>
    <n v="1"/>
    <n v="0.25"/>
    <n v="4"/>
    <s v="r_4_assistance_nutrition_voulu"/>
    <s v="prop_multiple"/>
    <x v="77"/>
    <m/>
    <x v="0"/>
    <x v="1"/>
    <x v="6"/>
    <x v="40"/>
    <s v="r_4_assistance_nutrition_voulu"/>
    <s v="oui"/>
    <s v="Proportion"/>
    <m/>
    <s v="Population générale"/>
    <n v="0.95"/>
    <b v="1"/>
    <s v="ci"/>
  </r>
  <r>
    <s v="id_61"/>
    <x v="0"/>
    <s v="pas_connaissance"/>
    <n v="0.5"/>
    <m/>
    <m/>
    <n v="2"/>
    <n v="0.5"/>
    <n v="4"/>
    <s v="r_4_barrier_nutri"/>
    <s v="prop_multiple"/>
    <x v="40"/>
    <m/>
    <x v="0"/>
    <x v="1"/>
    <x v="6"/>
    <x v="25"/>
    <s v="r_4_barrier_nutri"/>
    <m/>
    <s v="Proportion"/>
    <m/>
    <s v="Population générale"/>
    <n v="0.95"/>
    <b v="1"/>
    <s v="ci"/>
  </r>
  <r>
    <s v="id_61"/>
    <x v="0"/>
    <s v="exclusion"/>
    <n v="0.75"/>
    <m/>
    <m/>
    <n v="3"/>
    <n v="0.75"/>
    <n v="4"/>
    <s v="r_4_barrier_nutri"/>
    <s v="prop_multiple"/>
    <x v="43"/>
    <m/>
    <x v="0"/>
    <x v="1"/>
    <x v="6"/>
    <x v="25"/>
    <s v="r_4_barrier_nutri"/>
    <m/>
    <s v="Proportion"/>
    <m/>
    <s v="Population générale"/>
    <n v="0.95"/>
    <b v="1"/>
    <s v="ci"/>
  </r>
  <r>
    <s v="id_61"/>
    <x v="0"/>
    <s v="pas_acces_information"/>
    <n v="0.25"/>
    <m/>
    <m/>
    <n v="1"/>
    <n v="0.25"/>
    <n v="4"/>
    <s v="r_4_barrier_nutri"/>
    <s v="prop_multiple"/>
    <x v="44"/>
    <m/>
    <x v="0"/>
    <x v="1"/>
    <x v="6"/>
    <x v="25"/>
    <s v="r_4_barrier_nutri"/>
    <m/>
    <s v="Proportion"/>
    <m/>
    <s v="Population générale"/>
    <n v="0.95"/>
    <b v="1"/>
    <s v="ci"/>
  </r>
  <r>
    <s v="id_67"/>
    <x v="0"/>
    <s v="non"/>
    <n v="0.93548387096774199"/>
    <m/>
    <m/>
    <n v="29"/>
    <n v="0.93548387096774199"/>
    <n v="31"/>
    <s v="r_4_assistance_intrants"/>
    <s v="prop_simple"/>
    <x v="10"/>
    <m/>
    <x v="0"/>
    <x v="1"/>
    <x v="7"/>
    <x v="41"/>
    <s v="r_4_assistance_intrants"/>
    <m/>
    <s v="Proportion"/>
    <m/>
    <s v="Population générale"/>
    <n v="0.95"/>
    <b v="1"/>
    <s v="ci"/>
  </r>
  <r>
    <s v="id_67"/>
    <x v="0"/>
    <s v="oui"/>
    <n v="6.4516129032258104E-2"/>
    <m/>
    <m/>
    <n v="2"/>
    <n v="6.4516129032258104E-2"/>
    <n v="31"/>
    <s v="r_4_assistance_intrants"/>
    <s v="prop_simple"/>
    <x v="11"/>
    <m/>
    <x v="0"/>
    <x v="1"/>
    <x v="7"/>
    <x v="41"/>
    <s v="r_4_assistance_intrants"/>
    <m/>
    <s v="Proportion"/>
    <m/>
    <s v="Population générale"/>
    <n v="0.95"/>
    <b v="1"/>
    <s v="ci"/>
  </r>
  <r>
    <s v="id_68"/>
    <x v="0"/>
    <s v="argent_intrants_agricol"/>
    <n v="0.27586206896551702"/>
    <m/>
    <m/>
    <n v="8"/>
    <n v="0.27586206896551702"/>
    <n v="29"/>
    <s v="r_4_assistance_intrants_voulu"/>
    <s v="prop_multiple"/>
    <x v="78"/>
    <m/>
    <x v="0"/>
    <x v="1"/>
    <x v="7"/>
    <x v="42"/>
    <s v="r_4_assistance_intrants_voulu"/>
    <s v="oui"/>
    <s v="Proportion"/>
    <m/>
    <s v="Population générale"/>
    <n v="0.95"/>
    <b v="1"/>
    <s v="ci"/>
  </r>
  <r>
    <s v="id_68"/>
    <x v="0"/>
    <s v="argent_intrants_elevage"/>
    <n v="0.31034482758620702"/>
    <m/>
    <m/>
    <n v="9"/>
    <n v="0.31034482758620702"/>
    <n v="29"/>
    <s v="r_4_assistance_intrants_voulu"/>
    <s v="prop_multiple"/>
    <x v="79"/>
    <m/>
    <x v="0"/>
    <x v="1"/>
    <x v="7"/>
    <x v="42"/>
    <s v="r_4_assistance_intrants_voulu"/>
    <s v="oui"/>
    <s v="Proportion"/>
    <m/>
    <s v="Population générale"/>
    <n v="0.95"/>
    <b v="1"/>
    <s v="ci"/>
  </r>
  <r>
    <s v="id_68"/>
    <x v="0"/>
    <s v="provision_intrants_agricole"/>
    <n v="0.24137931034482801"/>
    <m/>
    <m/>
    <n v="7"/>
    <n v="0.24137931034482801"/>
    <n v="29"/>
    <s v="r_4_assistance_intrants_voulu"/>
    <s v="prop_multiple"/>
    <x v="80"/>
    <m/>
    <x v="0"/>
    <x v="1"/>
    <x v="7"/>
    <x v="42"/>
    <s v="r_4_assistance_intrants_voulu"/>
    <s v="oui"/>
    <s v="Proportion"/>
    <m/>
    <s v="Population générale"/>
    <n v="0.95"/>
    <b v="1"/>
    <s v="ci"/>
  </r>
  <r>
    <s v="id_68"/>
    <x v="0"/>
    <s v="provision_intrants_elevage"/>
    <n v="0.31034482758620702"/>
    <m/>
    <m/>
    <n v="9"/>
    <n v="0.31034482758620702"/>
    <n v="29"/>
    <s v="r_4_assistance_intrants_voulu"/>
    <s v="prop_multiple"/>
    <x v="81"/>
    <m/>
    <x v="0"/>
    <x v="1"/>
    <x v="7"/>
    <x v="42"/>
    <s v="r_4_assistance_intrants_voulu"/>
    <s v="oui"/>
    <s v="Proportion"/>
    <m/>
    <s v="Population générale"/>
    <n v="0.95"/>
    <b v="1"/>
    <s v="ci"/>
  </r>
  <r>
    <s v="id_68"/>
    <x v="0"/>
    <s v="formation_agricole"/>
    <n v="0.31034482758620702"/>
    <m/>
    <m/>
    <n v="9"/>
    <n v="0.31034482758620702"/>
    <n v="29"/>
    <s v="r_4_assistance_intrants_voulu"/>
    <s v="prop_multiple"/>
    <x v="82"/>
    <m/>
    <x v="0"/>
    <x v="1"/>
    <x v="7"/>
    <x v="42"/>
    <s v="r_4_assistance_intrants_voulu"/>
    <s v="oui"/>
    <s v="Proportion"/>
    <m/>
    <s v="Population générale"/>
    <n v="0.95"/>
    <b v="1"/>
    <s v="ci"/>
  </r>
  <r>
    <s v="id_68"/>
    <x v="0"/>
    <s v="formation_elevage"/>
    <n v="0.41379310344827602"/>
    <m/>
    <m/>
    <n v="12"/>
    <n v="0.41379310344827602"/>
    <n v="29"/>
    <s v="r_4_assistance_intrants_voulu"/>
    <s v="prop_multiple"/>
    <x v="83"/>
    <m/>
    <x v="0"/>
    <x v="1"/>
    <x v="7"/>
    <x v="42"/>
    <s v="r_4_assistance_intrants_voulu"/>
    <s v="oui"/>
    <s v="Proportion"/>
    <m/>
    <s v="Population générale"/>
    <n v="0.95"/>
    <b v="1"/>
    <s v="ci"/>
  </r>
  <r>
    <s v="id_68"/>
    <x v="0"/>
    <s v="soins_veterinaire"/>
    <n v="0.10344827586206901"/>
    <m/>
    <m/>
    <n v="3"/>
    <n v="0.10344827586206901"/>
    <n v="29"/>
    <s v="r_4_assistance_intrants_voulu"/>
    <s v="prop_multiple"/>
    <x v="84"/>
    <m/>
    <x v="0"/>
    <x v="1"/>
    <x v="7"/>
    <x v="42"/>
    <s v="r_4_assistance_intrants_voulu"/>
    <s v="oui"/>
    <s v="Proportion"/>
    <m/>
    <s v="Population générale"/>
    <n v="0.95"/>
    <b v="1"/>
    <s v="ci"/>
  </r>
  <r>
    <s v="id_69"/>
    <x v="0"/>
    <s v="formation_elevage"/>
    <n v="1"/>
    <m/>
    <m/>
    <n v="2"/>
    <n v="1"/>
    <n v="2"/>
    <s v="r_4_type_assistance_intrants"/>
    <s v="prop_multiple"/>
    <x v="83"/>
    <m/>
    <x v="0"/>
    <x v="1"/>
    <x v="7"/>
    <x v="43"/>
    <s v="r_4_type_assistance_intrants"/>
    <s v="oui"/>
    <s v="Proportion"/>
    <m/>
    <s v="Population générale"/>
    <n v="0.95"/>
    <b v="1"/>
    <s v="ci"/>
  </r>
  <r>
    <s v="id_69"/>
    <x v="0"/>
    <s v="soins_veterinaire"/>
    <n v="0.5"/>
    <m/>
    <m/>
    <n v="1"/>
    <n v="0.5"/>
    <n v="2"/>
    <s v="r_4_type_assistance_intrants"/>
    <s v="prop_multiple"/>
    <x v="84"/>
    <m/>
    <x v="0"/>
    <x v="1"/>
    <x v="7"/>
    <x v="43"/>
    <s v="r_4_type_assistance_intrants"/>
    <s v="oui"/>
    <s v="Proportion"/>
    <m/>
    <s v="Population générale"/>
    <n v="0.95"/>
    <b v="1"/>
    <s v="ci"/>
  </r>
  <r>
    <s v="id_70"/>
    <x v="0"/>
    <s v="pas_connaissance"/>
    <n v="0.38709677419354799"/>
    <m/>
    <m/>
    <n v="12"/>
    <n v="0.38709677419354799"/>
    <n v="31"/>
    <s v="r_4_barrier_intrant"/>
    <s v="prop_multiple"/>
    <x v="40"/>
    <m/>
    <x v="0"/>
    <x v="1"/>
    <x v="7"/>
    <x v="25"/>
    <s v="r_4_barrier_intrant"/>
    <m/>
    <s v="Proportion"/>
    <m/>
    <s v="Population générale"/>
    <n v="0.95"/>
    <b v="1"/>
    <s v="ci"/>
  </r>
  <r>
    <s v="id_70"/>
    <x v="0"/>
    <s v="distance"/>
    <n v="3.2258064516128997E-2"/>
    <m/>
    <m/>
    <n v="1"/>
    <n v="3.2258064516128997E-2"/>
    <n v="31"/>
    <s v="r_4_barrier_intrant"/>
    <s v="prop_multiple"/>
    <x v="41"/>
    <m/>
    <x v="0"/>
    <x v="1"/>
    <x v="7"/>
    <x v="25"/>
    <s v="r_4_barrier_intrant"/>
    <m/>
    <s v="Proportion"/>
    <m/>
    <s v="Population générale"/>
    <n v="0.95"/>
    <b v="1"/>
    <s v="ci"/>
  </r>
  <r>
    <s v="id_70"/>
    <x v="0"/>
    <s v="difficult_depac"/>
    <n v="6.4516129032258104E-2"/>
    <m/>
    <m/>
    <n v="2"/>
    <n v="6.4516129032258104E-2"/>
    <n v="31"/>
    <s v="r_4_barrier_intrant"/>
    <s v="prop_multiple"/>
    <x v="42"/>
    <m/>
    <x v="0"/>
    <x v="1"/>
    <x v="7"/>
    <x v="25"/>
    <s v="r_4_barrier_intrant"/>
    <m/>
    <s v="Proportion"/>
    <m/>
    <s v="Population générale"/>
    <n v="0.95"/>
    <b v="1"/>
    <s v="ci"/>
  </r>
  <r>
    <s v="id_70"/>
    <x v="0"/>
    <s v="exclusion"/>
    <n v="0.64516129032258096"/>
    <m/>
    <m/>
    <n v="20"/>
    <n v="0.64516129032258096"/>
    <n v="31"/>
    <s v="r_4_barrier_intrant"/>
    <s v="prop_multiple"/>
    <x v="43"/>
    <m/>
    <x v="0"/>
    <x v="1"/>
    <x v="7"/>
    <x v="25"/>
    <s v="r_4_barrier_intrant"/>
    <m/>
    <s v="Proportion"/>
    <m/>
    <s v="Population générale"/>
    <n v="0.95"/>
    <b v="1"/>
    <s v="ci"/>
  </r>
  <r>
    <s v="id_70"/>
    <x v="0"/>
    <s v="pas_acces_information"/>
    <n v="0.25806451612903197"/>
    <m/>
    <m/>
    <n v="8"/>
    <n v="0.25806451612903197"/>
    <n v="31"/>
    <s v="r_4_barrier_intrant"/>
    <s v="prop_multiple"/>
    <x v="44"/>
    <m/>
    <x v="0"/>
    <x v="1"/>
    <x v="7"/>
    <x v="25"/>
    <s v="r_4_barrier_intrant"/>
    <m/>
    <s v="Proportion"/>
    <m/>
    <s v="Population générale"/>
    <n v="0.95"/>
    <b v="1"/>
    <s v="ci"/>
  </r>
  <r>
    <s v="id_70"/>
    <x v="0"/>
    <s v="aucune"/>
    <n v="3.2258064516128997E-2"/>
    <m/>
    <m/>
    <n v="1"/>
    <n v="3.2258064516128997E-2"/>
    <n v="31"/>
    <s v="r_4_barrier_intrant"/>
    <s v="prop_multiple"/>
    <x v="45"/>
    <m/>
    <x v="0"/>
    <x v="1"/>
    <x v="7"/>
    <x v="25"/>
    <s v="r_4_barrier_intrant"/>
    <m/>
    <s v="Proportion"/>
    <m/>
    <s v="Population générale"/>
    <n v="0.95"/>
    <b v="1"/>
    <s v="ci"/>
  </r>
  <r>
    <s v="id_71"/>
    <x v="0"/>
    <s v="acces_limite_formation"/>
    <n v="0.5"/>
    <m/>
    <m/>
    <n v="1"/>
    <n v="0.5"/>
    <n v="2"/>
    <s v="r_4_assistance_intrants_problem"/>
    <s v="prop_multiple"/>
    <x v="85"/>
    <m/>
    <x v="0"/>
    <x v="1"/>
    <x v="7"/>
    <x v="44"/>
    <s v="r_4_assistance_intrants_problem"/>
    <s v="oui"/>
    <s v="Proportion"/>
    <m/>
    <s v="Population générale"/>
    <n v="0.95"/>
    <b v="1"/>
    <s v="ci"/>
  </r>
  <r>
    <s v="id_71"/>
    <x v="0"/>
    <s v="aucun_problem"/>
    <n v="0.5"/>
    <m/>
    <m/>
    <n v="1"/>
    <n v="0.5"/>
    <n v="2"/>
    <s v="r_4_assistance_intrants_problem"/>
    <s v="prop_multiple"/>
    <x v="51"/>
    <m/>
    <x v="0"/>
    <x v="1"/>
    <x v="7"/>
    <x v="44"/>
    <s v="r_4_assistance_intrants_problem"/>
    <s v="oui"/>
    <s v="Proportion"/>
    <m/>
    <s v="Population générale"/>
    <n v="0.95"/>
    <b v="1"/>
    <s v="ci"/>
  </r>
  <r>
    <s v="id_73"/>
    <x v="0"/>
    <s v="peu"/>
    <n v="1"/>
    <m/>
    <m/>
    <n v="2"/>
    <n v="1"/>
    <n v="2"/>
    <s v="r_4_besoin_combl_san_assist_intrants"/>
    <s v="prop_simple"/>
    <x v="53"/>
    <m/>
    <x v="0"/>
    <x v="1"/>
    <x v="7"/>
    <x v="45"/>
    <s v="r_4_besoin_combl_san_assist_intrants"/>
    <s v="oui"/>
    <s v="Proportion"/>
    <m/>
    <s v="Population générale"/>
    <n v="0.95"/>
    <b v="1"/>
    <s v="ci"/>
  </r>
  <r>
    <s v="id_75"/>
    <x v="0"/>
    <s v="1_fois"/>
    <n v="1"/>
    <m/>
    <m/>
    <n v="2"/>
    <n v="1"/>
    <n v="2"/>
    <s v="r_4_nbr_assist_recu_003"/>
    <s v="prop_simple"/>
    <x v="57"/>
    <m/>
    <x v="0"/>
    <x v="1"/>
    <x v="7"/>
    <x v="46"/>
    <s v="r_4_nbr_assist_recu_003"/>
    <s v="oui"/>
    <s v="Proportion"/>
    <m/>
    <s v="Population générale"/>
    <n v="0.95"/>
    <b v="1"/>
    <s v="ci"/>
  </r>
  <r>
    <s v="id_76"/>
    <x v="0"/>
    <s v="non"/>
    <n v="0.95890410958904104"/>
    <m/>
    <m/>
    <n v="70"/>
    <n v="0.95890410958904104"/>
    <n v="73"/>
    <s v="r_4_assistance_subsistances"/>
    <s v="prop_simple"/>
    <x v="10"/>
    <m/>
    <x v="0"/>
    <x v="1"/>
    <x v="8"/>
    <x v="47"/>
    <s v="r_4_assistance_subsistances"/>
    <m/>
    <s v="Proportion"/>
    <m/>
    <s v="Population générale"/>
    <n v="0.95"/>
    <b v="1"/>
    <s v="ci"/>
  </r>
  <r>
    <s v="id_76"/>
    <x v="0"/>
    <s v="oui"/>
    <n v="4.1095890410958902E-2"/>
    <m/>
    <m/>
    <n v="3"/>
    <n v="4.1095890410958902E-2"/>
    <n v="73"/>
    <s v="r_4_assistance_subsistances"/>
    <s v="prop_simple"/>
    <x v="11"/>
    <m/>
    <x v="0"/>
    <x v="1"/>
    <x v="8"/>
    <x v="47"/>
    <s v="r_4_assistance_subsistances"/>
    <m/>
    <s v="Proportion"/>
    <m/>
    <s v="Population générale"/>
    <n v="0.95"/>
    <b v="1"/>
    <s v="ci"/>
  </r>
  <r>
    <s v="id_77"/>
    <x v="0"/>
    <s v="argent"/>
    <n v="0.8"/>
    <m/>
    <m/>
    <n v="56"/>
    <n v="0.8"/>
    <n v="70"/>
    <s v="r_4_assistance_subsistances_voulu"/>
    <s v="prop_multiple"/>
    <x v="86"/>
    <m/>
    <x v="0"/>
    <x v="1"/>
    <x v="8"/>
    <x v="48"/>
    <s v="r_4_assistance_subsistances_voulu"/>
    <s v="oui"/>
    <s v="Proportion"/>
    <m/>
    <s v="Population générale"/>
    <n v="0.95"/>
    <b v="1"/>
    <s v="ci"/>
  </r>
  <r>
    <s v="id_77"/>
    <x v="0"/>
    <s v="equipement"/>
    <n v="0.32857142857142901"/>
    <m/>
    <m/>
    <n v="23"/>
    <n v="0.32857142857142901"/>
    <n v="70"/>
    <s v="r_4_assistance_subsistances_voulu"/>
    <s v="prop_multiple"/>
    <x v="87"/>
    <m/>
    <x v="0"/>
    <x v="1"/>
    <x v="8"/>
    <x v="48"/>
    <s v="r_4_assistance_subsistances_voulu"/>
    <s v="oui"/>
    <s v="Proportion"/>
    <m/>
    <s v="Population générale"/>
    <n v="0.95"/>
    <b v="1"/>
    <s v="ci"/>
  </r>
  <r>
    <s v="id_77"/>
    <x v="0"/>
    <s v="conseil"/>
    <n v="5.7142857142857099E-2"/>
    <m/>
    <m/>
    <n v="4"/>
    <n v="5.7142857142857099E-2"/>
    <n v="70"/>
    <s v="r_4_assistance_subsistances_voulu"/>
    <s v="prop_multiple"/>
    <x v="88"/>
    <m/>
    <x v="0"/>
    <x v="1"/>
    <x v="8"/>
    <x v="48"/>
    <s v="r_4_assistance_subsistances_voulu"/>
    <s v="oui"/>
    <s v="Proportion"/>
    <m/>
    <s v="Population générale"/>
    <n v="0.95"/>
    <b v="1"/>
    <s v="ci"/>
  </r>
  <r>
    <s v="id_77"/>
    <x v="0"/>
    <s v="formation"/>
    <n v="0.41428571428571398"/>
    <m/>
    <m/>
    <n v="29"/>
    <n v="0.41428571428571398"/>
    <n v="70"/>
    <s v="r_4_assistance_subsistances_voulu"/>
    <s v="prop_multiple"/>
    <x v="89"/>
    <m/>
    <x v="0"/>
    <x v="1"/>
    <x v="8"/>
    <x v="48"/>
    <s v="r_4_assistance_subsistances_voulu"/>
    <s v="oui"/>
    <s v="Proportion"/>
    <m/>
    <s v="Population générale"/>
    <n v="0.95"/>
    <b v="1"/>
    <s v="ci"/>
  </r>
  <r>
    <s v="id_77"/>
    <x v="0"/>
    <s v="cash"/>
    <n v="0.2"/>
    <m/>
    <m/>
    <n v="14"/>
    <n v="0.2"/>
    <n v="70"/>
    <s v="r_4_assistance_subsistances_voulu"/>
    <s v="prop_multiple"/>
    <x v="90"/>
    <m/>
    <x v="0"/>
    <x v="1"/>
    <x v="8"/>
    <x v="48"/>
    <s v="r_4_assistance_subsistances_voulu"/>
    <s v="oui"/>
    <s v="Proportion"/>
    <m/>
    <s v="Population générale"/>
    <n v="0.95"/>
    <b v="1"/>
    <s v="ci"/>
  </r>
  <r>
    <s v="id_77"/>
    <x v="0"/>
    <s v="mise_relation"/>
    <n v="2.8571428571428598E-2"/>
    <m/>
    <m/>
    <n v="2"/>
    <n v="2.8571428571428598E-2"/>
    <n v="70"/>
    <s v="r_4_assistance_subsistances_voulu"/>
    <s v="prop_multiple"/>
    <x v="91"/>
    <m/>
    <x v="0"/>
    <x v="1"/>
    <x v="8"/>
    <x v="48"/>
    <s v="r_4_assistance_subsistances_voulu"/>
    <s v="oui"/>
    <s v="Proportion"/>
    <m/>
    <s v="Population générale"/>
    <n v="0.95"/>
    <b v="1"/>
    <s v="ci"/>
  </r>
  <r>
    <s v="id_77"/>
    <x v="0"/>
    <s v="acces_terrain"/>
    <n v="5.7142857142857099E-2"/>
    <m/>
    <m/>
    <n v="4"/>
    <n v="5.7142857142857099E-2"/>
    <n v="70"/>
    <s v="r_4_assistance_subsistances_voulu"/>
    <s v="prop_multiple"/>
    <x v="92"/>
    <m/>
    <x v="0"/>
    <x v="1"/>
    <x v="8"/>
    <x v="48"/>
    <s v="r_4_assistance_subsistances_voulu"/>
    <s v="oui"/>
    <s v="Proportion"/>
    <m/>
    <s v="Population générale"/>
    <n v="0.95"/>
    <b v="1"/>
    <s v="ci"/>
  </r>
  <r>
    <s v="id_77"/>
    <x v="0"/>
    <s v="acces_credit"/>
    <n v="2.8571428571428598E-2"/>
    <m/>
    <m/>
    <n v="2"/>
    <n v="2.8571428571428598E-2"/>
    <n v="70"/>
    <s v="r_4_assistance_subsistances_voulu"/>
    <s v="prop_multiple"/>
    <x v="93"/>
    <m/>
    <x v="0"/>
    <x v="1"/>
    <x v="8"/>
    <x v="48"/>
    <s v="r_4_assistance_subsistances_voulu"/>
    <s v="oui"/>
    <s v="Proportion"/>
    <m/>
    <s v="Population générale"/>
    <n v="0.95"/>
    <b v="1"/>
    <s v="ci"/>
  </r>
  <r>
    <s v="id_78"/>
    <x v="0"/>
    <s v="equipement"/>
    <n v="0.33333333333333298"/>
    <m/>
    <m/>
    <n v="1"/>
    <n v="0.33333333333333298"/>
    <n v="3"/>
    <s v="r_4_type_assistance_subsistances"/>
    <s v="prop_multiple"/>
    <x v="87"/>
    <m/>
    <x v="0"/>
    <x v="1"/>
    <x v="8"/>
    <x v="49"/>
    <s v="r_4_type_assistance_subsistances"/>
    <s v="oui"/>
    <s v="Proportion"/>
    <m/>
    <s v="Population générale"/>
    <n v="0.95"/>
    <b v="1"/>
    <s v="ci"/>
  </r>
  <r>
    <s v="id_78"/>
    <x v="0"/>
    <s v="formation"/>
    <n v="0.33333333333333298"/>
    <m/>
    <m/>
    <n v="1"/>
    <n v="0.33333333333333298"/>
    <n v="3"/>
    <s v="r_4_type_assistance_subsistances"/>
    <s v="prop_multiple"/>
    <x v="89"/>
    <m/>
    <x v="0"/>
    <x v="1"/>
    <x v="8"/>
    <x v="49"/>
    <s v="r_4_type_assistance_subsistances"/>
    <s v="oui"/>
    <s v="Proportion"/>
    <m/>
    <s v="Population générale"/>
    <n v="0.95"/>
    <b v="1"/>
    <s v="ci"/>
  </r>
  <r>
    <s v="id_78"/>
    <x v="0"/>
    <s v="cash"/>
    <n v="0.33333333333333298"/>
    <m/>
    <m/>
    <n v="1"/>
    <n v="0.33333333333333298"/>
    <n v="3"/>
    <s v="r_4_type_assistance_subsistances"/>
    <s v="prop_multiple"/>
    <x v="90"/>
    <m/>
    <x v="0"/>
    <x v="1"/>
    <x v="8"/>
    <x v="49"/>
    <s v="r_4_type_assistance_subsistances"/>
    <s v="oui"/>
    <s v="Proportion"/>
    <m/>
    <s v="Population générale"/>
    <n v="0.95"/>
    <b v="1"/>
    <s v="ci"/>
  </r>
  <r>
    <s v="id_79"/>
    <x v="0"/>
    <s v="pas_connaissance"/>
    <n v="0.397260273972603"/>
    <m/>
    <m/>
    <n v="29"/>
    <n v="0.397260273972603"/>
    <n v="73"/>
    <s v="r_4_barrier_subsistanc"/>
    <s v="prop_multiple"/>
    <x v="40"/>
    <m/>
    <x v="0"/>
    <x v="1"/>
    <x v="8"/>
    <x v="25"/>
    <s v="r_4_barrier_subsistanc"/>
    <m/>
    <s v="Proportion"/>
    <m/>
    <s v="Population générale"/>
    <n v="0.95"/>
    <b v="1"/>
    <s v="ci"/>
  </r>
  <r>
    <s v="id_79"/>
    <x v="0"/>
    <s v="distance"/>
    <n v="2.7397260273972601E-2"/>
    <m/>
    <m/>
    <n v="2"/>
    <n v="2.7397260273972601E-2"/>
    <n v="73"/>
    <s v="r_4_barrier_subsistanc"/>
    <s v="prop_multiple"/>
    <x v="41"/>
    <m/>
    <x v="0"/>
    <x v="1"/>
    <x v="8"/>
    <x v="25"/>
    <s v="r_4_barrier_subsistanc"/>
    <m/>
    <s v="Proportion"/>
    <m/>
    <s v="Population générale"/>
    <n v="0.95"/>
    <b v="1"/>
    <s v="ci"/>
  </r>
  <r>
    <s v="id_79"/>
    <x v="0"/>
    <s v="difficult_depac"/>
    <n v="1.3698630136986301E-2"/>
    <m/>
    <m/>
    <n v="1"/>
    <n v="1.3698630136986301E-2"/>
    <n v="73"/>
    <s v="r_4_barrier_subsistanc"/>
    <s v="prop_multiple"/>
    <x v="42"/>
    <m/>
    <x v="0"/>
    <x v="1"/>
    <x v="8"/>
    <x v="25"/>
    <s v="r_4_barrier_subsistanc"/>
    <m/>
    <s v="Proportion"/>
    <m/>
    <s v="Population générale"/>
    <n v="0.95"/>
    <b v="1"/>
    <s v="ci"/>
  </r>
  <r>
    <s v="id_79"/>
    <x v="0"/>
    <s v="exclusion"/>
    <n v="0.38356164383561597"/>
    <m/>
    <m/>
    <n v="28"/>
    <n v="0.38356164383561597"/>
    <n v="73"/>
    <s v="r_4_barrier_subsistanc"/>
    <s v="prop_multiple"/>
    <x v="43"/>
    <m/>
    <x v="0"/>
    <x v="1"/>
    <x v="8"/>
    <x v="25"/>
    <s v="r_4_barrier_subsistanc"/>
    <m/>
    <s v="Proportion"/>
    <m/>
    <s v="Population générale"/>
    <n v="0.95"/>
    <b v="1"/>
    <s v="ci"/>
  </r>
  <r>
    <s v="id_79"/>
    <x v="0"/>
    <s v="pas_acces_information"/>
    <n v="0.56164383561643805"/>
    <m/>
    <m/>
    <n v="41"/>
    <n v="0.56164383561643805"/>
    <n v="73"/>
    <s v="r_4_barrier_subsistanc"/>
    <s v="prop_multiple"/>
    <x v="44"/>
    <m/>
    <x v="0"/>
    <x v="1"/>
    <x v="8"/>
    <x v="25"/>
    <s v="r_4_barrier_subsistanc"/>
    <m/>
    <s v="Proportion"/>
    <m/>
    <s v="Population générale"/>
    <n v="0.95"/>
    <b v="1"/>
    <s v="ci"/>
  </r>
  <r>
    <s v="id_79"/>
    <x v="0"/>
    <s v="aucune"/>
    <n v="2.7397260273972601E-2"/>
    <m/>
    <m/>
    <n v="2"/>
    <n v="2.7397260273972601E-2"/>
    <n v="73"/>
    <s v="r_4_barrier_subsistanc"/>
    <s v="prop_multiple"/>
    <x v="45"/>
    <m/>
    <x v="0"/>
    <x v="1"/>
    <x v="8"/>
    <x v="25"/>
    <s v="r_4_barrier_subsistanc"/>
    <m/>
    <s v="Proportion"/>
    <m/>
    <s v="Population générale"/>
    <n v="0.95"/>
    <b v="1"/>
    <s v="ci"/>
  </r>
  <r>
    <s v="id_80"/>
    <x v="0"/>
    <s v="insuffisance_argent"/>
    <n v="0.66666666666666696"/>
    <m/>
    <m/>
    <n v="2"/>
    <n v="0.66666666666666696"/>
    <n v="3"/>
    <s v="r_4_assistance_subsistances_problem"/>
    <s v="prop_multiple"/>
    <x v="94"/>
    <m/>
    <x v="0"/>
    <x v="1"/>
    <x v="8"/>
    <x v="50"/>
    <s v="r_4_assistance_subsistances_problem"/>
    <s v="oui"/>
    <s v="Proportion"/>
    <m/>
    <s v="Population générale"/>
    <n v="0.95"/>
    <b v="1"/>
    <s v="ci"/>
  </r>
  <r>
    <s v="id_80"/>
    <x v="0"/>
    <s v="aucun_problem"/>
    <n v="0.33333333333333298"/>
    <m/>
    <m/>
    <n v="1"/>
    <n v="0.33333333333333298"/>
    <n v="3"/>
    <s v="r_4_assistance_subsistances_problem"/>
    <s v="prop_multiple"/>
    <x v="51"/>
    <m/>
    <x v="0"/>
    <x v="1"/>
    <x v="8"/>
    <x v="50"/>
    <s v="r_4_assistance_subsistances_problem"/>
    <s v="oui"/>
    <s v="Proportion"/>
    <m/>
    <s v="Population générale"/>
    <n v="0.95"/>
    <b v="1"/>
    <s v="ci"/>
  </r>
  <r>
    <s v="id_82"/>
    <x v="0"/>
    <s v="peu"/>
    <n v="1"/>
    <m/>
    <m/>
    <n v="3"/>
    <n v="1"/>
    <n v="3"/>
    <s v="r_4_besoin_combl_san_assist_subsistances"/>
    <s v="prop_simple"/>
    <x v="53"/>
    <m/>
    <x v="0"/>
    <x v="1"/>
    <x v="8"/>
    <x v="51"/>
    <s v="r_4_besoin_combl_san_assist_subsistances"/>
    <s v="oui"/>
    <s v="Proportion"/>
    <m/>
    <s v="Population générale"/>
    <n v="0.95"/>
    <b v="1"/>
    <s v="ci"/>
  </r>
  <r>
    <s v="id_84"/>
    <x v="0"/>
    <s v="non"/>
    <n v="1"/>
    <m/>
    <m/>
    <n v="24"/>
    <n v="1"/>
    <n v="24"/>
    <s v="r_4_assistance_eau"/>
    <s v="prop_simple"/>
    <x v="10"/>
    <m/>
    <x v="0"/>
    <x v="1"/>
    <x v="9"/>
    <x v="52"/>
    <s v="r_4_assistance_eau"/>
    <m/>
    <s v="Proportion"/>
    <m/>
    <s v="Population générale"/>
    <n v="0.95"/>
    <b v="1"/>
    <s v="ci"/>
  </r>
  <r>
    <s v="id_85"/>
    <x v="0"/>
    <s v="argent"/>
    <n v="0.29166666666666702"/>
    <m/>
    <m/>
    <n v="7"/>
    <n v="0.29166666666666702"/>
    <n v="24"/>
    <s v="r_4_assistance_eau_voulu"/>
    <s v="prop_multiple"/>
    <x v="95"/>
    <m/>
    <x v="0"/>
    <x v="1"/>
    <x v="9"/>
    <x v="53"/>
    <s v="r_4_assistance_eau_voulu"/>
    <s v="oui"/>
    <s v="Proportion"/>
    <m/>
    <s v="Population générale"/>
    <n v="0.95"/>
    <b v="1"/>
    <s v="ci"/>
  </r>
  <r>
    <s v="id_85"/>
    <x v="0"/>
    <s v="distribution_direct"/>
    <n v="0.125"/>
    <m/>
    <m/>
    <n v="3"/>
    <n v="0.125"/>
    <n v="24"/>
    <s v="r_4_assistance_eau_voulu"/>
    <s v="prop_multiple"/>
    <x v="96"/>
    <m/>
    <x v="0"/>
    <x v="1"/>
    <x v="9"/>
    <x v="53"/>
    <s v="r_4_assistance_eau_voulu"/>
    <s v="oui"/>
    <s v="Proportion"/>
    <m/>
    <s v="Population générale"/>
    <n v="0.95"/>
    <b v="1"/>
    <s v="ci"/>
  </r>
  <r>
    <s v="id_85"/>
    <x v="0"/>
    <s v="provision_direct"/>
    <n v="4.1666666666666699E-2"/>
    <m/>
    <m/>
    <n v="1"/>
    <n v="4.1666666666666699E-2"/>
    <n v="24"/>
    <s v="r_4_assistance_eau_voulu"/>
    <s v="prop_multiple"/>
    <x v="97"/>
    <m/>
    <x v="0"/>
    <x v="1"/>
    <x v="9"/>
    <x v="53"/>
    <s v="r_4_assistance_eau_voulu"/>
    <s v="oui"/>
    <s v="Proportion"/>
    <m/>
    <s v="Population générale"/>
    <n v="0.95"/>
    <b v="1"/>
    <s v="ci"/>
  </r>
  <r>
    <s v="id_85"/>
    <x v="0"/>
    <s v="construction"/>
    <n v="0.66666666666666696"/>
    <m/>
    <m/>
    <n v="16"/>
    <n v="0.66666666666666696"/>
    <n v="24"/>
    <s v="r_4_assistance_eau_voulu"/>
    <s v="prop_multiple"/>
    <x v="98"/>
    <m/>
    <x v="0"/>
    <x v="1"/>
    <x v="9"/>
    <x v="53"/>
    <s v="r_4_assistance_eau_voulu"/>
    <s v="oui"/>
    <s v="Proportion"/>
    <m/>
    <s v="Population générale"/>
    <n v="0.95"/>
    <b v="1"/>
    <s v="ci"/>
  </r>
  <r>
    <s v="id_85"/>
    <x v="0"/>
    <s v="formation"/>
    <n v="8.3333333333333301E-2"/>
    <m/>
    <m/>
    <n v="2"/>
    <n v="8.3333333333333301E-2"/>
    <n v="24"/>
    <s v="r_4_assistance_eau_voulu"/>
    <s v="prop_multiple"/>
    <x v="99"/>
    <m/>
    <x v="0"/>
    <x v="1"/>
    <x v="9"/>
    <x v="53"/>
    <s v="r_4_assistance_eau_voulu"/>
    <s v="oui"/>
    <s v="Proportion"/>
    <m/>
    <s v="Population générale"/>
    <n v="0.95"/>
    <b v="1"/>
    <s v="ci"/>
  </r>
  <r>
    <s v="id_85"/>
    <x v="0"/>
    <s v="analyse_qualite"/>
    <n v="4.1666666666666699E-2"/>
    <m/>
    <m/>
    <n v="1"/>
    <n v="4.1666666666666699E-2"/>
    <n v="24"/>
    <s v="r_4_assistance_eau_voulu"/>
    <s v="prop_multiple"/>
    <x v="100"/>
    <m/>
    <x v="0"/>
    <x v="1"/>
    <x v="9"/>
    <x v="53"/>
    <s v="r_4_assistance_eau_voulu"/>
    <s v="oui"/>
    <s v="Proportion"/>
    <m/>
    <s v="Population générale"/>
    <n v="0.95"/>
    <b v="1"/>
    <s v="ci"/>
  </r>
  <r>
    <s v="id_87"/>
    <x v="0"/>
    <s v="pas_connaissance"/>
    <n v="0.75"/>
    <m/>
    <m/>
    <n v="18"/>
    <n v="0.75"/>
    <n v="24"/>
    <s v="r_4_barrier_eau"/>
    <s v="prop_multiple"/>
    <x v="40"/>
    <m/>
    <x v="0"/>
    <x v="1"/>
    <x v="9"/>
    <x v="25"/>
    <s v="r_4_barrier_eau"/>
    <m/>
    <s v="Proportion"/>
    <m/>
    <s v="Population générale"/>
    <n v="0.95"/>
    <b v="1"/>
    <s v="ci"/>
  </r>
  <r>
    <s v="id_87"/>
    <x v="0"/>
    <s v="exclusion"/>
    <n v="0.125"/>
    <m/>
    <m/>
    <n v="3"/>
    <n v="0.125"/>
    <n v="24"/>
    <s v="r_4_barrier_eau"/>
    <s v="prop_multiple"/>
    <x v="43"/>
    <m/>
    <x v="0"/>
    <x v="1"/>
    <x v="9"/>
    <x v="25"/>
    <s v="r_4_barrier_eau"/>
    <m/>
    <s v="Proportion"/>
    <m/>
    <s v="Population générale"/>
    <n v="0.95"/>
    <b v="1"/>
    <s v="ci"/>
  </r>
  <r>
    <s v="id_87"/>
    <x v="0"/>
    <s v="pas_acces_information"/>
    <n v="0.41666666666666702"/>
    <m/>
    <m/>
    <n v="10"/>
    <n v="0.41666666666666702"/>
    <n v="24"/>
    <s v="r_4_barrier_eau"/>
    <s v="prop_multiple"/>
    <x v="44"/>
    <m/>
    <x v="0"/>
    <x v="1"/>
    <x v="9"/>
    <x v="25"/>
    <s v="r_4_barrier_eau"/>
    <m/>
    <s v="Proportion"/>
    <m/>
    <s v="Population générale"/>
    <n v="0.95"/>
    <b v="1"/>
    <s v="ci"/>
  </r>
  <r>
    <s v="id_92"/>
    <x v="0"/>
    <s v="non"/>
    <n v="0.92307692307692302"/>
    <m/>
    <m/>
    <n v="12"/>
    <n v="0.92307692307692302"/>
    <n v="13"/>
    <s v="r_4_assistance_latrine"/>
    <s v="prop_simple"/>
    <x v="10"/>
    <m/>
    <x v="0"/>
    <x v="1"/>
    <x v="10"/>
    <x v="54"/>
    <s v="r_4_assistance_latrine"/>
    <m/>
    <s v="Proportion"/>
    <m/>
    <s v="Population générale"/>
    <n v="0.95"/>
    <b v="1"/>
    <s v="ci"/>
  </r>
  <r>
    <s v="id_92"/>
    <x v="0"/>
    <s v="oui"/>
    <n v="7.69230769230769E-2"/>
    <m/>
    <m/>
    <n v="1"/>
    <n v="7.69230769230769E-2"/>
    <n v="13"/>
    <s v="r_4_assistance_latrine"/>
    <s v="prop_simple"/>
    <x v="11"/>
    <m/>
    <x v="0"/>
    <x v="1"/>
    <x v="10"/>
    <x v="54"/>
    <s v="r_4_assistance_latrine"/>
    <m/>
    <s v="Proportion"/>
    <m/>
    <s v="Population générale"/>
    <n v="0.95"/>
    <b v="1"/>
    <s v="ci"/>
  </r>
  <r>
    <s v="id_93"/>
    <x v="0"/>
    <s v="argent"/>
    <n v="0.16666666666666699"/>
    <m/>
    <m/>
    <n v="2"/>
    <n v="0.16666666666666699"/>
    <n v="12"/>
    <s v="r_4_assistance_latrine_voulu"/>
    <s v="prop_multiple"/>
    <x v="101"/>
    <m/>
    <x v="0"/>
    <x v="1"/>
    <x v="10"/>
    <x v="55"/>
    <s v="r_4_assistance_latrine_voulu"/>
    <s v="oui"/>
    <s v="Proportion"/>
    <m/>
    <s v="Population générale"/>
    <n v="0.95"/>
    <b v="1"/>
    <s v="ci"/>
  </r>
  <r>
    <s v="id_93"/>
    <x v="0"/>
    <s v="provision_direct"/>
    <n v="8.3333333333333301E-2"/>
    <m/>
    <m/>
    <n v="1"/>
    <n v="8.3333333333333301E-2"/>
    <n v="12"/>
    <s v="r_4_assistance_latrine_voulu"/>
    <s v="prop_multiple"/>
    <x v="102"/>
    <m/>
    <x v="0"/>
    <x v="1"/>
    <x v="10"/>
    <x v="55"/>
    <s v="r_4_assistance_latrine_voulu"/>
    <s v="oui"/>
    <s v="Proportion"/>
    <m/>
    <s v="Population générale"/>
    <n v="0.95"/>
    <b v="1"/>
    <s v="ci"/>
  </r>
  <r>
    <s v="id_93"/>
    <x v="0"/>
    <s v="construction"/>
    <n v="0.75"/>
    <m/>
    <m/>
    <n v="9"/>
    <n v="0.75"/>
    <n v="12"/>
    <s v="r_4_assistance_latrine_voulu"/>
    <s v="prop_multiple"/>
    <x v="103"/>
    <m/>
    <x v="0"/>
    <x v="1"/>
    <x v="10"/>
    <x v="55"/>
    <s v="r_4_assistance_latrine_voulu"/>
    <s v="oui"/>
    <s v="Proportion"/>
    <m/>
    <s v="Population générale"/>
    <n v="0.95"/>
    <b v="1"/>
    <s v="ci"/>
  </r>
  <r>
    <s v="id_93"/>
    <x v="0"/>
    <s v="sensibilisation"/>
    <n v="0.25"/>
    <m/>
    <m/>
    <n v="3"/>
    <n v="0.25"/>
    <n v="12"/>
    <s v="r_4_assistance_latrine_voulu"/>
    <s v="prop_multiple"/>
    <x v="104"/>
    <m/>
    <x v="0"/>
    <x v="1"/>
    <x v="10"/>
    <x v="55"/>
    <s v="r_4_assistance_latrine_voulu"/>
    <s v="oui"/>
    <s v="Proportion"/>
    <m/>
    <s v="Population générale"/>
    <n v="0.95"/>
    <b v="1"/>
    <s v="ci"/>
  </r>
  <r>
    <s v="id_93"/>
    <x v="0"/>
    <s v="conseils"/>
    <n v="8.3333333333333301E-2"/>
    <m/>
    <m/>
    <n v="1"/>
    <n v="8.3333333333333301E-2"/>
    <n v="12"/>
    <s v="r_4_assistance_latrine_voulu"/>
    <s v="prop_multiple"/>
    <x v="105"/>
    <m/>
    <x v="0"/>
    <x v="1"/>
    <x v="10"/>
    <x v="55"/>
    <s v="r_4_assistance_latrine_voulu"/>
    <s v="oui"/>
    <s v="Proportion"/>
    <m/>
    <s v="Population générale"/>
    <n v="0.95"/>
    <b v="1"/>
    <s v="ci"/>
  </r>
  <r>
    <s v="id_93"/>
    <x v="0"/>
    <s v="vidange"/>
    <n v="8.3333333333333301E-2"/>
    <m/>
    <m/>
    <n v="1"/>
    <n v="8.3333333333333301E-2"/>
    <n v="12"/>
    <s v="r_4_assistance_latrine_voulu"/>
    <s v="prop_multiple"/>
    <x v="106"/>
    <m/>
    <x v="0"/>
    <x v="1"/>
    <x v="10"/>
    <x v="55"/>
    <s v="r_4_assistance_latrine_voulu"/>
    <s v="oui"/>
    <s v="Proportion"/>
    <m/>
    <s v="Population générale"/>
    <n v="0.95"/>
    <b v="1"/>
    <s v="ci"/>
  </r>
  <r>
    <s v="id_94"/>
    <x v="0"/>
    <s v="construction"/>
    <n v="1"/>
    <m/>
    <m/>
    <n v="1"/>
    <n v="1"/>
    <n v="1"/>
    <s v="r_4_type_assistance_latrine"/>
    <s v="prop_multiple"/>
    <x v="103"/>
    <m/>
    <x v="0"/>
    <x v="1"/>
    <x v="10"/>
    <x v="56"/>
    <s v="r_4_type_assistance_latrine"/>
    <s v="oui"/>
    <s v="Proportion"/>
    <m/>
    <s v="Population générale"/>
    <n v="0.95"/>
    <b v="1"/>
    <s v="ci"/>
  </r>
  <r>
    <s v="id_95"/>
    <x v="0"/>
    <s v="pas_connaissance"/>
    <n v="0.46153846153846201"/>
    <m/>
    <m/>
    <n v="6"/>
    <n v="0.46153846153846201"/>
    <n v="13"/>
    <s v="r_4_barrier_latrine"/>
    <s v="prop_multiple"/>
    <x v="40"/>
    <m/>
    <x v="0"/>
    <x v="1"/>
    <x v="10"/>
    <x v="25"/>
    <s v="r_4_barrier_latrine"/>
    <m/>
    <s v="Proportion"/>
    <m/>
    <s v="Population générale"/>
    <n v="0.95"/>
    <b v="1"/>
    <s v="ci"/>
  </r>
  <r>
    <s v="id_95"/>
    <x v="0"/>
    <s v="exclusion"/>
    <n v="0.46153846153846201"/>
    <m/>
    <m/>
    <n v="6"/>
    <n v="0.46153846153846201"/>
    <n v="13"/>
    <s v="r_4_barrier_latrine"/>
    <s v="prop_multiple"/>
    <x v="43"/>
    <m/>
    <x v="0"/>
    <x v="1"/>
    <x v="10"/>
    <x v="25"/>
    <s v="r_4_barrier_latrine"/>
    <m/>
    <s v="Proportion"/>
    <m/>
    <s v="Population générale"/>
    <n v="0.95"/>
    <b v="1"/>
    <s v="ci"/>
  </r>
  <r>
    <s v="id_95"/>
    <x v="0"/>
    <s v="pas_acces_information"/>
    <n v="0.38461538461538503"/>
    <m/>
    <m/>
    <n v="5"/>
    <n v="0.38461538461538503"/>
    <n v="13"/>
    <s v="r_4_barrier_latrine"/>
    <s v="prop_multiple"/>
    <x v="44"/>
    <m/>
    <x v="0"/>
    <x v="1"/>
    <x v="10"/>
    <x v="25"/>
    <s v="r_4_barrier_latrine"/>
    <m/>
    <s v="Proportion"/>
    <m/>
    <s v="Population générale"/>
    <n v="0.95"/>
    <b v="1"/>
    <s v="ci"/>
  </r>
  <r>
    <s v="id_95"/>
    <x v="0"/>
    <s v="aucune"/>
    <n v="7.69230769230769E-2"/>
    <m/>
    <m/>
    <n v="1"/>
    <n v="7.69230769230769E-2"/>
    <n v="13"/>
    <s v="r_4_barrier_latrine"/>
    <s v="prop_multiple"/>
    <x v="45"/>
    <m/>
    <x v="0"/>
    <x v="1"/>
    <x v="10"/>
    <x v="25"/>
    <s v="r_4_barrier_latrine"/>
    <m/>
    <s v="Proportion"/>
    <m/>
    <s v="Population générale"/>
    <n v="0.95"/>
    <b v="1"/>
    <s v="ci"/>
  </r>
  <r>
    <s v="id_96"/>
    <x v="0"/>
    <s v="aucun_problem"/>
    <n v="1"/>
    <m/>
    <m/>
    <n v="1"/>
    <n v="1"/>
    <n v="1"/>
    <s v="r_4_assistance_latrine_problem"/>
    <s v="prop_multiple"/>
    <x v="51"/>
    <m/>
    <x v="0"/>
    <x v="1"/>
    <x v="10"/>
    <x v="57"/>
    <s v="r_4_assistance_latrine_problem"/>
    <s v="oui"/>
    <s v="Proportion"/>
    <m/>
    <s v="Population générale"/>
    <n v="0.95"/>
    <b v="1"/>
    <s v="ci"/>
  </r>
  <r>
    <s v="id_98"/>
    <x v="0"/>
    <s v="pas_du_tout"/>
    <n v="1"/>
    <m/>
    <m/>
    <n v="1"/>
    <n v="1"/>
    <n v="1"/>
    <s v="r_4_besoin_combl_san_assist_latrine"/>
    <s v="prop_simple"/>
    <x v="52"/>
    <m/>
    <x v="0"/>
    <x v="1"/>
    <x v="10"/>
    <x v="58"/>
    <s v="r_4_besoin_combl_san_assist_latrine"/>
    <s v="oui"/>
    <s v="Proportion"/>
    <m/>
    <s v="Population générale"/>
    <n v="0.95"/>
    <b v="1"/>
    <s v="ci"/>
  </r>
  <r>
    <s v="id_108"/>
    <x v="0"/>
    <s v="non"/>
    <n v="0.81481481481481499"/>
    <m/>
    <m/>
    <n v="22"/>
    <n v="0.81481481481481499"/>
    <n v="27"/>
    <s v="r_4_assistance_education"/>
    <s v="prop_simple"/>
    <x v="10"/>
    <m/>
    <x v="0"/>
    <x v="1"/>
    <x v="11"/>
    <x v="59"/>
    <s v="r_4_assistance_education"/>
    <m/>
    <s v="Proportion"/>
    <m/>
    <s v="Population générale"/>
    <n v="0.95"/>
    <b v="1"/>
    <s v="ci"/>
  </r>
  <r>
    <s v="id_108"/>
    <x v="0"/>
    <s v="oui"/>
    <n v="0.18518518518518501"/>
    <m/>
    <m/>
    <n v="5"/>
    <n v="0.18518518518518501"/>
    <n v="27"/>
    <s v="r_4_assistance_education"/>
    <s v="prop_simple"/>
    <x v="11"/>
    <m/>
    <x v="0"/>
    <x v="1"/>
    <x v="11"/>
    <x v="59"/>
    <s v="r_4_assistance_education"/>
    <m/>
    <s v="Proportion"/>
    <m/>
    <s v="Population générale"/>
    <n v="0.95"/>
    <b v="1"/>
    <s v="ci"/>
  </r>
  <r>
    <s v="id_109"/>
    <x v="0"/>
    <s v="frais_scolarite"/>
    <n v="0.81818181818181801"/>
    <m/>
    <m/>
    <n v="18"/>
    <n v="0.81818181818181801"/>
    <n v="22"/>
    <s v="r_4_assistance_education_voulu"/>
    <s v="prop_multiple"/>
    <x v="107"/>
    <m/>
    <x v="0"/>
    <x v="1"/>
    <x v="11"/>
    <x v="60"/>
    <s v="r_4_assistance_education_voulu"/>
    <s v="oui"/>
    <s v="Proportion"/>
    <m/>
    <s v="Population générale"/>
    <n v="0.95"/>
    <b v="1"/>
    <s v="ci"/>
  </r>
  <r>
    <s v="id_109"/>
    <x v="0"/>
    <s v="frais_fournitures"/>
    <n v="0.40909090909090901"/>
    <m/>
    <m/>
    <n v="9"/>
    <n v="0.40909090909090901"/>
    <n v="22"/>
    <s v="r_4_assistance_education_voulu"/>
    <s v="prop_multiple"/>
    <x v="108"/>
    <m/>
    <x v="0"/>
    <x v="1"/>
    <x v="11"/>
    <x v="60"/>
    <s v="r_4_assistance_education_voulu"/>
    <s v="oui"/>
    <s v="Proportion"/>
    <m/>
    <s v="Population générale"/>
    <n v="0.95"/>
    <b v="1"/>
    <s v="ci"/>
  </r>
  <r>
    <s v="id_109"/>
    <x v="0"/>
    <s v="frais_transport"/>
    <n v="4.5454545454545497E-2"/>
    <m/>
    <m/>
    <n v="1"/>
    <n v="4.5454545454545497E-2"/>
    <n v="22"/>
    <s v="r_4_assistance_education_voulu"/>
    <s v="prop_multiple"/>
    <x v="109"/>
    <m/>
    <x v="0"/>
    <x v="1"/>
    <x v="11"/>
    <x v="60"/>
    <s v="r_4_assistance_education_voulu"/>
    <s v="oui"/>
    <s v="Proportion"/>
    <m/>
    <s v="Population générale"/>
    <n v="0.95"/>
    <b v="1"/>
    <s v="ci"/>
  </r>
  <r>
    <s v="id_109"/>
    <x v="0"/>
    <s v="frais_nourritures"/>
    <n v="0.13636363636363599"/>
    <m/>
    <m/>
    <n v="3"/>
    <n v="0.13636363636363599"/>
    <n v="22"/>
    <s v="r_4_assistance_education_voulu"/>
    <s v="prop_multiple"/>
    <x v="110"/>
    <m/>
    <x v="0"/>
    <x v="1"/>
    <x v="11"/>
    <x v="60"/>
    <s v="r_4_assistance_education_voulu"/>
    <s v="oui"/>
    <s v="Proportion"/>
    <m/>
    <s v="Population générale"/>
    <n v="0.95"/>
    <b v="1"/>
    <s v="ci"/>
  </r>
  <r>
    <s v="id_109"/>
    <x v="0"/>
    <s v="provision_directe"/>
    <n v="0.31818181818181801"/>
    <m/>
    <m/>
    <n v="7"/>
    <n v="0.31818181818181801"/>
    <n v="22"/>
    <s v="r_4_assistance_education_voulu"/>
    <s v="prop_multiple"/>
    <x v="111"/>
    <m/>
    <x v="0"/>
    <x v="1"/>
    <x v="11"/>
    <x v="60"/>
    <s v="r_4_assistance_education_voulu"/>
    <s v="oui"/>
    <s v="Proportion"/>
    <m/>
    <s v="Population générale"/>
    <n v="0.95"/>
    <b v="1"/>
    <s v="ci"/>
  </r>
  <r>
    <s v="id_109"/>
    <x v="0"/>
    <s v="acces_transport"/>
    <n v="9.0909090909090898E-2"/>
    <m/>
    <m/>
    <n v="2"/>
    <n v="9.0909090909090898E-2"/>
    <n v="22"/>
    <s v="r_4_assistance_education_voulu"/>
    <s v="prop_multiple"/>
    <x v="112"/>
    <m/>
    <x v="0"/>
    <x v="1"/>
    <x v="11"/>
    <x v="60"/>
    <s v="r_4_assistance_education_voulu"/>
    <s v="oui"/>
    <s v="Proportion"/>
    <m/>
    <s v="Population générale"/>
    <n v="0.95"/>
    <b v="1"/>
    <s v="ci"/>
  </r>
  <r>
    <s v="id_109"/>
    <x v="0"/>
    <s v="infras_education"/>
    <n v="4.5454545454545497E-2"/>
    <m/>
    <m/>
    <n v="1"/>
    <n v="4.5454545454545497E-2"/>
    <n v="22"/>
    <s v="r_4_assistance_education_voulu"/>
    <s v="prop_multiple"/>
    <x v="113"/>
    <m/>
    <x v="0"/>
    <x v="1"/>
    <x v="11"/>
    <x v="60"/>
    <s v="r_4_assistance_education_voulu"/>
    <s v="oui"/>
    <s v="Proportion"/>
    <m/>
    <s v="Population générale"/>
    <n v="0.95"/>
    <b v="1"/>
    <s v="ci"/>
  </r>
  <r>
    <s v="id_109"/>
    <x v="0"/>
    <s v="qualite_education"/>
    <n v="4.5454545454545497E-2"/>
    <m/>
    <m/>
    <n v="1"/>
    <n v="4.5454545454545497E-2"/>
    <n v="22"/>
    <s v="r_4_assistance_education_voulu"/>
    <s v="prop_multiple"/>
    <x v="114"/>
    <m/>
    <x v="0"/>
    <x v="1"/>
    <x v="11"/>
    <x v="60"/>
    <s v="r_4_assistance_education_voulu"/>
    <s v="oui"/>
    <s v="Proportion"/>
    <m/>
    <s v="Population générale"/>
    <n v="0.95"/>
    <b v="1"/>
    <s v="ci"/>
  </r>
  <r>
    <s v="id_110"/>
    <x v="0"/>
    <s v="frais_scolarite"/>
    <n v="0.4"/>
    <m/>
    <m/>
    <n v="2"/>
    <n v="0.4"/>
    <n v="5"/>
    <s v="r_4_type_assistance_education"/>
    <s v="prop_multiple"/>
    <x v="107"/>
    <m/>
    <x v="0"/>
    <x v="1"/>
    <x v="11"/>
    <x v="61"/>
    <s v="r_4_type_assistance_education"/>
    <s v="oui"/>
    <s v="Proportion"/>
    <m/>
    <s v="Population générale"/>
    <n v="0.95"/>
    <b v="1"/>
    <s v="ci"/>
  </r>
  <r>
    <s v="id_110"/>
    <x v="0"/>
    <s v="frais_fournitures"/>
    <n v="0.6"/>
    <m/>
    <m/>
    <n v="3"/>
    <n v="0.6"/>
    <n v="5"/>
    <s v="r_4_type_assistance_education"/>
    <s v="prop_multiple"/>
    <x v="108"/>
    <m/>
    <x v="0"/>
    <x v="1"/>
    <x v="11"/>
    <x v="61"/>
    <s v="r_4_type_assistance_education"/>
    <s v="oui"/>
    <s v="Proportion"/>
    <m/>
    <s v="Population générale"/>
    <n v="0.95"/>
    <b v="1"/>
    <s v="ci"/>
  </r>
  <r>
    <s v="id_110"/>
    <x v="0"/>
    <s v="provision_directe"/>
    <n v="0.4"/>
    <m/>
    <m/>
    <n v="2"/>
    <n v="0.4"/>
    <n v="5"/>
    <s v="r_4_type_assistance_education"/>
    <s v="prop_multiple"/>
    <x v="111"/>
    <m/>
    <x v="0"/>
    <x v="1"/>
    <x v="11"/>
    <x v="61"/>
    <s v="r_4_type_assistance_education"/>
    <s v="oui"/>
    <s v="Proportion"/>
    <m/>
    <s v="Population générale"/>
    <n v="0.95"/>
    <b v="1"/>
    <s v="ci"/>
  </r>
  <r>
    <s v="id_110"/>
    <x v="0"/>
    <s v="acces_repas"/>
    <n v="0.2"/>
    <m/>
    <m/>
    <n v="1"/>
    <n v="0.2"/>
    <n v="5"/>
    <s v="r_4_type_assistance_education"/>
    <s v="prop_multiple"/>
    <x v="115"/>
    <m/>
    <x v="0"/>
    <x v="1"/>
    <x v="11"/>
    <x v="61"/>
    <s v="r_4_type_assistance_education"/>
    <s v="oui"/>
    <s v="Proportion"/>
    <m/>
    <s v="Population générale"/>
    <n v="0.95"/>
    <b v="1"/>
    <s v="ci"/>
  </r>
  <r>
    <s v="id_111"/>
    <x v="0"/>
    <s v="pas_connaissance"/>
    <n v="0.296296296296296"/>
    <m/>
    <m/>
    <n v="8"/>
    <n v="0.296296296296296"/>
    <n v="27"/>
    <s v="r_4_barrier_education"/>
    <s v="prop_multiple"/>
    <x v="40"/>
    <m/>
    <x v="0"/>
    <x v="1"/>
    <x v="11"/>
    <x v="25"/>
    <s v="r_4_barrier_education"/>
    <m/>
    <s v="Proportion"/>
    <m/>
    <s v="Population générale"/>
    <n v="0.95"/>
    <b v="1"/>
    <s v="ci"/>
  </r>
  <r>
    <s v="id_111"/>
    <x v="0"/>
    <s v="exclusion"/>
    <n v="0.33333333333333298"/>
    <m/>
    <m/>
    <n v="9"/>
    <n v="0.33333333333333298"/>
    <n v="27"/>
    <s v="r_4_barrier_education"/>
    <s v="prop_multiple"/>
    <x v="43"/>
    <m/>
    <x v="0"/>
    <x v="1"/>
    <x v="11"/>
    <x v="25"/>
    <s v="r_4_barrier_education"/>
    <m/>
    <s v="Proportion"/>
    <m/>
    <s v="Population générale"/>
    <n v="0.95"/>
    <b v="1"/>
    <s v="ci"/>
  </r>
  <r>
    <s v="id_111"/>
    <x v="0"/>
    <s v="pas_acces_information"/>
    <n v="0.44444444444444398"/>
    <m/>
    <m/>
    <n v="12"/>
    <n v="0.44444444444444398"/>
    <n v="27"/>
    <s v="r_4_barrier_education"/>
    <s v="prop_multiple"/>
    <x v="44"/>
    <m/>
    <x v="0"/>
    <x v="1"/>
    <x v="11"/>
    <x v="25"/>
    <s v="r_4_barrier_education"/>
    <m/>
    <s v="Proportion"/>
    <m/>
    <s v="Population générale"/>
    <n v="0.95"/>
    <b v="1"/>
    <s v="ci"/>
  </r>
  <r>
    <s v="id_111"/>
    <x v="0"/>
    <s v="aucune"/>
    <n v="0.22222222222222199"/>
    <m/>
    <m/>
    <n v="6"/>
    <n v="0.22222222222222199"/>
    <n v="27"/>
    <s v="r_4_barrier_education"/>
    <s v="prop_multiple"/>
    <x v="45"/>
    <m/>
    <x v="0"/>
    <x v="1"/>
    <x v="11"/>
    <x v="25"/>
    <s v="r_4_barrier_education"/>
    <m/>
    <s v="Proportion"/>
    <m/>
    <s v="Population générale"/>
    <n v="0.95"/>
    <b v="1"/>
    <s v="ci"/>
  </r>
  <r>
    <s v="id_112"/>
    <x v="0"/>
    <s v="insuffisance_argent"/>
    <n v="0.2"/>
    <m/>
    <m/>
    <n v="1"/>
    <n v="0.2"/>
    <n v="5"/>
    <s v="r_4_assistance_education_problem"/>
    <s v="prop_multiple"/>
    <x v="116"/>
    <m/>
    <x v="0"/>
    <x v="1"/>
    <x v="11"/>
    <x v="62"/>
    <s v="r_4_assistance_education_problem"/>
    <s v="oui"/>
    <s v="Proportion"/>
    <m/>
    <s v="Population générale"/>
    <n v="0.95"/>
    <b v="1"/>
    <s v="ci"/>
  </r>
  <r>
    <s v="id_112"/>
    <x v="0"/>
    <s v="acces_limite_services"/>
    <n v="0.2"/>
    <m/>
    <m/>
    <n v="1"/>
    <n v="0.2"/>
    <n v="5"/>
    <s v="r_4_assistance_education_problem"/>
    <s v="prop_multiple"/>
    <x v="117"/>
    <m/>
    <x v="0"/>
    <x v="1"/>
    <x v="11"/>
    <x v="62"/>
    <s v="r_4_assistance_education_problem"/>
    <s v="oui"/>
    <s v="Proportion"/>
    <m/>
    <s v="Population générale"/>
    <n v="0.95"/>
    <b v="1"/>
    <s v="ci"/>
  </r>
  <r>
    <s v="id_112"/>
    <x v="0"/>
    <s v="retard_reception"/>
    <n v="0.4"/>
    <m/>
    <m/>
    <n v="2"/>
    <n v="0.4"/>
    <n v="5"/>
    <s v="r_4_assistance_education_problem"/>
    <s v="prop_multiple"/>
    <x v="50"/>
    <m/>
    <x v="0"/>
    <x v="1"/>
    <x v="11"/>
    <x v="62"/>
    <s v="r_4_assistance_education_problem"/>
    <s v="oui"/>
    <s v="Proportion"/>
    <m/>
    <s v="Population générale"/>
    <n v="0.95"/>
    <b v="1"/>
    <s v="ci"/>
  </r>
  <r>
    <s v="id_112"/>
    <x v="0"/>
    <s v="aucun_problem"/>
    <n v="0.4"/>
    <m/>
    <m/>
    <n v="2"/>
    <n v="0.4"/>
    <n v="5"/>
    <s v="r_4_assistance_education_problem"/>
    <s v="prop_multiple"/>
    <x v="51"/>
    <m/>
    <x v="0"/>
    <x v="1"/>
    <x v="11"/>
    <x v="62"/>
    <s v="r_4_assistance_education_problem"/>
    <s v="oui"/>
    <s v="Proportion"/>
    <m/>
    <s v="Population générale"/>
    <n v="0.95"/>
    <b v="1"/>
    <s v="ci"/>
  </r>
  <r>
    <s v="id_114"/>
    <x v="0"/>
    <s v="pas_du_tout"/>
    <n v="0.6"/>
    <m/>
    <m/>
    <n v="3"/>
    <n v="0.6"/>
    <n v="5"/>
    <s v="r_4_besoin_combl_san_assist_education"/>
    <s v="prop_simple"/>
    <x v="52"/>
    <m/>
    <x v="0"/>
    <x v="1"/>
    <x v="11"/>
    <x v="63"/>
    <s v="r_4_besoin_combl_san_assist_education"/>
    <s v="oui"/>
    <s v="Proportion"/>
    <m/>
    <s v="Population générale"/>
    <n v="0.95"/>
    <b v="1"/>
    <s v="ci"/>
  </r>
  <r>
    <s v="id_114"/>
    <x v="0"/>
    <s v="peu"/>
    <n v="0.4"/>
    <m/>
    <m/>
    <n v="2"/>
    <n v="0.4"/>
    <n v="5"/>
    <s v="r_4_besoin_combl_san_assist_education"/>
    <s v="prop_simple"/>
    <x v="53"/>
    <m/>
    <x v="0"/>
    <x v="1"/>
    <x v="11"/>
    <x v="63"/>
    <s v="r_4_besoin_combl_san_assist_education"/>
    <s v="oui"/>
    <s v="Proportion"/>
    <m/>
    <s v="Population générale"/>
    <n v="0.95"/>
    <b v="1"/>
    <s v="ci"/>
  </r>
  <r>
    <s v="id_116"/>
    <x v="0"/>
    <s v="non"/>
    <n v="0.66666666666666696"/>
    <m/>
    <m/>
    <n v="2"/>
    <n v="0.66666666666666696"/>
    <n v="3"/>
    <s v="r_4_assistance_psychosocial"/>
    <s v="prop_simple"/>
    <x v="10"/>
    <m/>
    <x v="0"/>
    <x v="1"/>
    <x v="12"/>
    <x v="64"/>
    <s v="r_4_assistance_psychosocial"/>
    <m/>
    <s v="Proportion"/>
    <m/>
    <s v="Population générale"/>
    <n v="0.95"/>
    <b v="1"/>
    <s v="ci"/>
  </r>
  <r>
    <s v="id_116"/>
    <x v="0"/>
    <s v="oui"/>
    <n v="0.33333333333333298"/>
    <m/>
    <m/>
    <n v="1"/>
    <n v="0.33333333333333298"/>
    <n v="3"/>
    <s v="r_4_assistance_psychosocial"/>
    <s v="prop_simple"/>
    <x v="11"/>
    <m/>
    <x v="0"/>
    <x v="1"/>
    <x v="12"/>
    <x v="64"/>
    <s v="r_4_assistance_psychosocial"/>
    <m/>
    <s v="Proportion"/>
    <m/>
    <s v="Population générale"/>
    <n v="0.95"/>
    <b v="1"/>
    <s v="ci"/>
  </r>
  <r>
    <s v="id_117"/>
    <x v="0"/>
    <s v="exclusion"/>
    <n v="0.66666666666666696"/>
    <m/>
    <m/>
    <n v="2"/>
    <n v="0.66666666666666696"/>
    <n v="3"/>
    <s v="r_4_barrier_psychosocial"/>
    <s v="prop_multiple"/>
    <x v="43"/>
    <m/>
    <x v="0"/>
    <x v="1"/>
    <x v="12"/>
    <x v="25"/>
    <s v="r_4_barrier_psychosocial"/>
    <m/>
    <s v="Proportion"/>
    <m/>
    <s v="Population générale"/>
    <n v="0.95"/>
    <b v="1"/>
    <s v="ci"/>
  </r>
  <r>
    <s v="id_117"/>
    <x v="0"/>
    <s v="aucune"/>
    <n v="0.33333333333333298"/>
    <m/>
    <m/>
    <n v="1"/>
    <n v="0.33333333333333298"/>
    <n v="3"/>
    <s v="r_4_barrier_psychosocial"/>
    <s v="prop_multiple"/>
    <x v="45"/>
    <m/>
    <x v="0"/>
    <x v="1"/>
    <x v="12"/>
    <x v="25"/>
    <s v="r_4_barrier_psychosocial"/>
    <m/>
    <s v="Proportion"/>
    <m/>
    <s v="Population générale"/>
    <n v="0.95"/>
    <b v="1"/>
    <s v="ci"/>
  </r>
  <r>
    <s v="id_118"/>
    <x v="0"/>
    <s v="aucun_problem"/>
    <n v="1"/>
    <m/>
    <m/>
    <n v="1"/>
    <n v="1"/>
    <n v="1"/>
    <s v="r_4_assistance_psychosocial_problem"/>
    <s v="prop_multiple"/>
    <x v="51"/>
    <m/>
    <x v="0"/>
    <x v="1"/>
    <x v="12"/>
    <x v="65"/>
    <s v="r_4_assistance_psychosocial_problem"/>
    <s v="oui"/>
    <s v="Proportion"/>
    <m/>
    <s v="Population générale"/>
    <n v="0.95"/>
    <b v="1"/>
    <s v="ci"/>
  </r>
  <r>
    <s v="id_120"/>
    <x v="0"/>
    <s v="non"/>
    <n v="1"/>
    <m/>
    <m/>
    <n v="2"/>
    <n v="1"/>
    <n v="2"/>
    <s v="r_4_assistance_protection"/>
    <s v="prop_simple"/>
    <x v="10"/>
    <m/>
    <x v="0"/>
    <x v="1"/>
    <x v="13"/>
    <x v="66"/>
    <s v="r_4_assistance_protection"/>
    <m/>
    <s v="Proportion"/>
    <m/>
    <s v="Population générale"/>
    <n v="0.95"/>
    <b v="1"/>
    <s v="ci"/>
  </r>
  <r>
    <s v="id_121"/>
    <x v="0"/>
    <s v="recupere_doc_legaux"/>
    <n v="0.5"/>
    <m/>
    <m/>
    <n v="1"/>
    <n v="0.5"/>
    <n v="2"/>
    <s v="r_4_assistance_protection_voulu"/>
    <s v="prop_multiple"/>
    <x v="118"/>
    <m/>
    <x v="0"/>
    <x v="1"/>
    <x v="13"/>
    <x v="67"/>
    <s v="r_4_assistance_protection_voulu"/>
    <s v="oui"/>
    <s v="Proportion"/>
    <m/>
    <s v="Population générale"/>
    <n v="0.95"/>
    <b v="1"/>
    <s v="ci"/>
  </r>
  <r>
    <s v="id_121"/>
    <x v="0"/>
    <s v="sensibilisation_protection"/>
    <n v="0.5"/>
    <m/>
    <m/>
    <n v="1"/>
    <n v="0.5"/>
    <n v="2"/>
    <s v="r_4_assistance_protection_voulu"/>
    <s v="prop_multiple"/>
    <x v="119"/>
    <m/>
    <x v="0"/>
    <x v="1"/>
    <x v="13"/>
    <x v="67"/>
    <s v="r_4_assistance_protection_voulu"/>
    <s v="oui"/>
    <s v="Proportion"/>
    <m/>
    <s v="Population générale"/>
    <n v="0.95"/>
    <b v="1"/>
    <s v="ci"/>
  </r>
  <r>
    <s v="id_123"/>
    <x v="0"/>
    <s v="pas_connaissance"/>
    <n v="0.5"/>
    <m/>
    <m/>
    <n v="1"/>
    <n v="0.5"/>
    <n v="2"/>
    <s v="r_4_barrier_protection"/>
    <s v="prop_multiple"/>
    <x v="40"/>
    <m/>
    <x v="0"/>
    <x v="1"/>
    <x v="13"/>
    <x v="25"/>
    <s v="r_4_barrier_protection"/>
    <m/>
    <s v="Proportion"/>
    <m/>
    <s v="Population générale"/>
    <n v="0.95"/>
    <b v="1"/>
    <s v="ci"/>
  </r>
  <r>
    <s v="id_123"/>
    <x v="0"/>
    <s v="pas_acces_information"/>
    <n v="0.5"/>
    <m/>
    <m/>
    <n v="1"/>
    <n v="0.5"/>
    <n v="2"/>
    <s v="r_4_barrier_protection"/>
    <s v="prop_multiple"/>
    <x v="44"/>
    <m/>
    <x v="0"/>
    <x v="1"/>
    <x v="13"/>
    <x v="25"/>
    <s v="r_4_barrier_protection"/>
    <m/>
    <s v="Proportion"/>
    <m/>
    <s v="Population générale"/>
    <n v="0.95"/>
    <b v="1"/>
    <s v="ci"/>
  </r>
  <r>
    <s v="id_136"/>
    <x v="0"/>
    <s v="abris"/>
    <n v="1.5228426395939101E-2"/>
    <m/>
    <m/>
    <n v="3"/>
    <n v="1.5228426395939101E-2"/>
    <n v="197"/>
    <s v="s_assistance_sect_non_prioritaire"/>
    <s v="prop_multiple"/>
    <x v="19"/>
    <m/>
    <x v="0"/>
    <x v="1"/>
    <x v="14"/>
    <x v="68"/>
    <s v="s_assistance_sect_non_prioritaire"/>
    <m/>
    <s v="Proportion"/>
    <m/>
    <s v="Population générale"/>
    <n v="0.95"/>
    <b v="1"/>
    <s v="ci"/>
  </r>
  <r>
    <s v="id_136"/>
    <x v="0"/>
    <s v="bna"/>
    <n v="5.0761421319797002E-3"/>
    <m/>
    <m/>
    <n v="1"/>
    <n v="5.0761421319797002E-3"/>
    <n v="197"/>
    <s v="s_assistance_sect_non_prioritaire"/>
    <s v="prop_multiple"/>
    <x v="21"/>
    <m/>
    <x v="0"/>
    <x v="1"/>
    <x v="14"/>
    <x v="68"/>
    <s v="s_assistance_sect_non_prioritaire"/>
    <m/>
    <s v="Proportion"/>
    <m/>
    <s v="Population générale"/>
    <n v="0.95"/>
    <b v="1"/>
    <s v="ci"/>
  </r>
  <r>
    <s v="id_136"/>
    <x v="0"/>
    <s v="sante"/>
    <n v="5.0761421319797002E-3"/>
    <m/>
    <m/>
    <n v="1"/>
    <n v="5.0761421319797002E-3"/>
    <n v="197"/>
    <s v="s_assistance_sect_non_prioritaire"/>
    <s v="prop_multiple"/>
    <x v="28"/>
    <m/>
    <x v="0"/>
    <x v="1"/>
    <x v="14"/>
    <x v="68"/>
    <s v="s_assistance_sect_non_prioritaire"/>
    <m/>
    <s v="Proportion"/>
    <m/>
    <s v="Population générale"/>
    <n v="0.95"/>
    <b v="1"/>
    <s v="ci"/>
  </r>
  <r>
    <s v="id_136"/>
    <x v="0"/>
    <s v="latrine"/>
    <n v="5.0761421319797002E-3"/>
    <m/>
    <m/>
    <n v="1"/>
    <n v="5.0761421319797002E-3"/>
    <n v="197"/>
    <s v="s_assistance_sect_non_prioritaire"/>
    <s v="prop_multiple"/>
    <x v="25"/>
    <m/>
    <x v="0"/>
    <x v="1"/>
    <x v="14"/>
    <x v="68"/>
    <s v="s_assistance_sect_non_prioritaire"/>
    <m/>
    <s v="Proportion"/>
    <m/>
    <s v="Population générale"/>
    <n v="0.95"/>
    <b v="1"/>
    <s v="ci"/>
  </r>
  <r>
    <s v="id_136"/>
    <x v="0"/>
    <s v="hygiene"/>
    <n v="5.0761421319797002E-3"/>
    <m/>
    <m/>
    <n v="1"/>
    <n v="5.0761421319797002E-3"/>
    <n v="197"/>
    <s v="s_assistance_sect_non_prioritaire"/>
    <s v="prop_multiple"/>
    <x v="120"/>
    <m/>
    <x v="0"/>
    <x v="1"/>
    <x v="14"/>
    <x v="68"/>
    <s v="s_assistance_sect_non_prioritaire"/>
    <m/>
    <s v="Proportion"/>
    <m/>
    <s v="Population générale"/>
    <n v="0.95"/>
    <b v="1"/>
    <s v="ci"/>
  </r>
  <r>
    <s v="id_136"/>
    <x v="0"/>
    <s v="education"/>
    <n v="1.5228426395939101E-2"/>
    <m/>
    <m/>
    <n v="3"/>
    <n v="1.5228426395939101E-2"/>
    <n v="197"/>
    <s v="s_assistance_sect_non_prioritaire"/>
    <s v="prop_multiple"/>
    <x v="23"/>
    <m/>
    <x v="0"/>
    <x v="1"/>
    <x v="14"/>
    <x v="68"/>
    <s v="s_assistance_sect_non_prioritaire"/>
    <m/>
    <s v="Proportion"/>
    <m/>
    <s v="Population générale"/>
    <n v="0.95"/>
    <b v="1"/>
    <s v="ci"/>
  </r>
  <r>
    <s v="id_136"/>
    <x v="0"/>
    <s v="services_protection"/>
    <n v="5.0761421319797002E-3"/>
    <m/>
    <m/>
    <n v="1"/>
    <n v="5.0761421319797002E-3"/>
    <n v="197"/>
    <s v="s_assistance_sect_non_prioritaire"/>
    <s v="prop_multiple"/>
    <x v="29"/>
    <m/>
    <x v="0"/>
    <x v="1"/>
    <x v="14"/>
    <x v="68"/>
    <s v="s_assistance_sect_non_prioritaire"/>
    <m/>
    <s v="Proportion"/>
    <m/>
    <s v="Population générale"/>
    <n v="0.95"/>
    <b v="1"/>
    <s v="ci"/>
  </r>
  <r>
    <s v="id_136"/>
    <x v="0"/>
    <s v="aucun_secteur"/>
    <n v="0.95431472081218305"/>
    <m/>
    <m/>
    <n v="188"/>
    <n v="0.95431472081218305"/>
    <n v="197"/>
    <s v="s_assistance_sect_non_prioritaire"/>
    <s v="prop_multiple"/>
    <x v="121"/>
    <m/>
    <x v="0"/>
    <x v="1"/>
    <x v="14"/>
    <x v="68"/>
    <s v="s_assistance_sect_non_prioritaire"/>
    <m/>
    <s v="Proportion"/>
    <m/>
    <s v="Population générale"/>
    <n v="0.95"/>
    <b v="1"/>
    <s v="ci"/>
  </r>
  <r>
    <s v="id_137"/>
    <x v="0"/>
    <s v="pas_adapte"/>
    <n v="0.33333333333333298"/>
    <m/>
    <m/>
    <n v="1"/>
    <n v="0.33333333333333298"/>
    <n v="3"/>
    <s v="s_pb_rencontre"/>
    <s v="prop_multiple"/>
    <x v="47"/>
    <m/>
    <x v="0"/>
    <x v="1"/>
    <x v="14"/>
    <x v="69"/>
    <s v="s_pb_rencontre"/>
    <s v="oui"/>
    <s v="Proportion"/>
    <m/>
    <s v="Population générale"/>
    <n v="0.95"/>
    <b v="1"/>
    <s v="ci"/>
  </r>
  <r>
    <s v="id_137"/>
    <x v="0"/>
    <s v="insuffisance_argent"/>
    <n v="0.33333333333333298"/>
    <m/>
    <m/>
    <n v="1"/>
    <n v="0.33333333333333298"/>
    <n v="3"/>
    <s v="s_pb_rencontre"/>
    <s v="prop_multiple"/>
    <x v="48"/>
    <m/>
    <x v="0"/>
    <x v="1"/>
    <x v="14"/>
    <x v="69"/>
    <s v="s_pb_rencontre"/>
    <s v="oui"/>
    <s v="Proportion"/>
    <m/>
    <s v="Population générale"/>
    <n v="0.95"/>
    <b v="1"/>
    <s v="ci"/>
  </r>
  <r>
    <s v="id_137"/>
    <x v="0"/>
    <s v="mauvaise_qualite_servic"/>
    <n v="0.33333333333333298"/>
    <m/>
    <m/>
    <n v="1"/>
    <n v="0.33333333333333298"/>
    <n v="3"/>
    <s v="s_pb_rencontre"/>
    <s v="prop_multiple"/>
    <x v="49"/>
    <m/>
    <x v="0"/>
    <x v="1"/>
    <x v="14"/>
    <x v="69"/>
    <s v="s_pb_rencontre"/>
    <s v="oui"/>
    <s v="Proportion"/>
    <m/>
    <s v="Population générale"/>
    <n v="0.95"/>
    <b v="1"/>
    <s v="ci"/>
  </r>
  <r>
    <s v="id_138"/>
    <x v="0"/>
    <s v="aucun_problem"/>
    <n v="1"/>
    <m/>
    <m/>
    <n v="1"/>
    <n v="1"/>
    <n v="1"/>
    <s v="s_assistance_bna_problem"/>
    <s v="prop_multiple"/>
    <x v="51"/>
    <m/>
    <x v="0"/>
    <x v="1"/>
    <x v="14"/>
    <x v="70"/>
    <s v="s_assistance_bna_problem"/>
    <s v="oui"/>
    <s v="Proportion"/>
    <m/>
    <s v="Population générale"/>
    <n v="0.95"/>
    <b v="1"/>
    <s v="ci"/>
  </r>
  <r>
    <s v="id_140"/>
    <x v="0"/>
    <s v="aucun_problem"/>
    <n v="1"/>
    <m/>
    <m/>
    <n v="1"/>
    <n v="1"/>
    <n v="1"/>
    <s v="s_assistance_sante_problem"/>
    <s v="prop_multiple"/>
    <x v="51"/>
    <m/>
    <x v="0"/>
    <x v="1"/>
    <x v="14"/>
    <x v="71"/>
    <s v="s_assistance_sante_problem"/>
    <s v="oui"/>
    <s v="Proportion"/>
    <m/>
    <s v="Population générale"/>
    <n v="0.95"/>
    <b v="1"/>
    <s v="ci"/>
  </r>
  <r>
    <s v="id_145"/>
    <x v="0"/>
    <s v="aucun_problem"/>
    <n v="1"/>
    <m/>
    <m/>
    <n v="1"/>
    <n v="1"/>
    <n v="1"/>
    <s v="s_assistance_latrine_problem"/>
    <s v="prop_multiple"/>
    <x v="51"/>
    <m/>
    <x v="0"/>
    <x v="1"/>
    <x v="14"/>
    <x v="72"/>
    <s v="s_assistance_latrine_problem"/>
    <s v="oui"/>
    <s v="Proportion"/>
    <m/>
    <s v="Population générale"/>
    <n v="0.95"/>
    <b v="1"/>
    <s v="ci"/>
  </r>
  <r>
    <s v="id_146"/>
    <x v="0"/>
    <s v="aucun_problem"/>
    <n v="1"/>
    <m/>
    <m/>
    <n v="1"/>
    <n v="1"/>
    <n v="1"/>
    <s v="s_assistance_hygiene_problem"/>
    <s v="prop_multiple"/>
    <x v="51"/>
    <m/>
    <x v="0"/>
    <x v="1"/>
    <x v="14"/>
    <x v="73"/>
    <s v="s_assistance_hygiene_problem"/>
    <s v="oui"/>
    <s v="Proportion"/>
    <m/>
    <s v="Population générale"/>
    <n v="0.95"/>
    <b v="1"/>
    <s v="ci"/>
  </r>
  <r>
    <s v="id_147"/>
    <x v="0"/>
    <s v="insuffisance_argent"/>
    <n v="0.33333333333333298"/>
    <m/>
    <m/>
    <n v="1"/>
    <n v="0.33333333333333298"/>
    <n v="3"/>
    <s v="s_assistance_education_problem"/>
    <s v="prop_multiple"/>
    <x v="116"/>
    <m/>
    <x v="0"/>
    <x v="1"/>
    <x v="14"/>
    <x v="74"/>
    <s v="s_assistance_education_problem"/>
    <s v="oui"/>
    <s v="Proportion"/>
    <m/>
    <s v="Population générale"/>
    <n v="0.95"/>
    <b v="1"/>
    <s v="ci"/>
  </r>
  <r>
    <s v="id_147"/>
    <x v="0"/>
    <s v="retard_reception"/>
    <n v="0.33333333333333298"/>
    <m/>
    <m/>
    <n v="1"/>
    <n v="0.33333333333333298"/>
    <n v="3"/>
    <s v="s_assistance_education_problem"/>
    <s v="prop_multiple"/>
    <x v="50"/>
    <m/>
    <x v="0"/>
    <x v="1"/>
    <x v="14"/>
    <x v="74"/>
    <s v="s_assistance_education_problem"/>
    <s v="oui"/>
    <s v="Proportion"/>
    <m/>
    <s v="Population générale"/>
    <n v="0.95"/>
    <b v="1"/>
    <s v="ci"/>
  </r>
  <r>
    <s v="id_147"/>
    <x v="0"/>
    <s v="aucun_problem"/>
    <n v="0.33333333333333298"/>
    <m/>
    <m/>
    <n v="1"/>
    <n v="0.33333333333333298"/>
    <n v="3"/>
    <s v="s_assistance_education_problem"/>
    <s v="prop_multiple"/>
    <x v="51"/>
    <m/>
    <x v="0"/>
    <x v="1"/>
    <x v="14"/>
    <x v="74"/>
    <s v="s_assistance_education_problem"/>
    <s v="oui"/>
    <s v="Proportion"/>
    <m/>
    <s v="Population générale"/>
    <n v="0.95"/>
    <b v="1"/>
    <s v="ci"/>
  </r>
  <r>
    <s v="id_149"/>
    <x v="0"/>
    <s v="aucun_problem"/>
    <n v="1"/>
    <m/>
    <m/>
    <n v="1"/>
    <n v="1"/>
    <n v="1"/>
    <s v="s_assistance_protection_problem"/>
    <s v="prop_multiple"/>
    <x v="51"/>
    <m/>
    <x v="0"/>
    <x v="1"/>
    <x v="14"/>
    <x v="75"/>
    <s v="s_assistance_protection_problem"/>
    <s v="oui"/>
    <s v="Proportion"/>
    <m/>
    <s v="Population générale"/>
    <n v="0.95"/>
    <b v="1"/>
    <s v="ci"/>
  </r>
  <r>
    <s v="id_151"/>
    <x v="0"/>
    <s v="bon"/>
    <n v="0.52791878172588802"/>
    <m/>
    <m/>
    <n v="104"/>
    <n v="0.52791878172588802"/>
    <n v="197"/>
    <s v="s_comportement_humanitair"/>
    <s v="prop_simple"/>
    <x v="122"/>
    <m/>
    <x v="0"/>
    <x v="1"/>
    <x v="15"/>
    <x v="76"/>
    <s v="s_comportement_humanitair"/>
    <s v="oui"/>
    <s v="Proportion"/>
    <m/>
    <s v="Population générale"/>
    <n v="0.95"/>
    <b v="1"/>
    <s v="ci"/>
  </r>
  <r>
    <s v="id_151"/>
    <x v="0"/>
    <s v="neutre"/>
    <n v="0.116751269035533"/>
    <m/>
    <m/>
    <n v="23"/>
    <n v="0.116751269035533"/>
    <n v="197"/>
    <s v="s_comportement_humanitair"/>
    <s v="prop_simple"/>
    <x v="123"/>
    <m/>
    <x v="0"/>
    <x v="1"/>
    <x v="15"/>
    <x v="76"/>
    <s v="s_comportement_humanitair"/>
    <s v="oui"/>
    <s v="Proportion"/>
    <m/>
    <s v="Population générale"/>
    <n v="0.95"/>
    <b v="1"/>
    <s v="ci"/>
  </r>
  <r>
    <s v="id_151"/>
    <x v="0"/>
    <s v="pas_bon"/>
    <n v="9.6446700507614197E-2"/>
    <m/>
    <m/>
    <n v="19"/>
    <n v="9.6446700507614197E-2"/>
    <n v="197"/>
    <s v="s_comportement_humanitair"/>
    <s v="prop_simple"/>
    <x v="124"/>
    <m/>
    <x v="0"/>
    <x v="1"/>
    <x v="15"/>
    <x v="76"/>
    <s v="s_comportement_humanitair"/>
    <s v="oui"/>
    <s v="Proportion"/>
    <m/>
    <s v="Population générale"/>
    <n v="0.95"/>
    <b v="1"/>
    <s v="ci"/>
  </r>
  <r>
    <s v="id_151"/>
    <x v="0"/>
    <s v="pas_bon_du_tout"/>
    <n v="2.0304568527918801E-2"/>
    <m/>
    <m/>
    <n v="4"/>
    <n v="2.0304568527918801E-2"/>
    <n v="197"/>
    <s v="s_comportement_humanitair"/>
    <s v="prop_simple"/>
    <x v="125"/>
    <m/>
    <x v="0"/>
    <x v="1"/>
    <x v="15"/>
    <x v="76"/>
    <s v="s_comportement_humanitair"/>
    <s v="oui"/>
    <s v="Proportion"/>
    <m/>
    <s v="Population générale"/>
    <n v="0.95"/>
    <b v="1"/>
    <s v="ci"/>
  </r>
  <r>
    <s v="id_151"/>
    <x v="0"/>
    <s v="tres_bon"/>
    <n v="0.23857868020304601"/>
    <m/>
    <m/>
    <n v="47"/>
    <n v="0.23857868020304601"/>
    <n v="197"/>
    <s v="s_comportement_humanitair"/>
    <s v="prop_simple"/>
    <x v="126"/>
    <m/>
    <x v="0"/>
    <x v="1"/>
    <x v="15"/>
    <x v="76"/>
    <s v="s_comportement_humanitair"/>
    <s v="oui"/>
    <s v="Proportion"/>
    <m/>
    <s v="Population générale"/>
    <n v="0.95"/>
    <b v="1"/>
    <s v="ci"/>
  </r>
  <r>
    <s v="id_152"/>
    <x v="0"/>
    <s v="manque_rspect"/>
    <n v="0.26086956521739102"/>
    <m/>
    <m/>
    <n v="6"/>
    <n v="0.26086956521739102"/>
    <n v="23"/>
    <s v="s_raison_comportement_humanitair"/>
    <s v="prop_multiple"/>
    <x v="127"/>
    <m/>
    <x v="0"/>
    <x v="1"/>
    <x v="15"/>
    <x v="77"/>
    <s v="s_raison_comportement_humanitair"/>
    <s v="oui"/>
    <s v="Proportion"/>
    <m/>
    <s v="Population générale"/>
    <n v="0.95"/>
    <b v="1"/>
    <s v="ci"/>
  </r>
  <r>
    <s v="id_152"/>
    <x v="0"/>
    <s v="culture_inapproprie"/>
    <n v="4.3478260869565202E-2"/>
    <m/>
    <m/>
    <n v="1"/>
    <n v="4.3478260869565202E-2"/>
    <n v="23"/>
    <s v="s_raison_comportement_humanitair"/>
    <s v="prop_multiple"/>
    <x v="128"/>
    <m/>
    <x v="0"/>
    <x v="1"/>
    <x v="15"/>
    <x v="77"/>
    <s v="s_raison_comportement_humanitair"/>
    <s v="oui"/>
    <s v="Proportion"/>
    <m/>
    <s v="Population générale"/>
    <n v="0.95"/>
    <b v="1"/>
    <s v="ci"/>
  </r>
  <r>
    <s v="id_152"/>
    <x v="0"/>
    <s v="fraudes"/>
    <n v="0.69565217391304301"/>
    <m/>
    <m/>
    <n v="16"/>
    <n v="0.69565217391304301"/>
    <n v="23"/>
    <s v="s_raison_comportement_humanitair"/>
    <s v="prop_multiple"/>
    <x v="129"/>
    <m/>
    <x v="0"/>
    <x v="1"/>
    <x v="15"/>
    <x v="77"/>
    <s v="s_raison_comportement_humanitair"/>
    <s v="oui"/>
    <s v="Proportion"/>
    <m/>
    <s v="Population générale"/>
    <n v="0.95"/>
    <b v="1"/>
    <s v="ci"/>
  </r>
  <r>
    <s v="id_152"/>
    <x v="0"/>
    <s v="faveurs_sexuelles_assistance"/>
    <n v="4.3478260869565202E-2"/>
    <m/>
    <m/>
    <n v="1"/>
    <n v="4.3478260869565202E-2"/>
    <n v="23"/>
    <s v="s_raison_comportement_humanitair"/>
    <s v="prop_multiple"/>
    <x v="130"/>
    <m/>
    <x v="0"/>
    <x v="1"/>
    <x v="15"/>
    <x v="77"/>
    <s v="s_raison_comportement_humanitair"/>
    <s v="oui"/>
    <s v="Proportion"/>
    <m/>
    <s v="Population générale"/>
    <n v="0.95"/>
    <b v="1"/>
    <s v="ci"/>
  </r>
  <r>
    <s v="id_152"/>
    <x v="0"/>
    <s v="faveurs_sexuelles_inscription"/>
    <n v="4.3478260869565202E-2"/>
    <m/>
    <m/>
    <n v="1"/>
    <n v="4.3478260869565202E-2"/>
    <n v="23"/>
    <s v="s_raison_comportement_humanitair"/>
    <s v="prop_multiple"/>
    <x v="131"/>
    <m/>
    <x v="0"/>
    <x v="1"/>
    <x v="15"/>
    <x v="77"/>
    <s v="s_raison_comportement_humanitair"/>
    <s v="oui"/>
    <s v="Proportion"/>
    <m/>
    <s v="Population générale"/>
    <n v="0.95"/>
    <b v="1"/>
    <s v="ci"/>
  </r>
  <r>
    <s v="id_152"/>
    <x v="0"/>
    <s v="argent_assistance"/>
    <n v="4.3478260869565202E-2"/>
    <m/>
    <m/>
    <n v="1"/>
    <n v="4.3478260869565202E-2"/>
    <n v="23"/>
    <s v="s_raison_comportement_humanitair"/>
    <s v="prop_multiple"/>
    <x v="132"/>
    <m/>
    <x v="0"/>
    <x v="1"/>
    <x v="15"/>
    <x v="77"/>
    <s v="s_raison_comportement_humanitair"/>
    <s v="oui"/>
    <s v="Proportion"/>
    <m/>
    <s v="Population générale"/>
    <n v="0.95"/>
    <b v="1"/>
    <s v="ci"/>
  </r>
  <r>
    <s v="id_152"/>
    <x v="0"/>
    <s v="argent_inscription"/>
    <n v="8.6956521739130405E-2"/>
    <m/>
    <m/>
    <n v="2"/>
    <n v="8.6956521739130405E-2"/>
    <n v="23"/>
    <s v="s_raison_comportement_humanitair"/>
    <s v="prop_multiple"/>
    <x v="133"/>
    <m/>
    <x v="0"/>
    <x v="1"/>
    <x v="15"/>
    <x v="77"/>
    <s v="s_raison_comportement_humanitair"/>
    <s v="oui"/>
    <s v="Proportion"/>
    <m/>
    <s v="Population générale"/>
    <n v="0.95"/>
    <b v="1"/>
    <s v="ci"/>
  </r>
  <r>
    <s v="id_152"/>
    <x v="0"/>
    <s v="autre"/>
    <n v="8.6956521739130405E-2"/>
    <m/>
    <m/>
    <n v="2"/>
    <n v="8.6956521739130405E-2"/>
    <n v="23"/>
    <s v="s_raison_comportement_humanitair"/>
    <s v="prop_multiple"/>
    <x v="134"/>
    <m/>
    <x v="0"/>
    <x v="1"/>
    <x v="15"/>
    <x v="77"/>
    <s v="s_raison_comportement_humanitair"/>
    <s v="oui"/>
    <s v="Proportion"/>
    <m/>
    <s v="Population générale"/>
    <n v="0.95"/>
    <b v="1"/>
    <s v="ci"/>
  </r>
  <r>
    <s v="id_153"/>
    <x v="0"/>
    <s v="bon"/>
    <n v="0.45"/>
    <m/>
    <m/>
    <n v="9"/>
    <n v="0.45"/>
    <n v="20"/>
    <s v="s_comportement_travail_social"/>
    <s v="prop_simple"/>
    <x v="122"/>
    <m/>
    <x v="0"/>
    <x v="1"/>
    <x v="15"/>
    <x v="78"/>
    <s v="s_comportement_travail_social"/>
    <s v="oui"/>
    <s v="Proportion"/>
    <m/>
    <s v="Population générale"/>
    <n v="0.95"/>
    <b v="1"/>
    <s v="ci"/>
  </r>
  <r>
    <s v="id_153"/>
    <x v="0"/>
    <s v="neutre"/>
    <n v="0.05"/>
    <m/>
    <m/>
    <n v="1"/>
    <n v="0.05"/>
    <n v="20"/>
    <s v="s_comportement_travail_social"/>
    <s v="prop_simple"/>
    <x v="123"/>
    <m/>
    <x v="0"/>
    <x v="1"/>
    <x v="15"/>
    <x v="78"/>
    <s v="s_comportement_travail_social"/>
    <s v="oui"/>
    <s v="Proportion"/>
    <m/>
    <s v="Population générale"/>
    <n v="0.95"/>
    <b v="1"/>
    <s v="ci"/>
  </r>
  <r>
    <s v="id_153"/>
    <x v="0"/>
    <s v="tres_bon"/>
    <n v="0.5"/>
    <m/>
    <m/>
    <n v="10"/>
    <n v="0.5"/>
    <n v="20"/>
    <s v="s_comportement_travail_social"/>
    <s v="prop_simple"/>
    <x v="126"/>
    <m/>
    <x v="0"/>
    <x v="1"/>
    <x v="15"/>
    <x v="78"/>
    <s v="s_comportement_travail_social"/>
    <s v="oui"/>
    <s v="Proportion"/>
    <m/>
    <s v="Population générale"/>
    <n v="0.95"/>
    <b v="1"/>
    <s v="ci"/>
  </r>
  <r>
    <s v="id_155"/>
    <x v="0"/>
    <s v="non_enregistrement"/>
    <n v="0.66949152542372903"/>
    <m/>
    <m/>
    <n v="79"/>
    <n v="0.66949152542372903"/>
    <n v="118"/>
    <s v="s_raison_exclusion"/>
    <s v="prop_multiple"/>
    <x v="135"/>
    <m/>
    <x v="0"/>
    <x v="1"/>
    <x v="16"/>
    <x v="79"/>
    <s v="s_raison_exclusion"/>
    <s v="oui"/>
    <s v="Proportion"/>
    <m/>
    <s v="Population générale"/>
    <n v="0.95"/>
    <b v="1"/>
    <s v="ci"/>
  </r>
  <r>
    <s v="id_155"/>
    <x v="0"/>
    <s v="exclusion_listes"/>
    <n v="0.305084745762712"/>
    <m/>
    <m/>
    <n v="36"/>
    <n v="0.305084745762712"/>
    <n v="118"/>
    <s v="s_raison_exclusion"/>
    <s v="prop_multiple"/>
    <x v="136"/>
    <m/>
    <x v="0"/>
    <x v="1"/>
    <x v="16"/>
    <x v="79"/>
    <s v="s_raison_exclusion"/>
    <s v="oui"/>
    <s v="Proportion"/>
    <m/>
    <s v="Population générale"/>
    <n v="0.95"/>
    <b v="1"/>
    <s v="ci"/>
  </r>
  <r>
    <s v="id_155"/>
    <x v="0"/>
    <s v="critere_vulnerabilite"/>
    <n v="9.3220338983050793E-2"/>
    <m/>
    <m/>
    <n v="11"/>
    <n v="9.3220338983050793E-2"/>
    <n v="118"/>
    <s v="s_raison_exclusion"/>
    <s v="prop_multiple"/>
    <x v="137"/>
    <m/>
    <x v="0"/>
    <x v="1"/>
    <x v="16"/>
    <x v="79"/>
    <s v="s_raison_exclusion"/>
    <s v="oui"/>
    <s v="Proportion"/>
    <m/>
    <s v="Population générale"/>
    <n v="0.95"/>
    <b v="1"/>
    <s v="ci"/>
  </r>
  <r>
    <s v="id_155"/>
    <x v="0"/>
    <s v="refus_faveurs"/>
    <n v="8.4745762711864406E-3"/>
    <m/>
    <m/>
    <n v="1"/>
    <n v="8.4745762711864406E-3"/>
    <n v="118"/>
    <s v="s_raison_exclusion"/>
    <s v="prop_multiple"/>
    <x v="138"/>
    <m/>
    <x v="0"/>
    <x v="1"/>
    <x v="16"/>
    <x v="79"/>
    <s v="s_raison_exclusion"/>
    <s v="oui"/>
    <s v="Proportion"/>
    <m/>
    <s v="Population générale"/>
    <n v="0.95"/>
    <b v="1"/>
    <s v="ci"/>
  </r>
  <r>
    <s v="id_155"/>
    <x v="0"/>
    <s v="nsp"/>
    <n v="2.5423728813559299E-2"/>
    <m/>
    <m/>
    <n v="3"/>
    <n v="2.5423728813559299E-2"/>
    <n v="118"/>
    <s v="s_raison_exclusion"/>
    <s v="prop_multiple"/>
    <x v="56"/>
    <m/>
    <x v="0"/>
    <x v="1"/>
    <x v="16"/>
    <x v="79"/>
    <s v="s_raison_exclusion"/>
    <s v="oui"/>
    <s v="Proportion"/>
    <m/>
    <s v="Population générale"/>
    <n v="0.95"/>
    <b v="1"/>
    <s v="ci"/>
  </r>
  <r>
    <s v="id_156"/>
    <x v="0"/>
    <s v="non"/>
    <n v="0.55329949238578702"/>
    <m/>
    <m/>
    <n v="109"/>
    <n v="0.55329949238578702"/>
    <n v="197"/>
    <s v="i_info_recu"/>
    <s v="prop_simple"/>
    <x v="10"/>
    <m/>
    <x v="0"/>
    <x v="2"/>
    <x v="17"/>
    <x v="80"/>
    <s v="i_info_recu"/>
    <m/>
    <s v="Proportion"/>
    <m/>
    <s v="Population générale"/>
    <n v="0.95"/>
    <b v="1"/>
    <s v="ci"/>
  </r>
  <r>
    <s v="id_156"/>
    <x v="0"/>
    <s v="oui"/>
    <n v="0.44670050761421298"/>
    <m/>
    <m/>
    <n v="88"/>
    <n v="0.44670050761421298"/>
    <n v="197"/>
    <s v="i_info_recu"/>
    <s v="prop_simple"/>
    <x v="11"/>
    <m/>
    <x v="0"/>
    <x v="2"/>
    <x v="17"/>
    <x v="80"/>
    <s v="i_info_recu"/>
    <m/>
    <s v="Proportion"/>
    <m/>
    <s v="Population générale"/>
    <n v="0.95"/>
    <b v="1"/>
    <s v="ci"/>
  </r>
  <r>
    <s v="id_158"/>
    <x v="0"/>
    <s v="Femme_moins18"/>
    <n v="1.13636363636364E-2"/>
    <m/>
    <m/>
    <n v="1"/>
    <n v="1.13636363636364E-2"/>
    <n v="88"/>
    <s v="i_source_menage"/>
    <s v="prop_simple"/>
    <x v="139"/>
    <m/>
    <x v="0"/>
    <x v="2"/>
    <x v="17"/>
    <x v="81"/>
    <s v="i_source_menage"/>
    <s v="oui"/>
    <s v="Proportion"/>
    <m/>
    <s v="Population générale"/>
    <n v="0.95"/>
    <b v="1"/>
    <s v="ci"/>
  </r>
  <r>
    <s v="id_158"/>
    <x v="0"/>
    <s v="Femme_plus18"/>
    <n v="0.54545454545454497"/>
    <m/>
    <m/>
    <n v="48"/>
    <n v="0.54545454545454497"/>
    <n v="88"/>
    <s v="i_source_menage"/>
    <s v="prop_simple"/>
    <x v="140"/>
    <m/>
    <x v="0"/>
    <x v="2"/>
    <x v="17"/>
    <x v="81"/>
    <s v="i_source_menage"/>
    <s v="oui"/>
    <s v="Proportion"/>
    <m/>
    <s v="Population générale"/>
    <n v="0.95"/>
    <b v="1"/>
    <s v="ci"/>
  </r>
  <r>
    <s v="id_158"/>
    <x v="0"/>
    <s v="Homme_moins18"/>
    <n v="1.13636363636364E-2"/>
    <m/>
    <m/>
    <n v="1"/>
    <n v="1.13636363636364E-2"/>
    <n v="88"/>
    <s v="i_source_menage"/>
    <s v="prop_simple"/>
    <x v="141"/>
    <m/>
    <x v="0"/>
    <x v="2"/>
    <x v="17"/>
    <x v="81"/>
    <s v="i_source_menage"/>
    <s v="oui"/>
    <s v="Proportion"/>
    <m/>
    <s v="Population générale"/>
    <n v="0.95"/>
    <b v="1"/>
    <s v="ci"/>
  </r>
  <r>
    <s v="id_158"/>
    <x v="0"/>
    <s v="Homme_plus18"/>
    <n v="0.39772727272727298"/>
    <m/>
    <m/>
    <n v="35"/>
    <n v="0.39772727272727298"/>
    <n v="88"/>
    <s v="i_source_menage"/>
    <s v="prop_simple"/>
    <x v="142"/>
    <m/>
    <x v="0"/>
    <x v="2"/>
    <x v="17"/>
    <x v="81"/>
    <s v="i_source_menage"/>
    <s v="oui"/>
    <s v="Proportion"/>
    <m/>
    <s v="Population générale"/>
    <n v="0.95"/>
    <b v="1"/>
    <s v="ci"/>
  </r>
  <r>
    <s v="id_158"/>
    <x v="0"/>
    <s v="plusieurs_personne"/>
    <n v="3.4090909090909102E-2"/>
    <m/>
    <m/>
    <n v="3"/>
    <n v="3.4090909090909102E-2"/>
    <n v="88"/>
    <s v="i_source_menage"/>
    <s v="prop_simple"/>
    <x v="143"/>
    <m/>
    <x v="0"/>
    <x v="2"/>
    <x v="17"/>
    <x v="81"/>
    <s v="i_source_menage"/>
    <s v="oui"/>
    <s v="Proportion"/>
    <m/>
    <s v="Population générale"/>
    <n v="0.95"/>
    <b v="1"/>
    <s v="ci"/>
  </r>
  <r>
    <s v="id_159"/>
    <x v="0"/>
    <s v="fournisseur_assistance"/>
    <n v="0.56818181818181801"/>
    <m/>
    <m/>
    <n v="50"/>
    <n v="0.56818181818181801"/>
    <n v="88"/>
    <s v="i_type_info_recu"/>
    <s v="prop_multiple"/>
    <x v="144"/>
    <m/>
    <x v="0"/>
    <x v="2"/>
    <x v="17"/>
    <x v="82"/>
    <s v="i_type_info_recu"/>
    <s v="oui"/>
    <s v="Proportion"/>
    <m/>
    <s v="Population générale"/>
    <n v="0.95"/>
    <b v="1"/>
    <s v="ci"/>
  </r>
  <r>
    <s v="id_159"/>
    <x v="0"/>
    <s v="eligibilite"/>
    <n v="0.13636363636363599"/>
    <m/>
    <m/>
    <n v="12"/>
    <n v="0.13636363636363599"/>
    <n v="88"/>
    <s v="i_type_info_recu"/>
    <s v="prop_multiple"/>
    <x v="145"/>
    <m/>
    <x v="0"/>
    <x v="2"/>
    <x v="17"/>
    <x v="82"/>
    <s v="i_type_info_recu"/>
    <s v="oui"/>
    <s v="Proportion"/>
    <m/>
    <s v="Population générale"/>
    <n v="0.95"/>
    <b v="1"/>
    <s v="ci"/>
  </r>
  <r>
    <s v="id_159"/>
    <x v="0"/>
    <s v="date_fourniture"/>
    <n v="0.25"/>
    <m/>
    <m/>
    <n v="22"/>
    <n v="0.25"/>
    <n v="88"/>
    <s v="i_type_info_recu"/>
    <s v="prop_multiple"/>
    <x v="146"/>
    <m/>
    <x v="0"/>
    <x v="2"/>
    <x v="17"/>
    <x v="82"/>
    <s v="i_type_info_recu"/>
    <s v="oui"/>
    <s v="Proportion"/>
    <m/>
    <s v="Population générale"/>
    <n v="0.95"/>
    <b v="1"/>
    <s v="ci"/>
  </r>
  <r>
    <s v="id_159"/>
    <x v="0"/>
    <s v="lieu_aide"/>
    <n v="0.42045454545454503"/>
    <m/>
    <m/>
    <n v="37"/>
    <n v="0.42045454545454503"/>
    <n v="88"/>
    <s v="i_type_info_recu"/>
    <s v="prop_multiple"/>
    <x v="147"/>
    <m/>
    <x v="0"/>
    <x v="2"/>
    <x v="17"/>
    <x v="82"/>
    <s v="i_type_info_recu"/>
    <s v="oui"/>
    <s v="Proportion"/>
    <m/>
    <s v="Population générale"/>
    <n v="0.95"/>
    <b v="1"/>
    <s v="ci"/>
  </r>
  <r>
    <s v="id_159"/>
    <x v="0"/>
    <s v="type_assistance"/>
    <n v="0.45454545454545497"/>
    <m/>
    <m/>
    <n v="40"/>
    <n v="0.45454545454545497"/>
    <n v="88"/>
    <s v="i_type_info_recu"/>
    <s v="prop_multiple"/>
    <x v="148"/>
    <m/>
    <x v="0"/>
    <x v="2"/>
    <x v="17"/>
    <x v="82"/>
    <s v="i_type_info_recu"/>
    <s v="oui"/>
    <s v="Proportion"/>
    <m/>
    <s v="Population générale"/>
    <n v="0.95"/>
    <b v="1"/>
    <s v="ci"/>
  </r>
  <r>
    <s v="id_159"/>
    <x v="0"/>
    <s v="modalite_aide"/>
    <n v="5.6818181818181802E-2"/>
    <m/>
    <m/>
    <n v="5"/>
    <n v="5.6818181818181802E-2"/>
    <n v="88"/>
    <s v="i_type_info_recu"/>
    <s v="prop_multiple"/>
    <x v="149"/>
    <m/>
    <x v="0"/>
    <x v="2"/>
    <x v="17"/>
    <x v="82"/>
    <s v="i_type_info_recu"/>
    <s v="oui"/>
    <s v="Proportion"/>
    <m/>
    <s v="Population générale"/>
    <n v="0.95"/>
    <b v="1"/>
    <s v="ci"/>
  </r>
  <r>
    <s v="id_159"/>
    <x v="0"/>
    <s v="enregistrement"/>
    <n v="0.15909090909090901"/>
    <m/>
    <m/>
    <n v="14"/>
    <n v="0.15909090909090901"/>
    <n v="88"/>
    <s v="i_type_info_recu"/>
    <s v="prop_multiple"/>
    <x v="150"/>
    <m/>
    <x v="0"/>
    <x v="2"/>
    <x v="17"/>
    <x v="82"/>
    <s v="i_type_info_recu"/>
    <s v="oui"/>
    <s v="Proportion"/>
    <m/>
    <s v="Population générale"/>
    <n v="0.95"/>
    <b v="1"/>
    <s v="ci"/>
  </r>
  <r>
    <s v="id_159"/>
    <x v="0"/>
    <s v="suggestion"/>
    <n v="7.9545454545454503E-2"/>
    <m/>
    <m/>
    <n v="7"/>
    <n v="7.9545454545454503E-2"/>
    <n v="88"/>
    <s v="i_type_info_recu"/>
    <s v="prop_multiple"/>
    <x v="151"/>
    <m/>
    <x v="0"/>
    <x v="2"/>
    <x v="17"/>
    <x v="82"/>
    <s v="i_type_info_recu"/>
    <s v="oui"/>
    <s v="Proportion"/>
    <m/>
    <s v="Population générale"/>
    <n v="0.95"/>
    <b v="1"/>
    <s v="ci"/>
  </r>
  <r>
    <s v="id_159"/>
    <x v="0"/>
    <s v="info_generale"/>
    <n v="0.21590909090909099"/>
    <m/>
    <m/>
    <n v="19"/>
    <n v="0.21590909090909099"/>
    <n v="88"/>
    <s v="i_type_info_recu"/>
    <s v="prop_multiple"/>
    <x v="152"/>
    <m/>
    <x v="0"/>
    <x v="2"/>
    <x v="17"/>
    <x v="82"/>
    <s v="i_type_info_recu"/>
    <s v="oui"/>
    <s v="Proportion"/>
    <m/>
    <s v="Population générale"/>
    <n v="0.95"/>
    <b v="1"/>
    <s v="ci"/>
  </r>
  <r>
    <s v="id_160"/>
    <x v="0"/>
    <s v="leader_ommunautaire"/>
    <n v="0.125"/>
    <m/>
    <m/>
    <n v="11"/>
    <n v="0.125"/>
    <n v="88"/>
    <s v="i_source_info"/>
    <s v="prop_multiple"/>
    <x v="153"/>
    <m/>
    <x v="0"/>
    <x v="2"/>
    <x v="17"/>
    <x v="83"/>
    <s v="i_source_info"/>
    <s v="oui"/>
    <s v="Proportion"/>
    <m/>
    <s v="Population générale"/>
    <n v="0.95"/>
    <b v="1"/>
    <s v="ci"/>
  </r>
  <r>
    <s v="id_160"/>
    <x v="0"/>
    <s v="president_comite_pdi"/>
    <n v="0.15909090909090901"/>
    <m/>
    <m/>
    <n v="14"/>
    <n v="0.15909090909090901"/>
    <n v="88"/>
    <s v="i_source_info"/>
    <s v="prop_multiple"/>
    <x v="154"/>
    <m/>
    <x v="0"/>
    <x v="2"/>
    <x v="17"/>
    <x v="83"/>
    <s v="i_source_info"/>
    <s v="oui"/>
    <s v="Proportion"/>
    <m/>
    <s v="Population générale"/>
    <n v="0.95"/>
    <b v="1"/>
    <s v="ci"/>
  </r>
  <r>
    <s v="id_160"/>
    <x v="0"/>
    <s v="relais_communautaire"/>
    <n v="6.8181818181818205E-2"/>
    <m/>
    <m/>
    <n v="6"/>
    <n v="6.8181818181818205E-2"/>
    <n v="88"/>
    <s v="i_source_info"/>
    <s v="prop_multiple"/>
    <x v="155"/>
    <m/>
    <x v="0"/>
    <x v="2"/>
    <x v="17"/>
    <x v="83"/>
    <s v="i_source_info"/>
    <s v="oui"/>
    <s v="Proportion"/>
    <m/>
    <s v="Population générale"/>
    <n v="0.95"/>
    <b v="1"/>
    <s v="ci"/>
  </r>
  <r>
    <s v="id_160"/>
    <x v="0"/>
    <s v="agent_action_social"/>
    <n v="0.204545454545455"/>
    <m/>
    <m/>
    <n v="18"/>
    <n v="0.204545454545455"/>
    <n v="88"/>
    <s v="i_source_info"/>
    <s v="prop_multiple"/>
    <x v="156"/>
    <m/>
    <x v="0"/>
    <x v="2"/>
    <x v="17"/>
    <x v="83"/>
    <s v="i_source_info"/>
    <s v="oui"/>
    <s v="Proportion"/>
    <m/>
    <s v="Population générale"/>
    <n v="0.95"/>
    <b v="1"/>
    <s v="ci"/>
  </r>
  <r>
    <s v="id_160"/>
    <x v="0"/>
    <s v="amis_famille"/>
    <n v="0.46590909090909099"/>
    <m/>
    <m/>
    <n v="41"/>
    <n v="0.46590909090909099"/>
    <n v="88"/>
    <s v="i_source_info"/>
    <s v="prop_multiple"/>
    <x v="157"/>
    <m/>
    <x v="0"/>
    <x v="2"/>
    <x v="17"/>
    <x v="83"/>
    <s v="i_source_info"/>
    <s v="oui"/>
    <s v="Proportion"/>
    <m/>
    <s v="Population générale"/>
    <n v="0.95"/>
    <b v="1"/>
    <s v="ci"/>
  </r>
  <r>
    <s v="id_160"/>
    <x v="0"/>
    <s v="ong"/>
    <n v="0.39772727272727298"/>
    <m/>
    <m/>
    <n v="35"/>
    <n v="0.39772727272727298"/>
    <n v="88"/>
    <s v="i_source_info"/>
    <s v="prop_multiple"/>
    <x v="158"/>
    <m/>
    <x v="0"/>
    <x v="2"/>
    <x v="17"/>
    <x v="83"/>
    <s v="i_source_info"/>
    <s v="oui"/>
    <s v="Proportion"/>
    <m/>
    <s v="Population générale"/>
    <n v="0.95"/>
    <b v="1"/>
    <s v="ci"/>
  </r>
  <r>
    <s v="id_160"/>
    <x v="0"/>
    <s v="fds"/>
    <n v="1.13636363636364E-2"/>
    <m/>
    <m/>
    <n v="1"/>
    <n v="1.13636363636364E-2"/>
    <n v="88"/>
    <s v="i_source_info"/>
    <s v="prop_multiple"/>
    <x v="159"/>
    <m/>
    <x v="0"/>
    <x v="2"/>
    <x v="17"/>
    <x v="83"/>
    <s v="i_source_info"/>
    <s v="oui"/>
    <s v="Proportion"/>
    <m/>
    <s v="Population générale"/>
    <n v="0.95"/>
    <b v="1"/>
    <s v="ci"/>
  </r>
  <r>
    <s v="id_161"/>
    <x v="0"/>
    <s v="appel"/>
    <n v="0.38636363636363602"/>
    <m/>
    <m/>
    <n v="34"/>
    <n v="0.38636363636363602"/>
    <n v="88"/>
    <s v="i_canaux"/>
    <s v="prop_multiple"/>
    <x v="160"/>
    <m/>
    <x v="0"/>
    <x v="2"/>
    <x v="17"/>
    <x v="84"/>
    <s v="i_canaux"/>
    <s v="oui"/>
    <s v="Proportion"/>
    <m/>
    <s v="Population générale"/>
    <n v="0.95"/>
    <b v="1"/>
    <s v="ci"/>
  </r>
  <r>
    <s v="id_161"/>
    <x v="0"/>
    <s v="radio"/>
    <n v="2.27272727272727E-2"/>
    <m/>
    <m/>
    <n v="2"/>
    <n v="2.27272727272727E-2"/>
    <n v="88"/>
    <s v="i_canaux"/>
    <s v="prop_multiple"/>
    <x v="161"/>
    <m/>
    <x v="0"/>
    <x v="2"/>
    <x v="17"/>
    <x v="84"/>
    <s v="i_canaux"/>
    <s v="oui"/>
    <s v="Proportion"/>
    <m/>
    <s v="Population générale"/>
    <n v="0.95"/>
    <b v="1"/>
    <s v="ci"/>
  </r>
  <r>
    <s v="id_161"/>
    <x v="0"/>
    <s v="crieur_public"/>
    <n v="1.13636363636364E-2"/>
    <m/>
    <m/>
    <n v="1"/>
    <n v="1.13636363636364E-2"/>
    <n v="88"/>
    <s v="i_canaux"/>
    <s v="prop_multiple"/>
    <x v="162"/>
    <m/>
    <x v="0"/>
    <x v="2"/>
    <x v="17"/>
    <x v="84"/>
    <s v="i_canaux"/>
    <s v="oui"/>
    <s v="Proportion"/>
    <m/>
    <s v="Population générale"/>
    <n v="0.95"/>
    <b v="1"/>
    <s v="ci"/>
  </r>
  <r>
    <s v="id_161"/>
    <x v="0"/>
    <s v="espace_communautaire"/>
    <n v="7.9545454545454503E-2"/>
    <m/>
    <m/>
    <n v="7"/>
    <n v="7.9545454545454503E-2"/>
    <n v="88"/>
    <s v="i_canaux"/>
    <s v="prop_multiple"/>
    <x v="163"/>
    <m/>
    <x v="0"/>
    <x v="2"/>
    <x v="17"/>
    <x v="84"/>
    <s v="i_canaux"/>
    <s v="oui"/>
    <s v="Proportion"/>
    <m/>
    <s v="Population générale"/>
    <n v="0.95"/>
    <b v="1"/>
    <s v="ci"/>
  </r>
  <r>
    <s v="id_161"/>
    <x v="0"/>
    <s v="face_face"/>
    <n v="0.70454545454545503"/>
    <m/>
    <m/>
    <n v="62"/>
    <n v="0.70454545454545503"/>
    <n v="88"/>
    <s v="i_canaux"/>
    <s v="prop_multiple"/>
    <x v="164"/>
    <m/>
    <x v="0"/>
    <x v="2"/>
    <x v="17"/>
    <x v="84"/>
    <s v="i_canaux"/>
    <s v="oui"/>
    <s v="Proportion"/>
    <m/>
    <s v="Population générale"/>
    <n v="0.95"/>
    <b v="1"/>
    <s v="ci"/>
  </r>
  <r>
    <s v="id_161"/>
    <x v="0"/>
    <s v="porte_a_porte"/>
    <n v="6.8181818181818205E-2"/>
    <m/>
    <m/>
    <n v="6"/>
    <n v="6.8181818181818205E-2"/>
    <n v="88"/>
    <s v="i_canaux"/>
    <s v="prop_multiple"/>
    <x v="165"/>
    <m/>
    <x v="0"/>
    <x v="2"/>
    <x v="17"/>
    <x v="84"/>
    <s v="i_canaux"/>
    <s v="oui"/>
    <s v="Proportion"/>
    <m/>
    <s v="Population générale"/>
    <n v="0.95"/>
    <b v="1"/>
    <s v="ci"/>
  </r>
  <r>
    <s v="id_162"/>
    <x v="0"/>
    <s v="centre_sante"/>
    <n v="0.14285714285714299"/>
    <m/>
    <m/>
    <n v="1"/>
    <n v="0.14285714285714299"/>
    <n v="7"/>
    <s v="i_endroit"/>
    <s v="prop_multiple"/>
    <x v="166"/>
    <m/>
    <x v="0"/>
    <x v="2"/>
    <x v="17"/>
    <x v="85"/>
    <s v="i_endroit"/>
    <s v="oui"/>
    <s v="Proportion"/>
    <m/>
    <s v="Population générale"/>
    <n v="0.95"/>
    <b v="1"/>
    <s v="ci"/>
  </r>
  <r>
    <s v="id_162"/>
    <x v="0"/>
    <s v="marche"/>
    <n v="0.14285714285714299"/>
    <m/>
    <m/>
    <n v="1"/>
    <n v="0.14285714285714299"/>
    <n v="7"/>
    <s v="i_endroit"/>
    <s v="prop_multiple"/>
    <x v="167"/>
    <m/>
    <x v="0"/>
    <x v="2"/>
    <x v="17"/>
    <x v="85"/>
    <s v="i_endroit"/>
    <s v="oui"/>
    <s v="Proportion"/>
    <m/>
    <s v="Population générale"/>
    <n v="0.95"/>
    <b v="1"/>
    <s v="ci"/>
  </r>
  <r>
    <s v="id_162"/>
    <x v="0"/>
    <s v="centre_communautaire"/>
    <n v="0.71428571428571397"/>
    <m/>
    <m/>
    <n v="5"/>
    <n v="0.71428571428571397"/>
    <n v="7"/>
    <s v="i_endroit"/>
    <s v="prop_multiple"/>
    <x v="168"/>
    <m/>
    <x v="0"/>
    <x v="2"/>
    <x v="17"/>
    <x v="85"/>
    <s v="i_endroit"/>
    <s v="oui"/>
    <s v="Proportion"/>
    <m/>
    <s v="Population générale"/>
    <n v="0.95"/>
    <b v="1"/>
    <s v="ci"/>
  </r>
  <r>
    <s v="id_162"/>
    <x v="0"/>
    <s v="autre"/>
    <n v="0.14285714285714299"/>
    <m/>
    <m/>
    <n v="1"/>
    <n v="0.14285714285714299"/>
    <n v="7"/>
    <s v="i_endroit"/>
    <s v="prop_multiple"/>
    <x v="46"/>
    <m/>
    <x v="0"/>
    <x v="2"/>
    <x v="17"/>
    <x v="85"/>
    <s v="i_endroit"/>
    <s v="oui"/>
    <s v="Proportion"/>
    <m/>
    <s v="Population générale"/>
    <n v="0.95"/>
    <b v="1"/>
    <s v="ci"/>
  </r>
  <r>
    <s v="id_163"/>
    <x v="0"/>
    <s v="en_continu"/>
    <n v="0.102272727272727"/>
    <m/>
    <m/>
    <n v="9"/>
    <n v="0.102272727272727"/>
    <n v="88"/>
    <s v="i_frequence"/>
    <s v="prop_simple"/>
    <x v="169"/>
    <m/>
    <x v="0"/>
    <x v="2"/>
    <x v="17"/>
    <x v="86"/>
    <s v="i_frequence"/>
    <s v="oui"/>
    <s v="Proportion"/>
    <m/>
    <s v="Population générale"/>
    <n v="0.95"/>
    <b v="1"/>
    <s v="ci"/>
  </r>
  <r>
    <s v="id_163"/>
    <x v="0"/>
    <s v="hebdommadaire"/>
    <n v="2.27272727272727E-2"/>
    <m/>
    <m/>
    <n v="2"/>
    <n v="2.27272727272727E-2"/>
    <n v="88"/>
    <s v="i_frequence"/>
    <s v="prop_simple"/>
    <x v="170"/>
    <m/>
    <x v="0"/>
    <x v="2"/>
    <x v="17"/>
    <x v="86"/>
    <s v="i_frequence"/>
    <s v="oui"/>
    <s v="Proportion"/>
    <m/>
    <s v="Population générale"/>
    <n v="0.95"/>
    <b v="1"/>
    <s v="ci"/>
  </r>
  <r>
    <s v="id_163"/>
    <x v="0"/>
    <s v="mensuel"/>
    <n v="9.0909090909090898E-2"/>
    <m/>
    <m/>
    <n v="8"/>
    <n v="9.0909090909090898E-2"/>
    <n v="88"/>
    <s v="i_frequence"/>
    <s v="prop_simple"/>
    <x v="171"/>
    <m/>
    <x v="0"/>
    <x v="2"/>
    <x v="17"/>
    <x v="86"/>
    <s v="i_frequence"/>
    <s v="oui"/>
    <s v="Proportion"/>
    <m/>
    <s v="Population générale"/>
    <n v="0.95"/>
    <b v="1"/>
    <s v="ci"/>
  </r>
  <r>
    <s v="id_163"/>
    <x v="0"/>
    <s v="rare"/>
    <n v="0.15909090909090901"/>
    <m/>
    <m/>
    <n v="14"/>
    <n v="0.15909090909090901"/>
    <n v="88"/>
    <s v="i_frequence"/>
    <s v="prop_simple"/>
    <x v="172"/>
    <m/>
    <x v="0"/>
    <x v="2"/>
    <x v="17"/>
    <x v="86"/>
    <s v="i_frequence"/>
    <s v="oui"/>
    <s v="Proportion"/>
    <m/>
    <s v="Population générale"/>
    <n v="0.95"/>
    <b v="1"/>
    <s v="ci"/>
  </r>
  <r>
    <s v="id_163"/>
    <x v="0"/>
    <s v="temps_en_temps"/>
    <n v="0.625"/>
    <m/>
    <m/>
    <n v="55"/>
    <n v="0.625"/>
    <n v="88"/>
    <s v="i_frequence"/>
    <s v="prop_simple"/>
    <x v="173"/>
    <m/>
    <x v="0"/>
    <x v="2"/>
    <x v="17"/>
    <x v="86"/>
    <s v="i_frequence"/>
    <s v="oui"/>
    <s v="Proportion"/>
    <m/>
    <s v="Population générale"/>
    <n v="0.95"/>
    <b v="1"/>
    <s v="ci"/>
  </r>
  <r>
    <s v="id_164"/>
    <x v="0"/>
    <s v="non"/>
    <n v="3.4090909090909102E-2"/>
    <m/>
    <m/>
    <n v="3"/>
    <n v="3.4090909090909102E-2"/>
    <n v="88"/>
    <s v="i_lang_info"/>
    <s v="prop_simple"/>
    <x v="10"/>
    <m/>
    <x v="0"/>
    <x v="2"/>
    <x v="17"/>
    <x v="87"/>
    <s v="i_lang_info"/>
    <s v="oui"/>
    <s v="Proportion"/>
    <m/>
    <s v="Population générale"/>
    <n v="0.95"/>
    <b v="1"/>
    <s v="ci"/>
  </r>
  <r>
    <s v="id_164"/>
    <x v="0"/>
    <s v="oui"/>
    <n v="0.96590909090909105"/>
    <m/>
    <m/>
    <n v="85"/>
    <n v="0.96590909090909105"/>
    <n v="88"/>
    <s v="i_lang_info"/>
    <s v="prop_simple"/>
    <x v="11"/>
    <m/>
    <x v="0"/>
    <x v="2"/>
    <x v="17"/>
    <x v="87"/>
    <s v="i_lang_info"/>
    <s v="oui"/>
    <s v="Proportion"/>
    <m/>
    <s v="Population générale"/>
    <n v="0.95"/>
    <b v="1"/>
    <s v="ci"/>
  </r>
  <r>
    <s v="id_165"/>
    <x v="0"/>
    <s v="bon"/>
    <n v="0.44318181818181801"/>
    <m/>
    <m/>
    <n v="39"/>
    <n v="0.44318181818181801"/>
    <n v="88"/>
    <s v="i_avis_communication"/>
    <s v="prop_simple"/>
    <x v="122"/>
    <m/>
    <x v="0"/>
    <x v="2"/>
    <x v="17"/>
    <x v="88"/>
    <s v="i_avis_communication"/>
    <s v="oui"/>
    <s v="Proportion"/>
    <m/>
    <s v="Population générale"/>
    <n v="0.95"/>
    <b v="1"/>
    <s v="ci"/>
  </r>
  <r>
    <s v="id_165"/>
    <x v="0"/>
    <s v="pas_bon"/>
    <n v="6.8181818181818205E-2"/>
    <m/>
    <m/>
    <n v="6"/>
    <n v="6.8181818181818205E-2"/>
    <n v="88"/>
    <s v="i_avis_communication"/>
    <s v="prop_simple"/>
    <x v="124"/>
    <m/>
    <x v="0"/>
    <x v="2"/>
    <x v="17"/>
    <x v="88"/>
    <s v="i_avis_communication"/>
    <s v="oui"/>
    <s v="Proportion"/>
    <m/>
    <s v="Population générale"/>
    <n v="0.95"/>
    <b v="1"/>
    <s v="ci"/>
  </r>
  <r>
    <s v="id_165"/>
    <x v="0"/>
    <s v="pas_bon_du_tout"/>
    <n v="2.27272727272727E-2"/>
    <m/>
    <m/>
    <n v="2"/>
    <n v="2.27272727272727E-2"/>
    <n v="88"/>
    <s v="i_avis_communication"/>
    <s v="prop_simple"/>
    <x v="125"/>
    <m/>
    <x v="0"/>
    <x v="2"/>
    <x v="17"/>
    <x v="88"/>
    <s v="i_avis_communication"/>
    <s v="oui"/>
    <s v="Proportion"/>
    <m/>
    <s v="Population générale"/>
    <n v="0.95"/>
    <b v="1"/>
    <s v="ci"/>
  </r>
  <r>
    <s v="id_165"/>
    <x v="0"/>
    <s v="tres_bon"/>
    <n v="0.46590909090909099"/>
    <m/>
    <m/>
    <n v="41"/>
    <n v="0.46590909090909099"/>
    <n v="88"/>
    <s v="i_avis_communication"/>
    <s v="prop_simple"/>
    <x v="126"/>
    <m/>
    <x v="0"/>
    <x v="2"/>
    <x v="17"/>
    <x v="88"/>
    <s v="i_avis_communication"/>
    <s v="oui"/>
    <s v="Proportion"/>
    <m/>
    <s v="Population générale"/>
    <n v="0.95"/>
    <b v="1"/>
    <s v="ci"/>
  </r>
  <r>
    <s v="id_166"/>
    <x v="0"/>
    <s v="pas_clair"/>
    <n v="0.75"/>
    <m/>
    <m/>
    <n v="6"/>
    <n v="0.75"/>
    <n v="8"/>
    <s v="i_raison_mauvaise_com"/>
    <s v="prop_multiple"/>
    <x v="174"/>
    <m/>
    <x v="0"/>
    <x v="2"/>
    <x v="17"/>
    <x v="89"/>
    <s v="i_raison_mauvaise_com"/>
    <s v="oui"/>
    <s v="Proportion"/>
    <m/>
    <s v="Population générale"/>
    <n v="0.95"/>
    <b v="1"/>
    <s v="ci"/>
  </r>
  <r>
    <s v="id_166"/>
    <x v="0"/>
    <s v="pas_regulier"/>
    <n v="0.625"/>
    <m/>
    <m/>
    <n v="5"/>
    <n v="0.625"/>
    <n v="8"/>
    <s v="i_raison_mauvaise_com"/>
    <s v="prop_multiple"/>
    <x v="175"/>
    <m/>
    <x v="0"/>
    <x v="2"/>
    <x v="17"/>
    <x v="89"/>
    <s v="i_raison_mauvaise_com"/>
    <s v="oui"/>
    <s v="Proportion"/>
    <m/>
    <s v="Population générale"/>
    <n v="0.95"/>
    <b v="1"/>
    <s v="ci"/>
  </r>
  <r>
    <s v="id_166"/>
    <x v="0"/>
    <s v="trop_tard"/>
    <n v="0.5"/>
    <m/>
    <m/>
    <n v="4"/>
    <n v="0.5"/>
    <n v="8"/>
    <s v="i_raison_mauvaise_com"/>
    <s v="prop_multiple"/>
    <x v="176"/>
    <m/>
    <x v="0"/>
    <x v="2"/>
    <x v="17"/>
    <x v="89"/>
    <s v="i_raison_mauvaise_com"/>
    <s v="oui"/>
    <s v="Proportion"/>
    <m/>
    <s v="Population générale"/>
    <n v="0.95"/>
    <b v="1"/>
    <s v="ci"/>
  </r>
  <r>
    <s v="id_167"/>
    <x v="0"/>
    <s v="fournisseur_assistance"/>
    <n v="0.46788990825688098"/>
    <m/>
    <m/>
    <n v="51"/>
    <n v="0.46788990825688098"/>
    <n v="109"/>
    <s v="i_information_souhaite"/>
    <s v="prop_multiple"/>
    <x v="144"/>
    <m/>
    <x v="0"/>
    <x v="2"/>
    <x v="18"/>
    <x v="90"/>
    <s v="i_information_souhaite"/>
    <s v="oui"/>
    <s v="Proportion"/>
    <m/>
    <s v="Population générale"/>
    <n v="0.95"/>
    <b v="1"/>
    <s v="ci"/>
  </r>
  <r>
    <s v="id_167"/>
    <x v="0"/>
    <s v="eligibilite"/>
    <n v="0.17431192660550501"/>
    <m/>
    <m/>
    <n v="19"/>
    <n v="0.17431192660550501"/>
    <n v="109"/>
    <s v="i_information_souhaite"/>
    <s v="prop_multiple"/>
    <x v="145"/>
    <m/>
    <x v="0"/>
    <x v="2"/>
    <x v="18"/>
    <x v="90"/>
    <s v="i_information_souhaite"/>
    <s v="oui"/>
    <s v="Proportion"/>
    <m/>
    <s v="Population générale"/>
    <n v="0.95"/>
    <b v="1"/>
    <s v="ci"/>
  </r>
  <r>
    <s v="id_167"/>
    <x v="0"/>
    <s v="date_fourniture"/>
    <n v="0.35779816513761498"/>
    <m/>
    <m/>
    <n v="39"/>
    <n v="0.35779816513761498"/>
    <n v="109"/>
    <s v="i_information_souhaite"/>
    <s v="prop_multiple"/>
    <x v="146"/>
    <m/>
    <x v="0"/>
    <x v="2"/>
    <x v="18"/>
    <x v="90"/>
    <s v="i_information_souhaite"/>
    <s v="oui"/>
    <s v="Proportion"/>
    <m/>
    <s v="Population générale"/>
    <n v="0.95"/>
    <b v="1"/>
    <s v="ci"/>
  </r>
  <r>
    <s v="id_167"/>
    <x v="0"/>
    <s v="lieu_aide"/>
    <n v="0.56880733944954098"/>
    <m/>
    <m/>
    <n v="62"/>
    <n v="0.56880733944954098"/>
    <n v="109"/>
    <s v="i_information_souhaite"/>
    <s v="prop_multiple"/>
    <x v="147"/>
    <m/>
    <x v="0"/>
    <x v="2"/>
    <x v="18"/>
    <x v="90"/>
    <s v="i_information_souhaite"/>
    <s v="oui"/>
    <s v="Proportion"/>
    <m/>
    <s v="Population générale"/>
    <n v="0.95"/>
    <b v="1"/>
    <s v="ci"/>
  </r>
  <r>
    <s v="id_167"/>
    <x v="0"/>
    <s v="type_assistance"/>
    <n v="0.302752293577982"/>
    <m/>
    <m/>
    <n v="33"/>
    <n v="0.302752293577982"/>
    <n v="109"/>
    <s v="i_information_souhaite"/>
    <s v="prop_multiple"/>
    <x v="148"/>
    <m/>
    <x v="0"/>
    <x v="2"/>
    <x v="18"/>
    <x v="90"/>
    <s v="i_information_souhaite"/>
    <s v="oui"/>
    <s v="Proportion"/>
    <m/>
    <s v="Population générale"/>
    <n v="0.95"/>
    <b v="1"/>
    <s v="ci"/>
  </r>
  <r>
    <s v="id_167"/>
    <x v="0"/>
    <s v="modalite_aide"/>
    <n v="0.22018348623853201"/>
    <m/>
    <m/>
    <n v="24"/>
    <n v="0.22018348623853201"/>
    <n v="109"/>
    <s v="i_information_souhaite"/>
    <s v="prop_multiple"/>
    <x v="149"/>
    <m/>
    <x v="0"/>
    <x v="2"/>
    <x v="18"/>
    <x v="90"/>
    <s v="i_information_souhaite"/>
    <s v="oui"/>
    <s v="Proportion"/>
    <m/>
    <s v="Population générale"/>
    <n v="0.95"/>
    <b v="1"/>
    <s v="ci"/>
  </r>
  <r>
    <s v="id_167"/>
    <x v="0"/>
    <s v="enregistrement"/>
    <n v="0.403669724770642"/>
    <m/>
    <m/>
    <n v="44"/>
    <n v="0.403669724770642"/>
    <n v="109"/>
    <s v="i_information_souhaite"/>
    <s v="prop_multiple"/>
    <x v="150"/>
    <m/>
    <x v="0"/>
    <x v="2"/>
    <x v="18"/>
    <x v="90"/>
    <s v="i_information_souhaite"/>
    <s v="oui"/>
    <s v="Proportion"/>
    <m/>
    <s v="Population générale"/>
    <n v="0.95"/>
    <b v="1"/>
    <s v="ci"/>
  </r>
  <r>
    <s v="id_167"/>
    <x v="0"/>
    <s v="suggestion"/>
    <n v="2.7522935779816501E-2"/>
    <m/>
    <m/>
    <n v="3"/>
    <n v="2.7522935779816501E-2"/>
    <n v="109"/>
    <s v="i_information_souhaite"/>
    <s v="prop_multiple"/>
    <x v="151"/>
    <m/>
    <x v="0"/>
    <x v="2"/>
    <x v="18"/>
    <x v="90"/>
    <s v="i_information_souhaite"/>
    <s v="oui"/>
    <s v="Proportion"/>
    <m/>
    <s v="Population générale"/>
    <n v="0.95"/>
    <b v="1"/>
    <s v="ci"/>
  </r>
  <r>
    <s v="id_168"/>
    <x v="0"/>
    <s v="chef_coutumier"/>
    <n v="1.8348623853211E-2"/>
    <m/>
    <m/>
    <n v="2"/>
    <n v="1.8348623853211E-2"/>
    <n v="109"/>
    <s v="i_source_info_souhaite"/>
    <s v="prop_multiple"/>
    <x v="177"/>
    <m/>
    <x v="0"/>
    <x v="2"/>
    <x v="18"/>
    <x v="91"/>
    <s v="i_source_info_souhaite"/>
    <s v="oui"/>
    <s v="Proportion"/>
    <m/>
    <s v="Population générale"/>
    <n v="0.95"/>
    <b v="1"/>
    <s v="ci"/>
  </r>
  <r>
    <s v="id_168"/>
    <x v="0"/>
    <s v="leader_ommunautaire"/>
    <n v="0.192660550458716"/>
    <m/>
    <m/>
    <n v="21"/>
    <n v="0.192660550458716"/>
    <n v="109"/>
    <s v="i_source_info_souhaite"/>
    <s v="prop_multiple"/>
    <x v="153"/>
    <m/>
    <x v="0"/>
    <x v="2"/>
    <x v="18"/>
    <x v="91"/>
    <s v="i_source_info_souhaite"/>
    <s v="oui"/>
    <s v="Proportion"/>
    <m/>
    <s v="Population générale"/>
    <n v="0.95"/>
    <b v="1"/>
    <s v="ci"/>
  </r>
  <r>
    <s v="id_168"/>
    <x v="0"/>
    <s v="president_comite_pdi"/>
    <n v="0.201834862385321"/>
    <m/>
    <m/>
    <n v="22"/>
    <n v="0.201834862385321"/>
    <n v="109"/>
    <s v="i_source_info_souhaite"/>
    <s v="prop_multiple"/>
    <x v="154"/>
    <m/>
    <x v="0"/>
    <x v="2"/>
    <x v="18"/>
    <x v="91"/>
    <s v="i_source_info_souhaite"/>
    <s v="oui"/>
    <s v="Proportion"/>
    <m/>
    <s v="Population générale"/>
    <n v="0.95"/>
    <b v="1"/>
    <s v="ci"/>
  </r>
  <r>
    <s v="id_168"/>
    <x v="0"/>
    <s v="leader_religieux"/>
    <n v="5.5045871559633003E-2"/>
    <m/>
    <m/>
    <n v="6"/>
    <n v="5.5045871559633003E-2"/>
    <n v="109"/>
    <s v="i_source_info_souhaite"/>
    <s v="prop_multiple"/>
    <x v="178"/>
    <m/>
    <x v="0"/>
    <x v="2"/>
    <x v="18"/>
    <x v="91"/>
    <s v="i_source_info_souhaite"/>
    <s v="oui"/>
    <s v="Proportion"/>
    <m/>
    <s v="Population générale"/>
    <n v="0.95"/>
    <b v="1"/>
    <s v="ci"/>
  </r>
  <r>
    <s v="id_168"/>
    <x v="0"/>
    <s v="relais_communautaire"/>
    <n v="0.100917431192661"/>
    <m/>
    <m/>
    <n v="11"/>
    <n v="0.100917431192661"/>
    <n v="109"/>
    <s v="i_source_info_souhaite"/>
    <s v="prop_multiple"/>
    <x v="155"/>
    <m/>
    <x v="0"/>
    <x v="2"/>
    <x v="18"/>
    <x v="91"/>
    <s v="i_source_info_souhaite"/>
    <s v="oui"/>
    <s v="Proportion"/>
    <m/>
    <s v="Population générale"/>
    <n v="0.95"/>
    <b v="1"/>
    <s v="ci"/>
  </r>
  <r>
    <s v="id_168"/>
    <x v="0"/>
    <s v="agent_action_social"/>
    <n v="0.38532110091743099"/>
    <m/>
    <m/>
    <n v="42"/>
    <n v="0.38532110091743099"/>
    <n v="109"/>
    <s v="i_source_info_souhaite"/>
    <s v="prop_multiple"/>
    <x v="156"/>
    <m/>
    <x v="0"/>
    <x v="2"/>
    <x v="18"/>
    <x v="91"/>
    <s v="i_source_info_souhaite"/>
    <s v="oui"/>
    <s v="Proportion"/>
    <m/>
    <s v="Population générale"/>
    <n v="0.95"/>
    <b v="1"/>
    <s v="ci"/>
  </r>
  <r>
    <s v="id_168"/>
    <x v="0"/>
    <s v="agent_servic_etat"/>
    <n v="0.12844036697247699"/>
    <m/>
    <m/>
    <n v="14"/>
    <n v="0.12844036697247699"/>
    <n v="109"/>
    <s v="i_source_info_souhaite"/>
    <s v="prop_multiple"/>
    <x v="179"/>
    <m/>
    <x v="0"/>
    <x v="2"/>
    <x v="18"/>
    <x v="91"/>
    <s v="i_source_info_souhaite"/>
    <s v="oui"/>
    <s v="Proportion"/>
    <m/>
    <s v="Population générale"/>
    <n v="0.95"/>
    <b v="1"/>
    <s v="ci"/>
  </r>
  <r>
    <s v="id_168"/>
    <x v="0"/>
    <s v="amis_famille"/>
    <n v="0.146788990825688"/>
    <m/>
    <m/>
    <n v="16"/>
    <n v="0.146788990825688"/>
    <n v="109"/>
    <s v="i_source_info_souhaite"/>
    <s v="prop_multiple"/>
    <x v="157"/>
    <m/>
    <x v="0"/>
    <x v="2"/>
    <x v="18"/>
    <x v="91"/>
    <s v="i_source_info_souhaite"/>
    <s v="oui"/>
    <s v="Proportion"/>
    <m/>
    <s v="Population générale"/>
    <n v="0.95"/>
    <b v="1"/>
    <s v="ci"/>
  </r>
  <r>
    <s v="id_168"/>
    <x v="0"/>
    <s v="ong"/>
    <n v="0.65137614678899103"/>
    <m/>
    <m/>
    <n v="71"/>
    <n v="0.65137614678899103"/>
    <n v="109"/>
    <s v="i_source_info_souhaite"/>
    <s v="prop_multiple"/>
    <x v="158"/>
    <m/>
    <x v="0"/>
    <x v="2"/>
    <x v="18"/>
    <x v="91"/>
    <s v="i_source_info_souhaite"/>
    <s v="oui"/>
    <s v="Proportion"/>
    <m/>
    <s v="Population générale"/>
    <n v="0.95"/>
    <b v="1"/>
    <s v="ci"/>
  </r>
  <r>
    <s v="id_169"/>
    <x v="0"/>
    <s v="appel"/>
    <n v="0.91743119266055095"/>
    <m/>
    <m/>
    <n v="100"/>
    <n v="0.91743119266055095"/>
    <n v="109"/>
    <s v="i_canaux_souhaite"/>
    <s v="prop_multiple"/>
    <x v="160"/>
    <m/>
    <x v="0"/>
    <x v="2"/>
    <x v="18"/>
    <x v="92"/>
    <s v="i_canaux_souhaite"/>
    <s v="oui"/>
    <s v="Proportion"/>
    <m/>
    <s v="Population générale"/>
    <n v="0.95"/>
    <b v="1"/>
    <s v="ci"/>
  </r>
  <r>
    <s v="id_169"/>
    <x v="0"/>
    <s v="radio"/>
    <n v="0.100917431192661"/>
    <m/>
    <m/>
    <n v="11"/>
    <n v="0.100917431192661"/>
    <n v="109"/>
    <s v="i_canaux_souhaite"/>
    <s v="prop_multiple"/>
    <x v="161"/>
    <m/>
    <x v="0"/>
    <x v="2"/>
    <x v="18"/>
    <x v="92"/>
    <s v="i_canaux_souhaite"/>
    <s v="oui"/>
    <s v="Proportion"/>
    <m/>
    <s v="Population générale"/>
    <n v="0.95"/>
    <b v="1"/>
    <s v="ci"/>
  </r>
  <r>
    <s v="id_169"/>
    <x v="0"/>
    <s v="crieur_public"/>
    <n v="1.8348623853211E-2"/>
    <m/>
    <m/>
    <n v="2"/>
    <n v="1.8348623853211E-2"/>
    <n v="109"/>
    <s v="i_canaux_souhaite"/>
    <s v="prop_multiple"/>
    <x v="162"/>
    <m/>
    <x v="0"/>
    <x v="2"/>
    <x v="18"/>
    <x v="92"/>
    <s v="i_canaux_souhaite"/>
    <s v="oui"/>
    <s v="Proportion"/>
    <m/>
    <s v="Population générale"/>
    <n v="0.95"/>
    <b v="1"/>
    <s v="ci"/>
  </r>
  <r>
    <s v="id_169"/>
    <x v="0"/>
    <s v="sms"/>
    <n v="2.7522935779816501E-2"/>
    <m/>
    <m/>
    <n v="3"/>
    <n v="2.7522935779816501E-2"/>
    <n v="109"/>
    <s v="i_canaux_souhaite"/>
    <s v="prop_multiple"/>
    <x v="180"/>
    <m/>
    <x v="0"/>
    <x v="2"/>
    <x v="18"/>
    <x v="92"/>
    <s v="i_canaux_souhaite"/>
    <s v="oui"/>
    <s v="Proportion"/>
    <m/>
    <s v="Population générale"/>
    <n v="0.95"/>
    <b v="1"/>
    <s v="ci"/>
  </r>
  <r>
    <s v="id_169"/>
    <x v="0"/>
    <s v="whatsapp"/>
    <n v="5.5045871559633003E-2"/>
    <m/>
    <m/>
    <n v="6"/>
    <n v="5.5045871559633003E-2"/>
    <n v="109"/>
    <s v="i_canaux_souhaite"/>
    <s v="prop_multiple"/>
    <x v="181"/>
    <m/>
    <x v="0"/>
    <x v="2"/>
    <x v="18"/>
    <x v="92"/>
    <s v="i_canaux_souhaite"/>
    <s v="oui"/>
    <s v="Proportion"/>
    <m/>
    <s v="Population générale"/>
    <n v="0.95"/>
    <b v="1"/>
    <s v="ci"/>
  </r>
  <r>
    <s v="id_169"/>
    <x v="0"/>
    <s v="reseau_sociau"/>
    <n v="3.6697247706422E-2"/>
    <m/>
    <m/>
    <n v="4"/>
    <n v="3.6697247706422E-2"/>
    <n v="109"/>
    <s v="i_canaux_souhaite"/>
    <s v="prop_multiple"/>
    <x v="182"/>
    <m/>
    <x v="0"/>
    <x v="2"/>
    <x v="18"/>
    <x v="92"/>
    <s v="i_canaux_souhaite"/>
    <s v="oui"/>
    <s v="Proportion"/>
    <m/>
    <s v="Population générale"/>
    <n v="0.95"/>
    <b v="1"/>
    <s v="ci"/>
  </r>
  <r>
    <s v="id_169"/>
    <x v="0"/>
    <s v="espace_communautaire"/>
    <n v="3.6697247706422E-2"/>
    <m/>
    <m/>
    <n v="4"/>
    <n v="3.6697247706422E-2"/>
    <n v="109"/>
    <s v="i_canaux_souhaite"/>
    <s v="prop_multiple"/>
    <x v="163"/>
    <m/>
    <x v="0"/>
    <x v="2"/>
    <x v="18"/>
    <x v="92"/>
    <s v="i_canaux_souhaite"/>
    <s v="oui"/>
    <s v="Proportion"/>
    <m/>
    <s v="Population générale"/>
    <n v="0.95"/>
    <b v="1"/>
    <s v="ci"/>
  </r>
  <r>
    <s v="id_169"/>
    <x v="0"/>
    <s v="face_face"/>
    <n v="0.35779816513761498"/>
    <m/>
    <m/>
    <n v="39"/>
    <n v="0.35779816513761498"/>
    <n v="109"/>
    <s v="i_canaux_souhaite"/>
    <s v="prop_multiple"/>
    <x v="164"/>
    <m/>
    <x v="0"/>
    <x v="2"/>
    <x v="18"/>
    <x v="92"/>
    <s v="i_canaux_souhaite"/>
    <s v="oui"/>
    <s v="Proportion"/>
    <m/>
    <s v="Population générale"/>
    <n v="0.95"/>
    <b v="1"/>
    <s v="ci"/>
  </r>
  <r>
    <s v="id_169"/>
    <x v="0"/>
    <s v="affiche"/>
    <n v="3.6697247706422E-2"/>
    <m/>
    <m/>
    <n v="4"/>
    <n v="3.6697247706422E-2"/>
    <n v="109"/>
    <s v="i_canaux_souhaite"/>
    <s v="prop_multiple"/>
    <x v="183"/>
    <m/>
    <x v="0"/>
    <x v="2"/>
    <x v="18"/>
    <x v="92"/>
    <s v="i_canaux_souhaite"/>
    <s v="oui"/>
    <s v="Proportion"/>
    <m/>
    <s v="Population générale"/>
    <n v="0.95"/>
    <b v="1"/>
    <s v="ci"/>
  </r>
  <r>
    <s v="id_169"/>
    <x v="0"/>
    <s v="porte_a_porte"/>
    <n v="0.119266055045872"/>
    <m/>
    <m/>
    <n v="13"/>
    <n v="0.119266055045872"/>
    <n v="109"/>
    <s v="i_canaux_souhaite"/>
    <s v="prop_multiple"/>
    <x v="165"/>
    <m/>
    <x v="0"/>
    <x v="2"/>
    <x v="18"/>
    <x v="92"/>
    <s v="i_canaux_souhaite"/>
    <s v="oui"/>
    <s v="Proportion"/>
    <m/>
    <s v="Population générale"/>
    <n v="0.95"/>
    <b v="1"/>
    <s v="ci"/>
  </r>
  <r>
    <s v="id_170"/>
    <x v="0"/>
    <s v="en_continu"/>
    <n v="0.42201834862385301"/>
    <m/>
    <m/>
    <n v="46"/>
    <n v="0.42201834862385301"/>
    <n v="109"/>
    <s v="i_frequence_souhaite"/>
    <s v="prop_simple"/>
    <x v="169"/>
    <m/>
    <x v="0"/>
    <x v="2"/>
    <x v="18"/>
    <x v="93"/>
    <s v="i_frequence_souhaite"/>
    <s v="oui"/>
    <s v="Proportion"/>
    <m/>
    <s v="Population générale"/>
    <n v="0.95"/>
    <b v="1"/>
    <s v="ci"/>
  </r>
  <r>
    <s v="id_170"/>
    <x v="0"/>
    <s v="hebdommadaire"/>
    <n v="0.13761467889908299"/>
    <m/>
    <m/>
    <n v="15"/>
    <n v="0.13761467889908299"/>
    <n v="109"/>
    <s v="i_frequence_souhaite"/>
    <s v="prop_simple"/>
    <x v="170"/>
    <m/>
    <x v="0"/>
    <x v="2"/>
    <x v="18"/>
    <x v="93"/>
    <s v="i_frequence_souhaite"/>
    <s v="oui"/>
    <s v="Proportion"/>
    <m/>
    <s v="Population générale"/>
    <n v="0.95"/>
    <b v="1"/>
    <s v="ci"/>
  </r>
  <r>
    <s v="id_170"/>
    <x v="0"/>
    <s v="mensuel"/>
    <n v="0.13761467889908299"/>
    <m/>
    <m/>
    <n v="15"/>
    <n v="0.13761467889908299"/>
    <n v="109"/>
    <s v="i_frequence_souhaite"/>
    <s v="prop_simple"/>
    <x v="171"/>
    <m/>
    <x v="0"/>
    <x v="2"/>
    <x v="18"/>
    <x v="93"/>
    <s v="i_frequence_souhaite"/>
    <s v="oui"/>
    <s v="Proportion"/>
    <m/>
    <s v="Population générale"/>
    <n v="0.95"/>
    <b v="1"/>
    <s v="ci"/>
  </r>
  <r>
    <s v="id_170"/>
    <x v="0"/>
    <s v="rare"/>
    <n v="9.1743119266055103E-3"/>
    <m/>
    <m/>
    <n v="1"/>
    <n v="9.1743119266055103E-3"/>
    <n v="109"/>
    <s v="i_frequence_souhaite"/>
    <s v="prop_simple"/>
    <x v="172"/>
    <m/>
    <x v="0"/>
    <x v="2"/>
    <x v="18"/>
    <x v="93"/>
    <s v="i_frequence_souhaite"/>
    <s v="oui"/>
    <s v="Proportion"/>
    <m/>
    <s v="Population générale"/>
    <n v="0.95"/>
    <b v="1"/>
    <s v="ci"/>
  </r>
  <r>
    <s v="id_170"/>
    <x v="0"/>
    <s v="temps_en_temps"/>
    <n v="0.293577981651376"/>
    <m/>
    <m/>
    <n v="32"/>
    <n v="0.293577981651376"/>
    <n v="109"/>
    <s v="i_frequence_souhaite"/>
    <s v="prop_simple"/>
    <x v="173"/>
    <m/>
    <x v="0"/>
    <x v="2"/>
    <x v="18"/>
    <x v="93"/>
    <s v="i_frequence_souhaite"/>
    <s v="oui"/>
    <s v="Proportion"/>
    <m/>
    <s v="Population générale"/>
    <n v="0.95"/>
    <b v="1"/>
    <s v="ci"/>
  </r>
  <r>
    <s v="id_171"/>
    <x v="0"/>
    <s v="ne_sait_ou_trouver_info"/>
    <n v="0.84403669724770602"/>
    <m/>
    <m/>
    <n v="92"/>
    <n v="0.84403669724770602"/>
    <n v="109"/>
    <s v="i_barriere_info"/>
    <s v="prop_multiple"/>
    <x v="184"/>
    <m/>
    <x v="0"/>
    <x v="2"/>
    <x v="17"/>
    <x v="94"/>
    <s v="i_barriere_info"/>
    <s v="oui"/>
    <s v="Proportion"/>
    <m/>
    <s v="Population générale"/>
    <n v="0.95"/>
    <b v="1"/>
    <s v="ci"/>
  </r>
  <r>
    <s v="id_171"/>
    <x v="0"/>
    <s v="manque_telephone"/>
    <n v="3.6697247706422E-2"/>
    <m/>
    <m/>
    <n v="4"/>
    <n v="3.6697247706422E-2"/>
    <n v="109"/>
    <s v="i_barriere_info"/>
    <s v="prop_multiple"/>
    <x v="185"/>
    <m/>
    <x v="0"/>
    <x v="2"/>
    <x v="17"/>
    <x v="94"/>
    <s v="i_barriere_info"/>
    <s v="oui"/>
    <s v="Proportion"/>
    <m/>
    <s v="Population générale"/>
    <n v="0.95"/>
    <b v="1"/>
    <s v="ci"/>
  </r>
  <r>
    <s v="id_171"/>
    <x v="0"/>
    <s v="manque_radio"/>
    <n v="1.8348623853211E-2"/>
    <m/>
    <m/>
    <n v="2"/>
    <n v="1.8348623853211E-2"/>
    <n v="109"/>
    <s v="i_barriere_info"/>
    <s v="prop_multiple"/>
    <x v="186"/>
    <m/>
    <x v="0"/>
    <x v="2"/>
    <x v="17"/>
    <x v="94"/>
    <s v="i_barriere_info"/>
    <s v="oui"/>
    <s v="Proportion"/>
    <m/>
    <s v="Population générale"/>
    <n v="0.95"/>
    <b v="1"/>
    <s v="ci"/>
  </r>
  <r>
    <s v="id_171"/>
    <x v="0"/>
    <s v="discrimination"/>
    <n v="9.1743119266055103E-3"/>
    <m/>
    <m/>
    <n v="1"/>
    <n v="9.1743119266055103E-3"/>
    <n v="109"/>
    <s v="i_barriere_info"/>
    <s v="prop_multiple"/>
    <x v="187"/>
    <m/>
    <x v="0"/>
    <x v="2"/>
    <x v="17"/>
    <x v="94"/>
    <s v="i_barriere_info"/>
    <s v="oui"/>
    <s v="Proportion"/>
    <m/>
    <s v="Population générale"/>
    <n v="0.95"/>
    <b v="1"/>
    <s v="ci"/>
  </r>
  <r>
    <s v="id_171"/>
    <x v="0"/>
    <s v="pdi"/>
    <n v="4.5871559633027498E-2"/>
    <m/>
    <m/>
    <n v="5"/>
    <n v="4.5871559633027498E-2"/>
    <n v="109"/>
    <s v="i_barriere_info"/>
    <s v="prop_multiple"/>
    <x v="188"/>
    <m/>
    <x v="0"/>
    <x v="2"/>
    <x v="17"/>
    <x v="94"/>
    <s v="i_barriere_info"/>
    <s v="oui"/>
    <s v="Proportion"/>
    <m/>
    <s v="Population générale"/>
    <n v="0.95"/>
    <b v="1"/>
    <s v="ci"/>
  </r>
  <r>
    <s v="id_171"/>
    <x v="0"/>
    <s v="vulnerable"/>
    <n v="0.11009174311926601"/>
    <m/>
    <m/>
    <n v="12"/>
    <n v="0.11009174311926601"/>
    <n v="109"/>
    <s v="i_barriere_info"/>
    <s v="prop_multiple"/>
    <x v="189"/>
    <m/>
    <x v="0"/>
    <x v="2"/>
    <x v="17"/>
    <x v="94"/>
    <s v="i_barriere_info"/>
    <s v="oui"/>
    <s v="Proportion"/>
    <m/>
    <s v="Population générale"/>
    <n v="0.95"/>
    <b v="1"/>
    <s v="ci"/>
  </r>
  <r>
    <s v="id_171"/>
    <x v="0"/>
    <s v="meconnaissance_langu"/>
    <n v="9.1743119266055103E-3"/>
    <m/>
    <m/>
    <n v="1"/>
    <n v="9.1743119266055103E-3"/>
    <n v="109"/>
    <s v="i_barriere_info"/>
    <s v="prop_multiple"/>
    <x v="190"/>
    <m/>
    <x v="0"/>
    <x v="2"/>
    <x v="17"/>
    <x v="94"/>
    <s v="i_barriere_info"/>
    <s v="oui"/>
    <s v="Proportion"/>
    <m/>
    <s v="Population générale"/>
    <n v="0.95"/>
    <b v="1"/>
    <s v="ci"/>
  </r>
  <r>
    <s v="id_171"/>
    <x v="0"/>
    <s v="eloignement"/>
    <n v="0.13761467889908299"/>
    <m/>
    <m/>
    <n v="15"/>
    <n v="0.13761467889908299"/>
    <n v="109"/>
    <s v="i_barriere_info"/>
    <s v="prop_multiple"/>
    <x v="191"/>
    <m/>
    <x v="0"/>
    <x v="2"/>
    <x v="17"/>
    <x v="94"/>
    <s v="i_barriere_info"/>
    <s v="oui"/>
    <s v="Proportion"/>
    <m/>
    <s v="Population générale"/>
    <n v="0.95"/>
    <b v="1"/>
    <s v="ci"/>
  </r>
  <r>
    <s v="id_171"/>
    <x v="0"/>
    <s v="autre"/>
    <n v="9.1743119266055103E-3"/>
    <m/>
    <m/>
    <n v="1"/>
    <n v="9.1743119266055103E-3"/>
    <n v="109"/>
    <s v="i_barriere_info"/>
    <s v="prop_multiple"/>
    <x v="46"/>
    <m/>
    <x v="0"/>
    <x v="2"/>
    <x v="17"/>
    <x v="94"/>
    <s v="i_barriere_info"/>
    <s v="oui"/>
    <s v="Proportion"/>
    <m/>
    <s v="Population générale"/>
    <n v="0.95"/>
    <b v="1"/>
    <s v="ci"/>
  </r>
  <r>
    <s v="id_171"/>
    <x v="0"/>
    <s v="nsp"/>
    <n v="1.8348623853211E-2"/>
    <m/>
    <m/>
    <n v="2"/>
    <n v="1.8348623853211E-2"/>
    <n v="109"/>
    <s v="i_barriere_info"/>
    <s v="prop_multiple"/>
    <x v="56"/>
    <m/>
    <x v="0"/>
    <x v="2"/>
    <x v="17"/>
    <x v="94"/>
    <s v="i_barriere_info"/>
    <s v="oui"/>
    <s v="Proportion"/>
    <m/>
    <s v="Population générale"/>
    <n v="0.95"/>
    <b v="1"/>
    <s v="ci"/>
  </r>
  <r>
    <s v="id_172"/>
    <x v="0"/>
    <s v="non"/>
    <n v="0.77664974619289295"/>
    <m/>
    <m/>
    <n v="153"/>
    <n v="0.77664974619289295"/>
    <n v="197"/>
    <s v="p_consultation"/>
    <s v="prop_simple"/>
    <x v="10"/>
    <m/>
    <x v="0"/>
    <x v="3"/>
    <x v="0"/>
    <x v="95"/>
    <s v="p_consultation"/>
    <m/>
    <s v="Proportion"/>
    <m/>
    <s v="Population générale"/>
    <n v="0.95"/>
    <b v="1"/>
    <s v="ci"/>
  </r>
  <r>
    <s v="id_172"/>
    <x v="0"/>
    <s v="oui"/>
    <n v="0.12690355329949199"/>
    <m/>
    <m/>
    <n v="25"/>
    <n v="0.12690355329949199"/>
    <n v="197"/>
    <s v="p_consultation"/>
    <s v="prop_simple"/>
    <x v="192"/>
    <m/>
    <x v="0"/>
    <x v="3"/>
    <x v="0"/>
    <x v="95"/>
    <s v="p_consultation"/>
    <m/>
    <s v="Proportion"/>
    <m/>
    <s v="Population générale"/>
    <n v="0.95"/>
    <b v="1"/>
    <s v="ci"/>
  </r>
  <r>
    <s v="id_172"/>
    <x v="0"/>
    <s v="oui_une_fois"/>
    <n v="9.6446700507614197E-2"/>
    <m/>
    <m/>
    <n v="19"/>
    <n v="9.6446700507614197E-2"/>
    <n v="197"/>
    <s v="p_consultation"/>
    <s v="prop_simple"/>
    <x v="193"/>
    <m/>
    <x v="0"/>
    <x v="3"/>
    <x v="0"/>
    <x v="95"/>
    <s v="p_consultation"/>
    <m/>
    <s v="Proportion"/>
    <m/>
    <s v="Population générale"/>
    <n v="0.95"/>
    <b v="1"/>
    <s v="ci"/>
  </r>
  <r>
    <s v="id_173"/>
    <x v="0"/>
    <s v="Femme_moins18"/>
    <n v="2.27272727272727E-2"/>
    <m/>
    <m/>
    <n v="1"/>
    <n v="2.27272727272727E-2"/>
    <n v="44"/>
    <s v="p_membr_consult"/>
    <s v="prop_simple"/>
    <x v="139"/>
    <m/>
    <x v="0"/>
    <x v="3"/>
    <x v="0"/>
    <x v="96"/>
    <s v="p_membr_consult"/>
    <s v="oui"/>
    <s v="Proportion"/>
    <m/>
    <s v="Population générale"/>
    <n v="0.95"/>
    <b v="1"/>
    <s v="ci"/>
  </r>
  <r>
    <s v="id_173"/>
    <x v="0"/>
    <s v="Femme_plus18"/>
    <n v="0.47727272727272702"/>
    <m/>
    <m/>
    <n v="21"/>
    <n v="0.47727272727272702"/>
    <n v="44"/>
    <s v="p_membr_consult"/>
    <s v="prop_simple"/>
    <x v="140"/>
    <m/>
    <x v="0"/>
    <x v="3"/>
    <x v="0"/>
    <x v="96"/>
    <s v="p_membr_consult"/>
    <s v="oui"/>
    <s v="Proportion"/>
    <m/>
    <s v="Population générale"/>
    <n v="0.95"/>
    <b v="1"/>
    <s v="ci"/>
  </r>
  <r>
    <s v="id_173"/>
    <x v="0"/>
    <s v="Homme_moins18"/>
    <n v="2.27272727272727E-2"/>
    <m/>
    <m/>
    <n v="1"/>
    <n v="2.27272727272727E-2"/>
    <n v="44"/>
    <s v="p_membr_consult"/>
    <s v="prop_simple"/>
    <x v="141"/>
    <m/>
    <x v="0"/>
    <x v="3"/>
    <x v="0"/>
    <x v="96"/>
    <s v="p_membr_consult"/>
    <s v="oui"/>
    <s v="Proportion"/>
    <m/>
    <s v="Population générale"/>
    <n v="0.95"/>
    <b v="1"/>
    <s v="ci"/>
  </r>
  <r>
    <s v="id_173"/>
    <x v="0"/>
    <s v="Homme_plus18"/>
    <n v="0.47727272727272702"/>
    <m/>
    <m/>
    <n v="21"/>
    <n v="0.47727272727272702"/>
    <n v="44"/>
    <s v="p_membr_consult"/>
    <s v="prop_simple"/>
    <x v="142"/>
    <m/>
    <x v="0"/>
    <x v="3"/>
    <x v="0"/>
    <x v="96"/>
    <s v="p_membr_consult"/>
    <s v="oui"/>
    <s v="Proportion"/>
    <m/>
    <s v="Population générale"/>
    <n v="0.95"/>
    <b v="1"/>
    <s v="ci"/>
  </r>
  <r>
    <s v="id_174"/>
    <x v="0"/>
    <s v="group_discussions"/>
    <n v="0.34090909090909099"/>
    <m/>
    <m/>
    <n v="15"/>
    <n v="0.34090909090909099"/>
    <n v="44"/>
    <s v="p_moyen_participation"/>
    <s v="prop_multiple"/>
    <x v="194"/>
    <m/>
    <x v="0"/>
    <x v="3"/>
    <x v="0"/>
    <x v="97"/>
    <s v="p_moyen_participation"/>
    <s v="oui"/>
    <s v="Proportion"/>
    <m/>
    <s v="Population générale"/>
    <n v="0.95"/>
    <b v="1"/>
    <s v="ci"/>
  </r>
  <r>
    <s v="id_174"/>
    <x v="0"/>
    <s v="entretien_individuel"/>
    <n v="0.25"/>
    <m/>
    <m/>
    <n v="11"/>
    <n v="0.25"/>
    <n v="44"/>
    <s v="p_moyen_participation"/>
    <s v="prop_multiple"/>
    <x v="195"/>
    <m/>
    <x v="0"/>
    <x v="3"/>
    <x v="0"/>
    <x v="97"/>
    <s v="p_moyen_participation"/>
    <s v="oui"/>
    <s v="Proportion"/>
    <m/>
    <s v="Population générale"/>
    <n v="0.95"/>
    <b v="1"/>
    <s v="ci"/>
  </r>
  <r>
    <s v="id_174"/>
    <x v="0"/>
    <s v="appels_tel"/>
    <n v="0.29545454545454503"/>
    <m/>
    <m/>
    <n v="13"/>
    <n v="0.29545454545454503"/>
    <n v="44"/>
    <s v="p_moyen_participation"/>
    <s v="prop_multiple"/>
    <x v="196"/>
    <m/>
    <x v="0"/>
    <x v="3"/>
    <x v="0"/>
    <x v="97"/>
    <s v="p_moyen_participation"/>
    <s v="oui"/>
    <s v="Proportion"/>
    <m/>
    <s v="Population générale"/>
    <n v="0.95"/>
    <b v="1"/>
    <s v="ci"/>
  </r>
  <r>
    <s v="id_174"/>
    <x v="0"/>
    <s v="entretien_ind_a_la_maison"/>
    <n v="0.47727272727272702"/>
    <m/>
    <m/>
    <n v="21"/>
    <n v="0.47727272727272702"/>
    <n v="44"/>
    <s v="p_moyen_participation"/>
    <s v="prop_multiple"/>
    <x v="197"/>
    <m/>
    <x v="0"/>
    <x v="3"/>
    <x v="0"/>
    <x v="97"/>
    <s v="p_moyen_participation"/>
    <s v="oui"/>
    <s v="Proportion"/>
    <m/>
    <s v="Population générale"/>
    <n v="0.95"/>
    <b v="1"/>
    <s v="ci"/>
  </r>
  <r>
    <s v="id_174"/>
    <x v="0"/>
    <s v="emission_radio"/>
    <n v="4.5454545454545497E-2"/>
    <m/>
    <m/>
    <n v="2"/>
    <n v="4.5454545454545497E-2"/>
    <n v="44"/>
    <s v="p_moyen_participation"/>
    <s v="prop_multiple"/>
    <x v="198"/>
    <m/>
    <x v="0"/>
    <x v="3"/>
    <x v="0"/>
    <x v="97"/>
    <s v="p_moyen_participation"/>
    <s v="oui"/>
    <s v="Proportion"/>
    <m/>
    <s v="Population générale"/>
    <n v="0.95"/>
    <b v="1"/>
    <s v="ci"/>
  </r>
  <r>
    <s v="id_174"/>
    <x v="0"/>
    <s v="boit_idee"/>
    <n v="2.27272727272727E-2"/>
    <m/>
    <m/>
    <n v="1"/>
    <n v="2.27272727272727E-2"/>
    <n v="44"/>
    <s v="p_moyen_participation"/>
    <s v="prop_multiple"/>
    <x v="199"/>
    <m/>
    <x v="0"/>
    <x v="3"/>
    <x v="0"/>
    <x v="97"/>
    <s v="p_moyen_participation"/>
    <s v="oui"/>
    <s v="Proportion"/>
    <m/>
    <s v="Population générale"/>
    <n v="0.95"/>
    <b v="1"/>
    <s v="ci"/>
  </r>
  <r>
    <s v="id_174"/>
    <x v="0"/>
    <s v="assemble_general"/>
    <n v="0.18181818181818199"/>
    <m/>
    <m/>
    <n v="8"/>
    <n v="0.18181818181818199"/>
    <n v="44"/>
    <s v="p_moyen_participation"/>
    <s v="prop_multiple"/>
    <x v="200"/>
    <m/>
    <x v="0"/>
    <x v="3"/>
    <x v="0"/>
    <x v="97"/>
    <s v="p_moyen_participation"/>
    <s v="oui"/>
    <s v="Proportion"/>
    <m/>
    <s v="Population générale"/>
    <n v="0.95"/>
    <b v="1"/>
    <s v="ci"/>
  </r>
  <r>
    <s v="id_175"/>
    <x v="0"/>
    <s v="completement"/>
    <n v="0.131979695431472"/>
    <m/>
    <m/>
    <n v="26"/>
    <n v="0.131979695431472"/>
    <n v="197"/>
    <s v="p_opinion"/>
    <s v="prop_simple"/>
    <x v="61"/>
    <m/>
    <x v="0"/>
    <x v="3"/>
    <x v="0"/>
    <x v="98"/>
    <s v="p_opinion"/>
    <m/>
    <s v="Proportion"/>
    <m/>
    <s v="Population générale"/>
    <n v="0.95"/>
    <b v="1"/>
    <s v="ci"/>
  </r>
  <r>
    <s v="id_175"/>
    <x v="0"/>
    <s v="nsp"/>
    <n v="1.5228426395939101E-2"/>
    <m/>
    <m/>
    <n v="3"/>
    <n v="1.5228426395939101E-2"/>
    <n v="197"/>
    <s v="p_opinion"/>
    <s v="prop_simple"/>
    <x v="201"/>
    <m/>
    <x v="0"/>
    <x v="3"/>
    <x v="0"/>
    <x v="98"/>
    <s v="p_opinion"/>
    <m/>
    <s v="Proportion"/>
    <m/>
    <s v="Population générale"/>
    <n v="0.95"/>
    <b v="1"/>
    <s v="ci"/>
  </r>
  <r>
    <s v="id_175"/>
    <x v="0"/>
    <s v="pas_du_tout"/>
    <n v="0.60913705583756295"/>
    <m/>
    <m/>
    <n v="120"/>
    <n v="0.60913705583756395"/>
    <n v="197"/>
    <s v="p_opinion"/>
    <s v="prop_simple"/>
    <x v="52"/>
    <m/>
    <x v="0"/>
    <x v="3"/>
    <x v="0"/>
    <x v="98"/>
    <s v="p_opinion"/>
    <m/>
    <s v="Proportion"/>
    <m/>
    <s v="Population générale"/>
    <n v="0.95"/>
    <b v="1"/>
    <s v="ci"/>
  </r>
  <r>
    <s v="id_175"/>
    <x v="0"/>
    <s v="peu"/>
    <n v="0.243654822335025"/>
    <m/>
    <m/>
    <n v="48"/>
    <n v="0.243654822335025"/>
    <n v="197"/>
    <s v="p_opinion"/>
    <s v="prop_simple"/>
    <x v="53"/>
    <m/>
    <x v="0"/>
    <x v="3"/>
    <x v="0"/>
    <x v="98"/>
    <s v="p_opinion"/>
    <m/>
    <s v="Proportion"/>
    <m/>
    <s v="Population générale"/>
    <n v="0.95"/>
    <b v="1"/>
    <s v="ci"/>
  </r>
  <r>
    <s v="id_176"/>
    <x v="0"/>
    <s v="bon"/>
    <n v="0.52272727272727304"/>
    <m/>
    <m/>
    <n v="23"/>
    <n v="0.52272727272727304"/>
    <n v="44"/>
    <s v="p_jugement_consult"/>
    <s v="prop_simple"/>
    <x v="122"/>
    <m/>
    <x v="0"/>
    <x v="3"/>
    <x v="0"/>
    <x v="99"/>
    <s v="p_jugement_consult"/>
    <s v="oui"/>
    <s v="Proportion"/>
    <m/>
    <s v="Population générale"/>
    <n v="0.95"/>
    <b v="1"/>
    <s v="ci"/>
  </r>
  <r>
    <s v="id_176"/>
    <x v="0"/>
    <s v="neutre"/>
    <n v="4.5454545454545497E-2"/>
    <m/>
    <m/>
    <n v="2"/>
    <n v="4.5454545454545497E-2"/>
    <n v="44"/>
    <s v="p_jugement_consult"/>
    <s v="prop_simple"/>
    <x v="123"/>
    <m/>
    <x v="0"/>
    <x v="3"/>
    <x v="0"/>
    <x v="99"/>
    <s v="p_jugement_consult"/>
    <s v="oui"/>
    <s v="Proportion"/>
    <m/>
    <s v="Population générale"/>
    <n v="0.95"/>
    <b v="1"/>
    <s v="ci"/>
  </r>
  <r>
    <s v="id_176"/>
    <x v="0"/>
    <s v="pas_bon_du_tout"/>
    <n v="2.27272727272727E-2"/>
    <m/>
    <m/>
    <n v="1"/>
    <n v="2.27272727272727E-2"/>
    <n v="44"/>
    <s v="p_jugement_consult"/>
    <s v="prop_simple"/>
    <x v="125"/>
    <m/>
    <x v="0"/>
    <x v="3"/>
    <x v="0"/>
    <x v="99"/>
    <s v="p_jugement_consult"/>
    <s v="oui"/>
    <s v="Proportion"/>
    <m/>
    <s v="Population générale"/>
    <n v="0.95"/>
    <b v="1"/>
    <s v="ci"/>
  </r>
  <r>
    <s v="id_176"/>
    <x v="0"/>
    <s v="tres_bon"/>
    <n v="0.40909090909090901"/>
    <m/>
    <m/>
    <n v="18"/>
    <n v="0.40909090909090901"/>
    <n v="44"/>
    <s v="p_jugement_consult"/>
    <s v="prop_simple"/>
    <x v="126"/>
    <m/>
    <x v="0"/>
    <x v="3"/>
    <x v="0"/>
    <x v="99"/>
    <s v="p_jugement_consult"/>
    <s v="oui"/>
    <s v="Proportion"/>
    <m/>
    <s v="Population générale"/>
    <n v="0.95"/>
    <b v="1"/>
    <s v="ci"/>
  </r>
  <r>
    <s v="id_177"/>
    <x v="0"/>
    <s v="group_discussions"/>
    <n v="1"/>
    <m/>
    <m/>
    <n v="1"/>
    <n v="1"/>
    <n v="1"/>
    <s v="p_moyen_participation_souhaite"/>
    <s v="prop_multiple"/>
    <x v="194"/>
    <m/>
    <x v="0"/>
    <x v="3"/>
    <x v="0"/>
    <x v="100"/>
    <s v="p_moyen_participation_souhaite"/>
    <s v="oui"/>
    <s v="Proportion"/>
    <m/>
    <s v="Population générale"/>
    <n v="0.95"/>
    <b v="1"/>
    <s v="ci"/>
  </r>
  <r>
    <s v="id_177"/>
    <x v="0"/>
    <s v="appels_tel"/>
    <n v="1"/>
    <m/>
    <m/>
    <n v="1"/>
    <n v="1"/>
    <n v="1"/>
    <s v="p_moyen_participation_souhaite"/>
    <s v="prop_multiple"/>
    <x v="196"/>
    <m/>
    <x v="0"/>
    <x v="3"/>
    <x v="0"/>
    <x v="100"/>
    <s v="p_moyen_participation_souhaite"/>
    <s v="oui"/>
    <s v="Proportion"/>
    <m/>
    <s v="Population générale"/>
    <n v="0.95"/>
    <b v="1"/>
    <s v="ci"/>
  </r>
  <r>
    <s v="id_177"/>
    <x v="0"/>
    <s v="entretien_ind_a_la_maison"/>
    <n v="1"/>
    <m/>
    <m/>
    <n v="1"/>
    <n v="1"/>
    <n v="1"/>
    <s v="p_moyen_participation_souhaite"/>
    <s v="prop_multiple"/>
    <x v="197"/>
    <m/>
    <x v="0"/>
    <x v="3"/>
    <x v="0"/>
    <x v="100"/>
    <s v="p_moyen_participation_souhaite"/>
    <s v="oui"/>
    <s v="Proportion"/>
    <m/>
    <s v="Population générale"/>
    <n v="0.95"/>
    <b v="1"/>
    <s v="ci"/>
  </r>
  <r>
    <s v="id_178"/>
    <x v="0"/>
    <s v="group_discussions"/>
    <n v="0.26797385620914999"/>
    <m/>
    <m/>
    <n v="41"/>
    <n v="0.26797385620914999"/>
    <n v="153"/>
    <s v="p_moyen_participation_avenir"/>
    <s v="prop_multiple"/>
    <x v="194"/>
    <m/>
    <x v="0"/>
    <x v="3"/>
    <x v="0"/>
    <x v="101"/>
    <s v="p_moyen_participation_avenir"/>
    <s v="oui"/>
    <s v="Proportion"/>
    <m/>
    <s v="Population générale"/>
    <n v="0.95"/>
    <b v="1"/>
    <s v="ci"/>
  </r>
  <r>
    <s v="id_178"/>
    <x v="0"/>
    <s v="entretien_individuel"/>
    <n v="3.9215686274509803E-2"/>
    <m/>
    <m/>
    <n v="6"/>
    <n v="3.9215686274509803E-2"/>
    <n v="153"/>
    <s v="p_moyen_participation_avenir"/>
    <s v="prop_multiple"/>
    <x v="195"/>
    <m/>
    <x v="0"/>
    <x v="3"/>
    <x v="0"/>
    <x v="101"/>
    <s v="p_moyen_participation_avenir"/>
    <s v="oui"/>
    <s v="Proportion"/>
    <m/>
    <s v="Population générale"/>
    <n v="0.95"/>
    <b v="1"/>
    <s v="ci"/>
  </r>
  <r>
    <s v="id_178"/>
    <x v="0"/>
    <s v="echang_reseau_sociaux"/>
    <n v="1.30718954248366E-2"/>
    <m/>
    <m/>
    <n v="2"/>
    <n v="1.30718954248366E-2"/>
    <n v="153"/>
    <s v="p_moyen_participation_avenir"/>
    <s v="prop_multiple"/>
    <x v="202"/>
    <m/>
    <x v="0"/>
    <x v="3"/>
    <x v="0"/>
    <x v="101"/>
    <s v="p_moyen_participation_avenir"/>
    <s v="oui"/>
    <s v="Proportion"/>
    <m/>
    <s v="Population générale"/>
    <n v="0.95"/>
    <b v="1"/>
    <s v="ci"/>
  </r>
  <r>
    <s v="id_178"/>
    <x v="0"/>
    <s v="appels_tel"/>
    <n v="0.74509803921568596"/>
    <m/>
    <m/>
    <n v="114"/>
    <n v="0.74509803921568596"/>
    <n v="153"/>
    <s v="p_moyen_participation_avenir"/>
    <s v="prop_multiple"/>
    <x v="196"/>
    <m/>
    <x v="0"/>
    <x v="3"/>
    <x v="0"/>
    <x v="101"/>
    <s v="p_moyen_participation_avenir"/>
    <s v="oui"/>
    <s v="Proportion"/>
    <m/>
    <s v="Population générale"/>
    <n v="0.95"/>
    <b v="1"/>
    <s v="ci"/>
  </r>
  <r>
    <s v="id_178"/>
    <x v="0"/>
    <s v="entretien_ind_a_la_maison"/>
    <n v="0.58169934640522902"/>
    <m/>
    <m/>
    <n v="89"/>
    <n v="0.58169934640522902"/>
    <n v="153"/>
    <s v="p_moyen_participation_avenir"/>
    <s v="prop_multiple"/>
    <x v="197"/>
    <m/>
    <x v="0"/>
    <x v="3"/>
    <x v="0"/>
    <x v="101"/>
    <s v="p_moyen_participation_avenir"/>
    <s v="oui"/>
    <s v="Proportion"/>
    <m/>
    <s v="Population générale"/>
    <n v="0.95"/>
    <b v="1"/>
    <s v="ci"/>
  </r>
  <r>
    <s v="id_178"/>
    <x v="0"/>
    <s v="emission_radio"/>
    <n v="8.4967320261437898E-2"/>
    <m/>
    <m/>
    <n v="13"/>
    <n v="8.4967320261437898E-2"/>
    <n v="153"/>
    <s v="p_moyen_participation_avenir"/>
    <s v="prop_multiple"/>
    <x v="198"/>
    <m/>
    <x v="0"/>
    <x v="3"/>
    <x v="0"/>
    <x v="101"/>
    <s v="p_moyen_participation_avenir"/>
    <s v="oui"/>
    <s v="Proportion"/>
    <m/>
    <s v="Population générale"/>
    <n v="0.95"/>
    <b v="1"/>
    <s v="ci"/>
  </r>
  <r>
    <s v="id_178"/>
    <x v="0"/>
    <s v="boit_idee"/>
    <n v="1.9607843137254902E-2"/>
    <m/>
    <m/>
    <n v="3"/>
    <n v="1.9607843137254902E-2"/>
    <n v="153"/>
    <s v="p_moyen_participation_avenir"/>
    <s v="prop_multiple"/>
    <x v="199"/>
    <m/>
    <x v="0"/>
    <x v="3"/>
    <x v="0"/>
    <x v="101"/>
    <s v="p_moyen_participation_avenir"/>
    <s v="oui"/>
    <s v="Proportion"/>
    <m/>
    <s v="Population générale"/>
    <n v="0.95"/>
    <b v="1"/>
    <s v="ci"/>
  </r>
  <r>
    <s v="id_178"/>
    <x v="0"/>
    <s v="assemble_general"/>
    <n v="0.24183006535947699"/>
    <m/>
    <m/>
    <n v="37"/>
    <n v="0.24183006535947699"/>
    <n v="153"/>
    <s v="p_moyen_participation_avenir"/>
    <s v="prop_multiple"/>
    <x v="200"/>
    <m/>
    <x v="0"/>
    <x v="3"/>
    <x v="0"/>
    <x v="101"/>
    <s v="p_moyen_participation_avenir"/>
    <s v="oui"/>
    <s v="Proportion"/>
    <m/>
    <s v="Population générale"/>
    <n v="0.95"/>
    <b v="1"/>
    <s v="ci"/>
  </r>
  <r>
    <s v="id_179"/>
    <x v="0"/>
    <s v="non"/>
    <n v="0.66497461928933999"/>
    <m/>
    <m/>
    <n v="131"/>
    <n v="0.66497461928933999"/>
    <n v="197"/>
    <s v="g_connaissance_plainte"/>
    <s v="prop_simple"/>
    <x v="10"/>
    <m/>
    <x v="0"/>
    <x v="4"/>
    <x v="0"/>
    <x v="102"/>
    <s v="g_connaissance_plainte"/>
    <m/>
    <s v="Proportion"/>
    <m/>
    <s v="Population générale"/>
    <n v="0.95"/>
    <b v="1"/>
    <s v="ci"/>
  </r>
  <r>
    <s v="id_179"/>
    <x v="0"/>
    <s v="oui"/>
    <n v="0.33502538071066001"/>
    <m/>
    <m/>
    <n v="66"/>
    <n v="0.33502538071066001"/>
    <n v="197"/>
    <s v="g_connaissance_plainte"/>
    <s v="prop_simple"/>
    <x v="11"/>
    <m/>
    <x v="0"/>
    <x v="4"/>
    <x v="0"/>
    <x v="102"/>
    <s v="g_connaissance_plainte"/>
    <m/>
    <s v="Proportion"/>
    <m/>
    <s v="Population générale"/>
    <n v="0.95"/>
    <b v="1"/>
    <s v="ci"/>
  </r>
  <r>
    <s v="id_180"/>
    <x v="0"/>
    <s v="parler_humanitaire"/>
    <n v="0.45454545454545497"/>
    <m/>
    <m/>
    <n v="30"/>
    <n v="0.45454545454545497"/>
    <n v="66"/>
    <s v="g_moyen_plainte"/>
    <s v="prop_multiple"/>
    <x v="203"/>
    <m/>
    <x v="0"/>
    <x v="4"/>
    <x v="0"/>
    <x v="103"/>
    <s v="g_moyen_plainte"/>
    <s v="oui"/>
    <s v="Proportion"/>
    <m/>
    <s v="Population générale"/>
    <n v="0.95"/>
    <b v="1"/>
    <s v="ci"/>
  </r>
  <r>
    <s v="id_180"/>
    <x v="0"/>
    <s v="parler_leader"/>
    <n v="0.31818181818181801"/>
    <m/>
    <m/>
    <n v="21"/>
    <n v="0.31818181818181801"/>
    <n v="66"/>
    <s v="g_moyen_plainte"/>
    <s v="prop_multiple"/>
    <x v="204"/>
    <m/>
    <x v="0"/>
    <x v="4"/>
    <x v="0"/>
    <x v="103"/>
    <s v="g_moyen_plainte"/>
    <s v="oui"/>
    <s v="Proportion"/>
    <m/>
    <s v="Population générale"/>
    <n v="0.95"/>
    <b v="1"/>
    <s v="ci"/>
  </r>
  <r>
    <s v="id_180"/>
    <x v="0"/>
    <s v="parler_famille"/>
    <n v="7.5757575757575801E-2"/>
    <m/>
    <m/>
    <n v="5"/>
    <n v="7.5757575757575801E-2"/>
    <n v="66"/>
    <s v="g_moyen_plainte"/>
    <s v="prop_multiple"/>
    <x v="205"/>
    <m/>
    <x v="0"/>
    <x v="4"/>
    <x v="0"/>
    <x v="103"/>
    <s v="g_moyen_plainte"/>
    <s v="oui"/>
    <s v="Proportion"/>
    <m/>
    <s v="Population générale"/>
    <n v="0.95"/>
    <b v="1"/>
    <s v="ci"/>
  </r>
  <r>
    <s v="id_180"/>
    <x v="0"/>
    <s v="utilise_boite_plainte"/>
    <n v="0.45454545454545497"/>
    <m/>
    <m/>
    <n v="30"/>
    <n v="0.45454545454545497"/>
    <n v="66"/>
    <s v="g_moyen_plainte"/>
    <s v="prop_multiple"/>
    <x v="206"/>
    <m/>
    <x v="0"/>
    <x v="4"/>
    <x v="0"/>
    <x v="103"/>
    <s v="g_moyen_plainte"/>
    <s v="oui"/>
    <s v="Proportion"/>
    <m/>
    <s v="Population générale"/>
    <n v="0.95"/>
    <b v="1"/>
    <s v="ci"/>
  </r>
  <r>
    <s v="id_180"/>
    <x v="0"/>
    <s v="ligne_verte"/>
    <n v="0.46969696969697"/>
    <m/>
    <m/>
    <n v="31"/>
    <n v="0.46969696969697"/>
    <n v="66"/>
    <s v="g_moyen_plainte"/>
    <s v="prop_multiple"/>
    <x v="207"/>
    <m/>
    <x v="0"/>
    <x v="4"/>
    <x v="0"/>
    <x v="103"/>
    <s v="g_moyen_plainte"/>
    <s v="oui"/>
    <s v="Proportion"/>
    <m/>
    <s v="Population générale"/>
    <n v="0.95"/>
    <b v="1"/>
    <s v="ci"/>
  </r>
  <r>
    <s v="id_181"/>
    <x v="0"/>
    <s v="parler_humanitaire"/>
    <n v="0.37878787878787901"/>
    <m/>
    <m/>
    <n v="25"/>
    <n v="0.37878787878787901"/>
    <n v="66"/>
    <s v="g_moyen_plainte_pref"/>
    <s v="prop_multiple"/>
    <x v="203"/>
    <m/>
    <x v="0"/>
    <x v="4"/>
    <x v="0"/>
    <x v="104"/>
    <s v="g_moyen_plainte_pref"/>
    <s v="oui"/>
    <s v="Proportion"/>
    <m/>
    <s v="Population générale"/>
    <n v="0.95"/>
    <b v="1"/>
    <s v="ci"/>
  </r>
  <r>
    <s v="id_181"/>
    <x v="0"/>
    <s v="parler_leader"/>
    <n v="0.19696969696969699"/>
    <m/>
    <m/>
    <n v="13"/>
    <n v="0.19696969696969699"/>
    <n v="66"/>
    <s v="g_moyen_plainte_pref"/>
    <s v="prop_multiple"/>
    <x v="204"/>
    <m/>
    <x v="0"/>
    <x v="4"/>
    <x v="0"/>
    <x v="104"/>
    <s v="g_moyen_plainte_pref"/>
    <s v="oui"/>
    <s v="Proportion"/>
    <m/>
    <s v="Population générale"/>
    <n v="0.95"/>
    <b v="1"/>
    <s v="ci"/>
  </r>
  <r>
    <s v="id_181"/>
    <x v="0"/>
    <s v="parler_famille"/>
    <n v="4.5454545454545497E-2"/>
    <m/>
    <m/>
    <n v="3"/>
    <n v="4.5454545454545497E-2"/>
    <n v="66"/>
    <s v="g_moyen_plainte_pref"/>
    <s v="prop_multiple"/>
    <x v="205"/>
    <m/>
    <x v="0"/>
    <x v="4"/>
    <x v="0"/>
    <x v="104"/>
    <s v="g_moyen_plainte_pref"/>
    <s v="oui"/>
    <s v="Proportion"/>
    <m/>
    <s v="Population générale"/>
    <n v="0.95"/>
    <b v="1"/>
    <s v="ci"/>
  </r>
  <r>
    <s v="id_181"/>
    <x v="0"/>
    <s v="utilise_boite_plainte"/>
    <n v="0.30303030303030298"/>
    <m/>
    <m/>
    <n v="20"/>
    <n v="0.30303030303030298"/>
    <n v="66"/>
    <s v="g_moyen_plainte_pref"/>
    <s v="prop_multiple"/>
    <x v="206"/>
    <m/>
    <x v="0"/>
    <x v="4"/>
    <x v="0"/>
    <x v="104"/>
    <s v="g_moyen_plainte_pref"/>
    <s v="oui"/>
    <s v="Proportion"/>
    <m/>
    <s v="Population générale"/>
    <n v="0.95"/>
    <b v="1"/>
    <s v="ci"/>
  </r>
  <r>
    <s v="id_181"/>
    <x v="0"/>
    <s v="ligne_verte"/>
    <n v="0.5"/>
    <m/>
    <m/>
    <n v="33"/>
    <n v="0.5"/>
    <n v="66"/>
    <s v="g_moyen_plainte_pref"/>
    <s v="prop_multiple"/>
    <x v="207"/>
    <m/>
    <x v="0"/>
    <x v="4"/>
    <x v="0"/>
    <x v="104"/>
    <s v="g_moyen_plainte_pref"/>
    <s v="oui"/>
    <s v="Proportion"/>
    <m/>
    <s v="Population générale"/>
    <n v="0.95"/>
    <b v="1"/>
    <s v="ci"/>
  </r>
  <r>
    <s v="id_182"/>
    <x v="0"/>
    <s v="non"/>
    <n v="0.66497461928933999"/>
    <m/>
    <m/>
    <n v="131"/>
    <n v="0.66497461928933999"/>
    <n v="197"/>
    <s v="g_besoin_adress_plaint"/>
    <s v="prop_simple"/>
    <x v="10"/>
    <m/>
    <x v="0"/>
    <x v="4"/>
    <x v="0"/>
    <x v="105"/>
    <s v="g_besoin_adress_plaint"/>
    <m/>
    <s v="Proportion"/>
    <m/>
    <s v="Population générale"/>
    <n v="0.95"/>
    <b v="1"/>
    <s v="ci"/>
  </r>
  <r>
    <s v="id_182"/>
    <x v="0"/>
    <s v="oui"/>
    <n v="0.33502538071066001"/>
    <m/>
    <m/>
    <n v="66"/>
    <n v="0.33502538071066001"/>
    <n v="197"/>
    <s v="g_besoin_adress_plaint"/>
    <s v="prop_simple"/>
    <x v="11"/>
    <m/>
    <x v="0"/>
    <x v="4"/>
    <x v="0"/>
    <x v="105"/>
    <s v="g_besoin_adress_plaint"/>
    <m/>
    <s v="Proportion"/>
    <m/>
    <s v="Population générale"/>
    <n v="0.95"/>
    <b v="1"/>
    <s v="ci"/>
  </r>
  <r>
    <s v="id_183"/>
    <x v="0"/>
    <s v="non"/>
    <n v="0.57575757575757602"/>
    <m/>
    <m/>
    <n v="38"/>
    <n v="0.57575757575757602"/>
    <n v="66"/>
    <s v="g_possibilite_plaint"/>
    <s v="prop_simple"/>
    <x v="10"/>
    <m/>
    <x v="0"/>
    <x v="4"/>
    <x v="0"/>
    <x v="106"/>
    <s v="g_possibilite_plaint"/>
    <s v="oui"/>
    <s v="Proportion"/>
    <m/>
    <s v="Population générale"/>
    <n v="0.95"/>
    <b v="1"/>
    <s v="ci"/>
  </r>
  <r>
    <s v="id_183"/>
    <x v="0"/>
    <s v="oui"/>
    <n v="0.42424242424242398"/>
    <m/>
    <m/>
    <n v="28"/>
    <n v="0.42424242424242398"/>
    <n v="66"/>
    <s v="g_possibilite_plaint"/>
    <s v="prop_simple"/>
    <x v="11"/>
    <m/>
    <x v="0"/>
    <x v="4"/>
    <x v="0"/>
    <x v="106"/>
    <s v="g_possibilite_plaint"/>
    <s v="oui"/>
    <s v="Proportion"/>
    <m/>
    <s v="Population générale"/>
    <n v="0.95"/>
    <b v="1"/>
    <s v="ci"/>
  </r>
  <r>
    <s v="id_184"/>
    <x v="0"/>
    <s v="pa_a_laise"/>
    <n v="5.2631578947368397E-2"/>
    <m/>
    <m/>
    <n v="2"/>
    <n v="5.2631578947368397E-2"/>
    <n v="38"/>
    <s v="g_plainte_non"/>
    <s v="prop_multiple"/>
    <x v="208"/>
    <m/>
    <x v="0"/>
    <x v="4"/>
    <x v="0"/>
    <x v="107"/>
    <s v="g_plainte_non"/>
    <s v="oui"/>
    <s v="Proportion"/>
    <m/>
    <s v="Population générale"/>
    <n v="0.95"/>
    <b v="1"/>
    <s v="ci"/>
  </r>
  <r>
    <s v="id_184"/>
    <x v="0"/>
    <s v="peur"/>
    <n v="2.6315789473684199E-2"/>
    <m/>
    <m/>
    <n v="1"/>
    <n v="2.6315789473684199E-2"/>
    <n v="38"/>
    <s v="g_plainte_non"/>
    <s v="prop_multiple"/>
    <x v="209"/>
    <m/>
    <x v="0"/>
    <x v="4"/>
    <x v="0"/>
    <x v="107"/>
    <s v="g_plainte_non"/>
    <s v="oui"/>
    <s v="Proportion"/>
    <m/>
    <s v="Population générale"/>
    <n v="0.95"/>
    <b v="1"/>
    <s v="ci"/>
  </r>
  <r>
    <s v="id_184"/>
    <x v="0"/>
    <s v="non_reception_assistance"/>
    <n v="0.13157894736842099"/>
    <m/>
    <m/>
    <n v="5"/>
    <n v="0.13157894736842099"/>
    <n v="38"/>
    <s v="g_plainte_non"/>
    <s v="prop_multiple"/>
    <x v="210"/>
    <m/>
    <x v="0"/>
    <x v="4"/>
    <x v="0"/>
    <x v="107"/>
    <s v="g_plainte_non"/>
    <s v="oui"/>
    <s v="Proportion"/>
    <m/>
    <s v="Population générale"/>
    <n v="0.95"/>
    <b v="1"/>
    <s v="ci"/>
  </r>
  <r>
    <s v="id_184"/>
    <x v="0"/>
    <s v="demarche_complique"/>
    <n v="5.2631578947368397E-2"/>
    <m/>
    <m/>
    <n v="2"/>
    <n v="5.2631578947368397E-2"/>
    <n v="38"/>
    <s v="g_plainte_non"/>
    <s v="prop_multiple"/>
    <x v="211"/>
    <m/>
    <x v="0"/>
    <x v="4"/>
    <x v="0"/>
    <x v="107"/>
    <s v="g_plainte_non"/>
    <s v="oui"/>
    <s v="Proportion"/>
    <m/>
    <s v="Population générale"/>
    <n v="0.95"/>
    <b v="1"/>
    <s v="ci"/>
  </r>
  <r>
    <s v="id_184"/>
    <x v="0"/>
    <s v="barriere_lang"/>
    <n v="2.6315789473684199E-2"/>
    <m/>
    <m/>
    <n v="1"/>
    <n v="2.6315789473684199E-2"/>
    <n v="38"/>
    <s v="g_plainte_non"/>
    <s v="prop_multiple"/>
    <x v="212"/>
    <m/>
    <x v="0"/>
    <x v="4"/>
    <x v="0"/>
    <x v="107"/>
    <s v="g_plainte_non"/>
    <s v="oui"/>
    <s v="Proportion"/>
    <m/>
    <s v="Population générale"/>
    <n v="0.95"/>
    <b v="1"/>
    <s v="ci"/>
  </r>
  <r>
    <s v="id_184"/>
    <x v="0"/>
    <s v="ignorance_plainte"/>
    <n v="0.78947368421052599"/>
    <m/>
    <m/>
    <n v="30"/>
    <n v="0.78947368421052599"/>
    <n v="38"/>
    <s v="g_plainte_non"/>
    <s v="prop_multiple"/>
    <x v="213"/>
    <m/>
    <x v="0"/>
    <x v="4"/>
    <x v="0"/>
    <x v="107"/>
    <s v="g_plainte_non"/>
    <s v="oui"/>
    <s v="Proportion"/>
    <m/>
    <s v="Population générale"/>
    <n v="0.95"/>
    <b v="1"/>
    <s v="ci"/>
  </r>
  <r>
    <s v="id_184"/>
    <x v="0"/>
    <s v="manque_confiance"/>
    <n v="5.2631578947368397E-2"/>
    <m/>
    <m/>
    <n v="2"/>
    <n v="5.2631578947368397E-2"/>
    <n v="38"/>
    <s v="g_plainte_non"/>
    <s v="prop_multiple"/>
    <x v="214"/>
    <m/>
    <x v="0"/>
    <x v="4"/>
    <x v="0"/>
    <x v="107"/>
    <s v="g_plainte_non"/>
    <s v="oui"/>
    <s v="Proportion"/>
    <m/>
    <s v="Population générale"/>
    <n v="0.95"/>
    <b v="1"/>
    <s v="ci"/>
  </r>
  <r>
    <s v="id_185"/>
    <x v="0"/>
    <s v="non"/>
    <n v="0.214285714285714"/>
    <m/>
    <m/>
    <n v="6"/>
    <n v="0.214285714285714"/>
    <n v="28"/>
    <s v="g_plaint_response"/>
    <s v="prop_simple"/>
    <x v="10"/>
    <m/>
    <x v="0"/>
    <x v="4"/>
    <x v="0"/>
    <x v="108"/>
    <s v="g_plaint_response"/>
    <s v="oui"/>
    <s v="Proportion"/>
    <m/>
    <s v="Population générale"/>
    <n v="0.95"/>
    <b v="1"/>
    <s v="ci"/>
  </r>
  <r>
    <s v="id_185"/>
    <x v="0"/>
    <s v="oui"/>
    <n v="0.78571428571428603"/>
    <m/>
    <m/>
    <n v="22"/>
    <n v="0.78571428571428603"/>
    <n v="28"/>
    <s v="g_plaint_response"/>
    <s v="prop_simple"/>
    <x v="11"/>
    <m/>
    <x v="0"/>
    <x v="4"/>
    <x v="0"/>
    <x v="108"/>
    <s v="g_plaint_response"/>
    <s v="oui"/>
    <s v="Proportion"/>
    <m/>
    <s v="Population générale"/>
    <n v="0.95"/>
    <b v="1"/>
    <s v="ci"/>
  </r>
  <r>
    <s v="id_186"/>
    <x v="0"/>
    <s v="1_mois_3_mois"/>
    <n v="9.0909090909090898E-2"/>
    <m/>
    <m/>
    <n v="2"/>
    <n v="9.0909090909090898E-2"/>
    <n v="22"/>
    <s v="g_delai_reponse"/>
    <s v="prop_simple"/>
    <x v="215"/>
    <m/>
    <x v="0"/>
    <x v="4"/>
    <x v="0"/>
    <x v="109"/>
    <s v="g_delai_reponse"/>
    <s v="oui"/>
    <s v="Proportion"/>
    <m/>
    <s v="Population générale"/>
    <n v="0.95"/>
    <b v="1"/>
    <s v="ci"/>
  </r>
  <r>
    <s v="id_186"/>
    <x v="0"/>
    <s v="2_semaines_1_mois"/>
    <n v="9.0909090909090898E-2"/>
    <m/>
    <m/>
    <n v="2"/>
    <n v="9.0909090909090898E-2"/>
    <n v="22"/>
    <s v="g_delai_reponse"/>
    <s v="prop_simple"/>
    <x v="216"/>
    <m/>
    <x v="0"/>
    <x v="4"/>
    <x v="0"/>
    <x v="109"/>
    <s v="g_delai_reponse"/>
    <s v="oui"/>
    <s v="Proportion"/>
    <m/>
    <s v="Population générale"/>
    <n v="0.95"/>
    <b v="1"/>
    <s v="ci"/>
  </r>
  <r>
    <s v="id_186"/>
    <x v="0"/>
    <s v="moins_2_semaines"/>
    <n v="0.77272727272727304"/>
    <m/>
    <m/>
    <n v="17"/>
    <n v="0.77272727272727304"/>
    <n v="22"/>
    <s v="g_delai_reponse"/>
    <s v="prop_simple"/>
    <x v="217"/>
    <m/>
    <x v="0"/>
    <x v="4"/>
    <x v="0"/>
    <x v="109"/>
    <s v="g_delai_reponse"/>
    <s v="oui"/>
    <s v="Proportion"/>
    <m/>
    <s v="Population générale"/>
    <n v="0.95"/>
    <b v="1"/>
    <s v="ci"/>
  </r>
  <r>
    <s v="id_186"/>
    <x v="0"/>
    <s v="plus_3mois"/>
    <n v="4.5454545454545497E-2"/>
    <m/>
    <m/>
    <n v="1"/>
    <n v="4.5454545454545497E-2"/>
    <n v="22"/>
    <s v="g_delai_reponse"/>
    <s v="prop_simple"/>
    <x v="218"/>
    <m/>
    <x v="0"/>
    <x v="4"/>
    <x v="0"/>
    <x v="109"/>
    <s v="g_delai_reponse"/>
    <s v="oui"/>
    <s v="Proportion"/>
    <m/>
    <s v="Population générale"/>
    <n v="0.95"/>
    <b v="1"/>
    <s v="ci"/>
  </r>
  <r>
    <s v="id_187"/>
    <x v="0"/>
    <s v="bon"/>
    <n v="0.22727272727272699"/>
    <m/>
    <m/>
    <n v="5"/>
    <n v="0.22727272727272699"/>
    <n v="22"/>
    <s v="g_jugement_reponse"/>
    <s v="prop_simple"/>
    <x v="122"/>
    <m/>
    <x v="0"/>
    <x v="4"/>
    <x v="0"/>
    <x v="110"/>
    <s v="g_jugement_reponse"/>
    <s v="oui"/>
    <s v="Proportion"/>
    <m/>
    <s v="Population générale"/>
    <n v="0.95"/>
    <b v="1"/>
    <s v="ci"/>
  </r>
  <r>
    <s v="id_187"/>
    <x v="0"/>
    <s v="tres_bon"/>
    <n v="0.77272727272727304"/>
    <m/>
    <m/>
    <n v="17"/>
    <n v="0.77272727272727304"/>
    <n v="22"/>
    <s v="g_jugement_reponse"/>
    <s v="prop_simple"/>
    <x v="126"/>
    <m/>
    <x v="0"/>
    <x v="4"/>
    <x v="0"/>
    <x v="110"/>
    <s v="g_jugement_reponse"/>
    <s v="oui"/>
    <s v="Proportion"/>
    <m/>
    <s v="Population générale"/>
    <n v="0.95"/>
    <b v="1"/>
    <s v="ci"/>
  </r>
  <r>
    <s v="id_189"/>
    <x v="0"/>
    <s v="1_mois_3_mois"/>
    <n v="0.16666666666666699"/>
    <m/>
    <m/>
    <n v="1"/>
    <n v="0.16666666666666699"/>
    <n v="6"/>
    <s v="g_temp_attente"/>
    <s v="prop_simple"/>
    <x v="219"/>
    <m/>
    <x v="0"/>
    <x v="4"/>
    <x v="0"/>
    <x v="111"/>
    <s v="g_temp_attente"/>
    <s v="oui"/>
    <s v="Proportion"/>
    <m/>
    <s v="Population générale"/>
    <n v="0.95"/>
    <b v="1"/>
    <s v="ci"/>
  </r>
  <r>
    <s v="id_189"/>
    <x v="0"/>
    <s v="2_semaines_1_mois"/>
    <n v="0.16666666666666699"/>
    <m/>
    <m/>
    <n v="1"/>
    <n v="0.16666666666666699"/>
    <n v="6"/>
    <s v="g_temp_attente"/>
    <s v="prop_simple"/>
    <x v="220"/>
    <m/>
    <x v="0"/>
    <x v="4"/>
    <x v="0"/>
    <x v="111"/>
    <s v="g_temp_attente"/>
    <s v="oui"/>
    <s v="Proportion"/>
    <m/>
    <s v="Population générale"/>
    <n v="0.95"/>
    <b v="1"/>
    <s v="ci"/>
  </r>
  <r>
    <s v="id_189"/>
    <x v="0"/>
    <s v="plus_3mois"/>
    <n v="0.66666666666666696"/>
    <m/>
    <m/>
    <n v="4"/>
    <n v="0.66666666666666696"/>
    <n v="6"/>
    <s v="g_temp_attente"/>
    <s v="prop_simple"/>
    <x v="218"/>
    <m/>
    <x v="0"/>
    <x v="4"/>
    <x v="0"/>
    <x v="111"/>
    <s v="g_temp_attente"/>
    <s v="oui"/>
    <s v="Proportion"/>
    <m/>
    <s v="Population générale"/>
    <n v="0.95"/>
    <b v="1"/>
    <s v="ci"/>
  </r>
  <r>
    <s v="id_190"/>
    <x v="0"/>
    <s v="non"/>
    <n v="7.1428571428571397E-2"/>
    <m/>
    <m/>
    <n v="2"/>
    <n v="7.1428571428571397E-2"/>
    <n v="28"/>
    <s v="g_securite_plainte"/>
    <s v="prop_simple"/>
    <x v="10"/>
    <m/>
    <x v="0"/>
    <x v="4"/>
    <x v="0"/>
    <x v="112"/>
    <s v="g_securite_plainte"/>
    <s v="oui"/>
    <s v="Proportion"/>
    <m/>
    <s v="Population générale"/>
    <n v="0.95"/>
    <b v="1"/>
    <s v="ci"/>
  </r>
  <r>
    <s v="id_190"/>
    <x v="0"/>
    <s v="oui"/>
    <n v="0.92857142857142805"/>
    <m/>
    <m/>
    <n v="26"/>
    <n v="0.92857142857142905"/>
    <n v="28"/>
    <s v="g_securite_plainte"/>
    <s v="prop_simple"/>
    <x v="11"/>
    <m/>
    <x v="0"/>
    <x v="4"/>
    <x v="0"/>
    <x v="112"/>
    <s v="g_securite_plainte"/>
    <s v="oui"/>
    <s v="Proportion"/>
    <m/>
    <s v="Population générale"/>
    <n v="0.95"/>
    <b v="1"/>
    <s v="ci"/>
  </r>
  <r>
    <s v="id_191"/>
    <x v="0"/>
    <s v="non"/>
    <n v="0.89847715736040601"/>
    <m/>
    <m/>
    <n v="177"/>
    <n v="0.89847715736040601"/>
    <n v="197"/>
    <s v="g_non_soumission_plainte"/>
    <s v="prop_simple"/>
    <x v="10"/>
    <m/>
    <x v="0"/>
    <x v="4"/>
    <x v="0"/>
    <x v="113"/>
    <s v="g_non_soumission_plainte"/>
    <m/>
    <s v="Proportion"/>
    <m/>
    <s v="Population générale"/>
    <n v="0.95"/>
    <b v="1"/>
    <s v="ci"/>
  </r>
  <r>
    <s v="id_191"/>
    <x v="0"/>
    <s v="oui"/>
    <n v="0.101522842639594"/>
    <m/>
    <m/>
    <n v="20"/>
    <n v="0.101522842639594"/>
    <n v="197"/>
    <s v="g_non_soumission_plainte"/>
    <s v="prop_simple"/>
    <x v="11"/>
    <m/>
    <x v="0"/>
    <x v="4"/>
    <x v="0"/>
    <x v="113"/>
    <s v="g_non_soumission_plainte"/>
    <m/>
    <s v="Proportion"/>
    <m/>
    <s v="Population générale"/>
    <n v="0.95"/>
    <b v="1"/>
    <s v="ci"/>
  </r>
  <r>
    <s v="id_192"/>
    <x v="0"/>
    <s v="pa_a_laise"/>
    <n v="0.15"/>
    <m/>
    <m/>
    <n v="3"/>
    <n v="0.15"/>
    <n v="20"/>
    <s v="g_non_soumission_plainte_raisons"/>
    <s v="prop_multiple"/>
    <x v="221"/>
    <m/>
    <x v="0"/>
    <x v="4"/>
    <x v="0"/>
    <x v="114"/>
    <s v="g_non_soumission_plainte_raisons"/>
    <s v="oui"/>
    <s v="Proportion"/>
    <m/>
    <s v="Population générale"/>
    <n v="0.95"/>
    <b v="1"/>
    <s v="ci"/>
  </r>
  <r>
    <s v="id_192"/>
    <x v="0"/>
    <s v="peur"/>
    <n v="0.05"/>
    <m/>
    <m/>
    <n v="1"/>
    <n v="0.05"/>
    <n v="20"/>
    <s v="g_non_soumission_plainte_raisons"/>
    <s v="prop_multiple"/>
    <x v="222"/>
    <m/>
    <x v="0"/>
    <x v="4"/>
    <x v="0"/>
    <x v="114"/>
    <s v="g_non_soumission_plainte_raisons"/>
    <s v="oui"/>
    <s v="Proportion"/>
    <m/>
    <s v="Population générale"/>
    <n v="0.95"/>
    <b v="1"/>
    <s v="ci"/>
  </r>
  <r>
    <s v="id_192"/>
    <x v="0"/>
    <s v="non_reception_assistance"/>
    <n v="0.55000000000000004"/>
    <m/>
    <m/>
    <n v="11"/>
    <n v="0.55000000000000004"/>
    <n v="20"/>
    <s v="g_non_soumission_plainte_raisons"/>
    <s v="prop_multiple"/>
    <x v="223"/>
    <m/>
    <x v="0"/>
    <x v="4"/>
    <x v="0"/>
    <x v="114"/>
    <s v="g_non_soumission_plainte_raisons"/>
    <s v="oui"/>
    <s v="Proportion"/>
    <m/>
    <s v="Population générale"/>
    <n v="0.95"/>
    <b v="1"/>
    <s v="ci"/>
  </r>
  <r>
    <s v="id_192"/>
    <x v="0"/>
    <s v="demarche_complique"/>
    <n v="0.25"/>
    <m/>
    <m/>
    <n v="5"/>
    <n v="0.25"/>
    <n v="20"/>
    <s v="g_non_soumission_plainte_raisons"/>
    <s v="prop_multiple"/>
    <x v="224"/>
    <m/>
    <x v="0"/>
    <x v="4"/>
    <x v="0"/>
    <x v="114"/>
    <s v="g_non_soumission_plainte_raisons"/>
    <s v="oui"/>
    <s v="Proportion"/>
    <m/>
    <s v="Population générale"/>
    <n v="0.95"/>
    <b v="1"/>
    <s v="ci"/>
  </r>
  <r>
    <s v="id_192"/>
    <x v="0"/>
    <s v="barriere_lang"/>
    <n v="0.05"/>
    <m/>
    <m/>
    <n v="1"/>
    <n v="0.05"/>
    <n v="20"/>
    <s v="g_non_soumission_plainte_raisons"/>
    <s v="prop_multiple"/>
    <x v="212"/>
    <m/>
    <x v="0"/>
    <x v="4"/>
    <x v="0"/>
    <x v="114"/>
    <s v="g_non_soumission_plainte_raisons"/>
    <s v="oui"/>
    <s v="Proportion"/>
    <m/>
    <s v="Population générale"/>
    <n v="0.95"/>
    <b v="1"/>
    <s v="ci"/>
  </r>
  <r>
    <s v="id_192"/>
    <x v="0"/>
    <s v="ignorance_plainte"/>
    <n v="0.4"/>
    <m/>
    <m/>
    <n v="8"/>
    <n v="0.4"/>
    <n v="20"/>
    <s v="g_non_soumission_plainte_raisons"/>
    <s v="prop_multiple"/>
    <x v="225"/>
    <m/>
    <x v="0"/>
    <x v="4"/>
    <x v="0"/>
    <x v="114"/>
    <s v="g_non_soumission_plainte_raisons"/>
    <s v="oui"/>
    <s v="Proportion"/>
    <m/>
    <s v="Population générale"/>
    <n v="0.95"/>
    <b v="1"/>
    <s v="ci"/>
  </r>
  <r>
    <s v="id_192"/>
    <x v="0"/>
    <s v="manque_confiance"/>
    <n v="0.15"/>
    <m/>
    <m/>
    <n v="3"/>
    <n v="0.15"/>
    <n v="20"/>
    <s v="g_non_soumission_plainte_raisons"/>
    <s v="prop_multiple"/>
    <x v="226"/>
    <m/>
    <x v="0"/>
    <x v="4"/>
    <x v="0"/>
    <x v="114"/>
    <s v="g_non_soumission_plainte_raisons"/>
    <s v="oui"/>
    <s v="Proportion"/>
    <m/>
    <s v="Population générale"/>
    <n v="0.95"/>
    <b v="1"/>
    <s v="ci"/>
  </r>
  <r>
    <s v="id_192"/>
    <x v="0"/>
    <s v="autre"/>
    <n v="0.05"/>
    <m/>
    <m/>
    <n v="1"/>
    <n v="0.05"/>
    <n v="20"/>
    <s v="g_non_soumission_plainte_raisons"/>
    <s v="prop_multiple"/>
    <x v="46"/>
    <m/>
    <x v="0"/>
    <x v="4"/>
    <x v="0"/>
    <x v="114"/>
    <s v="g_non_soumission_plainte_raisons"/>
    <s v="oui"/>
    <s v="Proportion"/>
    <m/>
    <s v="Population générale"/>
    <n v="0.95"/>
    <b v="1"/>
    <s v="ci"/>
  </r>
  <r>
    <s v="id_193"/>
    <x v="0"/>
    <s v="completement"/>
    <n v="0.16243654822334999"/>
    <m/>
    <m/>
    <n v="32"/>
    <n v="0.16243654822334999"/>
    <n v="197"/>
    <s v="c_criter_ciblag"/>
    <s v="prop_simple"/>
    <x v="61"/>
    <m/>
    <x v="0"/>
    <x v="5"/>
    <x v="0"/>
    <x v="115"/>
    <s v="c_criter_ciblag"/>
    <m/>
    <s v="Proportion"/>
    <m/>
    <s v="Population générale"/>
    <n v="0.95"/>
    <b v="1"/>
    <s v="ci"/>
  </r>
  <r>
    <s v="id_193"/>
    <x v="0"/>
    <s v="nsp"/>
    <n v="3.5532994923857898E-2"/>
    <m/>
    <m/>
    <n v="7"/>
    <n v="3.5532994923857898E-2"/>
    <n v="197"/>
    <s v="c_criter_ciblag"/>
    <s v="prop_simple"/>
    <x v="201"/>
    <m/>
    <x v="0"/>
    <x v="5"/>
    <x v="0"/>
    <x v="115"/>
    <s v="c_criter_ciblag"/>
    <m/>
    <s v="Proportion"/>
    <m/>
    <s v="Population générale"/>
    <n v="0.95"/>
    <b v="1"/>
    <s v="ci"/>
  </r>
  <r>
    <s v="id_193"/>
    <x v="0"/>
    <s v="pas_du_tout"/>
    <n v="0.487309644670051"/>
    <m/>
    <m/>
    <n v="96"/>
    <n v="0.487309644670051"/>
    <n v="197"/>
    <s v="c_criter_ciblag"/>
    <s v="prop_simple"/>
    <x v="52"/>
    <m/>
    <x v="0"/>
    <x v="5"/>
    <x v="0"/>
    <x v="115"/>
    <s v="c_criter_ciblag"/>
    <m/>
    <s v="Proportion"/>
    <m/>
    <s v="Population générale"/>
    <n v="0.95"/>
    <b v="1"/>
    <s v="ci"/>
  </r>
  <r>
    <s v="id_193"/>
    <x v="0"/>
    <s v="peu"/>
    <n v="0.31472081218274101"/>
    <m/>
    <m/>
    <n v="62"/>
    <n v="0.31472081218274101"/>
    <n v="197"/>
    <s v="c_criter_ciblag"/>
    <s v="prop_simple"/>
    <x v="53"/>
    <m/>
    <x v="0"/>
    <x v="5"/>
    <x v="0"/>
    <x v="115"/>
    <s v="c_criter_ciblag"/>
    <m/>
    <s v="Proportion"/>
    <m/>
    <s v="Population générale"/>
    <n v="0.95"/>
    <b v="1"/>
    <s v="ci"/>
  </r>
  <r>
    <s v="id_194"/>
    <x v="0"/>
    <s v="completement"/>
    <n v="0.18781725888324899"/>
    <m/>
    <m/>
    <n v="37"/>
    <n v="0.18781725888324899"/>
    <n v="197"/>
    <s v="c_decision_ciblag"/>
    <s v="prop_simple"/>
    <x v="61"/>
    <m/>
    <x v="0"/>
    <x v="5"/>
    <x v="0"/>
    <x v="116"/>
    <s v="c_decision_ciblag"/>
    <m/>
    <s v="Proportion"/>
    <m/>
    <s v="Population générale"/>
    <n v="0.95"/>
    <b v="1"/>
    <s v="ci"/>
  </r>
  <r>
    <s v="id_194"/>
    <x v="0"/>
    <s v="nsp"/>
    <n v="0.14213197969543101"/>
    <m/>
    <m/>
    <n v="28"/>
    <n v="0.14213197969543101"/>
    <n v="197"/>
    <s v="c_decision_ciblag"/>
    <s v="prop_simple"/>
    <x v="201"/>
    <m/>
    <x v="0"/>
    <x v="5"/>
    <x v="0"/>
    <x v="116"/>
    <s v="c_decision_ciblag"/>
    <m/>
    <s v="Proportion"/>
    <m/>
    <s v="Population générale"/>
    <n v="0.95"/>
    <b v="1"/>
    <s v="ci"/>
  </r>
  <r>
    <s v="id_194"/>
    <x v="0"/>
    <s v="pas_du_tout"/>
    <n v="0.461928934010152"/>
    <m/>
    <m/>
    <n v="91"/>
    <n v="0.461928934010152"/>
    <n v="197"/>
    <s v="c_decision_ciblag"/>
    <s v="prop_simple"/>
    <x v="52"/>
    <m/>
    <x v="0"/>
    <x v="5"/>
    <x v="0"/>
    <x v="116"/>
    <s v="c_decision_ciblag"/>
    <m/>
    <s v="Proportion"/>
    <m/>
    <s v="Population générale"/>
    <n v="0.95"/>
    <b v="1"/>
    <s v="ci"/>
  </r>
  <r>
    <s v="id_194"/>
    <x v="0"/>
    <s v="peu"/>
    <n v="0.208121827411167"/>
    <m/>
    <m/>
    <n v="41"/>
    <n v="0.208121827411168"/>
    <n v="197"/>
    <s v="c_decision_ciblag"/>
    <s v="prop_simple"/>
    <x v="53"/>
    <m/>
    <x v="0"/>
    <x v="5"/>
    <x v="0"/>
    <x v="116"/>
    <s v="c_decision_ciblag"/>
    <m/>
    <s v="Proportion"/>
    <m/>
    <s v="Population générale"/>
    <n v="0.95"/>
    <b v="1"/>
    <s v="ci"/>
  </r>
  <r>
    <s v="id_195"/>
    <x v="0"/>
    <s v="non"/>
    <n v="0.57868020304568502"/>
    <m/>
    <m/>
    <n v="114"/>
    <n v="0.57868020304568502"/>
    <n v="197"/>
    <s v="c_personne_exclu"/>
    <s v="prop_simple"/>
    <x v="10"/>
    <m/>
    <x v="0"/>
    <x v="5"/>
    <x v="0"/>
    <x v="117"/>
    <s v="c_personne_exclu"/>
    <m/>
    <s v="Proportion"/>
    <m/>
    <s v="Population générale"/>
    <n v="0.95"/>
    <b v="1"/>
    <s v="ci"/>
  </r>
  <r>
    <s v="id_195"/>
    <x v="0"/>
    <s v="oui"/>
    <n v="0.42131979695431498"/>
    <m/>
    <m/>
    <n v="83"/>
    <n v="0.42131979695431498"/>
    <n v="197"/>
    <s v="c_personne_exclu"/>
    <s v="prop_simple"/>
    <x v="11"/>
    <m/>
    <x v="0"/>
    <x v="5"/>
    <x v="0"/>
    <x v="117"/>
    <s v="c_personne_exclu"/>
    <m/>
    <s v="Proportion"/>
    <m/>
    <s v="Population générale"/>
    <n v="0.95"/>
    <b v="1"/>
    <s v="ci"/>
  </r>
  <r>
    <s v="id_196"/>
    <x v="0"/>
    <s v="person_non_enregst"/>
    <n v="0.71084337349397597"/>
    <m/>
    <m/>
    <n v="59"/>
    <n v="0.71084337349397597"/>
    <n v="83"/>
    <s v="c_appartient_vulnerabl"/>
    <s v="prop_multiple"/>
    <x v="227"/>
    <m/>
    <x v="0"/>
    <x v="5"/>
    <x v="0"/>
    <x v="118"/>
    <s v="c_appartient_vulnerabl"/>
    <s v="oui"/>
    <s v="Proportion"/>
    <m/>
    <s v="Population générale"/>
    <n v="0.95"/>
    <b v="1"/>
    <s v="ci"/>
  </r>
  <r>
    <s v="id_196"/>
    <x v="0"/>
    <s v="nouveau_arrive"/>
    <n v="0.50602409638554202"/>
    <m/>
    <m/>
    <n v="42"/>
    <n v="0.50602409638554202"/>
    <n v="83"/>
    <s v="c_appartient_vulnerabl"/>
    <s v="prop_multiple"/>
    <x v="228"/>
    <m/>
    <x v="0"/>
    <x v="5"/>
    <x v="0"/>
    <x v="118"/>
    <s v="c_appartient_vulnerabl"/>
    <s v="oui"/>
    <s v="Proportion"/>
    <m/>
    <s v="Population générale"/>
    <n v="0.95"/>
    <b v="1"/>
    <s v="ci"/>
  </r>
  <r>
    <s v="id_196"/>
    <x v="0"/>
    <s v="person_agees"/>
    <n v="0.132530120481928"/>
    <m/>
    <m/>
    <n v="11"/>
    <n v="0.132530120481928"/>
    <n v="83"/>
    <s v="c_appartient_vulnerabl"/>
    <s v="prop_multiple"/>
    <x v="229"/>
    <m/>
    <x v="0"/>
    <x v="5"/>
    <x v="0"/>
    <x v="118"/>
    <s v="c_appartient_vulnerabl"/>
    <s v="oui"/>
    <s v="Proportion"/>
    <m/>
    <s v="Population générale"/>
    <n v="0.95"/>
    <b v="1"/>
    <s v="ci"/>
  </r>
  <r>
    <s v="id_196"/>
    <x v="0"/>
    <s v="person_malades"/>
    <n v="1.20481927710843E-2"/>
    <m/>
    <m/>
    <n v="1"/>
    <n v="1.20481927710843E-2"/>
    <n v="83"/>
    <s v="c_appartient_vulnerabl"/>
    <s v="prop_multiple"/>
    <x v="230"/>
    <m/>
    <x v="0"/>
    <x v="5"/>
    <x v="0"/>
    <x v="118"/>
    <s v="c_appartient_vulnerabl"/>
    <s v="oui"/>
    <s v="Proportion"/>
    <m/>
    <s v="Population générale"/>
    <n v="0.95"/>
    <b v="1"/>
    <s v="ci"/>
  </r>
  <r>
    <s v="id_196"/>
    <x v="0"/>
    <s v="handicap"/>
    <n v="3.6144578313252997E-2"/>
    <m/>
    <m/>
    <n v="3"/>
    <n v="3.6144578313252997E-2"/>
    <n v="83"/>
    <s v="c_appartient_vulnerabl"/>
    <s v="prop_multiple"/>
    <x v="231"/>
    <m/>
    <x v="0"/>
    <x v="5"/>
    <x v="0"/>
    <x v="118"/>
    <s v="c_appartient_vulnerabl"/>
    <s v="oui"/>
    <s v="Proportion"/>
    <m/>
    <s v="Population générale"/>
    <n v="0.95"/>
    <b v="1"/>
    <s v="ci"/>
  </r>
  <r>
    <s v="id_196"/>
    <x v="0"/>
    <s v="veuves_veufs"/>
    <n v="0.25301204819277101"/>
    <m/>
    <m/>
    <n v="21"/>
    <n v="0.25301204819277101"/>
    <n v="83"/>
    <s v="c_appartient_vulnerabl"/>
    <s v="prop_multiple"/>
    <x v="232"/>
    <m/>
    <x v="0"/>
    <x v="5"/>
    <x v="0"/>
    <x v="118"/>
    <s v="c_appartient_vulnerabl"/>
    <s v="oui"/>
    <s v="Proportion"/>
    <m/>
    <s v="Population générale"/>
    <n v="0.95"/>
    <b v="1"/>
    <s v="ci"/>
  </r>
  <r>
    <s v="id_196"/>
    <x v="0"/>
    <s v="menag_grd_nbr"/>
    <n v="0.180722891566265"/>
    <m/>
    <m/>
    <n v="15"/>
    <n v="0.180722891566265"/>
    <n v="83"/>
    <s v="c_appartient_vulnerabl"/>
    <s v="prop_multiple"/>
    <x v="233"/>
    <m/>
    <x v="0"/>
    <x v="5"/>
    <x v="0"/>
    <x v="118"/>
    <s v="c_appartient_vulnerabl"/>
    <s v="oui"/>
    <s v="Proportion"/>
    <m/>
    <s v="Population générale"/>
    <n v="0.95"/>
    <b v="1"/>
    <s v="ci"/>
  </r>
  <r>
    <s v="id_196"/>
    <x v="0"/>
    <s v="menag_dirig_femme"/>
    <n v="9.6385542168674704E-2"/>
    <m/>
    <m/>
    <n v="8"/>
    <n v="9.6385542168674704E-2"/>
    <n v="83"/>
    <s v="c_appartient_vulnerabl"/>
    <s v="prop_multiple"/>
    <x v="234"/>
    <m/>
    <x v="0"/>
    <x v="5"/>
    <x v="0"/>
    <x v="118"/>
    <s v="c_appartient_vulnerabl"/>
    <s v="oui"/>
    <s v="Proportion"/>
    <m/>
    <s v="Population générale"/>
    <n v="0.95"/>
    <b v="1"/>
    <s v="ci"/>
  </r>
  <r>
    <s v="id_196"/>
    <x v="0"/>
    <s v="menag_dirig_enfant"/>
    <n v="1.20481927710843E-2"/>
    <m/>
    <m/>
    <n v="1"/>
    <n v="1.20481927710843E-2"/>
    <n v="83"/>
    <s v="c_appartient_vulnerabl"/>
    <s v="prop_multiple"/>
    <x v="235"/>
    <m/>
    <x v="0"/>
    <x v="5"/>
    <x v="0"/>
    <x v="118"/>
    <s v="c_appartient_vulnerabl"/>
    <s v="oui"/>
    <s v="Proportion"/>
    <m/>
    <s v="Population générale"/>
    <n v="0.95"/>
    <b v="1"/>
    <s v="ci"/>
  </r>
  <r>
    <s v="id_196"/>
    <x v="0"/>
    <s v="nsp"/>
    <n v="3.6144578313252997E-2"/>
    <m/>
    <m/>
    <n v="3"/>
    <n v="3.6144578313252997E-2"/>
    <n v="83"/>
    <s v="c_appartient_vulnerabl"/>
    <s v="prop_multiple"/>
    <x v="56"/>
    <m/>
    <x v="0"/>
    <x v="5"/>
    <x v="0"/>
    <x v="118"/>
    <s v="c_appartient_vulnerabl"/>
    <s v="oui"/>
    <s v="Proportion"/>
    <m/>
    <s v="Population générale"/>
    <n v="0.95"/>
    <b v="1"/>
    <s v="ci"/>
  </r>
  <r>
    <s v="id_197"/>
    <x v="0"/>
    <s v="non_reception_aide"/>
    <n v="0.65060240963855398"/>
    <m/>
    <m/>
    <n v="54"/>
    <n v="0.65060240963855398"/>
    <n v="83"/>
    <s v="c_raison_exclu"/>
    <s v="prop_multiple"/>
    <x v="236"/>
    <m/>
    <x v="0"/>
    <x v="5"/>
    <x v="0"/>
    <x v="119"/>
    <s v="c_raison_exclu"/>
    <s v="oui"/>
    <s v="Proportion"/>
    <m/>
    <s v="Population générale"/>
    <n v="0.95"/>
    <b v="1"/>
    <s v="ci"/>
  </r>
  <r>
    <s v="id_197"/>
    <x v="0"/>
    <s v="selection_discriminant"/>
    <n v="0.40963855421686801"/>
    <m/>
    <m/>
    <n v="34"/>
    <n v="0.40963855421686701"/>
    <n v="83"/>
    <s v="c_raison_exclu"/>
    <s v="prop_multiple"/>
    <x v="237"/>
    <m/>
    <x v="0"/>
    <x v="5"/>
    <x v="0"/>
    <x v="119"/>
    <s v="c_raison_exclu"/>
    <s v="oui"/>
    <s v="Proportion"/>
    <m/>
    <s v="Population générale"/>
    <n v="0.95"/>
    <b v="1"/>
    <s v="ci"/>
  </r>
  <r>
    <s v="id_197"/>
    <x v="0"/>
    <s v="pas_possibl_inscrire"/>
    <n v="0.120481927710843"/>
    <m/>
    <m/>
    <n v="10"/>
    <n v="0.120481927710843"/>
    <n v="83"/>
    <s v="c_raison_exclu"/>
    <s v="prop_multiple"/>
    <x v="238"/>
    <m/>
    <x v="0"/>
    <x v="5"/>
    <x v="0"/>
    <x v="119"/>
    <s v="c_raison_exclu"/>
    <s v="oui"/>
    <s v="Proportion"/>
    <m/>
    <s v="Population générale"/>
    <n v="0.95"/>
    <b v="1"/>
    <s v="ci"/>
  </r>
  <r>
    <s v="id_197"/>
    <x v="0"/>
    <s v="heure_distribution"/>
    <n v="2.40963855421687E-2"/>
    <m/>
    <m/>
    <n v="2"/>
    <n v="2.40963855421687E-2"/>
    <n v="83"/>
    <s v="c_raison_exclu"/>
    <s v="prop_multiple"/>
    <x v="239"/>
    <m/>
    <x v="0"/>
    <x v="5"/>
    <x v="0"/>
    <x v="119"/>
    <s v="c_raison_exclu"/>
    <s v="oui"/>
    <s v="Proportion"/>
    <m/>
    <s v="Population générale"/>
    <n v="0.95"/>
    <b v="1"/>
    <s v="ci"/>
  </r>
  <r>
    <s v="id_197"/>
    <x v="0"/>
    <s v="lieu_eloigne"/>
    <n v="3.6144578313252997E-2"/>
    <m/>
    <m/>
    <n v="3"/>
    <n v="3.6144578313252997E-2"/>
    <n v="83"/>
    <s v="c_raison_exclu"/>
    <s v="prop_multiple"/>
    <x v="240"/>
    <m/>
    <x v="0"/>
    <x v="5"/>
    <x v="0"/>
    <x v="119"/>
    <s v="c_raison_exclu"/>
    <s v="oui"/>
    <s v="Proportion"/>
    <m/>
    <s v="Population générale"/>
    <n v="0.95"/>
    <b v="1"/>
    <s v="ci"/>
  </r>
  <r>
    <s v="id_197"/>
    <x v="0"/>
    <s v="pas_moyen_deplacement"/>
    <n v="7.2289156626505993E-2"/>
    <m/>
    <m/>
    <n v="6"/>
    <n v="7.2289156626505993E-2"/>
    <n v="83"/>
    <s v="c_raison_exclu"/>
    <s v="prop_multiple"/>
    <x v="241"/>
    <m/>
    <x v="0"/>
    <x v="5"/>
    <x v="0"/>
    <x v="119"/>
    <s v="c_raison_exclu"/>
    <s v="oui"/>
    <s v="Proportion"/>
    <m/>
    <s v="Population générale"/>
    <n v="0.95"/>
    <b v="1"/>
    <s v="ci"/>
  </r>
  <r>
    <s v="id_197"/>
    <x v="0"/>
    <s v="problem_document"/>
    <n v="2.40963855421687E-2"/>
    <m/>
    <m/>
    <n v="2"/>
    <n v="2.40963855421687E-2"/>
    <n v="83"/>
    <s v="c_raison_exclu"/>
    <s v="prop_multiple"/>
    <x v="242"/>
    <m/>
    <x v="0"/>
    <x v="5"/>
    <x v="0"/>
    <x v="119"/>
    <s v="c_raison_exclu"/>
    <s v="oui"/>
    <s v="Proportion"/>
    <m/>
    <s v="Population générale"/>
    <n v="0.95"/>
    <b v="1"/>
    <s v="ci"/>
  </r>
  <r>
    <s v="id_197"/>
    <x v="0"/>
    <s v="harcelement"/>
    <n v="1.20481927710843E-2"/>
    <m/>
    <m/>
    <n v="1"/>
    <n v="1.20481927710843E-2"/>
    <n v="83"/>
    <s v="c_raison_exclu"/>
    <s v="prop_multiple"/>
    <x v="243"/>
    <m/>
    <x v="0"/>
    <x v="5"/>
    <x v="0"/>
    <x v="119"/>
    <s v="c_raison_exclu"/>
    <s v="oui"/>
    <s v="Proportion"/>
    <m/>
    <s v="Population générale"/>
    <n v="0.95"/>
    <b v="1"/>
    <s v="ci"/>
  </r>
  <r>
    <s v="id_197"/>
    <x v="0"/>
    <s v="nsp"/>
    <n v="1.20481927710843E-2"/>
    <m/>
    <m/>
    <n v="1"/>
    <n v="1.20481927710843E-2"/>
    <n v="83"/>
    <s v="c_raison_exclu"/>
    <s v="prop_multiple"/>
    <x v="56"/>
    <m/>
    <x v="0"/>
    <x v="5"/>
    <x v="0"/>
    <x v="119"/>
    <s v="c_raison_exclu"/>
    <s v="oui"/>
    <s v="Proportion"/>
    <m/>
    <s v="Population générale"/>
    <n v="0.95"/>
    <b v="1"/>
    <s v="ci"/>
  </r>
  <r>
    <s v="id_198"/>
    <x v="0"/>
    <s v="completement"/>
    <n v="0.365482233502538"/>
    <m/>
    <m/>
    <n v="72"/>
    <n v="0.365482233502538"/>
    <n v="197"/>
    <s v="c_ciblag_neutr"/>
    <s v="prop_simple"/>
    <x v="61"/>
    <m/>
    <x v="0"/>
    <x v="5"/>
    <x v="0"/>
    <x v="120"/>
    <s v="c_ciblag_neutr"/>
    <m/>
    <s v="Proportion"/>
    <m/>
    <s v="Population générale"/>
    <n v="0.95"/>
    <b v="1"/>
    <s v="ci"/>
  </r>
  <r>
    <s v="id_198"/>
    <x v="0"/>
    <s v="nsp"/>
    <n v="8.1218274111675107E-2"/>
    <m/>
    <m/>
    <n v="16"/>
    <n v="8.1218274111675107E-2"/>
    <n v="197"/>
    <s v="c_ciblag_neutr"/>
    <s v="prop_simple"/>
    <x v="201"/>
    <m/>
    <x v="0"/>
    <x v="5"/>
    <x v="0"/>
    <x v="120"/>
    <s v="c_ciblag_neutr"/>
    <m/>
    <s v="Proportion"/>
    <m/>
    <s v="Population générale"/>
    <n v="0.95"/>
    <b v="1"/>
    <s v="ci"/>
  </r>
  <r>
    <s v="id_198"/>
    <x v="0"/>
    <s v="pas_du_tout"/>
    <n v="0.16751269035533001"/>
    <m/>
    <m/>
    <n v="33"/>
    <n v="0.16751269035533001"/>
    <n v="197"/>
    <s v="c_ciblag_neutr"/>
    <s v="prop_simple"/>
    <x v="52"/>
    <m/>
    <x v="0"/>
    <x v="5"/>
    <x v="0"/>
    <x v="120"/>
    <s v="c_ciblag_neutr"/>
    <m/>
    <s v="Proportion"/>
    <m/>
    <s v="Population générale"/>
    <n v="0.95"/>
    <b v="1"/>
    <s v="ci"/>
  </r>
  <r>
    <s v="id_198"/>
    <x v="0"/>
    <s v="peu"/>
    <n v="0.38578680203045701"/>
    <m/>
    <m/>
    <n v="76"/>
    <n v="0.38578680203045701"/>
    <n v="197"/>
    <s v="c_ciblag_neutr"/>
    <s v="prop_simple"/>
    <x v="53"/>
    <m/>
    <x v="0"/>
    <x v="5"/>
    <x v="0"/>
    <x v="120"/>
    <s v="c_ciblag_neutr"/>
    <m/>
    <s v="Proportion"/>
    <m/>
    <s v="Population générale"/>
    <n v="0.95"/>
    <b v="1"/>
    <s v="ci"/>
  </r>
  <r>
    <s v="id_199"/>
    <x v="0"/>
    <s v="non"/>
    <n v="0.96446700507614203"/>
    <m/>
    <m/>
    <n v="190"/>
    <n v="0.96446700507614203"/>
    <n v="197"/>
    <s v="c_ciblag_corruption"/>
    <s v="prop_simple"/>
    <x v="10"/>
    <m/>
    <x v="0"/>
    <x v="5"/>
    <x v="0"/>
    <x v="121"/>
    <s v="c_ciblag_corruption"/>
    <m/>
    <s v="Proportion"/>
    <m/>
    <s v="Population générale"/>
    <n v="0.95"/>
    <b v="1"/>
    <s v="ci"/>
  </r>
  <r>
    <s v="id_199"/>
    <x v="0"/>
    <s v="oui"/>
    <n v="3.5532994923857898E-2"/>
    <m/>
    <m/>
    <n v="7"/>
    <n v="3.5532994923857898E-2"/>
    <n v="197"/>
    <s v="c_ciblag_corruption"/>
    <s v="prop_simple"/>
    <x v="11"/>
    <m/>
    <x v="0"/>
    <x v="5"/>
    <x v="0"/>
    <x v="121"/>
    <s v="c_ciblag_corruption"/>
    <m/>
    <s v="Proportion"/>
    <m/>
    <s v="Population générale"/>
    <n v="0.95"/>
    <b v="1"/>
    <s v="ci"/>
  </r>
  <r>
    <s v="id_200"/>
    <x v="0"/>
    <s v="non"/>
    <n v="0.67005076142132003"/>
    <m/>
    <m/>
    <n v="132"/>
    <n v="0.67005076142132003"/>
    <n v="197"/>
    <s v="c_ciblag_tension"/>
    <s v="prop_simple"/>
    <x v="10"/>
    <m/>
    <x v="0"/>
    <x v="5"/>
    <x v="0"/>
    <x v="122"/>
    <s v="c_ciblag_tension"/>
    <m/>
    <s v="Proportion"/>
    <m/>
    <s v="Population générale"/>
    <n v="0.95"/>
    <b v="1"/>
    <s v="ci"/>
  </r>
  <r>
    <s v="id_200"/>
    <x v="0"/>
    <s v="oui"/>
    <n v="0.32487309644669998"/>
    <m/>
    <m/>
    <n v="64"/>
    <n v="0.32487309644669998"/>
    <n v="197"/>
    <s v="c_ciblag_tension"/>
    <s v="prop_simple"/>
    <x v="11"/>
    <m/>
    <x v="0"/>
    <x v="5"/>
    <x v="0"/>
    <x v="122"/>
    <s v="c_ciblag_tension"/>
    <m/>
    <s v="Proportion"/>
    <m/>
    <s v="Population générale"/>
    <n v="0.95"/>
    <b v="1"/>
    <s v="ci"/>
  </r>
  <r>
    <s v="id_200"/>
    <x v="0"/>
    <s v="pnpr"/>
    <n v="5.0761421319797002E-3"/>
    <m/>
    <m/>
    <n v="1"/>
    <n v="5.0761421319797002E-3"/>
    <n v="197"/>
    <s v="c_ciblag_tension"/>
    <s v="prop_simple"/>
    <x v="244"/>
    <m/>
    <x v="0"/>
    <x v="5"/>
    <x v="0"/>
    <x v="122"/>
    <s v="c_ciblag_tension"/>
    <m/>
    <s v="Proportion"/>
    <m/>
    <s v="Population générale"/>
    <n v="0.95"/>
    <b v="1"/>
    <s v="ci"/>
  </r>
  <r>
    <s v="id_4"/>
    <x v="1"/>
    <s v="1"/>
    <n v="0.32323232323232298"/>
    <m/>
    <m/>
    <n v="32"/>
    <n v="0.32323232323232298"/>
    <n v="99"/>
    <s v="i_secteur"/>
    <s v="prop_simple"/>
    <x v="0"/>
    <m/>
    <x v="1"/>
    <x v="0"/>
    <x v="0"/>
    <x v="0"/>
    <s v="i_secteur"/>
    <m/>
    <s v="Proportion"/>
    <m/>
    <s v="Personne non deplacées"/>
    <n v="0.95"/>
    <b v="1"/>
    <s v="ci"/>
  </r>
  <r>
    <s v="id_4"/>
    <x v="1"/>
    <s v="10"/>
    <n v="1.01010101010101E-2"/>
    <m/>
    <m/>
    <n v="1"/>
    <n v="1.01010101010101E-2"/>
    <n v="99"/>
    <s v="i_secteur"/>
    <s v="prop_simple"/>
    <x v="1"/>
    <m/>
    <x v="1"/>
    <x v="0"/>
    <x v="0"/>
    <x v="0"/>
    <s v="i_secteur"/>
    <m/>
    <s v="Proportion"/>
    <m/>
    <s v="Personne non deplacées"/>
    <n v="0.95"/>
    <b v="1"/>
    <s v="ci"/>
  </r>
  <r>
    <s v="id_4"/>
    <x v="1"/>
    <s v="11"/>
    <n v="6.0606060606060601E-2"/>
    <m/>
    <m/>
    <n v="6"/>
    <n v="6.0606060606060601E-2"/>
    <n v="99"/>
    <s v="i_secteur"/>
    <s v="prop_simple"/>
    <x v="2"/>
    <m/>
    <x v="1"/>
    <x v="0"/>
    <x v="0"/>
    <x v="0"/>
    <s v="i_secteur"/>
    <m/>
    <s v="Proportion"/>
    <m/>
    <s v="Personne non deplacées"/>
    <n v="0.95"/>
    <b v="1"/>
    <s v="ci"/>
  </r>
  <r>
    <s v="id_4"/>
    <x v="1"/>
    <s v="2"/>
    <n v="0.19191919191919199"/>
    <m/>
    <m/>
    <n v="19"/>
    <n v="0.19191919191919199"/>
    <n v="99"/>
    <s v="i_secteur"/>
    <s v="prop_simple"/>
    <x v="3"/>
    <m/>
    <x v="1"/>
    <x v="0"/>
    <x v="0"/>
    <x v="0"/>
    <s v="i_secteur"/>
    <m/>
    <s v="Proportion"/>
    <m/>
    <s v="Personne non deplacées"/>
    <n v="0.95"/>
    <b v="1"/>
    <s v="ci"/>
  </r>
  <r>
    <s v="id_4"/>
    <x v="1"/>
    <s v="3"/>
    <n v="7.0707070707070704E-2"/>
    <m/>
    <m/>
    <n v="7"/>
    <n v="7.0707070707070704E-2"/>
    <n v="99"/>
    <s v="i_secteur"/>
    <s v="prop_simple"/>
    <x v="4"/>
    <m/>
    <x v="1"/>
    <x v="0"/>
    <x v="0"/>
    <x v="0"/>
    <s v="i_secteur"/>
    <m/>
    <s v="Proportion"/>
    <m/>
    <s v="Personne non deplacées"/>
    <n v="0.95"/>
    <b v="1"/>
    <s v="ci"/>
  </r>
  <r>
    <s v="id_4"/>
    <x v="1"/>
    <s v="4"/>
    <n v="1.01010101010101E-2"/>
    <m/>
    <m/>
    <n v="1"/>
    <n v="1.01010101010101E-2"/>
    <n v="99"/>
    <s v="i_secteur"/>
    <s v="prop_simple"/>
    <x v="5"/>
    <m/>
    <x v="1"/>
    <x v="0"/>
    <x v="0"/>
    <x v="0"/>
    <s v="i_secteur"/>
    <m/>
    <s v="Proportion"/>
    <m/>
    <s v="Personne non deplacées"/>
    <n v="0.95"/>
    <b v="1"/>
    <s v="ci"/>
  </r>
  <r>
    <s v="id_4"/>
    <x v="1"/>
    <s v="6"/>
    <n v="0.21212121212121199"/>
    <m/>
    <m/>
    <n v="21"/>
    <n v="0.21212121212121199"/>
    <n v="99"/>
    <s v="i_secteur"/>
    <s v="prop_simple"/>
    <x v="6"/>
    <m/>
    <x v="1"/>
    <x v="0"/>
    <x v="0"/>
    <x v="0"/>
    <s v="i_secteur"/>
    <m/>
    <s v="Proportion"/>
    <m/>
    <s v="Personne non deplacées"/>
    <n v="0.95"/>
    <b v="1"/>
    <s v="ci"/>
  </r>
  <r>
    <s v="id_4"/>
    <x v="1"/>
    <s v="8"/>
    <n v="4.0404040404040401E-2"/>
    <m/>
    <m/>
    <n v="4"/>
    <n v="4.0404040404040401E-2"/>
    <n v="99"/>
    <s v="i_secteur"/>
    <s v="prop_simple"/>
    <x v="8"/>
    <m/>
    <x v="1"/>
    <x v="0"/>
    <x v="0"/>
    <x v="0"/>
    <s v="i_secteur"/>
    <m/>
    <s v="Proportion"/>
    <m/>
    <s v="Personne non deplacées"/>
    <n v="0.95"/>
    <b v="1"/>
    <s v="ci"/>
  </r>
  <r>
    <s v="id_4"/>
    <x v="1"/>
    <s v="9"/>
    <n v="8.0808080808080801E-2"/>
    <m/>
    <m/>
    <n v="8"/>
    <n v="8.0808080808080801E-2"/>
    <n v="99"/>
    <s v="i_secteur"/>
    <s v="prop_simple"/>
    <x v="9"/>
    <m/>
    <x v="1"/>
    <x v="0"/>
    <x v="0"/>
    <x v="0"/>
    <s v="i_secteur"/>
    <m/>
    <s v="Proportion"/>
    <m/>
    <s v="Personne non deplacées"/>
    <n v="0.95"/>
    <b v="1"/>
    <s v="ci"/>
  </r>
  <r>
    <s v="id_4"/>
    <x v="2"/>
    <s v="1"/>
    <n v="0.26530612244898"/>
    <m/>
    <m/>
    <n v="26"/>
    <n v="0.26530612244898"/>
    <n v="98"/>
    <s v="i_secteur"/>
    <s v="prop_simple"/>
    <x v="0"/>
    <m/>
    <x v="1"/>
    <x v="0"/>
    <x v="0"/>
    <x v="0"/>
    <s v="i_secteur"/>
    <m/>
    <s v="Proportion"/>
    <m/>
    <s v="PDI"/>
    <n v="0.95"/>
    <b v="1"/>
    <s v="ci"/>
  </r>
  <r>
    <s v="id_4"/>
    <x v="2"/>
    <s v="10"/>
    <n v="2.04081632653061E-2"/>
    <m/>
    <m/>
    <n v="2"/>
    <n v="2.04081632653061E-2"/>
    <n v="98"/>
    <s v="i_secteur"/>
    <s v="prop_simple"/>
    <x v="1"/>
    <m/>
    <x v="1"/>
    <x v="0"/>
    <x v="0"/>
    <x v="0"/>
    <s v="i_secteur"/>
    <m/>
    <s v="Proportion"/>
    <m/>
    <s v="PDI"/>
    <n v="0.95"/>
    <b v="1"/>
    <s v="ci"/>
  </r>
  <r>
    <s v="id_4"/>
    <x v="2"/>
    <s v="11"/>
    <n v="7.1428571428571397E-2"/>
    <m/>
    <m/>
    <n v="7"/>
    <n v="7.1428571428571397E-2"/>
    <n v="98"/>
    <s v="i_secteur"/>
    <s v="prop_simple"/>
    <x v="2"/>
    <m/>
    <x v="1"/>
    <x v="0"/>
    <x v="0"/>
    <x v="0"/>
    <s v="i_secteur"/>
    <m/>
    <s v="Proportion"/>
    <m/>
    <s v="PDI"/>
    <n v="0.95"/>
    <b v="1"/>
    <s v="ci"/>
  </r>
  <r>
    <s v="id_4"/>
    <x v="2"/>
    <s v="2"/>
    <n v="0.13265306122449"/>
    <m/>
    <m/>
    <n v="13"/>
    <n v="0.13265306122449"/>
    <n v="98"/>
    <s v="i_secteur"/>
    <s v="prop_simple"/>
    <x v="3"/>
    <m/>
    <x v="1"/>
    <x v="0"/>
    <x v="0"/>
    <x v="0"/>
    <s v="i_secteur"/>
    <m/>
    <s v="Proportion"/>
    <m/>
    <s v="PDI"/>
    <n v="0.95"/>
    <b v="1"/>
    <s v="ci"/>
  </r>
  <r>
    <s v="id_4"/>
    <x v="2"/>
    <s v="3"/>
    <n v="8.1632653061224497E-2"/>
    <m/>
    <m/>
    <n v="8"/>
    <n v="8.1632653061224497E-2"/>
    <n v="98"/>
    <s v="i_secteur"/>
    <s v="prop_simple"/>
    <x v="4"/>
    <m/>
    <x v="1"/>
    <x v="0"/>
    <x v="0"/>
    <x v="0"/>
    <s v="i_secteur"/>
    <m/>
    <s v="Proportion"/>
    <m/>
    <s v="PDI"/>
    <n v="0.95"/>
    <b v="1"/>
    <s v="ci"/>
  </r>
  <r>
    <s v="id_4"/>
    <x v="2"/>
    <s v="6"/>
    <n v="0.22448979591836701"/>
    <m/>
    <m/>
    <n v="22"/>
    <n v="0.22448979591836701"/>
    <n v="98"/>
    <s v="i_secteur"/>
    <s v="prop_simple"/>
    <x v="6"/>
    <m/>
    <x v="1"/>
    <x v="0"/>
    <x v="0"/>
    <x v="0"/>
    <s v="i_secteur"/>
    <m/>
    <s v="Proportion"/>
    <m/>
    <s v="PDI"/>
    <n v="0.95"/>
    <b v="1"/>
    <s v="ci"/>
  </r>
  <r>
    <s v="id_4"/>
    <x v="2"/>
    <s v="7"/>
    <n v="4.08163265306122E-2"/>
    <m/>
    <m/>
    <n v="4"/>
    <n v="4.08163265306122E-2"/>
    <n v="98"/>
    <s v="i_secteur"/>
    <s v="prop_simple"/>
    <x v="7"/>
    <m/>
    <x v="1"/>
    <x v="0"/>
    <x v="0"/>
    <x v="0"/>
    <s v="i_secteur"/>
    <m/>
    <s v="Proportion"/>
    <m/>
    <s v="PDI"/>
    <n v="0.95"/>
    <b v="1"/>
    <s v="ci"/>
  </r>
  <r>
    <s v="id_4"/>
    <x v="2"/>
    <s v="8"/>
    <n v="2.04081632653061E-2"/>
    <m/>
    <m/>
    <n v="2"/>
    <n v="2.04081632653061E-2"/>
    <n v="98"/>
    <s v="i_secteur"/>
    <s v="prop_simple"/>
    <x v="8"/>
    <m/>
    <x v="1"/>
    <x v="0"/>
    <x v="0"/>
    <x v="0"/>
    <s v="i_secteur"/>
    <m/>
    <s v="Proportion"/>
    <m/>
    <s v="PDI"/>
    <n v="0.95"/>
    <b v="1"/>
    <s v="ci"/>
  </r>
  <r>
    <s v="id_4"/>
    <x v="2"/>
    <s v="9"/>
    <n v="0.14285714285714299"/>
    <m/>
    <m/>
    <n v="14"/>
    <n v="0.14285714285714299"/>
    <n v="98"/>
    <s v="i_secteur"/>
    <s v="prop_simple"/>
    <x v="9"/>
    <m/>
    <x v="1"/>
    <x v="0"/>
    <x v="0"/>
    <x v="0"/>
    <s v="i_secteur"/>
    <m/>
    <s v="Proportion"/>
    <m/>
    <s v="PDI"/>
    <n v="0.95"/>
    <b v="1"/>
    <s v="ci"/>
  </r>
  <r>
    <s v="id_10"/>
    <x v="1"/>
    <s v="non"/>
    <n v="0.30303030303030298"/>
    <m/>
    <m/>
    <n v="30"/>
    <n v="0.30303030303030298"/>
    <n v="99"/>
    <s v="i_chef_menag"/>
    <s v="prop_simple"/>
    <x v="10"/>
    <m/>
    <x v="1"/>
    <x v="0"/>
    <x v="0"/>
    <x v="1"/>
    <s v="i_chef_menag"/>
    <m/>
    <s v="Proportion"/>
    <m/>
    <s v="Personne non deplacées"/>
    <n v="0.95"/>
    <b v="1"/>
    <s v="ci"/>
  </r>
  <r>
    <s v="id_10"/>
    <x v="1"/>
    <s v="oui"/>
    <n v="0.69696969696969702"/>
    <m/>
    <m/>
    <n v="69"/>
    <n v="0.69696969696969702"/>
    <n v="99"/>
    <s v="i_chef_menag"/>
    <s v="prop_simple"/>
    <x v="11"/>
    <m/>
    <x v="1"/>
    <x v="0"/>
    <x v="0"/>
    <x v="1"/>
    <s v="i_chef_menag"/>
    <m/>
    <s v="Proportion"/>
    <m/>
    <s v="Personne non deplacées"/>
    <n v="0.95"/>
    <b v="1"/>
    <s v="ci"/>
  </r>
  <r>
    <s v="id_10"/>
    <x v="2"/>
    <s v="non"/>
    <n v="0.29591836734693899"/>
    <m/>
    <m/>
    <n v="29"/>
    <n v="0.29591836734693899"/>
    <n v="98"/>
    <s v="i_chef_menag"/>
    <s v="prop_simple"/>
    <x v="10"/>
    <m/>
    <x v="1"/>
    <x v="0"/>
    <x v="0"/>
    <x v="1"/>
    <s v="i_chef_menag"/>
    <m/>
    <s v="Proportion"/>
    <m/>
    <s v="PDI"/>
    <n v="0.95"/>
    <b v="1"/>
    <s v="ci"/>
  </r>
  <r>
    <s v="id_10"/>
    <x v="2"/>
    <s v="oui"/>
    <n v="0.70408163265306101"/>
    <m/>
    <m/>
    <n v="69"/>
    <n v="0.70408163265306101"/>
    <n v="98"/>
    <s v="i_chef_menag"/>
    <s v="prop_simple"/>
    <x v="11"/>
    <m/>
    <x v="1"/>
    <x v="0"/>
    <x v="0"/>
    <x v="1"/>
    <s v="i_chef_menag"/>
    <m/>
    <s v="Proportion"/>
    <m/>
    <s v="PDI"/>
    <n v="0.95"/>
    <b v="1"/>
    <s v="ci"/>
  </r>
  <r>
    <s v="id_11"/>
    <x v="1"/>
    <s v="femme"/>
    <n v="0.18181818181818199"/>
    <m/>
    <m/>
    <n v="18"/>
    <n v="0.18181818181818199"/>
    <n v="99"/>
    <s v="i_enquete_genre"/>
    <s v="prop_simple"/>
    <x v="12"/>
    <m/>
    <x v="1"/>
    <x v="0"/>
    <x v="0"/>
    <x v="2"/>
    <s v="i_enquete_genre"/>
    <m/>
    <s v="Proportion"/>
    <m/>
    <s v="Personne non deplacées"/>
    <n v="0.95"/>
    <b v="1"/>
    <s v="ci"/>
  </r>
  <r>
    <s v="id_11"/>
    <x v="1"/>
    <s v="homme"/>
    <n v="0.81818181818181801"/>
    <m/>
    <m/>
    <n v="81"/>
    <n v="0.81818181818181801"/>
    <n v="99"/>
    <s v="i_enquete_genre"/>
    <s v="prop_simple"/>
    <x v="13"/>
    <m/>
    <x v="1"/>
    <x v="0"/>
    <x v="0"/>
    <x v="2"/>
    <s v="i_enquete_genre"/>
    <m/>
    <s v="Proportion"/>
    <m/>
    <s v="Personne non deplacées"/>
    <n v="0.95"/>
    <b v="1"/>
    <s v="ci"/>
  </r>
  <r>
    <s v="id_11"/>
    <x v="2"/>
    <s v="femme"/>
    <n v="0.30612244897959201"/>
    <m/>
    <m/>
    <n v="30"/>
    <n v="0.30612244897959201"/>
    <n v="98"/>
    <s v="i_enquete_genre"/>
    <s v="prop_simple"/>
    <x v="12"/>
    <m/>
    <x v="1"/>
    <x v="0"/>
    <x v="0"/>
    <x v="2"/>
    <s v="i_enquete_genre"/>
    <m/>
    <s v="Proportion"/>
    <m/>
    <s v="PDI"/>
    <n v="0.95"/>
    <b v="1"/>
    <s v="ci"/>
  </r>
  <r>
    <s v="id_11"/>
    <x v="2"/>
    <s v="homme"/>
    <n v="0.69387755102040805"/>
    <m/>
    <m/>
    <n v="68"/>
    <n v="0.69387755102040805"/>
    <n v="98"/>
    <s v="i_enquete_genre"/>
    <s v="prop_simple"/>
    <x v="13"/>
    <m/>
    <x v="1"/>
    <x v="0"/>
    <x v="0"/>
    <x v="2"/>
    <s v="i_enquete_genre"/>
    <m/>
    <s v="Proportion"/>
    <m/>
    <s v="PDI"/>
    <n v="0.95"/>
    <b v="1"/>
    <s v="ci"/>
  </r>
  <r>
    <s v="id_12"/>
    <x v="1"/>
    <s v="ndp"/>
    <n v="1"/>
    <m/>
    <m/>
    <n v="99"/>
    <n v="1"/>
    <n v="99"/>
    <s v="i_statut_menage"/>
    <s v="prop_simple"/>
    <x v="14"/>
    <m/>
    <x v="1"/>
    <x v="0"/>
    <x v="0"/>
    <x v="3"/>
    <s v="i_statut_menage"/>
    <m/>
    <s v="Proportion"/>
    <m/>
    <s v="Personne non deplacées"/>
    <n v="0.95"/>
    <b v="1"/>
    <s v="ci"/>
  </r>
  <r>
    <s v="id_12"/>
    <x v="2"/>
    <s v="pdi"/>
    <n v="1"/>
    <m/>
    <m/>
    <n v="98"/>
    <n v="1"/>
    <n v="98"/>
    <s v="i_statut_menage"/>
    <s v="prop_simple"/>
    <x v="15"/>
    <m/>
    <x v="1"/>
    <x v="0"/>
    <x v="0"/>
    <x v="3"/>
    <s v="i_statut_menage"/>
    <m/>
    <s v="Proportion"/>
    <m/>
    <s v="PDI"/>
    <n v="0.95"/>
    <b v="1"/>
    <s v="ci"/>
  </r>
  <r>
    <s v="id_13"/>
    <x v="2"/>
    <s v="non"/>
    <n v="0.72448979591836704"/>
    <m/>
    <m/>
    <n v="71"/>
    <n v="0.72448979591836704"/>
    <n v="98"/>
    <s v="i_pdi_acceuilli"/>
    <s v="prop_simple"/>
    <x v="10"/>
    <m/>
    <x v="1"/>
    <x v="0"/>
    <x v="0"/>
    <x v="4"/>
    <s v="i_pdi_acceuilli"/>
    <s v="oui"/>
    <s v="Proportion"/>
    <m/>
    <s v="PDI"/>
    <n v="0.95"/>
    <b v="1"/>
    <s v="ci"/>
  </r>
  <r>
    <s v="id_13"/>
    <x v="2"/>
    <s v="oui"/>
    <n v="0.27551020408163301"/>
    <m/>
    <m/>
    <n v="27"/>
    <n v="0.27551020408163301"/>
    <n v="98"/>
    <s v="i_pdi_acceuilli"/>
    <s v="prop_simple"/>
    <x v="11"/>
    <m/>
    <x v="1"/>
    <x v="0"/>
    <x v="0"/>
    <x v="4"/>
    <s v="i_pdi_acceuilli"/>
    <s v="oui"/>
    <s v="Proportion"/>
    <m/>
    <s v="PDI"/>
    <n v="0.95"/>
    <b v="1"/>
    <s v="ci"/>
  </r>
  <r>
    <s v="id_14"/>
    <x v="1"/>
    <s v="non"/>
    <n v="0.55555555555555602"/>
    <m/>
    <m/>
    <n v="55"/>
    <n v="0.55555555555555602"/>
    <n v="99"/>
    <s v="i_nonpdi_acceuil"/>
    <s v="prop_simple"/>
    <x v="10"/>
    <m/>
    <x v="1"/>
    <x v="0"/>
    <x v="0"/>
    <x v="5"/>
    <s v="i_nonpdi_acceuil"/>
    <s v="oui"/>
    <s v="Proportion"/>
    <m/>
    <s v="Personne non deplacées"/>
    <n v="0.95"/>
    <b v="1"/>
    <s v="ci"/>
  </r>
  <r>
    <s v="id_14"/>
    <x v="1"/>
    <s v="oui"/>
    <n v="0.44444444444444398"/>
    <m/>
    <m/>
    <n v="44"/>
    <n v="0.44444444444444398"/>
    <n v="99"/>
    <s v="i_nonpdi_acceuil"/>
    <s v="prop_simple"/>
    <x v="11"/>
    <m/>
    <x v="1"/>
    <x v="0"/>
    <x v="0"/>
    <x v="5"/>
    <s v="i_nonpdi_acceuil"/>
    <s v="oui"/>
    <s v="Proportion"/>
    <m/>
    <s v="Personne non deplacées"/>
    <n v="0.95"/>
    <b v="1"/>
    <s v="ci"/>
  </r>
  <r>
    <s v="id_15"/>
    <x v="1"/>
    <s v="non"/>
    <n v="0.70707070707070696"/>
    <m/>
    <m/>
    <n v="70"/>
    <n v="0.70707070707070696"/>
    <n v="99"/>
    <s v="i_difficulte_vision"/>
    <s v="prop_simple"/>
    <x v="16"/>
    <m/>
    <x v="1"/>
    <x v="0"/>
    <x v="0"/>
    <x v="6"/>
    <s v="i_difficulte_vision"/>
    <m/>
    <s v="Proportion"/>
    <m/>
    <s v="Personne non deplacées"/>
    <n v="0.95"/>
    <b v="1"/>
    <s v="ci"/>
  </r>
  <r>
    <s v="id_15"/>
    <x v="1"/>
    <s v="oui_beaucoup_difficultes"/>
    <n v="6.0606060606060601E-2"/>
    <m/>
    <m/>
    <n v="6"/>
    <n v="6.0606060606060601E-2"/>
    <n v="99"/>
    <s v="i_difficulte_vision"/>
    <s v="prop_simple"/>
    <x v="17"/>
    <m/>
    <x v="1"/>
    <x v="0"/>
    <x v="0"/>
    <x v="6"/>
    <s v="i_difficulte_vision"/>
    <m/>
    <s v="Proportion"/>
    <m/>
    <s v="Personne non deplacées"/>
    <n v="0.95"/>
    <b v="1"/>
    <s v="ci"/>
  </r>
  <r>
    <s v="id_15"/>
    <x v="1"/>
    <s v="oui_quelques_difficultes"/>
    <n v="0.23232323232323199"/>
    <m/>
    <m/>
    <n v="23"/>
    <n v="0.23232323232323199"/>
    <n v="99"/>
    <s v="i_difficulte_vision"/>
    <s v="prop_simple"/>
    <x v="18"/>
    <m/>
    <x v="1"/>
    <x v="0"/>
    <x v="0"/>
    <x v="6"/>
    <s v="i_difficulte_vision"/>
    <m/>
    <s v="Proportion"/>
    <m/>
    <s v="Personne non deplacées"/>
    <n v="0.95"/>
    <b v="1"/>
    <s v="ci"/>
  </r>
  <r>
    <s v="id_15"/>
    <x v="2"/>
    <s v="non"/>
    <n v="0.77551020408163296"/>
    <m/>
    <m/>
    <n v="76"/>
    <n v="0.77551020408163296"/>
    <n v="98"/>
    <s v="i_difficulte_vision"/>
    <s v="prop_simple"/>
    <x v="16"/>
    <m/>
    <x v="1"/>
    <x v="0"/>
    <x v="0"/>
    <x v="6"/>
    <s v="i_difficulte_vision"/>
    <m/>
    <s v="Proportion"/>
    <m/>
    <s v="PDI"/>
    <n v="0.95"/>
    <b v="1"/>
    <s v="ci"/>
  </r>
  <r>
    <s v="id_15"/>
    <x v="2"/>
    <s v="oui_beaucoup_difficultes"/>
    <n v="5.10204081632653E-2"/>
    <m/>
    <m/>
    <n v="5"/>
    <n v="5.10204081632653E-2"/>
    <n v="98"/>
    <s v="i_difficulte_vision"/>
    <s v="prop_simple"/>
    <x v="17"/>
    <m/>
    <x v="1"/>
    <x v="0"/>
    <x v="0"/>
    <x v="6"/>
    <s v="i_difficulte_vision"/>
    <m/>
    <s v="Proportion"/>
    <m/>
    <s v="PDI"/>
    <n v="0.95"/>
    <b v="1"/>
    <s v="ci"/>
  </r>
  <r>
    <s v="id_15"/>
    <x v="2"/>
    <s v="oui_quelques_difficultes"/>
    <n v="0.17346938775510201"/>
    <m/>
    <m/>
    <n v="17"/>
    <n v="0.17346938775510201"/>
    <n v="98"/>
    <s v="i_difficulte_vision"/>
    <s v="prop_simple"/>
    <x v="18"/>
    <m/>
    <x v="1"/>
    <x v="0"/>
    <x v="0"/>
    <x v="6"/>
    <s v="i_difficulte_vision"/>
    <m/>
    <s v="Proportion"/>
    <m/>
    <s v="PDI"/>
    <n v="0.95"/>
    <b v="1"/>
    <s v="ci"/>
  </r>
  <r>
    <s v="id_16"/>
    <x v="1"/>
    <s v="non"/>
    <n v="0.89898989898989901"/>
    <m/>
    <m/>
    <n v="89"/>
    <n v="0.89898989898989901"/>
    <n v="99"/>
    <s v="i_difficulte_entendre"/>
    <s v="prop_simple"/>
    <x v="16"/>
    <m/>
    <x v="1"/>
    <x v="0"/>
    <x v="0"/>
    <x v="7"/>
    <s v="i_difficulte_entendre"/>
    <m/>
    <s v="Proportion"/>
    <m/>
    <s v="Personne non deplacées"/>
    <n v="0.95"/>
    <b v="1"/>
    <s v="ci"/>
  </r>
  <r>
    <s v="id_16"/>
    <x v="1"/>
    <s v="oui_beaucoup_difficultes"/>
    <n v="2.02020202020202E-2"/>
    <m/>
    <m/>
    <n v="2"/>
    <n v="2.02020202020202E-2"/>
    <n v="99"/>
    <s v="i_difficulte_entendre"/>
    <s v="prop_simple"/>
    <x v="17"/>
    <m/>
    <x v="1"/>
    <x v="0"/>
    <x v="0"/>
    <x v="7"/>
    <s v="i_difficulte_entendre"/>
    <m/>
    <s v="Proportion"/>
    <m/>
    <s v="Personne non deplacées"/>
    <n v="0.95"/>
    <b v="1"/>
    <s v="ci"/>
  </r>
  <r>
    <s v="id_16"/>
    <x v="1"/>
    <s v="oui_quelques_difficultes"/>
    <n v="8.0808080808080801E-2"/>
    <m/>
    <m/>
    <n v="8"/>
    <n v="8.0808080808080801E-2"/>
    <n v="99"/>
    <s v="i_difficulte_entendre"/>
    <s v="prop_simple"/>
    <x v="18"/>
    <m/>
    <x v="1"/>
    <x v="0"/>
    <x v="0"/>
    <x v="7"/>
    <s v="i_difficulte_entendre"/>
    <m/>
    <s v="Proportion"/>
    <m/>
    <s v="Personne non deplacées"/>
    <n v="0.95"/>
    <b v="1"/>
    <s v="ci"/>
  </r>
  <r>
    <s v="id_16"/>
    <x v="2"/>
    <s v="non"/>
    <n v="0.84693877551020402"/>
    <m/>
    <m/>
    <n v="83"/>
    <n v="0.84693877551020402"/>
    <n v="98"/>
    <s v="i_difficulte_entendre"/>
    <s v="prop_simple"/>
    <x v="16"/>
    <m/>
    <x v="1"/>
    <x v="0"/>
    <x v="0"/>
    <x v="7"/>
    <s v="i_difficulte_entendre"/>
    <m/>
    <s v="Proportion"/>
    <m/>
    <s v="PDI"/>
    <n v="0.95"/>
    <b v="1"/>
    <s v="ci"/>
  </r>
  <r>
    <s v="id_16"/>
    <x v="2"/>
    <s v="oui_beaucoup_difficultes"/>
    <n v="3.06122448979592E-2"/>
    <m/>
    <m/>
    <n v="3"/>
    <n v="3.06122448979592E-2"/>
    <n v="98"/>
    <s v="i_difficulte_entendre"/>
    <s v="prop_simple"/>
    <x v="17"/>
    <m/>
    <x v="1"/>
    <x v="0"/>
    <x v="0"/>
    <x v="7"/>
    <s v="i_difficulte_entendre"/>
    <m/>
    <s v="Proportion"/>
    <m/>
    <s v="PDI"/>
    <n v="0.95"/>
    <b v="1"/>
    <s v="ci"/>
  </r>
  <r>
    <s v="id_16"/>
    <x v="2"/>
    <s v="oui_quelques_difficultes"/>
    <n v="0.122448979591837"/>
    <m/>
    <m/>
    <n v="12"/>
    <n v="0.122448979591837"/>
    <n v="98"/>
    <s v="i_difficulte_entendre"/>
    <s v="prop_simple"/>
    <x v="18"/>
    <m/>
    <x v="1"/>
    <x v="0"/>
    <x v="0"/>
    <x v="7"/>
    <s v="i_difficulte_entendre"/>
    <m/>
    <s v="Proportion"/>
    <m/>
    <s v="PDI"/>
    <n v="0.95"/>
    <b v="1"/>
    <s v="ci"/>
  </r>
  <r>
    <s v="id_17"/>
    <x v="1"/>
    <s v="non"/>
    <n v="0.84848484848484895"/>
    <m/>
    <m/>
    <n v="84"/>
    <n v="0.84848484848484895"/>
    <n v="99"/>
    <s v="i_difficulte_marche"/>
    <s v="prop_simple"/>
    <x v="16"/>
    <m/>
    <x v="1"/>
    <x v="0"/>
    <x v="0"/>
    <x v="8"/>
    <s v="i_difficulte_marche"/>
    <m/>
    <s v="Proportion"/>
    <m/>
    <s v="Personne non deplacées"/>
    <n v="0.95"/>
    <b v="1"/>
    <s v="ci"/>
  </r>
  <r>
    <s v="id_17"/>
    <x v="1"/>
    <s v="oui_beaucoup_difficultes"/>
    <n v="4.0404040404040401E-2"/>
    <m/>
    <m/>
    <n v="4"/>
    <n v="4.0404040404040401E-2"/>
    <n v="99"/>
    <s v="i_difficulte_marche"/>
    <s v="prop_simple"/>
    <x v="17"/>
    <m/>
    <x v="1"/>
    <x v="0"/>
    <x v="0"/>
    <x v="8"/>
    <s v="i_difficulte_marche"/>
    <m/>
    <s v="Proportion"/>
    <m/>
    <s v="Personne non deplacées"/>
    <n v="0.95"/>
    <b v="1"/>
    <s v="ci"/>
  </r>
  <r>
    <s v="id_17"/>
    <x v="1"/>
    <s v="oui_quelques_difficultes"/>
    <n v="0.11111111111111099"/>
    <m/>
    <m/>
    <n v="11"/>
    <n v="0.11111111111111099"/>
    <n v="99"/>
    <s v="i_difficulte_marche"/>
    <s v="prop_simple"/>
    <x v="18"/>
    <m/>
    <x v="1"/>
    <x v="0"/>
    <x v="0"/>
    <x v="8"/>
    <s v="i_difficulte_marche"/>
    <m/>
    <s v="Proportion"/>
    <m/>
    <s v="Personne non deplacées"/>
    <n v="0.95"/>
    <b v="1"/>
    <s v="ci"/>
  </r>
  <r>
    <s v="id_17"/>
    <x v="2"/>
    <s v="non"/>
    <n v="0.87755102040816302"/>
    <m/>
    <m/>
    <n v="86"/>
    <n v="0.87755102040816302"/>
    <n v="98"/>
    <s v="i_difficulte_marche"/>
    <s v="prop_simple"/>
    <x v="16"/>
    <m/>
    <x v="1"/>
    <x v="0"/>
    <x v="0"/>
    <x v="8"/>
    <s v="i_difficulte_marche"/>
    <m/>
    <s v="Proportion"/>
    <m/>
    <s v="PDI"/>
    <n v="0.95"/>
    <b v="1"/>
    <s v="ci"/>
  </r>
  <r>
    <s v="id_17"/>
    <x v="2"/>
    <s v="oui_beaucoup_difficultes"/>
    <n v="4.08163265306122E-2"/>
    <m/>
    <m/>
    <n v="4"/>
    <n v="4.08163265306122E-2"/>
    <n v="98"/>
    <s v="i_difficulte_marche"/>
    <s v="prop_simple"/>
    <x v="17"/>
    <m/>
    <x v="1"/>
    <x v="0"/>
    <x v="0"/>
    <x v="8"/>
    <s v="i_difficulte_marche"/>
    <m/>
    <s v="Proportion"/>
    <m/>
    <s v="PDI"/>
    <n v="0.95"/>
    <b v="1"/>
    <s v="ci"/>
  </r>
  <r>
    <s v="id_17"/>
    <x v="2"/>
    <s v="oui_quelques_difficultes"/>
    <n v="8.1632653061224497E-2"/>
    <m/>
    <m/>
    <n v="8"/>
    <n v="8.1632653061224497E-2"/>
    <n v="98"/>
    <s v="i_difficulte_marche"/>
    <s v="prop_simple"/>
    <x v="18"/>
    <m/>
    <x v="1"/>
    <x v="0"/>
    <x v="0"/>
    <x v="8"/>
    <s v="i_difficulte_marche"/>
    <m/>
    <s v="Proportion"/>
    <m/>
    <s v="PDI"/>
    <n v="0.95"/>
    <b v="1"/>
    <s v="ci"/>
  </r>
  <r>
    <s v="id_18"/>
    <x v="1"/>
    <s v="non"/>
    <n v="0.94949494949494995"/>
    <m/>
    <m/>
    <n v="94"/>
    <n v="0.94949494949494995"/>
    <n v="99"/>
    <s v="i_difficulte_concentration"/>
    <s v="prop_simple"/>
    <x v="16"/>
    <m/>
    <x v="1"/>
    <x v="0"/>
    <x v="0"/>
    <x v="9"/>
    <s v="i_difficulte_concentration"/>
    <m/>
    <s v="Proportion"/>
    <m/>
    <s v="Personne non deplacées"/>
    <n v="0.95"/>
    <b v="1"/>
    <s v="ci"/>
  </r>
  <r>
    <s v="id_18"/>
    <x v="1"/>
    <s v="oui_beaucoup_difficultes"/>
    <n v="2.02020202020202E-2"/>
    <m/>
    <m/>
    <n v="2"/>
    <n v="2.02020202020202E-2"/>
    <n v="99"/>
    <s v="i_difficulte_concentration"/>
    <s v="prop_simple"/>
    <x v="17"/>
    <m/>
    <x v="1"/>
    <x v="0"/>
    <x v="0"/>
    <x v="9"/>
    <s v="i_difficulte_concentration"/>
    <m/>
    <s v="Proportion"/>
    <m/>
    <s v="Personne non deplacées"/>
    <n v="0.95"/>
    <b v="1"/>
    <s v="ci"/>
  </r>
  <r>
    <s v="id_18"/>
    <x v="1"/>
    <s v="oui_quelques_difficultes"/>
    <n v="3.03030303030303E-2"/>
    <m/>
    <m/>
    <n v="3"/>
    <n v="3.03030303030303E-2"/>
    <n v="99"/>
    <s v="i_difficulte_concentration"/>
    <s v="prop_simple"/>
    <x v="18"/>
    <m/>
    <x v="1"/>
    <x v="0"/>
    <x v="0"/>
    <x v="9"/>
    <s v="i_difficulte_concentration"/>
    <m/>
    <s v="Proportion"/>
    <m/>
    <s v="Personne non deplacées"/>
    <n v="0.95"/>
    <b v="1"/>
    <s v="ci"/>
  </r>
  <r>
    <s v="id_18"/>
    <x v="2"/>
    <s v="non"/>
    <n v="0.78571428571428603"/>
    <m/>
    <m/>
    <n v="77"/>
    <n v="0.78571428571428603"/>
    <n v="98"/>
    <s v="i_difficulte_concentration"/>
    <s v="prop_simple"/>
    <x v="16"/>
    <m/>
    <x v="1"/>
    <x v="0"/>
    <x v="0"/>
    <x v="9"/>
    <s v="i_difficulte_concentration"/>
    <m/>
    <s v="Proportion"/>
    <m/>
    <s v="PDI"/>
    <n v="0.95"/>
    <b v="1"/>
    <s v="ci"/>
  </r>
  <r>
    <s v="id_18"/>
    <x v="2"/>
    <s v="oui_beaucoup_difficultes"/>
    <n v="4.08163265306122E-2"/>
    <m/>
    <m/>
    <n v="4"/>
    <n v="4.08163265306122E-2"/>
    <n v="98"/>
    <s v="i_difficulte_concentration"/>
    <s v="prop_simple"/>
    <x v="17"/>
    <m/>
    <x v="1"/>
    <x v="0"/>
    <x v="0"/>
    <x v="9"/>
    <s v="i_difficulte_concentration"/>
    <m/>
    <s v="Proportion"/>
    <m/>
    <s v="PDI"/>
    <n v="0.95"/>
    <b v="1"/>
    <s v="ci"/>
  </r>
  <r>
    <s v="id_18"/>
    <x v="2"/>
    <s v="oui_quelques_difficultes"/>
    <n v="0.17346938775510201"/>
    <m/>
    <m/>
    <n v="17"/>
    <n v="0.17346938775510201"/>
    <n v="98"/>
    <s v="i_difficulte_concentration"/>
    <s v="prop_simple"/>
    <x v="18"/>
    <m/>
    <x v="1"/>
    <x v="0"/>
    <x v="0"/>
    <x v="9"/>
    <s v="i_difficulte_concentration"/>
    <m/>
    <s v="Proportion"/>
    <m/>
    <s v="PDI"/>
    <n v="0.95"/>
    <b v="1"/>
    <s v="ci"/>
  </r>
  <r>
    <s v="id_19"/>
    <x v="1"/>
    <s v="non"/>
    <n v="0.94949494949494995"/>
    <m/>
    <m/>
    <n v="94"/>
    <n v="0.94949494949494995"/>
    <n v="99"/>
    <s v="i_soin_difficile"/>
    <s v="prop_simple"/>
    <x v="16"/>
    <m/>
    <x v="1"/>
    <x v="0"/>
    <x v="0"/>
    <x v="10"/>
    <s v="i_soin_difficile"/>
    <m/>
    <s v="Proportion"/>
    <m/>
    <s v="Personne non deplacées"/>
    <n v="0.95"/>
    <b v="1"/>
    <s v="ci"/>
  </r>
  <r>
    <s v="id_19"/>
    <x v="1"/>
    <s v="oui_beaucoup_difficultes"/>
    <n v="2.02020202020202E-2"/>
    <m/>
    <m/>
    <n v="2"/>
    <n v="2.02020202020202E-2"/>
    <n v="99"/>
    <s v="i_soin_difficile"/>
    <s v="prop_simple"/>
    <x v="17"/>
    <m/>
    <x v="1"/>
    <x v="0"/>
    <x v="0"/>
    <x v="10"/>
    <s v="i_soin_difficile"/>
    <m/>
    <s v="Proportion"/>
    <m/>
    <s v="Personne non deplacées"/>
    <n v="0.95"/>
    <b v="1"/>
    <s v="ci"/>
  </r>
  <r>
    <s v="id_19"/>
    <x v="1"/>
    <s v="oui_quelques_difficultes"/>
    <n v="3.03030303030303E-2"/>
    <m/>
    <m/>
    <n v="3"/>
    <n v="3.03030303030303E-2"/>
    <n v="99"/>
    <s v="i_soin_difficile"/>
    <s v="prop_simple"/>
    <x v="18"/>
    <m/>
    <x v="1"/>
    <x v="0"/>
    <x v="0"/>
    <x v="10"/>
    <s v="i_soin_difficile"/>
    <m/>
    <s v="Proportion"/>
    <m/>
    <s v="Personne non deplacées"/>
    <n v="0.95"/>
    <b v="1"/>
    <s v="ci"/>
  </r>
  <r>
    <s v="id_19"/>
    <x v="2"/>
    <s v="non"/>
    <n v="0.91836734693877498"/>
    <m/>
    <m/>
    <n v="90"/>
    <n v="0.91836734693877597"/>
    <n v="98"/>
    <s v="i_soin_difficile"/>
    <s v="prop_simple"/>
    <x v="16"/>
    <m/>
    <x v="1"/>
    <x v="0"/>
    <x v="0"/>
    <x v="10"/>
    <s v="i_soin_difficile"/>
    <m/>
    <s v="Proportion"/>
    <m/>
    <s v="PDI"/>
    <n v="0.95"/>
    <b v="1"/>
    <s v="ci"/>
  </r>
  <r>
    <s v="id_19"/>
    <x v="2"/>
    <s v="oui_quelques_difficultes"/>
    <n v="8.1632653061224497E-2"/>
    <m/>
    <m/>
    <n v="8"/>
    <n v="8.1632653061224497E-2"/>
    <n v="98"/>
    <s v="i_soin_difficile"/>
    <s v="prop_simple"/>
    <x v="18"/>
    <m/>
    <x v="1"/>
    <x v="0"/>
    <x v="0"/>
    <x v="10"/>
    <s v="i_soin_difficile"/>
    <m/>
    <s v="Proportion"/>
    <m/>
    <s v="PDI"/>
    <n v="0.95"/>
    <b v="1"/>
    <s v="ci"/>
  </r>
  <r>
    <s v="id_20"/>
    <x v="1"/>
    <s v="non"/>
    <n v="0.939393939393939"/>
    <m/>
    <m/>
    <n v="93"/>
    <n v="0.939393939393939"/>
    <n v="99"/>
    <s v="i_difficulte_communication"/>
    <s v="prop_simple"/>
    <x v="16"/>
    <m/>
    <x v="1"/>
    <x v="0"/>
    <x v="0"/>
    <x v="11"/>
    <s v="i_difficulte_communication"/>
    <m/>
    <s v="Proportion"/>
    <m/>
    <s v="Personne non deplacées"/>
    <n v="0.95"/>
    <b v="1"/>
    <s v="ci"/>
  </r>
  <r>
    <s v="id_20"/>
    <x v="1"/>
    <s v="oui_beaucoup_difficultes"/>
    <n v="1.01010101010101E-2"/>
    <m/>
    <m/>
    <n v="1"/>
    <n v="1.01010101010101E-2"/>
    <n v="99"/>
    <s v="i_difficulte_communication"/>
    <s v="prop_simple"/>
    <x v="17"/>
    <m/>
    <x v="1"/>
    <x v="0"/>
    <x v="0"/>
    <x v="11"/>
    <s v="i_difficulte_communication"/>
    <m/>
    <s v="Proportion"/>
    <m/>
    <s v="Personne non deplacées"/>
    <n v="0.95"/>
    <b v="1"/>
    <s v="ci"/>
  </r>
  <r>
    <s v="id_20"/>
    <x v="1"/>
    <s v="oui_quelques_difficultes"/>
    <n v="5.0505050505050497E-2"/>
    <m/>
    <m/>
    <n v="5"/>
    <n v="5.0505050505050497E-2"/>
    <n v="99"/>
    <s v="i_difficulte_communication"/>
    <s v="prop_simple"/>
    <x v="18"/>
    <m/>
    <x v="1"/>
    <x v="0"/>
    <x v="0"/>
    <x v="11"/>
    <s v="i_difficulte_communication"/>
    <m/>
    <s v="Proportion"/>
    <m/>
    <s v="Personne non deplacées"/>
    <n v="0.95"/>
    <b v="1"/>
    <s v="ci"/>
  </r>
  <r>
    <s v="id_20"/>
    <x v="2"/>
    <s v="non"/>
    <n v="0.86734693877550995"/>
    <m/>
    <m/>
    <n v="85"/>
    <n v="0.86734693877550995"/>
    <n v="98"/>
    <s v="i_difficulte_communication"/>
    <s v="prop_simple"/>
    <x v="16"/>
    <m/>
    <x v="1"/>
    <x v="0"/>
    <x v="0"/>
    <x v="11"/>
    <s v="i_difficulte_communication"/>
    <m/>
    <s v="Proportion"/>
    <m/>
    <s v="PDI"/>
    <n v="0.95"/>
    <b v="1"/>
    <s v="ci"/>
  </r>
  <r>
    <s v="id_20"/>
    <x v="2"/>
    <s v="oui_beaucoup_difficultes"/>
    <n v="3.06122448979592E-2"/>
    <m/>
    <m/>
    <n v="3"/>
    <n v="3.06122448979592E-2"/>
    <n v="98"/>
    <s v="i_difficulte_communication"/>
    <s v="prop_simple"/>
    <x v="17"/>
    <m/>
    <x v="1"/>
    <x v="0"/>
    <x v="0"/>
    <x v="11"/>
    <s v="i_difficulte_communication"/>
    <m/>
    <s v="Proportion"/>
    <m/>
    <s v="PDI"/>
    <n v="0.95"/>
    <b v="1"/>
    <s v="ci"/>
  </r>
  <r>
    <s v="id_20"/>
    <x v="2"/>
    <s v="oui_quelques_difficultes"/>
    <n v="0.102040816326531"/>
    <m/>
    <m/>
    <n v="10"/>
    <n v="0.102040816326531"/>
    <n v="98"/>
    <s v="i_difficulte_communication"/>
    <s v="prop_simple"/>
    <x v="18"/>
    <m/>
    <x v="1"/>
    <x v="0"/>
    <x v="0"/>
    <x v="11"/>
    <s v="i_difficulte_communication"/>
    <m/>
    <s v="Proportion"/>
    <m/>
    <s v="PDI"/>
    <n v="0.95"/>
    <b v="1"/>
    <s v="ci"/>
  </r>
  <r>
    <s v="id_21"/>
    <x v="1"/>
    <s v="abris"/>
    <n v="0.20202020202020199"/>
    <m/>
    <m/>
    <n v="20"/>
    <n v="0.20202020202020199"/>
    <n v="99"/>
    <s v="r_4_besoin_priorite1"/>
    <s v="prop_simple"/>
    <x v="19"/>
    <m/>
    <x v="1"/>
    <x v="1"/>
    <x v="1"/>
    <x v="12"/>
    <s v="r_4_besoin_priorite1"/>
    <m/>
    <s v="Proportion"/>
    <m/>
    <s v="Personne non deplacées"/>
    <n v="0.95"/>
    <b v="1"/>
    <s v="ci"/>
  </r>
  <r>
    <s v="id_21"/>
    <x v="1"/>
    <s v="aucun_besoin"/>
    <n v="4.0404040404040401E-2"/>
    <m/>
    <m/>
    <n v="4"/>
    <n v="4.0404040404040401E-2"/>
    <n v="99"/>
    <s v="r_4_besoin_priorite1"/>
    <s v="prop_simple"/>
    <x v="20"/>
    <m/>
    <x v="1"/>
    <x v="1"/>
    <x v="1"/>
    <x v="12"/>
    <s v="r_4_besoin_priorite1"/>
    <m/>
    <s v="Proportion"/>
    <m/>
    <s v="Personne non deplacées"/>
    <n v="0.95"/>
    <b v="1"/>
    <s v="ci"/>
  </r>
  <r>
    <s v="id_21"/>
    <x v="1"/>
    <s v="eau"/>
    <n v="6.0606060606060601E-2"/>
    <m/>
    <m/>
    <n v="6"/>
    <n v="6.0606060606060601E-2"/>
    <n v="99"/>
    <s v="r_4_besoin_priorite1"/>
    <s v="prop_simple"/>
    <x v="22"/>
    <m/>
    <x v="1"/>
    <x v="1"/>
    <x v="1"/>
    <x v="12"/>
    <s v="r_4_besoin_priorite1"/>
    <m/>
    <s v="Proportion"/>
    <m/>
    <s v="Personne non deplacées"/>
    <n v="0.95"/>
    <b v="1"/>
    <s v="ci"/>
  </r>
  <r>
    <s v="id_21"/>
    <x v="1"/>
    <s v="education"/>
    <n v="1.01010101010101E-2"/>
    <m/>
    <m/>
    <n v="1"/>
    <n v="1.01010101010101E-2"/>
    <n v="99"/>
    <s v="r_4_besoin_priorite1"/>
    <s v="prop_simple"/>
    <x v="23"/>
    <m/>
    <x v="1"/>
    <x v="1"/>
    <x v="1"/>
    <x v="12"/>
    <s v="r_4_besoin_priorite1"/>
    <m/>
    <s v="Proportion"/>
    <m/>
    <s v="Personne non deplacées"/>
    <n v="0.95"/>
    <b v="1"/>
    <s v="ci"/>
  </r>
  <r>
    <s v="id_21"/>
    <x v="1"/>
    <s v="intrants"/>
    <n v="5.0505050505050497E-2"/>
    <m/>
    <m/>
    <n v="5"/>
    <n v="5.0505050505050497E-2"/>
    <n v="99"/>
    <s v="r_4_besoin_priorite1"/>
    <s v="prop_simple"/>
    <x v="24"/>
    <m/>
    <x v="1"/>
    <x v="1"/>
    <x v="1"/>
    <x v="12"/>
    <s v="r_4_besoin_priorite1"/>
    <m/>
    <s v="Proportion"/>
    <m/>
    <s v="Personne non deplacées"/>
    <n v="0.95"/>
    <b v="1"/>
    <s v="ci"/>
  </r>
  <r>
    <s v="id_21"/>
    <x v="1"/>
    <s v="latrine"/>
    <n v="2.02020202020202E-2"/>
    <m/>
    <m/>
    <n v="2"/>
    <n v="2.02020202020202E-2"/>
    <n v="99"/>
    <s v="r_4_besoin_priorite1"/>
    <s v="prop_simple"/>
    <x v="25"/>
    <m/>
    <x v="1"/>
    <x v="1"/>
    <x v="1"/>
    <x v="12"/>
    <s v="r_4_besoin_priorite1"/>
    <m/>
    <s v="Proportion"/>
    <m/>
    <s v="Personne non deplacées"/>
    <n v="0.95"/>
    <b v="1"/>
    <s v="ci"/>
  </r>
  <r>
    <s v="id_21"/>
    <x v="1"/>
    <s v="nourriture"/>
    <n v="0.43434343434343398"/>
    <m/>
    <m/>
    <n v="43"/>
    <n v="0.43434343434343398"/>
    <n v="99"/>
    <s v="r_4_besoin_priorite1"/>
    <s v="prop_simple"/>
    <x v="26"/>
    <m/>
    <x v="1"/>
    <x v="1"/>
    <x v="1"/>
    <x v="12"/>
    <s v="r_4_besoin_priorite1"/>
    <m/>
    <s v="Proportion"/>
    <m/>
    <s v="Personne non deplacées"/>
    <n v="0.95"/>
    <b v="1"/>
    <s v="ci"/>
  </r>
  <r>
    <s v="id_21"/>
    <x v="1"/>
    <s v="nutrition"/>
    <n v="2.02020202020202E-2"/>
    <m/>
    <m/>
    <n v="2"/>
    <n v="2.02020202020202E-2"/>
    <n v="99"/>
    <s v="r_4_besoin_priorite1"/>
    <s v="prop_simple"/>
    <x v="27"/>
    <m/>
    <x v="1"/>
    <x v="1"/>
    <x v="1"/>
    <x v="12"/>
    <s v="r_4_besoin_priorite1"/>
    <m/>
    <s v="Proportion"/>
    <m/>
    <s v="Personne non deplacées"/>
    <n v="0.95"/>
    <b v="1"/>
    <s v="ci"/>
  </r>
  <r>
    <s v="id_21"/>
    <x v="1"/>
    <s v="sante"/>
    <n v="5.0505050505050497E-2"/>
    <m/>
    <m/>
    <n v="5"/>
    <n v="5.0505050505050497E-2"/>
    <n v="99"/>
    <s v="r_4_besoin_priorite1"/>
    <s v="prop_simple"/>
    <x v="28"/>
    <m/>
    <x v="1"/>
    <x v="1"/>
    <x v="1"/>
    <x v="12"/>
    <s v="r_4_besoin_priorite1"/>
    <m/>
    <s v="Proportion"/>
    <m/>
    <s v="Personne non deplacées"/>
    <n v="0.95"/>
    <b v="1"/>
    <s v="ci"/>
  </r>
  <r>
    <s v="id_21"/>
    <x v="1"/>
    <s v="soutien_psychosocial"/>
    <n v="1.01010101010101E-2"/>
    <m/>
    <m/>
    <n v="1"/>
    <n v="1.01010101010101E-2"/>
    <n v="99"/>
    <s v="r_4_besoin_priorite1"/>
    <s v="prop_simple"/>
    <x v="30"/>
    <m/>
    <x v="1"/>
    <x v="1"/>
    <x v="1"/>
    <x v="12"/>
    <s v="r_4_besoin_priorite1"/>
    <m/>
    <s v="Proportion"/>
    <m/>
    <s v="Personne non deplacées"/>
    <n v="0.95"/>
    <b v="1"/>
    <s v="ci"/>
  </r>
  <r>
    <s v="id_21"/>
    <x v="1"/>
    <s v="subsistances"/>
    <n v="0.10101010101010099"/>
    <m/>
    <m/>
    <n v="10"/>
    <n v="0.10101010101010099"/>
    <n v="99"/>
    <s v="r_4_besoin_priorite1"/>
    <s v="prop_simple"/>
    <x v="31"/>
    <m/>
    <x v="1"/>
    <x v="1"/>
    <x v="1"/>
    <x v="12"/>
    <s v="r_4_besoin_priorite1"/>
    <m/>
    <s v="Proportion"/>
    <m/>
    <s v="Personne non deplacées"/>
    <n v="0.95"/>
    <b v="1"/>
    <s v="ci"/>
  </r>
  <r>
    <s v="id_21"/>
    <x v="2"/>
    <s v="abris"/>
    <n v="0.33673469387755101"/>
    <m/>
    <m/>
    <n v="33"/>
    <n v="0.33673469387755101"/>
    <n v="98"/>
    <s v="r_4_besoin_priorite1"/>
    <s v="prop_simple"/>
    <x v="19"/>
    <m/>
    <x v="1"/>
    <x v="1"/>
    <x v="1"/>
    <x v="12"/>
    <s v="r_4_besoin_priorite1"/>
    <m/>
    <s v="Proportion"/>
    <m/>
    <s v="PDI"/>
    <n v="0.95"/>
    <b v="1"/>
    <s v="ci"/>
  </r>
  <r>
    <s v="id_21"/>
    <x v="2"/>
    <s v="bna"/>
    <n v="1.02040816326531E-2"/>
    <m/>
    <m/>
    <n v="1"/>
    <n v="1.02040816326531E-2"/>
    <n v="98"/>
    <s v="r_4_besoin_priorite1"/>
    <s v="prop_simple"/>
    <x v="21"/>
    <m/>
    <x v="1"/>
    <x v="1"/>
    <x v="1"/>
    <x v="12"/>
    <s v="r_4_besoin_priorite1"/>
    <m/>
    <s v="Proportion"/>
    <m/>
    <s v="PDI"/>
    <n v="0.95"/>
    <b v="1"/>
    <s v="ci"/>
  </r>
  <r>
    <s v="id_21"/>
    <x v="2"/>
    <s v="education"/>
    <n v="2.04081632653061E-2"/>
    <m/>
    <m/>
    <n v="2"/>
    <n v="2.04081632653061E-2"/>
    <n v="98"/>
    <s v="r_4_besoin_priorite1"/>
    <s v="prop_simple"/>
    <x v="23"/>
    <m/>
    <x v="1"/>
    <x v="1"/>
    <x v="1"/>
    <x v="12"/>
    <s v="r_4_besoin_priorite1"/>
    <m/>
    <s v="Proportion"/>
    <m/>
    <s v="PDI"/>
    <n v="0.95"/>
    <b v="1"/>
    <s v="ci"/>
  </r>
  <r>
    <s v="id_21"/>
    <x v="2"/>
    <s v="intrants"/>
    <n v="4.08163265306122E-2"/>
    <m/>
    <m/>
    <n v="4"/>
    <n v="4.08163265306122E-2"/>
    <n v="98"/>
    <s v="r_4_besoin_priorite1"/>
    <s v="prop_simple"/>
    <x v="24"/>
    <m/>
    <x v="1"/>
    <x v="1"/>
    <x v="1"/>
    <x v="12"/>
    <s v="r_4_besoin_priorite1"/>
    <m/>
    <s v="Proportion"/>
    <m/>
    <s v="PDI"/>
    <n v="0.95"/>
    <b v="1"/>
    <s v="ci"/>
  </r>
  <r>
    <s v="id_21"/>
    <x v="2"/>
    <s v="latrine"/>
    <n v="1.02040816326531E-2"/>
    <m/>
    <m/>
    <n v="1"/>
    <n v="1.02040816326531E-2"/>
    <n v="98"/>
    <s v="r_4_besoin_priorite1"/>
    <s v="prop_simple"/>
    <x v="25"/>
    <m/>
    <x v="1"/>
    <x v="1"/>
    <x v="1"/>
    <x v="12"/>
    <s v="r_4_besoin_priorite1"/>
    <m/>
    <s v="Proportion"/>
    <m/>
    <s v="PDI"/>
    <n v="0.95"/>
    <b v="1"/>
    <s v="ci"/>
  </r>
  <r>
    <s v="id_21"/>
    <x v="2"/>
    <s v="nourriture"/>
    <n v="0.54081632653061196"/>
    <m/>
    <m/>
    <n v="53"/>
    <n v="0.54081632653061196"/>
    <n v="98"/>
    <s v="r_4_besoin_priorite1"/>
    <s v="prop_simple"/>
    <x v="26"/>
    <m/>
    <x v="1"/>
    <x v="1"/>
    <x v="1"/>
    <x v="12"/>
    <s v="r_4_besoin_priorite1"/>
    <m/>
    <s v="Proportion"/>
    <m/>
    <s v="PDI"/>
    <n v="0.95"/>
    <b v="1"/>
    <s v="ci"/>
  </r>
  <r>
    <s v="id_21"/>
    <x v="2"/>
    <s v="sante"/>
    <n v="1.02040816326531E-2"/>
    <m/>
    <m/>
    <n v="1"/>
    <n v="1.02040816326531E-2"/>
    <n v="98"/>
    <s v="r_4_besoin_priorite1"/>
    <s v="prop_simple"/>
    <x v="28"/>
    <m/>
    <x v="1"/>
    <x v="1"/>
    <x v="1"/>
    <x v="12"/>
    <s v="r_4_besoin_priorite1"/>
    <m/>
    <s v="Proportion"/>
    <m/>
    <s v="PDI"/>
    <n v="0.95"/>
    <b v="1"/>
    <s v="ci"/>
  </r>
  <r>
    <s v="id_21"/>
    <x v="2"/>
    <s v="services_protection"/>
    <n v="1.02040816326531E-2"/>
    <m/>
    <m/>
    <n v="1"/>
    <n v="1.02040816326531E-2"/>
    <n v="98"/>
    <s v="r_4_besoin_priorite1"/>
    <s v="prop_simple"/>
    <x v="29"/>
    <m/>
    <x v="1"/>
    <x v="1"/>
    <x v="1"/>
    <x v="12"/>
    <s v="r_4_besoin_priorite1"/>
    <m/>
    <s v="Proportion"/>
    <m/>
    <s v="PDI"/>
    <n v="0.95"/>
    <b v="1"/>
    <s v="ci"/>
  </r>
  <r>
    <s v="id_21"/>
    <x v="2"/>
    <s v="subsistances"/>
    <n v="2.04081632653061E-2"/>
    <m/>
    <m/>
    <n v="2"/>
    <n v="2.04081632653061E-2"/>
    <n v="98"/>
    <s v="r_4_besoin_priorite1"/>
    <s v="prop_simple"/>
    <x v="31"/>
    <m/>
    <x v="1"/>
    <x v="1"/>
    <x v="1"/>
    <x v="12"/>
    <s v="r_4_besoin_priorite1"/>
    <m/>
    <s v="Proportion"/>
    <m/>
    <s v="PDI"/>
    <n v="0.95"/>
    <b v="1"/>
    <s v="ci"/>
  </r>
  <r>
    <s v="id_22"/>
    <x v="1"/>
    <s v="abris"/>
    <n v="7.3684210526315796E-2"/>
    <m/>
    <m/>
    <n v="7"/>
    <n v="7.3684210526315796E-2"/>
    <n v="95"/>
    <s v="r_4_besoin_priorite2"/>
    <s v="prop_simple"/>
    <x v="19"/>
    <m/>
    <x v="1"/>
    <x v="1"/>
    <x v="1"/>
    <x v="13"/>
    <s v="r_4_besoin_priorite2"/>
    <s v="oui"/>
    <s v="Proportion"/>
    <m/>
    <s v="Personne non deplacées"/>
    <n v="0.95"/>
    <b v="1"/>
    <s v="ci"/>
  </r>
  <r>
    <s v="id_22"/>
    <x v="1"/>
    <s v="aucun_besoin"/>
    <n v="6.3157894736842093E-2"/>
    <m/>
    <m/>
    <n v="6"/>
    <n v="6.3157894736842093E-2"/>
    <n v="95"/>
    <s v="r_4_besoin_priorite2"/>
    <s v="prop_simple"/>
    <x v="20"/>
    <m/>
    <x v="1"/>
    <x v="1"/>
    <x v="1"/>
    <x v="13"/>
    <s v="r_4_besoin_priorite2"/>
    <s v="oui"/>
    <s v="Proportion"/>
    <m/>
    <s v="Personne non deplacées"/>
    <n v="0.95"/>
    <b v="1"/>
    <s v="ci"/>
  </r>
  <r>
    <s v="id_22"/>
    <x v="1"/>
    <s v="bna"/>
    <n v="4.2105263157894701E-2"/>
    <m/>
    <m/>
    <n v="4"/>
    <n v="4.2105263157894701E-2"/>
    <n v="95"/>
    <s v="r_4_besoin_priorite2"/>
    <s v="prop_simple"/>
    <x v="21"/>
    <m/>
    <x v="1"/>
    <x v="1"/>
    <x v="1"/>
    <x v="13"/>
    <s v="r_4_besoin_priorite2"/>
    <s v="oui"/>
    <s v="Proportion"/>
    <m/>
    <s v="Personne non deplacées"/>
    <n v="0.95"/>
    <b v="1"/>
    <s v="ci"/>
  </r>
  <r>
    <s v="id_22"/>
    <x v="1"/>
    <s v="eau"/>
    <n v="5.2631578947368397E-2"/>
    <m/>
    <m/>
    <n v="5"/>
    <n v="5.2631578947368397E-2"/>
    <n v="95"/>
    <s v="r_4_besoin_priorite2"/>
    <s v="prop_simple"/>
    <x v="22"/>
    <m/>
    <x v="1"/>
    <x v="1"/>
    <x v="1"/>
    <x v="13"/>
    <s v="r_4_besoin_priorite2"/>
    <s v="oui"/>
    <s v="Proportion"/>
    <m/>
    <s v="Personne non deplacées"/>
    <n v="0.95"/>
    <b v="1"/>
    <s v="ci"/>
  </r>
  <r>
    <s v="id_22"/>
    <x v="1"/>
    <s v="education"/>
    <n v="1.05263157894737E-2"/>
    <m/>
    <m/>
    <n v="1"/>
    <n v="1.05263157894737E-2"/>
    <n v="95"/>
    <s v="r_4_besoin_priorite2"/>
    <s v="prop_simple"/>
    <x v="23"/>
    <m/>
    <x v="1"/>
    <x v="1"/>
    <x v="1"/>
    <x v="13"/>
    <s v="r_4_besoin_priorite2"/>
    <s v="oui"/>
    <s v="Proportion"/>
    <m/>
    <s v="Personne non deplacées"/>
    <n v="0.95"/>
    <b v="1"/>
    <s v="ci"/>
  </r>
  <r>
    <s v="id_22"/>
    <x v="1"/>
    <s v="intrants"/>
    <n v="0.115789473684211"/>
    <m/>
    <m/>
    <n v="11"/>
    <n v="0.115789473684211"/>
    <n v="95"/>
    <s v="r_4_besoin_priorite2"/>
    <s v="prop_simple"/>
    <x v="24"/>
    <m/>
    <x v="1"/>
    <x v="1"/>
    <x v="1"/>
    <x v="13"/>
    <s v="r_4_besoin_priorite2"/>
    <s v="oui"/>
    <s v="Proportion"/>
    <m/>
    <s v="Personne non deplacées"/>
    <n v="0.95"/>
    <b v="1"/>
    <s v="ci"/>
  </r>
  <r>
    <s v="id_22"/>
    <x v="1"/>
    <s v="latrine"/>
    <n v="3.1578947368421102E-2"/>
    <m/>
    <m/>
    <n v="3"/>
    <n v="3.1578947368421102E-2"/>
    <n v="95"/>
    <s v="r_4_besoin_priorite2"/>
    <s v="prop_simple"/>
    <x v="25"/>
    <m/>
    <x v="1"/>
    <x v="1"/>
    <x v="1"/>
    <x v="13"/>
    <s v="r_4_besoin_priorite2"/>
    <s v="oui"/>
    <s v="Proportion"/>
    <m/>
    <s v="Personne non deplacées"/>
    <n v="0.95"/>
    <b v="1"/>
    <s v="ci"/>
  </r>
  <r>
    <s v="id_22"/>
    <x v="1"/>
    <s v="nourriture"/>
    <n v="0.2"/>
    <m/>
    <m/>
    <n v="19"/>
    <n v="0.2"/>
    <n v="95"/>
    <s v="r_4_besoin_priorite2"/>
    <s v="prop_simple"/>
    <x v="26"/>
    <m/>
    <x v="1"/>
    <x v="1"/>
    <x v="1"/>
    <x v="13"/>
    <s v="r_4_besoin_priorite2"/>
    <s v="oui"/>
    <s v="Proportion"/>
    <m/>
    <s v="Personne non deplacées"/>
    <n v="0.95"/>
    <b v="1"/>
    <s v="ci"/>
  </r>
  <r>
    <s v="id_22"/>
    <x v="1"/>
    <s v="sante"/>
    <n v="0.21052631578947401"/>
    <m/>
    <m/>
    <n v="20"/>
    <n v="0.21052631578947401"/>
    <n v="95"/>
    <s v="r_4_besoin_priorite2"/>
    <s v="prop_simple"/>
    <x v="28"/>
    <m/>
    <x v="1"/>
    <x v="1"/>
    <x v="1"/>
    <x v="13"/>
    <s v="r_4_besoin_priorite2"/>
    <s v="oui"/>
    <s v="Proportion"/>
    <m/>
    <s v="Personne non deplacées"/>
    <n v="0.95"/>
    <b v="1"/>
    <s v="ci"/>
  </r>
  <r>
    <s v="id_22"/>
    <x v="1"/>
    <s v="services_protection"/>
    <n v="1.05263157894737E-2"/>
    <m/>
    <m/>
    <n v="1"/>
    <n v="1.05263157894737E-2"/>
    <n v="95"/>
    <s v="r_4_besoin_priorite2"/>
    <s v="prop_simple"/>
    <x v="29"/>
    <m/>
    <x v="1"/>
    <x v="1"/>
    <x v="1"/>
    <x v="13"/>
    <s v="r_4_besoin_priorite2"/>
    <s v="oui"/>
    <s v="Proportion"/>
    <m/>
    <s v="Personne non deplacées"/>
    <n v="0.95"/>
    <b v="1"/>
    <s v="ci"/>
  </r>
  <r>
    <s v="id_22"/>
    <x v="1"/>
    <s v="subsistances"/>
    <n v="0.18947368421052599"/>
    <m/>
    <m/>
    <n v="18"/>
    <n v="0.18947368421052599"/>
    <n v="95"/>
    <s v="r_4_besoin_priorite2"/>
    <s v="prop_simple"/>
    <x v="31"/>
    <m/>
    <x v="1"/>
    <x v="1"/>
    <x v="1"/>
    <x v="13"/>
    <s v="r_4_besoin_priorite2"/>
    <s v="oui"/>
    <s v="Proportion"/>
    <m/>
    <s v="Personne non deplacées"/>
    <n v="0.95"/>
    <b v="1"/>
    <s v="ci"/>
  </r>
  <r>
    <s v="id_22"/>
    <x v="2"/>
    <s v="abris"/>
    <n v="0.28571428571428598"/>
    <m/>
    <m/>
    <n v="28"/>
    <n v="0.28571428571428598"/>
    <n v="98"/>
    <s v="r_4_besoin_priorite2"/>
    <s v="prop_simple"/>
    <x v="19"/>
    <m/>
    <x v="1"/>
    <x v="1"/>
    <x v="1"/>
    <x v="13"/>
    <s v="r_4_besoin_priorite2"/>
    <s v="oui"/>
    <s v="Proportion"/>
    <m/>
    <s v="PDI"/>
    <n v="0.95"/>
    <b v="1"/>
    <s v="ci"/>
  </r>
  <r>
    <s v="id_22"/>
    <x v="2"/>
    <s v="bna"/>
    <n v="1.02040816326531E-2"/>
    <m/>
    <m/>
    <n v="1"/>
    <n v="1.02040816326531E-2"/>
    <n v="98"/>
    <s v="r_4_besoin_priorite2"/>
    <s v="prop_simple"/>
    <x v="21"/>
    <m/>
    <x v="1"/>
    <x v="1"/>
    <x v="1"/>
    <x v="13"/>
    <s v="r_4_besoin_priorite2"/>
    <s v="oui"/>
    <s v="Proportion"/>
    <m/>
    <s v="PDI"/>
    <n v="0.95"/>
    <b v="1"/>
    <s v="ci"/>
  </r>
  <r>
    <s v="id_22"/>
    <x v="2"/>
    <s v="eau"/>
    <n v="4.08163265306122E-2"/>
    <m/>
    <m/>
    <n v="4"/>
    <n v="4.08163265306122E-2"/>
    <n v="98"/>
    <s v="r_4_besoin_priorite2"/>
    <s v="prop_simple"/>
    <x v="22"/>
    <m/>
    <x v="1"/>
    <x v="1"/>
    <x v="1"/>
    <x v="13"/>
    <s v="r_4_besoin_priorite2"/>
    <s v="oui"/>
    <s v="Proportion"/>
    <m/>
    <s v="PDI"/>
    <n v="0.95"/>
    <b v="1"/>
    <s v="ci"/>
  </r>
  <r>
    <s v="id_22"/>
    <x v="2"/>
    <s v="education"/>
    <n v="3.06122448979592E-2"/>
    <m/>
    <m/>
    <n v="3"/>
    <n v="3.06122448979592E-2"/>
    <n v="98"/>
    <s v="r_4_besoin_priorite2"/>
    <s v="prop_simple"/>
    <x v="23"/>
    <m/>
    <x v="1"/>
    <x v="1"/>
    <x v="1"/>
    <x v="13"/>
    <s v="r_4_besoin_priorite2"/>
    <s v="oui"/>
    <s v="Proportion"/>
    <m/>
    <s v="PDI"/>
    <n v="0.95"/>
    <b v="1"/>
    <s v="ci"/>
  </r>
  <r>
    <s v="id_22"/>
    <x v="2"/>
    <s v="latrine"/>
    <n v="1.02040816326531E-2"/>
    <m/>
    <m/>
    <n v="1"/>
    <n v="1.02040816326531E-2"/>
    <n v="98"/>
    <s v="r_4_besoin_priorite2"/>
    <s v="prop_simple"/>
    <x v="25"/>
    <m/>
    <x v="1"/>
    <x v="1"/>
    <x v="1"/>
    <x v="13"/>
    <s v="r_4_besoin_priorite2"/>
    <s v="oui"/>
    <s v="Proportion"/>
    <m/>
    <s v="PDI"/>
    <n v="0.95"/>
    <b v="1"/>
    <s v="ci"/>
  </r>
  <r>
    <s v="id_22"/>
    <x v="2"/>
    <s v="nourriture"/>
    <n v="0.35714285714285698"/>
    <m/>
    <m/>
    <n v="35"/>
    <n v="0.35714285714285698"/>
    <n v="98"/>
    <s v="r_4_besoin_priorite2"/>
    <s v="prop_simple"/>
    <x v="26"/>
    <m/>
    <x v="1"/>
    <x v="1"/>
    <x v="1"/>
    <x v="13"/>
    <s v="r_4_besoin_priorite2"/>
    <s v="oui"/>
    <s v="Proportion"/>
    <m/>
    <s v="PDI"/>
    <n v="0.95"/>
    <b v="1"/>
    <s v="ci"/>
  </r>
  <r>
    <s v="id_22"/>
    <x v="2"/>
    <s v="nutrition"/>
    <n v="1.02040816326531E-2"/>
    <m/>
    <m/>
    <n v="1"/>
    <n v="1.02040816326531E-2"/>
    <n v="98"/>
    <s v="r_4_besoin_priorite2"/>
    <s v="prop_simple"/>
    <x v="27"/>
    <m/>
    <x v="1"/>
    <x v="1"/>
    <x v="1"/>
    <x v="13"/>
    <s v="r_4_besoin_priorite2"/>
    <s v="oui"/>
    <s v="Proportion"/>
    <m/>
    <s v="PDI"/>
    <n v="0.95"/>
    <b v="1"/>
    <s v="ci"/>
  </r>
  <r>
    <s v="id_22"/>
    <x v="2"/>
    <s v="sante"/>
    <n v="8.1632653061224497E-2"/>
    <m/>
    <m/>
    <n v="8"/>
    <n v="8.1632653061224497E-2"/>
    <n v="98"/>
    <s v="r_4_besoin_priorite2"/>
    <s v="prop_simple"/>
    <x v="28"/>
    <m/>
    <x v="1"/>
    <x v="1"/>
    <x v="1"/>
    <x v="13"/>
    <s v="r_4_besoin_priorite2"/>
    <s v="oui"/>
    <s v="Proportion"/>
    <m/>
    <s v="PDI"/>
    <n v="0.95"/>
    <b v="1"/>
    <s v="ci"/>
  </r>
  <r>
    <s v="id_22"/>
    <x v="2"/>
    <s v="soutien_psychosocial"/>
    <n v="1.02040816326531E-2"/>
    <m/>
    <m/>
    <n v="1"/>
    <n v="1.02040816326531E-2"/>
    <n v="98"/>
    <s v="r_4_besoin_priorite2"/>
    <s v="prop_simple"/>
    <x v="30"/>
    <m/>
    <x v="1"/>
    <x v="1"/>
    <x v="1"/>
    <x v="13"/>
    <s v="r_4_besoin_priorite2"/>
    <s v="oui"/>
    <s v="Proportion"/>
    <m/>
    <s v="PDI"/>
    <n v="0.95"/>
    <b v="1"/>
    <s v="ci"/>
  </r>
  <r>
    <s v="id_22"/>
    <x v="2"/>
    <s v="subsistances"/>
    <n v="0.16326530612244899"/>
    <m/>
    <m/>
    <n v="16"/>
    <n v="0.16326530612244899"/>
    <n v="98"/>
    <s v="r_4_besoin_priorite2"/>
    <s v="prop_simple"/>
    <x v="31"/>
    <m/>
    <x v="1"/>
    <x v="1"/>
    <x v="1"/>
    <x v="13"/>
    <s v="r_4_besoin_priorite2"/>
    <s v="oui"/>
    <s v="Proportion"/>
    <m/>
    <s v="PDI"/>
    <n v="0.95"/>
    <b v="1"/>
    <s v="ci"/>
  </r>
  <r>
    <s v="id_23"/>
    <x v="1"/>
    <s v="abris"/>
    <n v="7.8651685393258397E-2"/>
    <m/>
    <m/>
    <n v="7"/>
    <n v="7.8651685393258397E-2"/>
    <n v="89"/>
    <s v="r_4_besoin_priorite3"/>
    <s v="prop_simple"/>
    <x v="19"/>
    <m/>
    <x v="1"/>
    <x v="1"/>
    <x v="1"/>
    <x v="14"/>
    <s v="r_4_besoin_priorite3"/>
    <s v="oui"/>
    <s v="Proportion"/>
    <m/>
    <s v="Personne non deplacées"/>
    <n v="0.95"/>
    <b v="1"/>
    <s v="ci"/>
  </r>
  <r>
    <s v="id_23"/>
    <x v="1"/>
    <s v="aucun_besoin"/>
    <n v="0.123595505617978"/>
    <m/>
    <m/>
    <n v="11"/>
    <n v="0.123595505617978"/>
    <n v="89"/>
    <s v="r_4_besoin_priorite3"/>
    <s v="prop_simple"/>
    <x v="20"/>
    <m/>
    <x v="1"/>
    <x v="1"/>
    <x v="1"/>
    <x v="14"/>
    <s v="r_4_besoin_priorite3"/>
    <s v="oui"/>
    <s v="Proportion"/>
    <m/>
    <s v="Personne non deplacées"/>
    <n v="0.95"/>
    <b v="1"/>
    <s v="ci"/>
  </r>
  <r>
    <s v="id_23"/>
    <x v="1"/>
    <s v="bna"/>
    <n v="7.8651685393258397E-2"/>
    <m/>
    <m/>
    <n v="7"/>
    <n v="7.8651685393258397E-2"/>
    <n v="89"/>
    <s v="r_4_besoin_priorite3"/>
    <s v="prop_simple"/>
    <x v="21"/>
    <m/>
    <x v="1"/>
    <x v="1"/>
    <x v="1"/>
    <x v="14"/>
    <s v="r_4_besoin_priorite3"/>
    <s v="oui"/>
    <s v="Proportion"/>
    <m/>
    <s v="Personne non deplacées"/>
    <n v="0.95"/>
    <b v="1"/>
    <s v="ci"/>
  </r>
  <r>
    <s v="id_23"/>
    <x v="1"/>
    <s v="eau"/>
    <n v="4.49438202247191E-2"/>
    <m/>
    <m/>
    <n v="4"/>
    <n v="4.49438202247191E-2"/>
    <n v="89"/>
    <s v="r_4_besoin_priorite3"/>
    <s v="prop_simple"/>
    <x v="22"/>
    <m/>
    <x v="1"/>
    <x v="1"/>
    <x v="1"/>
    <x v="14"/>
    <s v="r_4_besoin_priorite3"/>
    <s v="oui"/>
    <s v="Proportion"/>
    <m/>
    <s v="Personne non deplacées"/>
    <n v="0.95"/>
    <b v="1"/>
    <s v="ci"/>
  </r>
  <r>
    <s v="id_23"/>
    <x v="1"/>
    <s v="education"/>
    <n v="0.15730337078651699"/>
    <m/>
    <m/>
    <n v="14"/>
    <n v="0.15730337078651699"/>
    <n v="89"/>
    <s v="r_4_besoin_priorite3"/>
    <s v="prop_simple"/>
    <x v="23"/>
    <m/>
    <x v="1"/>
    <x v="1"/>
    <x v="1"/>
    <x v="14"/>
    <s v="r_4_besoin_priorite3"/>
    <s v="oui"/>
    <s v="Proportion"/>
    <m/>
    <s v="Personne non deplacées"/>
    <n v="0.95"/>
    <b v="1"/>
    <s v="ci"/>
  </r>
  <r>
    <s v="id_23"/>
    <x v="1"/>
    <s v="intrants"/>
    <n v="7.8651685393258397E-2"/>
    <m/>
    <m/>
    <n v="7"/>
    <n v="7.8651685393258397E-2"/>
    <n v="89"/>
    <s v="r_4_besoin_priorite3"/>
    <s v="prop_simple"/>
    <x v="24"/>
    <m/>
    <x v="1"/>
    <x v="1"/>
    <x v="1"/>
    <x v="14"/>
    <s v="r_4_besoin_priorite3"/>
    <s v="oui"/>
    <s v="Proportion"/>
    <m/>
    <s v="Personne non deplacées"/>
    <n v="0.95"/>
    <b v="1"/>
    <s v="ci"/>
  </r>
  <r>
    <s v="id_23"/>
    <x v="1"/>
    <s v="latrine"/>
    <n v="4.49438202247191E-2"/>
    <m/>
    <m/>
    <n v="4"/>
    <n v="4.49438202247191E-2"/>
    <n v="89"/>
    <s v="r_4_besoin_priorite3"/>
    <s v="prop_simple"/>
    <x v="25"/>
    <m/>
    <x v="1"/>
    <x v="1"/>
    <x v="1"/>
    <x v="14"/>
    <s v="r_4_besoin_priorite3"/>
    <s v="oui"/>
    <s v="Proportion"/>
    <m/>
    <s v="Personne non deplacées"/>
    <n v="0.95"/>
    <b v="1"/>
    <s v="ci"/>
  </r>
  <r>
    <s v="id_23"/>
    <x v="1"/>
    <s v="nourriture"/>
    <n v="7.8651685393258397E-2"/>
    <m/>
    <m/>
    <n v="7"/>
    <n v="7.8651685393258397E-2"/>
    <n v="89"/>
    <s v="r_4_besoin_priorite3"/>
    <s v="prop_simple"/>
    <x v="26"/>
    <m/>
    <x v="1"/>
    <x v="1"/>
    <x v="1"/>
    <x v="14"/>
    <s v="r_4_besoin_priorite3"/>
    <s v="oui"/>
    <s v="Proportion"/>
    <m/>
    <s v="Personne non deplacées"/>
    <n v="0.95"/>
    <b v="1"/>
    <s v="ci"/>
  </r>
  <r>
    <s v="id_23"/>
    <x v="1"/>
    <s v="nutrition"/>
    <n v="1.1235955056179799E-2"/>
    <m/>
    <m/>
    <n v="1"/>
    <n v="1.1235955056179799E-2"/>
    <n v="89"/>
    <s v="r_4_besoin_priorite3"/>
    <s v="prop_simple"/>
    <x v="27"/>
    <m/>
    <x v="1"/>
    <x v="1"/>
    <x v="1"/>
    <x v="14"/>
    <s v="r_4_besoin_priorite3"/>
    <s v="oui"/>
    <s v="Proportion"/>
    <m/>
    <s v="Personne non deplacées"/>
    <n v="0.95"/>
    <b v="1"/>
    <s v="ci"/>
  </r>
  <r>
    <s v="id_23"/>
    <x v="1"/>
    <s v="sante"/>
    <n v="0.213483146067416"/>
    <m/>
    <m/>
    <n v="19"/>
    <n v="0.213483146067416"/>
    <n v="89"/>
    <s v="r_4_besoin_priorite3"/>
    <s v="prop_simple"/>
    <x v="28"/>
    <m/>
    <x v="1"/>
    <x v="1"/>
    <x v="1"/>
    <x v="14"/>
    <s v="r_4_besoin_priorite3"/>
    <s v="oui"/>
    <s v="Proportion"/>
    <m/>
    <s v="Personne non deplacées"/>
    <n v="0.95"/>
    <b v="1"/>
    <s v="ci"/>
  </r>
  <r>
    <s v="id_23"/>
    <x v="1"/>
    <s v="subsistances"/>
    <n v="8.98876404494382E-2"/>
    <m/>
    <m/>
    <n v="8"/>
    <n v="8.98876404494382E-2"/>
    <n v="89"/>
    <s v="r_4_besoin_priorite3"/>
    <s v="prop_simple"/>
    <x v="31"/>
    <m/>
    <x v="1"/>
    <x v="1"/>
    <x v="1"/>
    <x v="14"/>
    <s v="r_4_besoin_priorite3"/>
    <s v="oui"/>
    <s v="Proportion"/>
    <m/>
    <s v="Personne non deplacées"/>
    <n v="0.95"/>
    <b v="1"/>
    <s v="ci"/>
  </r>
  <r>
    <s v="id_23"/>
    <x v="2"/>
    <s v="abris"/>
    <n v="7.1428571428571397E-2"/>
    <m/>
    <m/>
    <n v="7"/>
    <n v="7.1428571428571397E-2"/>
    <n v="98"/>
    <s v="r_4_besoin_priorite3"/>
    <s v="prop_simple"/>
    <x v="19"/>
    <m/>
    <x v="1"/>
    <x v="1"/>
    <x v="1"/>
    <x v="14"/>
    <s v="r_4_besoin_priorite3"/>
    <s v="oui"/>
    <s v="Proportion"/>
    <m/>
    <s v="PDI"/>
    <n v="0.95"/>
    <b v="1"/>
    <s v="ci"/>
  </r>
  <r>
    <s v="id_23"/>
    <x v="2"/>
    <s v="aucun_besoin"/>
    <n v="6.1224489795918401E-2"/>
    <m/>
    <m/>
    <n v="6"/>
    <n v="6.1224489795918401E-2"/>
    <n v="98"/>
    <s v="r_4_besoin_priorite3"/>
    <s v="prop_simple"/>
    <x v="20"/>
    <m/>
    <x v="1"/>
    <x v="1"/>
    <x v="1"/>
    <x v="14"/>
    <s v="r_4_besoin_priorite3"/>
    <s v="oui"/>
    <s v="Proportion"/>
    <m/>
    <s v="PDI"/>
    <n v="0.95"/>
    <b v="1"/>
    <s v="ci"/>
  </r>
  <r>
    <s v="id_23"/>
    <x v="2"/>
    <s v="bna"/>
    <n v="0.13265306122449"/>
    <m/>
    <m/>
    <n v="13"/>
    <n v="0.13265306122449"/>
    <n v="98"/>
    <s v="r_4_besoin_priorite3"/>
    <s v="prop_simple"/>
    <x v="21"/>
    <m/>
    <x v="1"/>
    <x v="1"/>
    <x v="1"/>
    <x v="14"/>
    <s v="r_4_besoin_priorite3"/>
    <s v="oui"/>
    <s v="Proportion"/>
    <m/>
    <s v="PDI"/>
    <n v="0.95"/>
    <b v="1"/>
    <s v="ci"/>
  </r>
  <r>
    <s v="id_23"/>
    <x v="2"/>
    <s v="eau"/>
    <n v="5.10204081632653E-2"/>
    <m/>
    <m/>
    <n v="5"/>
    <n v="5.10204081632653E-2"/>
    <n v="98"/>
    <s v="r_4_besoin_priorite3"/>
    <s v="prop_simple"/>
    <x v="22"/>
    <m/>
    <x v="1"/>
    <x v="1"/>
    <x v="1"/>
    <x v="14"/>
    <s v="r_4_besoin_priorite3"/>
    <s v="oui"/>
    <s v="Proportion"/>
    <m/>
    <s v="PDI"/>
    <n v="0.95"/>
    <b v="1"/>
    <s v="ci"/>
  </r>
  <r>
    <s v="id_23"/>
    <x v="2"/>
    <s v="education"/>
    <n v="6.1224489795918401E-2"/>
    <m/>
    <m/>
    <n v="6"/>
    <n v="6.1224489795918401E-2"/>
    <n v="98"/>
    <s v="r_4_besoin_priorite3"/>
    <s v="prop_simple"/>
    <x v="23"/>
    <m/>
    <x v="1"/>
    <x v="1"/>
    <x v="1"/>
    <x v="14"/>
    <s v="r_4_besoin_priorite3"/>
    <s v="oui"/>
    <s v="Proportion"/>
    <m/>
    <s v="PDI"/>
    <n v="0.95"/>
    <b v="1"/>
    <s v="ci"/>
  </r>
  <r>
    <s v="id_23"/>
    <x v="2"/>
    <s v="intrants"/>
    <n v="4.08163265306122E-2"/>
    <m/>
    <m/>
    <n v="4"/>
    <n v="4.08163265306122E-2"/>
    <n v="98"/>
    <s v="r_4_besoin_priorite3"/>
    <s v="prop_simple"/>
    <x v="24"/>
    <m/>
    <x v="1"/>
    <x v="1"/>
    <x v="1"/>
    <x v="14"/>
    <s v="r_4_besoin_priorite3"/>
    <s v="oui"/>
    <s v="Proportion"/>
    <m/>
    <s v="PDI"/>
    <n v="0.95"/>
    <b v="1"/>
    <s v="ci"/>
  </r>
  <r>
    <s v="id_23"/>
    <x v="2"/>
    <s v="latrine"/>
    <n v="2.04081632653061E-2"/>
    <m/>
    <m/>
    <n v="2"/>
    <n v="2.04081632653061E-2"/>
    <n v="98"/>
    <s v="r_4_besoin_priorite3"/>
    <s v="prop_simple"/>
    <x v="25"/>
    <m/>
    <x v="1"/>
    <x v="1"/>
    <x v="1"/>
    <x v="14"/>
    <s v="r_4_besoin_priorite3"/>
    <s v="oui"/>
    <s v="Proportion"/>
    <m/>
    <s v="PDI"/>
    <n v="0.95"/>
    <b v="1"/>
    <s v="ci"/>
  </r>
  <r>
    <s v="id_23"/>
    <x v="2"/>
    <s v="nourriture"/>
    <n v="4.08163265306122E-2"/>
    <m/>
    <m/>
    <n v="4"/>
    <n v="4.08163265306122E-2"/>
    <n v="98"/>
    <s v="r_4_besoin_priorite3"/>
    <s v="prop_simple"/>
    <x v="26"/>
    <m/>
    <x v="1"/>
    <x v="1"/>
    <x v="1"/>
    <x v="14"/>
    <s v="r_4_besoin_priorite3"/>
    <s v="oui"/>
    <s v="Proportion"/>
    <m/>
    <s v="PDI"/>
    <n v="0.95"/>
    <b v="1"/>
    <s v="ci"/>
  </r>
  <r>
    <s v="id_23"/>
    <x v="2"/>
    <s v="sante"/>
    <n v="0.31632653061224503"/>
    <m/>
    <m/>
    <n v="31"/>
    <n v="0.31632653061224503"/>
    <n v="98"/>
    <s v="r_4_besoin_priorite3"/>
    <s v="prop_simple"/>
    <x v="28"/>
    <m/>
    <x v="1"/>
    <x v="1"/>
    <x v="1"/>
    <x v="14"/>
    <s v="r_4_besoin_priorite3"/>
    <s v="oui"/>
    <s v="Proportion"/>
    <m/>
    <s v="PDI"/>
    <n v="0.95"/>
    <b v="1"/>
    <s v="ci"/>
  </r>
  <r>
    <s v="id_23"/>
    <x v="2"/>
    <s v="soutien_psychosocial"/>
    <n v="1.02040816326531E-2"/>
    <m/>
    <m/>
    <n v="1"/>
    <n v="1.02040816326531E-2"/>
    <n v="98"/>
    <s v="r_4_besoin_priorite3"/>
    <s v="prop_simple"/>
    <x v="30"/>
    <m/>
    <x v="1"/>
    <x v="1"/>
    <x v="1"/>
    <x v="14"/>
    <s v="r_4_besoin_priorite3"/>
    <s v="oui"/>
    <s v="Proportion"/>
    <m/>
    <s v="PDI"/>
    <n v="0.95"/>
    <b v="1"/>
    <s v="ci"/>
  </r>
  <r>
    <s v="id_23"/>
    <x v="2"/>
    <s v="subsistances"/>
    <n v="0.19387755102040799"/>
    <m/>
    <m/>
    <n v="19"/>
    <n v="0.19387755102040799"/>
    <n v="98"/>
    <s v="r_4_besoin_priorite3"/>
    <s v="prop_simple"/>
    <x v="31"/>
    <m/>
    <x v="1"/>
    <x v="1"/>
    <x v="1"/>
    <x v="14"/>
    <s v="r_4_besoin_priorite3"/>
    <s v="oui"/>
    <s v="Proportion"/>
    <m/>
    <s v="PDI"/>
    <n v="0.95"/>
    <b v="1"/>
    <s v="ci"/>
  </r>
  <r>
    <s v="id_24"/>
    <x v="1"/>
    <s v="non"/>
    <n v="0.97058823529411797"/>
    <m/>
    <m/>
    <n v="33"/>
    <n v="0.97058823529411797"/>
    <n v="34"/>
    <s v="r_4_assistance_recu"/>
    <s v="prop_simple"/>
    <x v="10"/>
    <m/>
    <x v="1"/>
    <x v="1"/>
    <x v="2"/>
    <x v="15"/>
    <s v="r_4_assistance_recu"/>
    <m/>
    <s v="Proportion"/>
    <m/>
    <s v="Personne non deplacées"/>
    <n v="0.95"/>
    <b v="1"/>
    <s v="ci"/>
  </r>
  <r>
    <s v="id_24"/>
    <x v="1"/>
    <s v="oui"/>
    <n v="2.9411764705882401E-2"/>
    <m/>
    <m/>
    <n v="1"/>
    <n v="2.9411764705882401E-2"/>
    <n v="34"/>
    <s v="r_4_assistance_recu"/>
    <s v="prop_simple"/>
    <x v="11"/>
    <m/>
    <x v="1"/>
    <x v="1"/>
    <x v="2"/>
    <x v="15"/>
    <s v="r_4_assistance_recu"/>
    <m/>
    <s v="Proportion"/>
    <m/>
    <s v="Personne non deplacées"/>
    <n v="0.95"/>
    <b v="1"/>
    <s v="ci"/>
  </r>
  <r>
    <s v="id_24"/>
    <x v="2"/>
    <s v="non"/>
    <n v="0.83823529411764697"/>
    <m/>
    <m/>
    <n v="57"/>
    <n v="0.83823529411764697"/>
    <n v="68"/>
    <s v="r_4_assistance_recu"/>
    <s v="prop_simple"/>
    <x v="10"/>
    <m/>
    <x v="1"/>
    <x v="1"/>
    <x v="2"/>
    <x v="15"/>
    <s v="r_4_assistance_recu"/>
    <m/>
    <s v="Proportion"/>
    <m/>
    <s v="PDI"/>
    <n v="0.95"/>
    <b v="1"/>
    <s v="ci"/>
  </r>
  <r>
    <s v="id_24"/>
    <x v="2"/>
    <s v="oui"/>
    <n v="0.161764705882353"/>
    <m/>
    <m/>
    <n v="11"/>
    <n v="0.161764705882353"/>
    <n v="68"/>
    <s v="r_4_assistance_recu"/>
    <s v="prop_simple"/>
    <x v="11"/>
    <m/>
    <x v="1"/>
    <x v="1"/>
    <x v="2"/>
    <x v="15"/>
    <s v="r_4_assistance_recu"/>
    <m/>
    <s v="Proportion"/>
    <m/>
    <s v="PDI"/>
    <n v="0.95"/>
    <b v="1"/>
    <s v="ci"/>
  </r>
  <r>
    <s v="id_25"/>
    <x v="1"/>
    <s v="loyer"/>
    <n v="0.24242424242424199"/>
    <m/>
    <m/>
    <n v="8"/>
    <n v="0.24242424242424199"/>
    <n v="33"/>
    <s v="r_4_type_assistance_souhait"/>
    <s v="prop_multiple"/>
    <x v="32"/>
    <m/>
    <x v="1"/>
    <x v="1"/>
    <x v="2"/>
    <x v="16"/>
    <s v="r_4_type_assistance_souhait"/>
    <s v="oui"/>
    <s v="Proportion"/>
    <m/>
    <s v="Personne non deplacées"/>
    <n v="0.95"/>
    <b v="1"/>
    <s v="ci"/>
  </r>
  <r>
    <s v="id_25"/>
    <x v="2"/>
    <s v="loyer"/>
    <n v="0.26315789473684198"/>
    <m/>
    <m/>
    <n v="15"/>
    <n v="0.26315789473684198"/>
    <n v="57"/>
    <s v="r_4_type_assistance_souhait"/>
    <s v="prop_multiple"/>
    <x v="32"/>
    <m/>
    <x v="1"/>
    <x v="1"/>
    <x v="2"/>
    <x v="16"/>
    <s v="r_4_type_assistance_souhait"/>
    <s v="oui"/>
    <s v="Proportion"/>
    <m/>
    <s v="PDI"/>
    <n v="0.95"/>
    <b v="1"/>
    <s v="ci"/>
  </r>
  <r>
    <s v="id_25"/>
    <x v="1"/>
    <s v="argent_materiel_construction"/>
    <n v="0.48484848484848497"/>
    <m/>
    <m/>
    <n v="16"/>
    <n v="0.48484848484848497"/>
    <n v="33"/>
    <s v="r_4_type_assistance_souhait"/>
    <s v="prop_multiple"/>
    <x v="33"/>
    <m/>
    <x v="1"/>
    <x v="1"/>
    <x v="2"/>
    <x v="16"/>
    <s v="r_4_type_assistance_souhait"/>
    <s v="oui"/>
    <s v="Proportion"/>
    <m/>
    <s v="Personne non deplacées"/>
    <n v="0.95"/>
    <b v="1"/>
    <s v="ci"/>
  </r>
  <r>
    <s v="id_25"/>
    <x v="2"/>
    <s v="argent_materiel_construction"/>
    <n v="0.45614035087719301"/>
    <m/>
    <m/>
    <n v="26"/>
    <n v="0.45614035087719301"/>
    <n v="57"/>
    <s v="r_4_type_assistance_souhait"/>
    <s v="prop_multiple"/>
    <x v="33"/>
    <m/>
    <x v="1"/>
    <x v="1"/>
    <x v="2"/>
    <x v="16"/>
    <s v="r_4_type_assistance_souhait"/>
    <s v="oui"/>
    <s v="Proportion"/>
    <m/>
    <s v="PDI"/>
    <n v="0.95"/>
    <b v="1"/>
    <s v="ci"/>
  </r>
  <r>
    <s v="id_25"/>
    <x v="1"/>
    <s v="argent_main_doeuvre"/>
    <n v="6.0606060606060601E-2"/>
    <m/>
    <m/>
    <n v="2"/>
    <n v="6.0606060606060601E-2"/>
    <n v="33"/>
    <s v="r_4_type_assistance_souhait"/>
    <s v="prop_multiple"/>
    <x v="34"/>
    <m/>
    <x v="1"/>
    <x v="1"/>
    <x v="2"/>
    <x v="16"/>
    <s v="r_4_type_assistance_souhait"/>
    <s v="oui"/>
    <s v="Proportion"/>
    <m/>
    <s v="Personne non deplacées"/>
    <n v="0.95"/>
    <b v="1"/>
    <s v="ci"/>
  </r>
  <r>
    <s v="id_25"/>
    <x v="2"/>
    <s v="argent_main_doeuvre"/>
    <n v="8.7719298245614002E-2"/>
    <m/>
    <m/>
    <n v="5"/>
    <n v="8.7719298245614002E-2"/>
    <n v="57"/>
    <s v="r_4_type_assistance_souhait"/>
    <s v="prop_multiple"/>
    <x v="34"/>
    <m/>
    <x v="1"/>
    <x v="1"/>
    <x v="2"/>
    <x v="16"/>
    <s v="r_4_type_assistance_souhait"/>
    <s v="oui"/>
    <s v="Proportion"/>
    <m/>
    <s v="PDI"/>
    <n v="0.95"/>
    <b v="1"/>
    <s v="ci"/>
  </r>
  <r>
    <s v="id_25"/>
    <x v="1"/>
    <s v="provision_direct_bna"/>
    <n v="0.30303030303030298"/>
    <m/>
    <m/>
    <n v="10"/>
    <n v="0.30303030303030298"/>
    <n v="33"/>
    <s v="r_4_type_assistance_souhait"/>
    <s v="prop_multiple"/>
    <x v="35"/>
    <m/>
    <x v="1"/>
    <x v="1"/>
    <x v="2"/>
    <x v="16"/>
    <s v="r_4_type_assistance_souhait"/>
    <s v="oui"/>
    <s v="Proportion"/>
    <m/>
    <s v="Personne non deplacées"/>
    <n v="0.95"/>
    <b v="1"/>
    <s v="ci"/>
  </r>
  <r>
    <s v="id_25"/>
    <x v="2"/>
    <s v="provision_direct_bna"/>
    <n v="0.47368421052631599"/>
    <m/>
    <m/>
    <n v="27"/>
    <n v="0.47368421052631599"/>
    <n v="57"/>
    <s v="r_4_type_assistance_souhait"/>
    <s v="prop_multiple"/>
    <x v="35"/>
    <m/>
    <x v="1"/>
    <x v="1"/>
    <x v="2"/>
    <x v="16"/>
    <s v="r_4_type_assistance_souhait"/>
    <s v="oui"/>
    <s v="Proportion"/>
    <m/>
    <s v="PDI"/>
    <n v="0.95"/>
    <b v="1"/>
    <s v="ci"/>
  </r>
  <r>
    <s v="id_25"/>
    <x v="1"/>
    <s v="provision_direct_materiel"/>
    <n v="0.39393939393939398"/>
    <m/>
    <m/>
    <n v="13"/>
    <n v="0.39393939393939398"/>
    <n v="33"/>
    <s v="r_4_type_assistance_souhait"/>
    <s v="prop_multiple"/>
    <x v="36"/>
    <m/>
    <x v="1"/>
    <x v="1"/>
    <x v="2"/>
    <x v="16"/>
    <s v="r_4_type_assistance_souhait"/>
    <s v="oui"/>
    <s v="Proportion"/>
    <m/>
    <s v="Personne non deplacées"/>
    <n v="0.95"/>
    <b v="1"/>
    <s v="ci"/>
  </r>
  <r>
    <s v="id_25"/>
    <x v="2"/>
    <s v="provision_direct_materiel"/>
    <n v="0.175438596491228"/>
    <m/>
    <m/>
    <n v="10"/>
    <n v="0.175438596491228"/>
    <n v="57"/>
    <s v="r_4_type_assistance_souhait"/>
    <s v="prop_multiple"/>
    <x v="36"/>
    <m/>
    <x v="1"/>
    <x v="1"/>
    <x v="2"/>
    <x v="16"/>
    <s v="r_4_type_assistance_souhait"/>
    <s v="oui"/>
    <s v="Proportion"/>
    <m/>
    <s v="PDI"/>
    <n v="0.95"/>
    <b v="1"/>
    <s v="ci"/>
  </r>
  <r>
    <s v="id_25"/>
    <x v="1"/>
    <s v="aide_secu_abri"/>
    <n v="3.03030303030303E-2"/>
    <m/>
    <m/>
    <n v="1"/>
    <n v="3.03030303030303E-2"/>
    <n v="33"/>
    <s v="r_4_type_assistance_souhait"/>
    <s v="prop_multiple"/>
    <x v="37"/>
    <m/>
    <x v="1"/>
    <x v="1"/>
    <x v="2"/>
    <x v="16"/>
    <s v="r_4_type_assistance_souhait"/>
    <s v="oui"/>
    <s v="Proportion"/>
    <m/>
    <s v="Personne non deplacées"/>
    <n v="0.95"/>
    <b v="1"/>
    <s v="ci"/>
  </r>
  <r>
    <s v="id_25"/>
    <x v="2"/>
    <s v="aide_secu_abri"/>
    <n v="7.0175438596491196E-2"/>
    <m/>
    <m/>
    <n v="4"/>
    <n v="7.0175438596491196E-2"/>
    <n v="57"/>
    <s v="r_4_type_assistance_souhait"/>
    <s v="prop_multiple"/>
    <x v="37"/>
    <m/>
    <x v="1"/>
    <x v="1"/>
    <x v="2"/>
    <x v="16"/>
    <s v="r_4_type_assistance_souhait"/>
    <s v="oui"/>
    <s v="Proportion"/>
    <m/>
    <s v="PDI"/>
    <n v="0.95"/>
    <b v="1"/>
    <s v="ci"/>
  </r>
  <r>
    <s v="id_25"/>
    <x v="1"/>
    <s v="secu_fonciere"/>
    <n v="6.0606060606060601E-2"/>
    <m/>
    <m/>
    <n v="2"/>
    <n v="6.0606060606060601E-2"/>
    <n v="33"/>
    <s v="r_4_type_assistance_souhait"/>
    <s v="prop_multiple"/>
    <x v="38"/>
    <m/>
    <x v="1"/>
    <x v="1"/>
    <x v="2"/>
    <x v="16"/>
    <s v="r_4_type_assistance_souhait"/>
    <s v="oui"/>
    <s v="Proportion"/>
    <m/>
    <s v="Personne non deplacées"/>
    <n v="0.95"/>
    <b v="1"/>
    <s v="ci"/>
  </r>
  <r>
    <s v="id_25"/>
    <x v="1"/>
    <s v="facilite_acces_terre"/>
    <n v="3.03030303030303E-2"/>
    <m/>
    <m/>
    <n v="1"/>
    <n v="3.03030303030303E-2"/>
    <n v="33"/>
    <s v="r_4_type_assistance_souhait"/>
    <s v="prop_multiple"/>
    <x v="39"/>
    <m/>
    <x v="1"/>
    <x v="1"/>
    <x v="2"/>
    <x v="16"/>
    <s v="r_4_type_assistance_souhait"/>
    <s v="oui"/>
    <s v="Proportion"/>
    <m/>
    <s v="Personne non deplacées"/>
    <n v="0.95"/>
    <b v="1"/>
    <s v="ci"/>
  </r>
  <r>
    <s v="id_25"/>
    <x v="2"/>
    <s v="facilite_acces_terre"/>
    <n v="0.140350877192982"/>
    <m/>
    <m/>
    <n v="8"/>
    <n v="0.140350877192982"/>
    <n v="57"/>
    <s v="r_4_type_assistance_souhait"/>
    <s v="prop_multiple"/>
    <x v="39"/>
    <m/>
    <x v="1"/>
    <x v="1"/>
    <x v="2"/>
    <x v="16"/>
    <s v="r_4_type_assistance_souhait"/>
    <s v="oui"/>
    <s v="Proportion"/>
    <m/>
    <s v="PDI"/>
    <n v="0.95"/>
    <b v="1"/>
    <s v="ci"/>
  </r>
  <r>
    <s v="id_26"/>
    <x v="2"/>
    <s v="loyer"/>
    <n v="0.18181818181818199"/>
    <m/>
    <m/>
    <n v="2"/>
    <n v="0.18181818181818199"/>
    <n v="11"/>
    <s v="r_4_type_assistance_recu"/>
    <s v="prop_multiple"/>
    <x v="32"/>
    <m/>
    <x v="1"/>
    <x v="1"/>
    <x v="2"/>
    <x v="17"/>
    <s v="r_4_type_assistance_recu"/>
    <s v="oui"/>
    <s v="Proportion"/>
    <m/>
    <s v="PDI"/>
    <n v="0.95"/>
    <b v="1"/>
    <s v="ci"/>
  </r>
  <r>
    <s v="id_26"/>
    <x v="2"/>
    <s v="argent_materiel_construction"/>
    <n v="0.18181818181818199"/>
    <m/>
    <m/>
    <n v="2"/>
    <n v="0.18181818181818199"/>
    <n v="11"/>
    <s v="r_4_type_assistance_recu"/>
    <s v="prop_multiple"/>
    <x v="33"/>
    <m/>
    <x v="1"/>
    <x v="1"/>
    <x v="2"/>
    <x v="17"/>
    <s v="r_4_type_assistance_recu"/>
    <s v="oui"/>
    <s v="Proportion"/>
    <m/>
    <s v="PDI"/>
    <n v="0.95"/>
    <b v="1"/>
    <s v="ci"/>
  </r>
  <r>
    <s v="id_26"/>
    <x v="1"/>
    <s v="provision_direct_bna"/>
    <n v="1"/>
    <m/>
    <m/>
    <n v="1"/>
    <n v="1"/>
    <n v="1"/>
    <s v="r_4_type_assistance_recu"/>
    <s v="prop_multiple"/>
    <x v="35"/>
    <m/>
    <x v="1"/>
    <x v="1"/>
    <x v="2"/>
    <x v="17"/>
    <s v="r_4_type_assistance_recu"/>
    <s v="oui"/>
    <s v="Proportion"/>
    <m/>
    <s v="Personne non deplacées"/>
    <n v="0.95"/>
    <b v="1"/>
    <s v="ci"/>
  </r>
  <r>
    <s v="id_26"/>
    <x v="2"/>
    <s v="provision_direct_bna"/>
    <n v="0.45454545454545497"/>
    <m/>
    <m/>
    <n v="5"/>
    <n v="0.45454545454545497"/>
    <n v="11"/>
    <s v="r_4_type_assistance_recu"/>
    <s v="prop_multiple"/>
    <x v="35"/>
    <m/>
    <x v="1"/>
    <x v="1"/>
    <x v="2"/>
    <x v="17"/>
    <s v="r_4_type_assistance_recu"/>
    <s v="oui"/>
    <s v="Proportion"/>
    <m/>
    <s v="PDI"/>
    <n v="0.95"/>
    <b v="1"/>
    <s v="ci"/>
  </r>
  <r>
    <s v="id_26"/>
    <x v="2"/>
    <s v="provision_direct_materiel"/>
    <n v="0.18181818181818199"/>
    <m/>
    <m/>
    <n v="2"/>
    <n v="0.18181818181818199"/>
    <n v="11"/>
    <s v="r_4_type_assistance_recu"/>
    <s v="prop_multiple"/>
    <x v="36"/>
    <m/>
    <x v="1"/>
    <x v="1"/>
    <x v="2"/>
    <x v="17"/>
    <s v="r_4_type_assistance_recu"/>
    <s v="oui"/>
    <s v="Proportion"/>
    <m/>
    <s v="PDI"/>
    <n v="0.95"/>
    <b v="1"/>
    <s v="ci"/>
  </r>
  <r>
    <s v="id_27"/>
    <x v="1"/>
    <s v="pas_connaissance"/>
    <n v="0.41176470588235298"/>
    <m/>
    <m/>
    <n v="14"/>
    <n v="0.41176470588235298"/>
    <n v="34"/>
    <s v="r_4_barrier_abri"/>
    <s v="prop_multiple"/>
    <x v="40"/>
    <m/>
    <x v="1"/>
    <x v="1"/>
    <x v="2"/>
    <x v="18"/>
    <s v="r_4_barrier_abri"/>
    <m/>
    <s v="Proportion"/>
    <m/>
    <s v="Personne non deplacées"/>
    <n v="0.95"/>
    <b v="1"/>
    <s v="ci"/>
  </r>
  <r>
    <s v="id_27"/>
    <x v="2"/>
    <s v="pas_connaissance"/>
    <n v="0.23529411764705899"/>
    <m/>
    <m/>
    <n v="16"/>
    <n v="0.23529411764705899"/>
    <n v="68"/>
    <s v="r_4_barrier_abri"/>
    <s v="prop_multiple"/>
    <x v="40"/>
    <m/>
    <x v="1"/>
    <x v="1"/>
    <x v="2"/>
    <x v="18"/>
    <s v="r_4_barrier_abri"/>
    <m/>
    <s v="Proportion"/>
    <m/>
    <s v="PDI"/>
    <n v="0.95"/>
    <b v="1"/>
    <s v="ci"/>
  </r>
  <r>
    <s v="id_27"/>
    <x v="1"/>
    <s v="distance"/>
    <n v="2.9411764705882401E-2"/>
    <m/>
    <m/>
    <n v="1"/>
    <n v="2.9411764705882401E-2"/>
    <n v="34"/>
    <s v="r_4_barrier_abri"/>
    <s v="prop_multiple"/>
    <x v="41"/>
    <m/>
    <x v="1"/>
    <x v="1"/>
    <x v="2"/>
    <x v="18"/>
    <s v="r_4_barrier_abri"/>
    <m/>
    <s v="Proportion"/>
    <m/>
    <s v="Personne non deplacées"/>
    <n v="0.95"/>
    <b v="1"/>
    <s v="ci"/>
  </r>
  <r>
    <s v="id_27"/>
    <x v="2"/>
    <s v="distance"/>
    <n v="4.4117647058823498E-2"/>
    <m/>
    <m/>
    <n v="3"/>
    <n v="4.4117647058823498E-2"/>
    <n v="68"/>
    <s v="r_4_barrier_abri"/>
    <s v="prop_multiple"/>
    <x v="41"/>
    <m/>
    <x v="1"/>
    <x v="1"/>
    <x v="2"/>
    <x v="18"/>
    <s v="r_4_barrier_abri"/>
    <m/>
    <s v="Proportion"/>
    <m/>
    <s v="PDI"/>
    <n v="0.95"/>
    <b v="1"/>
    <s v="ci"/>
  </r>
  <r>
    <s v="id_27"/>
    <x v="2"/>
    <s v="difficult_depac"/>
    <n v="2.9411764705882401E-2"/>
    <m/>
    <m/>
    <n v="2"/>
    <n v="2.9411764705882401E-2"/>
    <n v="68"/>
    <s v="r_4_barrier_abri"/>
    <s v="prop_multiple"/>
    <x v="42"/>
    <m/>
    <x v="1"/>
    <x v="1"/>
    <x v="2"/>
    <x v="18"/>
    <s v="r_4_barrier_abri"/>
    <m/>
    <s v="Proportion"/>
    <m/>
    <s v="PDI"/>
    <n v="0.95"/>
    <b v="1"/>
    <s v="ci"/>
  </r>
  <r>
    <s v="id_27"/>
    <x v="1"/>
    <s v="exclusion"/>
    <n v="0.58823529411764697"/>
    <m/>
    <m/>
    <n v="20"/>
    <n v="0.58823529411764697"/>
    <n v="34"/>
    <s v="r_4_barrier_abri"/>
    <s v="prop_multiple"/>
    <x v="43"/>
    <m/>
    <x v="1"/>
    <x v="1"/>
    <x v="2"/>
    <x v="18"/>
    <s v="r_4_barrier_abri"/>
    <m/>
    <s v="Proportion"/>
    <m/>
    <s v="Personne non deplacées"/>
    <n v="0.95"/>
    <b v="1"/>
    <s v="ci"/>
  </r>
  <r>
    <s v="id_27"/>
    <x v="2"/>
    <s v="exclusion"/>
    <n v="0.48529411764705899"/>
    <m/>
    <m/>
    <n v="33"/>
    <n v="0.48529411764705899"/>
    <n v="68"/>
    <s v="r_4_barrier_abri"/>
    <s v="prop_multiple"/>
    <x v="43"/>
    <m/>
    <x v="1"/>
    <x v="1"/>
    <x v="2"/>
    <x v="18"/>
    <s v="r_4_barrier_abri"/>
    <m/>
    <s v="Proportion"/>
    <m/>
    <s v="PDI"/>
    <n v="0.95"/>
    <b v="1"/>
    <s v="ci"/>
  </r>
  <r>
    <s v="id_27"/>
    <x v="1"/>
    <s v="pas_acces_information"/>
    <n v="0.41176470588235298"/>
    <m/>
    <m/>
    <n v="14"/>
    <n v="0.41176470588235298"/>
    <n v="34"/>
    <s v="r_4_barrier_abri"/>
    <s v="prop_multiple"/>
    <x v="44"/>
    <m/>
    <x v="1"/>
    <x v="1"/>
    <x v="2"/>
    <x v="18"/>
    <s v="r_4_barrier_abri"/>
    <m/>
    <s v="Proportion"/>
    <m/>
    <s v="Personne non deplacées"/>
    <n v="0.95"/>
    <b v="1"/>
    <s v="ci"/>
  </r>
  <r>
    <s v="id_27"/>
    <x v="2"/>
    <s v="pas_acces_information"/>
    <n v="0.308823529411765"/>
    <m/>
    <m/>
    <n v="21"/>
    <n v="0.308823529411765"/>
    <n v="68"/>
    <s v="r_4_barrier_abri"/>
    <s v="prop_multiple"/>
    <x v="44"/>
    <m/>
    <x v="1"/>
    <x v="1"/>
    <x v="2"/>
    <x v="18"/>
    <s v="r_4_barrier_abri"/>
    <m/>
    <s v="Proportion"/>
    <m/>
    <s v="PDI"/>
    <n v="0.95"/>
    <b v="1"/>
    <s v="ci"/>
  </r>
  <r>
    <s v="id_27"/>
    <x v="2"/>
    <s v="aucune"/>
    <n v="0.13235294117647101"/>
    <m/>
    <m/>
    <n v="9"/>
    <n v="0.13235294117647101"/>
    <n v="68"/>
    <s v="r_4_barrier_abri"/>
    <s v="prop_multiple"/>
    <x v="45"/>
    <m/>
    <x v="1"/>
    <x v="1"/>
    <x v="2"/>
    <x v="18"/>
    <s v="r_4_barrier_abri"/>
    <m/>
    <s v="Proportion"/>
    <m/>
    <s v="PDI"/>
    <n v="0.95"/>
    <b v="1"/>
    <s v="ci"/>
  </r>
  <r>
    <s v="id_27"/>
    <x v="2"/>
    <s v="autre"/>
    <n v="1.4705882352941201E-2"/>
    <m/>
    <m/>
    <n v="1"/>
    <n v="1.4705882352941201E-2"/>
    <n v="68"/>
    <s v="r_4_barrier_abri"/>
    <s v="prop_multiple"/>
    <x v="46"/>
    <m/>
    <x v="1"/>
    <x v="1"/>
    <x v="2"/>
    <x v="18"/>
    <s v="r_4_barrier_abri"/>
    <m/>
    <s v="Proportion"/>
    <m/>
    <s v="PDI"/>
    <n v="0.95"/>
    <b v="1"/>
    <s v="ci"/>
  </r>
  <r>
    <s v="id_28"/>
    <x v="1"/>
    <s v="pas_adapte"/>
    <n v="1"/>
    <m/>
    <m/>
    <n v="1"/>
    <n v="1"/>
    <n v="1"/>
    <s v="r_4_pb_rencontre"/>
    <s v="prop_multiple"/>
    <x v="47"/>
    <m/>
    <x v="1"/>
    <x v="1"/>
    <x v="2"/>
    <x v="19"/>
    <s v="r_4_pb_rencontre"/>
    <s v="oui"/>
    <s v="Proportion"/>
    <m/>
    <s v="Personne non deplacées"/>
    <n v="0.95"/>
    <b v="1"/>
    <s v="ci"/>
  </r>
  <r>
    <s v="id_28"/>
    <x v="2"/>
    <s v="insuffisance_argent"/>
    <n v="0.18181818181818199"/>
    <m/>
    <m/>
    <n v="2"/>
    <n v="0.18181818181818199"/>
    <n v="11"/>
    <s v="r_4_pb_rencontre"/>
    <s v="prop_multiple"/>
    <x v="48"/>
    <m/>
    <x v="1"/>
    <x v="1"/>
    <x v="2"/>
    <x v="19"/>
    <s v="r_4_pb_rencontre"/>
    <s v="oui"/>
    <s v="Proportion"/>
    <m/>
    <s v="PDI"/>
    <n v="0.95"/>
    <b v="1"/>
    <s v="ci"/>
  </r>
  <r>
    <s v="id_28"/>
    <x v="2"/>
    <s v="mauvaise_qualite_servic"/>
    <n v="0.54545454545454497"/>
    <m/>
    <m/>
    <n v="6"/>
    <n v="0.54545454545454497"/>
    <n v="11"/>
    <s v="r_4_pb_rencontre"/>
    <s v="prop_multiple"/>
    <x v="49"/>
    <m/>
    <x v="1"/>
    <x v="1"/>
    <x v="2"/>
    <x v="19"/>
    <s v="r_4_pb_rencontre"/>
    <s v="oui"/>
    <s v="Proportion"/>
    <m/>
    <s v="PDI"/>
    <n v="0.95"/>
    <b v="1"/>
    <s v="ci"/>
  </r>
  <r>
    <s v="id_28"/>
    <x v="2"/>
    <s v="retard_reception"/>
    <n v="9.0909090909090898E-2"/>
    <m/>
    <m/>
    <n v="1"/>
    <n v="9.0909090909090898E-2"/>
    <n v="11"/>
    <s v="r_4_pb_rencontre"/>
    <s v="prop_multiple"/>
    <x v="50"/>
    <m/>
    <x v="1"/>
    <x v="1"/>
    <x v="2"/>
    <x v="19"/>
    <s v="r_4_pb_rencontre"/>
    <s v="oui"/>
    <s v="Proportion"/>
    <m/>
    <s v="PDI"/>
    <n v="0.95"/>
    <b v="1"/>
    <s v="ci"/>
  </r>
  <r>
    <s v="id_28"/>
    <x v="2"/>
    <s v="aucun_problem"/>
    <n v="0.27272727272727298"/>
    <m/>
    <m/>
    <n v="3"/>
    <n v="0.27272727272727298"/>
    <n v="11"/>
    <s v="r_4_pb_rencontre"/>
    <s v="prop_multiple"/>
    <x v="51"/>
    <m/>
    <x v="1"/>
    <x v="1"/>
    <x v="2"/>
    <x v="19"/>
    <s v="r_4_pb_rencontre"/>
    <s v="oui"/>
    <s v="Proportion"/>
    <m/>
    <s v="PDI"/>
    <n v="0.95"/>
    <b v="1"/>
    <s v="ci"/>
  </r>
  <r>
    <s v="id_29"/>
    <x v="1"/>
    <s v="loyer"/>
    <n v="1"/>
    <m/>
    <m/>
    <n v="1"/>
    <n v="1"/>
    <n v="1"/>
    <s v="r_4_typ_assistanc_souhaite"/>
    <s v="prop_multiple"/>
    <x v="32"/>
    <m/>
    <x v="1"/>
    <x v="1"/>
    <x v="2"/>
    <x v="20"/>
    <s v="r_4_typ_assistanc_souhaite"/>
    <s v="oui"/>
    <s v="Proportion"/>
    <m/>
    <s v="Personne non deplacées"/>
    <n v="0.95"/>
    <b v="1"/>
    <s v="ci"/>
  </r>
  <r>
    <s v="id_29"/>
    <x v="1"/>
    <s v="argent_materiel_construction"/>
    <n v="1"/>
    <m/>
    <m/>
    <n v="1"/>
    <n v="1"/>
    <n v="1"/>
    <s v="r_4_typ_assistanc_souhaite"/>
    <s v="prop_multiple"/>
    <x v="33"/>
    <m/>
    <x v="1"/>
    <x v="1"/>
    <x v="2"/>
    <x v="20"/>
    <s v="r_4_typ_assistanc_souhaite"/>
    <s v="oui"/>
    <s v="Proportion"/>
    <m/>
    <s v="Personne non deplacées"/>
    <n v="0.95"/>
    <b v="1"/>
    <s v="ci"/>
  </r>
  <r>
    <s v="id_29"/>
    <x v="1"/>
    <s v="argent_main_doeuvre"/>
    <n v="1"/>
    <m/>
    <m/>
    <n v="1"/>
    <n v="1"/>
    <n v="1"/>
    <s v="r_4_typ_assistanc_souhaite"/>
    <s v="prop_multiple"/>
    <x v="34"/>
    <m/>
    <x v="1"/>
    <x v="1"/>
    <x v="2"/>
    <x v="20"/>
    <s v="r_4_typ_assistanc_souhaite"/>
    <s v="oui"/>
    <s v="Proportion"/>
    <m/>
    <s v="Personne non deplacées"/>
    <n v="0.95"/>
    <b v="1"/>
    <s v="ci"/>
  </r>
  <r>
    <s v="id_30"/>
    <x v="1"/>
    <s v="peu"/>
    <n v="1"/>
    <m/>
    <m/>
    <n v="1"/>
    <n v="1"/>
    <n v="1"/>
    <s v="r_4_besoin_combl_san_assist"/>
    <s v="prop_simple"/>
    <x v="53"/>
    <m/>
    <x v="1"/>
    <x v="1"/>
    <x v="2"/>
    <x v="21"/>
    <s v="r_4_besoin_combl_san_assist"/>
    <s v="oui"/>
    <s v="Proportion"/>
    <m/>
    <s v="Personne non deplacées"/>
    <n v="0.95"/>
    <b v="1"/>
    <s v="ci"/>
  </r>
  <r>
    <s v="id_30"/>
    <x v="2"/>
    <s v="pas_du_tout"/>
    <n v="0.36363636363636398"/>
    <m/>
    <m/>
    <n v="4"/>
    <n v="0.36363636363636398"/>
    <n v="11"/>
    <s v="r_4_besoin_combl_san_assist"/>
    <s v="prop_simple"/>
    <x v="52"/>
    <m/>
    <x v="1"/>
    <x v="1"/>
    <x v="2"/>
    <x v="21"/>
    <s v="r_4_besoin_combl_san_assist"/>
    <s v="oui"/>
    <s v="Proportion"/>
    <m/>
    <s v="PDI"/>
    <n v="0.95"/>
    <b v="1"/>
    <s v="ci"/>
  </r>
  <r>
    <s v="id_30"/>
    <x v="2"/>
    <s v="peu"/>
    <n v="0.63636363636363602"/>
    <m/>
    <m/>
    <n v="7"/>
    <n v="0.63636363636363602"/>
    <n v="11"/>
    <s v="r_4_besoin_combl_san_assist"/>
    <s v="prop_simple"/>
    <x v="53"/>
    <m/>
    <x v="1"/>
    <x v="1"/>
    <x v="2"/>
    <x v="21"/>
    <s v="r_4_besoin_combl_san_assist"/>
    <s v="oui"/>
    <s v="Proportion"/>
    <m/>
    <s v="PDI"/>
    <n v="0.95"/>
    <b v="1"/>
    <s v="ci"/>
  </r>
  <r>
    <s v="id_32"/>
    <x v="1"/>
    <s v="non"/>
    <n v="0.90909090909090895"/>
    <m/>
    <m/>
    <n v="10"/>
    <n v="0.90909090909090895"/>
    <n v="11"/>
    <s v="r_4_assistance_bna"/>
    <s v="prop_simple"/>
    <x v="10"/>
    <m/>
    <x v="1"/>
    <x v="1"/>
    <x v="3"/>
    <x v="22"/>
    <s v="r_4_assistance_bna"/>
    <m/>
    <s v="Proportion"/>
    <m/>
    <s v="Personne non deplacées"/>
    <n v="0.95"/>
    <b v="1"/>
    <s v="ci"/>
  </r>
  <r>
    <s v="id_32"/>
    <x v="1"/>
    <s v="oui"/>
    <n v="9.0909090909090898E-2"/>
    <m/>
    <m/>
    <n v="1"/>
    <n v="9.0909090909090898E-2"/>
    <n v="11"/>
    <s v="r_4_assistance_bna"/>
    <s v="prop_simple"/>
    <x v="11"/>
    <m/>
    <x v="1"/>
    <x v="1"/>
    <x v="3"/>
    <x v="22"/>
    <s v="r_4_assistance_bna"/>
    <m/>
    <s v="Proportion"/>
    <m/>
    <s v="Personne non deplacées"/>
    <n v="0.95"/>
    <b v="1"/>
    <s v="ci"/>
  </r>
  <r>
    <s v="id_32"/>
    <x v="2"/>
    <s v="non"/>
    <n v="0.93333333333333302"/>
    <m/>
    <m/>
    <n v="14"/>
    <n v="0.93333333333333302"/>
    <n v="15"/>
    <s v="r_4_assistance_bna"/>
    <s v="prop_simple"/>
    <x v="10"/>
    <m/>
    <x v="1"/>
    <x v="1"/>
    <x v="3"/>
    <x v="22"/>
    <s v="r_4_assistance_bna"/>
    <m/>
    <s v="Proportion"/>
    <m/>
    <s v="PDI"/>
    <n v="0.95"/>
    <b v="1"/>
    <s v="ci"/>
  </r>
  <r>
    <s v="id_32"/>
    <x v="2"/>
    <s v="oui"/>
    <n v="6.6666666666666693E-2"/>
    <m/>
    <m/>
    <n v="1"/>
    <n v="6.6666666666666693E-2"/>
    <n v="15"/>
    <s v="r_4_assistance_bna"/>
    <s v="prop_simple"/>
    <x v="11"/>
    <m/>
    <x v="1"/>
    <x v="1"/>
    <x v="3"/>
    <x v="22"/>
    <s v="r_4_assistance_bna"/>
    <m/>
    <s v="Proportion"/>
    <m/>
    <s v="PDI"/>
    <n v="0.95"/>
    <b v="1"/>
    <s v="ci"/>
  </r>
  <r>
    <s v="id_33"/>
    <x v="1"/>
    <s v="argent"/>
    <n v="0.7"/>
    <m/>
    <m/>
    <n v="7"/>
    <n v="0.7"/>
    <n v="10"/>
    <s v="r_4_assistance_bna_voulu"/>
    <s v="prop_multiple"/>
    <x v="54"/>
    <m/>
    <x v="1"/>
    <x v="1"/>
    <x v="3"/>
    <x v="23"/>
    <s v="r_4_assistance_bna_voulu"/>
    <s v="oui"/>
    <s v="Proportion"/>
    <m/>
    <s v="Personne non deplacées"/>
    <n v="0.95"/>
    <b v="1"/>
    <s v="ci"/>
  </r>
  <r>
    <s v="id_33"/>
    <x v="2"/>
    <s v="argent"/>
    <n v="0.78571428571428603"/>
    <m/>
    <m/>
    <n v="11"/>
    <n v="0.78571428571428603"/>
    <n v="14"/>
    <s v="r_4_assistance_bna_voulu"/>
    <s v="prop_multiple"/>
    <x v="54"/>
    <m/>
    <x v="1"/>
    <x v="1"/>
    <x v="3"/>
    <x v="23"/>
    <s v="r_4_assistance_bna_voulu"/>
    <s v="oui"/>
    <s v="Proportion"/>
    <m/>
    <s v="PDI"/>
    <n v="0.95"/>
    <b v="1"/>
    <s v="ci"/>
  </r>
  <r>
    <s v="id_33"/>
    <x v="1"/>
    <s v="provision_direct"/>
    <n v="0.3"/>
    <m/>
    <m/>
    <n v="3"/>
    <n v="0.3"/>
    <n v="10"/>
    <s v="r_4_assistance_bna_voulu"/>
    <s v="prop_multiple"/>
    <x v="55"/>
    <m/>
    <x v="1"/>
    <x v="1"/>
    <x v="3"/>
    <x v="23"/>
    <s v="r_4_assistance_bna_voulu"/>
    <s v="oui"/>
    <s v="Proportion"/>
    <m/>
    <s v="Personne non deplacées"/>
    <n v="0.95"/>
    <b v="1"/>
    <s v="ci"/>
  </r>
  <r>
    <s v="id_33"/>
    <x v="2"/>
    <s v="provision_direct"/>
    <n v="0.71428571428571397"/>
    <m/>
    <m/>
    <n v="10"/>
    <n v="0.71428571428571397"/>
    <n v="14"/>
    <s v="r_4_assistance_bna_voulu"/>
    <s v="prop_multiple"/>
    <x v="55"/>
    <m/>
    <x v="1"/>
    <x v="1"/>
    <x v="3"/>
    <x v="23"/>
    <s v="r_4_assistance_bna_voulu"/>
    <s v="oui"/>
    <s v="Proportion"/>
    <m/>
    <s v="PDI"/>
    <n v="0.95"/>
    <b v="1"/>
    <s v="ci"/>
  </r>
  <r>
    <s v="id_34"/>
    <x v="1"/>
    <s v="argent"/>
    <n v="1"/>
    <m/>
    <m/>
    <n v="1"/>
    <n v="1"/>
    <n v="1"/>
    <s v="r_4_type_assistance_bna"/>
    <s v="prop_multiple"/>
    <x v="54"/>
    <m/>
    <x v="1"/>
    <x v="1"/>
    <x v="3"/>
    <x v="24"/>
    <s v="r_4_type_assistance_bna"/>
    <s v="oui"/>
    <s v="Proportion"/>
    <m/>
    <s v="Personne non deplacées"/>
    <n v="0.95"/>
    <b v="1"/>
    <s v="ci"/>
  </r>
  <r>
    <s v="id_34"/>
    <x v="2"/>
    <s v="provision_direct"/>
    <n v="1"/>
    <m/>
    <m/>
    <n v="1"/>
    <n v="1"/>
    <n v="1"/>
    <s v="r_4_type_assistance_bna"/>
    <s v="prop_multiple"/>
    <x v="55"/>
    <m/>
    <x v="1"/>
    <x v="1"/>
    <x v="3"/>
    <x v="24"/>
    <s v="r_4_type_assistance_bna"/>
    <s v="oui"/>
    <s v="Proportion"/>
    <m/>
    <s v="PDI"/>
    <n v="0.95"/>
    <b v="1"/>
    <s v="ci"/>
  </r>
  <r>
    <s v="id_35"/>
    <x v="2"/>
    <s v="pas_connaissance"/>
    <n v="0.266666666666667"/>
    <m/>
    <m/>
    <n v="4"/>
    <n v="0.266666666666667"/>
    <n v="15"/>
    <s v="r_4_barrier_bna"/>
    <s v="prop_multiple"/>
    <x v="40"/>
    <m/>
    <x v="1"/>
    <x v="1"/>
    <x v="3"/>
    <x v="25"/>
    <s v="r_4_barrier_bna"/>
    <m/>
    <s v="Proportion"/>
    <m/>
    <s v="PDI"/>
    <n v="0.95"/>
    <b v="1"/>
    <s v="ci"/>
  </r>
  <r>
    <s v="id_35"/>
    <x v="1"/>
    <s v="difficult_depac"/>
    <n v="9.0909090909090898E-2"/>
    <m/>
    <m/>
    <n v="1"/>
    <n v="9.0909090909090898E-2"/>
    <n v="11"/>
    <s v="r_4_barrier_bna"/>
    <s v="prop_multiple"/>
    <x v="42"/>
    <m/>
    <x v="1"/>
    <x v="1"/>
    <x v="3"/>
    <x v="25"/>
    <s v="r_4_barrier_bna"/>
    <m/>
    <s v="Proportion"/>
    <m/>
    <s v="Personne non deplacées"/>
    <n v="0.95"/>
    <b v="1"/>
    <s v="ci"/>
  </r>
  <r>
    <s v="id_35"/>
    <x v="1"/>
    <s v="exclusion"/>
    <n v="0.72727272727272696"/>
    <m/>
    <m/>
    <n v="8"/>
    <n v="0.72727272727272696"/>
    <n v="11"/>
    <s v="r_4_barrier_bna"/>
    <s v="prop_multiple"/>
    <x v="43"/>
    <m/>
    <x v="1"/>
    <x v="1"/>
    <x v="3"/>
    <x v="25"/>
    <s v="r_4_barrier_bna"/>
    <m/>
    <s v="Proportion"/>
    <m/>
    <s v="Personne non deplacées"/>
    <n v="0.95"/>
    <b v="1"/>
    <s v="ci"/>
  </r>
  <r>
    <s v="id_35"/>
    <x v="2"/>
    <s v="exclusion"/>
    <n v="0.53333333333333299"/>
    <m/>
    <m/>
    <n v="8"/>
    <n v="0.53333333333333299"/>
    <n v="15"/>
    <s v="r_4_barrier_bna"/>
    <s v="prop_multiple"/>
    <x v="43"/>
    <m/>
    <x v="1"/>
    <x v="1"/>
    <x v="3"/>
    <x v="25"/>
    <s v="r_4_barrier_bna"/>
    <m/>
    <s v="Proportion"/>
    <m/>
    <s v="PDI"/>
    <n v="0.95"/>
    <b v="1"/>
    <s v="ci"/>
  </r>
  <r>
    <s v="id_35"/>
    <x v="1"/>
    <s v="pas_acces_information"/>
    <n v="0.45454545454545497"/>
    <m/>
    <m/>
    <n v="5"/>
    <n v="0.45454545454545497"/>
    <n v="11"/>
    <s v="r_4_barrier_bna"/>
    <s v="prop_multiple"/>
    <x v="44"/>
    <m/>
    <x v="1"/>
    <x v="1"/>
    <x v="3"/>
    <x v="25"/>
    <s v="r_4_barrier_bna"/>
    <m/>
    <s v="Proportion"/>
    <m/>
    <s v="Personne non deplacées"/>
    <n v="0.95"/>
    <b v="1"/>
    <s v="ci"/>
  </r>
  <r>
    <s v="id_35"/>
    <x v="2"/>
    <s v="pas_acces_information"/>
    <n v="0.4"/>
    <m/>
    <m/>
    <n v="6"/>
    <n v="0.4"/>
    <n v="15"/>
    <s v="r_4_barrier_bna"/>
    <s v="prop_multiple"/>
    <x v="44"/>
    <m/>
    <x v="1"/>
    <x v="1"/>
    <x v="3"/>
    <x v="25"/>
    <s v="r_4_barrier_bna"/>
    <m/>
    <s v="Proportion"/>
    <m/>
    <s v="PDI"/>
    <n v="0.95"/>
    <b v="1"/>
    <s v="ci"/>
  </r>
  <r>
    <s v="id_35"/>
    <x v="2"/>
    <s v="aucune"/>
    <n v="6.6666666666666693E-2"/>
    <m/>
    <m/>
    <n v="1"/>
    <n v="6.6666666666666693E-2"/>
    <n v="15"/>
    <s v="r_4_barrier_bna"/>
    <s v="prop_multiple"/>
    <x v="45"/>
    <m/>
    <x v="1"/>
    <x v="1"/>
    <x v="3"/>
    <x v="25"/>
    <s v="r_4_barrier_bna"/>
    <m/>
    <s v="Proportion"/>
    <m/>
    <s v="PDI"/>
    <n v="0.95"/>
    <b v="1"/>
    <s v="ci"/>
  </r>
  <r>
    <s v="id_35"/>
    <x v="2"/>
    <s v="nsp"/>
    <n v="6.6666666666666693E-2"/>
    <m/>
    <m/>
    <n v="1"/>
    <n v="6.6666666666666693E-2"/>
    <n v="15"/>
    <s v="r_4_barrier_bna"/>
    <s v="prop_multiple"/>
    <x v="56"/>
    <m/>
    <x v="1"/>
    <x v="1"/>
    <x v="3"/>
    <x v="25"/>
    <s v="r_4_barrier_bna"/>
    <m/>
    <s v="Proportion"/>
    <m/>
    <s v="PDI"/>
    <n v="0.95"/>
    <b v="1"/>
    <s v="ci"/>
  </r>
  <r>
    <s v="id_36"/>
    <x v="1"/>
    <s v="insuffisance_argent"/>
    <n v="1"/>
    <m/>
    <m/>
    <n v="1"/>
    <n v="1"/>
    <n v="1"/>
    <s v="r_4_assistance_bna_problem"/>
    <s v="prop_multiple"/>
    <x v="48"/>
    <m/>
    <x v="1"/>
    <x v="1"/>
    <x v="3"/>
    <x v="26"/>
    <s v="r_4_assistance_bna_problem"/>
    <s v="oui"/>
    <s v="Proportion"/>
    <m/>
    <s v="Personne non deplacées"/>
    <n v="0.95"/>
    <b v="1"/>
    <s v="ci"/>
  </r>
  <r>
    <s v="id_36"/>
    <x v="2"/>
    <s v="insuffisance_argent"/>
    <n v="1"/>
    <m/>
    <m/>
    <n v="1"/>
    <n v="1"/>
    <n v="1"/>
    <s v="r_4_assistance_bna_problem"/>
    <s v="prop_multiple"/>
    <x v="48"/>
    <m/>
    <x v="1"/>
    <x v="1"/>
    <x v="3"/>
    <x v="26"/>
    <s v="r_4_assistance_bna_problem"/>
    <s v="oui"/>
    <s v="Proportion"/>
    <m/>
    <s v="PDI"/>
    <n v="0.95"/>
    <b v="1"/>
    <s v="ci"/>
  </r>
  <r>
    <s v="id_38"/>
    <x v="1"/>
    <s v="pas_du_tout"/>
    <n v="1"/>
    <m/>
    <m/>
    <n v="1"/>
    <n v="1"/>
    <n v="1"/>
    <s v="r_4_besoin_combl_san_assist_bna"/>
    <s v="prop_simple"/>
    <x v="52"/>
    <m/>
    <x v="1"/>
    <x v="1"/>
    <x v="3"/>
    <x v="27"/>
    <s v="r_4_besoin_combl_san_assist_bna"/>
    <s v="oui"/>
    <s v="Proportion"/>
    <m/>
    <s v="Personne non deplacées"/>
    <n v="0.95"/>
    <b v="1"/>
    <s v="ci"/>
  </r>
  <r>
    <s v="id_38"/>
    <x v="2"/>
    <s v="peu"/>
    <n v="1"/>
    <m/>
    <m/>
    <n v="1"/>
    <n v="1"/>
    <n v="1"/>
    <s v="r_4_besoin_combl_san_assist_bna"/>
    <s v="prop_simple"/>
    <x v="53"/>
    <m/>
    <x v="1"/>
    <x v="1"/>
    <x v="3"/>
    <x v="27"/>
    <s v="r_4_besoin_combl_san_assist_bna"/>
    <s v="oui"/>
    <s v="Proportion"/>
    <m/>
    <s v="PDI"/>
    <n v="0.95"/>
    <b v="1"/>
    <s v="ci"/>
  </r>
  <r>
    <s v="id_40"/>
    <x v="1"/>
    <s v="2_5_fois"/>
    <n v="1"/>
    <m/>
    <m/>
    <n v="1"/>
    <n v="1"/>
    <n v="1"/>
    <s v="r_4_nbr_assist_recu"/>
    <s v="prop_simple"/>
    <x v="58"/>
    <m/>
    <x v="1"/>
    <x v="1"/>
    <x v="3"/>
    <x v="28"/>
    <s v="r_4_nbr_assist_recu"/>
    <s v="oui"/>
    <s v="Proportion"/>
    <m/>
    <s v="Personne non deplacées"/>
    <n v="0.95"/>
    <b v="1"/>
    <s v="ci"/>
  </r>
  <r>
    <s v="id_40"/>
    <x v="2"/>
    <s v="1_fois"/>
    <n v="1"/>
    <m/>
    <m/>
    <n v="1"/>
    <n v="1"/>
    <n v="1"/>
    <s v="r_4_nbr_assist_recu"/>
    <s v="prop_simple"/>
    <x v="57"/>
    <m/>
    <x v="1"/>
    <x v="1"/>
    <x v="3"/>
    <x v="28"/>
    <s v="r_4_nbr_assist_recu"/>
    <s v="oui"/>
    <s v="Proportion"/>
    <m/>
    <s v="PDI"/>
    <n v="0.95"/>
    <b v="1"/>
    <s v="ci"/>
  </r>
  <r>
    <s v="id_41"/>
    <x v="1"/>
    <s v="non"/>
    <n v="0.85507246376811596"/>
    <m/>
    <m/>
    <n v="59"/>
    <n v="0.85507246376811596"/>
    <n v="69"/>
    <s v="r_4_assistance_nourriture"/>
    <s v="prop_simple"/>
    <x v="10"/>
    <m/>
    <x v="1"/>
    <x v="1"/>
    <x v="4"/>
    <x v="29"/>
    <s v="r_4_assistance_nourriture"/>
    <m/>
    <s v="Proportion"/>
    <m/>
    <s v="Personne non deplacées"/>
    <n v="0.95"/>
    <b v="1"/>
    <s v="ci"/>
  </r>
  <r>
    <s v="id_41"/>
    <x v="1"/>
    <s v="oui"/>
    <n v="0.14492753623188401"/>
    <m/>
    <m/>
    <n v="10"/>
    <n v="0.14492753623188401"/>
    <n v="69"/>
    <s v="r_4_assistance_nourriture"/>
    <s v="prop_simple"/>
    <x v="11"/>
    <m/>
    <x v="1"/>
    <x v="1"/>
    <x v="4"/>
    <x v="29"/>
    <s v="r_4_assistance_nourriture"/>
    <m/>
    <s v="Proportion"/>
    <m/>
    <s v="Personne non deplacées"/>
    <n v="0.95"/>
    <b v="1"/>
    <s v="ci"/>
  </r>
  <r>
    <s v="id_41"/>
    <x v="2"/>
    <s v="non"/>
    <n v="0.67391304347826098"/>
    <m/>
    <m/>
    <n v="62"/>
    <n v="0.67391304347826098"/>
    <n v="92"/>
    <s v="r_4_assistance_nourriture"/>
    <s v="prop_simple"/>
    <x v="10"/>
    <m/>
    <x v="1"/>
    <x v="1"/>
    <x v="4"/>
    <x v="29"/>
    <s v="r_4_assistance_nourriture"/>
    <m/>
    <s v="Proportion"/>
    <m/>
    <s v="PDI"/>
    <n v="0.95"/>
    <b v="1"/>
    <s v="ci"/>
  </r>
  <r>
    <s v="id_41"/>
    <x v="2"/>
    <s v="oui"/>
    <n v="0.32608695652173902"/>
    <m/>
    <m/>
    <n v="30"/>
    <n v="0.32608695652173902"/>
    <n v="92"/>
    <s v="r_4_assistance_nourriture"/>
    <s v="prop_simple"/>
    <x v="11"/>
    <m/>
    <x v="1"/>
    <x v="1"/>
    <x v="4"/>
    <x v="29"/>
    <s v="r_4_assistance_nourriture"/>
    <m/>
    <s v="Proportion"/>
    <m/>
    <s v="PDI"/>
    <n v="0.95"/>
    <b v="1"/>
    <s v="ci"/>
  </r>
  <r>
    <s v="id_43"/>
    <x v="1"/>
    <s v="argent"/>
    <n v="0.6"/>
    <m/>
    <m/>
    <n v="6"/>
    <n v="0.6"/>
    <n v="10"/>
    <s v="r_4_type_assistance_nourriture"/>
    <s v="prop_multiple"/>
    <x v="59"/>
    <m/>
    <x v="1"/>
    <x v="1"/>
    <x v="4"/>
    <x v="30"/>
    <s v="r_4_type_assistance_nourriture"/>
    <s v="oui"/>
    <s v="Proportion"/>
    <m/>
    <s v="Personne non deplacées"/>
    <n v="0.95"/>
    <b v="1"/>
    <s v="ci"/>
  </r>
  <r>
    <s v="id_43"/>
    <x v="2"/>
    <s v="argent"/>
    <n v="0.7"/>
    <m/>
    <m/>
    <n v="21"/>
    <n v="0.7"/>
    <n v="30"/>
    <s v="r_4_type_assistance_nourriture"/>
    <s v="prop_multiple"/>
    <x v="59"/>
    <m/>
    <x v="1"/>
    <x v="1"/>
    <x v="4"/>
    <x v="30"/>
    <s v="r_4_type_assistance_nourriture"/>
    <s v="oui"/>
    <s v="Proportion"/>
    <m/>
    <s v="PDI"/>
    <n v="0.95"/>
    <b v="1"/>
    <s v="ci"/>
  </r>
  <r>
    <s v="id_43"/>
    <x v="1"/>
    <s v="provision_direct"/>
    <n v="0.4"/>
    <m/>
    <m/>
    <n v="4"/>
    <n v="0.4"/>
    <n v="10"/>
    <s v="r_4_type_assistance_nourriture"/>
    <s v="prop_multiple"/>
    <x v="60"/>
    <m/>
    <x v="1"/>
    <x v="1"/>
    <x v="4"/>
    <x v="30"/>
    <s v="r_4_type_assistance_nourriture"/>
    <s v="oui"/>
    <s v="Proportion"/>
    <m/>
    <s v="Personne non deplacées"/>
    <n v="0.95"/>
    <b v="1"/>
    <s v="ci"/>
  </r>
  <r>
    <s v="id_43"/>
    <x v="2"/>
    <s v="provision_direct"/>
    <n v="0.33333333333333298"/>
    <m/>
    <m/>
    <n v="10"/>
    <n v="0.33333333333333298"/>
    <n v="30"/>
    <s v="r_4_type_assistance_nourriture"/>
    <s v="prop_multiple"/>
    <x v="60"/>
    <m/>
    <x v="1"/>
    <x v="1"/>
    <x v="4"/>
    <x v="30"/>
    <s v="r_4_type_assistance_nourriture"/>
    <s v="oui"/>
    <s v="Proportion"/>
    <m/>
    <s v="PDI"/>
    <n v="0.95"/>
    <b v="1"/>
    <s v="ci"/>
  </r>
  <r>
    <s v="id_44"/>
    <x v="1"/>
    <s v="pas_connaissance"/>
    <n v="0.15942028985507201"/>
    <m/>
    <m/>
    <n v="11"/>
    <n v="0.15942028985507201"/>
    <n v="69"/>
    <s v="r_4_barrier_nourriture"/>
    <s v="prop_multiple"/>
    <x v="40"/>
    <m/>
    <x v="1"/>
    <x v="1"/>
    <x v="4"/>
    <x v="25"/>
    <s v="r_4_barrier_nourriture"/>
    <m/>
    <s v="Proportion"/>
    <m/>
    <s v="Personne non deplacées"/>
    <n v="0.95"/>
    <b v="1"/>
    <s v="ci"/>
  </r>
  <r>
    <s v="id_44"/>
    <x v="2"/>
    <s v="pas_connaissance"/>
    <n v="0.173913043478261"/>
    <m/>
    <m/>
    <n v="16"/>
    <n v="0.173913043478261"/>
    <n v="92"/>
    <s v="r_4_barrier_nourriture"/>
    <s v="prop_multiple"/>
    <x v="40"/>
    <m/>
    <x v="1"/>
    <x v="1"/>
    <x v="4"/>
    <x v="25"/>
    <s v="r_4_barrier_nourriture"/>
    <m/>
    <s v="Proportion"/>
    <m/>
    <s v="PDI"/>
    <n v="0.95"/>
    <b v="1"/>
    <s v="ci"/>
  </r>
  <r>
    <s v="id_44"/>
    <x v="1"/>
    <s v="distance"/>
    <n v="2.8985507246376802E-2"/>
    <m/>
    <m/>
    <n v="2"/>
    <n v="2.8985507246376802E-2"/>
    <n v="69"/>
    <s v="r_4_barrier_nourriture"/>
    <s v="prop_multiple"/>
    <x v="41"/>
    <m/>
    <x v="1"/>
    <x v="1"/>
    <x v="4"/>
    <x v="25"/>
    <s v="r_4_barrier_nourriture"/>
    <m/>
    <s v="Proportion"/>
    <m/>
    <s v="Personne non deplacées"/>
    <n v="0.95"/>
    <b v="1"/>
    <s v="ci"/>
  </r>
  <r>
    <s v="id_44"/>
    <x v="2"/>
    <s v="distance"/>
    <n v="5.4347826086956499E-2"/>
    <m/>
    <m/>
    <n v="5"/>
    <n v="5.4347826086956499E-2"/>
    <n v="92"/>
    <s v="r_4_barrier_nourriture"/>
    <s v="prop_multiple"/>
    <x v="41"/>
    <m/>
    <x v="1"/>
    <x v="1"/>
    <x v="4"/>
    <x v="25"/>
    <s v="r_4_barrier_nourriture"/>
    <m/>
    <s v="Proportion"/>
    <m/>
    <s v="PDI"/>
    <n v="0.95"/>
    <b v="1"/>
    <s v="ci"/>
  </r>
  <r>
    <s v="id_44"/>
    <x v="1"/>
    <s v="difficult_depac"/>
    <n v="7.2463768115942004E-2"/>
    <m/>
    <m/>
    <n v="5"/>
    <n v="7.2463768115942004E-2"/>
    <n v="69"/>
    <s v="r_4_barrier_nourriture"/>
    <s v="prop_multiple"/>
    <x v="42"/>
    <m/>
    <x v="1"/>
    <x v="1"/>
    <x v="4"/>
    <x v="25"/>
    <s v="r_4_barrier_nourriture"/>
    <m/>
    <s v="Proportion"/>
    <m/>
    <s v="Personne non deplacées"/>
    <n v="0.95"/>
    <b v="1"/>
    <s v="ci"/>
  </r>
  <r>
    <s v="id_44"/>
    <x v="2"/>
    <s v="difficult_depac"/>
    <n v="5.4347826086956499E-2"/>
    <m/>
    <m/>
    <n v="5"/>
    <n v="5.4347826086956499E-2"/>
    <n v="92"/>
    <s v="r_4_barrier_nourriture"/>
    <s v="prop_multiple"/>
    <x v="42"/>
    <m/>
    <x v="1"/>
    <x v="1"/>
    <x v="4"/>
    <x v="25"/>
    <s v="r_4_barrier_nourriture"/>
    <m/>
    <s v="Proportion"/>
    <m/>
    <s v="PDI"/>
    <n v="0.95"/>
    <b v="1"/>
    <s v="ci"/>
  </r>
  <r>
    <s v="id_44"/>
    <x v="1"/>
    <s v="exclusion"/>
    <n v="0.623188405797101"/>
    <m/>
    <m/>
    <n v="43"/>
    <n v="0.623188405797101"/>
    <n v="69"/>
    <s v="r_4_barrier_nourriture"/>
    <s v="prop_multiple"/>
    <x v="43"/>
    <m/>
    <x v="1"/>
    <x v="1"/>
    <x v="4"/>
    <x v="25"/>
    <s v="r_4_barrier_nourriture"/>
    <m/>
    <s v="Proportion"/>
    <m/>
    <s v="Personne non deplacées"/>
    <n v="0.95"/>
    <b v="1"/>
    <s v="ci"/>
  </r>
  <r>
    <s v="id_44"/>
    <x v="2"/>
    <s v="exclusion"/>
    <n v="0.40217391304347799"/>
    <m/>
    <m/>
    <n v="37"/>
    <n v="0.40217391304347799"/>
    <n v="92"/>
    <s v="r_4_barrier_nourriture"/>
    <s v="prop_multiple"/>
    <x v="43"/>
    <m/>
    <x v="1"/>
    <x v="1"/>
    <x v="4"/>
    <x v="25"/>
    <s v="r_4_barrier_nourriture"/>
    <m/>
    <s v="Proportion"/>
    <m/>
    <s v="PDI"/>
    <n v="0.95"/>
    <b v="1"/>
    <s v="ci"/>
  </r>
  <r>
    <s v="id_44"/>
    <x v="1"/>
    <s v="pas_acces_information"/>
    <n v="0.39130434782608697"/>
    <m/>
    <m/>
    <n v="27"/>
    <n v="0.39130434782608697"/>
    <n v="69"/>
    <s v="r_4_barrier_nourriture"/>
    <s v="prop_multiple"/>
    <x v="44"/>
    <m/>
    <x v="1"/>
    <x v="1"/>
    <x v="4"/>
    <x v="25"/>
    <s v="r_4_barrier_nourriture"/>
    <m/>
    <s v="Proportion"/>
    <m/>
    <s v="Personne non deplacées"/>
    <n v="0.95"/>
    <b v="1"/>
    <s v="ci"/>
  </r>
  <r>
    <s v="id_44"/>
    <x v="2"/>
    <s v="pas_acces_information"/>
    <n v="0.30434782608695699"/>
    <m/>
    <m/>
    <n v="28"/>
    <n v="0.30434782608695699"/>
    <n v="92"/>
    <s v="r_4_barrier_nourriture"/>
    <s v="prop_multiple"/>
    <x v="44"/>
    <m/>
    <x v="1"/>
    <x v="1"/>
    <x v="4"/>
    <x v="25"/>
    <s v="r_4_barrier_nourriture"/>
    <m/>
    <s v="Proportion"/>
    <m/>
    <s v="PDI"/>
    <n v="0.95"/>
    <b v="1"/>
    <s v="ci"/>
  </r>
  <r>
    <s v="id_44"/>
    <x v="1"/>
    <s v="aucune"/>
    <n v="8.6956521739130405E-2"/>
    <m/>
    <m/>
    <n v="6"/>
    <n v="8.6956521739130405E-2"/>
    <n v="69"/>
    <s v="r_4_barrier_nourriture"/>
    <s v="prop_multiple"/>
    <x v="45"/>
    <m/>
    <x v="1"/>
    <x v="1"/>
    <x v="4"/>
    <x v="25"/>
    <s v="r_4_barrier_nourriture"/>
    <m/>
    <s v="Proportion"/>
    <m/>
    <s v="Personne non deplacées"/>
    <n v="0.95"/>
    <b v="1"/>
    <s v="ci"/>
  </r>
  <r>
    <s v="id_44"/>
    <x v="2"/>
    <s v="aucune"/>
    <n v="0.23913043478260901"/>
    <m/>
    <m/>
    <n v="22"/>
    <n v="0.23913043478260901"/>
    <n v="92"/>
    <s v="r_4_barrier_nourriture"/>
    <s v="prop_multiple"/>
    <x v="45"/>
    <m/>
    <x v="1"/>
    <x v="1"/>
    <x v="4"/>
    <x v="25"/>
    <s v="r_4_barrier_nourriture"/>
    <m/>
    <s v="Proportion"/>
    <m/>
    <s v="PDI"/>
    <n v="0.95"/>
    <b v="1"/>
    <s v="ci"/>
  </r>
  <r>
    <s v="id_44"/>
    <x v="2"/>
    <s v="autre"/>
    <n v="2.1739130434782601E-2"/>
    <m/>
    <m/>
    <n v="2"/>
    <n v="2.1739130434782601E-2"/>
    <n v="92"/>
    <s v="r_4_barrier_nourriture"/>
    <s v="prop_multiple"/>
    <x v="46"/>
    <m/>
    <x v="1"/>
    <x v="1"/>
    <x v="4"/>
    <x v="25"/>
    <s v="r_4_barrier_nourriture"/>
    <m/>
    <s v="Proportion"/>
    <m/>
    <s v="PDI"/>
    <n v="0.95"/>
    <b v="1"/>
    <s v="ci"/>
  </r>
  <r>
    <s v="id_47"/>
    <x v="1"/>
    <s v="pas_du_tout"/>
    <n v="0.2"/>
    <m/>
    <m/>
    <n v="2"/>
    <n v="0.2"/>
    <n v="10"/>
    <s v="r_4_besoin_combl_san_assist_nourriture"/>
    <s v="prop_simple"/>
    <x v="52"/>
    <m/>
    <x v="1"/>
    <x v="1"/>
    <x v="4"/>
    <x v="31"/>
    <s v="r_4_besoin_combl_san_assist_nourriture"/>
    <s v="oui"/>
    <s v="Proportion"/>
    <m/>
    <s v="Personne non deplacées"/>
    <n v="0.95"/>
    <b v="1"/>
    <s v="ci"/>
  </r>
  <r>
    <s v="id_47"/>
    <x v="1"/>
    <s v="peu"/>
    <n v="0.8"/>
    <m/>
    <m/>
    <n v="8"/>
    <n v="0.8"/>
    <n v="10"/>
    <s v="r_4_besoin_combl_san_assist_nourriture"/>
    <s v="prop_simple"/>
    <x v="53"/>
    <m/>
    <x v="1"/>
    <x v="1"/>
    <x v="4"/>
    <x v="31"/>
    <s v="r_4_besoin_combl_san_assist_nourriture"/>
    <s v="oui"/>
    <s v="Proportion"/>
    <m/>
    <s v="Personne non deplacées"/>
    <n v="0.95"/>
    <b v="1"/>
    <s v="ci"/>
  </r>
  <r>
    <s v="id_47"/>
    <x v="2"/>
    <s v="completement"/>
    <n v="3.4482758620689703E-2"/>
    <m/>
    <m/>
    <n v="1"/>
    <n v="3.4482758620689703E-2"/>
    <n v="29"/>
    <s v="r_4_besoin_combl_san_assist_nourriture"/>
    <s v="prop_simple"/>
    <x v="61"/>
    <m/>
    <x v="1"/>
    <x v="1"/>
    <x v="4"/>
    <x v="31"/>
    <s v="r_4_besoin_combl_san_assist_nourriture"/>
    <s v="oui"/>
    <s v="Proportion"/>
    <m/>
    <s v="PDI"/>
    <n v="0.95"/>
    <b v="1"/>
    <s v="ci"/>
  </r>
  <r>
    <s v="id_47"/>
    <x v="2"/>
    <s v="pas_du_tout"/>
    <n v="0.44827586206896602"/>
    <m/>
    <m/>
    <n v="13"/>
    <n v="0.44827586206896602"/>
    <n v="29"/>
    <s v="r_4_besoin_combl_san_assist_nourriture"/>
    <s v="prop_simple"/>
    <x v="52"/>
    <m/>
    <x v="1"/>
    <x v="1"/>
    <x v="4"/>
    <x v="31"/>
    <s v="r_4_besoin_combl_san_assist_nourriture"/>
    <s v="oui"/>
    <s v="Proportion"/>
    <m/>
    <s v="PDI"/>
    <n v="0.95"/>
    <b v="1"/>
    <s v="ci"/>
  </r>
  <r>
    <s v="id_47"/>
    <x v="2"/>
    <s v="peu"/>
    <n v="0.51724137931034497"/>
    <m/>
    <m/>
    <n v="15"/>
    <n v="0.51724137931034497"/>
    <n v="29"/>
    <s v="r_4_besoin_combl_san_assist_nourriture"/>
    <s v="prop_simple"/>
    <x v="53"/>
    <m/>
    <x v="1"/>
    <x v="1"/>
    <x v="4"/>
    <x v="31"/>
    <s v="r_4_besoin_combl_san_assist_nourriture"/>
    <s v="oui"/>
    <s v="Proportion"/>
    <m/>
    <s v="PDI"/>
    <n v="0.95"/>
    <b v="1"/>
    <s v="ci"/>
  </r>
  <r>
    <s v="id_49"/>
    <x v="1"/>
    <s v="1_fois"/>
    <n v="0.2"/>
    <m/>
    <m/>
    <n v="2"/>
    <n v="0.2"/>
    <n v="10"/>
    <s v="r_4_nbr_assist_recu_001"/>
    <s v="prop_simple"/>
    <x v="57"/>
    <m/>
    <x v="1"/>
    <x v="1"/>
    <x v="4"/>
    <x v="32"/>
    <s v="r_4_nbr_assist_recu_001"/>
    <s v="oui"/>
    <s v="Proportion"/>
    <m/>
    <s v="Personne non deplacées"/>
    <n v="0.95"/>
    <b v="1"/>
    <s v="ci"/>
  </r>
  <r>
    <s v="id_49"/>
    <x v="1"/>
    <s v="2_5_fois"/>
    <n v="0.7"/>
    <m/>
    <m/>
    <n v="7"/>
    <n v="0.7"/>
    <n v="10"/>
    <s v="r_4_nbr_assist_recu_001"/>
    <s v="prop_simple"/>
    <x v="58"/>
    <m/>
    <x v="1"/>
    <x v="1"/>
    <x v="4"/>
    <x v="32"/>
    <s v="r_4_nbr_assist_recu_001"/>
    <s v="oui"/>
    <s v="Proportion"/>
    <m/>
    <s v="Personne non deplacées"/>
    <n v="0.95"/>
    <b v="1"/>
    <s v="ci"/>
  </r>
  <r>
    <s v="id_49"/>
    <x v="1"/>
    <s v="6_fois"/>
    <n v="0.1"/>
    <m/>
    <m/>
    <n v="1"/>
    <n v="0.1"/>
    <n v="10"/>
    <s v="r_4_nbr_assist_recu_001"/>
    <s v="prop_simple"/>
    <x v="62"/>
    <m/>
    <x v="1"/>
    <x v="1"/>
    <x v="4"/>
    <x v="32"/>
    <s v="r_4_nbr_assist_recu_001"/>
    <s v="oui"/>
    <s v="Proportion"/>
    <m/>
    <s v="Personne non deplacées"/>
    <n v="0.95"/>
    <b v="1"/>
    <s v="ci"/>
  </r>
  <r>
    <s v="id_49"/>
    <x v="2"/>
    <s v="1_fois"/>
    <n v="0.53571428571428603"/>
    <m/>
    <m/>
    <n v="15"/>
    <n v="0.53571428571428603"/>
    <n v="28"/>
    <s v="r_4_nbr_assist_recu_001"/>
    <s v="prop_simple"/>
    <x v="57"/>
    <m/>
    <x v="1"/>
    <x v="1"/>
    <x v="4"/>
    <x v="32"/>
    <s v="r_4_nbr_assist_recu_001"/>
    <s v="oui"/>
    <s v="Proportion"/>
    <m/>
    <s v="PDI"/>
    <n v="0.95"/>
    <b v="1"/>
    <s v="ci"/>
  </r>
  <r>
    <s v="id_49"/>
    <x v="2"/>
    <s v="2_5_fois"/>
    <n v="0.42857142857142899"/>
    <m/>
    <m/>
    <n v="12"/>
    <n v="0.42857142857142899"/>
    <n v="28"/>
    <s v="r_4_nbr_assist_recu_001"/>
    <s v="prop_simple"/>
    <x v="58"/>
    <m/>
    <x v="1"/>
    <x v="1"/>
    <x v="4"/>
    <x v="32"/>
    <s v="r_4_nbr_assist_recu_001"/>
    <s v="oui"/>
    <s v="Proportion"/>
    <m/>
    <s v="PDI"/>
    <n v="0.95"/>
    <b v="1"/>
    <s v="ci"/>
  </r>
  <r>
    <s v="id_49"/>
    <x v="2"/>
    <s v="6_fois"/>
    <n v="3.5714285714285698E-2"/>
    <m/>
    <m/>
    <n v="1"/>
    <n v="3.5714285714285698E-2"/>
    <n v="28"/>
    <s v="r_4_nbr_assist_recu_001"/>
    <s v="prop_simple"/>
    <x v="62"/>
    <m/>
    <x v="1"/>
    <x v="1"/>
    <x v="4"/>
    <x v="32"/>
    <s v="r_4_nbr_assist_recu_001"/>
    <s v="oui"/>
    <s v="Proportion"/>
    <m/>
    <s v="PDI"/>
    <n v="0.95"/>
    <b v="1"/>
    <s v="ci"/>
  </r>
  <r>
    <s v="id_50"/>
    <x v="1"/>
    <s v="non"/>
    <n v="0.95454545454545503"/>
    <m/>
    <m/>
    <n v="42"/>
    <n v="0.95454545454545503"/>
    <n v="44"/>
    <s v="r_4_assistance_sante"/>
    <s v="prop_simple"/>
    <x v="10"/>
    <m/>
    <x v="1"/>
    <x v="1"/>
    <x v="5"/>
    <x v="33"/>
    <s v="r_4_assistance_sante"/>
    <m/>
    <s v="Proportion"/>
    <m/>
    <s v="Personne non deplacées"/>
    <n v="0.95"/>
    <b v="1"/>
    <s v="ci"/>
  </r>
  <r>
    <s v="id_50"/>
    <x v="1"/>
    <s v="oui"/>
    <n v="4.5454545454545497E-2"/>
    <m/>
    <m/>
    <n v="2"/>
    <n v="4.5454545454545497E-2"/>
    <n v="44"/>
    <s v="r_4_assistance_sante"/>
    <s v="prop_simple"/>
    <x v="11"/>
    <m/>
    <x v="1"/>
    <x v="1"/>
    <x v="5"/>
    <x v="33"/>
    <s v="r_4_assistance_sante"/>
    <m/>
    <s v="Proportion"/>
    <m/>
    <s v="Personne non deplacées"/>
    <n v="0.95"/>
    <b v="1"/>
    <s v="ci"/>
  </r>
  <r>
    <s v="id_50"/>
    <x v="2"/>
    <s v="non"/>
    <n v="0.82499999999999996"/>
    <m/>
    <m/>
    <n v="33"/>
    <n v="0.82499999999999996"/>
    <n v="40"/>
    <s v="r_4_assistance_sante"/>
    <s v="prop_simple"/>
    <x v="10"/>
    <m/>
    <x v="1"/>
    <x v="1"/>
    <x v="5"/>
    <x v="33"/>
    <s v="r_4_assistance_sante"/>
    <m/>
    <s v="Proportion"/>
    <m/>
    <s v="PDI"/>
    <n v="0.95"/>
    <b v="1"/>
    <s v="ci"/>
  </r>
  <r>
    <s v="id_50"/>
    <x v="2"/>
    <s v="oui"/>
    <n v="0.17499999999999999"/>
    <m/>
    <m/>
    <n v="7"/>
    <n v="0.17499999999999999"/>
    <n v="40"/>
    <s v="r_4_assistance_sante"/>
    <s v="prop_simple"/>
    <x v="11"/>
    <m/>
    <x v="1"/>
    <x v="1"/>
    <x v="5"/>
    <x v="33"/>
    <s v="r_4_assistance_sante"/>
    <m/>
    <s v="Proportion"/>
    <m/>
    <s v="PDI"/>
    <n v="0.95"/>
    <b v="1"/>
    <s v="ci"/>
  </r>
  <r>
    <s v="id_51"/>
    <x v="1"/>
    <s v="argent_frais_medicaux"/>
    <n v="0.83333333333333304"/>
    <m/>
    <m/>
    <n v="35"/>
    <n v="0.83333333333333304"/>
    <n v="42"/>
    <s v="r_4_assistance_sante_voulu"/>
    <s v="prop_multiple"/>
    <x v="63"/>
    <m/>
    <x v="1"/>
    <x v="1"/>
    <x v="5"/>
    <x v="34"/>
    <s v="r_4_assistance_sante_voulu"/>
    <s v="oui"/>
    <s v="Proportion"/>
    <m/>
    <s v="Personne non deplacées"/>
    <n v="0.95"/>
    <b v="1"/>
    <s v="ci"/>
  </r>
  <r>
    <s v="id_51"/>
    <x v="2"/>
    <s v="argent_frais_medicaux"/>
    <n v="0.96969696969696995"/>
    <m/>
    <m/>
    <n v="32"/>
    <n v="0.96969696969696995"/>
    <n v="33"/>
    <s v="r_4_assistance_sante_voulu"/>
    <s v="prop_multiple"/>
    <x v="63"/>
    <m/>
    <x v="1"/>
    <x v="1"/>
    <x v="5"/>
    <x v="34"/>
    <s v="r_4_assistance_sante_voulu"/>
    <s v="oui"/>
    <s v="Proportion"/>
    <m/>
    <s v="PDI"/>
    <n v="0.95"/>
    <b v="1"/>
    <s v="ci"/>
  </r>
  <r>
    <s v="id_51"/>
    <x v="1"/>
    <s v="provision_direct_medicament"/>
    <n v="0.40476190476190499"/>
    <m/>
    <m/>
    <n v="17"/>
    <n v="0.40476190476190499"/>
    <n v="42"/>
    <s v="r_4_assistance_sante_voulu"/>
    <s v="prop_multiple"/>
    <x v="64"/>
    <m/>
    <x v="1"/>
    <x v="1"/>
    <x v="5"/>
    <x v="34"/>
    <s v="r_4_assistance_sante_voulu"/>
    <s v="oui"/>
    <s v="Proportion"/>
    <m/>
    <s v="Personne non deplacées"/>
    <n v="0.95"/>
    <b v="1"/>
    <s v="ci"/>
  </r>
  <r>
    <s v="id_51"/>
    <x v="2"/>
    <s v="provision_direct_medicament"/>
    <n v="0.51515151515151503"/>
    <m/>
    <m/>
    <n v="17"/>
    <n v="0.51515151515151503"/>
    <n v="33"/>
    <s v="r_4_assistance_sante_voulu"/>
    <s v="prop_multiple"/>
    <x v="64"/>
    <m/>
    <x v="1"/>
    <x v="1"/>
    <x v="5"/>
    <x v="34"/>
    <s v="r_4_assistance_sante_voulu"/>
    <s v="oui"/>
    <s v="Proportion"/>
    <m/>
    <s v="PDI"/>
    <n v="0.95"/>
    <b v="1"/>
    <s v="ci"/>
  </r>
  <r>
    <s v="id_51"/>
    <x v="1"/>
    <s v="provision_direct_vaccin"/>
    <n v="4.7619047619047603E-2"/>
    <m/>
    <m/>
    <n v="2"/>
    <n v="4.7619047619047603E-2"/>
    <n v="42"/>
    <s v="r_4_assistance_sante_voulu"/>
    <s v="prop_multiple"/>
    <x v="65"/>
    <m/>
    <x v="1"/>
    <x v="1"/>
    <x v="5"/>
    <x v="34"/>
    <s v="r_4_assistance_sante_voulu"/>
    <s v="oui"/>
    <s v="Proportion"/>
    <m/>
    <s v="Personne non deplacées"/>
    <n v="0.95"/>
    <b v="1"/>
    <s v="ci"/>
  </r>
  <r>
    <s v="id_51"/>
    <x v="2"/>
    <s v="provision_direct_vaccin"/>
    <n v="6.0606060606060601E-2"/>
    <m/>
    <m/>
    <n v="2"/>
    <n v="6.0606060606060601E-2"/>
    <n v="33"/>
    <s v="r_4_assistance_sante_voulu"/>
    <s v="prop_multiple"/>
    <x v="65"/>
    <m/>
    <x v="1"/>
    <x v="1"/>
    <x v="5"/>
    <x v="34"/>
    <s v="r_4_assistance_sante_voulu"/>
    <s v="oui"/>
    <s v="Proportion"/>
    <m/>
    <s v="PDI"/>
    <n v="0.95"/>
    <b v="1"/>
    <s v="ci"/>
  </r>
  <r>
    <s v="id_51"/>
    <x v="1"/>
    <s v="traitement_prioritaire"/>
    <n v="0.28571428571428598"/>
    <m/>
    <m/>
    <n v="12"/>
    <n v="0.28571428571428598"/>
    <n v="42"/>
    <s v="r_4_assistance_sante_voulu"/>
    <s v="prop_multiple"/>
    <x v="66"/>
    <m/>
    <x v="1"/>
    <x v="1"/>
    <x v="5"/>
    <x v="34"/>
    <s v="r_4_assistance_sante_voulu"/>
    <s v="oui"/>
    <s v="Proportion"/>
    <m/>
    <s v="Personne non deplacées"/>
    <n v="0.95"/>
    <b v="1"/>
    <s v="ci"/>
  </r>
  <r>
    <s v="id_51"/>
    <x v="2"/>
    <s v="traitement_prioritaire"/>
    <n v="0.15151515151515199"/>
    <m/>
    <m/>
    <n v="5"/>
    <n v="0.15151515151515199"/>
    <n v="33"/>
    <s v="r_4_assistance_sante_voulu"/>
    <s v="prop_multiple"/>
    <x v="66"/>
    <m/>
    <x v="1"/>
    <x v="1"/>
    <x v="5"/>
    <x v="34"/>
    <s v="r_4_assistance_sante_voulu"/>
    <s v="oui"/>
    <s v="Proportion"/>
    <m/>
    <s v="PDI"/>
    <n v="0.95"/>
    <b v="1"/>
    <s v="ci"/>
  </r>
  <r>
    <s v="id_51"/>
    <x v="1"/>
    <s v="acces_travailleur_qualifie"/>
    <n v="7.1428571428571397E-2"/>
    <m/>
    <m/>
    <n v="3"/>
    <n v="7.1428571428571397E-2"/>
    <n v="42"/>
    <s v="r_4_assistance_sante_voulu"/>
    <s v="prop_multiple"/>
    <x v="67"/>
    <m/>
    <x v="1"/>
    <x v="1"/>
    <x v="5"/>
    <x v="34"/>
    <s v="r_4_assistance_sante_voulu"/>
    <s v="oui"/>
    <s v="Proportion"/>
    <m/>
    <s v="Personne non deplacées"/>
    <n v="0.95"/>
    <b v="1"/>
    <s v="ci"/>
  </r>
  <r>
    <s v="id_51"/>
    <x v="2"/>
    <s v="acces_travailleur_qualifie"/>
    <n v="3.03030303030303E-2"/>
    <m/>
    <m/>
    <n v="1"/>
    <n v="3.03030303030303E-2"/>
    <n v="33"/>
    <s v="r_4_assistance_sante_voulu"/>
    <s v="prop_multiple"/>
    <x v="67"/>
    <m/>
    <x v="1"/>
    <x v="1"/>
    <x v="5"/>
    <x v="34"/>
    <s v="r_4_assistance_sante_voulu"/>
    <s v="oui"/>
    <s v="Proportion"/>
    <m/>
    <s v="PDI"/>
    <n v="0.95"/>
    <b v="1"/>
    <s v="ci"/>
  </r>
  <r>
    <s v="id_51"/>
    <x v="1"/>
    <s v="acces_personnel_qualifie"/>
    <n v="0.214285714285714"/>
    <m/>
    <m/>
    <n v="9"/>
    <n v="0.214285714285714"/>
    <n v="42"/>
    <s v="r_4_assistance_sante_voulu"/>
    <s v="prop_multiple"/>
    <x v="68"/>
    <m/>
    <x v="1"/>
    <x v="1"/>
    <x v="5"/>
    <x v="34"/>
    <s v="r_4_assistance_sante_voulu"/>
    <s v="oui"/>
    <s v="Proportion"/>
    <m/>
    <s v="Personne non deplacées"/>
    <n v="0.95"/>
    <b v="1"/>
    <s v="ci"/>
  </r>
  <r>
    <s v="id_51"/>
    <x v="2"/>
    <s v="acces_personnel_qualifie"/>
    <n v="0.12121212121212099"/>
    <m/>
    <m/>
    <n v="4"/>
    <n v="0.12121212121212099"/>
    <n v="33"/>
    <s v="r_4_assistance_sante_voulu"/>
    <s v="prop_multiple"/>
    <x v="68"/>
    <m/>
    <x v="1"/>
    <x v="1"/>
    <x v="5"/>
    <x v="34"/>
    <s v="r_4_assistance_sante_voulu"/>
    <s v="oui"/>
    <s v="Proportion"/>
    <m/>
    <s v="PDI"/>
    <n v="0.95"/>
    <b v="1"/>
    <s v="ci"/>
  </r>
  <r>
    <s v="id_51"/>
    <x v="2"/>
    <s v="acces_personne_handicape"/>
    <n v="3.03030303030303E-2"/>
    <m/>
    <m/>
    <n v="1"/>
    <n v="3.03030303030303E-2"/>
    <n v="33"/>
    <s v="r_4_assistance_sante_voulu"/>
    <s v="prop_multiple"/>
    <x v="69"/>
    <m/>
    <x v="1"/>
    <x v="1"/>
    <x v="5"/>
    <x v="34"/>
    <s v="r_4_assistance_sante_voulu"/>
    <s v="oui"/>
    <s v="Proportion"/>
    <m/>
    <s v="PDI"/>
    <n v="0.95"/>
    <b v="1"/>
    <s v="ci"/>
  </r>
  <r>
    <s v="id_51"/>
    <x v="1"/>
    <s v="plus_etablissement_sante"/>
    <n v="7.1428571428571397E-2"/>
    <m/>
    <m/>
    <n v="3"/>
    <n v="7.1428571428571397E-2"/>
    <n v="42"/>
    <s v="r_4_assistance_sante_voulu"/>
    <s v="prop_multiple"/>
    <x v="70"/>
    <m/>
    <x v="1"/>
    <x v="1"/>
    <x v="5"/>
    <x v="34"/>
    <s v="r_4_assistance_sante_voulu"/>
    <s v="oui"/>
    <s v="Proportion"/>
    <m/>
    <s v="Personne non deplacées"/>
    <n v="0.95"/>
    <b v="1"/>
    <s v="ci"/>
  </r>
  <r>
    <s v="id_51"/>
    <x v="2"/>
    <s v="plus_etablissement_sante"/>
    <n v="6.0606060606060601E-2"/>
    <m/>
    <m/>
    <n v="2"/>
    <n v="6.0606060606060601E-2"/>
    <n v="33"/>
    <s v="r_4_assistance_sante_voulu"/>
    <s v="prop_multiple"/>
    <x v="70"/>
    <m/>
    <x v="1"/>
    <x v="1"/>
    <x v="5"/>
    <x v="34"/>
    <s v="r_4_assistance_sante_voulu"/>
    <s v="oui"/>
    <s v="Proportion"/>
    <m/>
    <s v="PDI"/>
    <n v="0.95"/>
    <b v="1"/>
    <s v="ci"/>
  </r>
  <r>
    <s v="id_51"/>
    <x v="2"/>
    <s v="services_inclusives"/>
    <n v="3.03030303030303E-2"/>
    <m/>
    <m/>
    <n v="1"/>
    <n v="3.03030303030303E-2"/>
    <n v="33"/>
    <s v="r_4_assistance_sante_voulu"/>
    <s v="prop_multiple"/>
    <x v="71"/>
    <m/>
    <x v="1"/>
    <x v="1"/>
    <x v="5"/>
    <x v="34"/>
    <s v="r_4_assistance_sante_voulu"/>
    <s v="oui"/>
    <s v="Proportion"/>
    <m/>
    <s v="PDI"/>
    <n v="0.95"/>
    <b v="1"/>
    <s v="ci"/>
  </r>
  <r>
    <s v="id_52"/>
    <x v="1"/>
    <s v="argent_frais_medicaux"/>
    <n v="0.5"/>
    <m/>
    <m/>
    <n v="1"/>
    <n v="0.5"/>
    <n v="2"/>
    <s v="r_4_type_assistance_sante"/>
    <s v="prop_multiple"/>
    <x v="63"/>
    <m/>
    <x v="1"/>
    <x v="1"/>
    <x v="5"/>
    <x v="35"/>
    <s v="r_4_type_assistance_sante"/>
    <s v="oui"/>
    <s v="Proportion"/>
    <m/>
    <s v="Personne non deplacées"/>
    <n v="0.95"/>
    <b v="1"/>
    <s v="ci"/>
  </r>
  <r>
    <s v="id_52"/>
    <x v="2"/>
    <s v="argent_frais_medicaux"/>
    <n v="0.28571428571428598"/>
    <m/>
    <m/>
    <n v="2"/>
    <n v="0.28571428571428598"/>
    <n v="7"/>
    <s v="r_4_type_assistance_sante"/>
    <s v="prop_multiple"/>
    <x v="63"/>
    <m/>
    <x v="1"/>
    <x v="1"/>
    <x v="5"/>
    <x v="35"/>
    <s v="r_4_type_assistance_sante"/>
    <s v="oui"/>
    <s v="Proportion"/>
    <m/>
    <s v="PDI"/>
    <n v="0.95"/>
    <b v="1"/>
    <s v="ci"/>
  </r>
  <r>
    <s v="id_52"/>
    <x v="1"/>
    <s v="provision_direct_medicament"/>
    <n v="0.5"/>
    <m/>
    <m/>
    <n v="1"/>
    <n v="0.5"/>
    <n v="2"/>
    <s v="r_4_type_assistance_sante"/>
    <s v="prop_multiple"/>
    <x v="64"/>
    <m/>
    <x v="1"/>
    <x v="1"/>
    <x v="5"/>
    <x v="35"/>
    <s v="r_4_type_assistance_sante"/>
    <s v="oui"/>
    <s v="Proportion"/>
    <m/>
    <s v="Personne non deplacées"/>
    <n v="0.95"/>
    <b v="1"/>
    <s v="ci"/>
  </r>
  <r>
    <s v="id_52"/>
    <x v="2"/>
    <s v="provision_direct_medicament"/>
    <n v="0.85714285714285698"/>
    <m/>
    <m/>
    <n v="6"/>
    <n v="0.85714285714285698"/>
    <n v="7"/>
    <s v="r_4_type_assistance_sante"/>
    <s v="prop_multiple"/>
    <x v="64"/>
    <m/>
    <x v="1"/>
    <x v="1"/>
    <x v="5"/>
    <x v="35"/>
    <s v="r_4_type_assistance_sante"/>
    <s v="oui"/>
    <s v="Proportion"/>
    <m/>
    <s v="PDI"/>
    <n v="0.95"/>
    <b v="1"/>
    <s v="ci"/>
  </r>
  <r>
    <s v="id_52"/>
    <x v="2"/>
    <s v="traitement_prioritaire"/>
    <n v="0.14285714285714299"/>
    <m/>
    <m/>
    <n v="1"/>
    <n v="0.14285714285714299"/>
    <n v="7"/>
    <s v="r_4_type_assistance_sante"/>
    <s v="prop_multiple"/>
    <x v="66"/>
    <m/>
    <x v="1"/>
    <x v="1"/>
    <x v="5"/>
    <x v="35"/>
    <s v="r_4_type_assistance_sante"/>
    <s v="oui"/>
    <s v="Proportion"/>
    <m/>
    <s v="PDI"/>
    <n v="0.95"/>
    <b v="1"/>
    <s v="ci"/>
  </r>
  <r>
    <s v="id_52"/>
    <x v="1"/>
    <s v="acces_travailleur_qualifie"/>
    <n v="0.5"/>
    <m/>
    <m/>
    <n v="1"/>
    <n v="0.5"/>
    <n v="2"/>
    <s v="r_4_type_assistance_sante"/>
    <s v="prop_multiple"/>
    <x v="67"/>
    <m/>
    <x v="1"/>
    <x v="1"/>
    <x v="5"/>
    <x v="35"/>
    <s v="r_4_type_assistance_sante"/>
    <s v="oui"/>
    <s v="Proportion"/>
    <m/>
    <s v="Personne non deplacées"/>
    <n v="0.95"/>
    <b v="1"/>
    <s v="ci"/>
  </r>
  <r>
    <s v="id_52"/>
    <x v="2"/>
    <s v="acces_travailleur_qualifie"/>
    <n v="0.14285714285714299"/>
    <m/>
    <m/>
    <n v="1"/>
    <n v="0.14285714285714299"/>
    <n v="7"/>
    <s v="r_4_type_assistance_sante"/>
    <s v="prop_multiple"/>
    <x v="67"/>
    <m/>
    <x v="1"/>
    <x v="1"/>
    <x v="5"/>
    <x v="35"/>
    <s v="r_4_type_assistance_sante"/>
    <s v="oui"/>
    <s v="Proportion"/>
    <m/>
    <s v="PDI"/>
    <n v="0.95"/>
    <b v="1"/>
    <s v="ci"/>
  </r>
  <r>
    <s v="id_53"/>
    <x v="1"/>
    <s v="pas_connaissance"/>
    <n v="0.34090909090909099"/>
    <m/>
    <m/>
    <n v="15"/>
    <n v="0.34090909090909099"/>
    <n v="44"/>
    <s v="r_4_barrier_sant"/>
    <s v="prop_multiple"/>
    <x v="40"/>
    <m/>
    <x v="1"/>
    <x v="1"/>
    <x v="5"/>
    <x v="25"/>
    <s v="r_4_barrier_sant"/>
    <m/>
    <s v="Proportion"/>
    <m/>
    <s v="Personne non deplacées"/>
    <n v="0.95"/>
    <b v="1"/>
    <s v="ci"/>
  </r>
  <r>
    <s v="id_53"/>
    <x v="2"/>
    <s v="pas_connaissance"/>
    <n v="0.45"/>
    <m/>
    <m/>
    <n v="18"/>
    <n v="0.45"/>
    <n v="40"/>
    <s v="r_4_barrier_sant"/>
    <s v="prop_multiple"/>
    <x v="40"/>
    <m/>
    <x v="1"/>
    <x v="1"/>
    <x v="5"/>
    <x v="25"/>
    <s v="r_4_barrier_sant"/>
    <m/>
    <s v="Proportion"/>
    <m/>
    <s v="PDI"/>
    <n v="0.95"/>
    <b v="1"/>
    <s v="ci"/>
  </r>
  <r>
    <s v="id_53"/>
    <x v="1"/>
    <s v="difficult_depac"/>
    <n v="4.5454545454545497E-2"/>
    <m/>
    <m/>
    <n v="2"/>
    <n v="4.5454545454545497E-2"/>
    <n v="44"/>
    <s v="r_4_barrier_sant"/>
    <s v="prop_multiple"/>
    <x v="42"/>
    <m/>
    <x v="1"/>
    <x v="1"/>
    <x v="5"/>
    <x v="25"/>
    <s v="r_4_barrier_sant"/>
    <m/>
    <s v="Proportion"/>
    <m/>
    <s v="Personne non deplacées"/>
    <n v="0.95"/>
    <b v="1"/>
    <s v="ci"/>
  </r>
  <r>
    <s v="id_53"/>
    <x v="2"/>
    <s v="difficult_depac"/>
    <n v="0.1"/>
    <m/>
    <m/>
    <n v="4"/>
    <n v="0.1"/>
    <n v="40"/>
    <s v="r_4_barrier_sant"/>
    <s v="prop_multiple"/>
    <x v="42"/>
    <m/>
    <x v="1"/>
    <x v="1"/>
    <x v="5"/>
    <x v="25"/>
    <s v="r_4_barrier_sant"/>
    <m/>
    <s v="Proportion"/>
    <m/>
    <s v="PDI"/>
    <n v="0.95"/>
    <b v="1"/>
    <s v="ci"/>
  </r>
  <r>
    <s v="id_53"/>
    <x v="1"/>
    <s v="exclusion"/>
    <n v="0.61363636363636398"/>
    <m/>
    <m/>
    <n v="27"/>
    <n v="0.61363636363636398"/>
    <n v="44"/>
    <s v="r_4_barrier_sant"/>
    <s v="prop_multiple"/>
    <x v="43"/>
    <m/>
    <x v="1"/>
    <x v="1"/>
    <x v="5"/>
    <x v="25"/>
    <s v="r_4_barrier_sant"/>
    <m/>
    <s v="Proportion"/>
    <m/>
    <s v="Personne non deplacées"/>
    <n v="0.95"/>
    <b v="1"/>
    <s v="ci"/>
  </r>
  <r>
    <s v="id_53"/>
    <x v="2"/>
    <s v="exclusion"/>
    <n v="0.32500000000000001"/>
    <m/>
    <m/>
    <n v="13"/>
    <n v="0.32500000000000001"/>
    <n v="40"/>
    <s v="r_4_barrier_sant"/>
    <s v="prop_multiple"/>
    <x v="43"/>
    <m/>
    <x v="1"/>
    <x v="1"/>
    <x v="5"/>
    <x v="25"/>
    <s v="r_4_barrier_sant"/>
    <m/>
    <s v="Proportion"/>
    <m/>
    <s v="PDI"/>
    <n v="0.95"/>
    <b v="1"/>
    <s v="ci"/>
  </r>
  <r>
    <s v="id_53"/>
    <x v="1"/>
    <s v="pas_acces_information"/>
    <n v="0.47727272727272702"/>
    <m/>
    <m/>
    <n v="21"/>
    <n v="0.47727272727272702"/>
    <n v="44"/>
    <s v="r_4_barrier_sant"/>
    <s v="prop_multiple"/>
    <x v="44"/>
    <m/>
    <x v="1"/>
    <x v="1"/>
    <x v="5"/>
    <x v="25"/>
    <s v="r_4_barrier_sant"/>
    <m/>
    <s v="Proportion"/>
    <m/>
    <s v="Personne non deplacées"/>
    <n v="0.95"/>
    <b v="1"/>
    <s v="ci"/>
  </r>
  <r>
    <s v="id_53"/>
    <x v="2"/>
    <s v="pas_acces_information"/>
    <n v="0.2"/>
    <m/>
    <m/>
    <n v="8"/>
    <n v="0.2"/>
    <n v="40"/>
    <s v="r_4_barrier_sant"/>
    <s v="prop_multiple"/>
    <x v="44"/>
    <m/>
    <x v="1"/>
    <x v="1"/>
    <x v="5"/>
    <x v="25"/>
    <s v="r_4_barrier_sant"/>
    <m/>
    <s v="Proportion"/>
    <m/>
    <s v="PDI"/>
    <n v="0.95"/>
    <b v="1"/>
    <s v="ci"/>
  </r>
  <r>
    <s v="id_53"/>
    <x v="1"/>
    <s v="aucune"/>
    <n v="2.27272727272727E-2"/>
    <m/>
    <m/>
    <n v="1"/>
    <n v="2.27272727272727E-2"/>
    <n v="44"/>
    <s v="r_4_barrier_sant"/>
    <s v="prop_multiple"/>
    <x v="45"/>
    <m/>
    <x v="1"/>
    <x v="1"/>
    <x v="5"/>
    <x v="25"/>
    <s v="r_4_barrier_sant"/>
    <m/>
    <s v="Proportion"/>
    <m/>
    <s v="Personne non deplacées"/>
    <n v="0.95"/>
    <b v="1"/>
    <s v="ci"/>
  </r>
  <r>
    <s v="id_53"/>
    <x v="2"/>
    <s v="aucune"/>
    <n v="0.17499999999999999"/>
    <m/>
    <m/>
    <n v="7"/>
    <n v="0.17499999999999999"/>
    <n v="40"/>
    <s v="r_4_barrier_sant"/>
    <s v="prop_multiple"/>
    <x v="45"/>
    <m/>
    <x v="1"/>
    <x v="1"/>
    <x v="5"/>
    <x v="25"/>
    <s v="r_4_barrier_sant"/>
    <m/>
    <s v="Proportion"/>
    <m/>
    <s v="PDI"/>
    <n v="0.95"/>
    <b v="1"/>
    <s v="ci"/>
  </r>
  <r>
    <s v="id_53"/>
    <x v="2"/>
    <s v="autre"/>
    <n v="2.5000000000000001E-2"/>
    <m/>
    <m/>
    <n v="1"/>
    <n v="2.5000000000000001E-2"/>
    <n v="40"/>
    <s v="r_4_barrier_sant"/>
    <s v="prop_multiple"/>
    <x v="46"/>
    <m/>
    <x v="1"/>
    <x v="1"/>
    <x v="5"/>
    <x v="25"/>
    <s v="r_4_barrier_sant"/>
    <m/>
    <s v="Proportion"/>
    <m/>
    <s v="PDI"/>
    <n v="0.95"/>
    <b v="1"/>
    <s v="ci"/>
  </r>
  <r>
    <s v="id_53"/>
    <x v="2"/>
    <s v="nsp"/>
    <n v="2.5000000000000001E-2"/>
    <m/>
    <m/>
    <n v="1"/>
    <n v="2.5000000000000001E-2"/>
    <n v="40"/>
    <s v="r_4_barrier_sant"/>
    <s v="prop_multiple"/>
    <x v="56"/>
    <m/>
    <x v="1"/>
    <x v="1"/>
    <x v="5"/>
    <x v="25"/>
    <s v="r_4_barrier_sant"/>
    <m/>
    <s v="Proportion"/>
    <m/>
    <s v="PDI"/>
    <n v="0.95"/>
    <b v="1"/>
    <s v="ci"/>
  </r>
  <r>
    <s v="id_54"/>
    <x v="1"/>
    <s v="pas_adapte"/>
    <n v="0.5"/>
    <m/>
    <m/>
    <n v="1"/>
    <n v="0.5"/>
    <n v="2"/>
    <s v="r_4_assistance_sante_problem"/>
    <s v="prop_multiple"/>
    <x v="47"/>
    <m/>
    <x v="1"/>
    <x v="1"/>
    <x v="5"/>
    <x v="36"/>
    <s v="r_4_assistance_sante_problem"/>
    <s v="oui"/>
    <s v="Proportion"/>
    <m/>
    <s v="Personne non deplacées"/>
    <n v="0.95"/>
    <b v="1"/>
    <s v="ci"/>
  </r>
  <r>
    <s v="id_54"/>
    <x v="2"/>
    <s v="pas_adapte"/>
    <n v="0.14285714285714299"/>
    <m/>
    <m/>
    <n v="1"/>
    <n v="0.14285714285714299"/>
    <n v="7"/>
    <s v="r_4_assistance_sante_problem"/>
    <s v="prop_multiple"/>
    <x v="47"/>
    <m/>
    <x v="1"/>
    <x v="1"/>
    <x v="5"/>
    <x v="36"/>
    <s v="r_4_assistance_sante_problem"/>
    <s v="oui"/>
    <s v="Proportion"/>
    <m/>
    <s v="PDI"/>
    <n v="0.95"/>
    <b v="1"/>
    <s v="ci"/>
  </r>
  <r>
    <s v="id_54"/>
    <x v="1"/>
    <s v="acces_limite"/>
    <n v="0.5"/>
    <m/>
    <m/>
    <n v="1"/>
    <n v="0.5"/>
    <n v="2"/>
    <s v="r_4_assistance_sante_problem"/>
    <s v="prop_multiple"/>
    <x v="72"/>
    <m/>
    <x v="1"/>
    <x v="1"/>
    <x v="5"/>
    <x v="36"/>
    <s v="r_4_assistance_sante_problem"/>
    <s v="oui"/>
    <s v="Proportion"/>
    <m/>
    <s v="Personne non deplacées"/>
    <n v="0.95"/>
    <b v="1"/>
    <s v="ci"/>
  </r>
  <r>
    <s v="id_54"/>
    <x v="2"/>
    <s v="acces_limite"/>
    <n v="0.14285714285714299"/>
    <m/>
    <m/>
    <n v="1"/>
    <n v="0.14285714285714299"/>
    <n v="7"/>
    <s v="r_4_assistance_sante_problem"/>
    <s v="prop_multiple"/>
    <x v="72"/>
    <m/>
    <x v="1"/>
    <x v="1"/>
    <x v="5"/>
    <x v="36"/>
    <s v="r_4_assistance_sante_problem"/>
    <s v="oui"/>
    <s v="Proportion"/>
    <m/>
    <s v="PDI"/>
    <n v="0.95"/>
    <b v="1"/>
    <s v="ci"/>
  </r>
  <r>
    <s v="id_54"/>
    <x v="1"/>
    <s v="mauvaise_qualite_soins"/>
    <n v="0.5"/>
    <m/>
    <m/>
    <n v="1"/>
    <n v="0.5"/>
    <n v="2"/>
    <s v="r_4_assistance_sante_problem"/>
    <s v="prop_multiple"/>
    <x v="73"/>
    <m/>
    <x v="1"/>
    <x v="1"/>
    <x v="5"/>
    <x v="36"/>
    <s v="r_4_assistance_sante_problem"/>
    <s v="oui"/>
    <s v="Proportion"/>
    <m/>
    <s v="Personne non deplacées"/>
    <n v="0.95"/>
    <b v="1"/>
    <s v="ci"/>
  </r>
  <r>
    <s v="id_54"/>
    <x v="2"/>
    <s v="mauvaise_qualite_soins"/>
    <n v="0.14285714285714299"/>
    <m/>
    <m/>
    <n v="1"/>
    <n v="0.14285714285714299"/>
    <n v="7"/>
    <s v="r_4_assistance_sante_problem"/>
    <s v="prop_multiple"/>
    <x v="73"/>
    <m/>
    <x v="1"/>
    <x v="1"/>
    <x v="5"/>
    <x v="36"/>
    <s v="r_4_assistance_sante_problem"/>
    <s v="oui"/>
    <s v="Proportion"/>
    <m/>
    <s v="PDI"/>
    <n v="0.95"/>
    <b v="1"/>
    <s v="ci"/>
  </r>
  <r>
    <s v="id_54"/>
    <x v="2"/>
    <s v="retard_reception"/>
    <n v="0.14285714285714299"/>
    <m/>
    <m/>
    <n v="1"/>
    <n v="0.14285714285714299"/>
    <n v="7"/>
    <s v="r_4_assistance_sante_problem"/>
    <s v="prop_multiple"/>
    <x v="50"/>
    <m/>
    <x v="1"/>
    <x v="1"/>
    <x v="5"/>
    <x v="36"/>
    <s v="r_4_assistance_sante_problem"/>
    <s v="oui"/>
    <s v="Proportion"/>
    <m/>
    <s v="PDI"/>
    <n v="0.95"/>
    <b v="1"/>
    <s v="ci"/>
  </r>
  <r>
    <s v="id_54"/>
    <x v="1"/>
    <s v="aucun_problem"/>
    <n v="0.5"/>
    <m/>
    <m/>
    <n v="1"/>
    <n v="0.5"/>
    <n v="2"/>
    <s v="r_4_assistance_sante_problem"/>
    <s v="prop_multiple"/>
    <x v="51"/>
    <m/>
    <x v="1"/>
    <x v="1"/>
    <x v="5"/>
    <x v="36"/>
    <s v="r_4_assistance_sante_problem"/>
    <s v="oui"/>
    <s v="Proportion"/>
    <m/>
    <s v="Personne non deplacées"/>
    <n v="0.95"/>
    <b v="1"/>
    <s v="ci"/>
  </r>
  <r>
    <s v="id_54"/>
    <x v="2"/>
    <s v="aucun_problem"/>
    <n v="0.71428571428571397"/>
    <m/>
    <m/>
    <n v="5"/>
    <n v="0.71428571428571397"/>
    <n v="7"/>
    <s v="r_4_assistance_sante_problem"/>
    <s v="prop_multiple"/>
    <x v="51"/>
    <m/>
    <x v="1"/>
    <x v="1"/>
    <x v="5"/>
    <x v="36"/>
    <s v="r_4_assistance_sante_problem"/>
    <s v="oui"/>
    <s v="Proportion"/>
    <m/>
    <s v="PDI"/>
    <n v="0.95"/>
    <b v="1"/>
    <s v="ci"/>
  </r>
  <r>
    <s v="id_55"/>
    <x v="2"/>
    <s v="argent_frais_medicaux"/>
    <n v="1"/>
    <m/>
    <m/>
    <n v="1"/>
    <n v="1"/>
    <n v="1"/>
    <s v="r_4_assistance_sante_preferance"/>
    <s v="prop_multiple"/>
    <x v="63"/>
    <m/>
    <x v="1"/>
    <x v="1"/>
    <x v="5"/>
    <x v="37"/>
    <s v="r_4_assistance_sante_preferance"/>
    <s v="oui"/>
    <s v="Proportion"/>
    <m/>
    <s v="PDI"/>
    <n v="0.95"/>
    <b v="1"/>
    <s v="ci"/>
  </r>
  <r>
    <s v="id_55"/>
    <x v="2"/>
    <s v="acces_travailleur_qualifie"/>
    <n v="1"/>
    <m/>
    <m/>
    <n v="1"/>
    <n v="1"/>
    <n v="1"/>
    <s v="r_4_assistance_sante_preferance"/>
    <s v="prop_multiple"/>
    <x v="67"/>
    <m/>
    <x v="1"/>
    <x v="1"/>
    <x v="5"/>
    <x v="37"/>
    <s v="r_4_assistance_sante_preferance"/>
    <s v="oui"/>
    <s v="Proportion"/>
    <m/>
    <s v="PDI"/>
    <n v="0.95"/>
    <b v="1"/>
    <s v="ci"/>
  </r>
  <r>
    <s v="id_55"/>
    <x v="1"/>
    <s v="acces_personnel_qualifie"/>
    <n v="1"/>
    <m/>
    <m/>
    <n v="1"/>
    <n v="1"/>
    <n v="1"/>
    <s v="r_4_assistance_sante_preferance"/>
    <s v="prop_multiple"/>
    <x v="68"/>
    <m/>
    <x v="1"/>
    <x v="1"/>
    <x v="5"/>
    <x v="37"/>
    <s v="r_4_assistance_sante_preferance"/>
    <s v="oui"/>
    <s v="Proportion"/>
    <m/>
    <s v="Personne non deplacées"/>
    <n v="0.95"/>
    <b v="1"/>
    <s v="ci"/>
  </r>
  <r>
    <s v="id_56"/>
    <x v="1"/>
    <s v="pas_du_tout"/>
    <n v="0.5"/>
    <m/>
    <m/>
    <n v="1"/>
    <n v="0.5"/>
    <n v="2"/>
    <s v="r_4_besoin_combl_san_assist_sante"/>
    <s v="prop_simple"/>
    <x v="52"/>
    <m/>
    <x v="1"/>
    <x v="1"/>
    <x v="5"/>
    <x v="38"/>
    <s v="r_4_besoin_combl_san_assist_sante"/>
    <s v="oui"/>
    <s v="Proportion"/>
    <m/>
    <s v="Personne non deplacées"/>
    <n v="0.95"/>
    <b v="1"/>
    <s v="ci"/>
  </r>
  <r>
    <s v="id_56"/>
    <x v="1"/>
    <s v="peu"/>
    <n v="0.5"/>
    <m/>
    <m/>
    <n v="1"/>
    <n v="0.5"/>
    <n v="2"/>
    <s v="r_4_besoin_combl_san_assist_sante"/>
    <s v="prop_simple"/>
    <x v="53"/>
    <m/>
    <x v="1"/>
    <x v="1"/>
    <x v="5"/>
    <x v="38"/>
    <s v="r_4_besoin_combl_san_assist_sante"/>
    <s v="oui"/>
    <s v="Proportion"/>
    <m/>
    <s v="Personne non deplacées"/>
    <n v="0.95"/>
    <b v="1"/>
    <s v="ci"/>
  </r>
  <r>
    <s v="id_56"/>
    <x v="2"/>
    <s v="pas_du_tout"/>
    <n v="0.42857142857142899"/>
    <m/>
    <m/>
    <n v="3"/>
    <n v="0.42857142857142899"/>
    <n v="7"/>
    <s v="r_4_besoin_combl_san_assist_sante"/>
    <s v="prop_simple"/>
    <x v="52"/>
    <m/>
    <x v="1"/>
    <x v="1"/>
    <x v="5"/>
    <x v="38"/>
    <s v="r_4_besoin_combl_san_assist_sante"/>
    <s v="oui"/>
    <s v="Proportion"/>
    <m/>
    <s v="PDI"/>
    <n v="0.95"/>
    <b v="1"/>
    <s v="ci"/>
  </r>
  <r>
    <s v="id_56"/>
    <x v="2"/>
    <s v="peu"/>
    <n v="0.57142857142857095"/>
    <m/>
    <m/>
    <n v="4"/>
    <n v="0.57142857142857095"/>
    <n v="7"/>
    <s v="r_4_besoin_combl_san_assist_sante"/>
    <s v="prop_simple"/>
    <x v="53"/>
    <m/>
    <x v="1"/>
    <x v="1"/>
    <x v="5"/>
    <x v="38"/>
    <s v="r_4_besoin_combl_san_assist_sante"/>
    <s v="oui"/>
    <s v="Proportion"/>
    <m/>
    <s v="PDI"/>
    <n v="0.95"/>
    <b v="1"/>
    <s v="ci"/>
  </r>
  <r>
    <s v="id_58"/>
    <x v="1"/>
    <s v="non"/>
    <n v="1"/>
    <m/>
    <m/>
    <n v="3"/>
    <n v="1"/>
    <n v="3"/>
    <s v="r_4_assistance_nutrition"/>
    <s v="prop_simple"/>
    <x v="10"/>
    <m/>
    <x v="1"/>
    <x v="1"/>
    <x v="6"/>
    <x v="39"/>
    <s v="r_4_assistance_nutrition"/>
    <m/>
    <s v="Proportion"/>
    <m/>
    <s v="Personne non deplacées"/>
    <n v="0.95"/>
    <b v="1"/>
    <s v="ci"/>
  </r>
  <r>
    <s v="id_58"/>
    <x v="2"/>
    <s v="non"/>
    <n v="1"/>
    <m/>
    <m/>
    <n v="1"/>
    <n v="1"/>
    <n v="1"/>
    <s v="r_4_assistance_nutrition"/>
    <s v="prop_simple"/>
    <x v="10"/>
    <m/>
    <x v="1"/>
    <x v="1"/>
    <x v="6"/>
    <x v="39"/>
    <s v="r_4_assistance_nutrition"/>
    <m/>
    <s v="Proportion"/>
    <m/>
    <s v="PDI"/>
    <n v="0.95"/>
    <b v="1"/>
    <s v="ci"/>
  </r>
  <r>
    <s v="id_59"/>
    <x v="1"/>
    <s v="argent"/>
    <n v="1"/>
    <m/>
    <m/>
    <n v="3"/>
    <n v="1"/>
    <n v="3"/>
    <s v="r_4_assistance_nutrition_voulu"/>
    <s v="prop_multiple"/>
    <x v="74"/>
    <m/>
    <x v="1"/>
    <x v="1"/>
    <x v="6"/>
    <x v="40"/>
    <s v="r_4_assistance_nutrition_voulu"/>
    <s v="oui"/>
    <s v="Proportion"/>
    <m/>
    <s v="Personne non deplacées"/>
    <n v="0.95"/>
    <b v="1"/>
    <s v="ci"/>
  </r>
  <r>
    <s v="id_59"/>
    <x v="1"/>
    <s v="complement_nutritionnels"/>
    <n v="0.33333333333333298"/>
    <m/>
    <m/>
    <n v="1"/>
    <n v="0.33333333333333298"/>
    <n v="3"/>
    <s v="r_4_assistance_nutrition_voulu"/>
    <s v="prop_multiple"/>
    <x v="75"/>
    <m/>
    <x v="1"/>
    <x v="1"/>
    <x v="6"/>
    <x v="40"/>
    <s v="r_4_assistance_nutrition_voulu"/>
    <s v="oui"/>
    <s v="Proportion"/>
    <m/>
    <s v="Personne non deplacées"/>
    <n v="0.95"/>
    <b v="1"/>
    <s v="ci"/>
  </r>
  <r>
    <s v="id_59"/>
    <x v="1"/>
    <s v="prise_en_charge_femme_enceine"/>
    <n v="0.33333333333333298"/>
    <m/>
    <m/>
    <n v="1"/>
    <n v="0.33333333333333298"/>
    <n v="3"/>
    <s v="r_4_assistance_nutrition_voulu"/>
    <s v="prop_multiple"/>
    <x v="76"/>
    <m/>
    <x v="1"/>
    <x v="1"/>
    <x v="6"/>
    <x v="40"/>
    <s v="r_4_assistance_nutrition_voulu"/>
    <s v="oui"/>
    <s v="Proportion"/>
    <m/>
    <s v="Personne non deplacées"/>
    <n v="0.95"/>
    <b v="1"/>
    <s v="ci"/>
  </r>
  <r>
    <s v="id_59"/>
    <x v="2"/>
    <s v="prise_en_charge_femme_enceine"/>
    <n v="1"/>
    <m/>
    <m/>
    <n v="1"/>
    <n v="1"/>
    <n v="1"/>
    <s v="r_4_assistance_nutrition_voulu"/>
    <s v="prop_multiple"/>
    <x v="76"/>
    <m/>
    <x v="1"/>
    <x v="1"/>
    <x v="6"/>
    <x v="40"/>
    <s v="r_4_assistance_nutrition_voulu"/>
    <s v="oui"/>
    <s v="Proportion"/>
    <m/>
    <s v="PDI"/>
    <n v="0.95"/>
    <b v="1"/>
    <s v="ci"/>
  </r>
  <r>
    <s v="id_59"/>
    <x v="2"/>
    <s v="sensibilisation"/>
    <n v="1"/>
    <m/>
    <m/>
    <n v="1"/>
    <n v="1"/>
    <n v="1"/>
    <s v="r_4_assistance_nutrition_voulu"/>
    <s v="prop_multiple"/>
    <x v="77"/>
    <m/>
    <x v="1"/>
    <x v="1"/>
    <x v="6"/>
    <x v="40"/>
    <s v="r_4_assistance_nutrition_voulu"/>
    <s v="oui"/>
    <s v="Proportion"/>
    <m/>
    <s v="PDI"/>
    <n v="0.95"/>
    <b v="1"/>
    <s v="ci"/>
  </r>
  <r>
    <s v="id_61"/>
    <x v="1"/>
    <s v="pas_connaissance"/>
    <n v="0.33333333333333298"/>
    <m/>
    <m/>
    <n v="1"/>
    <n v="0.33333333333333298"/>
    <n v="3"/>
    <s v="r_4_barrier_nutri"/>
    <s v="prop_multiple"/>
    <x v="40"/>
    <m/>
    <x v="1"/>
    <x v="1"/>
    <x v="6"/>
    <x v="25"/>
    <s v="r_4_barrier_nutri"/>
    <m/>
    <s v="Proportion"/>
    <m/>
    <s v="Personne non deplacées"/>
    <n v="0.95"/>
    <b v="1"/>
    <s v="ci"/>
  </r>
  <r>
    <s v="id_61"/>
    <x v="2"/>
    <s v="pas_connaissance"/>
    <n v="1"/>
    <m/>
    <m/>
    <n v="1"/>
    <n v="1"/>
    <n v="1"/>
    <s v="r_4_barrier_nutri"/>
    <s v="prop_multiple"/>
    <x v="40"/>
    <m/>
    <x v="1"/>
    <x v="1"/>
    <x v="6"/>
    <x v="25"/>
    <s v="r_4_barrier_nutri"/>
    <m/>
    <s v="Proportion"/>
    <m/>
    <s v="PDI"/>
    <n v="0.95"/>
    <b v="1"/>
    <s v="ci"/>
  </r>
  <r>
    <s v="id_61"/>
    <x v="1"/>
    <s v="exclusion"/>
    <n v="1"/>
    <m/>
    <m/>
    <n v="3"/>
    <n v="1"/>
    <n v="3"/>
    <s v="r_4_barrier_nutri"/>
    <s v="prop_multiple"/>
    <x v="43"/>
    <m/>
    <x v="1"/>
    <x v="1"/>
    <x v="6"/>
    <x v="25"/>
    <s v="r_4_barrier_nutri"/>
    <m/>
    <s v="Proportion"/>
    <m/>
    <s v="Personne non deplacées"/>
    <n v="0.95"/>
    <b v="1"/>
    <s v="ci"/>
  </r>
  <r>
    <s v="id_61"/>
    <x v="1"/>
    <s v="pas_acces_information"/>
    <n v="0.33333333333333298"/>
    <m/>
    <m/>
    <n v="1"/>
    <n v="0.33333333333333298"/>
    <n v="3"/>
    <s v="r_4_barrier_nutri"/>
    <s v="prop_multiple"/>
    <x v="44"/>
    <m/>
    <x v="1"/>
    <x v="1"/>
    <x v="6"/>
    <x v="25"/>
    <s v="r_4_barrier_nutri"/>
    <m/>
    <s v="Proportion"/>
    <m/>
    <s v="Personne non deplacées"/>
    <n v="0.95"/>
    <b v="1"/>
    <s v="ci"/>
  </r>
  <r>
    <s v="id_67"/>
    <x v="1"/>
    <s v="non"/>
    <n v="0.91304347826086996"/>
    <m/>
    <m/>
    <n v="21"/>
    <n v="0.91304347826086996"/>
    <n v="23"/>
    <s v="r_4_assistance_intrants"/>
    <s v="prop_simple"/>
    <x v="10"/>
    <m/>
    <x v="1"/>
    <x v="1"/>
    <x v="7"/>
    <x v="41"/>
    <s v="r_4_assistance_intrants"/>
    <m/>
    <s v="Proportion"/>
    <m/>
    <s v="Personne non deplacées"/>
    <n v="0.95"/>
    <b v="1"/>
    <s v="ci"/>
  </r>
  <r>
    <s v="id_67"/>
    <x v="1"/>
    <s v="oui"/>
    <n v="8.6956521739130405E-2"/>
    <m/>
    <m/>
    <n v="2"/>
    <n v="8.6956521739130405E-2"/>
    <n v="23"/>
    <s v="r_4_assistance_intrants"/>
    <s v="prop_simple"/>
    <x v="11"/>
    <m/>
    <x v="1"/>
    <x v="1"/>
    <x v="7"/>
    <x v="41"/>
    <s v="r_4_assistance_intrants"/>
    <m/>
    <s v="Proportion"/>
    <m/>
    <s v="Personne non deplacées"/>
    <n v="0.95"/>
    <b v="1"/>
    <s v="ci"/>
  </r>
  <r>
    <s v="id_67"/>
    <x v="2"/>
    <s v="non"/>
    <n v="1"/>
    <m/>
    <m/>
    <n v="8"/>
    <n v="1"/>
    <n v="8"/>
    <s v="r_4_assistance_intrants"/>
    <s v="prop_simple"/>
    <x v="10"/>
    <m/>
    <x v="1"/>
    <x v="1"/>
    <x v="7"/>
    <x v="41"/>
    <s v="r_4_assistance_intrants"/>
    <m/>
    <s v="Proportion"/>
    <m/>
    <s v="PDI"/>
    <n v="0.95"/>
    <b v="1"/>
    <s v="ci"/>
  </r>
  <r>
    <s v="id_68"/>
    <x v="1"/>
    <s v="argent_intrants_agricol"/>
    <n v="0.38095238095238099"/>
    <m/>
    <m/>
    <n v="8"/>
    <n v="0.38095238095238099"/>
    <n v="21"/>
    <s v="r_4_assistance_intrants_voulu"/>
    <s v="prop_multiple"/>
    <x v="78"/>
    <m/>
    <x v="1"/>
    <x v="1"/>
    <x v="7"/>
    <x v="42"/>
    <s v="r_4_assistance_intrants_voulu"/>
    <s v="oui"/>
    <s v="Proportion"/>
    <m/>
    <s v="Personne non deplacées"/>
    <n v="0.95"/>
    <b v="1"/>
    <s v="ci"/>
  </r>
  <r>
    <s v="id_68"/>
    <x v="1"/>
    <s v="argent_intrants_elevage"/>
    <n v="0.28571428571428598"/>
    <m/>
    <m/>
    <n v="6"/>
    <n v="0.28571428571428598"/>
    <n v="21"/>
    <s v="r_4_assistance_intrants_voulu"/>
    <s v="prop_multiple"/>
    <x v="79"/>
    <m/>
    <x v="1"/>
    <x v="1"/>
    <x v="7"/>
    <x v="42"/>
    <s v="r_4_assistance_intrants_voulu"/>
    <s v="oui"/>
    <s v="Proportion"/>
    <m/>
    <s v="Personne non deplacées"/>
    <n v="0.95"/>
    <b v="1"/>
    <s v="ci"/>
  </r>
  <r>
    <s v="id_68"/>
    <x v="2"/>
    <s v="argent_intrants_elevage"/>
    <n v="0.375"/>
    <m/>
    <m/>
    <n v="3"/>
    <n v="0.375"/>
    <n v="8"/>
    <s v="r_4_assistance_intrants_voulu"/>
    <s v="prop_multiple"/>
    <x v="79"/>
    <m/>
    <x v="1"/>
    <x v="1"/>
    <x v="7"/>
    <x v="42"/>
    <s v="r_4_assistance_intrants_voulu"/>
    <s v="oui"/>
    <s v="Proportion"/>
    <m/>
    <s v="PDI"/>
    <n v="0.95"/>
    <b v="1"/>
    <s v="ci"/>
  </r>
  <r>
    <s v="id_68"/>
    <x v="1"/>
    <s v="provision_intrants_agricole"/>
    <n v="0.238095238095238"/>
    <m/>
    <m/>
    <n v="5"/>
    <n v="0.238095238095238"/>
    <n v="21"/>
    <s v="r_4_assistance_intrants_voulu"/>
    <s v="prop_multiple"/>
    <x v="80"/>
    <m/>
    <x v="1"/>
    <x v="1"/>
    <x v="7"/>
    <x v="42"/>
    <s v="r_4_assistance_intrants_voulu"/>
    <s v="oui"/>
    <s v="Proportion"/>
    <m/>
    <s v="Personne non deplacées"/>
    <n v="0.95"/>
    <b v="1"/>
    <s v="ci"/>
  </r>
  <r>
    <s v="id_68"/>
    <x v="2"/>
    <s v="provision_intrants_agricole"/>
    <n v="0.25"/>
    <m/>
    <m/>
    <n v="2"/>
    <n v="0.25"/>
    <n v="8"/>
    <s v="r_4_assistance_intrants_voulu"/>
    <s v="prop_multiple"/>
    <x v="80"/>
    <m/>
    <x v="1"/>
    <x v="1"/>
    <x v="7"/>
    <x v="42"/>
    <s v="r_4_assistance_intrants_voulu"/>
    <s v="oui"/>
    <s v="Proportion"/>
    <m/>
    <s v="PDI"/>
    <n v="0.95"/>
    <b v="1"/>
    <s v="ci"/>
  </r>
  <r>
    <s v="id_68"/>
    <x v="1"/>
    <s v="provision_intrants_elevage"/>
    <n v="0.33333333333333298"/>
    <m/>
    <m/>
    <n v="7"/>
    <n v="0.33333333333333298"/>
    <n v="21"/>
    <s v="r_4_assistance_intrants_voulu"/>
    <s v="prop_multiple"/>
    <x v="81"/>
    <m/>
    <x v="1"/>
    <x v="1"/>
    <x v="7"/>
    <x v="42"/>
    <s v="r_4_assistance_intrants_voulu"/>
    <s v="oui"/>
    <s v="Proportion"/>
    <m/>
    <s v="Personne non deplacées"/>
    <n v="0.95"/>
    <b v="1"/>
    <s v="ci"/>
  </r>
  <r>
    <s v="id_68"/>
    <x v="2"/>
    <s v="provision_intrants_elevage"/>
    <n v="0.25"/>
    <m/>
    <m/>
    <n v="2"/>
    <n v="0.25"/>
    <n v="8"/>
    <s v="r_4_assistance_intrants_voulu"/>
    <s v="prop_multiple"/>
    <x v="81"/>
    <m/>
    <x v="1"/>
    <x v="1"/>
    <x v="7"/>
    <x v="42"/>
    <s v="r_4_assistance_intrants_voulu"/>
    <s v="oui"/>
    <s v="Proportion"/>
    <m/>
    <s v="PDI"/>
    <n v="0.95"/>
    <b v="1"/>
    <s v="ci"/>
  </r>
  <r>
    <s v="id_68"/>
    <x v="1"/>
    <s v="formation_agricole"/>
    <n v="0.38095238095238099"/>
    <m/>
    <m/>
    <n v="8"/>
    <n v="0.38095238095238099"/>
    <n v="21"/>
    <s v="r_4_assistance_intrants_voulu"/>
    <s v="prop_multiple"/>
    <x v="82"/>
    <m/>
    <x v="1"/>
    <x v="1"/>
    <x v="7"/>
    <x v="42"/>
    <s v="r_4_assistance_intrants_voulu"/>
    <s v="oui"/>
    <s v="Proportion"/>
    <m/>
    <s v="Personne non deplacées"/>
    <n v="0.95"/>
    <b v="1"/>
    <s v="ci"/>
  </r>
  <r>
    <s v="id_68"/>
    <x v="2"/>
    <s v="formation_agricole"/>
    <n v="0.125"/>
    <m/>
    <m/>
    <n v="1"/>
    <n v="0.125"/>
    <n v="8"/>
    <s v="r_4_assistance_intrants_voulu"/>
    <s v="prop_multiple"/>
    <x v="82"/>
    <m/>
    <x v="1"/>
    <x v="1"/>
    <x v="7"/>
    <x v="42"/>
    <s v="r_4_assistance_intrants_voulu"/>
    <s v="oui"/>
    <s v="Proportion"/>
    <m/>
    <s v="PDI"/>
    <n v="0.95"/>
    <b v="1"/>
    <s v="ci"/>
  </r>
  <r>
    <s v="id_68"/>
    <x v="1"/>
    <s v="formation_elevage"/>
    <n v="0.42857142857142899"/>
    <m/>
    <m/>
    <n v="9"/>
    <n v="0.42857142857142899"/>
    <n v="21"/>
    <s v="r_4_assistance_intrants_voulu"/>
    <s v="prop_multiple"/>
    <x v="83"/>
    <m/>
    <x v="1"/>
    <x v="1"/>
    <x v="7"/>
    <x v="42"/>
    <s v="r_4_assistance_intrants_voulu"/>
    <s v="oui"/>
    <s v="Proportion"/>
    <m/>
    <s v="Personne non deplacées"/>
    <n v="0.95"/>
    <b v="1"/>
    <s v="ci"/>
  </r>
  <r>
    <s v="id_68"/>
    <x v="2"/>
    <s v="formation_elevage"/>
    <n v="0.375"/>
    <m/>
    <m/>
    <n v="3"/>
    <n v="0.375"/>
    <n v="8"/>
    <s v="r_4_assistance_intrants_voulu"/>
    <s v="prop_multiple"/>
    <x v="83"/>
    <m/>
    <x v="1"/>
    <x v="1"/>
    <x v="7"/>
    <x v="42"/>
    <s v="r_4_assistance_intrants_voulu"/>
    <s v="oui"/>
    <s v="Proportion"/>
    <m/>
    <s v="PDI"/>
    <n v="0.95"/>
    <b v="1"/>
    <s v="ci"/>
  </r>
  <r>
    <s v="id_68"/>
    <x v="2"/>
    <s v="soins_veterinaire"/>
    <n v="0.375"/>
    <m/>
    <m/>
    <n v="3"/>
    <n v="0.375"/>
    <n v="8"/>
    <s v="r_4_assistance_intrants_voulu"/>
    <s v="prop_multiple"/>
    <x v="84"/>
    <m/>
    <x v="1"/>
    <x v="1"/>
    <x v="7"/>
    <x v="42"/>
    <s v="r_4_assistance_intrants_voulu"/>
    <s v="oui"/>
    <s v="Proportion"/>
    <m/>
    <s v="PDI"/>
    <n v="0.95"/>
    <b v="1"/>
    <s v="ci"/>
  </r>
  <r>
    <s v="id_69"/>
    <x v="1"/>
    <s v="formation_elevage"/>
    <n v="1"/>
    <m/>
    <m/>
    <n v="2"/>
    <n v="1"/>
    <n v="2"/>
    <s v="r_4_type_assistance_intrants"/>
    <s v="prop_multiple"/>
    <x v="83"/>
    <m/>
    <x v="1"/>
    <x v="1"/>
    <x v="7"/>
    <x v="43"/>
    <s v="r_4_type_assistance_intrants"/>
    <s v="oui"/>
    <s v="Proportion"/>
    <m/>
    <s v="Personne non deplacées"/>
    <n v="0.95"/>
    <b v="1"/>
    <s v="ci"/>
  </r>
  <r>
    <s v="id_69"/>
    <x v="1"/>
    <s v="soins_veterinaire"/>
    <n v="0.5"/>
    <m/>
    <m/>
    <n v="1"/>
    <n v="0.5"/>
    <n v="2"/>
    <s v="r_4_type_assistance_intrants"/>
    <s v="prop_multiple"/>
    <x v="84"/>
    <m/>
    <x v="1"/>
    <x v="1"/>
    <x v="7"/>
    <x v="43"/>
    <s v="r_4_type_assistance_intrants"/>
    <s v="oui"/>
    <s v="Proportion"/>
    <m/>
    <s v="Personne non deplacées"/>
    <n v="0.95"/>
    <b v="1"/>
    <s v="ci"/>
  </r>
  <r>
    <s v="id_70"/>
    <x v="1"/>
    <s v="pas_connaissance"/>
    <n v="0.30434782608695699"/>
    <m/>
    <m/>
    <n v="7"/>
    <n v="0.30434782608695699"/>
    <n v="23"/>
    <s v="r_4_barrier_intrant"/>
    <s v="prop_multiple"/>
    <x v="40"/>
    <m/>
    <x v="1"/>
    <x v="1"/>
    <x v="7"/>
    <x v="25"/>
    <s v="r_4_barrier_intrant"/>
    <m/>
    <s v="Proportion"/>
    <m/>
    <s v="Personne non deplacées"/>
    <n v="0.95"/>
    <b v="1"/>
    <s v="ci"/>
  </r>
  <r>
    <s v="id_70"/>
    <x v="2"/>
    <s v="pas_connaissance"/>
    <n v="0.625"/>
    <m/>
    <m/>
    <n v="5"/>
    <n v="0.625"/>
    <n v="8"/>
    <s v="r_4_barrier_intrant"/>
    <s v="prop_multiple"/>
    <x v="40"/>
    <m/>
    <x v="1"/>
    <x v="1"/>
    <x v="7"/>
    <x v="25"/>
    <s v="r_4_barrier_intrant"/>
    <m/>
    <s v="Proportion"/>
    <m/>
    <s v="PDI"/>
    <n v="0.95"/>
    <b v="1"/>
    <s v="ci"/>
  </r>
  <r>
    <s v="id_70"/>
    <x v="1"/>
    <s v="distance"/>
    <n v="4.3478260869565202E-2"/>
    <m/>
    <m/>
    <n v="1"/>
    <n v="4.3478260869565202E-2"/>
    <n v="23"/>
    <s v="r_4_barrier_intrant"/>
    <s v="prop_multiple"/>
    <x v="41"/>
    <m/>
    <x v="1"/>
    <x v="1"/>
    <x v="7"/>
    <x v="25"/>
    <s v="r_4_barrier_intrant"/>
    <m/>
    <s v="Proportion"/>
    <m/>
    <s v="Personne non deplacées"/>
    <n v="0.95"/>
    <b v="1"/>
    <s v="ci"/>
  </r>
  <r>
    <s v="id_70"/>
    <x v="1"/>
    <s v="difficult_depac"/>
    <n v="8.6956521739130405E-2"/>
    <m/>
    <m/>
    <n v="2"/>
    <n v="8.6956521739130405E-2"/>
    <n v="23"/>
    <s v="r_4_barrier_intrant"/>
    <s v="prop_multiple"/>
    <x v="42"/>
    <m/>
    <x v="1"/>
    <x v="1"/>
    <x v="7"/>
    <x v="25"/>
    <s v="r_4_barrier_intrant"/>
    <m/>
    <s v="Proportion"/>
    <m/>
    <s v="Personne non deplacées"/>
    <n v="0.95"/>
    <b v="1"/>
    <s v="ci"/>
  </r>
  <r>
    <s v="id_70"/>
    <x v="1"/>
    <s v="exclusion"/>
    <n v="0.69565217391304301"/>
    <m/>
    <m/>
    <n v="16"/>
    <n v="0.69565217391304301"/>
    <n v="23"/>
    <s v="r_4_barrier_intrant"/>
    <s v="prop_multiple"/>
    <x v="43"/>
    <m/>
    <x v="1"/>
    <x v="1"/>
    <x v="7"/>
    <x v="25"/>
    <s v="r_4_barrier_intrant"/>
    <m/>
    <s v="Proportion"/>
    <m/>
    <s v="Personne non deplacées"/>
    <n v="0.95"/>
    <b v="1"/>
    <s v="ci"/>
  </r>
  <r>
    <s v="id_70"/>
    <x v="2"/>
    <s v="exclusion"/>
    <n v="0.5"/>
    <m/>
    <m/>
    <n v="4"/>
    <n v="0.5"/>
    <n v="8"/>
    <s v="r_4_barrier_intrant"/>
    <s v="prop_multiple"/>
    <x v="43"/>
    <m/>
    <x v="1"/>
    <x v="1"/>
    <x v="7"/>
    <x v="25"/>
    <s v="r_4_barrier_intrant"/>
    <m/>
    <s v="Proportion"/>
    <m/>
    <s v="PDI"/>
    <n v="0.95"/>
    <b v="1"/>
    <s v="ci"/>
  </r>
  <r>
    <s v="id_70"/>
    <x v="1"/>
    <s v="pas_acces_information"/>
    <n v="0.30434782608695699"/>
    <m/>
    <m/>
    <n v="7"/>
    <n v="0.30434782608695699"/>
    <n v="23"/>
    <s v="r_4_barrier_intrant"/>
    <s v="prop_multiple"/>
    <x v="44"/>
    <m/>
    <x v="1"/>
    <x v="1"/>
    <x v="7"/>
    <x v="25"/>
    <s v="r_4_barrier_intrant"/>
    <m/>
    <s v="Proportion"/>
    <m/>
    <s v="Personne non deplacées"/>
    <n v="0.95"/>
    <b v="1"/>
    <s v="ci"/>
  </r>
  <r>
    <s v="id_70"/>
    <x v="2"/>
    <s v="pas_acces_information"/>
    <n v="0.125"/>
    <m/>
    <m/>
    <n v="1"/>
    <n v="0.125"/>
    <n v="8"/>
    <s v="r_4_barrier_intrant"/>
    <s v="prop_multiple"/>
    <x v="44"/>
    <m/>
    <x v="1"/>
    <x v="1"/>
    <x v="7"/>
    <x v="25"/>
    <s v="r_4_barrier_intrant"/>
    <m/>
    <s v="Proportion"/>
    <m/>
    <s v="PDI"/>
    <n v="0.95"/>
    <b v="1"/>
    <s v="ci"/>
  </r>
  <r>
    <s v="id_70"/>
    <x v="1"/>
    <s v="aucune"/>
    <n v="4.3478260869565202E-2"/>
    <m/>
    <m/>
    <n v="1"/>
    <n v="4.3478260869565202E-2"/>
    <n v="23"/>
    <s v="r_4_barrier_intrant"/>
    <s v="prop_multiple"/>
    <x v="45"/>
    <m/>
    <x v="1"/>
    <x v="1"/>
    <x v="7"/>
    <x v="25"/>
    <s v="r_4_barrier_intrant"/>
    <m/>
    <s v="Proportion"/>
    <m/>
    <s v="Personne non deplacées"/>
    <n v="0.95"/>
    <b v="1"/>
    <s v="ci"/>
  </r>
  <r>
    <s v="id_71"/>
    <x v="1"/>
    <s v="acces_limite_formation"/>
    <n v="0.5"/>
    <m/>
    <m/>
    <n v="1"/>
    <n v="0.5"/>
    <n v="2"/>
    <s v="r_4_assistance_intrants_problem"/>
    <s v="prop_multiple"/>
    <x v="85"/>
    <m/>
    <x v="1"/>
    <x v="1"/>
    <x v="7"/>
    <x v="44"/>
    <s v="r_4_assistance_intrants_problem"/>
    <s v="oui"/>
    <s v="Proportion"/>
    <m/>
    <s v="Personne non deplacées"/>
    <n v="0.95"/>
    <b v="1"/>
    <s v="ci"/>
  </r>
  <r>
    <s v="id_71"/>
    <x v="1"/>
    <s v="aucun_problem"/>
    <n v="0.5"/>
    <m/>
    <m/>
    <n v="1"/>
    <n v="0.5"/>
    <n v="2"/>
    <s v="r_4_assistance_intrants_problem"/>
    <s v="prop_multiple"/>
    <x v="51"/>
    <m/>
    <x v="1"/>
    <x v="1"/>
    <x v="7"/>
    <x v="44"/>
    <s v="r_4_assistance_intrants_problem"/>
    <s v="oui"/>
    <s v="Proportion"/>
    <m/>
    <s v="Personne non deplacées"/>
    <n v="0.95"/>
    <b v="1"/>
    <s v="ci"/>
  </r>
  <r>
    <s v="id_73"/>
    <x v="1"/>
    <s v="peu"/>
    <n v="1"/>
    <m/>
    <m/>
    <n v="2"/>
    <n v="1"/>
    <n v="2"/>
    <s v="r_4_besoin_combl_san_assist_intrants"/>
    <s v="prop_simple"/>
    <x v="53"/>
    <m/>
    <x v="1"/>
    <x v="1"/>
    <x v="7"/>
    <x v="45"/>
    <s v="r_4_besoin_combl_san_assist_intrants"/>
    <s v="oui"/>
    <s v="Proportion"/>
    <m/>
    <s v="Personne non deplacées"/>
    <n v="0.95"/>
    <b v="1"/>
    <s v="ci"/>
  </r>
  <r>
    <s v="id_75"/>
    <x v="1"/>
    <s v="1_fois"/>
    <n v="1"/>
    <m/>
    <m/>
    <n v="2"/>
    <n v="1"/>
    <n v="2"/>
    <s v="r_4_nbr_assist_recu_003"/>
    <s v="prop_simple"/>
    <x v="57"/>
    <m/>
    <x v="1"/>
    <x v="1"/>
    <x v="7"/>
    <x v="46"/>
    <s v="r_4_nbr_assist_recu_003"/>
    <s v="oui"/>
    <s v="Proportion"/>
    <m/>
    <s v="Personne non deplacées"/>
    <n v="0.95"/>
    <b v="1"/>
    <s v="ci"/>
  </r>
  <r>
    <s v="id_76"/>
    <x v="1"/>
    <s v="non"/>
    <n v="0.94444444444444398"/>
    <m/>
    <m/>
    <n v="34"/>
    <n v="0.94444444444444398"/>
    <n v="36"/>
    <s v="r_4_assistance_subsistances"/>
    <s v="prop_simple"/>
    <x v="10"/>
    <m/>
    <x v="1"/>
    <x v="1"/>
    <x v="8"/>
    <x v="47"/>
    <s v="r_4_assistance_subsistances"/>
    <m/>
    <s v="Proportion"/>
    <m/>
    <s v="Personne non deplacées"/>
    <n v="0.95"/>
    <b v="1"/>
    <s v="ci"/>
  </r>
  <r>
    <s v="id_76"/>
    <x v="1"/>
    <s v="oui"/>
    <n v="5.5555555555555601E-2"/>
    <m/>
    <m/>
    <n v="2"/>
    <n v="5.5555555555555601E-2"/>
    <n v="36"/>
    <s v="r_4_assistance_subsistances"/>
    <s v="prop_simple"/>
    <x v="11"/>
    <m/>
    <x v="1"/>
    <x v="1"/>
    <x v="8"/>
    <x v="47"/>
    <s v="r_4_assistance_subsistances"/>
    <m/>
    <s v="Proportion"/>
    <m/>
    <s v="Personne non deplacées"/>
    <n v="0.95"/>
    <b v="1"/>
    <s v="ci"/>
  </r>
  <r>
    <s v="id_76"/>
    <x v="2"/>
    <s v="non"/>
    <n v="0.97297297297297303"/>
    <m/>
    <m/>
    <n v="36"/>
    <n v="0.97297297297297303"/>
    <n v="37"/>
    <s v="r_4_assistance_subsistances"/>
    <s v="prop_simple"/>
    <x v="10"/>
    <m/>
    <x v="1"/>
    <x v="1"/>
    <x v="8"/>
    <x v="47"/>
    <s v="r_4_assistance_subsistances"/>
    <m/>
    <s v="Proportion"/>
    <m/>
    <s v="PDI"/>
    <n v="0.95"/>
    <b v="1"/>
    <s v="ci"/>
  </r>
  <r>
    <s v="id_76"/>
    <x v="2"/>
    <s v="oui"/>
    <n v="2.7027027027027001E-2"/>
    <m/>
    <m/>
    <n v="1"/>
    <n v="2.7027027027027001E-2"/>
    <n v="37"/>
    <s v="r_4_assistance_subsistances"/>
    <s v="prop_simple"/>
    <x v="11"/>
    <m/>
    <x v="1"/>
    <x v="1"/>
    <x v="8"/>
    <x v="47"/>
    <s v="r_4_assistance_subsistances"/>
    <m/>
    <s v="Proportion"/>
    <m/>
    <s v="PDI"/>
    <n v="0.95"/>
    <b v="1"/>
    <s v="ci"/>
  </r>
  <r>
    <s v="id_77"/>
    <x v="1"/>
    <s v="argent"/>
    <n v="0.76470588235294101"/>
    <m/>
    <m/>
    <n v="26"/>
    <n v="0.76470588235294101"/>
    <n v="34"/>
    <s v="r_4_assistance_subsistances_voulu"/>
    <s v="prop_multiple"/>
    <x v="86"/>
    <m/>
    <x v="1"/>
    <x v="1"/>
    <x v="8"/>
    <x v="48"/>
    <s v="r_4_assistance_subsistances_voulu"/>
    <s v="oui"/>
    <s v="Proportion"/>
    <m/>
    <s v="Personne non deplacées"/>
    <n v="0.95"/>
    <b v="1"/>
    <s v="ci"/>
  </r>
  <r>
    <s v="id_77"/>
    <x v="2"/>
    <s v="argent"/>
    <n v="0.83333333333333304"/>
    <m/>
    <m/>
    <n v="30"/>
    <n v="0.83333333333333304"/>
    <n v="36"/>
    <s v="r_4_assistance_subsistances_voulu"/>
    <s v="prop_multiple"/>
    <x v="86"/>
    <m/>
    <x v="1"/>
    <x v="1"/>
    <x v="8"/>
    <x v="48"/>
    <s v="r_4_assistance_subsistances_voulu"/>
    <s v="oui"/>
    <s v="Proportion"/>
    <m/>
    <s v="PDI"/>
    <n v="0.95"/>
    <b v="1"/>
    <s v="ci"/>
  </r>
  <r>
    <s v="id_77"/>
    <x v="1"/>
    <s v="equipement"/>
    <n v="0.38235294117647101"/>
    <m/>
    <m/>
    <n v="13"/>
    <n v="0.38235294117647101"/>
    <n v="34"/>
    <s v="r_4_assistance_subsistances_voulu"/>
    <s v="prop_multiple"/>
    <x v="87"/>
    <m/>
    <x v="1"/>
    <x v="1"/>
    <x v="8"/>
    <x v="48"/>
    <s v="r_4_assistance_subsistances_voulu"/>
    <s v="oui"/>
    <s v="Proportion"/>
    <m/>
    <s v="Personne non deplacées"/>
    <n v="0.95"/>
    <b v="1"/>
    <s v="ci"/>
  </r>
  <r>
    <s v="id_77"/>
    <x v="2"/>
    <s v="equipement"/>
    <n v="0.27777777777777801"/>
    <m/>
    <m/>
    <n v="10"/>
    <n v="0.27777777777777801"/>
    <n v="36"/>
    <s v="r_4_assistance_subsistances_voulu"/>
    <s v="prop_multiple"/>
    <x v="87"/>
    <m/>
    <x v="1"/>
    <x v="1"/>
    <x v="8"/>
    <x v="48"/>
    <s v="r_4_assistance_subsistances_voulu"/>
    <s v="oui"/>
    <s v="Proportion"/>
    <m/>
    <s v="PDI"/>
    <n v="0.95"/>
    <b v="1"/>
    <s v="ci"/>
  </r>
  <r>
    <s v="id_77"/>
    <x v="1"/>
    <s v="conseil"/>
    <n v="0.11764705882352899"/>
    <m/>
    <m/>
    <n v="4"/>
    <n v="0.11764705882352899"/>
    <n v="34"/>
    <s v="r_4_assistance_subsistances_voulu"/>
    <s v="prop_multiple"/>
    <x v="88"/>
    <m/>
    <x v="1"/>
    <x v="1"/>
    <x v="8"/>
    <x v="48"/>
    <s v="r_4_assistance_subsistances_voulu"/>
    <s v="oui"/>
    <s v="Proportion"/>
    <m/>
    <s v="Personne non deplacées"/>
    <n v="0.95"/>
    <b v="1"/>
    <s v="ci"/>
  </r>
  <r>
    <s v="id_77"/>
    <x v="1"/>
    <s v="formation"/>
    <n v="0.441176470588235"/>
    <m/>
    <m/>
    <n v="15"/>
    <n v="0.441176470588235"/>
    <n v="34"/>
    <s v="r_4_assistance_subsistances_voulu"/>
    <s v="prop_multiple"/>
    <x v="89"/>
    <m/>
    <x v="1"/>
    <x v="1"/>
    <x v="8"/>
    <x v="48"/>
    <s v="r_4_assistance_subsistances_voulu"/>
    <s v="oui"/>
    <s v="Proportion"/>
    <m/>
    <s v="Personne non deplacées"/>
    <n v="0.95"/>
    <b v="1"/>
    <s v="ci"/>
  </r>
  <r>
    <s v="id_77"/>
    <x v="2"/>
    <s v="formation"/>
    <n v="0.38888888888888901"/>
    <m/>
    <m/>
    <n v="14"/>
    <n v="0.38888888888888901"/>
    <n v="36"/>
    <s v="r_4_assistance_subsistances_voulu"/>
    <s v="prop_multiple"/>
    <x v="89"/>
    <m/>
    <x v="1"/>
    <x v="1"/>
    <x v="8"/>
    <x v="48"/>
    <s v="r_4_assistance_subsistances_voulu"/>
    <s v="oui"/>
    <s v="Proportion"/>
    <m/>
    <s v="PDI"/>
    <n v="0.95"/>
    <b v="1"/>
    <s v="ci"/>
  </r>
  <r>
    <s v="id_77"/>
    <x v="1"/>
    <s v="cash"/>
    <n v="0.17647058823529399"/>
    <m/>
    <m/>
    <n v="6"/>
    <n v="0.17647058823529399"/>
    <n v="34"/>
    <s v="r_4_assistance_subsistances_voulu"/>
    <s v="prop_multiple"/>
    <x v="90"/>
    <m/>
    <x v="1"/>
    <x v="1"/>
    <x v="8"/>
    <x v="48"/>
    <s v="r_4_assistance_subsistances_voulu"/>
    <s v="oui"/>
    <s v="Proportion"/>
    <m/>
    <s v="Personne non deplacées"/>
    <n v="0.95"/>
    <b v="1"/>
    <s v="ci"/>
  </r>
  <r>
    <s v="id_77"/>
    <x v="2"/>
    <s v="cash"/>
    <n v="0.22222222222222199"/>
    <m/>
    <m/>
    <n v="8"/>
    <n v="0.22222222222222199"/>
    <n v="36"/>
    <s v="r_4_assistance_subsistances_voulu"/>
    <s v="prop_multiple"/>
    <x v="90"/>
    <m/>
    <x v="1"/>
    <x v="1"/>
    <x v="8"/>
    <x v="48"/>
    <s v="r_4_assistance_subsistances_voulu"/>
    <s v="oui"/>
    <s v="Proportion"/>
    <m/>
    <s v="PDI"/>
    <n v="0.95"/>
    <b v="1"/>
    <s v="ci"/>
  </r>
  <r>
    <s v="id_77"/>
    <x v="1"/>
    <s v="mise_relation"/>
    <n v="5.8823529411764698E-2"/>
    <m/>
    <m/>
    <n v="2"/>
    <n v="5.8823529411764698E-2"/>
    <n v="34"/>
    <s v="r_4_assistance_subsistances_voulu"/>
    <s v="prop_multiple"/>
    <x v="91"/>
    <m/>
    <x v="1"/>
    <x v="1"/>
    <x v="8"/>
    <x v="48"/>
    <s v="r_4_assistance_subsistances_voulu"/>
    <s v="oui"/>
    <s v="Proportion"/>
    <m/>
    <s v="Personne non deplacées"/>
    <n v="0.95"/>
    <b v="1"/>
    <s v="ci"/>
  </r>
  <r>
    <s v="id_77"/>
    <x v="1"/>
    <s v="acces_terrain"/>
    <n v="5.8823529411764698E-2"/>
    <m/>
    <m/>
    <n v="2"/>
    <n v="5.8823529411764698E-2"/>
    <n v="34"/>
    <s v="r_4_assistance_subsistances_voulu"/>
    <s v="prop_multiple"/>
    <x v="92"/>
    <m/>
    <x v="1"/>
    <x v="1"/>
    <x v="8"/>
    <x v="48"/>
    <s v="r_4_assistance_subsistances_voulu"/>
    <s v="oui"/>
    <s v="Proportion"/>
    <m/>
    <s v="Personne non deplacées"/>
    <n v="0.95"/>
    <b v="1"/>
    <s v="ci"/>
  </r>
  <r>
    <s v="id_77"/>
    <x v="2"/>
    <s v="acces_terrain"/>
    <n v="5.5555555555555601E-2"/>
    <m/>
    <m/>
    <n v="2"/>
    <n v="5.5555555555555601E-2"/>
    <n v="36"/>
    <s v="r_4_assistance_subsistances_voulu"/>
    <s v="prop_multiple"/>
    <x v="92"/>
    <m/>
    <x v="1"/>
    <x v="1"/>
    <x v="8"/>
    <x v="48"/>
    <s v="r_4_assistance_subsistances_voulu"/>
    <s v="oui"/>
    <s v="Proportion"/>
    <m/>
    <s v="PDI"/>
    <n v="0.95"/>
    <b v="1"/>
    <s v="ci"/>
  </r>
  <r>
    <s v="id_77"/>
    <x v="1"/>
    <s v="acces_credit"/>
    <n v="2.9411764705882401E-2"/>
    <m/>
    <m/>
    <n v="1"/>
    <n v="2.9411764705882401E-2"/>
    <n v="34"/>
    <s v="r_4_assistance_subsistances_voulu"/>
    <s v="prop_multiple"/>
    <x v="93"/>
    <m/>
    <x v="1"/>
    <x v="1"/>
    <x v="8"/>
    <x v="48"/>
    <s v="r_4_assistance_subsistances_voulu"/>
    <s v="oui"/>
    <s v="Proportion"/>
    <m/>
    <s v="Personne non deplacées"/>
    <n v="0.95"/>
    <b v="1"/>
    <s v="ci"/>
  </r>
  <r>
    <s v="id_77"/>
    <x v="2"/>
    <s v="acces_credit"/>
    <n v="2.7777777777777801E-2"/>
    <m/>
    <m/>
    <n v="1"/>
    <n v="2.7777777777777801E-2"/>
    <n v="36"/>
    <s v="r_4_assistance_subsistances_voulu"/>
    <s v="prop_multiple"/>
    <x v="93"/>
    <m/>
    <x v="1"/>
    <x v="1"/>
    <x v="8"/>
    <x v="48"/>
    <s v="r_4_assistance_subsistances_voulu"/>
    <s v="oui"/>
    <s v="Proportion"/>
    <m/>
    <s v="PDI"/>
    <n v="0.95"/>
    <b v="1"/>
    <s v="ci"/>
  </r>
  <r>
    <s v="id_78"/>
    <x v="2"/>
    <s v="equipement"/>
    <n v="1"/>
    <m/>
    <m/>
    <n v="1"/>
    <n v="1"/>
    <n v="1"/>
    <s v="r_4_type_assistance_subsistances"/>
    <s v="prop_multiple"/>
    <x v="87"/>
    <m/>
    <x v="1"/>
    <x v="1"/>
    <x v="8"/>
    <x v="49"/>
    <s v="r_4_type_assistance_subsistances"/>
    <s v="oui"/>
    <s v="Proportion"/>
    <m/>
    <s v="PDI"/>
    <n v="0.95"/>
    <b v="1"/>
    <s v="ci"/>
  </r>
  <r>
    <s v="id_78"/>
    <x v="1"/>
    <s v="formation"/>
    <n v="0.5"/>
    <m/>
    <m/>
    <n v="1"/>
    <n v="0.5"/>
    <n v="2"/>
    <s v="r_4_type_assistance_subsistances"/>
    <s v="prop_multiple"/>
    <x v="89"/>
    <m/>
    <x v="1"/>
    <x v="1"/>
    <x v="8"/>
    <x v="49"/>
    <s v="r_4_type_assistance_subsistances"/>
    <s v="oui"/>
    <s v="Proportion"/>
    <m/>
    <s v="Personne non deplacées"/>
    <n v="0.95"/>
    <b v="1"/>
    <s v="ci"/>
  </r>
  <r>
    <s v="id_78"/>
    <x v="1"/>
    <s v="cash"/>
    <n v="0.5"/>
    <m/>
    <m/>
    <n v="1"/>
    <n v="0.5"/>
    <n v="2"/>
    <s v="r_4_type_assistance_subsistances"/>
    <s v="prop_multiple"/>
    <x v="90"/>
    <m/>
    <x v="1"/>
    <x v="1"/>
    <x v="8"/>
    <x v="49"/>
    <s v="r_4_type_assistance_subsistances"/>
    <s v="oui"/>
    <s v="Proportion"/>
    <m/>
    <s v="Personne non deplacées"/>
    <n v="0.95"/>
    <b v="1"/>
    <s v="ci"/>
  </r>
  <r>
    <s v="id_79"/>
    <x v="1"/>
    <s v="pas_connaissance"/>
    <n v="0.41666666666666702"/>
    <m/>
    <m/>
    <n v="15"/>
    <n v="0.41666666666666702"/>
    <n v="36"/>
    <s v="r_4_barrier_subsistanc"/>
    <s v="prop_multiple"/>
    <x v="40"/>
    <m/>
    <x v="1"/>
    <x v="1"/>
    <x v="8"/>
    <x v="25"/>
    <s v="r_4_barrier_subsistanc"/>
    <m/>
    <s v="Proportion"/>
    <m/>
    <s v="Personne non deplacées"/>
    <n v="0.95"/>
    <b v="1"/>
    <s v="ci"/>
  </r>
  <r>
    <s v="id_79"/>
    <x v="2"/>
    <s v="pas_connaissance"/>
    <n v="0.37837837837837801"/>
    <m/>
    <m/>
    <n v="14"/>
    <n v="0.37837837837837801"/>
    <n v="37"/>
    <s v="r_4_barrier_subsistanc"/>
    <s v="prop_multiple"/>
    <x v="40"/>
    <m/>
    <x v="1"/>
    <x v="1"/>
    <x v="8"/>
    <x v="25"/>
    <s v="r_4_barrier_subsistanc"/>
    <m/>
    <s v="Proportion"/>
    <m/>
    <s v="PDI"/>
    <n v="0.95"/>
    <b v="1"/>
    <s v="ci"/>
  </r>
  <r>
    <s v="id_79"/>
    <x v="1"/>
    <s v="distance"/>
    <n v="2.7777777777777801E-2"/>
    <m/>
    <m/>
    <n v="1"/>
    <n v="2.7777777777777801E-2"/>
    <n v="36"/>
    <s v="r_4_barrier_subsistanc"/>
    <s v="prop_multiple"/>
    <x v="41"/>
    <m/>
    <x v="1"/>
    <x v="1"/>
    <x v="8"/>
    <x v="25"/>
    <s v="r_4_barrier_subsistanc"/>
    <m/>
    <s v="Proportion"/>
    <m/>
    <s v="Personne non deplacées"/>
    <n v="0.95"/>
    <b v="1"/>
    <s v="ci"/>
  </r>
  <r>
    <s v="id_79"/>
    <x v="2"/>
    <s v="distance"/>
    <n v="2.7027027027027001E-2"/>
    <m/>
    <m/>
    <n v="1"/>
    <n v="2.7027027027027001E-2"/>
    <n v="37"/>
    <s v="r_4_barrier_subsistanc"/>
    <s v="prop_multiple"/>
    <x v="41"/>
    <m/>
    <x v="1"/>
    <x v="1"/>
    <x v="8"/>
    <x v="25"/>
    <s v="r_4_barrier_subsistanc"/>
    <m/>
    <s v="Proportion"/>
    <m/>
    <s v="PDI"/>
    <n v="0.95"/>
    <b v="1"/>
    <s v="ci"/>
  </r>
  <r>
    <s v="id_79"/>
    <x v="1"/>
    <s v="difficult_depac"/>
    <n v="2.7777777777777801E-2"/>
    <m/>
    <m/>
    <n v="1"/>
    <n v="2.7777777777777801E-2"/>
    <n v="36"/>
    <s v="r_4_barrier_subsistanc"/>
    <s v="prop_multiple"/>
    <x v="42"/>
    <m/>
    <x v="1"/>
    <x v="1"/>
    <x v="8"/>
    <x v="25"/>
    <s v="r_4_barrier_subsistanc"/>
    <m/>
    <s v="Proportion"/>
    <m/>
    <s v="Personne non deplacées"/>
    <n v="0.95"/>
    <b v="1"/>
    <s v="ci"/>
  </r>
  <r>
    <s v="id_79"/>
    <x v="1"/>
    <s v="exclusion"/>
    <n v="0.38888888888888901"/>
    <m/>
    <m/>
    <n v="14"/>
    <n v="0.38888888888888901"/>
    <n v="36"/>
    <s v="r_4_barrier_subsistanc"/>
    <s v="prop_multiple"/>
    <x v="43"/>
    <m/>
    <x v="1"/>
    <x v="1"/>
    <x v="8"/>
    <x v="25"/>
    <s v="r_4_barrier_subsistanc"/>
    <m/>
    <s v="Proportion"/>
    <m/>
    <s v="Personne non deplacées"/>
    <n v="0.95"/>
    <b v="1"/>
    <s v="ci"/>
  </r>
  <r>
    <s v="id_79"/>
    <x v="2"/>
    <s v="exclusion"/>
    <n v="0.37837837837837801"/>
    <m/>
    <m/>
    <n v="14"/>
    <n v="0.37837837837837801"/>
    <n v="37"/>
    <s v="r_4_barrier_subsistanc"/>
    <s v="prop_multiple"/>
    <x v="43"/>
    <m/>
    <x v="1"/>
    <x v="1"/>
    <x v="8"/>
    <x v="25"/>
    <s v="r_4_barrier_subsistanc"/>
    <m/>
    <s v="Proportion"/>
    <m/>
    <s v="PDI"/>
    <n v="0.95"/>
    <b v="1"/>
    <s v="ci"/>
  </r>
  <r>
    <s v="id_79"/>
    <x v="1"/>
    <s v="pas_acces_information"/>
    <n v="0.63888888888888895"/>
    <m/>
    <m/>
    <n v="23"/>
    <n v="0.63888888888888895"/>
    <n v="36"/>
    <s v="r_4_barrier_subsistanc"/>
    <s v="prop_multiple"/>
    <x v="44"/>
    <m/>
    <x v="1"/>
    <x v="1"/>
    <x v="8"/>
    <x v="25"/>
    <s v="r_4_barrier_subsistanc"/>
    <m/>
    <s v="Proportion"/>
    <m/>
    <s v="Personne non deplacées"/>
    <n v="0.95"/>
    <b v="1"/>
    <s v="ci"/>
  </r>
  <r>
    <s v="id_79"/>
    <x v="2"/>
    <s v="pas_acces_information"/>
    <n v="0.48648648648648701"/>
    <m/>
    <m/>
    <n v="18"/>
    <n v="0.48648648648648701"/>
    <n v="37"/>
    <s v="r_4_barrier_subsistanc"/>
    <s v="prop_multiple"/>
    <x v="44"/>
    <m/>
    <x v="1"/>
    <x v="1"/>
    <x v="8"/>
    <x v="25"/>
    <s v="r_4_barrier_subsistanc"/>
    <m/>
    <s v="Proportion"/>
    <m/>
    <s v="PDI"/>
    <n v="0.95"/>
    <b v="1"/>
    <s v="ci"/>
  </r>
  <r>
    <s v="id_79"/>
    <x v="1"/>
    <s v="aucune"/>
    <n v="2.7777777777777801E-2"/>
    <m/>
    <m/>
    <n v="1"/>
    <n v="2.7777777777777801E-2"/>
    <n v="36"/>
    <s v="r_4_barrier_subsistanc"/>
    <s v="prop_multiple"/>
    <x v="45"/>
    <m/>
    <x v="1"/>
    <x v="1"/>
    <x v="8"/>
    <x v="25"/>
    <s v="r_4_barrier_subsistanc"/>
    <m/>
    <s v="Proportion"/>
    <m/>
    <s v="Personne non deplacées"/>
    <n v="0.95"/>
    <b v="1"/>
    <s v="ci"/>
  </r>
  <r>
    <s v="id_79"/>
    <x v="2"/>
    <s v="aucune"/>
    <n v="2.7027027027027001E-2"/>
    <m/>
    <m/>
    <n v="1"/>
    <n v="2.7027027027027001E-2"/>
    <n v="37"/>
    <s v="r_4_barrier_subsistanc"/>
    <s v="prop_multiple"/>
    <x v="45"/>
    <m/>
    <x v="1"/>
    <x v="1"/>
    <x v="8"/>
    <x v="25"/>
    <s v="r_4_barrier_subsistanc"/>
    <m/>
    <s v="Proportion"/>
    <m/>
    <s v="PDI"/>
    <n v="0.95"/>
    <b v="1"/>
    <s v="ci"/>
  </r>
  <r>
    <s v="id_80"/>
    <x v="1"/>
    <s v="insuffisance_argent"/>
    <n v="0.5"/>
    <m/>
    <m/>
    <n v="1"/>
    <n v="0.5"/>
    <n v="2"/>
    <s v="r_4_assistance_subsistances_problem"/>
    <s v="prop_multiple"/>
    <x v="94"/>
    <m/>
    <x v="1"/>
    <x v="1"/>
    <x v="8"/>
    <x v="50"/>
    <s v="r_4_assistance_subsistances_problem"/>
    <s v="oui"/>
    <s v="Proportion"/>
    <m/>
    <s v="Personne non deplacées"/>
    <n v="0.95"/>
    <b v="1"/>
    <s v="ci"/>
  </r>
  <r>
    <s v="id_80"/>
    <x v="2"/>
    <s v="insuffisance_argent"/>
    <n v="1"/>
    <m/>
    <m/>
    <n v="1"/>
    <n v="1"/>
    <n v="1"/>
    <s v="r_4_assistance_subsistances_problem"/>
    <s v="prop_multiple"/>
    <x v="94"/>
    <m/>
    <x v="1"/>
    <x v="1"/>
    <x v="8"/>
    <x v="50"/>
    <s v="r_4_assistance_subsistances_problem"/>
    <s v="oui"/>
    <s v="Proportion"/>
    <m/>
    <s v="PDI"/>
    <n v="0.95"/>
    <b v="1"/>
    <s v="ci"/>
  </r>
  <r>
    <s v="id_80"/>
    <x v="1"/>
    <s v="aucun_problem"/>
    <n v="0.5"/>
    <m/>
    <m/>
    <n v="1"/>
    <n v="0.5"/>
    <n v="2"/>
    <s v="r_4_assistance_subsistances_problem"/>
    <s v="prop_multiple"/>
    <x v="51"/>
    <m/>
    <x v="1"/>
    <x v="1"/>
    <x v="8"/>
    <x v="50"/>
    <s v="r_4_assistance_subsistances_problem"/>
    <s v="oui"/>
    <s v="Proportion"/>
    <m/>
    <s v="Personne non deplacées"/>
    <n v="0.95"/>
    <b v="1"/>
    <s v="ci"/>
  </r>
  <r>
    <s v="id_82"/>
    <x v="1"/>
    <s v="peu"/>
    <n v="1"/>
    <m/>
    <m/>
    <n v="2"/>
    <n v="1"/>
    <n v="2"/>
    <s v="r_4_besoin_combl_san_assist_subsistances"/>
    <s v="prop_simple"/>
    <x v="53"/>
    <m/>
    <x v="1"/>
    <x v="1"/>
    <x v="8"/>
    <x v="51"/>
    <s v="r_4_besoin_combl_san_assist_subsistances"/>
    <s v="oui"/>
    <s v="Proportion"/>
    <m/>
    <s v="Personne non deplacées"/>
    <n v="0.95"/>
    <b v="1"/>
    <s v="ci"/>
  </r>
  <r>
    <s v="id_82"/>
    <x v="2"/>
    <s v="peu"/>
    <n v="1"/>
    <m/>
    <m/>
    <n v="1"/>
    <n v="1"/>
    <n v="1"/>
    <s v="r_4_besoin_combl_san_assist_subsistances"/>
    <s v="prop_simple"/>
    <x v="53"/>
    <m/>
    <x v="1"/>
    <x v="1"/>
    <x v="8"/>
    <x v="51"/>
    <s v="r_4_besoin_combl_san_assist_subsistances"/>
    <s v="oui"/>
    <s v="Proportion"/>
    <m/>
    <s v="PDI"/>
    <n v="0.95"/>
    <b v="1"/>
    <s v="ci"/>
  </r>
  <r>
    <s v="id_84"/>
    <x v="1"/>
    <s v="non"/>
    <n v="1"/>
    <m/>
    <m/>
    <n v="15"/>
    <n v="1"/>
    <n v="15"/>
    <s v="r_4_assistance_eau"/>
    <s v="prop_simple"/>
    <x v="10"/>
    <m/>
    <x v="1"/>
    <x v="1"/>
    <x v="9"/>
    <x v="52"/>
    <s v="r_4_assistance_eau"/>
    <m/>
    <s v="Proportion"/>
    <m/>
    <s v="Personne non deplacées"/>
    <n v="0.95"/>
    <b v="1"/>
    <s v="ci"/>
  </r>
  <r>
    <s v="id_84"/>
    <x v="2"/>
    <s v="non"/>
    <n v="1"/>
    <m/>
    <m/>
    <n v="9"/>
    <n v="1"/>
    <n v="9"/>
    <s v="r_4_assistance_eau"/>
    <s v="prop_simple"/>
    <x v="10"/>
    <m/>
    <x v="1"/>
    <x v="1"/>
    <x v="9"/>
    <x v="52"/>
    <s v="r_4_assistance_eau"/>
    <m/>
    <s v="Proportion"/>
    <m/>
    <s v="PDI"/>
    <n v="0.95"/>
    <b v="1"/>
    <s v="ci"/>
  </r>
  <r>
    <s v="id_85"/>
    <x v="1"/>
    <s v="argent"/>
    <n v="0.133333333333333"/>
    <m/>
    <m/>
    <n v="2"/>
    <n v="0.133333333333333"/>
    <n v="15"/>
    <s v="r_4_assistance_eau_voulu"/>
    <s v="prop_multiple"/>
    <x v="95"/>
    <m/>
    <x v="1"/>
    <x v="1"/>
    <x v="9"/>
    <x v="53"/>
    <s v="r_4_assistance_eau_voulu"/>
    <s v="oui"/>
    <s v="Proportion"/>
    <m/>
    <s v="Personne non deplacées"/>
    <n v="0.95"/>
    <b v="1"/>
    <s v="ci"/>
  </r>
  <r>
    <s v="id_85"/>
    <x v="2"/>
    <s v="argent"/>
    <n v="0.55555555555555602"/>
    <m/>
    <m/>
    <n v="5"/>
    <n v="0.55555555555555602"/>
    <n v="9"/>
    <s v="r_4_assistance_eau_voulu"/>
    <s v="prop_multiple"/>
    <x v="95"/>
    <m/>
    <x v="1"/>
    <x v="1"/>
    <x v="9"/>
    <x v="53"/>
    <s v="r_4_assistance_eau_voulu"/>
    <s v="oui"/>
    <s v="Proportion"/>
    <m/>
    <s v="PDI"/>
    <n v="0.95"/>
    <b v="1"/>
    <s v="ci"/>
  </r>
  <r>
    <s v="id_85"/>
    <x v="1"/>
    <s v="distribution_direct"/>
    <n v="0.133333333333333"/>
    <m/>
    <m/>
    <n v="2"/>
    <n v="0.133333333333333"/>
    <n v="15"/>
    <s v="r_4_assistance_eau_voulu"/>
    <s v="prop_multiple"/>
    <x v="96"/>
    <m/>
    <x v="1"/>
    <x v="1"/>
    <x v="9"/>
    <x v="53"/>
    <s v="r_4_assistance_eau_voulu"/>
    <s v="oui"/>
    <s v="Proportion"/>
    <m/>
    <s v="Personne non deplacées"/>
    <n v="0.95"/>
    <b v="1"/>
    <s v="ci"/>
  </r>
  <r>
    <s v="id_85"/>
    <x v="2"/>
    <s v="distribution_direct"/>
    <n v="0.11111111111111099"/>
    <m/>
    <m/>
    <n v="1"/>
    <n v="0.11111111111111099"/>
    <n v="9"/>
    <s v="r_4_assistance_eau_voulu"/>
    <s v="prop_multiple"/>
    <x v="96"/>
    <m/>
    <x v="1"/>
    <x v="1"/>
    <x v="9"/>
    <x v="53"/>
    <s v="r_4_assistance_eau_voulu"/>
    <s v="oui"/>
    <s v="Proportion"/>
    <m/>
    <s v="PDI"/>
    <n v="0.95"/>
    <b v="1"/>
    <s v="ci"/>
  </r>
  <r>
    <s v="id_85"/>
    <x v="1"/>
    <s v="provision_direct"/>
    <n v="6.6666666666666693E-2"/>
    <m/>
    <m/>
    <n v="1"/>
    <n v="6.6666666666666693E-2"/>
    <n v="15"/>
    <s v="r_4_assistance_eau_voulu"/>
    <s v="prop_multiple"/>
    <x v="97"/>
    <m/>
    <x v="1"/>
    <x v="1"/>
    <x v="9"/>
    <x v="53"/>
    <s v="r_4_assistance_eau_voulu"/>
    <s v="oui"/>
    <s v="Proportion"/>
    <m/>
    <s v="Personne non deplacées"/>
    <n v="0.95"/>
    <b v="1"/>
    <s v="ci"/>
  </r>
  <r>
    <s v="id_85"/>
    <x v="1"/>
    <s v="construction"/>
    <n v="0.8"/>
    <m/>
    <m/>
    <n v="12"/>
    <n v="0.8"/>
    <n v="15"/>
    <s v="r_4_assistance_eau_voulu"/>
    <s v="prop_multiple"/>
    <x v="98"/>
    <m/>
    <x v="1"/>
    <x v="1"/>
    <x v="9"/>
    <x v="53"/>
    <s v="r_4_assistance_eau_voulu"/>
    <s v="oui"/>
    <s v="Proportion"/>
    <m/>
    <s v="Personne non deplacées"/>
    <n v="0.95"/>
    <b v="1"/>
    <s v="ci"/>
  </r>
  <r>
    <s v="id_85"/>
    <x v="2"/>
    <s v="construction"/>
    <n v="0.44444444444444398"/>
    <m/>
    <m/>
    <n v="4"/>
    <n v="0.44444444444444398"/>
    <n v="9"/>
    <s v="r_4_assistance_eau_voulu"/>
    <s v="prop_multiple"/>
    <x v="98"/>
    <m/>
    <x v="1"/>
    <x v="1"/>
    <x v="9"/>
    <x v="53"/>
    <s v="r_4_assistance_eau_voulu"/>
    <s v="oui"/>
    <s v="Proportion"/>
    <m/>
    <s v="PDI"/>
    <n v="0.95"/>
    <b v="1"/>
    <s v="ci"/>
  </r>
  <r>
    <s v="id_85"/>
    <x v="1"/>
    <s v="formation"/>
    <n v="0.133333333333333"/>
    <m/>
    <m/>
    <n v="2"/>
    <n v="0.133333333333333"/>
    <n v="15"/>
    <s v="r_4_assistance_eau_voulu"/>
    <s v="prop_multiple"/>
    <x v="99"/>
    <m/>
    <x v="1"/>
    <x v="1"/>
    <x v="9"/>
    <x v="53"/>
    <s v="r_4_assistance_eau_voulu"/>
    <s v="oui"/>
    <s v="Proportion"/>
    <m/>
    <s v="Personne non deplacées"/>
    <n v="0.95"/>
    <b v="1"/>
    <s v="ci"/>
  </r>
  <r>
    <s v="id_85"/>
    <x v="1"/>
    <s v="analyse_qualite"/>
    <n v="6.6666666666666693E-2"/>
    <m/>
    <m/>
    <n v="1"/>
    <n v="6.6666666666666693E-2"/>
    <n v="15"/>
    <s v="r_4_assistance_eau_voulu"/>
    <s v="prop_multiple"/>
    <x v="100"/>
    <m/>
    <x v="1"/>
    <x v="1"/>
    <x v="9"/>
    <x v="53"/>
    <s v="r_4_assistance_eau_voulu"/>
    <s v="oui"/>
    <s v="Proportion"/>
    <m/>
    <s v="Personne non deplacées"/>
    <n v="0.95"/>
    <b v="1"/>
    <s v="ci"/>
  </r>
  <r>
    <s v="id_87"/>
    <x v="1"/>
    <s v="pas_connaissance"/>
    <n v="0.8"/>
    <m/>
    <m/>
    <n v="12"/>
    <n v="0.8"/>
    <n v="15"/>
    <s v="r_4_barrier_eau"/>
    <s v="prop_multiple"/>
    <x v="40"/>
    <m/>
    <x v="1"/>
    <x v="1"/>
    <x v="9"/>
    <x v="25"/>
    <s v="r_4_barrier_eau"/>
    <m/>
    <s v="Proportion"/>
    <m/>
    <s v="Personne non deplacées"/>
    <n v="0.95"/>
    <b v="1"/>
    <s v="ci"/>
  </r>
  <r>
    <s v="id_87"/>
    <x v="2"/>
    <s v="pas_connaissance"/>
    <n v="0.66666666666666696"/>
    <m/>
    <m/>
    <n v="6"/>
    <n v="0.66666666666666696"/>
    <n v="9"/>
    <s v="r_4_barrier_eau"/>
    <s v="prop_multiple"/>
    <x v="40"/>
    <m/>
    <x v="1"/>
    <x v="1"/>
    <x v="9"/>
    <x v="25"/>
    <s v="r_4_barrier_eau"/>
    <m/>
    <s v="Proportion"/>
    <m/>
    <s v="PDI"/>
    <n v="0.95"/>
    <b v="1"/>
    <s v="ci"/>
  </r>
  <r>
    <s v="id_87"/>
    <x v="1"/>
    <s v="exclusion"/>
    <n v="6.6666666666666693E-2"/>
    <m/>
    <m/>
    <n v="1"/>
    <n v="6.6666666666666693E-2"/>
    <n v="15"/>
    <s v="r_4_barrier_eau"/>
    <s v="prop_multiple"/>
    <x v="43"/>
    <m/>
    <x v="1"/>
    <x v="1"/>
    <x v="9"/>
    <x v="25"/>
    <s v="r_4_barrier_eau"/>
    <m/>
    <s v="Proportion"/>
    <m/>
    <s v="Personne non deplacées"/>
    <n v="0.95"/>
    <b v="1"/>
    <s v="ci"/>
  </r>
  <r>
    <s v="id_87"/>
    <x v="2"/>
    <s v="exclusion"/>
    <n v="0.22222222222222199"/>
    <m/>
    <m/>
    <n v="2"/>
    <n v="0.22222222222222199"/>
    <n v="9"/>
    <s v="r_4_barrier_eau"/>
    <s v="prop_multiple"/>
    <x v="43"/>
    <m/>
    <x v="1"/>
    <x v="1"/>
    <x v="9"/>
    <x v="25"/>
    <s v="r_4_barrier_eau"/>
    <m/>
    <s v="Proportion"/>
    <m/>
    <s v="PDI"/>
    <n v="0.95"/>
    <b v="1"/>
    <s v="ci"/>
  </r>
  <r>
    <s v="id_87"/>
    <x v="1"/>
    <s v="pas_acces_information"/>
    <n v="0.4"/>
    <m/>
    <m/>
    <n v="6"/>
    <n v="0.4"/>
    <n v="15"/>
    <s v="r_4_barrier_eau"/>
    <s v="prop_multiple"/>
    <x v="44"/>
    <m/>
    <x v="1"/>
    <x v="1"/>
    <x v="9"/>
    <x v="25"/>
    <s v="r_4_barrier_eau"/>
    <m/>
    <s v="Proportion"/>
    <m/>
    <s v="Personne non deplacées"/>
    <n v="0.95"/>
    <b v="1"/>
    <s v="ci"/>
  </r>
  <r>
    <s v="id_87"/>
    <x v="2"/>
    <s v="pas_acces_information"/>
    <n v="0.44444444444444398"/>
    <m/>
    <m/>
    <n v="4"/>
    <n v="0.44444444444444398"/>
    <n v="9"/>
    <s v="r_4_barrier_eau"/>
    <s v="prop_multiple"/>
    <x v="44"/>
    <m/>
    <x v="1"/>
    <x v="1"/>
    <x v="9"/>
    <x v="25"/>
    <s v="r_4_barrier_eau"/>
    <m/>
    <s v="Proportion"/>
    <m/>
    <s v="PDI"/>
    <n v="0.95"/>
    <b v="1"/>
    <s v="ci"/>
  </r>
  <r>
    <s v="id_92"/>
    <x v="1"/>
    <s v="non"/>
    <n v="1"/>
    <m/>
    <m/>
    <n v="9"/>
    <n v="1"/>
    <n v="9"/>
    <s v="r_4_assistance_latrine"/>
    <s v="prop_simple"/>
    <x v="10"/>
    <m/>
    <x v="1"/>
    <x v="1"/>
    <x v="10"/>
    <x v="54"/>
    <s v="r_4_assistance_latrine"/>
    <m/>
    <s v="Proportion"/>
    <m/>
    <s v="Personne non deplacées"/>
    <n v="0.95"/>
    <b v="1"/>
    <s v="ci"/>
  </r>
  <r>
    <s v="id_92"/>
    <x v="2"/>
    <s v="non"/>
    <n v="0.75"/>
    <m/>
    <m/>
    <n v="3"/>
    <n v="0.75"/>
    <n v="4"/>
    <s v="r_4_assistance_latrine"/>
    <s v="prop_simple"/>
    <x v="10"/>
    <m/>
    <x v="1"/>
    <x v="1"/>
    <x v="10"/>
    <x v="54"/>
    <s v="r_4_assistance_latrine"/>
    <m/>
    <s v="Proportion"/>
    <m/>
    <s v="PDI"/>
    <n v="0.95"/>
    <b v="1"/>
    <s v="ci"/>
  </r>
  <r>
    <s v="id_92"/>
    <x v="2"/>
    <s v="oui"/>
    <n v="0.25"/>
    <m/>
    <m/>
    <n v="1"/>
    <n v="0.25"/>
    <n v="4"/>
    <s v="r_4_assistance_latrine"/>
    <s v="prop_simple"/>
    <x v="11"/>
    <m/>
    <x v="1"/>
    <x v="1"/>
    <x v="10"/>
    <x v="54"/>
    <s v="r_4_assistance_latrine"/>
    <m/>
    <s v="Proportion"/>
    <m/>
    <s v="PDI"/>
    <n v="0.95"/>
    <b v="1"/>
    <s v="ci"/>
  </r>
  <r>
    <s v="id_93"/>
    <x v="1"/>
    <s v="argent"/>
    <n v="0.11111111111111099"/>
    <m/>
    <m/>
    <n v="1"/>
    <n v="0.11111111111111099"/>
    <n v="9"/>
    <s v="r_4_assistance_latrine_voulu"/>
    <s v="prop_multiple"/>
    <x v="101"/>
    <m/>
    <x v="1"/>
    <x v="1"/>
    <x v="10"/>
    <x v="55"/>
    <s v="r_4_assistance_latrine_voulu"/>
    <s v="oui"/>
    <s v="Proportion"/>
    <m/>
    <s v="Personne non deplacées"/>
    <n v="0.95"/>
    <b v="1"/>
    <s v="ci"/>
  </r>
  <r>
    <s v="id_93"/>
    <x v="2"/>
    <s v="argent"/>
    <n v="0.33333333333333298"/>
    <m/>
    <m/>
    <n v="1"/>
    <n v="0.33333333333333298"/>
    <n v="3"/>
    <s v="r_4_assistance_latrine_voulu"/>
    <s v="prop_multiple"/>
    <x v="101"/>
    <m/>
    <x v="1"/>
    <x v="1"/>
    <x v="10"/>
    <x v="55"/>
    <s v="r_4_assistance_latrine_voulu"/>
    <s v="oui"/>
    <s v="Proportion"/>
    <m/>
    <s v="PDI"/>
    <n v="0.95"/>
    <b v="1"/>
    <s v="ci"/>
  </r>
  <r>
    <s v="id_93"/>
    <x v="1"/>
    <s v="provision_direct"/>
    <n v="0.11111111111111099"/>
    <m/>
    <m/>
    <n v="1"/>
    <n v="0.11111111111111099"/>
    <n v="9"/>
    <s v="r_4_assistance_latrine_voulu"/>
    <s v="prop_multiple"/>
    <x v="102"/>
    <m/>
    <x v="1"/>
    <x v="1"/>
    <x v="10"/>
    <x v="55"/>
    <s v="r_4_assistance_latrine_voulu"/>
    <s v="oui"/>
    <s v="Proportion"/>
    <m/>
    <s v="Personne non deplacées"/>
    <n v="0.95"/>
    <b v="1"/>
    <s v="ci"/>
  </r>
  <r>
    <s v="id_93"/>
    <x v="1"/>
    <s v="construction"/>
    <n v="0.88888888888888895"/>
    <m/>
    <m/>
    <n v="8"/>
    <n v="0.88888888888888895"/>
    <n v="9"/>
    <s v="r_4_assistance_latrine_voulu"/>
    <s v="prop_multiple"/>
    <x v="103"/>
    <m/>
    <x v="1"/>
    <x v="1"/>
    <x v="10"/>
    <x v="55"/>
    <s v="r_4_assistance_latrine_voulu"/>
    <s v="oui"/>
    <s v="Proportion"/>
    <m/>
    <s v="Personne non deplacées"/>
    <n v="0.95"/>
    <b v="1"/>
    <s v="ci"/>
  </r>
  <r>
    <s v="id_93"/>
    <x v="2"/>
    <s v="construction"/>
    <n v="0.33333333333333298"/>
    <m/>
    <m/>
    <n v="1"/>
    <n v="0.33333333333333298"/>
    <n v="3"/>
    <s v="r_4_assistance_latrine_voulu"/>
    <s v="prop_multiple"/>
    <x v="103"/>
    <m/>
    <x v="1"/>
    <x v="1"/>
    <x v="10"/>
    <x v="55"/>
    <s v="r_4_assistance_latrine_voulu"/>
    <s v="oui"/>
    <s v="Proportion"/>
    <m/>
    <s v="PDI"/>
    <n v="0.95"/>
    <b v="1"/>
    <s v="ci"/>
  </r>
  <r>
    <s v="id_93"/>
    <x v="1"/>
    <s v="sensibilisation"/>
    <n v="0.33333333333333298"/>
    <m/>
    <m/>
    <n v="3"/>
    <n v="0.33333333333333298"/>
    <n v="9"/>
    <s v="r_4_assistance_latrine_voulu"/>
    <s v="prop_multiple"/>
    <x v="104"/>
    <m/>
    <x v="1"/>
    <x v="1"/>
    <x v="10"/>
    <x v="55"/>
    <s v="r_4_assistance_latrine_voulu"/>
    <s v="oui"/>
    <s v="Proportion"/>
    <m/>
    <s v="Personne non deplacées"/>
    <n v="0.95"/>
    <b v="1"/>
    <s v="ci"/>
  </r>
  <r>
    <s v="id_93"/>
    <x v="2"/>
    <s v="conseils"/>
    <n v="0.33333333333333298"/>
    <m/>
    <m/>
    <n v="1"/>
    <n v="0.33333333333333298"/>
    <n v="3"/>
    <s v="r_4_assistance_latrine_voulu"/>
    <s v="prop_multiple"/>
    <x v="105"/>
    <m/>
    <x v="1"/>
    <x v="1"/>
    <x v="10"/>
    <x v="55"/>
    <s v="r_4_assistance_latrine_voulu"/>
    <s v="oui"/>
    <s v="Proportion"/>
    <m/>
    <s v="PDI"/>
    <n v="0.95"/>
    <b v="1"/>
    <s v="ci"/>
  </r>
  <r>
    <s v="id_93"/>
    <x v="1"/>
    <s v="vidange"/>
    <n v="0.11111111111111099"/>
    <m/>
    <m/>
    <n v="1"/>
    <n v="0.11111111111111099"/>
    <n v="9"/>
    <s v="r_4_assistance_latrine_voulu"/>
    <s v="prop_multiple"/>
    <x v="106"/>
    <m/>
    <x v="1"/>
    <x v="1"/>
    <x v="10"/>
    <x v="55"/>
    <s v="r_4_assistance_latrine_voulu"/>
    <s v="oui"/>
    <s v="Proportion"/>
    <m/>
    <s v="Personne non deplacées"/>
    <n v="0.95"/>
    <b v="1"/>
    <s v="ci"/>
  </r>
  <r>
    <s v="id_94"/>
    <x v="2"/>
    <s v="construction"/>
    <n v="1"/>
    <m/>
    <m/>
    <n v="1"/>
    <n v="1"/>
    <n v="1"/>
    <s v="r_4_type_assistance_latrine"/>
    <s v="prop_multiple"/>
    <x v="103"/>
    <m/>
    <x v="1"/>
    <x v="1"/>
    <x v="10"/>
    <x v="56"/>
    <s v="r_4_type_assistance_latrine"/>
    <s v="oui"/>
    <s v="Proportion"/>
    <m/>
    <s v="PDI"/>
    <n v="0.95"/>
    <b v="1"/>
    <s v="ci"/>
  </r>
  <r>
    <s v="id_95"/>
    <x v="1"/>
    <s v="pas_connaissance"/>
    <n v="0.55555555555555602"/>
    <m/>
    <m/>
    <n v="5"/>
    <n v="0.55555555555555602"/>
    <n v="9"/>
    <s v="r_4_barrier_latrine"/>
    <s v="prop_multiple"/>
    <x v="40"/>
    <m/>
    <x v="1"/>
    <x v="1"/>
    <x v="10"/>
    <x v="25"/>
    <s v="r_4_barrier_latrine"/>
    <m/>
    <s v="Proportion"/>
    <m/>
    <s v="Personne non deplacées"/>
    <n v="0.95"/>
    <b v="1"/>
    <s v="ci"/>
  </r>
  <r>
    <s v="id_95"/>
    <x v="2"/>
    <s v="pas_connaissance"/>
    <n v="0.25"/>
    <m/>
    <m/>
    <n v="1"/>
    <n v="0.25"/>
    <n v="4"/>
    <s v="r_4_barrier_latrine"/>
    <s v="prop_multiple"/>
    <x v="40"/>
    <m/>
    <x v="1"/>
    <x v="1"/>
    <x v="10"/>
    <x v="25"/>
    <s v="r_4_barrier_latrine"/>
    <m/>
    <s v="Proportion"/>
    <m/>
    <s v="PDI"/>
    <n v="0.95"/>
    <b v="1"/>
    <s v="ci"/>
  </r>
  <r>
    <s v="id_95"/>
    <x v="1"/>
    <s v="exclusion"/>
    <n v="0.44444444444444398"/>
    <m/>
    <m/>
    <n v="4"/>
    <n v="0.44444444444444398"/>
    <n v="9"/>
    <s v="r_4_barrier_latrine"/>
    <s v="prop_multiple"/>
    <x v="43"/>
    <m/>
    <x v="1"/>
    <x v="1"/>
    <x v="10"/>
    <x v="25"/>
    <s v="r_4_barrier_latrine"/>
    <m/>
    <s v="Proportion"/>
    <m/>
    <s v="Personne non deplacées"/>
    <n v="0.95"/>
    <b v="1"/>
    <s v="ci"/>
  </r>
  <r>
    <s v="id_95"/>
    <x v="2"/>
    <s v="exclusion"/>
    <n v="0.5"/>
    <m/>
    <m/>
    <n v="2"/>
    <n v="0.5"/>
    <n v="4"/>
    <s v="r_4_barrier_latrine"/>
    <s v="prop_multiple"/>
    <x v="43"/>
    <m/>
    <x v="1"/>
    <x v="1"/>
    <x v="10"/>
    <x v="25"/>
    <s v="r_4_barrier_latrine"/>
    <m/>
    <s v="Proportion"/>
    <m/>
    <s v="PDI"/>
    <n v="0.95"/>
    <b v="1"/>
    <s v="ci"/>
  </r>
  <r>
    <s v="id_95"/>
    <x v="1"/>
    <s v="pas_acces_information"/>
    <n v="0.44444444444444398"/>
    <m/>
    <m/>
    <n v="4"/>
    <n v="0.44444444444444398"/>
    <n v="9"/>
    <s v="r_4_barrier_latrine"/>
    <s v="prop_multiple"/>
    <x v="44"/>
    <m/>
    <x v="1"/>
    <x v="1"/>
    <x v="10"/>
    <x v="25"/>
    <s v="r_4_barrier_latrine"/>
    <m/>
    <s v="Proportion"/>
    <m/>
    <s v="Personne non deplacées"/>
    <n v="0.95"/>
    <b v="1"/>
    <s v="ci"/>
  </r>
  <r>
    <s v="id_95"/>
    <x v="2"/>
    <s v="pas_acces_information"/>
    <n v="0.25"/>
    <m/>
    <m/>
    <n v="1"/>
    <n v="0.25"/>
    <n v="4"/>
    <s v="r_4_barrier_latrine"/>
    <s v="prop_multiple"/>
    <x v="44"/>
    <m/>
    <x v="1"/>
    <x v="1"/>
    <x v="10"/>
    <x v="25"/>
    <s v="r_4_barrier_latrine"/>
    <m/>
    <s v="Proportion"/>
    <m/>
    <s v="PDI"/>
    <n v="0.95"/>
    <b v="1"/>
    <s v="ci"/>
  </r>
  <r>
    <s v="id_95"/>
    <x v="2"/>
    <s v="aucune"/>
    <n v="0.25"/>
    <m/>
    <m/>
    <n v="1"/>
    <n v="0.25"/>
    <n v="4"/>
    <s v="r_4_barrier_latrine"/>
    <s v="prop_multiple"/>
    <x v="45"/>
    <m/>
    <x v="1"/>
    <x v="1"/>
    <x v="10"/>
    <x v="25"/>
    <s v="r_4_barrier_latrine"/>
    <m/>
    <s v="Proportion"/>
    <m/>
    <s v="PDI"/>
    <n v="0.95"/>
    <b v="1"/>
    <s v="ci"/>
  </r>
  <r>
    <s v="id_96"/>
    <x v="2"/>
    <s v="aucun_problem"/>
    <n v="1"/>
    <m/>
    <m/>
    <n v="1"/>
    <n v="1"/>
    <n v="1"/>
    <s v="r_4_assistance_latrine_problem"/>
    <s v="prop_multiple"/>
    <x v="51"/>
    <m/>
    <x v="1"/>
    <x v="1"/>
    <x v="10"/>
    <x v="57"/>
    <s v="r_4_assistance_latrine_problem"/>
    <s v="oui"/>
    <s v="Proportion"/>
    <m/>
    <s v="PDI"/>
    <n v="0.95"/>
    <b v="1"/>
    <s v="ci"/>
  </r>
  <r>
    <s v="id_98"/>
    <x v="2"/>
    <s v="pas_du_tout"/>
    <n v="1"/>
    <m/>
    <m/>
    <n v="1"/>
    <n v="1"/>
    <n v="1"/>
    <s v="r_4_besoin_combl_san_assist_latrine"/>
    <s v="prop_simple"/>
    <x v="52"/>
    <m/>
    <x v="1"/>
    <x v="1"/>
    <x v="10"/>
    <x v="58"/>
    <s v="r_4_besoin_combl_san_assist_latrine"/>
    <s v="oui"/>
    <s v="Proportion"/>
    <m/>
    <s v="PDI"/>
    <n v="0.95"/>
    <b v="1"/>
    <s v="ci"/>
  </r>
  <r>
    <s v="id_108"/>
    <x v="1"/>
    <s v="non"/>
    <n v="0.9375"/>
    <m/>
    <m/>
    <n v="15"/>
    <n v="0.9375"/>
    <n v="16"/>
    <s v="r_4_assistance_education"/>
    <s v="prop_simple"/>
    <x v="10"/>
    <m/>
    <x v="1"/>
    <x v="1"/>
    <x v="11"/>
    <x v="59"/>
    <s v="r_4_assistance_education"/>
    <m/>
    <s v="Proportion"/>
    <m/>
    <s v="Personne non deplacées"/>
    <n v="0.95"/>
    <b v="1"/>
    <s v="ci"/>
  </r>
  <r>
    <s v="id_108"/>
    <x v="1"/>
    <s v="oui"/>
    <n v="6.25E-2"/>
    <m/>
    <m/>
    <n v="1"/>
    <n v="6.25E-2"/>
    <n v="16"/>
    <s v="r_4_assistance_education"/>
    <s v="prop_simple"/>
    <x v="11"/>
    <m/>
    <x v="1"/>
    <x v="1"/>
    <x v="11"/>
    <x v="59"/>
    <s v="r_4_assistance_education"/>
    <m/>
    <s v="Proportion"/>
    <m/>
    <s v="Personne non deplacées"/>
    <n v="0.95"/>
    <b v="1"/>
    <s v="ci"/>
  </r>
  <r>
    <s v="id_108"/>
    <x v="2"/>
    <s v="non"/>
    <n v="0.63636363636363602"/>
    <m/>
    <m/>
    <n v="7"/>
    <n v="0.63636363636363602"/>
    <n v="11"/>
    <s v="r_4_assistance_education"/>
    <s v="prop_simple"/>
    <x v="10"/>
    <m/>
    <x v="1"/>
    <x v="1"/>
    <x v="11"/>
    <x v="59"/>
    <s v="r_4_assistance_education"/>
    <m/>
    <s v="Proportion"/>
    <m/>
    <s v="PDI"/>
    <n v="0.95"/>
    <b v="1"/>
    <s v="ci"/>
  </r>
  <r>
    <s v="id_108"/>
    <x v="2"/>
    <s v="oui"/>
    <n v="0.36363636363636398"/>
    <m/>
    <m/>
    <n v="4"/>
    <n v="0.36363636363636398"/>
    <n v="11"/>
    <s v="r_4_assistance_education"/>
    <s v="prop_simple"/>
    <x v="11"/>
    <m/>
    <x v="1"/>
    <x v="1"/>
    <x v="11"/>
    <x v="59"/>
    <s v="r_4_assistance_education"/>
    <m/>
    <s v="Proportion"/>
    <m/>
    <s v="PDI"/>
    <n v="0.95"/>
    <b v="1"/>
    <s v="ci"/>
  </r>
  <r>
    <s v="id_109"/>
    <x v="1"/>
    <s v="frais_scolarite"/>
    <n v="0.73333333333333295"/>
    <m/>
    <m/>
    <n v="11"/>
    <n v="0.73333333333333295"/>
    <n v="15"/>
    <s v="r_4_assistance_education_voulu"/>
    <s v="prop_multiple"/>
    <x v="107"/>
    <m/>
    <x v="1"/>
    <x v="1"/>
    <x v="11"/>
    <x v="60"/>
    <s v="r_4_assistance_education_voulu"/>
    <s v="oui"/>
    <s v="Proportion"/>
    <m/>
    <s v="Personne non deplacées"/>
    <n v="0.95"/>
    <b v="1"/>
    <s v="ci"/>
  </r>
  <r>
    <s v="id_109"/>
    <x v="2"/>
    <s v="frais_scolarite"/>
    <n v="1"/>
    <m/>
    <m/>
    <n v="7"/>
    <n v="1"/>
    <n v="7"/>
    <s v="r_4_assistance_education_voulu"/>
    <s v="prop_multiple"/>
    <x v="107"/>
    <m/>
    <x v="1"/>
    <x v="1"/>
    <x v="11"/>
    <x v="60"/>
    <s v="r_4_assistance_education_voulu"/>
    <s v="oui"/>
    <s v="Proportion"/>
    <m/>
    <s v="PDI"/>
    <n v="0.95"/>
    <b v="1"/>
    <s v="ci"/>
  </r>
  <r>
    <s v="id_109"/>
    <x v="1"/>
    <s v="frais_fournitures"/>
    <n v="0.4"/>
    <m/>
    <m/>
    <n v="6"/>
    <n v="0.4"/>
    <n v="15"/>
    <s v="r_4_assistance_education_voulu"/>
    <s v="prop_multiple"/>
    <x v="108"/>
    <m/>
    <x v="1"/>
    <x v="1"/>
    <x v="11"/>
    <x v="60"/>
    <s v="r_4_assistance_education_voulu"/>
    <s v="oui"/>
    <s v="Proportion"/>
    <m/>
    <s v="Personne non deplacées"/>
    <n v="0.95"/>
    <b v="1"/>
    <s v="ci"/>
  </r>
  <r>
    <s v="id_109"/>
    <x v="2"/>
    <s v="frais_fournitures"/>
    <n v="0.42857142857142899"/>
    <m/>
    <m/>
    <n v="3"/>
    <n v="0.42857142857142899"/>
    <n v="7"/>
    <s v="r_4_assistance_education_voulu"/>
    <s v="prop_multiple"/>
    <x v="108"/>
    <m/>
    <x v="1"/>
    <x v="1"/>
    <x v="11"/>
    <x v="60"/>
    <s v="r_4_assistance_education_voulu"/>
    <s v="oui"/>
    <s v="Proportion"/>
    <m/>
    <s v="PDI"/>
    <n v="0.95"/>
    <b v="1"/>
    <s v="ci"/>
  </r>
  <r>
    <s v="id_109"/>
    <x v="2"/>
    <s v="frais_transport"/>
    <n v="0.14285714285714299"/>
    <m/>
    <m/>
    <n v="1"/>
    <n v="0.14285714285714299"/>
    <n v="7"/>
    <s v="r_4_assistance_education_voulu"/>
    <s v="prop_multiple"/>
    <x v="109"/>
    <m/>
    <x v="1"/>
    <x v="1"/>
    <x v="11"/>
    <x v="60"/>
    <s v="r_4_assistance_education_voulu"/>
    <s v="oui"/>
    <s v="Proportion"/>
    <m/>
    <s v="PDI"/>
    <n v="0.95"/>
    <b v="1"/>
    <s v="ci"/>
  </r>
  <r>
    <s v="id_109"/>
    <x v="1"/>
    <s v="frais_nourritures"/>
    <n v="6.6666666666666693E-2"/>
    <m/>
    <m/>
    <n v="1"/>
    <n v="6.6666666666666693E-2"/>
    <n v="15"/>
    <s v="r_4_assistance_education_voulu"/>
    <s v="prop_multiple"/>
    <x v="110"/>
    <m/>
    <x v="1"/>
    <x v="1"/>
    <x v="11"/>
    <x v="60"/>
    <s v="r_4_assistance_education_voulu"/>
    <s v="oui"/>
    <s v="Proportion"/>
    <m/>
    <s v="Personne non deplacées"/>
    <n v="0.95"/>
    <b v="1"/>
    <s v="ci"/>
  </r>
  <r>
    <s v="id_109"/>
    <x v="2"/>
    <s v="frais_nourritures"/>
    <n v="0.28571428571428598"/>
    <m/>
    <m/>
    <n v="2"/>
    <n v="0.28571428571428598"/>
    <n v="7"/>
    <s v="r_4_assistance_education_voulu"/>
    <s v="prop_multiple"/>
    <x v="110"/>
    <m/>
    <x v="1"/>
    <x v="1"/>
    <x v="11"/>
    <x v="60"/>
    <s v="r_4_assistance_education_voulu"/>
    <s v="oui"/>
    <s v="Proportion"/>
    <m/>
    <s v="PDI"/>
    <n v="0.95"/>
    <b v="1"/>
    <s v="ci"/>
  </r>
  <r>
    <s v="id_109"/>
    <x v="1"/>
    <s v="provision_directe"/>
    <n v="0.266666666666667"/>
    <m/>
    <m/>
    <n v="4"/>
    <n v="0.266666666666667"/>
    <n v="15"/>
    <s v="r_4_assistance_education_voulu"/>
    <s v="prop_multiple"/>
    <x v="111"/>
    <m/>
    <x v="1"/>
    <x v="1"/>
    <x v="11"/>
    <x v="60"/>
    <s v="r_4_assistance_education_voulu"/>
    <s v="oui"/>
    <s v="Proportion"/>
    <m/>
    <s v="Personne non deplacées"/>
    <n v="0.95"/>
    <b v="1"/>
    <s v="ci"/>
  </r>
  <r>
    <s v="id_109"/>
    <x v="2"/>
    <s v="provision_directe"/>
    <n v="0.42857142857142899"/>
    <m/>
    <m/>
    <n v="3"/>
    <n v="0.42857142857142899"/>
    <n v="7"/>
    <s v="r_4_assistance_education_voulu"/>
    <s v="prop_multiple"/>
    <x v="111"/>
    <m/>
    <x v="1"/>
    <x v="1"/>
    <x v="11"/>
    <x v="60"/>
    <s v="r_4_assistance_education_voulu"/>
    <s v="oui"/>
    <s v="Proportion"/>
    <m/>
    <s v="PDI"/>
    <n v="0.95"/>
    <b v="1"/>
    <s v="ci"/>
  </r>
  <r>
    <s v="id_109"/>
    <x v="1"/>
    <s v="acces_transport"/>
    <n v="6.6666666666666693E-2"/>
    <m/>
    <m/>
    <n v="1"/>
    <n v="6.6666666666666693E-2"/>
    <n v="15"/>
    <s v="r_4_assistance_education_voulu"/>
    <s v="prop_multiple"/>
    <x v="112"/>
    <m/>
    <x v="1"/>
    <x v="1"/>
    <x v="11"/>
    <x v="60"/>
    <s v="r_4_assistance_education_voulu"/>
    <s v="oui"/>
    <s v="Proportion"/>
    <m/>
    <s v="Personne non deplacées"/>
    <n v="0.95"/>
    <b v="1"/>
    <s v="ci"/>
  </r>
  <r>
    <s v="id_109"/>
    <x v="2"/>
    <s v="acces_transport"/>
    <n v="0.14285714285714299"/>
    <m/>
    <m/>
    <n v="1"/>
    <n v="0.14285714285714299"/>
    <n v="7"/>
    <s v="r_4_assistance_education_voulu"/>
    <s v="prop_multiple"/>
    <x v="112"/>
    <m/>
    <x v="1"/>
    <x v="1"/>
    <x v="11"/>
    <x v="60"/>
    <s v="r_4_assistance_education_voulu"/>
    <s v="oui"/>
    <s v="Proportion"/>
    <m/>
    <s v="PDI"/>
    <n v="0.95"/>
    <b v="1"/>
    <s v="ci"/>
  </r>
  <r>
    <s v="id_109"/>
    <x v="1"/>
    <s v="infras_education"/>
    <n v="6.6666666666666693E-2"/>
    <m/>
    <m/>
    <n v="1"/>
    <n v="6.6666666666666693E-2"/>
    <n v="15"/>
    <s v="r_4_assistance_education_voulu"/>
    <s v="prop_multiple"/>
    <x v="113"/>
    <m/>
    <x v="1"/>
    <x v="1"/>
    <x v="11"/>
    <x v="60"/>
    <s v="r_4_assistance_education_voulu"/>
    <s v="oui"/>
    <s v="Proportion"/>
    <m/>
    <s v="Personne non deplacées"/>
    <n v="0.95"/>
    <b v="1"/>
    <s v="ci"/>
  </r>
  <r>
    <s v="id_109"/>
    <x v="1"/>
    <s v="qualite_education"/>
    <n v="6.6666666666666693E-2"/>
    <m/>
    <m/>
    <n v="1"/>
    <n v="6.6666666666666693E-2"/>
    <n v="15"/>
    <s v="r_4_assistance_education_voulu"/>
    <s v="prop_multiple"/>
    <x v="114"/>
    <m/>
    <x v="1"/>
    <x v="1"/>
    <x v="11"/>
    <x v="60"/>
    <s v="r_4_assistance_education_voulu"/>
    <s v="oui"/>
    <s v="Proportion"/>
    <m/>
    <s v="Personne non deplacées"/>
    <n v="0.95"/>
    <b v="1"/>
    <s v="ci"/>
  </r>
  <r>
    <s v="id_110"/>
    <x v="1"/>
    <s v="frais_scolarite"/>
    <n v="1"/>
    <m/>
    <m/>
    <n v="1"/>
    <n v="1"/>
    <n v="1"/>
    <s v="r_4_type_assistance_education"/>
    <s v="prop_multiple"/>
    <x v="107"/>
    <m/>
    <x v="1"/>
    <x v="1"/>
    <x v="11"/>
    <x v="61"/>
    <s v="r_4_type_assistance_education"/>
    <s v="oui"/>
    <s v="Proportion"/>
    <m/>
    <s v="Personne non deplacées"/>
    <n v="0.95"/>
    <b v="1"/>
    <s v="ci"/>
  </r>
  <r>
    <s v="id_110"/>
    <x v="2"/>
    <s v="frais_scolarite"/>
    <n v="0.25"/>
    <m/>
    <m/>
    <n v="1"/>
    <n v="0.25"/>
    <n v="4"/>
    <s v="r_4_type_assistance_education"/>
    <s v="prop_multiple"/>
    <x v="107"/>
    <m/>
    <x v="1"/>
    <x v="1"/>
    <x v="11"/>
    <x v="61"/>
    <s v="r_4_type_assistance_education"/>
    <s v="oui"/>
    <s v="Proportion"/>
    <m/>
    <s v="PDI"/>
    <n v="0.95"/>
    <b v="1"/>
    <s v="ci"/>
  </r>
  <r>
    <s v="id_110"/>
    <x v="2"/>
    <s v="frais_fournitures"/>
    <n v="0.75"/>
    <m/>
    <m/>
    <n v="3"/>
    <n v="0.75"/>
    <n v="4"/>
    <s v="r_4_type_assistance_education"/>
    <s v="prop_multiple"/>
    <x v="108"/>
    <m/>
    <x v="1"/>
    <x v="1"/>
    <x v="11"/>
    <x v="61"/>
    <s v="r_4_type_assistance_education"/>
    <s v="oui"/>
    <s v="Proportion"/>
    <m/>
    <s v="PDI"/>
    <n v="0.95"/>
    <b v="1"/>
    <s v="ci"/>
  </r>
  <r>
    <s v="id_110"/>
    <x v="2"/>
    <s v="provision_directe"/>
    <n v="0.5"/>
    <m/>
    <m/>
    <n v="2"/>
    <n v="0.5"/>
    <n v="4"/>
    <s v="r_4_type_assistance_education"/>
    <s v="prop_multiple"/>
    <x v="111"/>
    <m/>
    <x v="1"/>
    <x v="1"/>
    <x v="11"/>
    <x v="61"/>
    <s v="r_4_type_assistance_education"/>
    <s v="oui"/>
    <s v="Proportion"/>
    <m/>
    <s v="PDI"/>
    <n v="0.95"/>
    <b v="1"/>
    <s v="ci"/>
  </r>
  <r>
    <s v="id_110"/>
    <x v="2"/>
    <s v="acces_repas"/>
    <n v="0.25"/>
    <m/>
    <m/>
    <n v="1"/>
    <n v="0.25"/>
    <n v="4"/>
    <s v="r_4_type_assistance_education"/>
    <s v="prop_multiple"/>
    <x v="115"/>
    <m/>
    <x v="1"/>
    <x v="1"/>
    <x v="11"/>
    <x v="61"/>
    <s v="r_4_type_assistance_education"/>
    <s v="oui"/>
    <s v="Proportion"/>
    <m/>
    <s v="PDI"/>
    <n v="0.95"/>
    <b v="1"/>
    <s v="ci"/>
  </r>
  <r>
    <s v="id_111"/>
    <x v="1"/>
    <s v="pas_connaissance"/>
    <n v="0.375"/>
    <m/>
    <m/>
    <n v="6"/>
    <n v="0.375"/>
    <n v="16"/>
    <s v="r_4_barrier_education"/>
    <s v="prop_multiple"/>
    <x v="40"/>
    <m/>
    <x v="1"/>
    <x v="1"/>
    <x v="11"/>
    <x v="25"/>
    <s v="r_4_barrier_education"/>
    <m/>
    <s v="Proportion"/>
    <m/>
    <s v="Personne non deplacées"/>
    <n v="0.95"/>
    <b v="1"/>
    <s v="ci"/>
  </r>
  <r>
    <s v="id_111"/>
    <x v="2"/>
    <s v="pas_connaissance"/>
    <n v="0.18181818181818199"/>
    <m/>
    <m/>
    <n v="2"/>
    <n v="0.18181818181818199"/>
    <n v="11"/>
    <s v="r_4_barrier_education"/>
    <s v="prop_multiple"/>
    <x v="40"/>
    <m/>
    <x v="1"/>
    <x v="1"/>
    <x v="11"/>
    <x v="25"/>
    <s v="r_4_barrier_education"/>
    <m/>
    <s v="Proportion"/>
    <m/>
    <s v="PDI"/>
    <n v="0.95"/>
    <b v="1"/>
    <s v="ci"/>
  </r>
  <r>
    <s v="id_111"/>
    <x v="1"/>
    <s v="exclusion"/>
    <n v="0.375"/>
    <m/>
    <m/>
    <n v="6"/>
    <n v="0.375"/>
    <n v="16"/>
    <s v="r_4_barrier_education"/>
    <s v="prop_multiple"/>
    <x v="43"/>
    <m/>
    <x v="1"/>
    <x v="1"/>
    <x v="11"/>
    <x v="25"/>
    <s v="r_4_barrier_education"/>
    <m/>
    <s v="Proportion"/>
    <m/>
    <s v="Personne non deplacées"/>
    <n v="0.95"/>
    <b v="1"/>
    <s v="ci"/>
  </r>
  <r>
    <s v="id_111"/>
    <x v="2"/>
    <s v="exclusion"/>
    <n v="0.27272727272727298"/>
    <m/>
    <m/>
    <n v="3"/>
    <n v="0.27272727272727298"/>
    <n v="11"/>
    <s v="r_4_barrier_education"/>
    <s v="prop_multiple"/>
    <x v="43"/>
    <m/>
    <x v="1"/>
    <x v="1"/>
    <x v="11"/>
    <x v="25"/>
    <s v="r_4_barrier_education"/>
    <m/>
    <s v="Proportion"/>
    <m/>
    <s v="PDI"/>
    <n v="0.95"/>
    <b v="1"/>
    <s v="ci"/>
  </r>
  <r>
    <s v="id_111"/>
    <x v="1"/>
    <s v="pas_acces_information"/>
    <n v="0.4375"/>
    <m/>
    <m/>
    <n v="7"/>
    <n v="0.4375"/>
    <n v="16"/>
    <s v="r_4_barrier_education"/>
    <s v="prop_multiple"/>
    <x v="44"/>
    <m/>
    <x v="1"/>
    <x v="1"/>
    <x v="11"/>
    <x v="25"/>
    <s v="r_4_barrier_education"/>
    <m/>
    <s v="Proportion"/>
    <m/>
    <s v="Personne non deplacées"/>
    <n v="0.95"/>
    <b v="1"/>
    <s v="ci"/>
  </r>
  <r>
    <s v="id_111"/>
    <x v="2"/>
    <s v="pas_acces_information"/>
    <n v="0.45454545454545497"/>
    <m/>
    <m/>
    <n v="5"/>
    <n v="0.45454545454545497"/>
    <n v="11"/>
    <s v="r_4_barrier_education"/>
    <s v="prop_multiple"/>
    <x v="44"/>
    <m/>
    <x v="1"/>
    <x v="1"/>
    <x v="11"/>
    <x v="25"/>
    <s v="r_4_barrier_education"/>
    <m/>
    <s v="Proportion"/>
    <m/>
    <s v="PDI"/>
    <n v="0.95"/>
    <b v="1"/>
    <s v="ci"/>
  </r>
  <r>
    <s v="id_111"/>
    <x v="1"/>
    <s v="aucune"/>
    <n v="0.125"/>
    <m/>
    <m/>
    <n v="2"/>
    <n v="0.125"/>
    <n v="16"/>
    <s v="r_4_barrier_education"/>
    <s v="prop_multiple"/>
    <x v="45"/>
    <m/>
    <x v="1"/>
    <x v="1"/>
    <x v="11"/>
    <x v="25"/>
    <s v="r_4_barrier_education"/>
    <m/>
    <s v="Proportion"/>
    <m/>
    <s v="Personne non deplacées"/>
    <n v="0.95"/>
    <b v="1"/>
    <s v="ci"/>
  </r>
  <r>
    <s v="id_111"/>
    <x v="2"/>
    <s v="aucune"/>
    <n v="0.36363636363636398"/>
    <m/>
    <m/>
    <n v="4"/>
    <n v="0.36363636363636398"/>
    <n v="11"/>
    <s v="r_4_barrier_education"/>
    <s v="prop_multiple"/>
    <x v="45"/>
    <m/>
    <x v="1"/>
    <x v="1"/>
    <x v="11"/>
    <x v="25"/>
    <s v="r_4_barrier_education"/>
    <m/>
    <s v="Proportion"/>
    <m/>
    <s v="PDI"/>
    <n v="0.95"/>
    <b v="1"/>
    <s v="ci"/>
  </r>
  <r>
    <s v="id_112"/>
    <x v="2"/>
    <s v="insuffisance_argent"/>
    <n v="0.25"/>
    <m/>
    <m/>
    <n v="1"/>
    <n v="0.25"/>
    <n v="4"/>
    <s v="r_4_assistance_education_problem"/>
    <s v="prop_multiple"/>
    <x v="116"/>
    <m/>
    <x v="1"/>
    <x v="1"/>
    <x v="11"/>
    <x v="62"/>
    <s v="r_4_assistance_education_problem"/>
    <s v="oui"/>
    <s v="Proportion"/>
    <m/>
    <s v="PDI"/>
    <n v="0.95"/>
    <b v="1"/>
    <s v="ci"/>
  </r>
  <r>
    <s v="id_112"/>
    <x v="2"/>
    <s v="acces_limite_services"/>
    <n v="0.25"/>
    <m/>
    <m/>
    <n v="1"/>
    <n v="0.25"/>
    <n v="4"/>
    <s v="r_4_assistance_education_problem"/>
    <s v="prop_multiple"/>
    <x v="117"/>
    <m/>
    <x v="1"/>
    <x v="1"/>
    <x v="11"/>
    <x v="62"/>
    <s v="r_4_assistance_education_problem"/>
    <s v="oui"/>
    <s v="Proportion"/>
    <m/>
    <s v="PDI"/>
    <n v="0.95"/>
    <b v="1"/>
    <s v="ci"/>
  </r>
  <r>
    <s v="id_112"/>
    <x v="2"/>
    <s v="retard_reception"/>
    <n v="0.5"/>
    <m/>
    <m/>
    <n v="2"/>
    <n v="0.5"/>
    <n v="4"/>
    <s v="r_4_assistance_education_problem"/>
    <s v="prop_multiple"/>
    <x v="50"/>
    <m/>
    <x v="1"/>
    <x v="1"/>
    <x v="11"/>
    <x v="62"/>
    <s v="r_4_assistance_education_problem"/>
    <s v="oui"/>
    <s v="Proportion"/>
    <m/>
    <s v="PDI"/>
    <n v="0.95"/>
    <b v="1"/>
    <s v="ci"/>
  </r>
  <r>
    <s v="id_112"/>
    <x v="1"/>
    <s v="aucun_problem"/>
    <n v="1"/>
    <m/>
    <m/>
    <n v="1"/>
    <n v="1"/>
    <n v="1"/>
    <s v="r_4_assistance_education_problem"/>
    <s v="prop_multiple"/>
    <x v="51"/>
    <m/>
    <x v="1"/>
    <x v="1"/>
    <x v="11"/>
    <x v="62"/>
    <s v="r_4_assistance_education_problem"/>
    <s v="oui"/>
    <s v="Proportion"/>
    <m/>
    <s v="Personne non deplacées"/>
    <n v="0.95"/>
    <b v="1"/>
    <s v="ci"/>
  </r>
  <r>
    <s v="id_112"/>
    <x v="2"/>
    <s v="aucun_problem"/>
    <n v="0.25"/>
    <m/>
    <m/>
    <n v="1"/>
    <n v="0.25"/>
    <n v="4"/>
    <s v="r_4_assistance_education_problem"/>
    <s v="prop_multiple"/>
    <x v="51"/>
    <m/>
    <x v="1"/>
    <x v="1"/>
    <x v="11"/>
    <x v="62"/>
    <s v="r_4_assistance_education_problem"/>
    <s v="oui"/>
    <s v="Proportion"/>
    <m/>
    <s v="PDI"/>
    <n v="0.95"/>
    <b v="1"/>
    <s v="ci"/>
  </r>
  <r>
    <s v="id_114"/>
    <x v="1"/>
    <s v="pas_du_tout"/>
    <n v="1"/>
    <m/>
    <m/>
    <n v="1"/>
    <n v="1"/>
    <n v="1"/>
    <s v="r_4_besoin_combl_san_assist_education"/>
    <s v="prop_simple"/>
    <x v="52"/>
    <m/>
    <x v="1"/>
    <x v="1"/>
    <x v="11"/>
    <x v="63"/>
    <s v="r_4_besoin_combl_san_assist_education"/>
    <s v="oui"/>
    <s v="Proportion"/>
    <m/>
    <s v="Personne non deplacées"/>
    <n v="0.95"/>
    <b v="1"/>
    <s v="ci"/>
  </r>
  <r>
    <s v="id_114"/>
    <x v="2"/>
    <s v="pas_du_tout"/>
    <n v="0.5"/>
    <m/>
    <m/>
    <n v="2"/>
    <n v="0.5"/>
    <n v="4"/>
    <s v="r_4_besoin_combl_san_assist_education"/>
    <s v="prop_simple"/>
    <x v="52"/>
    <m/>
    <x v="1"/>
    <x v="1"/>
    <x v="11"/>
    <x v="63"/>
    <s v="r_4_besoin_combl_san_assist_education"/>
    <s v="oui"/>
    <s v="Proportion"/>
    <m/>
    <s v="PDI"/>
    <n v="0.95"/>
    <b v="1"/>
    <s v="ci"/>
  </r>
  <r>
    <s v="id_114"/>
    <x v="2"/>
    <s v="peu"/>
    <n v="0.5"/>
    <m/>
    <m/>
    <n v="2"/>
    <n v="0.5"/>
    <n v="4"/>
    <s v="r_4_besoin_combl_san_assist_education"/>
    <s v="prop_simple"/>
    <x v="53"/>
    <m/>
    <x v="1"/>
    <x v="1"/>
    <x v="11"/>
    <x v="63"/>
    <s v="r_4_besoin_combl_san_assist_education"/>
    <s v="oui"/>
    <s v="Proportion"/>
    <m/>
    <s v="PDI"/>
    <n v="0.95"/>
    <b v="1"/>
    <s v="ci"/>
  </r>
  <r>
    <s v="id_116"/>
    <x v="1"/>
    <s v="non"/>
    <n v="1"/>
    <m/>
    <m/>
    <n v="1"/>
    <n v="1"/>
    <n v="1"/>
    <s v="r_4_assistance_psychosocial"/>
    <s v="prop_simple"/>
    <x v="10"/>
    <m/>
    <x v="1"/>
    <x v="1"/>
    <x v="12"/>
    <x v="64"/>
    <s v="r_4_assistance_psychosocial"/>
    <m/>
    <s v="Proportion"/>
    <m/>
    <s v="Personne non deplacées"/>
    <n v="0.95"/>
    <b v="1"/>
    <s v="ci"/>
  </r>
  <r>
    <s v="id_116"/>
    <x v="2"/>
    <s v="non"/>
    <n v="0.5"/>
    <m/>
    <m/>
    <n v="1"/>
    <n v="0.5"/>
    <n v="2"/>
    <s v="r_4_assistance_psychosocial"/>
    <s v="prop_simple"/>
    <x v="10"/>
    <m/>
    <x v="1"/>
    <x v="1"/>
    <x v="12"/>
    <x v="64"/>
    <s v="r_4_assistance_psychosocial"/>
    <m/>
    <s v="Proportion"/>
    <m/>
    <s v="PDI"/>
    <n v="0.95"/>
    <b v="1"/>
    <s v="ci"/>
  </r>
  <r>
    <s v="id_116"/>
    <x v="2"/>
    <s v="oui"/>
    <n v="0.5"/>
    <m/>
    <m/>
    <n v="1"/>
    <n v="0.5"/>
    <n v="2"/>
    <s v="r_4_assistance_psychosocial"/>
    <s v="prop_simple"/>
    <x v="11"/>
    <m/>
    <x v="1"/>
    <x v="1"/>
    <x v="12"/>
    <x v="64"/>
    <s v="r_4_assistance_psychosocial"/>
    <m/>
    <s v="Proportion"/>
    <m/>
    <s v="PDI"/>
    <n v="0.95"/>
    <b v="1"/>
    <s v="ci"/>
  </r>
  <r>
    <s v="id_117"/>
    <x v="1"/>
    <s v="exclusion"/>
    <n v="1"/>
    <m/>
    <m/>
    <n v="1"/>
    <n v="1"/>
    <n v="1"/>
    <s v="r_4_barrier_psychosocial"/>
    <s v="prop_multiple"/>
    <x v="43"/>
    <m/>
    <x v="1"/>
    <x v="1"/>
    <x v="12"/>
    <x v="25"/>
    <s v="r_4_barrier_psychosocial"/>
    <m/>
    <s v="Proportion"/>
    <m/>
    <s v="Personne non deplacées"/>
    <n v="0.95"/>
    <b v="1"/>
    <s v="ci"/>
  </r>
  <r>
    <s v="id_117"/>
    <x v="2"/>
    <s v="exclusion"/>
    <n v="0.5"/>
    <m/>
    <m/>
    <n v="1"/>
    <n v="0.5"/>
    <n v="2"/>
    <s v="r_4_barrier_psychosocial"/>
    <s v="prop_multiple"/>
    <x v="43"/>
    <m/>
    <x v="1"/>
    <x v="1"/>
    <x v="12"/>
    <x v="25"/>
    <s v="r_4_barrier_psychosocial"/>
    <m/>
    <s v="Proportion"/>
    <m/>
    <s v="PDI"/>
    <n v="0.95"/>
    <b v="1"/>
    <s v="ci"/>
  </r>
  <r>
    <s v="id_117"/>
    <x v="2"/>
    <s v="aucune"/>
    <n v="0.5"/>
    <m/>
    <m/>
    <n v="1"/>
    <n v="0.5"/>
    <n v="2"/>
    <s v="r_4_barrier_psychosocial"/>
    <s v="prop_multiple"/>
    <x v="45"/>
    <m/>
    <x v="1"/>
    <x v="1"/>
    <x v="12"/>
    <x v="25"/>
    <s v="r_4_barrier_psychosocial"/>
    <m/>
    <s v="Proportion"/>
    <m/>
    <s v="PDI"/>
    <n v="0.95"/>
    <b v="1"/>
    <s v="ci"/>
  </r>
  <r>
    <s v="id_118"/>
    <x v="2"/>
    <s v="aucun_problem"/>
    <n v="1"/>
    <m/>
    <m/>
    <n v="1"/>
    <n v="1"/>
    <n v="1"/>
    <s v="r_4_assistance_psychosocial_problem"/>
    <s v="prop_multiple"/>
    <x v="51"/>
    <m/>
    <x v="1"/>
    <x v="1"/>
    <x v="12"/>
    <x v="65"/>
    <s v="r_4_assistance_psychosocial_problem"/>
    <s v="oui"/>
    <s v="Proportion"/>
    <m/>
    <s v="PDI"/>
    <n v="0.95"/>
    <b v="1"/>
    <s v="ci"/>
  </r>
  <r>
    <s v="id_120"/>
    <x v="1"/>
    <s v="non"/>
    <n v="1"/>
    <m/>
    <m/>
    <n v="1"/>
    <n v="1"/>
    <n v="1"/>
    <s v="r_4_assistance_protection"/>
    <s v="prop_simple"/>
    <x v="10"/>
    <m/>
    <x v="1"/>
    <x v="1"/>
    <x v="13"/>
    <x v="66"/>
    <s v="r_4_assistance_protection"/>
    <m/>
    <s v="Proportion"/>
    <m/>
    <s v="Personne non deplacées"/>
    <n v="0.95"/>
    <b v="1"/>
    <s v="ci"/>
  </r>
  <r>
    <s v="id_120"/>
    <x v="2"/>
    <s v="non"/>
    <n v="1"/>
    <m/>
    <m/>
    <n v="1"/>
    <n v="1"/>
    <n v="1"/>
    <s v="r_4_assistance_protection"/>
    <s v="prop_simple"/>
    <x v="10"/>
    <m/>
    <x v="1"/>
    <x v="1"/>
    <x v="13"/>
    <x v="66"/>
    <s v="r_4_assistance_protection"/>
    <m/>
    <s v="Proportion"/>
    <m/>
    <s v="PDI"/>
    <n v="0.95"/>
    <b v="1"/>
    <s v="ci"/>
  </r>
  <r>
    <s v="id_121"/>
    <x v="2"/>
    <s v="recupere_doc_legaux"/>
    <n v="1"/>
    <m/>
    <m/>
    <n v="1"/>
    <n v="1"/>
    <n v="1"/>
    <s v="r_4_assistance_protection_voulu"/>
    <s v="prop_multiple"/>
    <x v="118"/>
    <m/>
    <x v="1"/>
    <x v="1"/>
    <x v="13"/>
    <x v="67"/>
    <s v="r_4_assistance_protection_voulu"/>
    <s v="oui"/>
    <s v="Proportion"/>
    <m/>
    <s v="PDI"/>
    <n v="0.95"/>
    <b v="1"/>
    <s v="ci"/>
  </r>
  <r>
    <s v="id_121"/>
    <x v="1"/>
    <s v="sensibilisation_protection"/>
    <n v="1"/>
    <m/>
    <m/>
    <n v="1"/>
    <n v="1"/>
    <n v="1"/>
    <s v="r_4_assistance_protection_voulu"/>
    <s v="prop_multiple"/>
    <x v="119"/>
    <m/>
    <x v="1"/>
    <x v="1"/>
    <x v="13"/>
    <x v="67"/>
    <s v="r_4_assistance_protection_voulu"/>
    <s v="oui"/>
    <s v="Proportion"/>
    <m/>
    <s v="Personne non deplacées"/>
    <n v="0.95"/>
    <b v="1"/>
    <s v="ci"/>
  </r>
  <r>
    <s v="id_123"/>
    <x v="2"/>
    <s v="pas_connaissance"/>
    <n v="1"/>
    <m/>
    <m/>
    <n v="1"/>
    <n v="1"/>
    <n v="1"/>
    <s v="r_4_barrier_protection"/>
    <s v="prop_multiple"/>
    <x v="40"/>
    <m/>
    <x v="1"/>
    <x v="1"/>
    <x v="13"/>
    <x v="25"/>
    <s v="r_4_barrier_protection"/>
    <m/>
    <s v="Proportion"/>
    <m/>
    <s v="PDI"/>
    <n v="0.95"/>
    <b v="1"/>
    <s v="ci"/>
  </r>
  <r>
    <s v="id_123"/>
    <x v="1"/>
    <s v="pas_acces_information"/>
    <n v="1"/>
    <m/>
    <m/>
    <n v="1"/>
    <n v="1"/>
    <n v="1"/>
    <s v="r_4_barrier_protection"/>
    <s v="prop_multiple"/>
    <x v="44"/>
    <m/>
    <x v="1"/>
    <x v="1"/>
    <x v="13"/>
    <x v="25"/>
    <s v="r_4_barrier_protection"/>
    <m/>
    <s v="Proportion"/>
    <m/>
    <s v="Personne non deplacées"/>
    <n v="0.95"/>
    <b v="1"/>
    <s v="ci"/>
  </r>
  <r>
    <s v="id_136"/>
    <x v="2"/>
    <s v="abris"/>
    <n v="3.06122448979592E-2"/>
    <m/>
    <m/>
    <n v="3"/>
    <n v="3.06122448979592E-2"/>
    <n v="98"/>
    <s v="s_assistance_sect_non_prioritaire"/>
    <s v="prop_multiple"/>
    <x v="19"/>
    <m/>
    <x v="1"/>
    <x v="1"/>
    <x v="14"/>
    <x v="68"/>
    <s v="s_assistance_sect_non_prioritaire"/>
    <m/>
    <s v="Proportion"/>
    <m/>
    <s v="PDI"/>
    <n v="0.95"/>
    <b v="1"/>
    <s v="ci"/>
  </r>
  <r>
    <s v="id_136"/>
    <x v="2"/>
    <s v="bna"/>
    <n v="1.02040816326531E-2"/>
    <m/>
    <m/>
    <n v="1"/>
    <n v="1.02040816326531E-2"/>
    <n v="98"/>
    <s v="s_assistance_sect_non_prioritaire"/>
    <s v="prop_multiple"/>
    <x v="21"/>
    <m/>
    <x v="1"/>
    <x v="1"/>
    <x v="14"/>
    <x v="68"/>
    <s v="s_assistance_sect_non_prioritaire"/>
    <m/>
    <s v="Proportion"/>
    <m/>
    <s v="PDI"/>
    <n v="0.95"/>
    <b v="1"/>
    <s v="ci"/>
  </r>
  <r>
    <s v="id_136"/>
    <x v="1"/>
    <s v="sante"/>
    <n v="1.01010101010101E-2"/>
    <m/>
    <m/>
    <n v="1"/>
    <n v="1.01010101010101E-2"/>
    <n v="99"/>
    <s v="s_assistance_sect_non_prioritaire"/>
    <s v="prop_multiple"/>
    <x v="28"/>
    <m/>
    <x v="1"/>
    <x v="1"/>
    <x v="14"/>
    <x v="68"/>
    <s v="s_assistance_sect_non_prioritaire"/>
    <m/>
    <s v="Proportion"/>
    <m/>
    <s v="Personne non deplacées"/>
    <n v="0.95"/>
    <b v="1"/>
    <s v="ci"/>
  </r>
  <r>
    <s v="id_136"/>
    <x v="2"/>
    <s v="latrine"/>
    <n v="1.02040816326531E-2"/>
    <m/>
    <m/>
    <n v="1"/>
    <n v="1.02040816326531E-2"/>
    <n v="98"/>
    <s v="s_assistance_sect_non_prioritaire"/>
    <s v="prop_multiple"/>
    <x v="25"/>
    <m/>
    <x v="1"/>
    <x v="1"/>
    <x v="14"/>
    <x v="68"/>
    <s v="s_assistance_sect_non_prioritaire"/>
    <m/>
    <s v="Proportion"/>
    <m/>
    <s v="PDI"/>
    <n v="0.95"/>
    <b v="1"/>
    <s v="ci"/>
  </r>
  <r>
    <s v="id_136"/>
    <x v="1"/>
    <s v="hygiene"/>
    <n v="1.01010101010101E-2"/>
    <m/>
    <m/>
    <n v="1"/>
    <n v="1.01010101010101E-2"/>
    <n v="99"/>
    <s v="s_assistance_sect_non_prioritaire"/>
    <s v="prop_multiple"/>
    <x v="120"/>
    <m/>
    <x v="1"/>
    <x v="1"/>
    <x v="14"/>
    <x v="68"/>
    <s v="s_assistance_sect_non_prioritaire"/>
    <m/>
    <s v="Proportion"/>
    <m/>
    <s v="Personne non deplacées"/>
    <n v="0.95"/>
    <b v="1"/>
    <s v="ci"/>
  </r>
  <r>
    <s v="id_136"/>
    <x v="1"/>
    <s v="education"/>
    <n v="3.03030303030303E-2"/>
    <m/>
    <m/>
    <n v="3"/>
    <n v="3.03030303030303E-2"/>
    <n v="99"/>
    <s v="s_assistance_sect_non_prioritaire"/>
    <s v="prop_multiple"/>
    <x v="23"/>
    <m/>
    <x v="1"/>
    <x v="1"/>
    <x v="14"/>
    <x v="68"/>
    <s v="s_assistance_sect_non_prioritaire"/>
    <m/>
    <s v="Proportion"/>
    <m/>
    <s v="Personne non deplacées"/>
    <n v="0.95"/>
    <b v="1"/>
    <s v="ci"/>
  </r>
  <r>
    <s v="id_136"/>
    <x v="1"/>
    <s v="services_protection"/>
    <n v="1.01010101010101E-2"/>
    <m/>
    <m/>
    <n v="1"/>
    <n v="1.01010101010101E-2"/>
    <n v="99"/>
    <s v="s_assistance_sect_non_prioritaire"/>
    <s v="prop_multiple"/>
    <x v="29"/>
    <m/>
    <x v="1"/>
    <x v="1"/>
    <x v="14"/>
    <x v="68"/>
    <s v="s_assistance_sect_non_prioritaire"/>
    <m/>
    <s v="Proportion"/>
    <m/>
    <s v="Personne non deplacées"/>
    <n v="0.95"/>
    <b v="1"/>
    <s v="ci"/>
  </r>
  <r>
    <s v="id_136"/>
    <x v="1"/>
    <s v="aucun_secteur"/>
    <n v="0.95959595959596"/>
    <m/>
    <m/>
    <n v="95"/>
    <n v="0.95959595959596"/>
    <n v="99"/>
    <s v="s_assistance_sect_non_prioritaire"/>
    <s v="prop_multiple"/>
    <x v="121"/>
    <m/>
    <x v="1"/>
    <x v="1"/>
    <x v="14"/>
    <x v="68"/>
    <s v="s_assistance_sect_non_prioritaire"/>
    <m/>
    <s v="Proportion"/>
    <m/>
    <s v="Personne non deplacées"/>
    <n v="0.95"/>
    <b v="1"/>
    <s v="ci"/>
  </r>
  <r>
    <s v="id_136"/>
    <x v="2"/>
    <s v="aucun_secteur"/>
    <n v="0.94897959183673497"/>
    <m/>
    <m/>
    <n v="93"/>
    <n v="0.94897959183673497"/>
    <n v="98"/>
    <s v="s_assistance_sect_non_prioritaire"/>
    <s v="prop_multiple"/>
    <x v="121"/>
    <m/>
    <x v="1"/>
    <x v="1"/>
    <x v="14"/>
    <x v="68"/>
    <s v="s_assistance_sect_non_prioritaire"/>
    <m/>
    <s v="Proportion"/>
    <m/>
    <s v="PDI"/>
    <n v="0.95"/>
    <b v="1"/>
    <s v="ci"/>
  </r>
  <r>
    <s v="id_137"/>
    <x v="2"/>
    <s v="pas_adapte"/>
    <n v="0.33333333333333298"/>
    <m/>
    <m/>
    <n v="1"/>
    <n v="0.33333333333333298"/>
    <n v="3"/>
    <s v="s_pb_rencontre"/>
    <s v="prop_multiple"/>
    <x v="47"/>
    <m/>
    <x v="1"/>
    <x v="1"/>
    <x v="14"/>
    <x v="69"/>
    <s v="s_pb_rencontre"/>
    <s v="oui"/>
    <s v="Proportion"/>
    <m/>
    <s v="PDI"/>
    <n v="0.95"/>
    <b v="1"/>
    <s v="ci"/>
  </r>
  <r>
    <s v="id_137"/>
    <x v="2"/>
    <s v="insuffisance_argent"/>
    <n v="0.33333333333333298"/>
    <m/>
    <m/>
    <n v="1"/>
    <n v="0.33333333333333298"/>
    <n v="3"/>
    <s v="s_pb_rencontre"/>
    <s v="prop_multiple"/>
    <x v="48"/>
    <m/>
    <x v="1"/>
    <x v="1"/>
    <x v="14"/>
    <x v="69"/>
    <s v="s_pb_rencontre"/>
    <s v="oui"/>
    <s v="Proportion"/>
    <m/>
    <s v="PDI"/>
    <n v="0.95"/>
    <b v="1"/>
    <s v="ci"/>
  </r>
  <r>
    <s v="id_137"/>
    <x v="2"/>
    <s v="mauvaise_qualite_servic"/>
    <n v="0.33333333333333298"/>
    <m/>
    <m/>
    <n v="1"/>
    <n v="0.33333333333333298"/>
    <n v="3"/>
    <s v="s_pb_rencontre"/>
    <s v="prop_multiple"/>
    <x v="49"/>
    <m/>
    <x v="1"/>
    <x v="1"/>
    <x v="14"/>
    <x v="69"/>
    <s v="s_pb_rencontre"/>
    <s v="oui"/>
    <s v="Proportion"/>
    <m/>
    <s v="PDI"/>
    <n v="0.95"/>
    <b v="1"/>
    <s v="ci"/>
  </r>
  <r>
    <s v="id_138"/>
    <x v="2"/>
    <s v="aucun_problem"/>
    <n v="1"/>
    <m/>
    <m/>
    <n v="1"/>
    <n v="1"/>
    <n v="1"/>
    <s v="s_assistance_bna_problem"/>
    <s v="prop_multiple"/>
    <x v="51"/>
    <m/>
    <x v="1"/>
    <x v="1"/>
    <x v="14"/>
    <x v="70"/>
    <s v="s_assistance_bna_problem"/>
    <s v="oui"/>
    <s v="Proportion"/>
    <m/>
    <s v="PDI"/>
    <n v="0.95"/>
    <b v="1"/>
    <s v="ci"/>
  </r>
  <r>
    <s v="id_140"/>
    <x v="1"/>
    <s v="aucun_problem"/>
    <n v="1"/>
    <m/>
    <m/>
    <n v="1"/>
    <n v="1"/>
    <n v="1"/>
    <s v="s_assistance_sante_problem"/>
    <s v="prop_multiple"/>
    <x v="51"/>
    <m/>
    <x v="1"/>
    <x v="1"/>
    <x v="14"/>
    <x v="71"/>
    <s v="s_assistance_sante_problem"/>
    <s v="oui"/>
    <s v="Proportion"/>
    <m/>
    <s v="Personne non deplacées"/>
    <n v="0.95"/>
    <b v="1"/>
    <s v="ci"/>
  </r>
  <r>
    <s v="id_145"/>
    <x v="2"/>
    <s v="aucun_problem"/>
    <n v="1"/>
    <m/>
    <m/>
    <n v="1"/>
    <n v="1"/>
    <n v="1"/>
    <s v="s_assistance_latrine_problem"/>
    <s v="prop_multiple"/>
    <x v="51"/>
    <m/>
    <x v="1"/>
    <x v="1"/>
    <x v="14"/>
    <x v="72"/>
    <s v="s_assistance_latrine_problem"/>
    <s v="oui"/>
    <s v="Proportion"/>
    <m/>
    <s v="PDI"/>
    <n v="0.95"/>
    <b v="1"/>
    <s v="ci"/>
  </r>
  <r>
    <s v="id_146"/>
    <x v="1"/>
    <s v="aucun_problem"/>
    <n v="1"/>
    <m/>
    <m/>
    <n v="1"/>
    <n v="1"/>
    <n v="1"/>
    <s v="s_assistance_hygiene_problem"/>
    <s v="prop_multiple"/>
    <x v="51"/>
    <m/>
    <x v="1"/>
    <x v="1"/>
    <x v="14"/>
    <x v="73"/>
    <s v="s_assistance_hygiene_problem"/>
    <s v="oui"/>
    <s v="Proportion"/>
    <m/>
    <s v="Personne non deplacées"/>
    <n v="0.95"/>
    <b v="1"/>
    <s v="ci"/>
  </r>
  <r>
    <s v="id_147"/>
    <x v="1"/>
    <s v="insuffisance_argent"/>
    <n v="0.33333333333333298"/>
    <m/>
    <m/>
    <n v="1"/>
    <n v="0.33333333333333298"/>
    <n v="3"/>
    <s v="s_assistance_education_problem"/>
    <s v="prop_multiple"/>
    <x v="116"/>
    <m/>
    <x v="1"/>
    <x v="1"/>
    <x v="14"/>
    <x v="74"/>
    <s v="s_assistance_education_problem"/>
    <s v="oui"/>
    <s v="Proportion"/>
    <m/>
    <s v="Personne non deplacées"/>
    <n v="0.95"/>
    <b v="1"/>
    <s v="ci"/>
  </r>
  <r>
    <s v="id_147"/>
    <x v="1"/>
    <s v="retard_reception"/>
    <n v="0.33333333333333298"/>
    <m/>
    <m/>
    <n v="1"/>
    <n v="0.33333333333333298"/>
    <n v="3"/>
    <s v="s_assistance_education_problem"/>
    <s v="prop_multiple"/>
    <x v="50"/>
    <m/>
    <x v="1"/>
    <x v="1"/>
    <x v="14"/>
    <x v="74"/>
    <s v="s_assistance_education_problem"/>
    <s v="oui"/>
    <s v="Proportion"/>
    <m/>
    <s v="Personne non deplacées"/>
    <n v="0.95"/>
    <b v="1"/>
    <s v="ci"/>
  </r>
  <r>
    <s v="id_147"/>
    <x v="1"/>
    <s v="aucun_problem"/>
    <n v="0.33333333333333298"/>
    <m/>
    <m/>
    <n v="1"/>
    <n v="0.33333333333333298"/>
    <n v="3"/>
    <s v="s_assistance_education_problem"/>
    <s v="prop_multiple"/>
    <x v="51"/>
    <m/>
    <x v="1"/>
    <x v="1"/>
    <x v="14"/>
    <x v="74"/>
    <s v="s_assistance_education_problem"/>
    <s v="oui"/>
    <s v="Proportion"/>
    <m/>
    <s v="Personne non deplacées"/>
    <n v="0.95"/>
    <b v="1"/>
    <s v="ci"/>
  </r>
  <r>
    <s v="id_149"/>
    <x v="1"/>
    <s v="aucun_problem"/>
    <n v="1"/>
    <m/>
    <m/>
    <n v="1"/>
    <n v="1"/>
    <n v="1"/>
    <s v="s_assistance_protection_problem"/>
    <s v="prop_multiple"/>
    <x v="51"/>
    <m/>
    <x v="1"/>
    <x v="1"/>
    <x v="14"/>
    <x v="75"/>
    <s v="s_assistance_protection_problem"/>
    <s v="oui"/>
    <s v="Proportion"/>
    <m/>
    <s v="Personne non deplacées"/>
    <n v="0.95"/>
    <b v="1"/>
    <s v="ci"/>
  </r>
  <r>
    <s v="id_151"/>
    <x v="1"/>
    <s v="bon"/>
    <n v="0.59595959595959602"/>
    <m/>
    <m/>
    <n v="59"/>
    <n v="0.59595959595959602"/>
    <n v="99"/>
    <s v="s_comportement_humanitair"/>
    <s v="prop_simple"/>
    <x v="122"/>
    <m/>
    <x v="1"/>
    <x v="1"/>
    <x v="15"/>
    <x v="76"/>
    <s v="s_comportement_humanitair"/>
    <s v="oui"/>
    <s v="Proportion"/>
    <m/>
    <s v="Personne non deplacées"/>
    <n v="0.95"/>
    <b v="1"/>
    <s v="ci"/>
  </r>
  <r>
    <s v="id_151"/>
    <x v="1"/>
    <s v="neutre"/>
    <n v="0.10101010101010099"/>
    <m/>
    <m/>
    <n v="10"/>
    <n v="0.10101010101010099"/>
    <n v="99"/>
    <s v="s_comportement_humanitair"/>
    <s v="prop_simple"/>
    <x v="123"/>
    <m/>
    <x v="1"/>
    <x v="1"/>
    <x v="15"/>
    <x v="76"/>
    <s v="s_comportement_humanitair"/>
    <s v="oui"/>
    <s v="Proportion"/>
    <m/>
    <s v="Personne non deplacées"/>
    <n v="0.95"/>
    <b v="1"/>
    <s v="ci"/>
  </r>
  <r>
    <s v="id_151"/>
    <x v="1"/>
    <s v="pas_bon"/>
    <n v="0.10101010101010099"/>
    <m/>
    <m/>
    <n v="10"/>
    <n v="0.10101010101010099"/>
    <n v="99"/>
    <s v="s_comportement_humanitair"/>
    <s v="prop_simple"/>
    <x v="124"/>
    <m/>
    <x v="1"/>
    <x v="1"/>
    <x v="15"/>
    <x v="76"/>
    <s v="s_comportement_humanitair"/>
    <s v="oui"/>
    <s v="Proportion"/>
    <m/>
    <s v="Personne non deplacées"/>
    <n v="0.95"/>
    <b v="1"/>
    <s v="ci"/>
  </r>
  <r>
    <s v="id_151"/>
    <x v="1"/>
    <s v="pas_bon_du_tout"/>
    <n v="2.02020202020202E-2"/>
    <m/>
    <m/>
    <n v="2"/>
    <n v="2.02020202020202E-2"/>
    <n v="99"/>
    <s v="s_comportement_humanitair"/>
    <s v="prop_simple"/>
    <x v="125"/>
    <m/>
    <x v="1"/>
    <x v="1"/>
    <x v="15"/>
    <x v="76"/>
    <s v="s_comportement_humanitair"/>
    <s v="oui"/>
    <s v="Proportion"/>
    <m/>
    <s v="Personne non deplacées"/>
    <n v="0.95"/>
    <b v="1"/>
    <s v="ci"/>
  </r>
  <r>
    <s v="id_151"/>
    <x v="1"/>
    <s v="tres_bon"/>
    <n v="0.18181818181818199"/>
    <m/>
    <m/>
    <n v="18"/>
    <n v="0.18181818181818199"/>
    <n v="99"/>
    <s v="s_comportement_humanitair"/>
    <s v="prop_simple"/>
    <x v="126"/>
    <m/>
    <x v="1"/>
    <x v="1"/>
    <x v="15"/>
    <x v="76"/>
    <s v="s_comportement_humanitair"/>
    <s v="oui"/>
    <s v="Proportion"/>
    <m/>
    <s v="Personne non deplacées"/>
    <n v="0.95"/>
    <b v="1"/>
    <s v="ci"/>
  </r>
  <r>
    <s v="id_151"/>
    <x v="2"/>
    <s v="bon"/>
    <n v="0.45918367346938799"/>
    <m/>
    <m/>
    <n v="45"/>
    <n v="0.45918367346938799"/>
    <n v="98"/>
    <s v="s_comportement_humanitair"/>
    <s v="prop_simple"/>
    <x v="122"/>
    <m/>
    <x v="1"/>
    <x v="1"/>
    <x v="15"/>
    <x v="76"/>
    <s v="s_comportement_humanitair"/>
    <s v="oui"/>
    <s v="Proportion"/>
    <m/>
    <s v="PDI"/>
    <n v="0.95"/>
    <b v="1"/>
    <s v="ci"/>
  </r>
  <r>
    <s v="id_151"/>
    <x v="2"/>
    <s v="neutre"/>
    <n v="0.13265306122449"/>
    <m/>
    <m/>
    <n v="13"/>
    <n v="0.13265306122449"/>
    <n v="98"/>
    <s v="s_comportement_humanitair"/>
    <s v="prop_simple"/>
    <x v="123"/>
    <m/>
    <x v="1"/>
    <x v="1"/>
    <x v="15"/>
    <x v="76"/>
    <s v="s_comportement_humanitair"/>
    <s v="oui"/>
    <s v="Proportion"/>
    <m/>
    <s v="PDI"/>
    <n v="0.95"/>
    <b v="1"/>
    <s v="ci"/>
  </r>
  <r>
    <s v="id_151"/>
    <x v="2"/>
    <s v="pas_bon"/>
    <n v="9.18367346938775E-2"/>
    <m/>
    <m/>
    <n v="9"/>
    <n v="9.1836734693877597E-2"/>
    <n v="98"/>
    <s v="s_comportement_humanitair"/>
    <s v="prop_simple"/>
    <x v="124"/>
    <m/>
    <x v="1"/>
    <x v="1"/>
    <x v="15"/>
    <x v="76"/>
    <s v="s_comportement_humanitair"/>
    <s v="oui"/>
    <s v="Proportion"/>
    <m/>
    <s v="PDI"/>
    <n v="0.95"/>
    <b v="1"/>
    <s v="ci"/>
  </r>
  <r>
    <s v="id_151"/>
    <x v="2"/>
    <s v="pas_bon_du_tout"/>
    <n v="2.04081632653061E-2"/>
    <m/>
    <m/>
    <n v="2"/>
    <n v="2.04081632653061E-2"/>
    <n v="98"/>
    <s v="s_comportement_humanitair"/>
    <s v="prop_simple"/>
    <x v="125"/>
    <m/>
    <x v="1"/>
    <x v="1"/>
    <x v="15"/>
    <x v="76"/>
    <s v="s_comportement_humanitair"/>
    <s v="oui"/>
    <s v="Proportion"/>
    <m/>
    <s v="PDI"/>
    <n v="0.95"/>
    <b v="1"/>
    <s v="ci"/>
  </r>
  <r>
    <s v="id_151"/>
    <x v="2"/>
    <s v="tres_bon"/>
    <n v="0.29591836734693899"/>
    <m/>
    <m/>
    <n v="29"/>
    <n v="0.29591836734693899"/>
    <n v="98"/>
    <s v="s_comportement_humanitair"/>
    <s v="prop_simple"/>
    <x v="126"/>
    <m/>
    <x v="1"/>
    <x v="1"/>
    <x v="15"/>
    <x v="76"/>
    <s v="s_comportement_humanitair"/>
    <s v="oui"/>
    <s v="Proportion"/>
    <m/>
    <s v="PDI"/>
    <n v="0.95"/>
    <b v="1"/>
    <s v="ci"/>
  </r>
  <r>
    <s v="id_152"/>
    <x v="1"/>
    <s v="manque_rspect"/>
    <n v="0.25"/>
    <m/>
    <m/>
    <n v="3"/>
    <n v="0.25"/>
    <n v="12"/>
    <s v="s_raison_comportement_humanitair"/>
    <s v="prop_multiple"/>
    <x v="127"/>
    <m/>
    <x v="1"/>
    <x v="1"/>
    <x v="15"/>
    <x v="77"/>
    <s v="s_raison_comportement_humanitair"/>
    <s v="oui"/>
    <s v="Proportion"/>
    <m/>
    <s v="Personne non deplacées"/>
    <n v="0.95"/>
    <b v="1"/>
    <s v="ci"/>
  </r>
  <r>
    <s v="id_152"/>
    <x v="2"/>
    <s v="manque_rspect"/>
    <n v="0.27272727272727298"/>
    <m/>
    <m/>
    <n v="3"/>
    <n v="0.27272727272727298"/>
    <n v="11"/>
    <s v="s_raison_comportement_humanitair"/>
    <s v="prop_multiple"/>
    <x v="127"/>
    <m/>
    <x v="1"/>
    <x v="1"/>
    <x v="15"/>
    <x v="77"/>
    <s v="s_raison_comportement_humanitair"/>
    <s v="oui"/>
    <s v="Proportion"/>
    <m/>
    <s v="PDI"/>
    <n v="0.95"/>
    <b v="1"/>
    <s v="ci"/>
  </r>
  <r>
    <s v="id_152"/>
    <x v="2"/>
    <s v="culture_inapproprie"/>
    <n v="9.0909090909090898E-2"/>
    <m/>
    <m/>
    <n v="1"/>
    <n v="9.0909090909090898E-2"/>
    <n v="11"/>
    <s v="s_raison_comportement_humanitair"/>
    <s v="prop_multiple"/>
    <x v="128"/>
    <m/>
    <x v="1"/>
    <x v="1"/>
    <x v="15"/>
    <x v="77"/>
    <s v="s_raison_comportement_humanitair"/>
    <s v="oui"/>
    <s v="Proportion"/>
    <m/>
    <s v="PDI"/>
    <n v="0.95"/>
    <b v="1"/>
    <s v="ci"/>
  </r>
  <r>
    <s v="id_152"/>
    <x v="1"/>
    <s v="fraudes"/>
    <n v="0.75"/>
    <m/>
    <m/>
    <n v="9"/>
    <n v="0.75"/>
    <n v="12"/>
    <s v="s_raison_comportement_humanitair"/>
    <s v="prop_multiple"/>
    <x v="129"/>
    <m/>
    <x v="1"/>
    <x v="1"/>
    <x v="15"/>
    <x v="77"/>
    <s v="s_raison_comportement_humanitair"/>
    <s v="oui"/>
    <s v="Proportion"/>
    <m/>
    <s v="Personne non deplacées"/>
    <n v="0.95"/>
    <b v="1"/>
    <s v="ci"/>
  </r>
  <r>
    <s v="id_152"/>
    <x v="2"/>
    <s v="fraudes"/>
    <n v="0.63636363636363602"/>
    <m/>
    <m/>
    <n v="7"/>
    <n v="0.63636363636363602"/>
    <n v="11"/>
    <s v="s_raison_comportement_humanitair"/>
    <s v="prop_multiple"/>
    <x v="129"/>
    <m/>
    <x v="1"/>
    <x v="1"/>
    <x v="15"/>
    <x v="77"/>
    <s v="s_raison_comportement_humanitair"/>
    <s v="oui"/>
    <s v="Proportion"/>
    <m/>
    <s v="PDI"/>
    <n v="0.95"/>
    <b v="1"/>
    <s v="ci"/>
  </r>
  <r>
    <s v="id_152"/>
    <x v="1"/>
    <s v="faveurs_sexuelles_assistance"/>
    <n v="8.3333333333333301E-2"/>
    <m/>
    <m/>
    <n v="1"/>
    <n v="8.3333333333333301E-2"/>
    <n v="12"/>
    <s v="s_raison_comportement_humanitair"/>
    <s v="prop_multiple"/>
    <x v="130"/>
    <m/>
    <x v="1"/>
    <x v="1"/>
    <x v="15"/>
    <x v="77"/>
    <s v="s_raison_comportement_humanitair"/>
    <s v="oui"/>
    <s v="Proportion"/>
    <m/>
    <s v="Personne non deplacées"/>
    <n v="0.95"/>
    <b v="1"/>
    <s v="ci"/>
  </r>
  <r>
    <s v="id_152"/>
    <x v="2"/>
    <s v="faveurs_sexuelles_inscription"/>
    <n v="9.0909090909090898E-2"/>
    <m/>
    <m/>
    <n v="1"/>
    <n v="9.0909090909090898E-2"/>
    <n v="11"/>
    <s v="s_raison_comportement_humanitair"/>
    <s v="prop_multiple"/>
    <x v="131"/>
    <m/>
    <x v="1"/>
    <x v="1"/>
    <x v="15"/>
    <x v="77"/>
    <s v="s_raison_comportement_humanitair"/>
    <s v="oui"/>
    <s v="Proportion"/>
    <m/>
    <s v="PDI"/>
    <n v="0.95"/>
    <b v="1"/>
    <s v="ci"/>
  </r>
  <r>
    <s v="id_152"/>
    <x v="1"/>
    <s v="argent_assistance"/>
    <n v="8.3333333333333301E-2"/>
    <m/>
    <m/>
    <n v="1"/>
    <n v="8.3333333333333301E-2"/>
    <n v="12"/>
    <s v="s_raison_comportement_humanitair"/>
    <s v="prop_multiple"/>
    <x v="132"/>
    <m/>
    <x v="1"/>
    <x v="1"/>
    <x v="15"/>
    <x v="77"/>
    <s v="s_raison_comportement_humanitair"/>
    <s v="oui"/>
    <s v="Proportion"/>
    <m/>
    <s v="Personne non deplacées"/>
    <n v="0.95"/>
    <b v="1"/>
    <s v="ci"/>
  </r>
  <r>
    <s v="id_152"/>
    <x v="1"/>
    <s v="argent_inscription"/>
    <n v="8.3333333333333301E-2"/>
    <m/>
    <m/>
    <n v="1"/>
    <n v="8.3333333333333301E-2"/>
    <n v="12"/>
    <s v="s_raison_comportement_humanitair"/>
    <s v="prop_multiple"/>
    <x v="133"/>
    <m/>
    <x v="1"/>
    <x v="1"/>
    <x v="15"/>
    <x v="77"/>
    <s v="s_raison_comportement_humanitair"/>
    <s v="oui"/>
    <s v="Proportion"/>
    <m/>
    <s v="Personne non deplacées"/>
    <n v="0.95"/>
    <b v="1"/>
    <s v="ci"/>
  </r>
  <r>
    <s v="id_152"/>
    <x v="2"/>
    <s v="argent_inscription"/>
    <n v="9.0909090909090898E-2"/>
    <m/>
    <m/>
    <n v="1"/>
    <n v="9.0909090909090898E-2"/>
    <n v="11"/>
    <s v="s_raison_comportement_humanitair"/>
    <s v="prop_multiple"/>
    <x v="133"/>
    <m/>
    <x v="1"/>
    <x v="1"/>
    <x v="15"/>
    <x v="77"/>
    <s v="s_raison_comportement_humanitair"/>
    <s v="oui"/>
    <s v="Proportion"/>
    <m/>
    <s v="PDI"/>
    <n v="0.95"/>
    <b v="1"/>
    <s v="ci"/>
  </r>
  <r>
    <s v="id_152"/>
    <x v="1"/>
    <s v="autre"/>
    <n v="8.3333333333333301E-2"/>
    <m/>
    <m/>
    <n v="1"/>
    <n v="8.3333333333333301E-2"/>
    <n v="12"/>
    <s v="s_raison_comportement_humanitair"/>
    <s v="prop_multiple"/>
    <x v="134"/>
    <m/>
    <x v="1"/>
    <x v="1"/>
    <x v="15"/>
    <x v="77"/>
    <s v="s_raison_comportement_humanitair"/>
    <s v="oui"/>
    <s v="Proportion"/>
    <m/>
    <s v="Personne non deplacées"/>
    <n v="0.95"/>
    <b v="1"/>
    <s v="ci"/>
  </r>
  <r>
    <s v="id_152"/>
    <x v="2"/>
    <s v="autre"/>
    <n v="9.0909090909090898E-2"/>
    <m/>
    <m/>
    <n v="1"/>
    <n v="9.0909090909090898E-2"/>
    <n v="11"/>
    <s v="s_raison_comportement_humanitair"/>
    <s v="prop_multiple"/>
    <x v="134"/>
    <m/>
    <x v="1"/>
    <x v="1"/>
    <x v="15"/>
    <x v="77"/>
    <s v="s_raison_comportement_humanitair"/>
    <s v="oui"/>
    <s v="Proportion"/>
    <m/>
    <s v="PDI"/>
    <n v="0.95"/>
    <b v="1"/>
    <s v="ci"/>
  </r>
  <r>
    <s v="id_153"/>
    <x v="1"/>
    <s v="tres_bon"/>
    <n v="1"/>
    <m/>
    <m/>
    <n v="2"/>
    <n v="1"/>
    <n v="2"/>
    <s v="s_comportement_travail_social"/>
    <s v="prop_simple"/>
    <x v="126"/>
    <m/>
    <x v="1"/>
    <x v="1"/>
    <x v="15"/>
    <x v="78"/>
    <s v="s_comportement_travail_social"/>
    <s v="oui"/>
    <s v="Proportion"/>
    <m/>
    <s v="Personne non deplacées"/>
    <n v="0.95"/>
    <b v="1"/>
    <s v="ci"/>
  </r>
  <r>
    <s v="id_153"/>
    <x v="2"/>
    <s v="bon"/>
    <n v="0.5"/>
    <m/>
    <m/>
    <n v="9"/>
    <n v="0.5"/>
    <n v="18"/>
    <s v="s_comportement_travail_social"/>
    <s v="prop_simple"/>
    <x v="122"/>
    <m/>
    <x v="1"/>
    <x v="1"/>
    <x v="15"/>
    <x v="78"/>
    <s v="s_comportement_travail_social"/>
    <s v="oui"/>
    <s v="Proportion"/>
    <m/>
    <s v="PDI"/>
    <n v="0.95"/>
    <b v="1"/>
    <s v="ci"/>
  </r>
  <r>
    <s v="id_153"/>
    <x v="2"/>
    <s v="neutre"/>
    <n v="5.5555555555555601E-2"/>
    <m/>
    <m/>
    <n v="1"/>
    <n v="5.5555555555555601E-2"/>
    <n v="18"/>
    <s v="s_comportement_travail_social"/>
    <s v="prop_simple"/>
    <x v="123"/>
    <m/>
    <x v="1"/>
    <x v="1"/>
    <x v="15"/>
    <x v="78"/>
    <s v="s_comportement_travail_social"/>
    <s v="oui"/>
    <s v="Proportion"/>
    <m/>
    <s v="PDI"/>
    <n v="0.95"/>
    <b v="1"/>
    <s v="ci"/>
  </r>
  <r>
    <s v="id_153"/>
    <x v="2"/>
    <s v="tres_bon"/>
    <n v="0.44444444444444398"/>
    <m/>
    <m/>
    <n v="8"/>
    <n v="0.44444444444444398"/>
    <n v="18"/>
    <s v="s_comportement_travail_social"/>
    <s v="prop_simple"/>
    <x v="126"/>
    <m/>
    <x v="1"/>
    <x v="1"/>
    <x v="15"/>
    <x v="78"/>
    <s v="s_comportement_travail_social"/>
    <s v="oui"/>
    <s v="Proportion"/>
    <m/>
    <s v="PDI"/>
    <n v="0.95"/>
    <b v="1"/>
    <s v="ci"/>
  </r>
  <r>
    <s v="id_155"/>
    <x v="1"/>
    <s v="non_enregistrement"/>
    <n v="0.78461538461538505"/>
    <m/>
    <m/>
    <n v="51"/>
    <n v="0.78461538461538505"/>
    <n v="65"/>
    <s v="s_raison_exclusion"/>
    <s v="prop_multiple"/>
    <x v="135"/>
    <m/>
    <x v="1"/>
    <x v="1"/>
    <x v="16"/>
    <x v="79"/>
    <s v="s_raison_exclusion"/>
    <s v="oui"/>
    <s v="Proportion"/>
    <m/>
    <s v="Personne non deplacées"/>
    <n v="0.95"/>
    <b v="1"/>
    <s v="ci"/>
  </r>
  <r>
    <s v="id_155"/>
    <x v="2"/>
    <s v="non_enregistrement"/>
    <n v="0.52830188679245305"/>
    <m/>
    <m/>
    <n v="28"/>
    <n v="0.52830188679245305"/>
    <n v="53"/>
    <s v="s_raison_exclusion"/>
    <s v="prop_multiple"/>
    <x v="135"/>
    <m/>
    <x v="1"/>
    <x v="1"/>
    <x v="16"/>
    <x v="79"/>
    <s v="s_raison_exclusion"/>
    <s v="oui"/>
    <s v="Proportion"/>
    <m/>
    <s v="PDI"/>
    <n v="0.95"/>
    <b v="1"/>
    <s v="ci"/>
  </r>
  <r>
    <s v="id_155"/>
    <x v="1"/>
    <s v="exclusion_listes"/>
    <n v="0.15384615384615399"/>
    <m/>
    <m/>
    <n v="10"/>
    <n v="0.15384615384615399"/>
    <n v="65"/>
    <s v="s_raison_exclusion"/>
    <s v="prop_multiple"/>
    <x v="136"/>
    <m/>
    <x v="1"/>
    <x v="1"/>
    <x v="16"/>
    <x v="79"/>
    <s v="s_raison_exclusion"/>
    <s v="oui"/>
    <s v="Proportion"/>
    <m/>
    <s v="Personne non deplacées"/>
    <n v="0.95"/>
    <b v="1"/>
    <s v="ci"/>
  </r>
  <r>
    <s v="id_155"/>
    <x v="2"/>
    <s v="exclusion_listes"/>
    <n v="0.490566037735849"/>
    <m/>
    <m/>
    <n v="26"/>
    <n v="0.490566037735849"/>
    <n v="53"/>
    <s v="s_raison_exclusion"/>
    <s v="prop_multiple"/>
    <x v="136"/>
    <m/>
    <x v="1"/>
    <x v="1"/>
    <x v="16"/>
    <x v="79"/>
    <s v="s_raison_exclusion"/>
    <s v="oui"/>
    <s v="Proportion"/>
    <m/>
    <s v="PDI"/>
    <n v="0.95"/>
    <b v="1"/>
    <s v="ci"/>
  </r>
  <r>
    <s v="id_155"/>
    <x v="1"/>
    <s v="critere_vulnerabilite"/>
    <n v="0.15384615384615399"/>
    <m/>
    <m/>
    <n v="10"/>
    <n v="0.15384615384615399"/>
    <n v="65"/>
    <s v="s_raison_exclusion"/>
    <s v="prop_multiple"/>
    <x v="137"/>
    <m/>
    <x v="1"/>
    <x v="1"/>
    <x v="16"/>
    <x v="79"/>
    <s v="s_raison_exclusion"/>
    <s v="oui"/>
    <s v="Proportion"/>
    <m/>
    <s v="Personne non deplacées"/>
    <n v="0.95"/>
    <b v="1"/>
    <s v="ci"/>
  </r>
  <r>
    <s v="id_155"/>
    <x v="2"/>
    <s v="critere_vulnerabilite"/>
    <n v="1.88679245283019E-2"/>
    <m/>
    <m/>
    <n v="1"/>
    <n v="1.88679245283019E-2"/>
    <n v="53"/>
    <s v="s_raison_exclusion"/>
    <s v="prop_multiple"/>
    <x v="137"/>
    <m/>
    <x v="1"/>
    <x v="1"/>
    <x v="16"/>
    <x v="79"/>
    <s v="s_raison_exclusion"/>
    <s v="oui"/>
    <s v="Proportion"/>
    <m/>
    <s v="PDI"/>
    <n v="0.95"/>
    <b v="1"/>
    <s v="ci"/>
  </r>
  <r>
    <s v="id_155"/>
    <x v="2"/>
    <s v="refus_faveurs"/>
    <n v="1.88679245283019E-2"/>
    <m/>
    <m/>
    <n v="1"/>
    <n v="1.88679245283019E-2"/>
    <n v="53"/>
    <s v="s_raison_exclusion"/>
    <s v="prop_multiple"/>
    <x v="138"/>
    <m/>
    <x v="1"/>
    <x v="1"/>
    <x v="16"/>
    <x v="79"/>
    <s v="s_raison_exclusion"/>
    <s v="oui"/>
    <s v="Proportion"/>
    <m/>
    <s v="PDI"/>
    <n v="0.95"/>
    <b v="1"/>
    <s v="ci"/>
  </r>
  <r>
    <s v="id_155"/>
    <x v="1"/>
    <s v="nsp"/>
    <n v="1.5384615384615399E-2"/>
    <m/>
    <m/>
    <n v="1"/>
    <n v="1.5384615384615399E-2"/>
    <n v="65"/>
    <s v="s_raison_exclusion"/>
    <s v="prop_multiple"/>
    <x v="56"/>
    <m/>
    <x v="1"/>
    <x v="1"/>
    <x v="16"/>
    <x v="79"/>
    <s v="s_raison_exclusion"/>
    <s v="oui"/>
    <s v="Proportion"/>
    <m/>
    <s v="Personne non deplacées"/>
    <n v="0.95"/>
    <b v="1"/>
    <s v="ci"/>
  </r>
  <r>
    <s v="id_155"/>
    <x v="2"/>
    <s v="nsp"/>
    <n v="3.77358490566038E-2"/>
    <m/>
    <m/>
    <n v="2"/>
    <n v="3.77358490566038E-2"/>
    <n v="53"/>
    <s v="s_raison_exclusion"/>
    <s v="prop_multiple"/>
    <x v="56"/>
    <m/>
    <x v="1"/>
    <x v="1"/>
    <x v="16"/>
    <x v="79"/>
    <s v="s_raison_exclusion"/>
    <s v="oui"/>
    <s v="Proportion"/>
    <m/>
    <s v="PDI"/>
    <n v="0.95"/>
    <b v="1"/>
    <s v="ci"/>
  </r>
  <r>
    <s v="id_156"/>
    <x v="1"/>
    <s v="non"/>
    <n v="0.63636363636363602"/>
    <m/>
    <m/>
    <n v="63"/>
    <n v="0.63636363636363602"/>
    <n v="99"/>
    <s v="i_info_recu"/>
    <s v="prop_simple"/>
    <x v="10"/>
    <m/>
    <x v="1"/>
    <x v="2"/>
    <x v="17"/>
    <x v="80"/>
    <s v="i_info_recu"/>
    <m/>
    <s v="Proportion"/>
    <m/>
    <s v="Personne non deplacées"/>
    <n v="0.95"/>
    <b v="1"/>
    <s v="ci"/>
  </r>
  <r>
    <s v="id_156"/>
    <x v="1"/>
    <s v="oui"/>
    <n v="0.36363636363636398"/>
    <m/>
    <m/>
    <n v="36"/>
    <n v="0.36363636363636398"/>
    <n v="99"/>
    <s v="i_info_recu"/>
    <s v="prop_simple"/>
    <x v="11"/>
    <m/>
    <x v="1"/>
    <x v="2"/>
    <x v="17"/>
    <x v="80"/>
    <s v="i_info_recu"/>
    <m/>
    <s v="Proportion"/>
    <m/>
    <s v="Personne non deplacées"/>
    <n v="0.95"/>
    <b v="1"/>
    <s v="ci"/>
  </r>
  <r>
    <s v="id_156"/>
    <x v="2"/>
    <s v="non"/>
    <n v="0.469387755102041"/>
    <m/>
    <m/>
    <n v="46"/>
    <n v="0.469387755102041"/>
    <n v="98"/>
    <s v="i_info_recu"/>
    <s v="prop_simple"/>
    <x v="10"/>
    <m/>
    <x v="1"/>
    <x v="2"/>
    <x v="17"/>
    <x v="80"/>
    <s v="i_info_recu"/>
    <m/>
    <s v="Proportion"/>
    <m/>
    <s v="PDI"/>
    <n v="0.95"/>
    <b v="1"/>
    <s v="ci"/>
  </r>
  <r>
    <s v="id_156"/>
    <x v="2"/>
    <s v="oui"/>
    <n v="0.530612244897959"/>
    <m/>
    <m/>
    <n v="52"/>
    <n v="0.530612244897959"/>
    <n v="98"/>
    <s v="i_info_recu"/>
    <s v="prop_simple"/>
    <x v="11"/>
    <m/>
    <x v="1"/>
    <x v="2"/>
    <x v="17"/>
    <x v="80"/>
    <s v="i_info_recu"/>
    <m/>
    <s v="Proportion"/>
    <m/>
    <s v="PDI"/>
    <n v="0.95"/>
    <b v="1"/>
    <s v="ci"/>
  </r>
  <r>
    <s v="id_158"/>
    <x v="1"/>
    <s v="Femme_plus18"/>
    <n v="0.47222222222222199"/>
    <m/>
    <m/>
    <n v="17"/>
    <n v="0.47222222222222199"/>
    <n v="36"/>
    <s v="i_source_menage"/>
    <s v="prop_simple"/>
    <x v="140"/>
    <m/>
    <x v="1"/>
    <x v="2"/>
    <x v="17"/>
    <x v="81"/>
    <s v="i_source_menage"/>
    <s v="oui"/>
    <s v="Proportion"/>
    <m/>
    <s v="Personne non deplacées"/>
    <n v="0.95"/>
    <b v="1"/>
    <s v="ci"/>
  </r>
  <r>
    <s v="id_158"/>
    <x v="1"/>
    <s v="Homme_plus18"/>
    <n v="0.52777777777777801"/>
    <m/>
    <m/>
    <n v="19"/>
    <n v="0.52777777777777801"/>
    <n v="36"/>
    <s v="i_source_menage"/>
    <s v="prop_simple"/>
    <x v="142"/>
    <m/>
    <x v="1"/>
    <x v="2"/>
    <x v="17"/>
    <x v="81"/>
    <s v="i_source_menage"/>
    <s v="oui"/>
    <s v="Proportion"/>
    <m/>
    <s v="Personne non deplacées"/>
    <n v="0.95"/>
    <b v="1"/>
    <s v="ci"/>
  </r>
  <r>
    <s v="id_158"/>
    <x v="2"/>
    <s v="Femme_moins18"/>
    <n v="1.9230769230769201E-2"/>
    <m/>
    <m/>
    <n v="1"/>
    <n v="1.9230769230769201E-2"/>
    <n v="52"/>
    <s v="i_source_menage"/>
    <s v="prop_simple"/>
    <x v="139"/>
    <m/>
    <x v="1"/>
    <x v="2"/>
    <x v="17"/>
    <x v="81"/>
    <s v="i_source_menage"/>
    <s v="oui"/>
    <s v="Proportion"/>
    <m/>
    <s v="PDI"/>
    <n v="0.95"/>
    <b v="1"/>
    <s v="ci"/>
  </r>
  <r>
    <s v="id_158"/>
    <x v="2"/>
    <s v="Femme_plus18"/>
    <n v="0.59615384615384603"/>
    <m/>
    <m/>
    <n v="31"/>
    <n v="0.59615384615384603"/>
    <n v="52"/>
    <s v="i_source_menage"/>
    <s v="prop_simple"/>
    <x v="140"/>
    <m/>
    <x v="1"/>
    <x v="2"/>
    <x v="17"/>
    <x v="81"/>
    <s v="i_source_menage"/>
    <s v="oui"/>
    <s v="Proportion"/>
    <m/>
    <s v="PDI"/>
    <n v="0.95"/>
    <b v="1"/>
    <s v="ci"/>
  </r>
  <r>
    <s v="id_158"/>
    <x v="2"/>
    <s v="Homme_moins18"/>
    <n v="1.9230769230769201E-2"/>
    <m/>
    <m/>
    <n v="1"/>
    <n v="1.9230769230769201E-2"/>
    <n v="52"/>
    <s v="i_source_menage"/>
    <s v="prop_simple"/>
    <x v="141"/>
    <m/>
    <x v="1"/>
    <x v="2"/>
    <x v="17"/>
    <x v="81"/>
    <s v="i_source_menage"/>
    <s v="oui"/>
    <s v="Proportion"/>
    <m/>
    <s v="PDI"/>
    <n v="0.95"/>
    <b v="1"/>
    <s v="ci"/>
  </r>
  <r>
    <s v="id_158"/>
    <x v="2"/>
    <s v="Homme_plus18"/>
    <n v="0.30769230769230799"/>
    <m/>
    <m/>
    <n v="16"/>
    <n v="0.30769230769230799"/>
    <n v="52"/>
    <s v="i_source_menage"/>
    <s v="prop_simple"/>
    <x v="142"/>
    <m/>
    <x v="1"/>
    <x v="2"/>
    <x v="17"/>
    <x v="81"/>
    <s v="i_source_menage"/>
    <s v="oui"/>
    <s v="Proportion"/>
    <m/>
    <s v="PDI"/>
    <n v="0.95"/>
    <b v="1"/>
    <s v="ci"/>
  </r>
  <r>
    <s v="id_158"/>
    <x v="2"/>
    <s v="plusieurs_personne"/>
    <n v="5.7692307692307702E-2"/>
    <m/>
    <m/>
    <n v="3"/>
    <n v="5.7692307692307702E-2"/>
    <n v="52"/>
    <s v="i_source_menage"/>
    <s v="prop_simple"/>
    <x v="143"/>
    <m/>
    <x v="1"/>
    <x v="2"/>
    <x v="17"/>
    <x v="81"/>
    <s v="i_source_menage"/>
    <s v="oui"/>
    <s v="Proportion"/>
    <m/>
    <s v="PDI"/>
    <n v="0.95"/>
    <b v="1"/>
    <s v="ci"/>
  </r>
  <r>
    <s v="id_159"/>
    <x v="1"/>
    <s v="fournisseur_assistance"/>
    <n v="0.55555555555555602"/>
    <m/>
    <m/>
    <n v="20"/>
    <n v="0.55555555555555602"/>
    <n v="36"/>
    <s v="i_type_info_recu"/>
    <s v="prop_multiple"/>
    <x v="144"/>
    <m/>
    <x v="1"/>
    <x v="2"/>
    <x v="17"/>
    <x v="82"/>
    <s v="i_type_info_recu"/>
    <s v="oui"/>
    <s v="Proportion"/>
    <m/>
    <s v="Personne non deplacées"/>
    <n v="0.95"/>
    <b v="1"/>
    <s v="ci"/>
  </r>
  <r>
    <s v="id_159"/>
    <x v="2"/>
    <s v="fournisseur_assistance"/>
    <n v="0.57692307692307698"/>
    <m/>
    <m/>
    <n v="30"/>
    <n v="0.57692307692307698"/>
    <n v="52"/>
    <s v="i_type_info_recu"/>
    <s v="prop_multiple"/>
    <x v="144"/>
    <m/>
    <x v="1"/>
    <x v="2"/>
    <x v="17"/>
    <x v="82"/>
    <s v="i_type_info_recu"/>
    <s v="oui"/>
    <s v="Proportion"/>
    <m/>
    <s v="PDI"/>
    <n v="0.95"/>
    <b v="1"/>
    <s v="ci"/>
  </r>
  <r>
    <s v="id_159"/>
    <x v="1"/>
    <s v="eligibilite"/>
    <n v="0.11111111111111099"/>
    <m/>
    <m/>
    <n v="4"/>
    <n v="0.11111111111111099"/>
    <n v="36"/>
    <s v="i_type_info_recu"/>
    <s v="prop_multiple"/>
    <x v="145"/>
    <m/>
    <x v="1"/>
    <x v="2"/>
    <x v="17"/>
    <x v="82"/>
    <s v="i_type_info_recu"/>
    <s v="oui"/>
    <s v="Proportion"/>
    <m/>
    <s v="Personne non deplacées"/>
    <n v="0.95"/>
    <b v="1"/>
    <s v="ci"/>
  </r>
  <r>
    <s v="id_159"/>
    <x v="2"/>
    <s v="eligibilite"/>
    <n v="0.15384615384615399"/>
    <m/>
    <m/>
    <n v="8"/>
    <n v="0.15384615384615399"/>
    <n v="52"/>
    <s v="i_type_info_recu"/>
    <s v="prop_multiple"/>
    <x v="145"/>
    <m/>
    <x v="1"/>
    <x v="2"/>
    <x v="17"/>
    <x v="82"/>
    <s v="i_type_info_recu"/>
    <s v="oui"/>
    <s v="Proportion"/>
    <m/>
    <s v="PDI"/>
    <n v="0.95"/>
    <b v="1"/>
    <s v="ci"/>
  </r>
  <r>
    <s v="id_159"/>
    <x v="1"/>
    <s v="date_fourniture"/>
    <n v="0.194444444444444"/>
    <m/>
    <m/>
    <n v="7"/>
    <n v="0.194444444444444"/>
    <n v="36"/>
    <s v="i_type_info_recu"/>
    <s v="prop_multiple"/>
    <x v="146"/>
    <m/>
    <x v="1"/>
    <x v="2"/>
    <x v="17"/>
    <x v="82"/>
    <s v="i_type_info_recu"/>
    <s v="oui"/>
    <s v="Proportion"/>
    <m/>
    <s v="Personne non deplacées"/>
    <n v="0.95"/>
    <b v="1"/>
    <s v="ci"/>
  </r>
  <r>
    <s v="id_159"/>
    <x v="2"/>
    <s v="date_fourniture"/>
    <n v="0.28846153846153799"/>
    <m/>
    <m/>
    <n v="15"/>
    <n v="0.28846153846153799"/>
    <n v="52"/>
    <s v="i_type_info_recu"/>
    <s v="prop_multiple"/>
    <x v="146"/>
    <m/>
    <x v="1"/>
    <x v="2"/>
    <x v="17"/>
    <x v="82"/>
    <s v="i_type_info_recu"/>
    <s v="oui"/>
    <s v="Proportion"/>
    <m/>
    <s v="PDI"/>
    <n v="0.95"/>
    <b v="1"/>
    <s v="ci"/>
  </r>
  <r>
    <s v="id_159"/>
    <x v="1"/>
    <s v="lieu_aide"/>
    <n v="0.30555555555555602"/>
    <m/>
    <m/>
    <n v="11"/>
    <n v="0.30555555555555602"/>
    <n v="36"/>
    <s v="i_type_info_recu"/>
    <s v="prop_multiple"/>
    <x v="147"/>
    <m/>
    <x v="1"/>
    <x v="2"/>
    <x v="17"/>
    <x v="82"/>
    <s v="i_type_info_recu"/>
    <s v="oui"/>
    <s v="Proportion"/>
    <m/>
    <s v="Personne non deplacées"/>
    <n v="0.95"/>
    <b v="1"/>
    <s v="ci"/>
  </r>
  <r>
    <s v="id_159"/>
    <x v="2"/>
    <s v="lieu_aide"/>
    <n v="0.5"/>
    <m/>
    <m/>
    <n v="26"/>
    <n v="0.5"/>
    <n v="52"/>
    <s v="i_type_info_recu"/>
    <s v="prop_multiple"/>
    <x v="147"/>
    <m/>
    <x v="1"/>
    <x v="2"/>
    <x v="17"/>
    <x v="82"/>
    <s v="i_type_info_recu"/>
    <s v="oui"/>
    <s v="Proportion"/>
    <m/>
    <s v="PDI"/>
    <n v="0.95"/>
    <b v="1"/>
    <s v="ci"/>
  </r>
  <r>
    <s v="id_159"/>
    <x v="1"/>
    <s v="type_assistance"/>
    <n v="0.58333333333333304"/>
    <m/>
    <m/>
    <n v="21"/>
    <n v="0.58333333333333304"/>
    <n v="36"/>
    <s v="i_type_info_recu"/>
    <s v="prop_multiple"/>
    <x v="148"/>
    <m/>
    <x v="1"/>
    <x v="2"/>
    <x v="17"/>
    <x v="82"/>
    <s v="i_type_info_recu"/>
    <s v="oui"/>
    <s v="Proportion"/>
    <m/>
    <s v="Personne non deplacées"/>
    <n v="0.95"/>
    <b v="1"/>
    <s v="ci"/>
  </r>
  <r>
    <s v="id_159"/>
    <x v="2"/>
    <s v="type_assistance"/>
    <n v="0.36538461538461497"/>
    <m/>
    <m/>
    <n v="19"/>
    <n v="0.36538461538461497"/>
    <n v="52"/>
    <s v="i_type_info_recu"/>
    <s v="prop_multiple"/>
    <x v="148"/>
    <m/>
    <x v="1"/>
    <x v="2"/>
    <x v="17"/>
    <x v="82"/>
    <s v="i_type_info_recu"/>
    <s v="oui"/>
    <s v="Proportion"/>
    <m/>
    <s v="PDI"/>
    <n v="0.95"/>
    <b v="1"/>
    <s v="ci"/>
  </r>
  <r>
    <s v="id_159"/>
    <x v="1"/>
    <s v="modalite_aide"/>
    <n v="5.5555555555555601E-2"/>
    <m/>
    <m/>
    <n v="2"/>
    <n v="5.5555555555555601E-2"/>
    <n v="36"/>
    <s v="i_type_info_recu"/>
    <s v="prop_multiple"/>
    <x v="149"/>
    <m/>
    <x v="1"/>
    <x v="2"/>
    <x v="17"/>
    <x v="82"/>
    <s v="i_type_info_recu"/>
    <s v="oui"/>
    <s v="Proportion"/>
    <m/>
    <s v="Personne non deplacées"/>
    <n v="0.95"/>
    <b v="1"/>
    <s v="ci"/>
  </r>
  <r>
    <s v="id_159"/>
    <x v="2"/>
    <s v="modalite_aide"/>
    <n v="5.7692307692307702E-2"/>
    <m/>
    <m/>
    <n v="3"/>
    <n v="5.7692307692307702E-2"/>
    <n v="52"/>
    <s v="i_type_info_recu"/>
    <s v="prop_multiple"/>
    <x v="149"/>
    <m/>
    <x v="1"/>
    <x v="2"/>
    <x v="17"/>
    <x v="82"/>
    <s v="i_type_info_recu"/>
    <s v="oui"/>
    <s v="Proportion"/>
    <m/>
    <s v="PDI"/>
    <n v="0.95"/>
    <b v="1"/>
    <s v="ci"/>
  </r>
  <r>
    <s v="id_159"/>
    <x v="1"/>
    <s v="enregistrement"/>
    <n v="0.25"/>
    <m/>
    <m/>
    <n v="9"/>
    <n v="0.25"/>
    <n v="36"/>
    <s v="i_type_info_recu"/>
    <s v="prop_multiple"/>
    <x v="150"/>
    <m/>
    <x v="1"/>
    <x v="2"/>
    <x v="17"/>
    <x v="82"/>
    <s v="i_type_info_recu"/>
    <s v="oui"/>
    <s v="Proportion"/>
    <m/>
    <s v="Personne non deplacées"/>
    <n v="0.95"/>
    <b v="1"/>
    <s v="ci"/>
  </r>
  <r>
    <s v="id_159"/>
    <x v="2"/>
    <s v="enregistrement"/>
    <n v="9.6153846153846201E-2"/>
    <m/>
    <m/>
    <n v="5"/>
    <n v="9.6153846153846201E-2"/>
    <n v="52"/>
    <s v="i_type_info_recu"/>
    <s v="prop_multiple"/>
    <x v="150"/>
    <m/>
    <x v="1"/>
    <x v="2"/>
    <x v="17"/>
    <x v="82"/>
    <s v="i_type_info_recu"/>
    <s v="oui"/>
    <s v="Proportion"/>
    <m/>
    <s v="PDI"/>
    <n v="0.95"/>
    <b v="1"/>
    <s v="ci"/>
  </r>
  <r>
    <s v="id_159"/>
    <x v="1"/>
    <s v="suggestion"/>
    <n v="0.11111111111111099"/>
    <m/>
    <m/>
    <n v="4"/>
    <n v="0.11111111111111099"/>
    <n v="36"/>
    <s v="i_type_info_recu"/>
    <s v="prop_multiple"/>
    <x v="151"/>
    <m/>
    <x v="1"/>
    <x v="2"/>
    <x v="17"/>
    <x v="82"/>
    <s v="i_type_info_recu"/>
    <s v="oui"/>
    <s v="Proportion"/>
    <m/>
    <s v="Personne non deplacées"/>
    <n v="0.95"/>
    <b v="1"/>
    <s v="ci"/>
  </r>
  <r>
    <s v="id_159"/>
    <x v="2"/>
    <s v="suggestion"/>
    <n v="5.7692307692307702E-2"/>
    <m/>
    <m/>
    <n v="3"/>
    <n v="5.7692307692307702E-2"/>
    <n v="52"/>
    <s v="i_type_info_recu"/>
    <s v="prop_multiple"/>
    <x v="151"/>
    <m/>
    <x v="1"/>
    <x v="2"/>
    <x v="17"/>
    <x v="82"/>
    <s v="i_type_info_recu"/>
    <s v="oui"/>
    <s v="Proportion"/>
    <m/>
    <s v="PDI"/>
    <n v="0.95"/>
    <b v="1"/>
    <s v="ci"/>
  </r>
  <r>
    <s v="id_159"/>
    <x v="1"/>
    <s v="info_generale"/>
    <n v="0.194444444444444"/>
    <m/>
    <m/>
    <n v="7"/>
    <n v="0.194444444444444"/>
    <n v="36"/>
    <s v="i_type_info_recu"/>
    <s v="prop_multiple"/>
    <x v="152"/>
    <m/>
    <x v="1"/>
    <x v="2"/>
    <x v="17"/>
    <x v="82"/>
    <s v="i_type_info_recu"/>
    <s v="oui"/>
    <s v="Proportion"/>
    <m/>
    <s v="Personne non deplacées"/>
    <n v="0.95"/>
    <b v="1"/>
    <s v="ci"/>
  </r>
  <r>
    <s v="id_159"/>
    <x v="2"/>
    <s v="info_generale"/>
    <n v="0.230769230769231"/>
    <m/>
    <m/>
    <n v="12"/>
    <n v="0.230769230769231"/>
    <n v="52"/>
    <s v="i_type_info_recu"/>
    <s v="prop_multiple"/>
    <x v="152"/>
    <m/>
    <x v="1"/>
    <x v="2"/>
    <x v="17"/>
    <x v="82"/>
    <s v="i_type_info_recu"/>
    <s v="oui"/>
    <s v="Proportion"/>
    <m/>
    <s v="PDI"/>
    <n v="0.95"/>
    <b v="1"/>
    <s v="ci"/>
  </r>
  <r>
    <s v="id_160"/>
    <x v="1"/>
    <s v="leader_ommunautaire"/>
    <n v="8.3333333333333301E-2"/>
    <m/>
    <m/>
    <n v="3"/>
    <n v="8.3333333333333301E-2"/>
    <n v="36"/>
    <s v="i_source_info"/>
    <s v="prop_multiple"/>
    <x v="153"/>
    <m/>
    <x v="1"/>
    <x v="2"/>
    <x v="17"/>
    <x v="83"/>
    <s v="i_source_info"/>
    <s v="oui"/>
    <s v="Proportion"/>
    <m/>
    <s v="Personne non deplacées"/>
    <n v="0.95"/>
    <b v="1"/>
    <s v="ci"/>
  </r>
  <r>
    <s v="id_160"/>
    <x v="2"/>
    <s v="leader_ommunautaire"/>
    <n v="0.15384615384615399"/>
    <m/>
    <m/>
    <n v="8"/>
    <n v="0.15384615384615399"/>
    <n v="52"/>
    <s v="i_source_info"/>
    <s v="prop_multiple"/>
    <x v="153"/>
    <m/>
    <x v="1"/>
    <x v="2"/>
    <x v="17"/>
    <x v="83"/>
    <s v="i_source_info"/>
    <s v="oui"/>
    <s v="Proportion"/>
    <m/>
    <s v="PDI"/>
    <n v="0.95"/>
    <b v="1"/>
    <s v="ci"/>
  </r>
  <r>
    <s v="id_160"/>
    <x v="2"/>
    <s v="president_comite_pdi"/>
    <n v="0.269230769230769"/>
    <m/>
    <m/>
    <n v="14"/>
    <n v="0.269230769230769"/>
    <n v="52"/>
    <s v="i_source_info"/>
    <s v="prop_multiple"/>
    <x v="154"/>
    <m/>
    <x v="1"/>
    <x v="2"/>
    <x v="17"/>
    <x v="83"/>
    <s v="i_source_info"/>
    <s v="oui"/>
    <s v="Proportion"/>
    <m/>
    <s v="PDI"/>
    <n v="0.95"/>
    <b v="1"/>
    <s v="ci"/>
  </r>
  <r>
    <s v="id_160"/>
    <x v="1"/>
    <s v="relais_communautaire"/>
    <n v="8.3333333333333301E-2"/>
    <m/>
    <m/>
    <n v="3"/>
    <n v="8.3333333333333301E-2"/>
    <n v="36"/>
    <s v="i_source_info"/>
    <s v="prop_multiple"/>
    <x v="155"/>
    <m/>
    <x v="1"/>
    <x v="2"/>
    <x v="17"/>
    <x v="83"/>
    <s v="i_source_info"/>
    <s v="oui"/>
    <s v="Proportion"/>
    <m/>
    <s v="Personne non deplacées"/>
    <n v="0.95"/>
    <b v="1"/>
    <s v="ci"/>
  </r>
  <r>
    <s v="id_160"/>
    <x v="2"/>
    <s v="relais_communautaire"/>
    <n v="5.7692307692307702E-2"/>
    <m/>
    <m/>
    <n v="3"/>
    <n v="5.7692307692307702E-2"/>
    <n v="52"/>
    <s v="i_source_info"/>
    <s v="prop_multiple"/>
    <x v="155"/>
    <m/>
    <x v="1"/>
    <x v="2"/>
    <x v="17"/>
    <x v="83"/>
    <s v="i_source_info"/>
    <s v="oui"/>
    <s v="Proportion"/>
    <m/>
    <s v="PDI"/>
    <n v="0.95"/>
    <b v="1"/>
    <s v="ci"/>
  </r>
  <r>
    <s v="id_160"/>
    <x v="1"/>
    <s v="agent_action_social"/>
    <n v="0.25"/>
    <m/>
    <m/>
    <n v="9"/>
    <n v="0.25"/>
    <n v="36"/>
    <s v="i_source_info"/>
    <s v="prop_multiple"/>
    <x v="156"/>
    <m/>
    <x v="1"/>
    <x v="2"/>
    <x v="17"/>
    <x v="83"/>
    <s v="i_source_info"/>
    <s v="oui"/>
    <s v="Proportion"/>
    <m/>
    <s v="Personne non deplacées"/>
    <n v="0.95"/>
    <b v="1"/>
    <s v="ci"/>
  </r>
  <r>
    <s v="id_160"/>
    <x v="2"/>
    <s v="agent_action_social"/>
    <n v="0.17307692307692299"/>
    <m/>
    <m/>
    <n v="9"/>
    <n v="0.17307692307692299"/>
    <n v="52"/>
    <s v="i_source_info"/>
    <s v="prop_multiple"/>
    <x v="156"/>
    <m/>
    <x v="1"/>
    <x v="2"/>
    <x v="17"/>
    <x v="83"/>
    <s v="i_source_info"/>
    <s v="oui"/>
    <s v="Proportion"/>
    <m/>
    <s v="PDI"/>
    <n v="0.95"/>
    <b v="1"/>
    <s v="ci"/>
  </r>
  <r>
    <s v="id_160"/>
    <x v="1"/>
    <s v="amis_famille"/>
    <n v="0.55555555555555602"/>
    <m/>
    <m/>
    <n v="20"/>
    <n v="0.55555555555555602"/>
    <n v="36"/>
    <s v="i_source_info"/>
    <s v="prop_multiple"/>
    <x v="157"/>
    <m/>
    <x v="1"/>
    <x v="2"/>
    <x v="17"/>
    <x v="83"/>
    <s v="i_source_info"/>
    <s v="oui"/>
    <s v="Proportion"/>
    <m/>
    <s v="Personne non deplacées"/>
    <n v="0.95"/>
    <b v="1"/>
    <s v="ci"/>
  </r>
  <r>
    <s v="id_160"/>
    <x v="2"/>
    <s v="amis_famille"/>
    <n v="0.40384615384615402"/>
    <m/>
    <m/>
    <n v="21"/>
    <n v="0.40384615384615402"/>
    <n v="52"/>
    <s v="i_source_info"/>
    <s v="prop_multiple"/>
    <x v="157"/>
    <m/>
    <x v="1"/>
    <x v="2"/>
    <x v="17"/>
    <x v="83"/>
    <s v="i_source_info"/>
    <s v="oui"/>
    <s v="Proportion"/>
    <m/>
    <s v="PDI"/>
    <n v="0.95"/>
    <b v="1"/>
    <s v="ci"/>
  </r>
  <r>
    <s v="id_160"/>
    <x v="1"/>
    <s v="ong"/>
    <n v="0.30555555555555602"/>
    <m/>
    <m/>
    <n v="11"/>
    <n v="0.30555555555555602"/>
    <n v="36"/>
    <s v="i_source_info"/>
    <s v="prop_multiple"/>
    <x v="158"/>
    <m/>
    <x v="1"/>
    <x v="2"/>
    <x v="17"/>
    <x v="83"/>
    <s v="i_source_info"/>
    <s v="oui"/>
    <s v="Proportion"/>
    <m/>
    <s v="Personne non deplacées"/>
    <n v="0.95"/>
    <b v="1"/>
    <s v="ci"/>
  </r>
  <r>
    <s v="id_160"/>
    <x v="2"/>
    <s v="ong"/>
    <n v="0.46153846153846201"/>
    <m/>
    <m/>
    <n v="24"/>
    <n v="0.46153846153846201"/>
    <n v="52"/>
    <s v="i_source_info"/>
    <s v="prop_multiple"/>
    <x v="158"/>
    <m/>
    <x v="1"/>
    <x v="2"/>
    <x v="17"/>
    <x v="83"/>
    <s v="i_source_info"/>
    <s v="oui"/>
    <s v="Proportion"/>
    <m/>
    <s v="PDI"/>
    <n v="0.95"/>
    <b v="1"/>
    <s v="ci"/>
  </r>
  <r>
    <s v="id_160"/>
    <x v="2"/>
    <s v="fds"/>
    <n v="1.9230769230769201E-2"/>
    <m/>
    <m/>
    <n v="1"/>
    <n v="1.9230769230769201E-2"/>
    <n v="52"/>
    <s v="i_source_info"/>
    <s v="prop_multiple"/>
    <x v="159"/>
    <m/>
    <x v="1"/>
    <x v="2"/>
    <x v="17"/>
    <x v="83"/>
    <s v="i_source_info"/>
    <s v="oui"/>
    <s v="Proportion"/>
    <m/>
    <s v="PDI"/>
    <n v="0.95"/>
    <b v="1"/>
    <s v="ci"/>
  </r>
  <r>
    <s v="id_161"/>
    <x v="1"/>
    <s v="appel"/>
    <n v="0.25"/>
    <m/>
    <m/>
    <n v="9"/>
    <n v="0.25"/>
    <n v="36"/>
    <s v="i_canaux"/>
    <s v="prop_multiple"/>
    <x v="160"/>
    <m/>
    <x v="1"/>
    <x v="2"/>
    <x v="17"/>
    <x v="84"/>
    <s v="i_canaux"/>
    <s v="oui"/>
    <s v="Proportion"/>
    <m/>
    <s v="Personne non deplacées"/>
    <n v="0.95"/>
    <b v="1"/>
    <s v="ci"/>
  </r>
  <r>
    <s v="id_161"/>
    <x v="2"/>
    <s v="appel"/>
    <n v="0.480769230769231"/>
    <m/>
    <m/>
    <n v="25"/>
    <n v="0.480769230769231"/>
    <n v="52"/>
    <s v="i_canaux"/>
    <s v="prop_multiple"/>
    <x v="160"/>
    <m/>
    <x v="1"/>
    <x v="2"/>
    <x v="17"/>
    <x v="84"/>
    <s v="i_canaux"/>
    <s v="oui"/>
    <s v="Proportion"/>
    <m/>
    <s v="PDI"/>
    <n v="0.95"/>
    <b v="1"/>
    <s v="ci"/>
  </r>
  <r>
    <s v="id_161"/>
    <x v="2"/>
    <s v="radio"/>
    <n v="3.8461538461538498E-2"/>
    <m/>
    <m/>
    <n v="2"/>
    <n v="3.8461538461538498E-2"/>
    <n v="52"/>
    <s v="i_canaux"/>
    <s v="prop_multiple"/>
    <x v="161"/>
    <m/>
    <x v="1"/>
    <x v="2"/>
    <x v="17"/>
    <x v="84"/>
    <s v="i_canaux"/>
    <s v="oui"/>
    <s v="Proportion"/>
    <m/>
    <s v="PDI"/>
    <n v="0.95"/>
    <b v="1"/>
    <s v="ci"/>
  </r>
  <r>
    <s v="id_161"/>
    <x v="2"/>
    <s v="crieur_public"/>
    <n v="1.9230769230769201E-2"/>
    <m/>
    <m/>
    <n v="1"/>
    <n v="1.9230769230769201E-2"/>
    <n v="52"/>
    <s v="i_canaux"/>
    <s v="prop_multiple"/>
    <x v="162"/>
    <m/>
    <x v="1"/>
    <x v="2"/>
    <x v="17"/>
    <x v="84"/>
    <s v="i_canaux"/>
    <s v="oui"/>
    <s v="Proportion"/>
    <m/>
    <s v="PDI"/>
    <n v="0.95"/>
    <b v="1"/>
    <s v="ci"/>
  </r>
  <r>
    <s v="id_161"/>
    <x v="1"/>
    <s v="espace_communautaire"/>
    <n v="0.11111111111111099"/>
    <m/>
    <m/>
    <n v="4"/>
    <n v="0.11111111111111099"/>
    <n v="36"/>
    <s v="i_canaux"/>
    <s v="prop_multiple"/>
    <x v="163"/>
    <m/>
    <x v="1"/>
    <x v="2"/>
    <x v="17"/>
    <x v="84"/>
    <s v="i_canaux"/>
    <s v="oui"/>
    <s v="Proportion"/>
    <m/>
    <s v="Personne non deplacées"/>
    <n v="0.95"/>
    <b v="1"/>
    <s v="ci"/>
  </r>
  <r>
    <s v="id_161"/>
    <x v="2"/>
    <s v="espace_communautaire"/>
    <n v="5.7692307692307702E-2"/>
    <m/>
    <m/>
    <n v="3"/>
    <n v="5.7692307692307702E-2"/>
    <n v="52"/>
    <s v="i_canaux"/>
    <s v="prop_multiple"/>
    <x v="163"/>
    <m/>
    <x v="1"/>
    <x v="2"/>
    <x v="17"/>
    <x v="84"/>
    <s v="i_canaux"/>
    <s v="oui"/>
    <s v="Proportion"/>
    <m/>
    <s v="PDI"/>
    <n v="0.95"/>
    <b v="1"/>
    <s v="ci"/>
  </r>
  <r>
    <s v="id_161"/>
    <x v="1"/>
    <s v="face_face"/>
    <n v="0.72222222222222199"/>
    <m/>
    <m/>
    <n v="26"/>
    <n v="0.72222222222222199"/>
    <n v="36"/>
    <s v="i_canaux"/>
    <s v="prop_multiple"/>
    <x v="164"/>
    <m/>
    <x v="1"/>
    <x v="2"/>
    <x v="17"/>
    <x v="84"/>
    <s v="i_canaux"/>
    <s v="oui"/>
    <s v="Proportion"/>
    <m/>
    <s v="Personne non deplacées"/>
    <n v="0.95"/>
    <b v="1"/>
    <s v="ci"/>
  </r>
  <r>
    <s v="id_161"/>
    <x v="2"/>
    <s v="face_face"/>
    <n v="0.69230769230769196"/>
    <m/>
    <m/>
    <n v="36"/>
    <n v="0.69230769230769196"/>
    <n v="52"/>
    <s v="i_canaux"/>
    <s v="prop_multiple"/>
    <x v="164"/>
    <m/>
    <x v="1"/>
    <x v="2"/>
    <x v="17"/>
    <x v="84"/>
    <s v="i_canaux"/>
    <s v="oui"/>
    <s v="Proportion"/>
    <m/>
    <s v="PDI"/>
    <n v="0.95"/>
    <b v="1"/>
    <s v="ci"/>
  </r>
  <r>
    <s v="id_161"/>
    <x v="1"/>
    <s v="porte_a_porte"/>
    <n v="5.5555555555555601E-2"/>
    <m/>
    <m/>
    <n v="2"/>
    <n v="5.5555555555555601E-2"/>
    <n v="36"/>
    <s v="i_canaux"/>
    <s v="prop_multiple"/>
    <x v="165"/>
    <m/>
    <x v="1"/>
    <x v="2"/>
    <x v="17"/>
    <x v="84"/>
    <s v="i_canaux"/>
    <s v="oui"/>
    <s v="Proportion"/>
    <m/>
    <s v="Personne non deplacées"/>
    <n v="0.95"/>
    <b v="1"/>
    <s v="ci"/>
  </r>
  <r>
    <s v="id_161"/>
    <x v="2"/>
    <s v="porte_a_porte"/>
    <n v="7.69230769230769E-2"/>
    <m/>
    <m/>
    <n v="4"/>
    <n v="7.69230769230769E-2"/>
    <n v="52"/>
    <s v="i_canaux"/>
    <s v="prop_multiple"/>
    <x v="165"/>
    <m/>
    <x v="1"/>
    <x v="2"/>
    <x v="17"/>
    <x v="84"/>
    <s v="i_canaux"/>
    <s v="oui"/>
    <s v="Proportion"/>
    <m/>
    <s v="PDI"/>
    <n v="0.95"/>
    <b v="1"/>
    <s v="ci"/>
  </r>
  <r>
    <s v="id_162"/>
    <x v="2"/>
    <s v="centre_sante"/>
    <n v="0.33333333333333298"/>
    <m/>
    <m/>
    <n v="1"/>
    <n v="0.33333333333333298"/>
    <n v="3"/>
    <s v="i_endroit"/>
    <s v="prop_multiple"/>
    <x v="166"/>
    <m/>
    <x v="1"/>
    <x v="2"/>
    <x v="17"/>
    <x v="85"/>
    <s v="i_endroit"/>
    <s v="oui"/>
    <s v="Proportion"/>
    <m/>
    <s v="PDI"/>
    <n v="0.95"/>
    <b v="1"/>
    <s v="ci"/>
  </r>
  <r>
    <s v="id_162"/>
    <x v="2"/>
    <s v="marche"/>
    <n v="0.33333333333333298"/>
    <m/>
    <m/>
    <n v="1"/>
    <n v="0.33333333333333298"/>
    <n v="3"/>
    <s v="i_endroit"/>
    <s v="prop_multiple"/>
    <x v="167"/>
    <m/>
    <x v="1"/>
    <x v="2"/>
    <x v="17"/>
    <x v="85"/>
    <s v="i_endroit"/>
    <s v="oui"/>
    <s v="Proportion"/>
    <m/>
    <s v="PDI"/>
    <n v="0.95"/>
    <b v="1"/>
    <s v="ci"/>
  </r>
  <r>
    <s v="id_162"/>
    <x v="1"/>
    <s v="centre_communautaire"/>
    <n v="0.75"/>
    <m/>
    <m/>
    <n v="3"/>
    <n v="0.75"/>
    <n v="4"/>
    <s v="i_endroit"/>
    <s v="prop_multiple"/>
    <x v="168"/>
    <m/>
    <x v="1"/>
    <x v="2"/>
    <x v="17"/>
    <x v="85"/>
    <s v="i_endroit"/>
    <s v="oui"/>
    <s v="Proportion"/>
    <m/>
    <s v="Personne non deplacées"/>
    <n v="0.95"/>
    <b v="1"/>
    <s v="ci"/>
  </r>
  <r>
    <s v="id_162"/>
    <x v="2"/>
    <s v="centre_communautaire"/>
    <n v="0.66666666666666696"/>
    <m/>
    <m/>
    <n v="2"/>
    <n v="0.66666666666666696"/>
    <n v="3"/>
    <s v="i_endroit"/>
    <s v="prop_multiple"/>
    <x v="168"/>
    <m/>
    <x v="1"/>
    <x v="2"/>
    <x v="17"/>
    <x v="85"/>
    <s v="i_endroit"/>
    <s v="oui"/>
    <s v="Proportion"/>
    <m/>
    <s v="PDI"/>
    <n v="0.95"/>
    <b v="1"/>
    <s v="ci"/>
  </r>
  <r>
    <s v="id_162"/>
    <x v="1"/>
    <s v="autre"/>
    <n v="0.25"/>
    <m/>
    <m/>
    <n v="1"/>
    <n v="0.25"/>
    <n v="4"/>
    <s v="i_endroit"/>
    <s v="prop_multiple"/>
    <x v="46"/>
    <m/>
    <x v="1"/>
    <x v="2"/>
    <x v="17"/>
    <x v="85"/>
    <s v="i_endroit"/>
    <s v="oui"/>
    <s v="Proportion"/>
    <m/>
    <s v="Personne non deplacées"/>
    <n v="0.95"/>
    <b v="1"/>
    <s v="ci"/>
  </r>
  <r>
    <s v="id_163"/>
    <x v="1"/>
    <s v="mensuel"/>
    <n v="8.3333333333333301E-2"/>
    <m/>
    <m/>
    <n v="3"/>
    <n v="8.3333333333333301E-2"/>
    <n v="36"/>
    <s v="i_frequence"/>
    <s v="prop_simple"/>
    <x v="171"/>
    <m/>
    <x v="1"/>
    <x v="2"/>
    <x v="17"/>
    <x v="86"/>
    <s v="i_frequence"/>
    <s v="oui"/>
    <s v="Proportion"/>
    <m/>
    <s v="Personne non deplacées"/>
    <n v="0.95"/>
    <b v="1"/>
    <s v="ci"/>
  </r>
  <r>
    <s v="id_163"/>
    <x v="1"/>
    <s v="rare"/>
    <n v="0.27777777777777801"/>
    <m/>
    <m/>
    <n v="10"/>
    <n v="0.27777777777777801"/>
    <n v="36"/>
    <s v="i_frequence"/>
    <s v="prop_simple"/>
    <x v="172"/>
    <m/>
    <x v="1"/>
    <x v="2"/>
    <x v="17"/>
    <x v="86"/>
    <s v="i_frequence"/>
    <s v="oui"/>
    <s v="Proportion"/>
    <m/>
    <s v="Personne non deplacées"/>
    <n v="0.95"/>
    <b v="1"/>
    <s v="ci"/>
  </r>
  <r>
    <s v="id_163"/>
    <x v="1"/>
    <s v="temps_en_temps"/>
    <n v="0.63888888888888895"/>
    <m/>
    <m/>
    <n v="23"/>
    <n v="0.63888888888888895"/>
    <n v="36"/>
    <s v="i_frequence"/>
    <s v="prop_simple"/>
    <x v="173"/>
    <m/>
    <x v="1"/>
    <x v="2"/>
    <x v="17"/>
    <x v="86"/>
    <s v="i_frequence"/>
    <s v="oui"/>
    <s v="Proportion"/>
    <m/>
    <s v="Personne non deplacées"/>
    <n v="0.95"/>
    <b v="1"/>
    <s v="ci"/>
  </r>
  <r>
    <s v="id_163"/>
    <x v="2"/>
    <s v="en_continu"/>
    <n v="0.17307692307692299"/>
    <m/>
    <m/>
    <n v="9"/>
    <n v="0.17307692307692299"/>
    <n v="52"/>
    <s v="i_frequence"/>
    <s v="prop_simple"/>
    <x v="169"/>
    <m/>
    <x v="1"/>
    <x v="2"/>
    <x v="17"/>
    <x v="86"/>
    <s v="i_frequence"/>
    <s v="oui"/>
    <s v="Proportion"/>
    <m/>
    <s v="PDI"/>
    <n v="0.95"/>
    <b v="1"/>
    <s v="ci"/>
  </r>
  <r>
    <s v="id_163"/>
    <x v="2"/>
    <s v="hebdommadaire"/>
    <n v="3.8461538461538498E-2"/>
    <m/>
    <m/>
    <n v="2"/>
    <n v="3.8461538461538498E-2"/>
    <n v="52"/>
    <s v="i_frequence"/>
    <s v="prop_simple"/>
    <x v="170"/>
    <m/>
    <x v="1"/>
    <x v="2"/>
    <x v="17"/>
    <x v="86"/>
    <s v="i_frequence"/>
    <s v="oui"/>
    <s v="Proportion"/>
    <m/>
    <s v="PDI"/>
    <n v="0.95"/>
    <b v="1"/>
    <s v="ci"/>
  </r>
  <r>
    <s v="id_163"/>
    <x v="2"/>
    <s v="mensuel"/>
    <n v="9.6153846153846201E-2"/>
    <m/>
    <m/>
    <n v="5"/>
    <n v="9.6153846153846201E-2"/>
    <n v="52"/>
    <s v="i_frequence"/>
    <s v="prop_simple"/>
    <x v="171"/>
    <m/>
    <x v="1"/>
    <x v="2"/>
    <x v="17"/>
    <x v="86"/>
    <s v="i_frequence"/>
    <s v="oui"/>
    <s v="Proportion"/>
    <m/>
    <s v="PDI"/>
    <n v="0.95"/>
    <b v="1"/>
    <s v="ci"/>
  </r>
  <r>
    <s v="id_163"/>
    <x v="2"/>
    <s v="rare"/>
    <n v="7.69230769230769E-2"/>
    <m/>
    <m/>
    <n v="4"/>
    <n v="7.69230769230769E-2"/>
    <n v="52"/>
    <s v="i_frequence"/>
    <s v="prop_simple"/>
    <x v="172"/>
    <m/>
    <x v="1"/>
    <x v="2"/>
    <x v="17"/>
    <x v="86"/>
    <s v="i_frequence"/>
    <s v="oui"/>
    <s v="Proportion"/>
    <m/>
    <s v="PDI"/>
    <n v="0.95"/>
    <b v="1"/>
    <s v="ci"/>
  </r>
  <r>
    <s v="id_163"/>
    <x v="2"/>
    <s v="temps_en_temps"/>
    <n v="0.61538461538461497"/>
    <m/>
    <m/>
    <n v="32"/>
    <n v="0.61538461538461497"/>
    <n v="52"/>
    <s v="i_frequence"/>
    <s v="prop_simple"/>
    <x v="173"/>
    <m/>
    <x v="1"/>
    <x v="2"/>
    <x v="17"/>
    <x v="86"/>
    <s v="i_frequence"/>
    <s v="oui"/>
    <s v="Proportion"/>
    <m/>
    <s v="PDI"/>
    <n v="0.95"/>
    <b v="1"/>
    <s v="ci"/>
  </r>
  <r>
    <s v="id_164"/>
    <x v="1"/>
    <s v="oui"/>
    <n v="1"/>
    <m/>
    <m/>
    <n v="36"/>
    <n v="1"/>
    <n v="36"/>
    <s v="i_lang_info"/>
    <s v="prop_simple"/>
    <x v="11"/>
    <m/>
    <x v="1"/>
    <x v="2"/>
    <x v="17"/>
    <x v="87"/>
    <s v="i_lang_info"/>
    <s v="oui"/>
    <s v="Proportion"/>
    <m/>
    <s v="Personne non deplacées"/>
    <n v="0.95"/>
    <b v="1"/>
    <s v="ci"/>
  </r>
  <r>
    <s v="id_164"/>
    <x v="2"/>
    <s v="non"/>
    <n v="5.7692307692307702E-2"/>
    <m/>
    <m/>
    <n v="3"/>
    <n v="5.7692307692307702E-2"/>
    <n v="52"/>
    <s v="i_lang_info"/>
    <s v="prop_simple"/>
    <x v="10"/>
    <m/>
    <x v="1"/>
    <x v="2"/>
    <x v="17"/>
    <x v="87"/>
    <s v="i_lang_info"/>
    <s v="oui"/>
    <s v="Proportion"/>
    <m/>
    <s v="PDI"/>
    <n v="0.95"/>
    <b v="1"/>
    <s v="ci"/>
  </r>
  <r>
    <s v="id_164"/>
    <x v="2"/>
    <s v="oui"/>
    <n v="0.94230769230769196"/>
    <m/>
    <m/>
    <n v="49"/>
    <n v="0.94230769230769196"/>
    <n v="52"/>
    <s v="i_lang_info"/>
    <s v="prop_simple"/>
    <x v="11"/>
    <m/>
    <x v="1"/>
    <x v="2"/>
    <x v="17"/>
    <x v="87"/>
    <s v="i_lang_info"/>
    <s v="oui"/>
    <s v="Proportion"/>
    <m/>
    <s v="PDI"/>
    <n v="0.95"/>
    <b v="1"/>
    <s v="ci"/>
  </r>
  <r>
    <s v="id_165"/>
    <x v="1"/>
    <s v="bon"/>
    <n v="0.5"/>
    <m/>
    <m/>
    <n v="18"/>
    <n v="0.5"/>
    <n v="36"/>
    <s v="i_avis_communication"/>
    <s v="prop_simple"/>
    <x v="122"/>
    <m/>
    <x v="1"/>
    <x v="2"/>
    <x v="17"/>
    <x v="88"/>
    <s v="i_avis_communication"/>
    <s v="oui"/>
    <s v="Proportion"/>
    <m/>
    <s v="Personne non deplacées"/>
    <n v="0.95"/>
    <b v="1"/>
    <s v="ci"/>
  </r>
  <r>
    <s v="id_165"/>
    <x v="1"/>
    <s v="pas_bon"/>
    <n v="5.5555555555555601E-2"/>
    <m/>
    <m/>
    <n v="2"/>
    <n v="5.5555555555555601E-2"/>
    <n v="36"/>
    <s v="i_avis_communication"/>
    <s v="prop_simple"/>
    <x v="124"/>
    <m/>
    <x v="1"/>
    <x v="2"/>
    <x v="17"/>
    <x v="88"/>
    <s v="i_avis_communication"/>
    <s v="oui"/>
    <s v="Proportion"/>
    <m/>
    <s v="Personne non deplacées"/>
    <n v="0.95"/>
    <b v="1"/>
    <s v="ci"/>
  </r>
  <r>
    <s v="id_165"/>
    <x v="1"/>
    <s v="pas_bon_du_tout"/>
    <n v="2.7777777777777801E-2"/>
    <m/>
    <m/>
    <n v="1"/>
    <n v="2.7777777777777801E-2"/>
    <n v="36"/>
    <s v="i_avis_communication"/>
    <s v="prop_simple"/>
    <x v="125"/>
    <m/>
    <x v="1"/>
    <x v="2"/>
    <x v="17"/>
    <x v="88"/>
    <s v="i_avis_communication"/>
    <s v="oui"/>
    <s v="Proportion"/>
    <m/>
    <s v="Personne non deplacées"/>
    <n v="0.95"/>
    <b v="1"/>
    <s v="ci"/>
  </r>
  <r>
    <s v="id_165"/>
    <x v="1"/>
    <s v="tres_bon"/>
    <n v="0.41666666666666702"/>
    <m/>
    <m/>
    <n v="15"/>
    <n v="0.41666666666666702"/>
    <n v="36"/>
    <s v="i_avis_communication"/>
    <s v="prop_simple"/>
    <x v="126"/>
    <m/>
    <x v="1"/>
    <x v="2"/>
    <x v="17"/>
    <x v="88"/>
    <s v="i_avis_communication"/>
    <s v="oui"/>
    <s v="Proportion"/>
    <m/>
    <s v="Personne non deplacées"/>
    <n v="0.95"/>
    <b v="1"/>
    <s v="ci"/>
  </r>
  <r>
    <s v="id_165"/>
    <x v="2"/>
    <s v="bon"/>
    <n v="0.40384615384615402"/>
    <m/>
    <m/>
    <n v="21"/>
    <n v="0.40384615384615402"/>
    <n v="52"/>
    <s v="i_avis_communication"/>
    <s v="prop_simple"/>
    <x v="122"/>
    <m/>
    <x v="1"/>
    <x v="2"/>
    <x v="17"/>
    <x v="88"/>
    <s v="i_avis_communication"/>
    <s v="oui"/>
    <s v="Proportion"/>
    <m/>
    <s v="PDI"/>
    <n v="0.95"/>
    <b v="1"/>
    <s v="ci"/>
  </r>
  <r>
    <s v="id_165"/>
    <x v="2"/>
    <s v="pas_bon"/>
    <n v="7.69230769230769E-2"/>
    <m/>
    <m/>
    <n v="4"/>
    <n v="7.69230769230769E-2"/>
    <n v="52"/>
    <s v="i_avis_communication"/>
    <s v="prop_simple"/>
    <x v="124"/>
    <m/>
    <x v="1"/>
    <x v="2"/>
    <x v="17"/>
    <x v="88"/>
    <s v="i_avis_communication"/>
    <s v="oui"/>
    <s v="Proportion"/>
    <m/>
    <s v="PDI"/>
    <n v="0.95"/>
    <b v="1"/>
    <s v="ci"/>
  </r>
  <r>
    <s v="id_165"/>
    <x v="2"/>
    <s v="pas_bon_du_tout"/>
    <n v="1.9230769230769201E-2"/>
    <m/>
    <m/>
    <n v="1"/>
    <n v="1.9230769230769201E-2"/>
    <n v="52"/>
    <s v="i_avis_communication"/>
    <s v="prop_simple"/>
    <x v="125"/>
    <m/>
    <x v="1"/>
    <x v="2"/>
    <x v="17"/>
    <x v="88"/>
    <s v="i_avis_communication"/>
    <s v="oui"/>
    <s v="Proportion"/>
    <m/>
    <s v="PDI"/>
    <n v="0.95"/>
    <b v="1"/>
    <s v="ci"/>
  </r>
  <r>
    <s v="id_165"/>
    <x v="2"/>
    <s v="tres_bon"/>
    <n v="0.5"/>
    <m/>
    <m/>
    <n v="26"/>
    <n v="0.5"/>
    <n v="52"/>
    <s v="i_avis_communication"/>
    <s v="prop_simple"/>
    <x v="126"/>
    <m/>
    <x v="1"/>
    <x v="2"/>
    <x v="17"/>
    <x v="88"/>
    <s v="i_avis_communication"/>
    <s v="oui"/>
    <s v="Proportion"/>
    <m/>
    <s v="PDI"/>
    <n v="0.95"/>
    <b v="1"/>
    <s v="ci"/>
  </r>
  <r>
    <s v="id_166"/>
    <x v="1"/>
    <s v="pas_clair"/>
    <n v="1"/>
    <m/>
    <m/>
    <n v="3"/>
    <n v="1"/>
    <n v="3"/>
    <s v="i_raison_mauvaise_com"/>
    <s v="prop_multiple"/>
    <x v="174"/>
    <m/>
    <x v="1"/>
    <x v="2"/>
    <x v="17"/>
    <x v="89"/>
    <s v="i_raison_mauvaise_com"/>
    <s v="oui"/>
    <s v="Proportion"/>
    <m/>
    <s v="Personne non deplacées"/>
    <n v="0.95"/>
    <b v="1"/>
    <s v="ci"/>
  </r>
  <r>
    <s v="id_166"/>
    <x v="2"/>
    <s v="pas_clair"/>
    <n v="0.6"/>
    <m/>
    <m/>
    <n v="3"/>
    <n v="0.6"/>
    <n v="5"/>
    <s v="i_raison_mauvaise_com"/>
    <s v="prop_multiple"/>
    <x v="174"/>
    <m/>
    <x v="1"/>
    <x v="2"/>
    <x v="17"/>
    <x v="89"/>
    <s v="i_raison_mauvaise_com"/>
    <s v="oui"/>
    <s v="Proportion"/>
    <m/>
    <s v="PDI"/>
    <n v="0.95"/>
    <b v="1"/>
    <s v="ci"/>
  </r>
  <r>
    <s v="id_166"/>
    <x v="1"/>
    <s v="pas_regulier"/>
    <n v="0.66666666666666696"/>
    <m/>
    <m/>
    <n v="2"/>
    <n v="0.66666666666666696"/>
    <n v="3"/>
    <s v="i_raison_mauvaise_com"/>
    <s v="prop_multiple"/>
    <x v="175"/>
    <m/>
    <x v="1"/>
    <x v="2"/>
    <x v="17"/>
    <x v="89"/>
    <s v="i_raison_mauvaise_com"/>
    <s v="oui"/>
    <s v="Proportion"/>
    <m/>
    <s v="Personne non deplacées"/>
    <n v="0.95"/>
    <b v="1"/>
    <s v="ci"/>
  </r>
  <r>
    <s v="id_166"/>
    <x v="2"/>
    <s v="pas_regulier"/>
    <n v="0.6"/>
    <m/>
    <m/>
    <n v="3"/>
    <n v="0.6"/>
    <n v="5"/>
    <s v="i_raison_mauvaise_com"/>
    <s v="prop_multiple"/>
    <x v="175"/>
    <m/>
    <x v="1"/>
    <x v="2"/>
    <x v="17"/>
    <x v="89"/>
    <s v="i_raison_mauvaise_com"/>
    <s v="oui"/>
    <s v="Proportion"/>
    <m/>
    <s v="PDI"/>
    <n v="0.95"/>
    <b v="1"/>
    <s v="ci"/>
  </r>
  <r>
    <s v="id_166"/>
    <x v="1"/>
    <s v="trop_tard"/>
    <n v="0.33333333333333298"/>
    <m/>
    <m/>
    <n v="1"/>
    <n v="0.33333333333333298"/>
    <n v="3"/>
    <s v="i_raison_mauvaise_com"/>
    <s v="prop_multiple"/>
    <x v="176"/>
    <m/>
    <x v="1"/>
    <x v="2"/>
    <x v="17"/>
    <x v="89"/>
    <s v="i_raison_mauvaise_com"/>
    <s v="oui"/>
    <s v="Proportion"/>
    <m/>
    <s v="Personne non deplacées"/>
    <n v="0.95"/>
    <b v="1"/>
    <s v="ci"/>
  </r>
  <r>
    <s v="id_166"/>
    <x v="2"/>
    <s v="trop_tard"/>
    <n v="0.6"/>
    <m/>
    <m/>
    <n v="3"/>
    <n v="0.6"/>
    <n v="5"/>
    <s v="i_raison_mauvaise_com"/>
    <s v="prop_multiple"/>
    <x v="176"/>
    <m/>
    <x v="1"/>
    <x v="2"/>
    <x v="17"/>
    <x v="89"/>
    <s v="i_raison_mauvaise_com"/>
    <s v="oui"/>
    <s v="Proportion"/>
    <m/>
    <s v="PDI"/>
    <n v="0.95"/>
    <b v="1"/>
    <s v="ci"/>
  </r>
  <r>
    <s v="id_167"/>
    <x v="1"/>
    <s v="fournisseur_assistance"/>
    <n v="0.46031746031746001"/>
    <m/>
    <m/>
    <n v="29"/>
    <n v="0.46031746031746001"/>
    <n v="63"/>
    <s v="i_information_souhaite"/>
    <s v="prop_multiple"/>
    <x v="144"/>
    <m/>
    <x v="1"/>
    <x v="2"/>
    <x v="18"/>
    <x v="90"/>
    <s v="i_information_souhaite"/>
    <s v="oui"/>
    <s v="Proportion"/>
    <m/>
    <s v="Personne non deplacées"/>
    <n v="0.95"/>
    <b v="1"/>
    <s v="ci"/>
  </r>
  <r>
    <s v="id_167"/>
    <x v="2"/>
    <s v="fournisseur_assistance"/>
    <n v="0.47826086956521702"/>
    <m/>
    <m/>
    <n v="22"/>
    <n v="0.47826086956521702"/>
    <n v="46"/>
    <s v="i_information_souhaite"/>
    <s v="prop_multiple"/>
    <x v="144"/>
    <m/>
    <x v="1"/>
    <x v="2"/>
    <x v="18"/>
    <x v="90"/>
    <s v="i_information_souhaite"/>
    <s v="oui"/>
    <s v="Proportion"/>
    <m/>
    <s v="PDI"/>
    <n v="0.95"/>
    <b v="1"/>
    <s v="ci"/>
  </r>
  <r>
    <s v="id_167"/>
    <x v="1"/>
    <s v="eligibilite"/>
    <n v="0.22222222222222199"/>
    <m/>
    <m/>
    <n v="14"/>
    <n v="0.22222222222222199"/>
    <n v="63"/>
    <s v="i_information_souhaite"/>
    <s v="prop_multiple"/>
    <x v="145"/>
    <m/>
    <x v="1"/>
    <x v="2"/>
    <x v="18"/>
    <x v="90"/>
    <s v="i_information_souhaite"/>
    <s v="oui"/>
    <s v="Proportion"/>
    <m/>
    <s v="Personne non deplacées"/>
    <n v="0.95"/>
    <b v="1"/>
    <s v="ci"/>
  </r>
  <r>
    <s v="id_167"/>
    <x v="2"/>
    <s v="eligibilite"/>
    <n v="0.108695652173913"/>
    <m/>
    <m/>
    <n v="5"/>
    <n v="0.108695652173913"/>
    <n v="46"/>
    <s v="i_information_souhaite"/>
    <s v="prop_multiple"/>
    <x v="145"/>
    <m/>
    <x v="1"/>
    <x v="2"/>
    <x v="18"/>
    <x v="90"/>
    <s v="i_information_souhaite"/>
    <s v="oui"/>
    <s v="Proportion"/>
    <m/>
    <s v="PDI"/>
    <n v="0.95"/>
    <b v="1"/>
    <s v="ci"/>
  </r>
  <r>
    <s v="id_167"/>
    <x v="1"/>
    <s v="date_fourniture"/>
    <n v="0.30158730158730201"/>
    <m/>
    <m/>
    <n v="19"/>
    <n v="0.30158730158730201"/>
    <n v="63"/>
    <s v="i_information_souhaite"/>
    <s v="prop_multiple"/>
    <x v="146"/>
    <m/>
    <x v="1"/>
    <x v="2"/>
    <x v="18"/>
    <x v="90"/>
    <s v="i_information_souhaite"/>
    <s v="oui"/>
    <s v="Proportion"/>
    <m/>
    <s v="Personne non deplacées"/>
    <n v="0.95"/>
    <b v="1"/>
    <s v="ci"/>
  </r>
  <r>
    <s v="id_167"/>
    <x v="2"/>
    <s v="date_fourniture"/>
    <n v="0.434782608695652"/>
    <m/>
    <m/>
    <n v="20"/>
    <n v="0.434782608695652"/>
    <n v="46"/>
    <s v="i_information_souhaite"/>
    <s v="prop_multiple"/>
    <x v="146"/>
    <m/>
    <x v="1"/>
    <x v="2"/>
    <x v="18"/>
    <x v="90"/>
    <s v="i_information_souhaite"/>
    <s v="oui"/>
    <s v="Proportion"/>
    <m/>
    <s v="PDI"/>
    <n v="0.95"/>
    <b v="1"/>
    <s v="ci"/>
  </r>
  <r>
    <s v="id_167"/>
    <x v="1"/>
    <s v="lieu_aide"/>
    <n v="0.50793650793650802"/>
    <m/>
    <m/>
    <n v="32"/>
    <n v="0.50793650793650802"/>
    <n v="63"/>
    <s v="i_information_souhaite"/>
    <s v="prop_multiple"/>
    <x v="147"/>
    <m/>
    <x v="1"/>
    <x v="2"/>
    <x v="18"/>
    <x v="90"/>
    <s v="i_information_souhaite"/>
    <s v="oui"/>
    <s v="Proportion"/>
    <m/>
    <s v="Personne non deplacées"/>
    <n v="0.95"/>
    <b v="1"/>
    <s v="ci"/>
  </r>
  <r>
    <s v="id_167"/>
    <x v="2"/>
    <s v="lieu_aide"/>
    <n v="0.65217391304347805"/>
    <m/>
    <m/>
    <n v="30"/>
    <n v="0.65217391304347805"/>
    <n v="46"/>
    <s v="i_information_souhaite"/>
    <s v="prop_multiple"/>
    <x v="147"/>
    <m/>
    <x v="1"/>
    <x v="2"/>
    <x v="18"/>
    <x v="90"/>
    <s v="i_information_souhaite"/>
    <s v="oui"/>
    <s v="Proportion"/>
    <m/>
    <s v="PDI"/>
    <n v="0.95"/>
    <b v="1"/>
    <s v="ci"/>
  </r>
  <r>
    <s v="id_167"/>
    <x v="1"/>
    <s v="type_assistance"/>
    <n v="0.317460317460317"/>
    <m/>
    <m/>
    <n v="20"/>
    <n v="0.317460317460317"/>
    <n v="63"/>
    <s v="i_information_souhaite"/>
    <s v="prop_multiple"/>
    <x v="148"/>
    <m/>
    <x v="1"/>
    <x v="2"/>
    <x v="18"/>
    <x v="90"/>
    <s v="i_information_souhaite"/>
    <s v="oui"/>
    <s v="Proportion"/>
    <m/>
    <s v="Personne non deplacées"/>
    <n v="0.95"/>
    <b v="1"/>
    <s v="ci"/>
  </r>
  <r>
    <s v="id_167"/>
    <x v="2"/>
    <s v="type_assistance"/>
    <n v="0.282608695652174"/>
    <m/>
    <m/>
    <n v="13"/>
    <n v="0.282608695652174"/>
    <n v="46"/>
    <s v="i_information_souhaite"/>
    <s v="prop_multiple"/>
    <x v="148"/>
    <m/>
    <x v="1"/>
    <x v="2"/>
    <x v="18"/>
    <x v="90"/>
    <s v="i_information_souhaite"/>
    <s v="oui"/>
    <s v="Proportion"/>
    <m/>
    <s v="PDI"/>
    <n v="0.95"/>
    <b v="1"/>
    <s v="ci"/>
  </r>
  <r>
    <s v="id_167"/>
    <x v="1"/>
    <s v="modalite_aide"/>
    <n v="0.206349206349206"/>
    <m/>
    <m/>
    <n v="13"/>
    <n v="0.206349206349206"/>
    <n v="63"/>
    <s v="i_information_souhaite"/>
    <s v="prop_multiple"/>
    <x v="149"/>
    <m/>
    <x v="1"/>
    <x v="2"/>
    <x v="18"/>
    <x v="90"/>
    <s v="i_information_souhaite"/>
    <s v="oui"/>
    <s v="Proportion"/>
    <m/>
    <s v="Personne non deplacées"/>
    <n v="0.95"/>
    <b v="1"/>
    <s v="ci"/>
  </r>
  <r>
    <s v="id_167"/>
    <x v="2"/>
    <s v="modalite_aide"/>
    <n v="0.23913043478260901"/>
    <m/>
    <m/>
    <n v="11"/>
    <n v="0.23913043478260901"/>
    <n v="46"/>
    <s v="i_information_souhaite"/>
    <s v="prop_multiple"/>
    <x v="149"/>
    <m/>
    <x v="1"/>
    <x v="2"/>
    <x v="18"/>
    <x v="90"/>
    <s v="i_information_souhaite"/>
    <s v="oui"/>
    <s v="Proportion"/>
    <m/>
    <s v="PDI"/>
    <n v="0.95"/>
    <b v="1"/>
    <s v="ci"/>
  </r>
  <r>
    <s v="id_167"/>
    <x v="1"/>
    <s v="enregistrement"/>
    <n v="0.41269841269841301"/>
    <m/>
    <m/>
    <n v="26"/>
    <n v="0.41269841269841301"/>
    <n v="63"/>
    <s v="i_information_souhaite"/>
    <s v="prop_multiple"/>
    <x v="150"/>
    <m/>
    <x v="1"/>
    <x v="2"/>
    <x v="18"/>
    <x v="90"/>
    <s v="i_information_souhaite"/>
    <s v="oui"/>
    <s v="Proportion"/>
    <m/>
    <s v="Personne non deplacées"/>
    <n v="0.95"/>
    <b v="1"/>
    <s v="ci"/>
  </r>
  <r>
    <s v="id_167"/>
    <x v="2"/>
    <s v="enregistrement"/>
    <n v="0.39130434782608697"/>
    <m/>
    <m/>
    <n v="18"/>
    <n v="0.39130434782608697"/>
    <n v="46"/>
    <s v="i_information_souhaite"/>
    <s v="prop_multiple"/>
    <x v="150"/>
    <m/>
    <x v="1"/>
    <x v="2"/>
    <x v="18"/>
    <x v="90"/>
    <s v="i_information_souhaite"/>
    <s v="oui"/>
    <s v="Proportion"/>
    <m/>
    <s v="PDI"/>
    <n v="0.95"/>
    <b v="1"/>
    <s v="ci"/>
  </r>
  <r>
    <s v="id_167"/>
    <x v="1"/>
    <s v="suggestion"/>
    <n v="3.1746031746031703E-2"/>
    <m/>
    <m/>
    <n v="2"/>
    <n v="3.1746031746031703E-2"/>
    <n v="63"/>
    <s v="i_information_souhaite"/>
    <s v="prop_multiple"/>
    <x v="151"/>
    <m/>
    <x v="1"/>
    <x v="2"/>
    <x v="18"/>
    <x v="90"/>
    <s v="i_information_souhaite"/>
    <s v="oui"/>
    <s v="Proportion"/>
    <m/>
    <s v="Personne non deplacées"/>
    <n v="0.95"/>
    <b v="1"/>
    <s v="ci"/>
  </r>
  <r>
    <s v="id_167"/>
    <x v="2"/>
    <s v="suggestion"/>
    <n v="2.1739130434782601E-2"/>
    <m/>
    <m/>
    <n v="1"/>
    <n v="2.1739130434782601E-2"/>
    <n v="46"/>
    <s v="i_information_souhaite"/>
    <s v="prop_multiple"/>
    <x v="151"/>
    <m/>
    <x v="1"/>
    <x v="2"/>
    <x v="18"/>
    <x v="90"/>
    <s v="i_information_souhaite"/>
    <s v="oui"/>
    <s v="Proportion"/>
    <m/>
    <s v="PDI"/>
    <n v="0.95"/>
    <b v="1"/>
    <s v="ci"/>
  </r>
  <r>
    <s v="id_168"/>
    <x v="1"/>
    <s v="chef_coutumier"/>
    <n v="1.58730158730159E-2"/>
    <m/>
    <m/>
    <n v="1"/>
    <n v="1.58730158730159E-2"/>
    <n v="63"/>
    <s v="i_source_info_souhaite"/>
    <s v="prop_multiple"/>
    <x v="177"/>
    <m/>
    <x v="1"/>
    <x v="2"/>
    <x v="18"/>
    <x v="91"/>
    <s v="i_source_info_souhaite"/>
    <s v="oui"/>
    <s v="Proportion"/>
    <m/>
    <s v="Personne non deplacées"/>
    <n v="0.95"/>
    <b v="1"/>
    <s v="ci"/>
  </r>
  <r>
    <s v="id_168"/>
    <x v="2"/>
    <s v="chef_coutumier"/>
    <n v="2.1739130434782601E-2"/>
    <m/>
    <m/>
    <n v="1"/>
    <n v="2.1739130434782601E-2"/>
    <n v="46"/>
    <s v="i_source_info_souhaite"/>
    <s v="prop_multiple"/>
    <x v="177"/>
    <m/>
    <x v="1"/>
    <x v="2"/>
    <x v="18"/>
    <x v="91"/>
    <s v="i_source_info_souhaite"/>
    <s v="oui"/>
    <s v="Proportion"/>
    <m/>
    <s v="PDI"/>
    <n v="0.95"/>
    <b v="1"/>
    <s v="ci"/>
  </r>
  <r>
    <s v="id_168"/>
    <x v="1"/>
    <s v="leader_ommunautaire"/>
    <n v="0.19047619047618999"/>
    <m/>
    <m/>
    <n v="12"/>
    <n v="0.19047619047618999"/>
    <n v="63"/>
    <s v="i_source_info_souhaite"/>
    <s v="prop_multiple"/>
    <x v="153"/>
    <m/>
    <x v="1"/>
    <x v="2"/>
    <x v="18"/>
    <x v="91"/>
    <s v="i_source_info_souhaite"/>
    <s v="oui"/>
    <s v="Proportion"/>
    <m/>
    <s v="Personne non deplacées"/>
    <n v="0.95"/>
    <b v="1"/>
    <s v="ci"/>
  </r>
  <r>
    <s v="id_168"/>
    <x v="2"/>
    <s v="leader_ommunautaire"/>
    <n v="0.19565217391304299"/>
    <m/>
    <m/>
    <n v="9"/>
    <n v="0.19565217391304299"/>
    <n v="46"/>
    <s v="i_source_info_souhaite"/>
    <s v="prop_multiple"/>
    <x v="153"/>
    <m/>
    <x v="1"/>
    <x v="2"/>
    <x v="18"/>
    <x v="91"/>
    <s v="i_source_info_souhaite"/>
    <s v="oui"/>
    <s v="Proportion"/>
    <m/>
    <s v="PDI"/>
    <n v="0.95"/>
    <b v="1"/>
    <s v="ci"/>
  </r>
  <r>
    <s v="id_168"/>
    <x v="1"/>
    <s v="president_comite_pdi"/>
    <n v="6.3492063492063502E-2"/>
    <m/>
    <m/>
    <n v="4"/>
    <n v="6.3492063492063502E-2"/>
    <n v="63"/>
    <s v="i_source_info_souhaite"/>
    <s v="prop_multiple"/>
    <x v="154"/>
    <m/>
    <x v="1"/>
    <x v="2"/>
    <x v="18"/>
    <x v="91"/>
    <s v="i_source_info_souhaite"/>
    <s v="oui"/>
    <s v="Proportion"/>
    <m/>
    <s v="Personne non deplacées"/>
    <n v="0.95"/>
    <b v="1"/>
    <s v="ci"/>
  </r>
  <r>
    <s v="id_168"/>
    <x v="2"/>
    <s v="president_comite_pdi"/>
    <n v="0.39130434782608697"/>
    <m/>
    <m/>
    <n v="18"/>
    <n v="0.39130434782608697"/>
    <n v="46"/>
    <s v="i_source_info_souhaite"/>
    <s v="prop_multiple"/>
    <x v="154"/>
    <m/>
    <x v="1"/>
    <x v="2"/>
    <x v="18"/>
    <x v="91"/>
    <s v="i_source_info_souhaite"/>
    <s v="oui"/>
    <s v="Proportion"/>
    <m/>
    <s v="PDI"/>
    <n v="0.95"/>
    <b v="1"/>
    <s v="ci"/>
  </r>
  <r>
    <s v="id_168"/>
    <x v="1"/>
    <s v="leader_religieux"/>
    <n v="4.7619047619047603E-2"/>
    <m/>
    <m/>
    <n v="3"/>
    <n v="4.7619047619047603E-2"/>
    <n v="63"/>
    <s v="i_source_info_souhaite"/>
    <s v="prop_multiple"/>
    <x v="178"/>
    <m/>
    <x v="1"/>
    <x v="2"/>
    <x v="18"/>
    <x v="91"/>
    <s v="i_source_info_souhaite"/>
    <s v="oui"/>
    <s v="Proportion"/>
    <m/>
    <s v="Personne non deplacées"/>
    <n v="0.95"/>
    <b v="1"/>
    <s v="ci"/>
  </r>
  <r>
    <s v="id_168"/>
    <x v="2"/>
    <s v="leader_religieux"/>
    <n v="6.5217391304347797E-2"/>
    <m/>
    <m/>
    <n v="3"/>
    <n v="6.5217391304347797E-2"/>
    <n v="46"/>
    <s v="i_source_info_souhaite"/>
    <s v="prop_multiple"/>
    <x v="178"/>
    <m/>
    <x v="1"/>
    <x v="2"/>
    <x v="18"/>
    <x v="91"/>
    <s v="i_source_info_souhaite"/>
    <s v="oui"/>
    <s v="Proportion"/>
    <m/>
    <s v="PDI"/>
    <n v="0.95"/>
    <b v="1"/>
    <s v="ci"/>
  </r>
  <r>
    <s v="id_168"/>
    <x v="1"/>
    <s v="relais_communautaire"/>
    <n v="0.126984126984127"/>
    <m/>
    <m/>
    <n v="8"/>
    <n v="0.126984126984127"/>
    <n v="63"/>
    <s v="i_source_info_souhaite"/>
    <s v="prop_multiple"/>
    <x v="155"/>
    <m/>
    <x v="1"/>
    <x v="2"/>
    <x v="18"/>
    <x v="91"/>
    <s v="i_source_info_souhaite"/>
    <s v="oui"/>
    <s v="Proportion"/>
    <m/>
    <s v="Personne non deplacées"/>
    <n v="0.95"/>
    <b v="1"/>
    <s v="ci"/>
  </r>
  <r>
    <s v="id_168"/>
    <x v="2"/>
    <s v="relais_communautaire"/>
    <n v="6.5217391304347797E-2"/>
    <m/>
    <m/>
    <n v="3"/>
    <n v="6.5217391304347797E-2"/>
    <n v="46"/>
    <s v="i_source_info_souhaite"/>
    <s v="prop_multiple"/>
    <x v="155"/>
    <m/>
    <x v="1"/>
    <x v="2"/>
    <x v="18"/>
    <x v="91"/>
    <s v="i_source_info_souhaite"/>
    <s v="oui"/>
    <s v="Proportion"/>
    <m/>
    <s v="PDI"/>
    <n v="0.95"/>
    <b v="1"/>
    <s v="ci"/>
  </r>
  <r>
    <s v="id_168"/>
    <x v="1"/>
    <s v="agent_action_social"/>
    <n v="0.39682539682539703"/>
    <m/>
    <m/>
    <n v="25"/>
    <n v="0.39682539682539703"/>
    <n v="63"/>
    <s v="i_source_info_souhaite"/>
    <s v="prop_multiple"/>
    <x v="156"/>
    <m/>
    <x v="1"/>
    <x v="2"/>
    <x v="18"/>
    <x v="91"/>
    <s v="i_source_info_souhaite"/>
    <s v="oui"/>
    <s v="Proportion"/>
    <m/>
    <s v="Personne non deplacées"/>
    <n v="0.95"/>
    <b v="1"/>
    <s v="ci"/>
  </r>
  <r>
    <s v="id_168"/>
    <x v="2"/>
    <s v="agent_action_social"/>
    <n v="0.36956521739130399"/>
    <m/>
    <m/>
    <n v="17"/>
    <n v="0.36956521739130399"/>
    <n v="46"/>
    <s v="i_source_info_souhaite"/>
    <s v="prop_multiple"/>
    <x v="156"/>
    <m/>
    <x v="1"/>
    <x v="2"/>
    <x v="18"/>
    <x v="91"/>
    <s v="i_source_info_souhaite"/>
    <s v="oui"/>
    <s v="Proportion"/>
    <m/>
    <s v="PDI"/>
    <n v="0.95"/>
    <b v="1"/>
    <s v="ci"/>
  </r>
  <r>
    <s v="id_168"/>
    <x v="1"/>
    <s v="agent_servic_etat"/>
    <n v="0.11111111111111099"/>
    <m/>
    <m/>
    <n v="7"/>
    <n v="0.11111111111111099"/>
    <n v="63"/>
    <s v="i_source_info_souhaite"/>
    <s v="prop_multiple"/>
    <x v="179"/>
    <m/>
    <x v="1"/>
    <x v="2"/>
    <x v="18"/>
    <x v="91"/>
    <s v="i_source_info_souhaite"/>
    <s v="oui"/>
    <s v="Proportion"/>
    <m/>
    <s v="Personne non deplacées"/>
    <n v="0.95"/>
    <b v="1"/>
    <s v="ci"/>
  </r>
  <r>
    <s v="id_168"/>
    <x v="2"/>
    <s v="agent_servic_etat"/>
    <n v="0.15217391304347799"/>
    <m/>
    <m/>
    <n v="7"/>
    <n v="0.15217391304347799"/>
    <n v="46"/>
    <s v="i_source_info_souhaite"/>
    <s v="prop_multiple"/>
    <x v="179"/>
    <m/>
    <x v="1"/>
    <x v="2"/>
    <x v="18"/>
    <x v="91"/>
    <s v="i_source_info_souhaite"/>
    <s v="oui"/>
    <s v="Proportion"/>
    <m/>
    <s v="PDI"/>
    <n v="0.95"/>
    <b v="1"/>
    <s v="ci"/>
  </r>
  <r>
    <s v="id_168"/>
    <x v="1"/>
    <s v="amis_famille"/>
    <n v="0.158730158730159"/>
    <m/>
    <m/>
    <n v="10"/>
    <n v="0.158730158730159"/>
    <n v="63"/>
    <s v="i_source_info_souhaite"/>
    <s v="prop_multiple"/>
    <x v="157"/>
    <m/>
    <x v="1"/>
    <x v="2"/>
    <x v="18"/>
    <x v="91"/>
    <s v="i_source_info_souhaite"/>
    <s v="oui"/>
    <s v="Proportion"/>
    <m/>
    <s v="Personne non deplacées"/>
    <n v="0.95"/>
    <b v="1"/>
    <s v="ci"/>
  </r>
  <r>
    <s v="id_168"/>
    <x v="2"/>
    <s v="amis_famille"/>
    <n v="0.13043478260869601"/>
    <m/>
    <m/>
    <n v="6"/>
    <n v="0.13043478260869601"/>
    <n v="46"/>
    <s v="i_source_info_souhaite"/>
    <s v="prop_multiple"/>
    <x v="157"/>
    <m/>
    <x v="1"/>
    <x v="2"/>
    <x v="18"/>
    <x v="91"/>
    <s v="i_source_info_souhaite"/>
    <s v="oui"/>
    <s v="Proportion"/>
    <m/>
    <s v="PDI"/>
    <n v="0.95"/>
    <b v="1"/>
    <s v="ci"/>
  </r>
  <r>
    <s v="id_168"/>
    <x v="1"/>
    <s v="ong"/>
    <n v="0.71428571428571397"/>
    <m/>
    <m/>
    <n v="45"/>
    <n v="0.71428571428571397"/>
    <n v="63"/>
    <s v="i_source_info_souhaite"/>
    <s v="prop_multiple"/>
    <x v="158"/>
    <m/>
    <x v="1"/>
    <x v="2"/>
    <x v="18"/>
    <x v="91"/>
    <s v="i_source_info_souhaite"/>
    <s v="oui"/>
    <s v="Proportion"/>
    <m/>
    <s v="Personne non deplacées"/>
    <n v="0.95"/>
    <b v="1"/>
    <s v="ci"/>
  </r>
  <r>
    <s v="id_168"/>
    <x v="2"/>
    <s v="ong"/>
    <n v="0.565217391304348"/>
    <m/>
    <m/>
    <n v="26"/>
    <n v="0.565217391304348"/>
    <n v="46"/>
    <s v="i_source_info_souhaite"/>
    <s v="prop_multiple"/>
    <x v="158"/>
    <m/>
    <x v="1"/>
    <x v="2"/>
    <x v="18"/>
    <x v="91"/>
    <s v="i_source_info_souhaite"/>
    <s v="oui"/>
    <s v="Proportion"/>
    <m/>
    <s v="PDI"/>
    <n v="0.95"/>
    <b v="1"/>
    <s v="ci"/>
  </r>
  <r>
    <s v="id_169"/>
    <x v="1"/>
    <s v="appel"/>
    <n v="0.90476190476190499"/>
    <m/>
    <m/>
    <n v="57"/>
    <n v="0.90476190476190499"/>
    <n v="63"/>
    <s v="i_canaux_souhaite"/>
    <s v="prop_multiple"/>
    <x v="160"/>
    <m/>
    <x v="1"/>
    <x v="2"/>
    <x v="18"/>
    <x v="92"/>
    <s v="i_canaux_souhaite"/>
    <s v="oui"/>
    <s v="Proportion"/>
    <m/>
    <s v="Personne non deplacées"/>
    <n v="0.95"/>
    <b v="1"/>
    <s v="ci"/>
  </r>
  <r>
    <s v="id_169"/>
    <x v="2"/>
    <s v="appel"/>
    <n v="0.934782608695652"/>
    <m/>
    <m/>
    <n v="43"/>
    <n v="0.934782608695652"/>
    <n v="46"/>
    <s v="i_canaux_souhaite"/>
    <s v="prop_multiple"/>
    <x v="160"/>
    <m/>
    <x v="1"/>
    <x v="2"/>
    <x v="18"/>
    <x v="92"/>
    <s v="i_canaux_souhaite"/>
    <s v="oui"/>
    <s v="Proportion"/>
    <m/>
    <s v="PDI"/>
    <n v="0.95"/>
    <b v="1"/>
    <s v="ci"/>
  </r>
  <r>
    <s v="id_169"/>
    <x v="1"/>
    <s v="radio"/>
    <n v="7.9365079365079402E-2"/>
    <m/>
    <m/>
    <n v="5"/>
    <n v="7.9365079365079402E-2"/>
    <n v="63"/>
    <s v="i_canaux_souhaite"/>
    <s v="prop_multiple"/>
    <x v="161"/>
    <m/>
    <x v="1"/>
    <x v="2"/>
    <x v="18"/>
    <x v="92"/>
    <s v="i_canaux_souhaite"/>
    <s v="oui"/>
    <s v="Proportion"/>
    <m/>
    <s v="Personne non deplacées"/>
    <n v="0.95"/>
    <b v="1"/>
    <s v="ci"/>
  </r>
  <r>
    <s v="id_169"/>
    <x v="2"/>
    <s v="radio"/>
    <n v="0.13043478260869601"/>
    <m/>
    <m/>
    <n v="6"/>
    <n v="0.13043478260869601"/>
    <n v="46"/>
    <s v="i_canaux_souhaite"/>
    <s v="prop_multiple"/>
    <x v="161"/>
    <m/>
    <x v="1"/>
    <x v="2"/>
    <x v="18"/>
    <x v="92"/>
    <s v="i_canaux_souhaite"/>
    <s v="oui"/>
    <s v="Proportion"/>
    <m/>
    <s v="PDI"/>
    <n v="0.95"/>
    <b v="1"/>
    <s v="ci"/>
  </r>
  <r>
    <s v="id_169"/>
    <x v="1"/>
    <s v="crieur_public"/>
    <n v="1.58730158730159E-2"/>
    <m/>
    <m/>
    <n v="1"/>
    <n v="1.58730158730159E-2"/>
    <n v="63"/>
    <s v="i_canaux_souhaite"/>
    <s v="prop_multiple"/>
    <x v="162"/>
    <m/>
    <x v="1"/>
    <x v="2"/>
    <x v="18"/>
    <x v="92"/>
    <s v="i_canaux_souhaite"/>
    <s v="oui"/>
    <s v="Proportion"/>
    <m/>
    <s v="Personne non deplacées"/>
    <n v="0.95"/>
    <b v="1"/>
    <s v="ci"/>
  </r>
  <r>
    <s v="id_169"/>
    <x v="2"/>
    <s v="crieur_public"/>
    <n v="2.1739130434782601E-2"/>
    <m/>
    <m/>
    <n v="1"/>
    <n v="2.1739130434782601E-2"/>
    <n v="46"/>
    <s v="i_canaux_souhaite"/>
    <s v="prop_multiple"/>
    <x v="162"/>
    <m/>
    <x v="1"/>
    <x v="2"/>
    <x v="18"/>
    <x v="92"/>
    <s v="i_canaux_souhaite"/>
    <s v="oui"/>
    <s v="Proportion"/>
    <m/>
    <s v="PDI"/>
    <n v="0.95"/>
    <b v="1"/>
    <s v="ci"/>
  </r>
  <r>
    <s v="id_169"/>
    <x v="1"/>
    <s v="sms"/>
    <n v="3.1746031746031703E-2"/>
    <m/>
    <m/>
    <n v="2"/>
    <n v="3.1746031746031703E-2"/>
    <n v="63"/>
    <s v="i_canaux_souhaite"/>
    <s v="prop_multiple"/>
    <x v="180"/>
    <m/>
    <x v="1"/>
    <x v="2"/>
    <x v="18"/>
    <x v="92"/>
    <s v="i_canaux_souhaite"/>
    <s v="oui"/>
    <s v="Proportion"/>
    <m/>
    <s v="Personne non deplacées"/>
    <n v="0.95"/>
    <b v="1"/>
    <s v="ci"/>
  </r>
  <r>
    <s v="id_169"/>
    <x v="2"/>
    <s v="sms"/>
    <n v="2.1739130434782601E-2"/>
    <m/>
    <m/>
    <n v="1"/>
    <n v="2.1739130434782601E-2"/>
    <n v="46"/>
    <s v="i_canaux_souhaite"/>
    <s v="prop_multiple"/>
    <x v="180"/>
    <m/>
    <x v="1"/>
    <x v="2"/>
    <x v="18"/>
    <x v="92"/>
    <s v="i_canaux_souhaite"/>
    <s v="oui"/>
    <s v="Proportion"/>
    <m/>
    <s v="PDI"/>
    <n v="0.95"/>
    <b v="1"/>
    <s v="ci"/>
  </r>
  <r>
    <s v="id_169"/>
    <x v="1"/>
    <s v="whatsapp"/>
    <n v="6.3492063492063502E-2"/>
    <m/>
    <m/>
    <n v="4"/>
    <n v="6.3492063492063502E-2"/>
    <n v="63"/>
    <s v="i_canaux_souhaite"/>
    <s v="prop_multiple"/>
    <x v="181"/>
    <m/>
    <x v="1"/>
    <x v="2"/>
    <x v="18"/>
    <x v="92"/>
    <s v="i_canaux_souhaite"/>
    <s v="oui"/>
    <s v="Proportion"/>
    <m/>
    <s v="Personne non deplacées"/>
    <n v="0.95"/>
    <b v="1"/>
    <s v="ci"/>
  </r>
  <r>
    <s v="id_169"/>
    <x v="2"/>
    <s v="whatsapp"/>
    <n v="4.3478260869565202E-2"/>
    <m/>
    <m/>
    <n v="2"/>
    <n v="4.3478260869565202E-2"/>
    <n v="46"/>
    <s v="i_canaux_souhaite"/>
    <s v="prop_multiple"/>
    <x v="181"/>
    <m/>
    <x v="1"/>
    <x v="2"/>
    <x v="18"/>
    <x v="92"/>
    <s v="i_canaux_souhaite"/>
    <s v="oui"/>
    <s v="Proportion"/>
    <m/>
    <s v="PDI"/>
    <n v="0.95"/>
    <b v="1"/>
    <s v="ci"/>
  </r>
  <r>
    <s v="id_169"/>
    <x v="1"/>
    <s v="reseau_sociau"/>
    <n v="4.7619047619047603E-2"/>
    <m/>
    <m/>
    <n v="3"/>
    <n v="4.7619047619047603E-2"/>
    <n v="63"/>
    <s v="i_canaux_souhaite"/>
    <s v="prop_multiple"/>
    <x v="182"/>
    <m/>
    <x v="1"/>
    <x v="2"/>
    <x v="18"/>
    <x v="92"/>
    <s v="i_canaux_souhaite"/>
    <s v="oui"/>
    <s v="Proportion"/>
    <m/>
    <s v="Personne non deplacées"/>
    <n v="0.95"/>
    <b v="1"/>
    <s v="ci"/>
  </r>
  <r>
    <s v="id_169"/>
    <x v="2"/>
    <s v="reseau_sociau"/>
    <n v="2.1739130434782601E-2"/>
    <m/>
    <m/>
    <n v="1"/>
    <n v="2.1739130434782601E-2"/>
    <n v="46"/>
    <s v="i_canaux_souhaite"/>
    <s v="prop_multiple"/>
    <x v="182"/>
    <m/>
    <x v="1"/>
    <x v="2"/>
    <x v="18"/>
    <x v="92"/>
    <s v="i_canaux_souhaite"/>
    <s v="oui"/>
    <s v="Proportion"/>
    <m/>
    <s v="PDI"/>
    <n v="0.95"/>
    <b v="1"/>
    <s v="ci"/>
  </r>
  <r>
    <s v="id_169"/>
    <x v="1"/>
    <s v="espace_communautaire"/>
    <n v="6.3492063492063502E-2"/>
    <m/>
    <m/>
    <n v="4"/>
    <n v="6.3492063492063502E-2"/>
    <n v="63"/>
    <s v="i_canaux_souhaite"/>
    <s v="prop_multiple"/>
    <x v="163"/>
    <m/>
    <x v="1"/>
    <x v="2"/>
    <x v="18"/>
    <x v="92"/>
    <s v="i_canaux_souhaite"/>
    <s v="oui"/>
    <s v="Proportion"/>
    <m/>
    <s v="Personne non deplacées"/>
    <n v="0.95"/>
    <b v="1"/>
    <s v="ci"/>
  </r>
  <r>
    <s v="id_169"/>
    <x v="1"/>
    <s v="face_face"/>
    <n v="0.33333333333333298"/>
    <m/>
    <m/>
    <n v="21"/>
    <n v="0.33333333333333298"/>
    <n v="63"/>
    <s v="i_canaux_souhaite"/>
    <s v="prop_multiple"/>
    <x v="164"/>
    <m/>
    <x v="1"/>
    <x v="2"/>
    <x v="18"/>
    <x v="92"/>
    <s v="i_canaux_souhaite"/>
    <s v="oui"/>
    <s v="Proportion"/>
    <m/>
    <s v="Personne non deplacées"/>
    <n v="0.95"/>
    <b v="1"/>
    <s v="ci"/>
  </r>
  <r>
    <s v="id_169"/>
    <x v="2"/>
    <s v="face_face"/>
    <n v="0.39130434782608697"/>
    <m/>
    <m/>
    <n v="18"/>
    <n v="0.39130434782608697"/>
    <n v="46"/>
    <s v="i_canaux_souhaite"/>
    <s v="prop_multiple"/>
    <x v="164"/>
    <m/>
    <x v="1"/>
    <x v="2"/>
    <x v="18"/>
    <x v="92"/>
    <s v="i_canaux_souhaite"/>
    <s v="oui"/>
    <s v="Proportion"/>
    <m/>
    <s v="PDI"/>
    <n v="0.95"/>
    <b v="1"/>
    <s v="ci"/>
  </r>
  <r>
    <s v="id_169"/>
    <x v="1"/>
    <s v="affiche"/>
    <n v="6.3492063492063502E-2"/>
    <m/>
    <m/>
    <n v="4"/>
    <n v="6.3492063492063502E-2"/>
    <n v="63"/>
    <s v="i_canaux_souhaite"/>
    <s v="prop_multiple"/>
    <x v="183"/>
    <m/>
    <x v="1"/>
    <x v="2"/>
    <x v="18"/>
    <x v="92"/>
    <s v="i_canaux_souhaite"/>
    <s v="oui"/>
    <s v="Proportion"/>
    <m/>
    <s v="Personne non deplacées"/>
    <n v="0.95"/>
    <b v="1"/>
    <s v="ci"/>
  </r>
  <r>
    <s v="id_169"/>
    <x v="1"/>
    <s v="porte_a_porte"/>
    <n v="7.9365079365079402E-2"/>
    <m/>
    <m/>
    <n v="5"/>
    <n v="7.9365079365079402E-2"/>
    <n v="63"/>
    <s v="i_canaux_souhaite"/>
    <s v="prop_multiple"/>
    <x v="165"/>
    <m/>
    <x v="1"/>
    <x v="2"/>
    <x v="18"/>
    <x v="92"/>
    <s v="i_canaux_souhaite"/>
    <s v="oui"/>
    <s v="Proportion"/>
    <m/>
    <s v="Personne non deplacées"/>
    <n v="0.95"/>
    <b v="1"/>
    <s v="ci"/>
  </r>
  <r>
    <s v="id_169"/>
    <x v="2"/>
    <s v="porte_a_porte"/>
    <n v="0.173913043478261"/>
    <m/>
    <m/>
    <n v="8"/>
    <n v="0.173913043478261"/>
    <n v="46"/>
    <s v="i_canaux_souhaite"/>
    <s v="prop_multiple"/>
    <x v="165"/>
    <m/>
    <x v="1"/>
    <x v="2"/>
    <x v="18"/>
    <x v="92"/>
    <s v="i_canaux_souhaite"/>
    <s v="oui"/>
    <s v="Proportion"/>
    <m/>
    <s v="PDI"/>
    <n v="0.95"/>
    <b v="1"/>
    <s v="ci"/>
  </r>
  <r>
    <s v="id_170"/>
    <x v="1"/>
    <s v="en_continu"/>
    <n v="0.34920634920634902"/>
    <m/>
    <m/>
    <n v="22"/>
    <n v="0.34920634920634902"/>
    <n v="63"/>
    <s v="i_frequence_souhaite"/>
    <s v="prop_simple"/>
    <x v="169"/>
    <m/>
    <x v="1"/>
    <x v="2"/>
    <x v="18"/>
    <x v="93"/>
    <s v="i_frequence_souhaite"/>
    <s v="oui"/>
    <s v="Proportion"/>
    <m/>
    <s v="Personne non deplacées"/>
    <n v="0.95"/>
    <b v="1"/>
    <s v="ci"/>
  </r>
  <r>
    <s v="id_170"/>
    <x v="1"/>
    <s v="hebdommadaire"/>
    <n v="0.126984126984127"/>
    <m/>
    <m/>
    <n v="8"/>
    <n v="0.126984126984127"/>
    <n v="63"/>
    <s v="i_frequence_souhaite"/>
    <s v="prop_simple"/>
    <x v="170"/>
    <m/>
    <x v="1"/>
    <x v="2"/>
    <x v="18"/>
    <x v="93"/>
    <s v="i_frequence_souhaite"/>
    <s v="oui"/>
    <s v="Proportion"/>
    <m/>
    <s v="Personne non deplacées"/>
    <n v="0.95"/>
    <b v="1"/>
    <s v="ci"/>
  </r>
  <r>
    <s v="id_170"/>
    <x v="1"/>
    <s v="mensuel"/>
    <n v="0.158730158730159"/>
    <m/>
    <m/>
    <n v="10"/>
    <n v="0.158730158730159"/>
    <n v="63"/>
    <s v="i_frequence_souhaite"/>
    <s v="prop_simple"/>
    <x v="171"/>
    <m/>
    <x v="1"/>
    <x v="2"/>
    <x v="18"/>
    <x v="93"/>
    <s v="i_frequence_souhaite"/>
    <s v="oui"/>
    <s v="Proportion"/>
    <m/>
    <s v="Personne non deplacées"/>
    <n v="0.95"/>
    <b v="1"/>
    <s v="ci"/>
  </r>
  <r>
    <s v="id_170"/>
    <x v="1"/>
    <s v="temps_en_temps"/>
    <n v="0.365079365079365"/>
    <m/>
    <m/>
    <n v="23"/>
    <n v="0.365079365079365"/>
    <n v="63"/>
    <s v="i_frequence_souhaite"/>
    <s v="prop_simple"/>
    <x v="173"/>
    <m/>
    <x v="1"/>
    <x v="2"/>
    <x v="18"/>
    <x v="93"/>
    <s v="i_frequence_souhaite"/>
    <s v="oui"/>
    <s v="Proportion"/>
    <m/>
    <s v="Personne non deplacées"/>
    <n v="0.95"/>
    <b v="1"/>
    <s v="ci"/>
  </r>
  <r>
    <s v="id_170"/>
    <x v="2"/>
    <s v="en_continu"/>
    <n v="0.52173913043478304"/>
    <m/>
    <m/>
    <n v="24"/>
    <n v="0.52173913043478304"/>
    <n v="46"/>
    <s v="i_frequence_souhaite"/>
    <s v="prop_simple"/>
    <x v="169"/>
    <m/>
    <x v="1"/>
    <x v="2"/>
    <x v="18"/>
    <x v="93"/>
    <s v="i_frequence_souhaite"/>
    <s v="oui"/>
    <s v="Proportion"/>
    <m/>
    <s v="PDI"/>
    <n v="0.95"/>
    <b v="1"/>
    <s v="ci"/>
  </r>
  <r>
    <s v="id_170"/>
    <x v="2"/>
    <s v="hebdommadaire"/>
    <n v="0.15217391304347799"/>
    <m/>
    <m/>
    <n v="7"/>
    <n v="0.15217391304347799"/>
    <n v="46"/>
    <s v="i_frequence_souhaite"/>
    <s v="prop_simple"/>
    <x v="170"/>
    <m/>
    <x v="1"/>
    <x v="2"/>
    <x v="18"/>
    <x v="93"/>
    <s v="i_frequence_souhaite"/>
    <s v="oui"/>
    <s v="Proportion"/>
    <m/>
    <s v="PDI"/>
    <n v="0.95"/>
    <b v="1"/>
    <s v="ci"/>
  </r>
  <r>
    <s v="id_170"/>
    <x v="2"/>
    <s v="mensuel"/>
    <n v="0.108695652173913"/>
    <m/>
    <m/>
    <n v="5"/>
    <n v="0.108695652173913"/>
    <n v="46"/>
    <s v="i_frequence_souhaite"/>
    <s v="prop_simple"/>
    <x v="171"/>
    <m/>
    <x v="1"/>
    <x v="2"/>
    <x v="18"/>
    <x v="93"/>
    <s v="i_frequence_souhaite"/>
    <s v="oui"/>
    <s v="Proportion"/>
    <m/>
    <s v="PDI"/>
    <n v="0.95"/>
    <b v="1"/>
    <s v="ci"/>
  </r>
  <r>
    <s v="id_170"/>
    <x v="2"/>
    <s v="rare"/>
    <n v="2.1739130434782601E-2"/>
    <m/>
    <m/>
    <n v="1"/>
    <n v="2.1739130434782601E-2"/>
    <n v="46"/>
    <s v="i_frequence_souhaite"/>
    <s v="prop_simple"/>
    <x v="172"/>
    <m/>
    <x v="1"/>
    <x v="2"/>
    <x v="18"/>
    <x v="93"/>
    <s v="i_frequence_souhaite"/>
    <s v="oui"/>
    <s v="Proportion"/>
    <m/>
    <s v="PDI"/>
    <n v="0.95"/>
    <b v="1"/>
    <s v="ci"/>
  </r>
  <r>
    <s v="id_170"/>
    <x v="2"/>
    <s v="temps_en_temps"/>
    <n v="0.19565217391304299"/>
    <m/>
    <m/>
    <n v="9"/>
    <n v="0.19565217391304299"/>
    <n v="46"/>
    <s v="i_frequence_souhaite"/>
    <s v="prop_simple"/>
    <x v="173"/>
    <m/>
    <x v="1"/>
    <x v="2"/>
    <x v="18"/>
    <x v="93"/>
    <s v="i_frequence_souhaite"/>
    <s v="oui"/>
    <s v="Proportion"/>
    <m/>
    <s v="PDI"/>
    <n v="0.95"/>
    <b v="1"/>
    <s v="ci"/>
  </r>
  <r>
    <s v="id_171"/>
    <x v="1"/>
    <s v="ne_sait_ou_trouver_info"/>
    <n v="0.84126984126984095"/>
    <m/>
    <m/>
    <n v="53"/>
    <n v="0.84126984126984095"/>
    <n v="63"/>
    <s v="i_barriere_info"/>
    <s v="prop_multiple"/>
    <x v="184"/>
    <m/>
    <x v="1"/>
    <x v="2"/>
    <x v="17"/>
    <x v="94"/>
    <s v="i_barriere_info"/>
    <s v="oui"/>
    <s v="Proportion"/>
    <m/>
    <s v="Personne non deplacées"/>
    <n v="0.95"/>
    <b v="1"/>
    <s v="ci"/>
  </r>
  <r>
    <s v="id_171"/>
    <x v="2"/>
    <s v="ne_sait_ou_trouver_info"/>
    <n v="0.84782608695652195"/>
    <m/>
    <m/>
    <n v="39"/>
    <n v="0.84782608695652195"/>
    <n v="46"/>
    <s v="i_barriere_info"/>
    <s v="prop_multiple"/>
    <x v="184"/>
    <m/>
    <x v="1"/>
    <x v="2"/>
    <x v="17"/>
    <x v="94"/>
    <s v="i_barriere_info"/>
    <s v="oui"/>
    <s v="Proportion"/>
    <m/>
    <s v="PDI"/>
    <n v="0.95"/>
    <b v="1"/>
    <s v="ci"/>
  </r>
  <r>
    <s v="id_171"/>
    <x v="1"/>
    <s v="manque_telephone"/>
    <n v="3.1746031746031703E-2"/>
    <m/>
    <m/>
    <n v="2"/>
    <n v="3.1746031746031703E-2"/>
    <n v="63"/>
    <s v="i_barriere_info"/>
    <s v="prop_multiple"/>
    <x v="185"/>
    <m/>
    <x v="1"/>
    <x v="2"/>
    <x v="17"/>
    <x v="94"/>
    <s v="i_barriere_info"/>
    <s v="oui"/>
    <s v="Proportion"/>
    <m/>
    <s v="Personne non deplacées"/>
    <n v="0.95"/>
    <b v="1"/>
    <s v="ci"/>
  </r>
  <r>
    <s v="id_171"/>
    <x v="2"/>
    <s v="manque_telephone"/>
    <n v="4.3478260869565202E-2"/>
    <m/>
    <m/>
    <n v="2"/>
    <n v="4.3478260869565202E-2"/>
    <n v="46"/>
    <s v="i_barriere_info"/>
    <s v="prop_multiple"/>
    <x v="185"/>
    <m/>
    <x v="1"/>
    <x v="2"/>
    <x v="17"/>
    <x v="94"/>
    <s v="i_barriere_info"/>
    <s v="oui"/>
    <s v="Proportion"/>
    <m/>
    <s v="PDI"/>
    <n v="0.95"/>
    <b v="1"/>
    <s v="ci"/>
  </r>
  <r>
    <s v="id_171"/>
    <x v="1"/>
    <s v="manque_radio"/>
    <n v="1.58730158730159E-2"/>
    <m/>
    <m/>
    <n v="1"/>
    <n v="1.58730158730159E-2"/>
    <n v="63"/>
    <s v="i_barriere_info"/>
    <s v="prop_multiple"/>
    <x v="186"/>
    <m/>
    <x v="1"/>
    <x v="2"/>
    <x v="17"/>
    <x v="94"/>
    <s v="i_barriere_info"/>
    <s v="oui"/>
    <s v="Proportion"/>
    <m/>
    <s v="Personne non deplacées"/>
    <n v="0.95"/>
    <b v="1"/>
    <s v="ci"/>
  </r>
  <r>
    <s v="id_171"/>
    <x v="2"/>
    <s v="manque_radio"/>
    <n v="2.1739130434782601E-2"/>
    <m/>
    <m/>
    <n v="1"/>
    <n v="2.1739130434782601E-2"/>
    <n v="46"/>
    <s v="i_barriere_info"/>
    <s v="prop_multiple"/>
    <x v="186"/>
    <m/>
    <x v="1"/>
    <x v="2"/>
    <x v="17"/>
    <x v="94"/>
    <s v="i_barriere_info"/>
    <s v="oui"/>
    <s v="Proportion"/>
    <m/>
    <s v="PDI"/>
    <n v="0.95"/>
    <b v="1"/>
    <s v="ci"/>
  </r>
  <r>
    <s v="id_171"/>
    <x v="2"/>
    <s v="discrimination"/>
    <n v="2.1739130434782601E-2"/>
    <m/>
    <m/>
    <n v="1"/>
    <n v="2.1739130434782601E-2"/>
    <n v="46"/>
    <s v="i_barriere_info"/>
    <s v="prop_multiple"/>
    <x v="187"/>
    <m/>
    <x v="1"/>
    <x v="2"/>
    <x v="17"/>
    <x v="94"/>
    <s v="i_barriere_info"/>
    <s v="oui"/>
    <s v="Proportion"/>
    <m/>
    <s v="PDI"/>
    <n v="0.95"/>
    <b v="1"/>
    <s v="ci"/>
  </r>
  <r>
    <s v="id_171"/>
    <x v="1"/>
    <s v="pdi"/>
    <n v="1.58730158730159E-2"/>
    <m/>
    <m/>
    <n v="1"/>
    <n v="1.58730158730159E-2"/>
    <n v="63"/>
    <s v="i_barriere_info"/>
    <s v="prop_multiple"/>
    <x v="188"/>
    <m/>
    <x v="1"/>
    <x v="2"/>
    <x v="17"/>
    <x v="94"/>
    <s v="i_barriere_info"/>
    <s v="oui"/>
    <s v="Proportion"/>
    <m/>
    <s v="Personne non deplacées"/>
    <n v="0.95"/>
    <b v="1"/>
    <s v="ci"/>
  </r>
  <r>
    <s v="id_171"/>
    <x v="2"/>
    <s v="pdi"/>
    <n v="8.6956521739130405E-2"/>
    <m/>
    <m/>
    <n v="4"/>
    <n v="8.6956521739130405E-2"/>
    <n v="46"/>
    <s v="i_barriere_info"/>
    <s v="prop_multiple"/>
    <x v="188"/>
    <m/>
    <x v="1"/>
    <x v="2"/>
    <x v="17"/>
    <x v="94"/>
    <s v="i_barriere_info"/>
    <s v="oui"/>
    <s v="Proportion"/>
    <m/>
    <s v="PDI"/>
    <n v="0.95"/>
    <b v="1"/>
    <s v="ci"/>
  </r>
  <r>
    <s v="id_171"/>
    <x v="1"/>
    <s v="vulnerable"/>
    <n v="0.19047619047618999"/>
    <m/>
    <m/>
    <n v="12"/>
    <n v="0.19047619047618999"/>
    <n v="63"/>
    <s v="i_barriere_info"/>
    <s v="prop_multiple"/>
    <x v="189"/>
    <m/>
    <x v="1"/>
    <x v="2"/>
    <x v="17"/>
    <x v="94"/>
    <s v="i_barriere_info"/>
    <s v="oui"/>
    <s v="Proportion"/>
    <m/>
    <s v="Personne non deplacées"/>
    <n v="0.95"/>
    <b v="1"/>
    <s v="ci"/>
  </r>
  <r>
    <s v="id_171"/>
    <x v="2"/>
    <s v="meconnaissance_langu"/>
    <n v="2.1739130434782601E-2"/>
    <m/>
    <m/>
    <n v="1"/>
    <n v="2.1739130434782601E-2"/>
    <n v="46"/>
    <s v="i_barriere_info"/>
    <s v="prop_multiple"/>
    <x v="190"/>
    <m/>
    <x v="1"/>
    <x v="2"/>
    <x v="17"/>
    <x v="94"/>
    <s v="i_barriere_info"/>
    <s v="oui"/>
    <s v="Proportion"/>
    <m/>
    <s v="PDI"/>
    <n v="0.95"/>
    <b v="1"/>
    <s v="ci"/>
  </r>
  <r>
    <s v="id_171"/>
    <x v="1"/>
    <s v="eloignement"/>
    <n v="7.9365079365079402E-2"/>
    <m/>
    <m/>
    <n v="5"/>
    <n v="7.9365079365079402E-2"/>
    <n v="63"/>
    <s v="i_barriere_info"/>
    <s v="prop_multiple"/>
    <x v="191"/>
    <m/>
    <x v="1"/>
    <x v="2"/>
    <x v="17"/>
    <x v="94"/>
    <s v="i_barriere_info"/>
    <s v="oui"/>
    <s v="Proportion"/>
    <m/>
    <s v="Personne non deplacées"/>
    <n v="0.95"/>
    <b v="1"/>
    <s v="ci"/>
  </r>
  <r>
    <s v="id_171"/>
    <x v="2"/>
    <s v="eloignement"/>
    <n v="0.217391304347826"/>
    <m/>
    <m/>
    <n v="10"/>
    <n v="0.217391304347826"/>
    <n v="46"/>
    <s v="i_barriere_info"/>
    <s v="prop_multiple"/>
    <x v="191"/>
    <m/>
    <x v="1"/>
    <x v="2"/>
    <x v="17"/>
    <x v="94"/>
    <s v="i_barriere_info"/>
    <s v="oui"/>
    <s v="Proportion"/>
    <m/>
    <s v="PDI"/>
    <n v="0.95"/>
    <b v="1"/>
    <s v="ci"/>
  </r>
  <r>
    <s v="id_171"/>
    <x v="2"/>
    <s v="autre"/>
    <n v="2.1739130434782601E-2"/>
    <m/>
    <m/>
    <n v="1"/>
    <n v="2.1739130434782601E-2"/>
    <n v="46"/>
    <s v="i_barriere_info"/>
    <s v="prop_multiple"/>
    <x v="46"/>
    <m/>
    <x v="1"/>
    <x v="2"/>
    <x v="17"/>
    <x v="94"/>
    <s v="i_barriere_info"/>
    <s v="oui"/>
    <s v="Proportion"/>
    <m/>
    <s v="PDI"/>
    <n v="0.95"/>
    <b v="1"/>
    <s v="ci"/>
  </r>
  <r>
    <s v="id_171"/>
    <x v="2"/>
    <s v="nsp"/>
    <n v="4.3478260869565202E-2"/>
    <m/>
    <m/>
    <n v="2"/>
    <n v="4.3478260869565202E-2"/>
    <n v="46"/>
    <s v="i_barriere_info"/>
    <s v="prop_multiple"/>
    <x v="56"/>
    <m/>
    <x v="1"/>
    <x v="2"/>
    <x v="17"/>
    <x v="94"/>
    <s v="i_barriere_info"/>
    <s v="oui"/>
    <s v="Proportion"/>
    <m/>
    <s v="PDI"/>
    <n v="0.95"/>
    <b v="1"/>
    <s v="ci"/>
  </r>
  <r>
    <s v="id_172"/>
    <x v="1"/>
    <s v="non"/>
    <n v="0.85858585858585901"/>
    <m/>
    <m/>
    <n v="85"/>
    <n v="0.85858585858585901"/>
    <n v="99"/>
    <s v="p_consultation"/>
    <s v="prop_simple"/>
    <x v="10"/>
    <m/>
    <x v="1"/>
    <x v="3"/>
    <x v="0"/>
    <x v="95"/>
    <s v="p_consultation"/>
    <m/>
    <s v="Proportion"/>
    <m/>
    <s v="Personne non deplacées"/>
    <n v="0.95"/>
    <b v="1"/>
    <s v="ci"/>
  </r>
  <r>
    <s v="id_172"/>
    <x v="1"/>
    <s v="oui"/>
    <n v="5.0505050505050497E-2"/>
    <m/>
    <m/>
    <n v="5"/>
    <n v="5.0505050505050497E-2"/>
    <n v="99"/>
    <s v="p_consultation"/>
    <s v="prop_simple"/>
    <x v="192"/>
    <m/>
    <x v="1"/>
    <x v="3"/>
    <x v="0"/>
    <x v="95"/>
    <s v="p_consultation"/>
    <m/>
    <s v="Proportion"/>
    <m/>
    <s v="Personne non deplacées"/>
    <n v="0.95"/>
    <b v="1"/>
    <s v="ci"/>
  </r>
  <r>
    <s v="id_172"/>
    <x v="1"/>
    <s v="oui_une_fois"/>
    <n v="9.0909090909090898E-2"/>
    <m/>
    <m/>
    <n v="9"/>
    <n v="9.0909090909090898E-2"/>
    <n v="99"/>
    <s v="p_consultation"/>
    <s v="prop_simple"/>
    <x v="193"/>
    <m/>
    <x v="1"/>
    <x v="3"/>
    <x v="0"/>
    <x v="95"/>
    <s v="p_consultation"/>
    <m/>
    <s v="Proportion"/>
    <m/>
    <s v="Personne non deplacées"/>
    <n v="0.95"/>
    <b v="1"/>
    <s v="ci"/>
  </r>
  <r>
    <s v="id_172"/>
    <x v="2"/>
    <s v="non"/>
    <n v="0.69387755102040805"/>
    <m/>
    <m/>
    <n v="68"/>
    <n v="0.69387755102040805"/>
    <n v="98"/>
    <s v="p_consultation"/>
    <s v="prop_simple"/>
    <x v="10"/>
    <m/>
    <x v="1"/>
    <x v="3"/>
    <x v="0"/>
    <x v="95"/>
    <s v="p_consultation"/>
    <m/>
    <s v="Proportion"/>
    <m/>
    <s v="PDI"/>
    <n v="0.95"/>
    <b v="1"/>
    <s v="ci"/>
  </r>
  <r>
    <s v="id_172"/>
    <x v="2"/>
    <s v="oui"/>
    <n v="0.20408163265306101"/>
    <m/>
    <m/>
    <n v="20"/>
    <n v="0.20408163265306101"/>
    <n v="98"/>
    <s v="p_consultation"/>
    <s v="prop_simple"/>
    <x v="192"/>
    <m/>
    <x v="1"/>
    <x v="3"/>
    <x v="0"/>
    <x v="95"/>
    <s v="p_consultation"/>
    <m/>
    <s v="Proportion"/>
    <m/>
    <s v="PDI"/>
    <n v="0.95"/>
    <b v="1"/>
    <s v="ci"/>
  </r>
  <r>
    <s v="id_172"/>
    <x v="2"/>
    <s v="oui_une_fois"/>
    <n v="0.102040816326531"/>
    <m/>
    <m/>
    <n v="10"/>
    <n v="0.102040816326531"/>
    <n v="98"/>
    <s v="p_consultation"/>
    <s v="prop_simple"/>
    <x v="193"/>
    <m/>
    <x v="1"/>
    <x v="3"/>
    <x v="0"/>
    <x v="95"/>
    <s v="p_consultation"/>
    <m/>
    <s v="Proportion"/>
    <m/>
    <s v="PDI"/>
    <n v="0.95"/>
    <b v="1"/>
    <s v="ci"/>
  </r>
  <r>
    <s v="id_173"/>
    <x v="1"/>
    <s v="Femme_plus18"/>
    <n v="0.42857142857142899"/>
    <m/>
    <m/>
    <n v="6"/>
    <n v="0.42857142857142899"/>
    <n v="14"/>
    <s v="p_membr_consult"/>
    <s v="prop_simple"/>
    <x v="140"/>
    <m/>
    <x v="1"/>
    <x v="3"/>
    <x v="0"/>
    <x v="96"/>
    <s v="p_membr_consult"/>
    <s v="oui"/>
    <s v="Proportion"/>
    <m/>
    <s v="Personne non deplacées"/>
    <n v="0.95"/>
    <b v="1"/>
    <s v="ci"/>
  </r>
  <r>
    <s v="id_173"/>
    <x v="1"/>
    <s v="Homme_moins18"/>
    <n v="7.1428571428571397E-2"/>
    <m/>
    <m/>
    <n v="1"/>
    <n v="7.1428571428571397E-2"/>
    <n v="14"/>
    <s v="p_membr_consult"/>
    <s v="prop_simple"/>
    <x v="141"/>
    <m/>
    <x v="1"/>
    <x v="3"/>
    <x v="0"/>
    <x v="96"/>
    <s v="p_membr_consult"/>
    <s v="oui"/>
    <s v="Proportion"/>
    <m/>
    <s v="Personne non deplacées"/>
    <n v="0.95"/>
    <b v="1"/>
    <s v="ci"/>
  </r>
  <r>
    <s v="id_173"/>
    <x v="1"/>
    <s v="Homme_plus18"/>
    <n v="0.5"/>
    <m/>
    <m/>
    <n v="7"/>
    <n v="0.5"/>
    <n v="14"/>
    <s v="p_membr_consult"/>
    <s v="prop_simple"/>
    <x v="142"/>
    <m/>
    <x v="1"/>
    <x v="3"/>
    <x v="0"/>
    <x v="96"/>
    <s v="p_membr_consult"/>
    <s v="oui"/>
    <s v="Proportion"/>
    <m/>
    <s v="Personne non deplacées"/>
    <n v="0.95"/>
    <b v="1"/>
    <s v="ci"/>
  </r>
  <r>
    <s v="id_173"/>
    <x v="2"/>
    <s v="Femme_moins18"/>
    <n v="3.3333333333333298E-2"/>
    <m/>
    <m/>
    <n v="1"/>
    <n v="3.3333333333333298E-2"/>
    <n v="30"/>
    <s v="p_membr_consult"/>
    <s v="prop_simple"/>
    <x v="139"/>
    <m/>
    <x v="1"/>
    <x v="3"/>
    <x v="0"/>
    <x v="96"/>
    <s v="p_membr_consult"/>
    <s v="oui"/>
    <s v="Proportion"/>
    <m/>
    <s v="PDI"/>
    <n v="0.95"/>
    <b v="1"/>
    <s v="ci"/>
  </r>
  <r>
    <s v="id_173"/>
    <x v="2"/>
    <s v="Femme_plus18"/>
    <n v="0.5"/>
    <m/>
    <m/>
    <n v="15"/>
    <n v="0.5"/>
    <n v="30"/>
    <s v="p_membr_consult"/>
    <s v="prop_simple"/>
    <x v="140"/>
    <m/>
    <x v="1"/>
    <x v="3"/>
    <x v="0"/>
    <x v="96"/>
    <s v="p_membr_consult"/>
    <s v="oui"/>
    <s v="Proportion"/>
    <m/>
    <s v="PDI"/>
    <n v="0.95"/>
    <b v="1"/>
    <s v="ci"/>
  </r>
  <r>
    <s v="id_173"/>
    <x v="2"/>
    <s v="Homme_plus18"/>
    <n v="0.46666666666666701"/>
    <m/>
    <m/>
    <n v="14"/>
    <n v="0.46666666666666701"/>
    <n v="30"/>
    <s v="p_membr_consult"/>
    <s v="prop_simple"/>
    <x v="142"/>
    <m/>
    <x v="1"/>
    <x v="3"/>
    <x v="0"/>
    <x v="96"/>
    <s v="p_membr_consult"/>
    <s v="oui"/>
    <s v="Proportion"/>
    <m/>
    <s v="PDI"/>
    <n v="0.95"/>
    <b v="1"/>
    <s v="ci"/>
  </r>
  <r>
    <s v="id_174"/>
    <x v="1"/>
    <s v="group_discussions"/>
    <n v="0.214285714285714"/>
    <m/>
    <m/>
    <n v="3"/>
    <n v="0.214285714285714"/>
    <n v="14"/>
    <s v="p_moyen_participation"/>
    <s v="prop_multiple"/>
    <x v="194"/>
    <m/>
    <x v="1"/>
    <x v="3"/>
    <x v="0"/>
    <x v="97"/>
    <s v="p_moyen_participation"/>
    <s v="oui"/>
    <s v="Proportion"/>
    <m/>
    <s v="Personne non deplacées"/>
    <n v="0.95"/>
    <b v="1"/>
    <s v="ci"/>
  </r>
  <r>
    <s v="id_174"/>
    <x v="2"/>
    <s v="group_discussions"/>
    <n v="0.4"/>
    <m/>
    <m/>
    <n v="12"/>
    <n v="0.4"/>
    <n v="30"/>
    <s v="p_moyen_participation"/>
    <s v="prop_multiple"/>
    <x v="194"/>
    <m/>
    <x v="1"/>
    <x v="3"/>
    <x v="0"/>
    <x v="97"/>
    <s v="p_moyen_participation"/>
    <s v="oui"/>
    <s v="Proportion"/>
    <m/>
    <s v="PDI"/>
    <n v="0.95"/>
    <b v="1"/>
    <s v="ci"/>
  </r>
  <r>
    <s v="id_174"/>
    <x v="1"/>
    <s v="entretien_individuel"/>
    <n v="0.42857142857142899"/>
    <m/>
    <m/>
    <n v="6"/>
    <n v="0.42857142857142899"/>
    <n v="14"/>
    <s v="p_moyen_participation"/>
    <s v="prop_multiple"/>
    <x v="195"/>
    <m/>
    <x v="1"/>
    <x v="3"/>
    <x v="0"/>
    <x v="97"/>
    <s v="p_moyen_participation"/>
    <s v="oui"/>
    <s v="Proportion"/>
    <m/>
    <s v="Personne non deplacées"/>
    <n v="0.95"/>
    <b v="1"/>
    <s v="ci"/>
  </r>
  <r>
    <s v="id_174"/>
    <x v="2"/>
    <s v="entretien_individuel"/>
    <n v="0.16666666666666699"/>
    <m/>
    <m/>
    <n v="5"/>
    <n v="0.16666666666666699"/>
    <n v="30"/>
    <s v="p_moyen_participation"/>
    <s v="prop_multiple"/>
    <x v="195"/>
    <m/>
    <x v="1"/>
    <x v="3"/>
    <x v="0"/>
    <x v="97"/>
    <s v="p_moyen_participation"/>
    <s v="oui"/>
    <s v="Proportion"/>
    <m/>
    <s v="PDI"/>
    <n v="0.95"/>
    <b v="1"/>
    <s v="ci"/>
  </r>
  <r>
    <s v="id_174"/>
    <x v="1"/>
    <s v="appels_tel"/>
    <n v="0.14285714285714299"/>
    <m/>
    <m/>
    <n v="2"/>
    <n v="0.14285714285714299"/>
    <n v="14"/>
    <s v="p_moyen_participation"/>
    <s v="prop_multiple"/>
    <x v="196"/>
    <m/>
    <x v="1"/>
    <x v="3"/>
    <x v="0"/>
    <x v="97"/>
    <s v="p_moyen_participation"/>
    <s v="oui"/>
    <s v="Proportion"/>
    <m/>
    <s v="Personne non deplacées"/>
    <n v="0.95"/>
    <b v="1"/>
    <s v="ci"/>
  </r>
  <r>
    <s v="id_174"/>
    <x v="2"/>
    <s v="appels_tel"/>
    <n v="0.36666666666666697"/>
    <m/>
    <m/>
    <n v="11"/>
    <n v="0.36666666666666697"/>
    <n v="30"/>
    <s v="p_moyen_participation"/>
    <s v="prop_multiple"/>
    <x v="196"/>
    <m/>
    <x v="1"/>
    <x v="3"/>
    <x v="0"/>
    <x v="97"/>
    <s v="p_moyen_participation"/>
    <s v="oui"/>
    <s v="Proportion"/>
    <m/>
    <s v="PDI"/>
    <n v="0.95"/>
    <b v="1"/>
    <s v="ci"/>
  </r>
  <r>
    <s v="id_174"/>
    <x v="1"/>
    <s v="entretien_ind_a_la_maison"/>
    <n v="0.42857142857142899"/>
    <m/>
    <m/>
    <n v="6"/>
    <n v="0.42857142857142899"/>
    <n v="14"/>
    <s v="p_moyen_participation"/>
    <s v="prop_multiple"/>
    <x v="197"/>
    <m/>
    <x v="1"/>
    <x v="3"/>
    <x v="0"/>
    <x v="97"/>
    <s v="p_moyen_participation"/>
    <s v="oui"/>
    <s v="Proportion"/>
    <m/>
    <s v="Personne non deplacées"/>
    <n v="0.95"/>
    <b v="1"/>
    <s v="ci"/>
  </r>
  <r>
    <s v="id_174"/>
    <x v="2"/>
    <s v="entretien_ind_a_la_maison"/>
    <n v="0.5"/>
    <m/>
    <m/>
    <n v="15"/>
    <n v="0.5"/>
    <n v="30"/>
    <s v="p_moyen_participation"/>
    <s v="prop_multiple"/>
    <x v="197"/>
    <m/>
    <x v="1"/>
    <x v="3"/>
    <x v="0"/>
    <x v="97"/>
    <s v="p_moyen_participation"/>
    <s v="oui"/>
    <s v="Proportion"/>
    <m/>
    <s v="PDI"/>
    <n v="0.95"/>
    <b v="1"/>
    <s v="ci"/>
  </r>
  <r>
    <s v="id_174"/>
    <x v="2"/>
    <s v="emission_radio"/>
    <n v="6.6666666666666693E-2"/>
    <m/>
    <m/>
    <n v="2"/>
    <n v="6.6666666666666693E-2"/>
    <n v="30"/>
    <s v="p_moyen_participation"/>
    <s v="prop_multiple"/>
    <x v="198"/>
    <m/>
    <x v="1"/>
    <x v="3"/>
    <x v="0"/>
    <x v="97"/>
    <s v="p_moyen_participation"/>
    <s v="oui"/>
    <s v="Proportion"/>
    <m/>
    <s v="PDI"/>
    <n v="0.95"/>
    <b v="1"/>
    <s v="ci"/>
  </r>
  <r>
    <s v="id_174"/>
    <x v="2"/>
    <s v="boit_idee"/>
    <n v="3.3333333333333298E-2"/>
    <m/>
    <m/>
    <n v="1"/>
    <n v="3.3333333333333298E-2"/>
    <n v="30"/>
    <s v="p_moyen_participation"/>
    <s v="prop_multiple"/>
    <x v="199"/>
    <m/>
    <x v="1"/>
    <x v="3"/>
    <x v="0"/>
    <x v="97"/>
    <s v="p_moyen_participation"/>
    <s v="oui"/>
    <s v="Proportion"/>
    <m/>
    <s v="PDI"/>
    <n v="0.95"/>
    <b v="1"/>
    <s v="ci"/>
  </r>
  <r>
    <s v="id_174"/>
    <x v="1"/>
    <s v="assemble_general"/>
    <n v="0.14285714285714299"/>
    <m/>
    <m/>
    <n v="2"/>
    <n v="0.14285714285714299"/>
    <n v="14"/>
    <s v="p_moyen_participation"/>
    <s v="prop_multiple"/>
    <x v="200"/>
    <m/>
    <x v="1"/>
    <x v="3"/>
    <x v="0"/>
    <x v="97"/>
    <s v="p_moyen_participation"/>
    <s v="oui"/>
    <s v="Proportion"/>
    <m/>
    <s v="Personne non deplacées"/>
    <n v="0.95"/>
    <b v="1"/>
    <s v="ci"/>
  </r>
  <r>
    <s v="id_174"/>
    <x v="2"/>
    <s v="assemble_general"/>
    <n v="0.2"/>
    <m/>
    <m/>
    <n v="6"/>
    <n v="0.2"/>
    <n v="30"/>
    <s v="p_moyen_participation"/>
    <s v="prop_multiple"/>
    <x v="200"/>
    <m/>
    <x v="1"/>
    <x v="3"/>
    <x v="0"/>
    <x v="97"/>
    <s v="p_moyen_participation"/>
    <s v="oui"/>
    <s v="Proportion"/>
    <m/>
    <s v="PDI"/>
    <n v="0.95"/>
    <b v="1"/>
    <s v="ci"/>
  </r>
  <r>
    <s v="id_175"/>
    <x v="1"/>
    <s v="completement"/>
    <n v="9.0909090909090898E-2"/>
    <m/>
    <m/>
    <n v="9"/>
    <n v="9.0909090909090898E-2"/>
    <n v="99"/>
    <s v="p_opinion"/>
    <s v="prop_simple"/>
    <x v="61"/>
    <m/>
    <x v="1"/>
    <x v="3"/>
    <x v="0"/>
    <x v="98"/>
    <s v="p_opinion"/>
    <m/>
    <s v="Proportion"/>
    <m/>
    <s v="Personne non deplacées"/>
    <n v="0.95"/>
    <b v="1"/>
    <s v="ci"/>
  </r>
  <r>
    <s v="id_175"/>
    <x v="1"/>
    <s v="nsp"/>
    <n v="1.01010101010101E-2"/>
    <m/>
    <m/>
    <n v="1"/>
    <n v="1.01010101010101E-2"/>
    <n v="99"/>
    <s v="p_opinion"/>
    <s v="prop_simple"/>
    <x v="201"/>
    <m/>
    <x v="1"/>
    <x v="3"/>
    <x v="0"/>
    <x v="98"/>
    <s v="p_opinion"/>
    <m/>
    <s v="Proportion"/>
    <m/>
    <s v="Personne non deplacées"/>
    <n v="0.95"/>
    <b v="1"/>
    <s v="ci"/>
  </r>
  <r>
    <s v="id_175"/>
    <x v="1"/>
    <s v="pas_du_tout"/>
    <n v="0.66666666666666696"/>
    <m/>
    <m/>
    <n v="66"/>
    <n v="0.66666666666666696"/>
    <n v="99"/>
    <s v="p_opinion"/>
    <s v="prop_simple"/>
    <x v="52"/>
    <m/>
    <x v="1"/>
    <x v="3"/>
    <x v="0"/>
    <x v="98"/>
    <s v="p_opinion"/>
    <m/>
    <s v="Proportion"/>
    <m/>
    <s v="Personne non deplacées"/>
    <n v="0.95"/>
    <b v="1"/>
    <s v="ci"/>
  </r>
  <r>
    <s v="id_175"/>
    <x v="1"/>
    <s v="peu"/>
    <n v="0.23232323232323199"/>
    <m/>
    <m/>
    <n v="23"/>
    <n v="0.23232323232323199"/>
    <n v="99"/>
    <s v="p_opinion"/>
    <s v="prop_simple"/>
    <x v="53"/>
    <m/>
    <x v="1"/>
    <x v="3"/>
    <x v="0"/>
    <x v="98"/>
    <s v="p_opinion"/>
    <m/>
    <s v="Proportion"/>
    <m/>
    <s v="Personne non deplacées"/>
    <n v="0.95"/>
    <b v="1"/>
    <s v="ci"/>
  </r>
  <r>
    <s v="id_175"/>
    <x v="2"/>
    <s v="completement"/>
    <n v="0.17346938775510201"/>
    <m/>
    <m/>
    <n v="17"/>
    <n v="0.17346938775510201"/>
    <n v="98"/>
    <s v="p_opinion"/>
    <s v="prop_simple"/>
    <x v="61"/>
    <m/>
    <x v="1"/>
    <x v="3"/>
    <x v="0"/>
    <x v="98"/>
    <s v="p_opinion"/>
    <m/>
    <s v="Proportion"/>
    <m/>
    <s v="PDI"/>
    <n v="0.95"/>
    <b v="1"/>
    <s v="ci"/>
  </r>
  <r>
    <s v="id_175"/>
    <x v="2"/>
    <s v="nsp"/>
    <n v="2.04081632653061E-2"/>
    <m/>
    <m/>
    <n v="2"/>
    <n v="2.04081632653061E-2"/>
    <n v="98"/>
    <s v="p_opinion"/>
    <s v="prop_simple"/>
    <x v="201"/>
    <m/>
    <x v="1"/>
    <x v="3"/>
    <x v="0"/>
    <x v="98"/>
    <s v="p_opinion"/>
    <m/>
    <s v="Proportion"/>
    <m/>
    <s v="PDI"/>
    <n v="0.95"/>
    <b v="1"/>
    <s v="ci"/>
  </r>
  <r>
    <s v="id_175"/>
    <x v="2"/>
    <s v="pas_du_tout"/>
    <n v="0.55102040816326503"/>
    <m/>
    <m/>
    <n v="54"/>
    <n v="0.55102040816326503"/>
    <n v="98"/>
    <s v="p_opinion"/>
    <s v="prop_simple"/>
    <x v="52"/>
    <m/>
    <x v="1"/>
    <x v="3"/>
    <x v="0"/>
    <x v="98"/>
    <s v="p_opinion"/>
    <m/>
    <s v="Proportion"/>
    <m/>
    <s v="PDI"/>
    <n v="0.95"/>
    <b v="1"/>
    <s v="ci"/>
  </r>
  <r>
    <s v="id_175"/>
    <x v="2"/>
    <s v="peu"/>
    <n v="0.25510204081632698"/>
    <m/>
    <m/>
    <n v="25"/>
    <n v="0.25510204081632698"/>
    <n v="98"/>
    <s v="p_opinion"/>
    <s v="prop_simple"/>
    <x v="53"/>
    <m/>
    <x v="1"/>
    <x v="3"/>
    <x v="0"/>
    <x v="98"/>
    <s v="p_opinion"/>
    <m/>
    <s v="Proportion"/>
    <m/>
    <s v="PDI"/>
    <n v="0.95"/>
    <b v="1"/>
    <s v="ci"/>
  </r>
  <r>
    <s v="id_176"/>
    <x v="1"/>
    <s v="bon"/>
    <n v="0.57142857142857095"/>
    <m/>
    <m/>
    <n v="8"/>
    <n v="0.57142857142857095"/>
    <n v="14"/>
    <s v="p_jugement_consult"/>
    <s v="prop_simple"/>
    <x v="122"/>
    <m/>
    <x v="1"/>
    <x v="3"/>
    <x v="0"/>
    <x v="99"/>
    <s v="p_jugement_consult"/>
    <s v="oui"/>
    <s v="Proportion"/>
    <m/>
    <s v="Personne non deplacées"/>
    <n v="0.95"/>
    <b v="1"/>
    <s v="ci"/>
  </r>
  <r>
    <s v="id_176"/>
    <x v="1"/>
    <s v="neutre"/>
    <n v="7.1428571428571397E-2"/>
    <m/>
    <m/>
    <n v="1"/>
    <n v="7.1428571428571397E-2"/>
    <n v="14"/>
    <s v="p_jugement_consult"/>
    <s v="prop_simple"/>
    <x v="123"/>
    <m/>
    <x v="1"/>
    <x v="3"/>
    <x v="0"/>
    <x v="99"/>
    <s v="p_jugement_consult"/>
    <s v="oui"/>
    <s v="Proportion"/>
    <m/>
    <s v="Personne non deplacées"/>
    <n v="0.95"/>
    <b v="1"/>
    <s v="ci"/>
  </r>
  <r>
    <s v="id_176"/>
    <x v="1"/>
    <s v="tres_bon"/>
    <n v="0.35714285714285698"/>
    <m/>
    <m/>
    <n v="5"/>
    <n v="0.35714285714285698"/>
    <n v="14"/>
    <s v="p_jugement_consult"/>
    <s v="prop_simple"/>
    <x v="126"/>
    <m/>
    <x v="1"/>
    <x v="3"/>
    <x v="0"/>
    <x v="99"/>
    <s v="p_jugement_consult"/>
    <s v="oui"/>
    <s v="Proportion"/>
    <m/>
    <s v="Personne non deplacées"/>
    <n v="0.95"/>
    <b v="1"/>
    <s v="ci"/>
  </r>
  <r>
    <s v="id_176"/>
    <x v="2"/>
    <s v="bon"/>
    <n v="0.5"/>
    <m/>
    <m/>
    <n v="15"/>
    <n v="0.5"/>
    <n v="30"/>
    <s v="p_jugement_consult"/>
    <s v="prop_simple"/>
    <x v="122"/>
    <m/>
    <x v="1"/>
    <x v="3"/>
    <x v="0"/>
    <x v="99"/>
    <s v="p_jugement_consult"/>
    <s v="oui"/>
    <s v="Proportion"/>
    <m/>
    <s v="PDI"/>
    <n v="0.95"/>
    <b v="1"/>
    <s v="ci"/>
  </r>
  <r>
    <s v="id_176"/>
    <x v="2"/>
    <s v="neutre"/>
    <n v="3.3333333333333298E-2"/>
    <m/>
    <m/>
    <n v="1"/>
    <n v="3.3333333333333298E-2"/>
    <n v="30"/>
    <s v="p_jugement_consult"/>
    <s v="prop_simple"/>
    <x v="123"/>
    <m/>
    <x v="1"/>
    <x v="3"/>
    <x v="0"/>
    <x v="99"/>
    <s v="p_jugement_consult"/>
    <s v="oui"/>
    <s v="Proportion"/>
    <m/>
    <s v="PDI"/>
    <n v="0.95"/>
    <b v="1"/>
    <s v="ci"/>
  </r>
  <r>
    <s v="id_176"/>
    <x v="2"/>
    <s v="pas_bon_du_tout"/>
    <n v="3.3333333333333298E-2"/>
    <m/>
    <m/>
    <n v="1"/>
    <n v="3.3333333333333298E-2"/>
    <n v="30"/>
    <s v="p_jugement_consult"/>
    <s v="prop_simple"/>
    <x v="125"/>
    <m/>
    <x v="1"/>
    <x v="3"/>
    <x v="0"/>
    <x v="99"/>
    <s v="p_jugement_consult"/>
    <s v="oui"/>
    <s v="Proportion"/>
    <m/>
    <s v="PDI"/>
    <n v="0.95"/>
    <b v="1"/>
    <s v="ci"/>
  </r>
  <r>
    <s v="id_176"/>
    <x v="2"/>
    <s v="tres_bon"/>
    <n v="0.43333333333333302"/>
    <m/>
    <m/>
    <n v="13"/>
    <n v="0.43333333333333302"/>
    <n v="30"/>
    <s v="p_jugement_consult"/>
    <s v="prop_simple"/>
    <x v="126"/>
    <m/>
    <x v="1"/>
    <x v="3"/>
    <x v="0"/>
    <x v="99"/>
    <s v="p_jugement_consult"/>
    <s v="oui"/>
    <s v="Proportion"/>
    <m/>
    <s v="PDI"/>
    <n v="0.95"/>
    <b v="1"/>
    <s v="ci"/>
  </r>
  <r>
    <s v="id_177"/>
    <x v="2"/>
    <s v="group_discussions"/>
    <n v="1"/>
    <m/>
    <m/>
    <n v="1"/>
    <n v="1"/>
    <n v="1"/>
    <s v="p_moyen_participation_souhaite"/>
    <s v="prop_multiple"/>
    <x v="194"/>
    <m/>
    <x v="1"/>
    <x v="3"/>
    <x v="0"/>
    <x v="100"/>
    <s v="p_moyen_participation_souhaite"/>
    <s v="oui"/>
    <s v="Proportion"/>
    <m/>
    <s v="PDI"/>
    <n v="0.95"/>
    <b v="1"/>
    <s v="ci"/>
  </r>
  <r>
    <s v="id_177"/>
    <x v="2"/>
    <s v="appels_tel"/>
    <n v="1"/>
    <m/>
    <m/>
    <n v="1"/>
    <n v="1"/>
    <n v="1"/>
    <s v="p_moyen_participation_souhaite"/>
    <s v="prop_multiple"/>
    <x v="196"/>
    <m/>
    <x v="1"/>
    <x v="3"/>
    <x v="0"/>
    <x v="100"/>
    <s v="p_moyen_participation_souhaite"/>
    <s v="oui"/>
    <s v="Proportion"/>
    <m/>
    <s v="PDI"/>
    <n v="0.95"/>
    <b v="1"/>
    <s v="ci"/>
  </r>
  <r>
    <s v="id_177"/>
    <x v="2"/>
    <s v="entretien_ind_a_la_maison"/>
    <n v="1"/>
    <m/>
    <m/>
    <n v="1"/>
    <n v="1"/>
    <n v="1"/>
    <s v="p_moyen_participation_souhaite"/>
    <s v="prop_multiple"/>
    <x v="197"/>
    <m/>
    <x v="1"/>
    <x v="3"/>
    <x v="0"/>
    <x v="100"/>
    <s v="p_moyen_participation_souhaite"/>
    <s v="oui"/>
    <s v="Proportion"/>
    <m/>
    <s v="PDI"/>
    <n v="0.95"/>
    <b v="1"/>
    <s v="ci"/>
  </r>
  <r>
    <s v="id_178"/>
    <x v="1"/>
    <s v="group_discussions"/>
    <n v="0.30588235294117599"/>
    <m/>
    <m/>
    <n v="26"/>
    <n v="0.30588235294117599"/>
    <n v="85"/>
    <s v="p_moyen_participation_avenir"/>
    <s v="prop_multiple"/>
    <x v="194"/>
    <m/>
    <x v="1"/>
    <x v="3"/>
    <x v="0"/>
    <x v="101"/>
    <s v="p_moyen_participation_avenir"/>
    <s v="oui"/>
    <s v="Proportion"/>
    <m/>
    <s v="Personne non deplacées"/>
    <n v="0.95"/>
    <b v="1"/>
    <s v="ci"/>
  </r>
  <r>
    <s v="id_178"/>
    <x v="2"/>
    <s v="group_discussions"/>
    <n v="0.220588235294118"/>
    <m/>
    <m/>
    <n v="15"/>
    <n v="0.220588235294118"/>
    <n v="68"/>
    <s v="p_moyen_participation_avenir"/>
    <s v="prop_multiple"/>
    <x v="194"/>
    <m/>
    <x v="1"/>
    <x v="3"/>
    <x v="0"/>
    <x v="101"/>
    <s v="p_moyen_participation_avenir"/>
    <s v="oui"/>
    <s v="Proportion"/>
    <m/>
    <s v="PDI"/>
    <n v="0.95"/>
    <b v="1"/>
    <s v="ci"/>
  </r>
  <r>
    <s v="id_178"/>
    <x v="1"/>
    <s v="entretien_individuel"/>
    <n v="2.3529411764705899E-2"/>
    <m/>
    <m/>
    <n v="2"/>
    <n v="2.3529411764705899E-2"/>
    <n v="85"/>
    <s v="p_moyen_participation_avenir"/>
    <s v="prop_multiple"/>
    <x v="195"/>
    <m/>
    <x v="1"/>
    <x v="3"/>
    <x v="0"/>
    <x v="101"/>
    <s v="p_moyen_participation_avenir"/>
    <s v="oui"/>
    <s v="Proportion"/>
    <m/>
    <s v="Personne non deplacées"/>
    <n v="0.95"/>
    <b v="1"/>
    <s v="ci"/>
  </r>
  <r>
    <s v="id_178"/>
    <x v="2"/>
    <s v="entretien_individuel"/>
    <n v="5.8823529411764698E-2"/>
    <m/>
    <m/>
    <n v="4"/>
    <n v="5.8823529411764698E-2"/>
    <n v="68"/>
    <s v="p_moyen_participation_avenir"/>
    <s v="prop_multiple"/>
    <x v="195"/>
    <m/>
    <x v="1"/>
    <x v="3"/>
    <x v="0"/>
    <x v="101"/>
    <s v="p_moyen_participation_avenir"/>
    <s v="oui"/>
    <s v="Proportion"/>
    <m/>
    <s v="PDI"/>
    <n v="0.95"/>
    <b v="1"/>
    <s v="ci"/>
  </r>
  <r>
    <s v="id_178"/>
    <x v="1"/>
    <s v="echang_reseau_sociaux"/>
    <n v="1.1764705882352899E-2"/>
    <m/>
    <m/>
    <n v="1"/>
    <n v="1.1764705882352899E-2"/>
    <n v="85"/>
    <s v="p_moyen_participation_avenir"/>
    <s v="prop_multiple"/>
    <x v="202"/>
    <m/>
    <x v="1"/>
    <x v="3"/>
    <x v="0"/>
    <x v="101"/>
    <s v="p_moyen_participation_avenir"/>
    <s v="oui"/>
    <s v="Proportion"/>
    <m/>
    <s v="Personne non deplacées"/>
    <n v="0.95"/>
    <b v="1"/>
    <s v="ci"/>
  </r>
  <r>
    <s v="id_178"/>
    <x v="2"/>
    <s v="echang_reseau_sociaux"/>
    <n v="1.4705882352941201E-2"/>
    <m/>
    <m/>
    <n v="1"/>
    <n v="1.4705882352941201E-2"/>
    <n v="68"/>
    <s v="p_moyen_participation_avenir"/>
    <s v="prop_multiple"/>
    <x v="202"/>
    <m/>
    <x v="1"/>
    <x v="3"/>
    <x v="0"/>
    <x v="101"/>
    <s v="p_moyen_participation_avenir"/>
    <s v="oui"/>
    <s v="Proportion"/>
    <m/>
    <s v="PDI"/>
    <n v="0.95"/>
    <b v="1"/>
    <s v="ci"/>
  </r>
  <r>
    <s v="id_178"/>
    <x v="1"/>
    <s v="appels_tel"/>
    <n v="0.74117647058823499"/>
    <m/>
    <m/>
    <n v="63"/>
    <n v="0.74117647058823499"/>
    <n v="85"/>
    <s v="p_moyen_participation_avenir"/>
    <s v="prop_multiple"/>
    <x v="196"/>
    <m/>
    <x v="1"/>
    <x v="3"/>
    <x v="0"/>
    <x v="101"/>
    <s v="p_moyen_participation_avenir"/>
    <s v="oui"/>
    <s v="Proportion"/>
    <m/>
    <s v="Personne non deplacées"/>
    <n v="0.95"/>
    <b v="1"/>
    <s v="ci"/>
  </r>
  <r>
    <s v="id_178"/>
    <x v="2"/>
    <s v="appels_tel"/>
    <n v="0.75"/>
    <m/>
    <m/>
    <n v="51"/>
    <n v="0.75"/>
    <n v="68"/>
    <s v="p_moyen_participation_avenir"/>
    <s v="prop_multiple"/>
    <x v="196"/>
    <m/>
    <x v="1"/>
    <x v="3"/>
    <x v="0"/>
    <x v="101"/>
    <s v="p_moyen_participation_avenir"/>
    <s v="oui"/>
    <s v="Proportion"/>
    <m/>
    <s v="PDI"/>
    <n v="0.95"/>
    <b v="1"/>
    <s v="ci"/>
  </r>
  <r>
    <s v="id_178"/>
    <x v="1"/>
    <s v="entretien_ind_a_la_maison"/>
    <n v="0.55294117647058805"/>
    <m/>
    <m/>
    <n v="47"/>
    <n v="0.55294117647058805"/>
    <n v="85"/>
    <s v="p_moyen_participation_avenir"/>
    <s v="prop_multiple"/>
    <x v="197"/>
    <m/>
    <x v="1"/>
    <x v="3"/>
    <x v="0"/>
    <x v="101"/>
    <s v="p_moyen_participation_avenir"/>
    <s v="oui"/>
    <s v="Proportion"/>
    <m/>
    <s v="Personne non deplacées"/>
    <n v="0.95"/>
    <b v="1"/>
    <s v="ci"/>
  </r>
  <r>
    <s v="id_178"/>
    <x v="2"/>
    <s v="entretien_ind_a_la_maison"/>
    <n v="0.61764705882352899"/>
    <m/>
    <m/>
    <n v="42"/>
    <n v="0.61764705882352899"/>
    <n v="68"/>
    <s v="p_moyen_participation_avenir"/>
    <s v="prop_multiple"/>
    <x v="197"/>
    <m/>
    <x v="1"/>
    <x v="3"/>
    <x v="0"/>
    <x v="101"/>
    <s v="p_moyen_participation_avenir"/>
    <s v="oui"/>
    <s v="Proportion"/>
    <m/>
    <s v="PDI"/>
    <n v="0.95"/>
    <b v="1"/>
    <s v="ci"/>
  </r>
  <r>
    <s v="id_178"/>
    <x v="1"/>
    <s v="emission_radio"/>
    <n v="9.41176470588235E-2"/>
    <m/>
    <m/>
    <n v="8"/>
    <n v="9.41176470588235E-2"/>
    <n v="85"/>
    <s v="p_moyen_participation_avenir"/>
    <s v="prop_multiple"/>
    <x v="198"/>
    <m/>
    <x v="1"/>
    <x v="3"/>
    <x v="0"/>
    <x v="101"/>
    <s v="p_moyen_participation_avenir"/>
    <s v="oui"/>
    <s v="Proportion"/>
    <m/>
    <s v="Personne non deplacées"/>
    <n v="0.95"/>
    <b v="1"/>
    <s v="ci"/>
  </r>
  <r>
    <s v="id_178"/>
    <x v="2"/>
    <s v="emission_radio"/>
    <n v="7.3529411764705899E-2"/>
    <m/>
    <m/>
    <n v="5"/>
    <n v="7.3529411764705899E-2"/>
    <n v="68"/>
    <s v="p_moyen_participation_avenir"/>
    <s v="prop_multiple"/>
    <x v="198"/>
    <m/>
    <x v="1"/>
    <x v="3"/>
    <x v="0"/>
    <x v="101"/>
    <s v="p_moyen_participation_avenir"/>
    <s v="oui"/>
    <s v="Proportion"/>
    <m/>
    <s v="PDI"/>
    <n v="0.95"/>
    <b v="1"/>
    <s v="ci"/>
  </r>
  <r>
    <s v="id_178"/>
    <x v="1"/>
    <s v="boit_idee"/>
    <n v="2.3529411764705899E-2"/>
    <m/>
    <m/>
    <n v="2"/>
    <n v="2.3529411764705899E-2"/>
    <n v="85"/>
    <s v="p_moyen_participation_avenir"/>
    <s v="prop_multiple"/>
    <x v="199"/>
    <m/>
    <x v="1"/>
    <x v="3"/>
    <x v="0"/>
    <x v="101"/>
    <s v="p_moyen_participation_avenir"/>
    <s v="oui"/>
    <s v="Proportion"/>
    <m/>
    <s v="Personne non deplacées"/>
    <n v="0.95"/>
    <b v="1"/>
    <s v="ci"/>
  </r>
  <r>
    <s v="id_178"/>
    <x v="2"/>
    <s v="boit_idee"/>
    <n v="1.4705882352941201E-2"/>
    <m/>
    <m/>
    <n v="1"/>
    <n v="1.4705882352941201E-2"/>
    <n v="68"/>
    <s v="p_moyen_participation_avenir"/>
    <s v="prop_multiple"/>
    <x v="199"/>
    <m/>
    <x v="1"/>
    <x v="3"/>
    <x v="0"/>
    <x v="101"/>
    <s v="p_moyen_participation_avenir"/>
    <s v="oui"/>
    <s v="Proportion"/>
    <m/>
    <s v="PDI"/>
    <n v="0.95"/>
    <b v="1"/>
    <s v="ci"/>
  </r>
  <r>
    <s v="id_178"/>
    <x v="1"/>
    <s v="assemble_general"/>
    <n v="0.23529411764705899"/>
    <m/>
    <m/>
    <n v="20"/>
    <n v="0.23529411764705899"/>
    <n v="85"/>
    <s v="p_moyen_participation_avenir"/>
    <s v="prop_multiple"/>
    <x v="200"/>
    <m/>
    <x v="1"/>
    <x v="3"/>
    <x v="0"/>
    <x v="101"/>
    <s v="p_moyen_participation_avenir"/>
    <s v="oui"/>
    <s v="Proportion"/>
    <m/>
    <s v="Personne non deplacées"/>
    <n v="0.95"/>
    <b v="1"/>
    <s v="ci"/>
  </r>
  <r>
    <s v="id_178"/>
    <x v="2"/>
    <s v="assemble_general"/>
    <n v="0.25"/>
    <m/>
    <m/>
    <n v="17"/>
    <n v="0.25"/>
    <n v="68"/>
    <s v="p_moyen_participation_avenir"/>
    <s v="prop_multiple"/>
    <x v="200"/>
    <m/>
    <x v="1"/>
    <x v="3"/>
    <x v="0"/>
    <x v="101"/>
    <s v="p_moyen_participation_avenir"/>
    <s v="oui"/>
    <s v="Proportion"/>
    <m/>
    <s v="PDI"/>
    <n v="0.95"/>
    <b v="1"/>
    <s v="ci"/>
  </r>
  <r>
    <s v="id_179"/>
    <x v="1"/>
    <s v="non"/>
    <n v="0.64646464646464696"/>
    <m/>
    <m/>
    <n v="64"/>
    <n v="0.64646464646464696"/>
    <n v="99"/>
    <s v="g_connaissance_plainte"/>
    <s v="prop_simple"/>
    <x v="10"/>
    <m/>
    <x v="1"/>
    <x v="4"/>
    <x v="0"/>
    <x v="102"/>
    <s v="g_connaissance_plainte"/>
    <m/>
    <s v="Proportion"/>
    <m/>
    <s v="Personne non deplacées"/>
    <n v="0.95"/>
    <b v="1"/>
    <s v="ci"/>
  </r>
  <r>
    <s v="id_179"/>
    <x v="1"/>
    <s v="oui"/>
    <n v="0.35353535353535398"/>
    <m/>
    <m/>
    <n v="35"/>
    <n v="0.35353535353535398"/>
    <n v="99"/>
    <s v="g_connaissance_plainte"/>
    <s v="prop_simple"/>
    <x v="11"/>
    <m/>
    <x v="1"/>
    <x v="4"/>
    <x v="0"/>
    <x v="102"/>
    <s v="g_connaissance_plainte"/>
    <m/>
    <s v="Proportion"/>
    <m/>
    <s v="Personne non deplacées"/>
    <n v="0.95"/>
    <b v="1"/>
    <s v="ci"/>
  </r>
  <r>
    <s v="id_179"/>
    <x v="2"/>
    <s v="non"/>
    <n v="0.68367346938775497"/>
    <m/>
    <m/>
    <n v="67"/>
    <n v="0.68367346938775497"/>
    <n v="98"/>
    <s v="g_connaissance_plainte"/>
    <s v="prop_simple"/>
    <x v="10"/>
    <m/>
    <x v="1"/>
    <x v="4"/>
    <x v="0"/>
    <x v="102"/>
    <s v="g_connaissance_plainte"/>
    <m/>
    <s v="Proportion"/>
    <m/>
    <s v="PDI"/>
    <n v="0.95"/>
    <b v="1"/>
    <s v="ci"/>
  </r>
  <r>
    <s v="id_179"/>
    <x v="2"/>
    <s v="oui"/>
    <n v="0.31632653061224503"/>
    <m/>
    <m/>
    <n v="31"/>
    <n v="0.31632653061224503"/>
    <n v="98"/>
    <s v="g_connaissance_plainte"/>
    <s v="prop_simple"/>
    <x v="11"/>
    <m/>
    <x v="1"/>
    <x v="4"/>
    <x v="0"/>
    <x v="102"/>
    <s v="g_connaissance_plainte"/>
    <m/>
    <s v="Proportion"/>
    <m/>
    <s v="PDI"/>
    <n v="0.95"/>
    <b v="1"/>
    <s v="ci"/>
  </r>
  <r>
    <s v="id_180"/>
    <x v="1"/>
    <s v="parler_humanitaire"/>
    <n v="0.42857142857142899"/>
    <m/>
    <m/>
    <n v="15"/>
    <n v="0.42857142857142899"/>
    <n v="35"/>
    <s v="g_moyen_plainte"/>
    <s v="prop_multiple"/>
    <x v="203"/>
    <m/>
    <x v="1"/>
    <x v="4"/>
    <x v="0"/>
    <x v="103"/>
    <s v="g_moyen_plainte"/>
    <s v="oui"/>
    <s v="Proportion"/>
    <m/>
    <s v="Personne non deplacées"/>
    <n v="0.95"/>
    <b v="1"/>
    <s v="ci"/>
  </r>
  <r>
    <s v="id_180"/>
    <x v="2"/>
    <s v="parler_humanitaire"/>
    <n v="0.483870967741935"/>
    <m/>
    <m/>
    <n v="15"/>
    <n v="0.483870967741935"/>
    <n v="31"/>
    <s v="g_moyen_plainte"/>
    <s v="prop_multiple"/>
    <x v="203"/>
    <m/>
    <x v="1"/>
    <x v="4"/>
    <x v="0"/>
    <x v="103"/>
    <s v="g_moyen_plainte"/>
    <s v="oui"/>
    <s v="Proportion"/>
    <m/>
    <s v="PDI"/>
    <n v="0.95"/>
    <b v="1"/>
    <s v="ci"/>
  </r>
  <r>
    <s v="id_180"/>
    <x v="1"/>
    <s v="parler_leader"/>
    <n v="0.28571428571428598"/>
    <m/>
    <m/>
    <n v="10"/>
    <n v="0.28571428571428598"/>
    <n v="35"/>
    <s v="g_moyen_plainte"/>
    <s v="prop_multiple"/>
    <x v="204"/>
    <m/>
    <x v="1"/>
    <x v="4"/>
    <x v="0"/>
    <x v="103"/>
    <s v="g_moyen_plainte"/>
    <s v="oui"/>
    <s v="Proportion"/>
    <m/>
    <s v="Personne non deplacées"/>
    <n v="0.95"/>
    <b v="1"/>
    <s v="ci"/>
  </r>
  <r>
    <s v="id_180"/>
    <x v="2"/>
    <s v="parler_leader"/>
    <n v="0.35483870967741898"/>
    <m/>
    <m/>
    <n v="11"/>
    <n v="0.35483870967741898"/>
    <n v="31"/>
    <s v="g_moyen_plainte"/>
    <s v="prop_multiple"/>
    <x v="204"/>
    <m/>
    <x v="1"/>
    <x v="4"/>
    <x v="0"/>
    <x v="103"/>
    <s v="g_moyen_plainte"/>
    <s v="oui"/>
    <s v="Proportion"/>
    <m/>
    <s v="PDI"/>
    <n v="0.95"/>
    <b v="1"/>
    <s v="ci"/>
  </r>
  <r>
    <s v="id_180"/>
    <x v="1"/>
    <s v="parler_famille"/>
    <n v="5.7142857142857099E-2"/>
    <m/>
    <m/>
    <n v="2"/>
    <n v="5.7142857142857099E-2"/>
    <n v="35"/>
    <s v="g_moyen_plainte"/>
    <s v="prop_multiple"/>
    <x v="205"/>
    <m/>
    <x v="1"/>
    <x v="4"/>
    <x v="0"/>
    <x v="103"/>
    <s v="g_moyen_plainte"/>
    <s v="oui"/>
    <s v="Proportion"/>
    <m/>
    <s v="Personne non deplacées"/>
    <n v="0.95"/>
    <b v="1"/>
    <s v="ci"/>
  </r>
  <r>
    <s v="id_180"/>
    <x v="2"/>
    <s v="parler_famille"/>
    <n v="9.6774193548387094E-2"/>
    <m/>
    <m/>
    <n v="3"/>
    <n v="9.6774193548387094E-2"/>
    <n v="31"/>
    <s v="g_moyen_plainte"/>
    <s v="prop_multiple"/>
    <x v="205"/>
    <m/>
    <x v="1"/>
    <x v="4"/>
    <x v="0"/>
    <x v="103"/>
    <s v="g_moyen_plainte"/>
    <s v="oui"/>
    <s v="Proportion"/>
    <m/>
    <s v="PDI"/>
    <n v="0.95"/>
    <b v="1"/>
    <s v="ci"/>
  </r>
  <r>
    <s v="id_180"/>
    <x v="1"/>
    <s v="utilise_boite_plainte"/>
    <n v="0.48571428571428599"/>
    <m/>
    <m/>
    <n v="17"/>
    <n v="0.48571428571428599"/>
    <n v="35"/>
    <s v="g_moyen_plainte"/>
    <s v="prop_multiple"/>
    <x v="206"/>
    <m/>
    <x v="1"/>
    <x v="4"/>
    <x v="0"/>
    <x v="103"/>
    <s v="g_moyen_plainte"/>
    <s v="oui"/>
    <s v="Proportion"/>
    <m/>
    <s v="Personne non deplacées"/>
    <n v="0.95"/>
    <b v="1"/>
    <s v="ci"/>
  </r>
  <r>
    <s v="id_180"/>
    <x v="2"/>
    <s v="utilise_boite_plainte"/>
    <n v="0.41935483870967699"/>
    <m/>
    <m/>
    <n v="13"/>
    <n v="0.41935483870967699"/>
    <n v="31"/>
    <s v="g_moyen_plainte"/>
    <s v="prop_multiple"/>
    <x v="206"/>
    <m/>
    <x v="1"/>
    <x v="4"/>
    <x v="0"/>
    <x v="103"/>
    <s v="g_moyen_plainte"/>
    <s v="oui"/>
    <s v="Proportion"/>
    <m/>
    <s v="PDI"/>
    <n v="0.95"/>
    <b v="1"/>
    <s v="ci"/>
  </r>
  <r>
    <s v="id_180"/>
    <x v="1"/>
    <s v="ligne_verte"/>
    <n v="0.371428571428571"/>
    <m/>
    <m/>
    <n v="13"/>
    <n v="0.371428571428571"/>
    <n v="35"/>
    <s v="g_moyen_plainte"/>
    <s v="prop_multiple"/>
    <x v="207"/>
    <m/>
    <x v="1"/>
    <x v="4"/>
    <x v="0"/>
    <x v="103"/>
    <s v="g_moyen_plainte"/>
    <s v="oui"/>
    <s v="Proportion"/>
    <m/>
    <s v="Personne non deplacées"/>
    <n v="0.95"/>
    <b v="1"/>
    <s v="ci"/>
  </r>
  <r>
    <s v="id_180"/>
    <x v="2"/>
    <s v="ligne_verte"/>
    <n v="0.58064516129032295"/>
    <m/>
    <m/>
    <n v="18"/>
    <n v="0.58064516129032295"/>
    <n v="31"/>
    <s v="g_moyen_plainte"/>
    <s v="prop_multiple"/>
    <x v="207"/>
    <m/>
    <x v="1"/>
    <x v="4"/>
    <x v="0"/>
    <x v="103"/>
    <s v="g_moyen_plainte"/>
    <s v="oui"/>
    <s v="Proportion"/>
    <m/>
    <s v="PDI"/>
    <n v="0.95"/>
    <b v="1"/>
    <s v="ci"/>
  </r>
  <r>
    <s v="id_181"/>
    <x v="1"/>
    <s v="parler_humanitaire"/>
    <n v="0.371428571428571"/>
    <m/>
    <m/>
    <n v="13"/>
    <n v="0.371428571428571"/>
    <n v="35"/>
    <s v="g_moyen_plainte_pref"/>
    <s v="prop_multiple"/>
    <x v="203"/>
    <m/>
    <x v="1"/>
    <x v="4"/>
    <x v="0"/>
    <x v="104"/>
    <s v="g_moyen_plainte_pref"/>
    <s v="oui"/>
    <s v="Proportion"/>
    <m/>
    <s v="Personne non deplacées"/>
    <n v="0.95"/>
    <b v="1"/>
    <s v="ci"/>
  </r>
  <r>
    <s v="id_181"/>
    <x v="2"/>
    <s v="parler_humanitaire"/>
    <n v="0.38709677419354799"/>
    <m/>
    <m/>
    <n v="12"/>
    <n v="0.38709677419354799"/>
    <n v="31"/>
    <s v="g_moyen_plainte_pref"/>
    <s v="prop_multiple"/>
    <x v="203"/>
    <m/>
    <x v="1"/>
    <x v="4"/>
    <x v="0"/>
    <x v="104"/>
    <s v="g_moyen_plainte_pref"/>
    <s v="oui"/>
    <s v="Proportion"/>
    <m/>
    <s v="PDI"/>
    <n v="0.95"/>
    <b v="1"/>
    <s v="ci"/>
  </r>
  <r>
    <s v="id_181"/>
    <x v="1"/>
    <s v="parler_leader"/>
    <n v="0.114285714285714"/>
    <m/>
    <m/>
    <n v="4"/>
    <n v="0.114285714285714"/>
    <n v="35"/>
    <s v="g_moyen_plainte_pref"/>
    <s v="prop_multiple"/>
    <x v="204"/>
    <m/>
    <x v="1"/>
    <x v="4"/>
    <x v="0"/>
    <x v="104"/>
    <s v="g_moyen_plainte_pref"/>
    <s v="oui"/>
    <s v="Proportion"/>
    <m/>
    <s v="Personne non deplacées"/>
    <n v="0.95"/>
    <b v="1"/>
    <s v="ci"/>
  </r>
  <r>
    <s v="id_181"/>
    <x v="2"/>
    <s v="parler_leader"/>
    <n v="0.29032258064516098"/>
    <m/>
    <m/>
    <n v="9"/>
    <n v="0.29032258064516098"/>
    <n v="31"/>
    <s v="g_moyen_plainte_pref"/>
    <s v="prop_multiple"/>
    <x v="204"/>
    <m/>
    <x v="1"/>
    <x v="4"/>
    <x v="0"/>
    <x v="104"/>
    <s v="g_moyen_plainte_pref"/>
    <s v="oui"/>
    <s v="Proportion"/>
    <m/>
    <s v="PDI"/>
    <n v="0.95"/>
    <b v="1"/>
    <s v="ci"/>
  </r>
  <r>
    <s v="id_181"/>
    <x v="2"/>
    <s v="parler_famille"/>
    <n v="9.6774193548387094E-2"/>
    <m/>
    <m/>
    <n v="3"/>
    <n v="9.6774193548387094E-2"/>
    <n v="31"/>
    <s v="g_moyen_plainte_pref"/>
    <s v="prop_multiple"/>
    <x v="205"/>
    <m/>
    <x v="1"/>
    <x v="4"/>
    <x v="0"/>
    <x v="104"/>
    <s v="g_moyen_plainte_pref"/>
    <s v="oui"/>
    <s v="Proportion"/>
    <m/>
    <s v="PDI"/>
    <n v="0.95"/>
    <b v="1"/>
    <s v="ci"/>
  </r>
  <r>
    <s v="id_181"/>
    <x v="1"/>
    <s v="utilise_boite_plainte"/>
    <n v="0.34285714285714303"/>
    <m/>
    <m/>
    <n v="12"/>
    <n v="0.34285714285714303"/>
    <n v="35"/>
    <s v="g_moyen_plainte_pref"/>
    <s v="prop_multiple"/>
    <x v="206"/>
    <m/>
    <x v="1"/>
    <x v="4"/>
    <x v="0"/>
    <x v="104"/>
    <s v="g_moyen_plainte_pref"/>
    <s v="oui"/>
    <s v="Proportion"/>
    <m/>
    <s v="Personne non deplacées"/>
    <n v="0.95"/>
    <b v="1"/>
    <s v="ci"/>
  </r>
  <r>
    <s v="id_181"/>
    <x v="2"/>
    <s v="utilise_boite_plainte"/>
    <n v="0.25806451612903197"/>
    <m/>
    <m/>
    <n v="8"/>
    <n v="0.25806451612903197"/>
    <n v="31"/>
    <s v="g_moyen_plainte_pref"/>
    <s v="prop_multiple"/>
    <x v="206"/>
    <m/>
    <x v="1"/>
    <x v="4"/>
    <x v="0"/>
    <x v="104"/>
    <s v="g_moyen_plainte_pref"/>
    <s v="oui"/>
    <s v="Proportion"/>
    <m/>
    <s v="PDI"/>
    <n v="0.95"/>
    <b v="1"/>
    <s v="ci"/>
  </r>
  <r>
    <s v="id_181"/>
    <x v="1"/>
    <s v="ligne_verte"/>
    <n v="0.42857142857142899"/>
    <m/>
    <m/>
    <n v="15"/>
    <n v="0.42857142857142899"/>
    <n v="35"/>
    <s v="g_moyen_plainte_pref"/>
    <s v="prop_multiple"/>
    <x v="207"/>
    <m/>
    <x v="1"/>
    <x v="4"/>
    <x v="0"/>
    <x v="104"/>
    <s v="g_moyen_plainte_pref"/>
    <s v="oui"/>
    <s v="Proportion"/>
    <m/>
    <s v="Personne non deplacées"/>
    <n v="0.95"/>
    <b v="1"/>
    <s v="ci"/>
  </r>
  <r>
    <s v="id_181"/>
    <x v="2"/>
    <s v="ligne_verte"/>
    <n v="0.58064516129032295"/>
    <m/>
    <m/>
    <n v="18"/>
    <n v="0.58064516129032295"/>
    <n v="31"/>
    <s v="g_moyen_plainte_pref"/>
    <s v="prop_multiple"/>
    <x v="207"/>
    <m/>
    <x v="1"/>
    <x v="4"/>
    <x v="0"/>
    <x v="104"/>
    <s v="g_moyen_plainte_pref"/>
    <s v="oui"/>
    <s v="Proportion"/>
    <m/>
    <s v="PDI"/>
    <n v="0.95"/>
    <b v="1"/>
    <s v="ci"/>
  </r>
  <r>
    <s v="id_182"/>
    <x v="1"/>
    <s v="non"/>
    <n v="0.80808080808080796"/>
    <m/>
    <m/>
    <n v="80"/>
    <n v="0.80808080808080796"/>
    <n v="99"/>
    <s v="g_besoin_adress_plaint"/>
    <s v="prop_simple"/>
    <x v="10"/>
    <m/>
    <x v="1"/>
    <x v="4"/>
    <x v="0"/>
    <x v="105"/>
    <s v="g_besoin_adress_plaint"/>
    <m/>
    <s v="Proportion"/>
    <m/>
    <s v="Personne non deplacées"/>
    <n v="0.95"/>
    <b v="1"/>
    <s v="ci"/>
  </r>
  <r>
    <s v="id_182"/>
    <x v="1"/>
    <s v="oui"/>
    <n v="0.19191919191919199"/>
    <m/>
    <m/>
    <n v="19"/>
    <n v="0.19191919191919199"/>
    <n v="99"/>
    <s v="g_besoin_adress_plaint"/>
    <s v="prop_simple"/>
    <x v="11"/>
    <m/>
    <x v="1"/>
    <x v="4"/>
    <x v="0"/>
    <x v="105"/>
    <s v="g_besoin_adress_plaint"/>
    <m/>
    <s v="Proportion"/>
    <m/>
    <s v="Personne non deplacées"/>
    <n v="0.95"/>
    <b v="1"/>
    <s v="ci"/>
  </r>
  <r>
    <s v="id_182"/>
    <x v="2"/>
    <s v="non"/>
    <n v="0.52040816326530603"/>
    <m/>
    <m/>
    <n v="51"/>
    <n v="0.52040816326530603"/>
    <n v="98"/>
    <s v="g_besoin_adress_plaint"/>
    <s v="prop_simple"/>
    <x v="10"/>
    <m/>
    <x v="1"/>
    <x v="4"/>
    <x v="0"/>
    <x v="105"/>
    <s v="g_besoin_adress_plaint"/>
    <m/>
    <s v="Proportion"/>
    <m/>
    <s v="PDI"/>
    <n v="0.95"/>
    <b v="1"/>
    <s v="ci"/>
  </r>
  <r>
    <s v="id_182"/>
    <x v="2"/>
    <s v="oui"/>
    <n v="0.47959183673469402"/>
    <m/>
    <m/>
    <n v="47"/>
    <n v="0.47959183673469402"/>
    <n v="98"/>
    <s v="g_besoin_adress_plaint"/>
    <s v="prop_simple"/>
    <x v="11"/>
    <m/>
    <x v="1"/>
    <x v="4"/>
    <x v="0"/>
    <x v="105"/>
    <s v="g_besoin_adress_plaint"/>
    <m/>
    <s v="Proportion"/>
    <m/>
    <s v="PDI"/>
    <n v="0.95"/>
    <b v="1"/>
    <s v="ci"/>
  </r>
  <r>
    <s v="id_183"/>
    <x v="1"/>
    <s v="non"/>
    <n v="0.47368421052631599"/>
    <m/>
    <m/>
    <n v="9"/>
    <n v="0.47368421052631599"/>
    <n v="19"/>
    <s v="g_possibilite_plaint"/>
    <s v="prop_simple"/>
    <x v="10"/>
    <m/>
    <x v="1"/>
    <x v="4"/>
    <x v="0"/>
    <x v="106"/>
    <s v="g_possibilite_plaint"/>
    <s v="oui"/>
    <s v="Proportion"/>
    <m/>
    <s v="Personne non deplacées"/>
    <n v="0.95"/>
    <b v="1"/>
    <s v="ci"/>
  </r>
  <r>
    <s v="id_183"/>
    <x v="1"/>
    <s v="oui"/>
    <n v="0.52631578947368396"/>
    <m/>
    <m/>
    <n v="10"/>
    <n v="0.52631578947368396"/>
    <n v="19"/>
    <s v="g_possibilite_plaint"/>
    <s v="prop_simple"/>
    <x v="11"/>
    <m/>
    <x v="1"/>
    <x v="4"/>
    <x v="0"/>
    <x v="106"/>
    <s v="g_possibilite_plaint"/>
    <s v="oui"/>
    <s v="Proportion"/>
    <m/>
    <s v="Personne non deplacées"/>
    <n v="0.95"/>
    <b v="1"/>
    <s v="ci"/>
  </r>
  <r>
    <s v="id_183"/>
    <x v="2"/>
    <s v="non"/>
    <n v="0.61702127659574502"/>
    <m/>
    <m/>
    <n v="29"/>
    <n v="0.61702127659574502"/>
    <n v="47"/>
    <s v="g_possibilite_plaint"/>
    <s v="prop_simple"/>
    <x v="10"/>
    <m/>
    <x v="1"/>
    <x v="4"/>
    <x v="0"/>
    <x v="106"/>
    <s v="g_possibilite_plaint"/>
    <s v="oui"/>
    <s v="Proportion"/>
    <m/>
    <s v="PDI"/>
    <n v="0.95"/>
    <b v="1"/>
    <s v="ci"/>
  </r>
  <r>
    <s v="id_183"/>
    <x v="2"/>
    <s v="oui"/>
    <n v="0.38297872340425498"/>
    <m/>
    <m/>
    <n v="18"/>
    <n v="0.38297872340425498"/>
    <n v="47"/>
    <s v="g_possibilite_plaint"/>
    <s v="prop_simple"/>
    <x v="11"/>
    <m/>
    <x v="1"/>
    <x v="4"/>
    <x v="0"/>
    <x v="106"/>
    <s v="g_possibilite_plaint"/>
    <s v="oui"/>
    <s v="Proportion"/>
    <m/>
    <s v="PDI"/>
    <n v="0.95"/>
    <b v="1"/>
    <s v="ci"/>
  </r>
  <r>
    <s v="id_184"/>
    <x v="2"/>
    <s v="pa_a_laise"/>
    <n v="6.8965517241379296E-2"/>
    <m/>
    <m/>
    <n v="2"/>
    <n v="6.8965517241379296E-2"/>
    <n v="29"/>
    <s v="g_plainte_non"/>
    <s v="prop_multiple"/>
    <x v="208"/>
    <m/>
    <x v="1"/>
    <x v="4"/>
    <x v="0"/>
    <x v="107"/>
    <s v="g_plainte_non"/>
    <s v="oui"/>
    <s v="Proportion"/>
    <m/>
    <s v="PDI"/>
    <n v="0.95"/>
    <b v="1"/>
    <s v="ci"/>
  </r>
  <r>
    <s v="id_184"/>
    <x v="2"/>
    <s v="peur"/>
    <n v="3.4482758620689703E-2"/>
    <m/>
    <m/>
    <n v="1"/>
    <n v="3.4482758620689703E-2"/>
    <n v="29"/>
    <s v="g_plainte_non"/>
    <s v="prop_multiple"/>
    <x v="209"/>
    <m/>
    <x v="1"/>
    <x v="4"/>
    <x v="0"/>
    <x v="107"/>
    <s v="g_plainte_non"/>
    <s v="oui"/>
    <s v="Proportion"/>
    <m/>
    <s v="PDI"/>
    <n v="0.95"/>
    <b v="1"/>
    <s v="ci"/>
  </r>
  <r>
    <s v="id_184"/>
    <x v="1"/>
    <s v="non_reception_assistance"/>
    <n v="0.11111111111111099"/>
    <m/>
    <m/>
    <n v="1"/>
    <n v="0.11111111111111099"/>
    <n v="9"/>
    <s v="g_plainte_non"/>
    <s v="prop_multiple"/>
    <x v="210"/>
    <m/>
    <x v="1"/>
    <x v="4"/>
    <x v="0"/>
    <x v="107"/>
    <s v="g_plainte_non"/>
    <s v="oui"/>
    <s v="Proportion"/>
    <m/>
    <s v="Personne non deplacées"/>
    <n v="0.95"/>
    <b v="1"/>
    <s v="ci"/>
  </r>
  <r>
    <s v="id_184"/>
    <x v="2"/>
    <s v="non_reception_assistance"/>
    <n v="0.13793103448275901"/>
    <m/>
    <m/>
    <n v="4"/>
    <n v="0.13793103448275901"/>
    <n v="29"/>
    <s v="g_plainte_non"/>
    <s v="prop_multiple"/>
    <x v="210"/>
    <m/>
    <x v="1"/>
    <x v="4"/>
    <x v="0"/>
    <x v="107"/>
    <s v="g_plainte_non"/>
    <s v="oui"/>
    <s v="Proportion"/>
    <m/>
    <s v="PDI"/>
    <n v="0.95"/>
    <b v="1"/>
    <s v="ci"/>
  </r>
  <r>
    <s v="id_184"/>
    <x v="2"/>
    <s v="demarche_complique"/>
    <n v="6.8965517241379296E-2"/>
    <m/>
    <m/>
    <n v="2"/>
    <n v="6.8965517241379296E-2"/>
    <n v="29"/>
    <s v="g_plainte_non"/>
    <s v="prop_multiple"/>
    <x v="211"/>
    <m/>
    <x v="1"/>
    <x v="4"/>
    <x v="0"/>
    <x v="107"/>
    <s v="g_plainte_non"/>
    <s v="oui"/>
    <s v="Proportion"/>
    <m/>
    <s v="PDI"/>
    <n v="0.95"/>
    <b v="1"/>
    <s v="ci"/>
  </r>
  <r>
    <s v="id_184"/>
    <x v="1"/>
    <s v="barriere_lang"/>
    <n v="0.11111111111111099"/>
    <m/>
    <m/>
    <n v="1"/>
    <n v="0.11111111111111099"/>
    <n v="9"/>
    <s v="g_plainte_non"/>
    <s v="prop_multiple"/>
    <x v="212"/>
    <m/>
    <x v="1"/>
    <x v="4"/>
    <x v="0"/>
    <x v="107"/>
    <s v="g_plainte_non"/>
    <s v="oui"/>
    <s v="Proportion"/>
    <m/>
    <s v="Personne non deplacées"/>
    <n v="0.95"/>
    <b v="1"/>
    <s v="ci"/>
  </r>
  <r>
    <s v="id_184"/>
    <x v="1"/>
    <s v="ignorance_plainte"/>
    <n v="0.88888888888888895"/>
    <m/>
    <m/>
    <n v="8"/>
    <n v="0.88888888888888895"/>
    <n v="9"/>
    <s v="g_plainte_non"/>
    <s v="prop_multiple"/>
    <x v="213"/>
    <m/>
    <x v="1"/>
    <x v="4"/>
    <x v="0"/>
    <x v="107"/>
    <s v="g_plainte_non"/>
    <s v="oui"/>
    <s v="Proportion"/>
    <m/>
    <s v="Personne non deplacées"/>
    <n v="0.95"/>
    <b v="1"/>
    <s v="ci"/>
  </r>
  <r>
    <s v="id_184"/>
    <x v="2"/>
    <s v="ignorance_plainte"/>
    <n v="0.75862068965517204"/>
    <m/>
    <m/>
    <n v="22"/>
    <n v="0.75862068965517204"/>
    <n v="29"/>
    <s v="g_plainte_non"/>
    <s v="prop_multiple"/>
    <x v="213"/>
    <m/>
    <x v="1"/>
    <x v="4"/>
    <x v="0"/>
    <x v="107"/>
    <s v="g_plainte_non"/>
    <s v="oui"/>
    <s v="Proportion"/>
    <m/>
    <s v="PDI"/>
    <n v="0.95"/>
    <b v="1"/>
    <s v="ci"/>
  </r>
  <r>
    <s v="id_184"/>
    <x v="2"/>
    <s v="manque_confiance"/>
    <n v="6.8965517241379296E-2"/>
    <m/>
    <m/>
    <n v="2"/>
    <n v="6.8965517241379296E-2"/>
    <n v="29"/>
    <s v="g_plainte_non"/>
    <s v="prop_multiple"/>
    <x v="214"/>
    <m/>
    <x v="1"/>
    <x v="4"/>
    <x v="0"/>
    <x v="107"/>
    <s v="g_plainte_non"/>
    <s v="oui"/>
    <s v="Proportion"/>
    <m/>
    <s v="PDI"/>
    <n v="0.95"/>
    <b v="1"/>
    <s v="ci"/>
  </r>
  <r>
    <s v="id_185"/>
    <x v="1"/>
    <s v="non"/>
    <n v="0.2"/>
    <m/>
    <m/>
    <n v="2"/>
    <n v="0.2"/>
    <n v="10"/>
    <s v="g_plaint_response"/>
    <s v="prop_simple"/>
    <x v="10"/>
    <m/>
    <x v="1"/>
    <x v="4"/>
    <x v="0"/>
    <x v="108"/>
    <s v="g_plaint_response"/>
    <s v="oui"/>
    <s v="Proportion"/>
    <m/>
    <s v="Personne non deplacées"/>
    <n v="0.95"/>
    <b v="1"/>
    <s v="ci"/>
  </r>
  <r>
    <s v="id_185"/>
    <x v="1"/>
    <s v="oui"/>
    <n v="0.8"/>
    <m/>
    <m/>
    <n v="8"/>
    <n v="0.8"/>
    <n v="10"/>
    <s v="g_plaint_response"/>
    <s v="prop_simple"/>
    <x v="11"/>
    <m/>
    <x v="1"/>
    <x v="4"/>
    <x v="0"/>
    <x v="108"/>
    <s v="g_plaint_response"/>
    <s v="oui"/>
    <s v="Proportion"/>
    <m/>
    <s v="Personne non deplacées"/>
    <n v="0.95"/>
    <b v="1"/>
    <s v="ci"/>
  </r>
  <r>
    <s v="id_185"/>
    <x v="2"/>
    <s v="non"/>
    <n v="0.22222222222222199"/>
    <m/>
    <m/>
    <n v="4"/>
    <n v="0.22222222222222199"/>
    <n v="18"/>
    <s v="g_plaint_response"/>
    <s v="prop_simple"/>
    <x v="10"/>
    <m/>
    <x v="1"/>
    <x v="4"/>
    <x v="0"/>
    <x v="108"/>
    <s v="g_plaint_response"/>
    <s v="oui"/>
    <s v="Proportion"/>
    <m/>
    <s v="PDI"/>
    <n v="0.95"/>
    <b v="1"/>
    <s v="ci"/>
  </r>
  <r>
    <s v="id_185"/>
    <x v="2"/>
    <s v="oui"/>
    <n v="0.77777777777777801"/>
    <m/>
    <m/>
    <n v="14"/>
    <n v="0.77777777777777801"/>
    <n v="18"/>
    <s v="g_plaint_response"/>
    <s v="prop_simple"/>
    <x v="11"/>
    <m/>
    <x v="1"/>
    <x v="4"/>
    <x v="0"/>
    <x v="108"/>
    <s v="g_plaint_response"/>
    <s v="oui"/>
    <s v="Proportion"/>
    <m/>
    <s v="PDI"/>
    <n v="0.95"/>
    <b v="1"/>
    <s v="ci"/>
  </r>
  <r>
    <s v="id_186"/>
    <x v="1"/>
    <s v="1_mois_3_mois"/>
    <n v="0.125"/>
    <m/>
    <m/>
    <n v="1"/>
    <n v="0.125"/>
    <n v="8"/>
    <s v="g_delai_reponse"/>
    <s v="prop_simple"/>
    <x v="215"/>
    <m/>
    <x v="1"/>
    <x v="4"/>
    <x v="0"/>
    <x v="109"/>
    <s v="g_delai_reponse"/>
    <s v="oui"/>
    <s v="Proportion"/>
    <m/>
    <s v="Personne non deplacées"/>
    <n v="0.95"/>
    <b v="1"/>
    <s v="ci"/>
  </r>
  <r>
    <s v="id_186"/>
    <x v="1"/>
    <s v="2_semaines_1_mois"/>
    <n v="0.25"/>
    <m/>
    <m/>
    <n v="2"/>
    <n v="0.25"/>
    <n v="8"/>
    <s v="g_delai_reponse"/>
    <s v="prop_simple"/>
    <x v="216"/>
    <m/>
    <x v="1"/>
    <x v="4"/>
    <x v="0"/>
    <x v="109"/>
    <s v="g_delai_reponse"/>
    <s v="oui"/>
    <s v="Proportion"/>
    <m/>
    <s v="Personne non deplacées"/>
    <n v="0.95"/>
    <b v="1"/>
    <s v="ci"/>
  </r>
  <r>
    <s v="id_186"/>
    <x v="1"/>
    <s v="moins_2_semaines"/>
    <n v="0.5"/>
    <m/>
    <m/>
    <n v="4"/>
    <n v="0.5"/>
    <n v="8"/>
    <s v="g_delai_reponse"/>
    <s v="prop_simple"/>
    <x v="217"/>
    <m/>
    <x v="1"/>
    <x v="4"/>
    <x v="0"/>
    <x v="109"/>
    <s v="g_delai_reponse"/>
    <s v="oui"/>
    <s v="Proportion"/>
    <m/>
    <s v="Personne non deplacées"/>
    <n v="0.95"/>
    <b v="1"/>
    <s v="ci"/>
  </r>
  <r>
    <s v="id_186"/>
    <x v="1"/>
    <s v="plus_3mois"/>
    <n v="0.125"/>
    <m/>
    <m/>
    <n v="1"/>
    <n v="0.125"/>
    <n v="8"/>
    <s v="g_delai_reponse"/>
    <s v="prop_simple"/>
    <x v="218"/>
    <m/>
    <x v="1"/>
    <x v="4"/>
    <x v="0"/>
    <x v="109"/>
    <s v="g_delai_reponse"/>
    <s v="oui"/>
    <s v="Proportion"/>
    <m/>
    <s v="Personne non deplacées"/>
    <n v="0.95"/>
    <b v="1"/>
    <s v="ci"/>
  </r>
  <r>
    <s v="id_186"/>
    <x v="2"/>
    <s v="1_mois_3_mois"/>
    <n v="7.1428571428571397E-2"/>
    <m/>
    <m/>
    <n v="1"/>
    <n v="7.1428571428571397E-2"/>
    <n v="14"/>
    <s v="g_delai_reponse"/>
    <s v="prop_simple"/>
    <x v="215"/>
    <m/>
    <x v="1"/>
    <x v="4"/>
    <x v="0"/>
    <x v="109"/>
    <s v="g_delai_reponse"/>
    <s v="oui"/>
    <s v="Proportion"/>
    <m/>
    <s v="PDI"/>
    <n v="0.95"/>
    <b v="1"/>
    <s v="ci"/>
  </r>
  <r>
    <s v="id_186"/>
    <x v="2"/>
    <s v="moins_2_semaines"/>
    <n v="0.92857142857142805"/>
    <m/>
    <m/>
    <n v="13"/>
    <n v="0.92857142857142905"/>
    <n v="14"/>
    <s v="g_delai_reponse"/>
    <s v="prop_simple"/>
    <x v="217"/>
    <m/>
    <x v="1"/>
    <x v="4"/>
    <x v="0"/>
    <x v="109"/>
    <s v="g_delai_reponse"/>
    <s v="oui"/>
    <s v="Proportion"/>
    <m/>
    <s v="PDI"/>
    <n v="0.95"/>
    <b v="1"/>
    <s v="ci"/>
  </r>
  <r>
    <s v="id_187"/>
    <x v="1"/>
    <s v="bon"/>
    <n v="0.25"/>
    <m/>
    <m/>
    <n v="2"/>
    <n v="0.25"/>
    <n v="8"/>
    <s v="g_jugement_reponse"/>
    <s v="prop_simple"/>
    <x v="122"/>
    <m/>
    <x v="1"/>
    <x v="4"/>
    <x v="0"/>
    <x v="110"/>
    <s v="g_jugement_reponse"/>
    <s v="oui"/>
    <s v="Proportion"/>
    <m/>
    <s v="Personne non deplacées"/>
    <n v="0.95"/>
    <b v="1"/>
    <s v="ci"/>
  </r>
  <r>
    <s v="id_187"/>
    <x v="1"/>
    <s v="tres_bon"/>
    <n v="0.75"/>
    <m/>
    <m/>
    <n v="6"/>
    <n v="0.75"/>
    <n v="8"/>
    <s v="g_jugement_reponse"/>
    <s v="prop_simple"/>
    <x v="126"/>
    <m/>
    <x v="1"/>
    <x v="4"/>
    <x v="0"/>
    <x v="110"/>
    <s v="g_jugement_reponse"/>
    <s v="oui"/>
    <s v="Proportion"/>
    <m/>
    <s v="Personne non deplacées"/>
    <n v="0.95"/>
    <b v="1"/>
    <s v="ci"/>
  </r>
  <r>
    <s v="id_187"/>
    <x v="2"/>
    <s v="bon"/>
    <n v="0.214285714285714"/>
    <m/>
    <m/>
    <n v="3"/>
    <n v="0.214285714285714"/>
    <n v="14"/>
    <s v="g_jugement_reponse"/>
    <s v="prop_simple"/>
    <x v="122"/>
    <m/>
    <x v="1"/>
    <x v="4"/>
    <x v="0"/>
    <x v="110"/>
    <s v="g_jugement_reponse"/>
    <s v="oui"/>
    <s v="Proportion"/>
    <m/>
    <s v="PDI"/>
    <n v="0.95"/>
    <b v="1"/>
    <s v="ci"/>
  </r>
  <r>
    <s v="id_187"/>
    <x v="2"/>
    <s v="tres_bon"/>
    <n v="0.78571428571428603"/>
    <m/>
    <m/>
    <n v="11"/>
    <n v="0.78571428571428603"/>
    <n v="14"/>
    <s v="g_jugement_reponse"/>
    <s v="prop_simple"/>
    <x v="126"/>
    <m/>
    <x v="1"/>
    <x v="4"/>
    <x v="0"/>
    <x v="110"/>
    <s v="g_jugement_reponse"/>
    <s v="oui"/>
    <s v="Proportion"/>
    <m/>
    <s v="PDI"/>
    <n v="0.95"/>
    <b v="1"/>
    <s v="ci"/>
  </r>
  <r>
    <s v="id_189"/>
    <x v="1"/>
    <s v="1_mois_3_mois"/>
    <n v="0.5"/>
    <m/>
    <m/>
    <n v="1"/>
    <n v="0.5"/>
    <n v="2"/>
    <s v="g_temp_attente"/>
    <s v="prop_simple"/>
    <x v="219"/>
    <m/>
    <x v="1"/>
    <x v="4"/>
    <x v="0"/>
    <x v="111"/>
    <s v="g_temp_attente"/>
    <s v="oui"/>
    <s v="Proportion"/>
    <m/>
    <s v="Personne non deplacées"/>
    <n v="0.95"/>
    <b v="1"/>
    <s v="ci"/>
  </r>
  <r>
    <s v="id_189"/>
    <x v="1"/>
    <s v="plus_3mois"/>
    <n v="0.5"/>
    <m/>
    <m/>
    <n v="1"/>
    <n v="0.5"/>
    <n v="2"/>
    <s v="g_temp_attente"/>
    <s v="prop_simple"/>
    <x v="218"/>
    <m/>
    <x v="1"/>
    <x v="4"/>
    <x v="0"/>
    <x v="111"/>
    <s v="g_temp_attente"/>
    <s v="oui"/>
    <s v="Proportion"/>
    <m/>
    <s v="Personne non deplacées"/>
    <n v="0.95"/>
    <b v="1"/>
    <s v="ci"/>
  </r>
  <r>
    <s v="id_189"/>
    <x v="2"/>
    <s v="2_semaines_1_mois"/>
    <n v="0.25"/>
    <m/>
    <m/>
    <n v="1"/>
    <n v="0.25"/>
    <n v="4"/>
    <s v="g_temp_attente"/>
    <s v="prop_simple"/>
    <x v="220"/>
    <m/>
    <x v="1"/>
    <x v="4"/>
    <x v="0"/>
    <x v="111"/>
    <s v="g_temp_attente"/>
    <s v="oui"/>
    <s v="Proportion"/>
    <m/>
    <s v="PDI"/>
    <n v="0.95"/>
    <b v="1"/>
    <s v="ci"/>
  </r>
  <r>
    <s v="id_189"/>
    <x v="2"/>
    <s v="plus_3mois"/>
    <n v="0.75"/>
    <m/>
    <m/>
    <n v="3"/>
    <n v="0.75"/>
    <n v="4"/>
    <s v="g_temp_attente"/>
    <s v="prop_simple"/>
    <x v="218"/>
    <m/>
    <x v="1"/>
    <x v="4"/>
    <x v="0"/>
    <x v="111"/>
    <s v="g_temp_attente"/>
    <s v="oui"/>
    <s v="Proportion"/>
    <m/>
    <s v="PDI"/>
    <n v="0.95"/>
    <b v="1"/>
    <s v="ci"/>
  </r>
  <r>
    <s v="id_190"/>
    <x v="1"/>
    <s v="non"/>
    <n v="0.1"/>
    <m/>
    <m/>
    <n v="1"/>
    <n v="0.1"/>
    <n v="10"/>
    <s v="g_securite_plainte"/>
    <s v="prop_simple"/>
    <x v="10"/>
    <m/>
    <x v="1"/>
    <x v="4"/>
    <x v="0"/>
    <x v="112"/>
    <s v="g_securite_plainte"/>
    <s v="oui"/>
    <s v="Proportion"/>
    <m/>
    <s v="Personne non deplacées"/>
    <n v="0.95"/>
    <b v="1"/>
    <s v="ci"/>
  </r>
  <r>
    <s v="id_190"/>
    <x v="1"/>
    <s v="oui"/>
    <n v="0.9"/>
    <m/>
    <m/>
    <n v="9"/>
    <n v="0.9"/>
    <n v="10"/>
    <s v="g_securite_plainte"/>
    <s v="prop_simple"/>
    <x v="11"/>
    <m/>
    <x v="1"/>
    <x v="4"/>
    <x v="0"/>
    <x v="112"/>
    <s v="g_securite_plainte"/>
    <s v="oui"/>
    <s v="Proportion"/>
    <m/>
    <s v="Personne non deplacées"/>
    <n v="0.95"/>
    <b v="1"/>
    <s v="ci"/>
  </r>
  <r>
    <s v="id_190"/>
    <x v="2"/>
    <s v="non"/>
    <n v="5.5555555555555601E-2"/>
    <m/>
    <m/>
    <n v="1"/>
    <n v="5.5555555555555601E-2"/>
    <n v="18"/>
    <s v="g_securite_plainte"/>
    <s v="prop_simple"/>
    <x v="10"/>
    <m/>
    <x v="1"/>
    <x v="4"/>
    <x v="0"/>
    <x v="112"/>
    <s v="g_securite_plainte"/>
    <s v="oui"/>
    <s v="Proportion"/>
    <m/>
    <s v="PDI"/>
    <n v="0.95"/>
    <b v="1"/>
    <s v="ci"/>
  </r>
  <r>
    <s v="id_190"/>
    <x v="2"/>
    <s v="oui"/>
    <n v="0.94444444444444398"/>
    <m/>
    <m/>
    <n v="17"/>
    <n v="0.94444444444444398"/>
    <n v="18"/>
    <s v="g_securite_plainte"/>
    <s v="prop_simple"/>
    <x v="11"/>
    <m/>
    <x v="1"/>
    <x v="4"/>
    <x v="0"/>
    <x v="112"/>
    <s v="g_securite_plainte"/>
    <s v="oui"/>
    <s v="Proportion"/>
    <m/>
    <s v="PDI"/>
    <n v="0.95"/>
    <b v="1"/>
    <s v="ci"/>
  </r>
  <r>
    <s v="id_191"/>
    <x v="1"/>
    <s v="non"/>
    <n v="0.95959595959596"/>
    <m/>
    <m/>
    <n v="95"/>
    <n v="0.95959595959596"/>
    <n v="99"/>
    <s v="g_non_soumission_plainte"/>
    <s v="prop_simple"/>
    <x v="10"/>
    <m/>
    <x v="1"/>
    <x v="4"/>
    <x v="0"/>
    <x v="113"/>
    <s v="g_non_soumission_plainte"/>
    <m/>
    <s v="Proportion"/>
    <m/>
    <s v="Personne non deplacées"/>
    <n v="0.95"/>
    <b v="1"/>
    <s v="ci"/>
  </r>
  <r>
    <s v="id_191"/>
    <x v="1"/>
    <s v="oui"/>
    <n v="4.0404040404040401E-2"/>
    <m/>
    <m/>
    <n v="4"/>
    <n v="4.0404040404040401E-2"/>
    <n v="99"/>
    <s v="g_non_soumission_plainte"/>
    <s v="prop_simple"/>
    <x v="11"/>
    <m/>
    <x v="1"/>
    <x v="4"/>
    <x v="0"/>
    <x v="113"/>
    <s v="g_non_soumission_plainte"/>
    <m/>
    <s v="Proportion"/>
    <m/>
    <s v="Personne non deplacées"/>
    <n v="0.95"/>
    <b v="1"/>
    <s v="ci"/>
  </r>
  <r>
    <s v="id_191"/>
    <x v="2"/>
    <s v="non"/>
    <n v="0.83673469387755095"/>
    <m/>
    <m/>
    <n v="82"/>
    <n v="0.83673469387755095"/>
    <n v="98"/>
    <s v="g_non_soumission_plainte"/>
    <s v="prop_simple"/>
    <x v="10"/>
    <m/>
    <x v="1"/>
    <x v="4"/>
    <x v="0"/>
    <x v="113"/>
    <s v="g_non_soumission_plainte"/>
    <m/>
    <s v="Proportion"/>
    <m/>
    <s v="PDI"/>
    <n v="0.95"/>
    <b v="1"/>
    <s v="ci"/>
  </r>
  <r>
    <s v="id_191"/>
    <x v="2"/>
    <s v="oui"/>
    <n v="0.16326530612244899"/>
    <m/>
    <m/>
    <n v="16"/>
    <n v="0.16326530612244899"/>
    <n v="98"/>
    <s v="g_non_soumission_plainte"/>
    <s v="prop_simple"/>
    <x v="11"/>
    <m/>
    <x v="1"/>
    <x v="4"/>
    <x v="0"/>
    <x v="113"/>
    <s v="g_non_soumission_plainte"/>
    <m/>
    <s v="Proportion"/>
    <m/>
    <s v="PDI"/>
    <n v="0.95"/>
    <b v="1"/>
    <s v="ci"/>
  </r>
  <r>
    <s v="id_192"/>
    <x v="2"/>
    <s v="pa_a_laise"/>
    <n v="0.1875"/>
    <m/>
    <m/>
    <n v="3"/>
    <n v="0.1875"/>
    <n v="16"/>
    <s v="g_non_soumission_plainte_raisons"/>
    <s v="prop_multiple"/>
    <x v="221"/>
    <m/>
    <x v="1"/>
    <x v="4"/>
    <x v="0"/>
    <x v="114"/>
    <s v="g_non_soumission_plainte_raisons"/>
    <s v="oui"/>
    <s v="Proportion"/>
    <m/>
    <s v="PDI"/>
    <n v="0.95"/>
    <b v="1"/>
    <s v="ci"/>
  </r>
  <r>
    <s v="id_192"/>
    <x v="2"/>
    <s v="peur"/>
    <n v="6.25E-2"/>
    <m/>
    <m/>
    <n v="1"/>
    <n v="6.25E-2"/>
    <n v="16"/>
    <s v="g_non_soumission_plainte_raisons"/>
    <s v="prop_multiple"/>
    <x v="222"/>
    <m/>
    <x v="1"/>
    <x v="4"/>
    <x v="0"/>
    <x v="114"/>
    <s v="g_non_soumission_plainte_raisons"/>
    <s v="oui"/>
    <s v="Proportion"/>
    <m/>
    <s v="PDI"/>
    <n v="0.95"/>
    <b v="1"/>
    <s v="ci"/>
  </r>
  <r>
    <s v="id_192"/>
    <x v="1"/>
    <s v="non_reception_assistance"/>
    <n v="1"/>
    <m/>
    <m/>
    <n v="4"/>
    <n v="1"/>
    <n v="4"/>
    <s v="g_non_soumission_plainte_raisons"/>
    <s v="prop_multiple"/>
    <x v="223"/>
    <m/>
    <x v="1"/>
    <x v="4"/>
    <x v="0"/>
    <x v="114"/>
    <s v="g_non_soumission_plainte_raisons"/>
    <s v="oui"/>
    <s v="Proportion"/>
    <m/>
    <s v="Personne non deplacées"/>
    <n v="0.95"/>
    <b v="1"/>
    <s v="ci"/>
  </r>
  <r>
    <s v="id_192"/>
    <x v="2"/>
    <s v="non_reception_assistance"/>
    <n v="0.4375"/>
    <m/>
    <m/>
    <n v="7"/>
    <n v="0.4375"/>
    <n v="16"/>
    <s v="g_non_soumission_plainte_raisons"/>
    <s v="prop_multiple"/>
    <x v="223"/>
    <m/>
    <x v="1"/>
    <x v="4"/>
    <x v="0"/>
    <x v="114"/>
    <s v="g_non_soumission_plainte_raisons"/>
    <s v="oui"/>
    <s v="Proportion"/>
    <m/>
    <s v="PDI"/>
    <n v="0.95"/>
    <b v="1"/>
    <s v="ci"/>
  </r>
  <r>
    <s v="id_192"/>
    <x v="1"/>
    <s v="demarche_complique"/>
    <n v="0.25"/>
    <m/>
    <m/>
    <n v="1"/>
    <n v="0.25"/>
    <n v="4"/>
    <s v="g_non_soumission_plainte_raisons"/>
    <s v="prop_multiple"/>
    <x v="224"/>
    <m/>
    <x v="1"/>
    <x v="4"/>
    <x v="0"/>
    <x v="114"/>
    <s v="g_non_soumission_plainte_raisons"/>
    <s v="oui"/>
    <s v="Proportion"/>
    <m/>
    <s v="Personne non deplacées"/>
    <n v="0.95"/>
    <b v="1"/>
    <s v="ci"/>
  </r>
  <r>
    <s v="id_192"/>
    <x v="2"/>
    <s v="demarche_complique"/>
    <n v="0.25"/>
    <m/>
    <m/>
    <n v="4"/>
    <n v="0.25"/>
    <n v="16"/>
    <s v="g_non_soumission_plainte_raisons"/>
    <s v="prop_multiple"/>
    <x v="224"/>
    <m/>
    <x v="1"/>
    <x v="4"/>
    <x v="0"/>
    <x v="114"/>
    <s v="g_non_soumission_plainte_raisons"/>
    <s v="oui"/>
    <s v="Proportion"/>
    <m/>
    <s v="PDI"/>
    <n v="0.95"/>
    <b v="1"/>
    <s v="ci"/>
  </r>
  <r>
    <s v="id_192"/>
    <x v="2"/>
    <s v="barriere_lang"/>
    <n v="6.25E-2"/>
    <m/>
    <m/>
    <n v="1"/>
    <n v="6.25E-2"/>
    <n v="16"/>
    <s v="g_non_soumission_plainte_raisons"/>
    <s v="prop_multiple"/>
    <x v="212"/>
    <m/>
    <x v="1"/>
    <x v="4"/>
    <x v="0"/>
    <x v="114"/>
    <s v="g_non_soumission_plainte_raisons"/>
    <s v="oui"/>
    <s v="Proportion"/>
    <m/>
    <s v="PDI"/>
    <n v="0.95"/>
    <b v="1"/>
    <s v="ci"/>
  </r>
  <r>
    <s v="id_192"/>
    <x v="2"/>
    <s v="ignorance_plainte"/>
    <n v="0.5"/>
    <m/>
    <m/>
    <n v="8"/>
    <n v="0.5"/>
    <n v="16"/>
    <s v="g_non_soumission_plainte_raisons"/>
    <s v="prop_multiple"/>
    <x v="225"/>
    <m/>
    <x v="1"/>
    <x v="4"/>
    <x v="0"/>
    <x v="114"/>
    <s v="g_non_soumission_plainte_raisons"/>
    <s v="oui"/>
    <s v="Proportion"/>
    <m/>
    <s v="PDI"/>
    <n v="0.95"/>
    <b v="1"/>
    <s v="ci"/>
  </r>
  <r>
    <s v="id_192"/>
    <x v="2"/>
    <s v="manque_confiance"/>
    <n v="0.1875"/>
    <m/>
    <m/>
    <n v="3"/>
    <n v="0.1875"/>
    <n v="16"/>
    <s v="g_non_soumission_plainte_raisons"/>
    <s v="prop_multiple"/>
    <x v="226"/>
    <m/>
    <x v="1"/>
    <x v="4"/>
    <x v="0"/>
    <x v="114"/>
    <s v="g_non_soumission_plainte_raisons"/>
    <s v="oui"/>
    <s v="Proportion"/>
    <m/>
    <s v="PDI"/>
    <n v="0.95"/>
    <b v="1"/>
    <s v="ci"/>
  </r>
  <r>
    <s v="id_192"/>
    <x v="2"/>
    <s v="autre"/>
    <n v="6.25E-2"/>
    <m/>
    <m/>
    <n v="1"/>
    <n v="6.25E-2"/>
    <n v="16"/>
    <s v="g_non_soumission_plainte_raisons"/>
    <s v="prop_multiple"/>
    <x v="46"/>
    <m/>
    <x v="1"/>
    <x v="4"/>
    <x v="0"/>
    <x v="114"/>
    <s v="g_non_soumission_plainte_raisons"/>
    <s v="oui"/>
    <s v="Proportion"/>
    <m/>
    <s v="PDI"/>
    <n v="0.95"/>
    <b v="1"/>
    <s v="ci"/>
  </r>
  <r>
    <s v="id_193"/>
    <x v="1"/>
    <s v="completement"/>
    <n v="0.17171717171717199"/>
    <m/>
    <m/>
    <n v="17"/>
    <n v="0.17171717171717199"/>
    <n v="99"/>
    <s v="c_criter_ciblag"/>
    <s v="prop_simple"/>
    <x v="61"/>
    <m/>
    <x v="1"/>
    <x v="5"/>
    <x v="0"/>
    <x v="115"/>
    <s v="c_criter_ciblag"/>
    <m/>
    <s v="Proportion"/>
    <m/>
    <s v="Personne non deplacées"/>
    <n v="0.95"/>
    <b v="1"/>
    <s v="ci"/>
  </r>
  <r>
    <s v="id_193"/>
    <x v="1"/>
    <s v="nsp"/>
    <n v="4.0404040404040401E-2"/>
    <m/>
    <m/>
    <n v="4"/>
    <n v="4.0404040404040401E-2"/>
    <n v="99"/>
    <s v="c_criter_ciblag"/>
    <s v="prop_simple"/>
    <x v="201"/>
    <m/>
    <x v="1"/>
    <x v="5"/>
    <x v="0"/>
    <x v="115"/>
    <s v="c_criter_ciblag"/>
    <m/>
    <s v="Proportion"/>
    <m/>
    <s v="Personne non deplacées"/>
    <n v="0.95"/>
    <b v="1"/>
    <s v="ci"/>
  </r>
  <r>
    <s v="id_193"/>
    <x v="1"/>
    <s v="pas_du_tout"/>
    <n v="0.54545454545454597"/>
    <m/>
    <m/>
    <n v="54"/>
    <n v="0.54545454545454497"/>
    <n v="99"/>
    <s v="c_criter_ciblag"/>
    <s v="prop_simple"/>
    <x v="52"/>
    <m/>
    <x v="1"/>
    <x v="5"/>
    <x v="0"/>
    <x v="115"/>
    <s v="c_criter_ciblag"/>
    <m/>
    <s v="Proportion"/>
    <m/>
    <s v="Personne non deplacées"/>
    <n v="0.95"/>
    <b v="1"/>
    <s v="ci"/>
  </r>
  <r>
    <s v="id_193"/>
    <x v="1"/>
    <s v="peu"/>
    <n v="0.24242424242424199"/>
    <m/>
    <m/>
    <n v="24"/>
    <n v="0.24242424242424199"/>
    <n v="99"/>
    <s v="c_criter_ciblag"/>
    <s v="prop_simple"/>
    <x v="53"/>
    <m/>
    <x v="1"/>
    <x v="5"/>
    <x v="0"/>
    <x v="115"/>
    <s v="c_criter_ciblag"/>
    <m/>
    <s v="Proportion"/>
    <m/>
    <s v="Personne non deplacées"/>
    <n v="0.95"/>
    <b v="1"/>
    <s v="ci"/>
  </r>
  <r>
    <s v="id_193"/>
    <x v="2"/>
    <s v="completement"/>
    <n v="0.15306122448979601"/>
    <m/>
    <m/>
    <n v="15"/>
    <n v="0.15306122448979601"/>
    <n v="98"/>
    <s v="c_criter_ciblag"/>
    <s v="prop_simple"/>
    <x v="61"/>
    <m/>
    <x v="1"/>
    <x v="5"/>
    <x v="0"/>
    <x v="115"/>
    <s v="c_criter_ciblag"/>
    <m/>
    <s v="Proportion"/>
    <m/>
    <s v="PDI"/>
    <n v="0.95"/>
    <b v="1"/>
    <s v="ci"/>
  </r>
  <r>
    <s v="id_193"/>
    <x v="2"/>
    <s v="nsp"/>
    <n v="3.06122448979592E-2"/>
    <m/>
    <m/>
    <n v="3"/>
    <n v="3.06122448979592E-2"/>
    <n v="98"/>
    <s v="c_criter_ciblag"/>
    <s v="prop_simple"/>
    <x v="201"/>
    <m/>
    <x v="1"/>
    <x v="5"/>
    <x v="0"/>
    <x v="115"/>
    <s v="c_criter_ciblag"/>
    <m/>
    <s v="Proportion"/>
    <m/>
    <s v="PDI"/>
    <n v="0.95"/>
    <b v="1"/>
    <s v="ci"/>
  </r>
  <r>
    <s v="id_193"/>
    <x v="2"/>
    <s v="pas_du_tout"/>
    <n v="0.42857142857142899"/>
    <m/>
    <m/>
    <n v="42"/>
    <n v="0.42857142857142899"/>
    <n v="98"/>
    <s v="c_criter_ciblag"/>
    <s v="prop_simple"/>
    <x v="52"/>
    <m/>
    <x v="1"/>
    <x v="5"/>
    <x v="0"/>
    <x v="115"/>
    <s v="c_criter_ciblag"/>
    <m/>
    <s v="Proportion"/>
    <m/>
    <s v="PDI"/>
    <n v="0.95"/>
    <b v="1"/>
    <s v="ci"/>
  </r>
  <r>
    <s v="id_193"/>
    <x v="2"/>
    <s v="peu"/>
    <n v="0.38775510204081598"/>
    <m/>
    <m/>
    <n v="38"/>
    <n v="0.38775510204081598"/>
    <n v="98"/>
    <s v="c_criter_ciblag"/>
    <s v="prop_simple"/>
    <x v="53"/>
    <m/>
    <x v="1"/>
    <x v="5"/>
    <x v="0"/>
    <x v="115"/>
    <s v="c_criter_ciblag"/>
    <m/>
    <s v="Proportion"/>
    <m/>
    <s v="PDI"/>
    <n v="0.95"/>
    <b v="1"/>
    <s v="ci"/>
  </r>
  <r>
    <s v="id_194"/>
    <x v="1"/>
    <s v="completement"/>
    <n v="0.17171717171717199"/>
    <m/>
    <m/>
    <n v="17"/>
    <n v="0.17171717171717199"/>
    <n v="99"/>
    <s v="c_decision_ciblag"/>
    <s v="prop_simple"/>
    <x v="61"/>
    <m/>
    <x v="1"/>
    <x v="5"/>
    <x v="0"/>
    <x v="116"/>
    <s v="c_decision_ciblag"/>
    <m/>
    <s v="Proportion"/>
    <m/>
    <s v="Personne non deplacées"/>
    <n v="0.95"/>
    <b v="1"/>
    <s v="ci"/>
  </r>
  <r>
    <s v="id_194"/>
    <x v="1"/>
    <s v="nsp"/>
    <n v="0.19191919191919199"/>
    <m/>
    <m/>
    <n v="19"/>
    <n v="0.19191919191919199"/>
    <n v="99"/>
    <s v="c_decision_ciblag"/>
    <s v="prop_simple"/>
    <x v="201"/>
    <m/>
    <x v="1"/>
    <x v="5"/>
    <x v="0"/>
    <x v="116"/>
    <s v="c_decision_ciblag"/>
    <m/>
    <s v="Proportion"/>
    <m/>
    <s v="Personne non deplacées"/>
    <n v="0.95"/>
    <b v="1"/>
    <s v="ci"/>
  </r>
  <r>
    <s v="id_194"/>
    <x v="1"/>
    <s v="pas_du_tout"/>
    <n v="0.46464646464646497"/>
    <m/>
    <m/>
    <n v="46"/>
    <n v="0.46464646464646497"/>
    <n v="99"/>
    <s v="c_decision_ciblag"/>
    <s v="prop_simple"/>
    <x v="52"/>
    <m/>
    <x v="1"/>
    <x v="5"/>
    <x v="0"/>
    <x v="116"/>
    <s v="c_decision_ciblag"/>
    <m/>
    <s v="Proportion"/>
    <m/>
    <s v="Personne non deplacées"/>
    <n v="0.95"/>
    <b v="1"/>
    <s v="ci"/>
  </r>
  <r>
    <s v="id_194"/>
    <x v="1"/>
    <s v="peu"/>
    <n v="0.17171717171717199"/>
    <m/>
    <m/>
    <n v="17"/>
    <n v="0.17171717171717199"/>
    <n v="99"/>
    <s v="c_decision_ciblag"/>
    <s v="prop_simple"/>
    <x v="53"/>
    <m/>
    <x v="1"/>
    <x v="5"/>
    <x v="0"/>
    <x v="116"/>
    <s v="c_decision_ciblag"/>
    <m/>
    <s v="Proportion"/>
    <m/>
    <s v="Personne non deplacées"/>
    <n v="0.95"/>
    <b v="1"/>
    <s v="ci"/>
  </r>
  <r>
    <s v="id_194"/>
    <x v="2"/>
    <s v="completement"/>
    <n v="0.20408163265306101"/>
    <m/>
    <m/>
    <n v="20"/>
    <n v="0.20408163265306101"/>
    <n v="98"/>
    <s v="c_decision_ciblag"/>
    <s v="prop_simple"/>
    <x v="61"/>
    <m/>
    <x v="1"/>
    <x v="5"/>
    <x v="0"/>
    <x v="116"/>
    <s v="c_decision_ciblag"/>
    <m/>
    <s v="Proportion"/>
    <m/>
    <s v="PDI"/>
    <n v="0.95"/>
    <b v="1"/>
    <s v="ci"/>
  </r>
  <r>
    <s v="id_194"/>
    <x v="2"/>
    <s v="nsp"/>
    <n v="9.18367346938775E-2"/>
    <m/>
    <m/>
    <n v="9"/>
    <n v="9.1836734693877597E-2"/>
    <n v="98"/>
    <s v="c_decision_ciblag"/>
    <s v="prop_simple"/>
    <x v="201"/>
    <m/>
    <x v="1"/>
    <x v="5"/>
    <x v="0"/>
    <x v="116"/>
    <s v="c_decision_ciblag"/>
    <m/>
    <s v="Proportion"/>
    <m/>
    <s v="PDI"/>
    <n v="0.95"/>
    <b v="1"/>
    <s v="ci"/>
  </r>
  <r>
    <s v="id_194"/>
    <x v="2"/>
    <s v="pas_du_tout"/>
    <n v="0.45918367346938799"/>
    <m/>
    <m/>
    <n v="45"/>
    <n v="0.45918367346938799"/>
    <n v="98"/>
    <s v="c_decision_ciblag"/>
    <s v="prop_simple"/>
    <x v="52"/>
    <m/>
    <x v="1"/>
    <x v="5"/>
    <x v="0"/>
    <x v="116"/>
    <s v="c_decision_ciblag"/>
    <m/>
    <s v="Proportion"/>
    <m/>
    <s v="PDI"/>
    <n v="0.95"/>
    <b v="1"/>
    <s v="ci"/>
  </r>
  <r>
    <s v="id_194"/>
    <x v="2"/>
    <s v="peu"/>
    <n v="0.24489795918367299"/>
    <m/>
    <m/>
    <n v="24"/>
    <n v="0.24489795918367299"/>
    <n v="98"/>
    <s v="c_decision_ciblag"/>
    <s v="prop_simple"/>
    <x v="53"/>
    <m/>
    <x v="1"/>
    <x v="5"/>
    <x v="0"/>
    <x v="116"/>
    <s v="c_decision_ciblag"/>
    <m/>
    <s v="Proportion"/>
    <m/>
    <s v="PDI"/>
    <n v="0.95"/>
    <b v="1"/>
    <s v="ci"/>
  </r>
  <r>
    <s v="id_195"/>
    <x v="1"/>
    <s v="non"/>
    <n v="0.64646464646464696"/>
    <m/>
    <m/>
    <n v="64"/>
    <n v="0.64646464646464696"/>
    <n v="99"/>
    <s v="c_personne_exclu"/>
    <s v="prop_simple"/>
    <x v="10"/>
    <m/>
    <x v="1"/>
    <x v="5"/>
    <x v="0"/>
    <x v="117"/>
    <s v="c_personne_exclu"/>
    <m/>
    <s v="Proportion"/>
    <m/>
    <s v="Personne non deplacées"/>
    <n v="0.95"/>
    <b v="1"/>
    <s v="ci"/>
  </r>
  <r>
    <s v="id_195"/>
    <x v="1"/>
    <s v="oui"/>
    <n v="0.35353535353535398"/>
    <m/>
    <m/>
    <n v="35"/>
    <n v="0.35353535353535398"/>
    <n v="99"/>
    <s v="c_personne_exclu"/>
    <s v="prop_simple"/>
    <x v="11"/>
    <m/>
    <x v="1"/>
    <x v="5"/>
    <x v="0"/>
    <x v="117"/>
    <s v="c_personne_exclu"/>
    <m/>
    <s v="Proportion"/>
    <m/>
    <s v="Personne non deplacées"/>
    <n v="0.95"/>
    <b v="1"/>
    <s v="ci"/>
  </r>
  <r>
    <s v="id_195"/>
    <x v="2"/>
    <s v="non"/>
    <n v="0.51020408163265296"/>
    <m/>
    <m/>
    <n v="50"/>
    <n v="0.51020408163265296"/>
    <n v="98"/>
    <s v="c_personne_exclu"/>
    <s v="prop_simple"/>
    <x v="10"/>
    <m/>
    <x v="1"/>
    <x v="5"/>
    <x v="0"/>
    <x v="117"/>
    <s v="c_personne_exclu"/>
    <m/>
    <s v="Proportion"/>
    <m/>
    <s v="PDI"/>
    <n v="0.95"/>
    <b v="1"/>
    <s v="ci"/>
  </r>
  <r>
    <s v="id_195"/>
    <x v="2"/>
    <s v="oui"/>
    <n v="0.48979591836734698"/>
    <m/>
    <m/>
    <n v="48"/>
    <n v="0.48979591836734698"/>
    <n v="98"/>
    <s v="c_personne_exclu"/>
    <s v="prop_simple"/>
    <x v="11"/>
    <m/>
    <x v="1"/>
    <x v="5"/>
    <x v="0"/>
    <x v="117"/>
    <s v="c_personne_exclu"/>
    <m/>
    <s v="Proportion"/>
    <m/>
    <s v="PDI"/>
    <n v="0.95"/>
    <b v="1"/>
    <s v="ci"/>
  </r>
  <r>
    <s v="id_196"/>
    <x v="1"/>
    <s v="person_non_enregst"/>
    <n v="0.71428571428571397"/>
    <m/>
    <m/>
    <n v="25"/>
    <n v="0.71428571428571397"/>
    <n v="35"/>
    <s v="c_appartient_vulnerabl"/>
    <s v="prop_multiple"/>
    <x v="227"/>
    <m/>
    <x v="1"/>
    <x v="5"/>
    <x v="0"/>
    <x v="118"/>
    <s v="c_appartient_vulnerabl"/>
    <s v="oui"/>
    <s v="Proportion"/>
    <m/>
    <s v="Personne non deplacées"/>
    <n v="0.95"/>
    <b v="1"/>
    <s v="ci"/>
  </r>
  <r>
    <s v="id_196"/>
    <x v="2"/>
    <s v="person_non_enregst"/>
    <n v="0.70833333333333304"/>
    <m/>
    <m/>
    <n v="34"/>
    <n v="0.70833333333333304"/>
    <n v="48"/>
    <s v="c_appartient_vulnerabl"/>
    <s v="prop_multiple"/>
    <x v="227"/>
    <m/>
    <x v="1"/>
    <x v="5"/>
    <x v="0"/>
    <x v="118"/>
    <s v="c_appartient_vulnerabl"/>
    <s v="oui"/>
    <s v="Proportion"/>
    <m/>
    <s v="PDI"/>
    <n v="0.95"/>
    <b v="1"/>
    <s v="ci"/>
  </r>
  <r>
    <s v="id_196"/>
    <x v="1"/>
    <s v="nouveau_arrive"/>
    <n v="0.45714285714285702"/>
    <m/>
    <m/>
    <n v="16"/>
    <n v="0.45714285714285702"/>
    <n v="35"/>
    <s v="c_appartient_vulnerabl"/>
    <s v="prop_multiple"/>
    <x v="228"/>
    <m/>
    <x v="1"/>
    <x v="5"/>
    <x v="0"/>
    <x v="118"/>
    <s v="c_appartient_vulnerabl"/>
    <s v="oui"/>
    <s v="Proportion"/>
    <m/>
    <s v="Personne non deplacées"/>
    <n v="0.95"/>
    <b v="1"/>
    <s v="ci"/>
  </r>
  <r>
    <s v="id_196"/>
    <x v="2"/>
    <s v="nouveau_arrive"/>
    <n v="0.54166666666666696"/>
    <m/>
    <m/>
    <n v="26"/>
    <n v="0.54166666666666696"/>
    <n v="48"/>
    <s v="c_appartient_vulnerabl"/>
    <s v="prop_multiple"/>
    <x v="228"/>
    <m/>
    <x v="1"/>
    <x v="5"/>
    <x v="0"/>
    <x v="118"/>
    <s v="c_appartient_vulnerabl"/>
    <s v="oui"/>
    <s v="Proportion"/>
    <m/>
    <s v="PDI"/>
    <n v="0.95"/>
    <b v="1"/>
    <s v="ci"/>
  </r>
  <r>
    <s v="id_196"/>
    <x v="1"/>
    <s v="person_agees"/>
    <n v="0.17142857142857101"/>
    <m/>
    <m/>
    <n v="6"/>
    <n v="0.17142857142857101"/>
    <n v="35"/>
    <s v="c_appartient_vulnerabl"/>
    <s v="prop_multiple"/>
    <x v="229"/>
    <m/>
    <x v="1"/>
    <x v="5"/>
    <x v="0"/>
    <x v="118"/>
    <s v="c_appartient_vulnerabl"/>
    <s v="oui"/>
    <s v="Proportion"/>
    <m/>
    <s v="Personne non deplacées"/>
    <n v="0.95"/>
    <b v="1"/>
    <s v="ci"/>
  </r>
  <r>
    <s v="id_196"/>
    <x v="2"/>
    <s v="person_agees"/>
    <n v="0.104166666666667"/>
    <m/>
    <m/>
    <n v="5"/>
    <n v="0.104166666666667"/>
    <n v="48"/>
    <s v="c_appartient_vulnerabl"/>
    <s v="prop_multiple"/>
    <x v="229"/>
    <m/>
    <x v="1"/>
    <x v="5"/>
    <x v="0"/>
    <x v="118"/>
    <s v="c_appartient_vulnerabl"/>
    <s v="oui"/>
    <s v="Proportion"/>
    <m/>
    <s v="PDI"/>
    <n v="0.95"/>
    <b v="1"/>
    <s v="ci"/>
  </r>
  <r>
    <s v="id_196"/>
    <x v="2"/>
    <s v="person_malades"/>
    <n v="2.0833333333333301E-2"/>
    <m/>
    <m/>
    <n v="1"/>
    <n v="2.0833333333333301E-2"/>
    <n v="48"/>
    <s v="c_appartient_vulnerabl"/>
    <s v="prop_multiple"/>
    <x v="230"/>
    <m/>
    <x v="1"/>
    <x v="5"/>
    <x v="0"/>
    <x v="118"/>
    <s v="c_appartient_vulnerabl"/>
    <s v="oui"/>
    <s v="Proportion"/>
    <m/>
    <s v="PDI"/>
    <n v="0.95"/>
    <b v="1"/>
    <s v="ci"/>
  </r>
  <r>
    <s v="id_196"/>
    <x v="1"/>
    <s v="handicap"/>
    <n v="8.5714285714285701E-2"/>
    <m/>
    <m/>
    <n v="3"/>
    <n v="8.5714285714285701E-2"/>
    <n v="35"/>
    <s v="c_appartient_vulnerabl"/>
    <s v="prop_multiple"/>
    <x v="231"/>
    <m/>
    <x v="1"/>
    <x v="5"/>
    <x v="0"/>
    <x v="118"/>
    <s v="c_appartient_vulnerabl"/>
    <s v="oui"/>
    <s v="Proportion"/>
    <m/>
    <s v="Personne non deplacées"/>
    <n v="0.95"/>
    <b v="1"/>
    <s v="ci"/>
  </r>
  <r>
    <s v="id_196"/>
    <x v="1"/>
    <s v="veuves_veufs"/>
    <n v="0.28571428571428598"/>
    <m/>
    <m/>
    <n v="10"/>
    <n v="0.28571428571428598"/>
    <n v="35"/>
    <s v="c_appartient_vulnerabl"/>
    <s v="prop_multiple"/>
    <x v="232"/>
    <m/>
    <x v="1"/>
    <x v="5"/>
    <x v="0"/>
    <x v="118"/>
    <s v="c_appartient_vulnerabl"/>
    <s v="oui"/>
    <s v="Proportion"/>
    <m/>
    <s v="Personne non deplacées"/>
    <n v="0.95"/>
    <b v="1"/>
    <s v="ci"/>
  </r>
  <r>
    <s v="id_196"/>
    <x v="2"/>
    <s v="veuves_veufs"/>
    <n v="0.22916666666666699"/>
    <m/>
    <m/>
    <n v="11"/>
    <n v="0.22916666666666699"/>
    <n v="48"/>
    <s v="c_appartient_vulnerabl"/>
    <s v="prop_multiple"/>
    <x v="232"/>
    <m/>
    <x v="1"/>
    <x v="5"/>
    <x v="0"/>
    <x v="118"/>
    <s v="c_appartient_vulnerabl"/>
    <s v="oui"/>
    <s v="Proportion"/>
    <m/>
    <s v="PDI"/>
    <n v="0.95"/>
    <b v="1"/>
    <s v="ci"/>
  </r>
  <r>
    <s v="id_196"/>
    <x v="1"/>
    <s v="menag_grd_nbr"/>
    <n v="0.14285714285714299"/>
    <m/>
    <m/>
    <n v="5"/>
    <n v="0.14285714285714299"/>
    <n v="35"/>
    <s v="c_appartient_vulnerabl"/>
    <s v="prop_multiple"/>
    <x v="233"/>
    <m/>
    <x v="1"/>
    <x v="5"/>
    <x v="0"/>
    <x v="118"/>
    <s v="c_appartient_vulnerabl"/>
    <s v="oui"/>
    <s v="Proportion"/>
    <m/>
    <s v="Personne non deplacées"/>
    <n v="0.95"/>
    <b v="1"/>
    <s v="ci"/>
  </r>
  <r>
    <s v="id_196"/>
    <x v="2"/>
    <s v="menag_grd_nbr"/>
    <n v="0.20833333333333301"/>
    <m/>
    <m/>
    <n v="10"/>
    <n v="0.20833333333333301"/>
    <n v="48"/>
    <s v="c_appartient_vulnerabl"/>
    <s v="prop_multiple"/>
    <x v="233"/>
    <m/>
    <x v="1"/>
    <x v="5"/>
    <x v="0"/>
    <x v="118"/>
    <s v="c_appartient_vulnerabl"/>
    <s v="oui"/>
    <s v="Proportion"/>
    <m/>
    <s v="PDI"/>
    <n v="0.95"/>
    <b v="1"/>
    <s v="ci"/>
  </r>
  <r>
    <s v="id_196"/>
    <x v="1"/>
    <s v="menag_dirig_femme"/>
    <n v="8.5714285714285701E-2"/>
    <m/>
    <m/>
    <n v="3"/>
    <n v="8.5714285714285701E-2"/>
    <n v="35"/>
    <s v="c_appartient_vulnerabl"/>
    <s v="prop_multiple"/>
    <x v="234"/>
    <m/>
    <x v="1"/>
    <x v="5"/>
    <x v="0"/>
    <x v="118"/>
    <s v="c_appartient_vulnerabl"/>
    <s v="oui"/>
    <s v="Proportion"/>
    <m/>
    <s v="Personne non deplacées"/>
    <n v="0.95"/>
    <b v="1"/>
    <s v="ci"/>
  </r>
  <r>
    <s v="id_196"/>
    <x v="2"/>
    <s v="menag_dirig_femme"/>
    <n v="0.104166666666667"/>
    <m/>
    <m/>
    <n v="5"/>
    <n v="0.104166666666667"/>
    <n v="48"/>
    <s v="c_appartient_vulnerabl"/>
    <s v="prop_multiple"/>
    <x v="234"/>
    <m/>
    <x v="1"/>
    <x v="5"/>
    <x v="0"/>
    <x v="118"/>
    <s v="c_appartient_vulnerabl"/>
    <s v="oui"/>
    <s v="Proportion"/>
    <m/>
    <s v="PDI"/>
    <n v="0.95"/>
    <b v="1"/>
    <s v="ci"/>
  </r>
  <r>
    <s v="id_196"/>
    <x v="2"/>
    <s v="menag_dirig_enfant"/>
    <n v="2.0833333333333301E-2"/>
    <m/>
    <m/>
    <n v="1"/>
    <n v="2.0833333333333301E-2"/>
    <n v="48"/>
    <s v="c_appartient_vulnerabl"/>
    <s v="prop_multiple"/>
    <x v="235"/>
    <m/>
    <x v="1"/>
    <x v="5"/>
    <x v="0"/>
    <x v="118"/>
    <s v="c_appartient_vulnerabl"/>
    <s v="oui"/>
    <s v="Proportion"/>
    <m/>
    <s v="PDI"/>
    <n v="0.95"/>
    <b v="1"/>
    <s v="ci"/>
  </r>
  <r>
    <s v="id_196"/>
    <x v="2"/>
    <s v="nsp"/>
    <n v="6.25E-2"/>
    <m/>
    <m/>
    <n v="3"/>
    <n v="6.25E-2"/>
    <n v="48"/>
    <s v="c_appartient_vulnerabl"/>
    <s v="prop_multiple"/>
    <x v="56"/>
    <m/>
    <x v="1"/>
    <x v="5"/>
    <x v="0"/>
    <x v="118"/>
    <s v="c_appartient_vulnerabl"/>
    <s v="oui"/>
    <s v="Proportion"/>
    <m/>
    <s v="PDI"/>
    <n v="0.95"/>
    <b v="1"/>
    <s v="ci"/>
  </r>
  <r>
    <s v="id_197"/>
    <x v="1"/>
    <s v="non_reception_aide"/>
    <n v="0.68571428571428605"/>
    <m/>
    <m/>
    <n v="24"/>
    <n v="0.68571428571428605"/>
    <n v="35"/>
    <s v="c_raison_exclu"/>
    <s v="prop_multiple"/>
    <x v="236"/>
    <m/>
    <x v="1"/>
    <x v="5"/>
    <x v="0"/>
    <x v="119"/>
    <s v="c_raison_exclu"/>
    <s v="oui"/>
    <s v="Proportion"/>
    <m/>
    <s v="Personne non deplacées"/>
    <n v="0.95"/>
    <b v="1"/>
    <s v="ci"/>
  </r>
  <r>
    <s v="id_197"/>
    <x v="2"/>
    <s v="non_reception_aide"/>
    <n v="0.625"/>
    <m/>
    <m/>
    <n v="30"/>
    <n v="0.625"/>
    <n v="48"/>
    <s v="c_raison_exclu"/>
    <s v="prop_multiple"/>
    <x v="236"/>
    <m/>
    <x v="1"/>
    <x v="5"/>
    <x v="0"/>
    <x v="119"/>
    <s v="c_raison_exclu"/>
    <s v="oui"/>
    <s v="Proportion"/>
    <m/>
    <s v="PDI"/>
    <n v="0.95"/>
    <b v="1"/>
    <s v="ci"/>
  </r>
  <r>
    <s v="id_197"/>
    <x v="1"/>
    <s v="selection_discriminant"/>
    <n v="0.34285714285714303"/>
    <m/>
    <m/>
    <n v="12"/>
    <n v="0.34285714285714303"/>
    <n v="35"/>
    <s v="c_raison_exclu"/>
    <s v="prop_multiple"/>
    <x v="237"/>
    <m/>
    <x v="1"/>
    <x v="5"/>
    <x v="0"/>
    <x v="119"/>
    <s v="c_raison_exclu"/>
    <s v="oui"/>
    <s v="Proportion"/>
    <m/>
    <s v="Personne non deplacées"/>
    <n v="0.95"/>
    <b v="1"/>
    <s v="ci"/>
  </r>
  <r>
    <s v="id_197"/>
    <x v="2"/>
    <s v="selection_discriminant"/>
    <n v="0.45833333333333298"/>
    <m/>
    <m/>
    <n v="22"/>
    <n v="0.45833333333333298"/>
    <n v="48"/>
    <s v="c_raison_exclu"/>
    <s v="prop_multiple"/>
    <x v="237"/>
    <m/>
    <x v="1"/>
    <x v="5"/>
    <x v="0"/>
    <x v="119"/>
    <s v="c_raison_exclu"/>
    <s v="oui"/>
    <s v="Proportion"/>
    <m/>
    <s v="PDI"/>
    <n v="0.95"/>
    <b v="1"/>
    <s v="ci"/>
  </r>
  <r>
    <s v="id_197"/>
    <x v="1"/>
    <s v="pas_possibl_inscrire"/>
    <n v="8.5714285714285701E-2"/>
    <m/>
    <m/>
    <n v="3"/>
    <n v="8.5714285714285701E-2"/>
    <n v="35"/>
    <s v="c_raison_exclu"/>
    <s v="prop_multiple"/>
    <x v="238"/>
    <m/>
    <x v="1"/>
    <x v="5"/>
    <x v="0"/>
    <x v="119"/>
    <s v="c_raison_exclu"/>
    <s v="oui"/>
    <s v="Proportion"/>
    <m/>
    <s v="Personne non deplacées"/>
    <n v="0.95"/>
    <b v="1"/>
    <s v="ci"/>
  </r>
  <r>
    <s v="id_197"/>
    <x v="2"/>
    <s v="pas_possibl_inscrire"/>
    <n v="0.14583333333333301"/>
    <m/>
    <m/>
    <n v="7"/>
    <n v="0.14583333333333301"/>
    <n v="48"/>
    <s v="c_raison_exclu"/>
    <s v="prop_multiple"/>
    <x v="238"/>
    <m/>
    <x v="1"/>
    <x v="5"/>
    <x v="0"/>
    <x v="119"/>
    <s v="c_raison_exclu"/>
    <s v="oui"/>
    <s v="Proportion"/>
    <m/>
    <s v="PDI"/>
    <n v="0.95"/>
    <b v="1"/>
    <s v="ci"/>
  </r>
  <r>
    <s v="id_197"/>
    <x v="2"/>
    <s v="heure_distribution"/>
    <n v="4.1666666666666699E-2"/>
    <m/>
    <m/>
    <n v="2"/>
    <n v="4.1666666666666699E-2"/>
    <n v="48"/>
    <s v="c_raison_exclu"/>
    <s v="prop_multiple"/>
    <x v="239"/>
    <m/>
    <x v="1"/>
    <x v="5"/>
    <x v="0"/>
    <x v="119"/>
    <s v="c_raison_exclu"/>
    <s v="oui"/>
    <s v="Proportion"/>
    <m/>
    <s v="PDI"/>
    <n v="0.95"/>
    <b v="1"/>
    <s v="ci"/>
  </r>
  <r>
    <s v="id_197"/>
    <x v="1"/>
    <s v="lieu_eloigne"/>
    <n v="2.8571428571428598E-2"/>
    <m/>
    <m/>
    <n v="1"/>
    <n v="2.8571428571428598E-2"/>
    <n v="35"/>
    <s v="c_raison_exclu"/>
    <s v="prop_multiple"/>
    <x v="240"/>
    <m/>
    <x v="1"/>
    <x v="5"/>
    <x v="0"/>
    <x v="119"/>
    <s v="c_raison_exclu"/>
    <s v="oui"/>
    <s v="Proportion"/>
    <m/>
    <s v="Personne non deplacées"/>
    <n v="0.95"/>
    <b v="1"/>
    <s v="ci"/>
  </r>
  <r>
    <s v="id_197"/>
    <x v="2"/>
    <s v="lieu_eloigne"/>
    <n v="4.1666666666666699E-2"/>
    <m/>
    <m/>
    <n v="2"/>
    <n v="4.1666666666666699E-2"/>
    <n v="48"/>
    <s v="c_raison_exclu"/>
    <s v="prop_multiple"/>
    <x v="240"/>
    <m/>
    <x v="1"/>
    <x v="5"/>
    <x v="0"/>
    <x v="119"/>
    <s v="c_raison_exclu"/>
    <s v="oui"/>
    <s v="Proportion"/>
    <m/>
    <s v="PDI"/>
    <n v="0.95"/>
    <b v="1"/>
    <s v="ci"/>
  </r>
  <r>
    <s v="id_197"/>
    <x v="1"/>
    <s v="pas_moyen_deplacement"/>
    <n v="5.7142857142857099E-2"/>
    <m/>
    <m/>
    <n v="2"/>
    <n v="5.7142857142857099E-2"/>
    <n v="35"/>
    <s v="c_raison_exclu"/>
    <s v="prop_multiple"/>
    <x v="241"/>
    <m/>
    <x v="1"/>
    <x v="5"/>
    <x v="0"/>
    <x v="119"/>
    <s v="c_raison_exclu"/>
    <s v="oui"/>
    <s v="Proportion"/>
    <m/>
    <s v="Personne non deplacées"/>
    <n v="0.95"/>
    <b v="1"/>
    <s v="ci"/>
  </r>
  <r>
    <s v="id_197"/>
    <x v="2"/>
    <s v="pas_moyen_deplacement"/>
    <n v="8.3333333333333301E-2"/>
    <m/>
    <m/>
    <n v="4"/>
    <n v="8.3333333333333301E-2"/>
    <n v="48"/>
    <s v="c_raison_exclu"/>
    <s v="prop_multiple"/>
    <x v="241"/>
    <m/>
    <x v="1"/>
    <x v="5"/>
    <x v="0"/>
    <x v="119"/>
    <s v="c_raison_exclu"/>
    <s v="oui"/>
    <s v="Proportion"/>
    <m/>
    <s v="PDI"/>
    <n v="0.95"/>
    <b v="1"/>
    <s v="ci"/>
  </r>
  <r>
    <s v="id_197"/>
    <x v="2"/>
    <s v="problem_document"/>
    <n v="4.1666666666666699E-2"/>
    <m/>
    <m/>
    <n v="2"/>
    <n v="4.1666666666666699E-2"/>
    <n v="48"/>
    <s v="c_raison_exclu"/>
    <s v="prop_multiple"/>
    <x v="242"/>
    <m/>
    <x v="1"/>
    <x v="5"/>
    <x v="0"/>
    <x v="119"/>
    <s v="c_raison_exclu"/>
    <s v="oui"/>
    <s v="Proportion"/>
    <m/>
    <s v="PDI"/>
    <n v="0.95"/>
    <b v="1"/>
    <s v="ci"/>
  </r>
  <r>
    <s v="id_197"/>
    <x v="1"/>
    <s v="harcelement"/>
    <n v="2.8571428571428598E-2"/>
    <m/>
    <m/>
    <n v="1"/>
    <n v="2.8571428571428598E-2"/>
    <n v="35"/>
    <s v="c_raison_exclu"/>
    <s v="prop_multiple"/>
    <x v="243"/>
    <m/>
    <x v="1"/>
    <x v="5"/>
    <x v="0"/>
    <x v="119"/>
    <s v="c_raison_exclu"/>
    <s v="oui"/>
    <s v="Proportion"/>
    <m/>
    <s v="Personne non deplacées"/>
    <n v="0.95"/>
    <b v="1"/>
    <s v="ci"/>
  </r>
  <r>
    <s v="id_197"/>
    <x v="2"/>
    <s v="nsp"/>
    <n v="2.0833333333333301E-2"/>
    <m/>
    <m/>
    <n v="1"/>
    <n v="2.0833333333333301E-2"/>
    <n v="48"/>
    <s v="c_raison_exclu"/>
    <s v="prop_multiple"/>
    <x v="56"/>
    <m/>
    <x v="1"/>
    <x v="5"/>
    <x v="0"/>
    <x v="119"/>
    <s v="c_raison_exclu"/>
    <s v="oui"/>
    <s v="Proportion"/>
    <m/>
    <s v="PDI"/>
    <n v="0.95"/>
    <b v="1"/>
    <s v="ci"/>
  </r>
  <r>
    <s v="id_198"/>
    <x v="1"/>
    <s v="completement"/>
    <n v="0.35353535353535398"/>
    <m/>
    <m/>
    <n v="35"/>
    <n v="0.35353535353535398"/>
    <n v="99"/>
    <s v="c_ciblag_neutr"/>
    <s v="prop_simple"/>
    <x v="61"/>
    <m/>
    <x v="1"/>
    <x v="5"/>
    <x v="0"/>
    <x v="120"/>
    <s v="c_ciblag_neutr"/>
    <m/>
    <s v="Proportion"/>
    <m/>
    <s v="Personne non deplacées"/>
    <n v="0.95"/>
    <b v="1"/>
    <s v="ci"/>
  </r>
  <r>
    <s v="id_198"/>
    <x v="1"/>
    <s v="nsp"/>
    <n v="0.13131313131313099"/>
    <m/>
    <m/>
    <n v="13"/>
    <n v="0.13131313131313099"/>
    <n v="99"/>
    <s v="c_ciblag_neutr"/>
    <s v="prop_simple"/>
    <x v="201"/>
    <m/>
    <x v="1"/>
    <x v="5"/>
    <x v="0"/>
    <x v="120"/>
    <s v="c_ciblag_neutr"/>
    <m/>
    <s v="Proportion"/>
    <m/>
    <s v="Personne non deplacées"/>
    <n v="0.95"/>
    <b v="1"/>
    <s v="ci"/>
  </r>
  <r>
    <s v="id_198"/>
    <x v="1"/>
    <s v="pas_du_tout"/>
    <n v="0.14141414141414099"/>
    <m/>
    <m/>
    <n v="14"/>
    <n v="0.14141414141414099"/>
    <n v="99"/>
    <s v="c_ciblag_neutr"/>
    <s v="prop_simple"/>
    <x v="52"/>
    <m/>
    <x v="1"/>
    <x v="5"/>
    <x v="0"/>
    <x v="120"/>
    <s v="c_ciblag_neutr"/>
    <m/>
    <s v="Proportion"/>
    <m/>
    <s v="Personne non deplacées"/>
    <n v="0.95"/>
    <b v="1"/>
    <s v="ci"/>
  </r>
  <r>
    <s v="id_198"/>
    <x v="1"/>
    <s v="peu"/>
    <n v="0.37373737373737398"/>
    <m/>
    <m/>
    <n v="37"/>
    <n v="0.37373737373737398"/>
    <n v="99"/>
    <s v="c_ciblag_neutr"/>
    <s v="prop_simple"/>
    <x v="53"/>
    <m/>
    <x v="1"/>
    <x v="5"/>
    <x v="0"/>
    <x v="120"/>
    <s v="c_ciblag_neutr"/>
    <m/>
    <s v="Proportion"/>
    <m/>
    <s v="Personne non deplacées"/>
    <n v="0.95"/>
    <b v="1"/>
    <s v="ci"/>
  </r>
  <r>
    <s v="id_198"/>
    <x v="2"/>
    <s v="completement"/>
    <n v="0.37755102040816302"/>
    <m/>
    <m/>
    <n v="37"/>
    <n v="0.37755102040816302"/>
    <n v="98"/>
    <s v="c_ciblag_neutr"/>
    <s v="prop_simple"/>
    <x v="61"/>
    <m/>
    <x v="1"/>
    <x v="5"/>
    <x v="0"/>
    <x v="120"/>
    <s v="c_ciblag_neutr"/>
    <m/>
    <s v="Proportion"/>
    <m/>
    <s v="PDI"/>
    <n v="0.95"/>
    <b v="1"/>
    <s v="ci"/>
  </r>
  <r>
    <s v="id_198"/>
    <x v="2"/>
    <s v="nsp"/>
    <n v="3.06122448979592E-2"/>
    <m/>
    <m/>
    <n v="3"/>
    <n v="3.06122448979592E-2"/>
    <n v="98"/>
    <s v="c_ciblag_neutr"/>
    <s v="prop_simple"/>
    <x v="201"/>
    <m/>
    <x v="1"/>
    <x v="5"/>
    <x v="0"/>
    <x v="120"/>
    <s v="c_ciblag_neutr"/>
    <m/>
    <s v="Proportion"/>
    <m/>
    <s v="PDI"/>
    <n v="0.95"/>
    <b v="1"/>
    <s v="ci"/>
  </r>
  <r>
    <s v="id_198"/>
    <x v="2"/>
    <s v="pas_du_tout"/>
    <n v="0.19387755102040799"/>
    <m/>
    <m/>
    <n v="19"/>
    <n v="0.19387755102040799"/>
    <n v="98"/>
    <s v="c_ciblag_neutr"/>
    <s v="prop_simple"/>
    <x v="52"/>
    <m/>
    <x v="1"/>
    <x v="5"/>
    <x v="0"/>
    <x v="120"/>
    <s v="c_ciblag_neutr"/>
    <m/>
    <s v="Proportion"/>
    <m/>
    <s v="PDI"/>
    <n v="0.95"/>
    <b v="1"/>
    <s v="ci"/>
  </r>
  <r>
    <s v="id_198"/>
    <x v="2"/>
    <s v="peu"/>
    <n v="0.397959183673469"/>
    <m/>
    <m/>
    <n v="39"/>
    <n v="0.397959183673469"/>
    <n v="98"/>
    <s v="c_ciblag_neutr"/>
    <s v="prop_simple"/>
    <x v="53"/>
    <m/>
    <x v="1"/>
    <x v="5"/>
    <x v="0"/>
    <x v="120"/>
    <s v="c_ciblag_neutr"/>
    <m/>
    <s v="Proportion"/>
    <m/>
    <s v="PDI"/>
    <n v="0.95"/>
    <b v="1"/>
    <s v="ci"/>
  </r>
  <r>
    <s v="id_199"/>
    <x v="1"/>
    <s v="non"/>
    <n v="0.98989898989898994"/>
    <m/>
    <m/>
    <n v="98"/>
    <n v="0.98989898989898994"/>
    <n v="99"/>
    <s v="c_ciblag_corruption"/>
    <s v="prop_simple"/>
    <x v="10"/>
    <m/>
    <x v="1"/>
    <x v="5"/>
    <x v="0"/>
    <x v="121"/>
    <s v="c_ciblag_corruption"/>
    <m/>
    <s v="Proportion"/>
    <m/>
    <s v="Personne non deplacées"/>
    <n v="0.95"/>
    <b v="1"/>
    <s v="ci"/>
  </r>
  <r>
    <s v="id_199"/>
    <x v="1"/>
    <s v="oui"/>
    <n v="1.01010101010101E-2"/>
    <m/>
    <m/>
    <n v="1"/>
    <n v="1.01010101010101E-2"/>
    <n v="99"/>
    <s v="c_ciblag_corruption"/>
    <s v="prop_simple"/>
    <x v="11"/>
    <m/>
    <x v="1"/>
    <x v="5"/>
    <x v="0"/>
    <x v="121"/>
    <s v="c_ciblag_corruption"/>
    <m/>
    <s v="Proportion"/>
    <m/>
    <s v="Personne non deplacées"/>
    <n v="0.95"/>
    <b v="1"/>
    <s v="ci"/>
  </r>
  <r>
    <s v="id_199"/>
    <x v="2"/>
    <s v="non"/>
    <n v="0.93877551020408201"/>
    <m/>
    <m/>
    <n v="92"/>
    <n v="0.93877551020408201"/>
    <n v="98"/>
    <s v="c_ciblag_corruption"/>
    <s v="prop_simple"/>
    <x v="10"/>
    <m/>
    <x v="1"/>
    <x v="5"/>
    <x v="0"/>
    <x v="121"/>
    <s v="c_ciblag_corruption"/>
    <m/>
    <s v="Proportion"/>
    <m/>
    <s v="PDI"/>
    <n v="0.95"/>
    <b v="1"/>
    <s v="ci"/>
  </r>
  <r>
    <s v="id_199"/>
    <x v="2"/>
    <s v="oui"/>
    <n v="6.1224489795918401E-2"/>
    <m/>
    <m/>
    <n v="6"/>
    <n v="6.1224489795918401E-2"/>
    <n v="98"/>
    <s v="c_ciblag_corruption"/>
    <s v="prop_simple"/>
    <x v="11"/>
    <m/>
    <x v="1"/>
    <x v="5"/>
    <x v="0"/>
    <x v="121"/>
    <s v="c_ciblag_corruption"/>
    <m/>
    <s v="Proportion"/>
    <m/>
    <s v="PDI"/>
    <n v="0.95"/>
    <b v="1"/>
    <s v="ci"/>
  </r>
  <r>
    <s v="id_200"/>
    <x v="1"/>
    <s v="non"/>
    <n v="0.66666666666666696"/>
    <m/>
    <m/>
    <n v="66"/>
    <n v="0.66666666666666696"/>
    <n v="99"/>
    <s v="c_ciblag_tension"/>
    <s v="prop_simple"/>
    <x v="10"/>
    <m/>
    <x v="1"/>
    <x v="5"/>
    <x v="0"/>
    <x v="122"/>
    <s v="c_ciblag_tension"/>
    <m/>
    <s v="Proportion"/>
    <m/>
    <s v="Personne non deplacées"/>
    <n v="0.95"/>
    <b v="1"/>
    <s v="ci"/>
  </r>
  <r>
    <s v="id_200"/>
    <x v="1"/>
    <s v="oui"/>
    <n v="0.32323232323232298"/>
    <m/>
    <m/>
    <n v="32"/>
    <n v="0.32323232323232298"/>
    <n v="99"/>
    <s v="c_ciblag_tension"/>
    <s v="prop_simple"/>
    <x v="11"/>
    <m/>
    <x v="1"/>
    <x v="5"/>
    <x v="0"/>
    <x v="122"/>
    <s v="c_ciblag_tension"/>
    <m/>
    <s v="Proportion"/>
    <m/>
    <s v="Personne non deplacées"/>
    <n v="0.95"/>
    <b v="1"/>
    <s v="ci"/>
  </r>
  <r>
    <s v="id_200"/>
    <x v="1"/>
    <s v="pnpr"/>
    <n v="1.01010101010101E-2"/>
    <m/>
    <m/>
    <n v="1"/>
    <n v="1.01010101010101E-2"/>
    <n v="99"/>
    <s v="c_ciblag_tension"/>
    <s v="prop_simple"/>
    <x v="244"/>
    <m/>
    <x v="1"/>
    <x v="5"/>
    <x v="0"/>
    <x v="122"/>
    <s v="c_ciblag_tension"/>
    <m/>
    <s v="Proportion"/>
    <m/>
    <s v="Personne non deplacées"/>
    <n v="0.95"/>
    <b v="1"/>
    <s v="ci"/>
  </r>
  <r>
    <s v="id_200"/>
    <x v="2"/>
    <s v="non"/>
    <n v="0.67346938775510201"/>
    <m/>
    <m/>
    <n v="66"/>
    <n v="0.67346938775510201"/>
    <n v="98"/>
    <s v="c_ciblag_tension"/>
    <s v="prop_simple"/>
    <x v="10"/>
    <m/>
    <x v="1"/>
    <x v="5"/>
    <x v="0"/>
    <x v="122"/>
    <s v="c_ciblag_tension"/>
    <m/>
    <s v="Proportion"/>
    <m/>
    <s v="PDI"/>
    <n v="0.95"/>
    <b v="1"/>
    <s v="ci"/>
  </r>
  <r>
    <s v="id_200"/>
    <x v="2"/>
    <s v="oui"/>
    <n v="0.32653061224489799"/>
    <m/>
    <m/>
    <n v="32"/>
    <n v="0.32653061224489799"/>
    <n v="98"/>
    <s v="c_ciblag_tension"/>
    <s v="prop_simple"/>
    <x v="11"/>
    <m/>
    <x v="1"/>
    <x v="5"/>
    <x v="0"/>
    <x v="122"/>
    <s v="c_ciblag_tension"/>
    <m/>
    <s v="Proportion"/>
    <m/>
    <s v="PDI"/>
    <n v="0.95"/>
    <b v="1"/>
    <s v="ci"/>
  </r>
  <r>
    <s v="id_4"/>
    <x v="3"/>
    <s v="1"/>
    <n v="0.321678321678322"/>
    <n v="0.244445159794516"/>
    <n v="0.39891148356212802"/>
    <n v="46"/>
    <n v="0.321678321678322"/>
    <n v="143"/>
    <s v="i_secteur"/>
    <s v="prop_simple"/>
    <x v="0"/>
    <m/>
    <x v="2"/>
    <x v="0"/>
    <x v="0"/>
    <x v="0"/>
    <s v="i_secteur"/>
    <m/>
    <s v="Proportion"/>
    <m/>
    <s v="Population générale"/>
    <n v="0.95"/>
    <b v="1"/>
    <s v="ci"/>
  </r>
  <r>
    <s v="id_4"/>
    <x v="3"/>
    <s v="10"/>
    <n v="6.9930069930069904E-3"/>
    <n v="-6.7848985868320102E-3"/>
    <n v="2.0770912572845999E-2"/>
    <n v="1"/>
    <n v="6.9930069930069904E-3"/>
    <n v="143"/>
    <s v="i_secteur"/>
    <s v="prop_simple"/>
    <x v="1"/>
    <m/>
    <x v="2"/>
    <x v="0"/>
    <x v="0"/>
    <x v="0"/>
    <s v="i_secteur"/>
    <m/>
    <s v="Proportion"/>
    <m/>
    <s v="Population générale"/>
    <n v="0.95"/>
    <b v="1"/>
    <s v="ci"/>
  </r>
  <r>
    <s v="id_4"/>
    <x v="3"/>
    <s v="11"/>
    <n v="5.5944055944055902E-2"/>
    <n v="1.7946915879298302E-2"/>
    <n v="9.3941196008813593E-2"/>
    <n v="8"/>
    <n v="5.5944055944055902E-2"/>
    <n v="143"/>
    <s v="i_secteur"/>
    <s v="prop_simple"/>
    <x v="2"/>
    <m/>
    <x v="2"/>
    <x v="0"/>
    <x v="0"/>
    <x v="0"/>
    <s v="i_secteur"/>
    <m/>
    <s v="Proportion"/>
    <m/>
    <s v="Population générale"/>
    <n v="0.95"/>
    <b v="1"/>
    <s v="ci"/>
  </r>
  <r>
    <s v="id_4"/>
    <x v="3"/>
    <s v="2"/>
    <n v="0.16783216783216801"/>
    <n v="0.10604217660399499"/>
    <n v="0.229622159060341"/>
    <n v="24"/>
    <n v="0.16783216783216801"/>
    <n v="143"/>
    <s v="i_secteur"/>
    <s v="prop_simple"/>
    <x v="3"/>
    <m/>
    <x v="2"/>
    <x v="0"/>
    <x v="0"/>
    <x v="0"/>
    <s v="i_secteur"/>
    <m/>
    <s v="Proportion"/>
    <m/>
    <s v="Population générale"/>
    <n v="0.95"/>
    <b v="1"/>
    <s v="ci"/>
  </r>
  <r>
    <s v="id_4"/>
    <x v="3"/>
    <s v="3"/>
    <n v="6.2937062937062901E-2"/>
    <n v="2.2784554140859E-2"/>
    <n v="0.10308957173326699"/>
    <n v="9"/>
    <n v="6.2937062937062901E-2"/>
    <n v="143"/>
    <s v="i_secteur"/>
    <s v="prop_simple"/>
    <x v="4"/>
    <m/>
    <x v="2"/>
    <x v="0"/>
    <x v="0"/>
    <x v="0"/>
    <s v="i_secteur"/>
    <m/>
    <s v="Proportion"/>
    <m/>
    <s v="Population générale"/>
    <n v="0.95"/>
    <b v="1"/>
    <s v="ci"/>
  </r>
  <r>
    <s v="id_4"/>
    <x v="3"/>
    <s v="4"/>
    <n v="6.9930069930069904E-3"/>
    <n v="-6.7848985868319998E-3"/>
    <n v="2.0770912572845999E-2"/>
    <n v="1"/>
    <n v="6.9930069930069904E-3"/>
    <n v="143"/>
    <s v="i_secteur"/>
    <s v="prop_simple"/>
    <x v="5"/>
    <m/>
    <x v="2"/>
    <x v="0"/>
    <x v="0"/>
    <x v="0"/>
    <s v="i_secteur"/>
    <m/>
    <s v="Proportion"/>
    <m/>
    <s v="Population générale"/>
    <n v="0.95"/>
    <b v="1"/>
    <s v="ci"/>
  </r>
  <r>
    <s v="id_4"/>
    <x v="3"/>
    <s v="6"/>
    <n v="0.188811188811189"/>
    <n v="0.12410439091489101"/>
    <n v="0.25351798670748699"/>
    <n v="27"/>
    <n v="0.188811188811189"/>
    <n v="143"/>
    <s v="i_secteur"/>
    <s v="prop_simple"/>
    <x v="6"/>
    <m/>
    <x v="2"/>
    <x v="0"/>
    <x v="0"/>
    <x v="0"/>
    <s v="i_secteur"/>
    <m/>
    <s v="Proportion"/>
    <m/>
    <s v="Population générale"/>
    <n v="0.95"/>
    <b v="1"/>
    <s v="ci"/>
  </r>
  <r>
    <s v="id_4"/>
    <x v="3"/>
    <s v="7"/>
    <n v="2.7972027972028E-2"/>
    <n v="7.0885319011859997E-4"/>
    <n v="5.5235202753937299E-2"/>
    <n v="4"/>
    <n v="2.7972027972028E-2"/>
    <n v="143"/>
    <s v="i_secteur"/>
    <s v="prop_simple"/>
    <x v="7"/>
    <m/>
    <x v="2"/>
    <x v="0"/>
    <x v="0"/>
    <x v="0"/>
    <s v="i_secteur"/>
    <m/>
    <s v="Proportion"/>
    <m/>
    <s v="Population générale"/>
    <n v="0.95"/>
    <b v="1"/>
    <s v="ci"/>
  </r>
  <r>
    <s v="id_4"/>
    <x v="3"/>
    <s v="8"/>
    <n v="3.4965034965035002E-2"/>
    <n v="4.5937212786527001E-3"/>
    <n v="6.53363486514172E-2"/>
    <n v="5"/>
    <n v="3.4965034965035002E-2"/>
    <n v="143"/>
    <s v="i_secteur"/>
    <s v="prop_simple"/>
    <x v="8"/>
    <m/>
    <x v="2"/>
    <x v="0"/>
    <x v="0"/>
    <x v="0"/>
    <s v="i_secteur"/>
    <m/>
    <s v="Proportion"/>
    <m/>
    <s v="Population générale"/>
    <n v="0.95"/>
    <b v="1"/>
    <s v="ci"/>
  </r>
  <r>
    <s v="id_4"/>
    <x v="3"/>
    <s v="9"/>
    <n v="0.125874125874126"/>
    <n v="7.1029978262066501E-2"/>
    <n v="0.18071827348618499"/>
    <n v="18"/>
    <n v="0.125874125874126"/>
    <n v="143"/>
    <s v="i_secteur"/>
    <s v="prop_simple"/>
    <x v="9"/>
    <m/>
    <x v="2"/>
    <x v="0"/>
    <x v="0"/>
    <x v="0"/>
    <s v="i_secteur"/>
    <m/>
    <s v="Proportion"/>
    <m/>
    <s v="Population générale"/>
    <n v="0.95"/>
    <b v="1"/>
    <s v="ci"/>
  </r>
  <r>
    <s v="id_4"/>
    <x v="4"/>
    <s v="1"/>
    <n v="0.22222222222222199"/>
    <n v="0.110364050495566"/>
    <n v="0.33408039394887801"/>
    <n v="12"/>
    <n v="0.22222222222222199"/>
    <n v="54"/>
    <s v="i_secteur"/>
    <s v="prop_simple"/>
    <x v="0"/>
    <m/>
    <x v="2"/>
    <x v="0"/>
    <x v="0"/>
    <x v="0"/>
    <s v="i_secteur"/>
    <m/>
    <s v="Proportion"/>
    <m/>
    <s v="Population générale"/>
    <n v="0.95"/>
    <b v="1"/>
    <s v="ci"/>
  </r>
  <r>
    <s v="id_4"/>
    <x v="4"/>
    <s v="10"/>
    <n v="3.7037037037037E-2"/>
    <n v="-1.3775293919575301E-2"/>
    <n v="8.7849367993649397E-2"/>
    <n v="2"/>
    <n v="3.7037037037037E-2"/>
    <n v="54"/>
    <s v="i_secteur"/>
    <s v="prop_simple"/>
    <x v="1"/>
    <m/>
    <x v="2"/>
    <x v="0"/>
    <x v="0"/>
    <x v="0"/>
    <s v="i_secteur"/>
    <m/>
    <s v="Proportion"/>
    <m/>
    <s v="Population générale"/>
    <n v="0.95"/>
    <b v="1"/>
    <s v="ci"/>
  </r>
  <r>
    <s v="id_4"/>
    <x v="4"/>
    <s v="11"/>
    <n v="9.2592592592592601E-2"/>
    <n v="1.4603208488528301E-2"/>
    <n v="0.17058197669665701"/>
    <n v="5"/>
    <n v="9.2592592592592601E-2"/>
    <n v="54"/>
    <s v="i_secteur"/>
    <s v="prop_simple"/>
    <x v="2"/>
    <m/>
    <x v="2"/>
    <x v="0"/>
    <x v="0"/>
    <x v="0"/>
    <s v="i_secteur"/>
    <m/>
    <s v="Proportion"/>
    <m/>
    <s v="Population générale"/>
    <n v="0.95"/>
    <b v="1"/>
    <s v="ci"/>
  </r>
  <r>
    <s v="id_4"/>
    <x v="4"/>
    <s v="2"/>
    <n v="0.148148148148148"/>
    <n v="5.2566094412089003E-2"/>
    <n v="0.24373020188420699"/>
    <n v="8"/>
    <n v="0.148148148148148"/>
    <n v="54"/>
    <s v="i_secteur"/>
    <s v="prop_simple"/>
    <x v="3"/>
    <m/>
    <x v="2"/>
    <x v="0"/>
    <x v="0"/>
    <x v="0"/>
    <s v="i_secteur"/>
    <m/>
    <s v="Proportion"/>
    <m/>
    <s v="Population générale"/>
    <n v="0.95"/>
    <b v="1"/>
    <s v="ci"/>
  </r>
  <r>
    <s v="id_4"/>
    <x v="4"/>
    <s v="3"/>
    <n v="0.11111111111111099"/>
    <n v="2.65542812542288E-2"/>
    <n v="0.195667940967993"/>
    <n v="6"/>
    <n v="0.11111111111111099"/>
    <n v="54"/>
    <s v="i_secteur"/>
    <s v="prop_simple"/>
    <x v="4"/>
    <m/>
    <x v="2"/>
    <x v="0"/>
    <x v="0"/>
    <x v="0"/>
    <s v="i_secteur"/>
    <m/>
    <s v="Proportion"/>
    <m/>
    <s v="Population générale"/>
    <n v="0.95"/>
    <b v="1"/>
    <s v="ci"/>
  </r>
  <r>
    <s v="id_4"/>
    <x v="4"/>
    <s v="6"/>
    <n v="0.296296296296296"/>
    <n v="0.17343807085219201"/>
    <n v="0.41915452174040102"/>
    <n v="16"/>
    <n v="0.296296296296296"/>
    <n v="54"/>
    <s v="i_secteur"/>
    <s v="prop_simple"/>
    <x v="6"/>
    <m/>
    <x v="2"/>
    <x v="0"/>
    <x v="0"/>
    <x v="0"/>
    <s v="i_secteur"/>
    <m/>
    <s v="Proportion"/>
    <m/>
    <s v="Population générale"/>
    <n v="0.95"/>
    <b v="1"/>
    <s v="ci"/>
  </r>
  <r>
    <s v="id_4"/>
    <x v="4"/>
    <s v="8"/>
    <n v="1.85185185185185E-2"/>
    <n v="-1.77550584023493E-2"/>
    <n v="5.4792095439386297E-2"/>
    <n v="1"/>
    <n v="1.85185185185185E-2"/>
    <n v="54"/>
    <s v="i_secteur"/>
    <s v="prop_simple"/>
    <x v="8"/>
    <m/>
    <x v="2"/>
    <x v="0"/>
    <x v="0"/>
    <x v="0"/>
    <s v="i_secteur"/>
    <m/>
    <s v="Proportion"/>
    <m/>
    <s v="Population générale"/>
    <n v="0.95"/>
    <b v="1"/>
    <s v="ci"/>
  </r>
  <r>
    <s v="id_4"/>
    <x v="4"/>
    <s v="9"/>
    <n v="7.4074074074074098E-2"/>
    <n v="3.61004919333878E-3"/>
    <n v="0.14453809895480901"/>
    <n v="4"/>
    <n v="7.4074074074074098E-2"/>
    <n v="54"/>
    <s v="i_secteur"/>
    <s v="prop_simple"/>
    <x v="9"/>
    <m/>
    <x v="2"/>
    <x v="0"/>
    <x v="0"/>
    <x v="0"/>
    <s v="i_secteur"/>
    <m/>
    <s v="Proportion"/>
    <m/>
    <s v="Population générale"/>
    <n v="0.95"/>
    <b v="1"/>
    <s v="ci"/>
  </r>
  <r>
    <s v="id_10"/>
    <x v="3"/>
    <s v="non"/>
    <n v="0.30069930069930101"/>
    <n v="0.22488113733058601"/>
    <n v="0.37651746406801501"/>
    <n v="43"/>
    <n v="0.30069930069930101"/>
    <n v="143"/>
    <s v="i_chef_menag"/>
    <s v="prop_simple"/>
    <x v="10"/>
    <m/>
    <x v="2"/>
    <x v="0"/>
    <x v="0"/>
    <x v="1"/>
    <s v="i_chef_menag"/>
    <m/>
    <s v="Proportion"/>
    <m/>
    <s v="Population générale"/>
    <n v="0.95"/>
    <b v="1"/>
    <s v="ci"/>
  </r>
  <r>
    <s v="id_10"/>
    <x v="3"/>
    <s v="oui"/>
    <n v="0.69930069930069905"/>
    <n v="0.62348253593198499"/>
    <n v="0.77511886266941399"/>
    <n v="100"/>
    <n v="0.69930069930069905"/>
    <n v="143"/>
    <s v="i_chef_menag"/>
    <s v="prop_simple"/>
    <x v="11"/>
    <m/>
    <x v="2"/>
    <x v="0"/>
    <x v="0"/>
    <x v="1"/>
    <s v="i_chef_menag"/>
    <m/>
    <s v="Proportion"/>
    <m/>
    <s v="Population générale"/>
    <n v="0.95"/>
    <b v="1"/>
    <s v="ci"/>
  </r>
  <r>
    <s v="id_10"/>
    <x v="4"/>
    <s v="non"/>
    <n v="0.296296296296296"/>
    <n v="0.17343807085219201"/>
    <n v="0.41915452174040102"/>
    <n v="16"/>
    <n v="0.296296296296296"/>
    <n v="54"/>
    <s v="i_chef_menag"/>
    <s v="prop_simple"/>
    <x v="10"/>
    <m/>
    <x v="2"/>
    <x v="0"/>
    <x v="0"/>
    <x v="1"/>
    <s v="i_chef_menag"/>
    <m/>
    <s v="Proportion"/>
    <m/>
    <s v="Population générale"/>
    <n v="0.95"/>
    <b v="1"/>
    <s v="ci"/>
  </r>
  <r>
    <s v="id_10"/>
    <x v="4"/>
    <s v="oui"/>
    <n v="0.70370370370370405"/>
    <n v="0.58084547825959898"/>
    <n v="0.82656192914780802"/>
    <n v="38"/>
    <n v="0.70370370370370405"/>
    <n v="54"/>
    <s v="i_chef_menag"/>
    <s v="prop_simple"/>
    <x v="11"/>
    <m/>
    <x v="2"/>
    <x v="0"/>
    <x v="0"/>
    <x v="1"/>
    <s v="i_chef_menag"/>
    <m/>
    <s v="Proportion"/>
    <m/>
    <s v="Population générale"/>
    <n v="0.95"/>
    <b v="1"/>
    <s v="ci"/>
  </r>
  <r>
    <s v="id_11"/>
    <x v="3"/>
    <s v="femme"/>
    <n v="0.20979020979021001"/>
    <n v="0.142471019897664"/>
    <n v="0.277109399682756"/>
    <n v="30"/>
    <n v="0.20979020979021001"/>
    <n v="143"/>
    <s v="i_enquete_genre"/>
    <s v="prop_simple"/>
    <x v="12"/>
    <m/>
    <x v="2"/>
    <x v="0"/>
    <x v="0"/>
    <x v="2"/>
    <s v="i_enquete_genre"/>
    <m/>
    <s v="Proportion"/>
    <m/>
    <s v="Population générale"/>
    <n v="0.95"/>
    <b v="1"/>
    <s v="ci"/>
  </r>
  <r>
    <s v="id_11"/>
    <x v="3"/>
    <s v="homme"/>
    <n v="0.79020979020978999"/>
    <n v="0.72289060031724395"/>
    <n v="0.85752898010233602"/>
    <n v="113"/>
    <n v="0.79020979020978999"/>
    <n v="143"/>
    <s v="i_enquete_genre"/>
    <s v="prop_simple"/>
    <x v="13"/>
    <m/>
    <x v="2"/>
    <x v="0"/>
    <x v="0"/>
    <x v="2"/>
    <s v="i_enquete_genre"/>
    <m/>
    <s v="Proportion"/>
    <m/>
    <s v="Population générale"/>
    <n v="0.95"/>
    <b v="1"/>
    <s v="ci"/>
  </r>
  <r>
    <s v="id_11"/>
    <x v="4"/>
    <s v="femme"/>
    <n v="0.33333333333333298"/>
    <n v="0.20649808854800999"/>
    <n v="0.46016857811865702"/>
    <n v="18"/>
    <n v="0.33333333333333298"/>
    <n v="54"/>
    <s v="i_enquete_genre"/>
    <s v="prop_simple"/>
    <x v="12"/>
    <m/>
    <x v="2"/>
    <x v="0"/>
    <x v="0"/>
    <x v="2"/>
    <s v="i_enquete_genre"/>
    <m/>
    <s v="Proportion"/>
    <m/>
    <s v="Population générale"/>
    <n v="0.95"/>
    <b v="1"/>
    <s v="ci"/>
  </r>
  <r>
    <s v="id_11"/>
    <x v="4"/>
    <s v="homme"/>
    <n v="0.66666666666666696"/>
    <n v="0.53983142188134303"/>
    <n v="0.79350191145199001"/>
    <n v="36"/>
    <n v="0.66666666666666696"/>
    <n v="54"/>
    <s v="i_enquete_genre"/>
    <s v="prop_simple"/>
    <x v="13"/>
    <m/>
    <x v="2"/>
    <x v="0"/>
    <x v="0"/>
    <x v="2"/>
    <s v="i_enquete_genre"/>
    <m/>
    <s v="Proportion"/>
    <m/>
    <s v="Population générale"/>
    <n v="0.95"/>
    <b v="1"/>
    <s v="ci"/>
  </r>
  <r>
    <s v="id_12"/>
    <x v="3"/>
    <s v="ndp"/>
    <n v="0.58741258741258695"/>
    <n v="0.50601628421161404"/>
    <n v="0.66880889061356097"/>
    <n v="84"/>
    <n v="0.58741258741258695"/>
    <n v="143"/>
    <s v="i_statut_menage"/>
    <s v="prop_simple"/>
    <x v="14"/>
    <m/>
    <x v="2"/>
    <x v="0"/>
    <x v="0"/>
    <x v="3"/>
    <s v="i_statut_menage"/>
    <m/>
    <s v="Proportion"/>
    <m/>
    <s v="Population générale"/>
    <n v="0.95"/>
    <b v="1"/>
    <s v="ci"/>
  </r>
  <r>
    <s v="id_12"/>
    <x v="3"/>
    <s v="pdi"/>
    <n v="0.41258741258741299"/>
    <n v="0.33119110938643898"/>
    <n v="0.49398371578838601"/>
    <n v="59"/>
    <n v="0.41258741258741299"/>
    <n v="143"/>
    <s v="i_statut_menage"/>
    <s v="prop_simple"/>
    <x v="15"/>
    <m/>
    <x v="2"/>
    <x v="0"/>
    <x v="0"/>
    <x v="3"/>
    <s v="i_statut_menage"/>
    <m/>
    <s v="Proportion"/>
    <m/>
    <s v="Population générale"/>
    <n v="0.95"/>
    <b v="1"/>
    <s v="ci"/>
  </r>
  <r>
    <s v="id_12"/>
    <x v="4"/>
    <s v="ndp"/>
    <n v="0.27777777777777801"/>
    <n v="0.15726575349389499"/>
    <n v="0.39828980206166098"/>
    <n v="15"/>
    <n v="0.27777777777777801"/>
    <n v="54"/>
    <s v="i_statut_menage"/>
    <s v="prop_simple"/>
    <x v="14"/>
    <m/>
    <x v="2"/>
    <x v="0"/>
    <x v="0"/>
    <x v="3"/>
    <s v="i_statut_menage"/>
    <m/>
    <s v="Proportion"/>
    <m/>
    <s v="Population générale"/>
    <n v="0.95"/>
    <b v="1"/>
    <s v="ci"/>
  </r>
  <r>
    <s v="id_12"/>
    <x v="4"/>
    <s v="pdi"/>
    <n v="0.72222222222222199"/>
    <n v="0.60171019793833902"/>
    <n v="0.84273424650610496"/>
    <n v="39"/>
    <n v="0.72222222222222199"/>
    <n v="54"/>
    <s v="i_statut_menage"/>
    <s v="prop_simple"/>
    <x v="15"/>
    <m/>
    <x v="2"/>
    <x v="0"/>
    <x v="0"/>
    <x v="3"/>
    <s v="i_statut_menage"/>
    <m/>
    <s v="Proportion"/>
    <m/>
    <s v="Population générale"/>
    <n v="0.95"/>
    <b v="1"/>
    <s v="ci"/>
  </r>
  <r>
    <s v="id_13"/>
    <x v="3"/>
    <s v="non"/>
    <n v="0.84745762711864403"/>
    <n v="0.75431826482459496"/>
    <n v="0.94059698941269398"/>
    <n v="50"/>
    <n v="0.84745762711864403"/>
    <n v="59"/>
    <s v="i_pdi_acceuilli"/>
    <s v="prop_simple"/>
    <x v="10"/>
    <m/>
    <x v="2"/>
    <x v="0"/>
    <x v="0"/>
    <x v="4"/>
    <s v="i_pdi_acceuilli"/>
    <s v="oui"/>
    <s v="Proportion"/>
    <m/>
    <s v="Population générale"/>
    <n v="0.95"/>
    <b v="1"/>
    <s v="ci"/>
  </r>
  <r>
    <s v="id_13"/>
    <x v="3"/>
    <s v="oui"/>
    <n v="0.152542372881356"/>
    <n v="5.9403010587306397E-2"/>
    <n v="0.24568173517540501"/>
    <n v="9"/>
    <n v="0.152542372881356"/>
    <n v="59"/>
    <s v="i_pdi_acceuilli"/>
    <s v="prop_simple"/>
    <x v="11"/>
    <m/>
    <x v="2"/>
    <x v="0"/>
    <x v="0"/>
    <x v="4"/>
    <s v="i_pdi_acceuilli"/>
    <s v="oui"/>
    <s v="Proportion"/>
    <m/>
    <s v="Population générale"/>
    <n v="0.95"/>
    <b v="1"/>
    <s v="ci"/>
  </r>
  <r>
    <s v="id_13"/>
    <x v="4"/>
    <s v="non"/>
    <n v="0.53846153846153799"/>
    <n v="0.37962368475456298"/>
    <n v="0.697299392168514"/>
    <n v="21"/>
    <n v="0.53846153846153799"/>
    <n v="39"/>
    <s v="i_pdi_acceuilli"/>
    <s v="prop_simple"/>
    <x v="10"/>
    <m/>
    <x v="2"/>
    <x v="0"/>
    <x v="0"/>
    <x v="4"/>
    <s v="i_pdi_acceuilli"/>
    <s v="oui"/>
    <s v="Proportion"/>
    <m/>
    <s v="Population générale"/>
    <n v="0.95"/>
    <b v="1"/>
    <s v="ci"/>
  </r>
  <r>
    <s v="id_13"/>
    <x v="4"/>
    <s v="oui"/>
    <n v="0.46153846153846201"/>
    <n v="0.302700607831486"/>
    <n v="0.62037631524543702"/>
    <n v="18"/>
    <n v="0.46153846153846201"/>
    <n v="39"/>
    <s v="i_pdi_acceuilli"/>
    <s v="prop_simple"/>
    <x v="11"/>
    <m/>
    <x v="2"/>
    <x v="0"/>
    <x v="0"/>
    <x v="4"/>
    <s v="i_pdi_acceuilli"/>
    <s v="oui"/>
    <s v="Proportion"/>
    <m/>
    <s v="Population générale"/>
    <n v="0.95"/>
    <b v="1"/>
    <s v="ci"/>
  </r>
  <r>
    <s v="id_14"/>
    <x v="3"/>
    <s v="non"/>
    <n v="0.58333333333333304"/>
    <n v="0.47631401230354697"/>
    <n v="0.69035265436311899"/>
    <n v="49"/>
    <n v="0.58333333333333304"/>
    <n v="84"/>
    <s v="i_nonpdi_acceuil"/>
    <s v="prop_simple"/>
    <x v="10"/>
    <m/>
    <x v="2"/>
    <x v="0"/>
    <x v="0"/>
    <x v="5"/>
    <s v="i_nonpdi_acceuil"/>
    <s v="oui"/>
    <s v="Proportion"/>
    <m/>
    <s v="Population générale"/>
    <n v="0.95"/>
    <b v="1"/>
    <s v="ci"/>
  </r>
  <r>
    <s v="id_14"/>
    <x v="3"/>
    <s v="oui"/>
    <n v="0.41666666666666702"/>
    <n v="0.30964734563688001"/>
    <n v="0.52368598769645303"/>
    <n v="35"/>
    <n v="0.41666666666666702"/>
    <n v="84"/>
    <s v="i_nonpdi_acceuil"/>
    <s v="prop_simple"/>
    <x v="11"/>
    <m/>
    <x v="2"/>
    <x v="0"/>
    <x v="0"/>
    <x v="5"/>
    <s v="i_nonpdi_acceuil"/>
    <s v="oui"/>
    <s v="Proportion"/>
    <m/>
    <s v="Population générale"/>
    <n v="0.95"/>
    <b v="1"/>
    <s v="ci"/>
  </r>
  <r>
    <s v="id_14"/>
    <x v="4"/>
    <s v="non"/>
    <n v="0.4"/>
    <n v="0.14834298002360199"/>
    <n v="0.65165701997639802"/>
    <n v="6"/>
    <n v="0.4"/>
    <n v="15"/>
    <s v="i_nonpdi_acceuil"/>
    <s v="prop_simple"/>
    <x v="10"/>
    <m/>
    <x v="2"/>
    <x v="0"/>
    <x v="0"/>
    <x v="5"/>
    <s v="i_nonpdi_acceuil"/>
    <s v="oui"/>
    <s v="Proportion"/>
    <m/>
    <s v="Population générale"/>
    <n v="0.95"/>
    <b v="1"/>
    <s v="ci"/>
  </r>
  <r>
    <s v="id_14"/>
    <x v="4"/>
    <s v="oui"/>
    <n v="0.6"/>
    <n v="0.34834298002360198"/>
    <n v="0.85165701997639798"/>
    <n v="9"/>
    <n v="0.6"/>
    <n v="15"/>
    <s v="i_nonpdi_acceuil"/>
    <s v="prop_simple"/>
    <x v="11"/>
    <m/>
    <x v="2"/>
    <x v="0"/>
    <x v="0"/>
    <x v="5"/>
    <s v="i_nonpdi_acceuil"/>
    <s v="oui"/>
    <s v="Proportion"/>
    <m/>
    <s v="Population générale"/>
    <n v="0.95"/>
    <b v="1"/>
    <s v="ci"/>
  </r>
  <r>
    <s v="id_15"/>
    <x v="3"/>
    <s v="non"/>
    <n v="0.74825174825174801"/>
    <n v="0.67649179101425905"/>
    <n v="0.82001170548923696"/>
    <n v="107"/>
    <n v="0.74825174825174801"/>
    <n v="143"/>
    <s v="i_difficulte_vision"/>
    <s v="prop_simple"/>
    <x v="16"/>
    <m/>
    <x v="2"/>
    <x v="0"/>
    <x v="0"/>
    <x v="6"/>
    <s v="i_difficulte_vision"/>
    <m/>
    <s v="Proportion"/>
    <m/>
    <s v="Population générale"/>
    <n v="0.95"/>
    <b v="1"/>
    <s v="ci"/>
  </r>
  <r>
    <s v="id_15"/>
    <x v="3"/>
    <s v="oui_beaucoup_difficultes"/>
    <n v="3.4965034965035002E-2"/>
    <n v="4.5937212786526897E-3"/>
    <n v="6.53363486514172E-2"/>
    <n v="5"/>
    <n v="3.4965034965035002E-2"/>
    <n v="143"/>
    <s v="i_difficulte_vision"/>
    <s v="prop_simple"/>
    <x v="17"/>
    <m/>
    <x v="2"/>
    <x v="0"/>
    <x v="0"/>
    <x v="6"/>
    <s v="i_difficulte_vision"/>
    <m/>
    <s v="Proportion"/>
    <m/>
    <s v="Population générale"/>
    <n v="0.95"/>
    <b v="1"/>
    <s v="ci"/>
  </r>
  <r>
    <s v="id_15"/>
    <x v="3"/>
    <s v="oui_quelques_difficultes"/>
    <n v="0.21678321678321699"/>
    <n v="0.14865470687318599"/>
    <n v="0.28491172669324699"/>
    <n v="31"/>
    <n v="0.21678321678321699"/>
    <n v="143"/>
    <s v="i_difficulte_vision"/>
    <s v="prop_simple"/>
    <x v="18"/>
    <m/>
    <x v="2"/>
    <x v="0"/>
    <x v="0"/>
    <x v="6"/>
    <s v="i_difficulte_vision"/>
    <m/>
    <s v="Proportion"/>
    <m/>
    <s v="Population générale"/>
    <n v="0.95"/>
    <b v="1"/>
    <s v="ci"/>
  </r>
  <r>
    <s v="id_15"/>
    <x v="4"/>
    <s v="non"/>
    <n v="0.72222222222222199"/>
    <n v="0.60171019793833902"/>
    <n v="0.84273424650610496"/>
    <n v="39"/>
    <n v="0.72222222222222199"/>
    <n v="54"/>
    <s v="i_difficulte_vision"/>
    <s v="prop_simple"/>
    <x v="16"/>
    <m/>
    <x v="2"/>
    <x v="0"/>
    <x v="0"/>
    <x v="6"/>
    <s v="i_difficulte_vision"/>
    <m/>
    <s v="Proportion"/>
    <m/>
    <s v="Population générale"/>
    <n v="0.95"/>
    <b v="1"/>
    <s v="ci"/>
  </r>
  <r>
    <s v="id_15"/>
    <x v="4"/>
    <s v="oui_beaucoup_difficultes"/>
    <n v="0.11111111111111099"/>
    <n v="2.65542812542288E-2"/>
    <n v="0.195667940967993"/>
    <n v="6"/>
    <n v="0.11111111111111099"/>
    <n v="54"/>
    <s v="i_difficulte_vision"/>
    <s v="prop_simple"/>
    <x v="17"/>
    <m/>
    <x v="2"/>
    <x v="0"/>
    <x v="0"/>
    <x v="6"/>
    <s v="i_difficulte_vision"/>
    <m/>
    <s v="Proportion"/>
    <m/>
    <s v="Population générale"/>
    <n v="0.95"/>
    <b v="1"/>
    <s v="ci"/>
  </r>
  <r>
    <s v="id_15"/>
    <x v="4"/>
    <s v="oui_quelques_difficultes"/>
    <n v="0.16666666666666699"/>
    <n v="6.6394601390012506E-2"/>
    <n v="0.26693873194332102"/>
    <n v="9"/>
    <n v="0.16666666666666699"/>
    <n v="54"/>
    <s v="i_difficulte_vision"/>
    <s v="prop_simple"/>
    <x v="18"/>
    <m/>
    <x v="2"/>
    <x v="0"/>
    <x v="0"/>
    <x v="6"/>
    <s v="i_difficulte_vision"/>
    <m/>
    <s v="Proportion"/>
    <m/>
    <s v="Population générale"/>
    <n v="0.95"/>
    <b v="1"/>
    <s v="ci"/>
  </r>
  <r>
    <s v="id_16"/>
    <x v="3"/>
    <s v="non"/>
    <n v="0.90909090909090895"/>
    <n v="0.86155931449379097"/>
    <n v="0.95662250368802704"/>
    <n v="130"/>
    <n v="0.90909090909090895"/>
    <n v="143"/>
    <s v="i_difficulte_entendre"/>
    <s v="prop_simple"/>
    <x v="16"/>
    <m/>
    <x v="2"/>
    <x v="0"/>
    <x v="0"/>
    <x v="7"/>
    <s v="i_difficulte_entendre"/>
    <m/>
    <s v="Proportion"/>
    <m/>
    <s v="Population générale"/>
    <n v="0.95"/>
    <b v="1"/>
    <s v="ci"/>
  </r>
  <r>
    <s v="id_16"/>
    <x v="3"/>
    <s v="oui_beaucoup_difficultes"/>
    <n v="2.0979020979021001E-2"/>
    <n v="-2.7163589875764402E-3"/>
    <n v="4.4674400945618399E-2"/>
    <n v="3"/>
    <n v="2.0979020979021001E-2"/>
    <n v="143"/>
    <s v="i_difficulte_entendre"/>
    <s v="prop_simple"/>
    <x v="17"/>
    <m/>
    <x v="2"/>
    <x v="0"/>
    <x v="0"/>
    <x v="7"/>
    <s v="i_difficulte_entendre"/>
    <m/>
    <s v="Proportion"/>
    <m/>
    <s v="Population générale"/>
    <n v="0.95"/>
    <b v="1"/>
    <s v="ci"/>
  </r>
  <r>
    <s v="id_16"/>
    <x v="3"/>
    <s v="oui_quelques_difficultes"/>
    <n v="6.9930069930069894E-2"/>
    <n v="2.7763832244240699E-2"/>
    <n v="0.112096307615899"/>
    <n v="10"/>
    <n v="6.9930069930069894E-2"/>
    <n v="143"/>
    <s v="i_difficulte_entendre"/>
    <s v="prop_simple"/>
    <x v="18"/>
    <m/>
    <x v="2"/>
    <x v="0"/>
    <x v="0"/>
    <x v="7"/>
    <s v="i_difficulte_entendre"/>
    <m/>
    <s v="Proportion"/>
    <m/>
    <s v="Population générale"/>
    <n v="0.95"/>
    <b v="1"/>
    <s v="ci"/>
  </r>
  <r>
    <s v="id_16"/>
    <x v="4"/>
    <s v="non"/>
    <n v="0.77777777777777801"/>
    <n v="0.66591960605112199"/>
    <n v="0.88963594950443403"/>
    <n v="42"/>
    <n v="0.77777777777777801"/>
    <n v="54"/>
    <s v="i_difficulte_entendre"/>
    <s v="prop_simple"/>
    <x v="16"/>
    <m/>
    <x v="2"/>
    <x v="0"/>
    <x v="0"/>
    <x v="7"/>
    <s v="i_difficulte_entendre"/>
    <m/>
    <s v="Proportion"/>
    <m/>
    <s v="Population générale"/>
    <n v="0.95"/>
    <b v="1"/>
    <s v="ci"/>
  </r>
  <r>
    <s v="id_16"/>
    <x v="4"/>
    <s v="oui_beaucoup_difficultes"/>
    <n v="3.7037037037037E-2"/>
    <n v="-1.3775293919575301E-2"/>
    <n v="8.7849367993649299E-2"/>
    <n v="2"/>
    <n v="3.7037037037037E-2"/>
    <n v="54"/>
    <s v="i_difficulte_entendre"/>
    <s v="prop_simple"/>
    <x v="17"/>
    <m/>
    <x v="2"/>
    <x v="0"/>
    <x v="0"/>
    <x v="7"/>
    <s v="i_difficulte_entendre"/>
    <m/>
    <s v="Proportion"/>
    <m/>
    <s v="Population générale"/>
    <n v="0.95"/>
    <b v="1"/>
    <s v="ci"/>
  </r>
  <r>
    <s v="id_16"/>
    <x v="4"/>
    <s v="oui_quelques_difficultes"/>
    <n v="0.18518518518518501"/>
    <n v="8.0670146242149104E-2"/>
    <n v="0.289700224128221"/>
    <n v="10"/>
    <n v="0.18518518518518501"/>
    <n v="54"/>
    <s v="i_difficulte_entendre"/>
    <s v="prop_simple"/>
    <x v="18"/>
    <m/>
    <x v="2"/>
    <x v="0"/>
    <x v="0"/>
    <x v="7"/>
    <s v="i_difficulte_entendre"/>
    <m/>
    <s v="Proportion"/>
    <m/>
    <s v="Population générale"/>
    <n v="0.95"/>
    <b v="1"/>
    <s v="ci"/>
  </r>
  <r>
    <s v="id_17"/>
    <x v="3"/>
    <s v="non"/>
    <n v="0.90209790209790197"/>
    <n v="0.85296211639568598"/>
    <n v="0.95123368780011897"/>
    <n v="129"/>
    <n v="0.90209790209790197"/>
    <n v="143"/>
    <s v="i_difficulte_marche"/>
    <s v="prop_simple"/>
    <x v="16"/>
    <m/>
    <x v="2"/>
    <x v="0"/>
    <x v="0"/>
    <x v="8"/>
    <s v="i_difficulte_marche"/>
    <m/>
    <s v="Proportion"/>
    <m/>
    <s v="Population générale"/>
    <n v="0.95"/>
    <b v="1"/>
    <s v="ci"/>
  </r>
  <r>
    <s v="id_17"/>
    <x v="3"/>
    <s v="oui_beaucoup_difficultes"/>
    <n v="2.0979020979021001E-2"/>
    <n v="-2.7163589875764402E-3"/>
    <n v="4.4674400945618399E-2"/>
    <n v="3"/>
    <n v="2.0979020979021001E-2"/>
    <n v="143"/>
    <s v="i_difficulte_marche"/>
    <s v="prop_simple"/>
    <x v="17"/>
    <m/>
    <x v="2"/>
    <x v="0"/>
    <x v="0"/>
    <x v="8"/>
    <s v="i_difficulte_marche"/>
    <m/>
    <s v="Proportion"/>
    <m/>
    <s v="Population générale"/>
    <n v="0.95"/>
    <b v="1"/>
    <s v="ci"/>
  </r>
  <r>
    <s v="id_17"/>
    <x v="3"/>
    <s v="oui_quelques_difficultes"/>
    <n v="7.69230769230769E-2"/>
    <n v="3.2865324291483797E-2"/>
    <n v="0.12098082955467"/>
    <n v="11"/>
    <n v="7.69230769230769E-2"/>
    <n v="143"/>
    <s v="i_difficulte_marche"/>
    <s v="prop_simple"/>
    <x v="18"/>
    <m/>
    <x v="2"/>
    <x v="0"/>
    <x v="0"/>
    <x v="8"/>
    <s v="i_difficulte_marche"/>
    <m/>
    <s v="Proportion"/>
    <m/>
    <s v="Population générale"/>
    <n v="0.95"/>
    <b v="1"/>
    <s v="ci"/>
  </r>
  <r>
    <s v="id_17"/>
    <x v="4"/>
    <s v="non"/>
    <n v="0.75925925925925897"/>
    <n v="0.64422795261460197"/>
    <n v="0.87429056590391596"/>
    <n v="41"/>
    <n v="0.75925925925925897"/>
    <n v="54"/>
    <s v="i_difficulte_marche"/>
    <s v="prop_simple"/>
    <x v="16"/>
    <m/>
    <x v="2"/>
    <x v="0"/>
    <x v="0"/>
    <x v="8"/>
    <s v="i_difficulte_marche"/>
    <m/>
    <s v="Proportion"/>
    <m/>
    <s v="Population générale"/>
    <n v="0.95"/>
    <b v="1"/>
    <s v="ci"/>
  </r>
  <r>
    <s v="id_17"/>
    <x v="4"/>
    <s v="oui_beaucoup_difficultes"/>
    <n v="9.2592592592592601E-2"/>
    <n v="1.4603208488528301E-2"/>
    <n v="0.17058197669665701"/>
    <n v="5"/>
    <n v="9.2592592592592601E-2"/>
    <n v="54"/>
    <s v="i_difficulte_marche"/>
    <s v="prop_simple"/>
    <x v="17"/>
    <m/>
    <x v="2"/>
    <x v="0"/>
    <x v="0"/>
    <x v="8"/>
    <s v="i_difficulte_marche"/>
    <m/>
    <s v="Proportion"/>
    <m/>
    <s v="Population générale"/>
    <n v="0.95"/>
    <b v="1"/>
    <s v="ci"/>
  </r>
  <r>
    <s v="id_17"/>
    <x v="4"/>
    <s v="oui_quelques_difficultes"/>
    <n v="0.148148148148148"/>
    <n v="5.2566094412088898E-2"/>
    <n v="0.24373020188420699"/>
    <n v="8"/>
    <n v="0.148148148148148"/>
    <n v="54"/>
    <s v="i_difficulte_marche"/>
    <s v="prop_simple"/>
    <x v="18"/>
    <m/>
    <x v="2"/>
    <x v="0"/>
    <x v="0"/>
    <x v="8"/>
    <s v="i_difficulte_marche"/>
    <m/>
    <s v="Proportion"/>
    <m/>
    <s v="Population générale"/>
    <n v="0.95"/>
    <b v="1"/>
    <s v="ci"/>
  </r>
  <r>
    <s v="id_18"/>
    <x v="3"/>
    <s v="non"/>
    <n v="0.88811188811188801"/>
    <n v="0.83599231093504101"/>
    <n v="0.94023146528873602"/>
    <n v="127"/>
    <n v="0.88811188811188801"/>
    <n v="143"/>
    <s v="i_difficulte_concentration"/>
    <s v="prop_simple"/>
    <x v="16"/>
    <m/>
    <x v="2"/>
    <x v="0"/>
    <x v="0"/>
    <x v="9"/>
    <s v="i_difficulte_concentration"/>
    <m/>
    <s v="Proportion"/>
    <m/>
    <s v="Population générale"/>
    <n v="0.95"/>
    <b v="1"/>
    <s v="ci"/>
  </r>
  <r>
    <s v="id_18"/>
    <x v="3"/>
    <s v="oui_beaucoup_difficultes"/>
    <n v="2.0979020979021001E-2"/>
    <n v="-2.7163589875764402E-3"/>
    <n v="4.4674400945618399E-2"/>
    <n v="3"/>
    <n v="2.0979020979021001E-2"/>
    <n v="143"/>
    <s v="i_difficulte_concentration"/>
    <s v="prop_simple"/>
    <x v="17"/>
    <m/>
    <x v="2"/>
    <x v="0"/>
    <x v="0"/>
    <x v="9"/>
    <s v="i_difficulte_concentration"/>
    <m/>
    <s v="Proportion"/>
    <m/>
    <s v="Population générale"/>
    <n v="0.95"/>
    <b v="1"/>
    <s v="ci"/>
  </r>
  <r>
    <s v="id_18"/>
    <x v="3"/>
    <s v="oui_quelques_difficultes"/>
    <n v="9.0909090909090898E-2"/>
    <n v="4.3377496311972803E-2"/>
    <n v="0.138440685506209"/>
    <n v="13"/>
    <n v="9.0909090909090898E-2"/>
    <n v="143"/>
    <s v="i_difficulte_concentration"/>
    <s v="prop_simple"/>
    <x v="18"/>
    <m/>
    <x v="2"/>
    <x v="0"/>
    <x v="0"/>
    <x v="9"/>
    <s v="i_difficulte_concentration"/>
    <m/>
    <s v="Proportion"/>
    <m/>
    <s v="Population générale"/>
    <n v="0.95"/>
    <b v="1"/>
    <s v="ci"/>
  </r>
  <r>
    <s v="id_18"/>
    <x v="4"/>
    <s v="non"/>
    <n v="0.81481481481481499"/>
    <n v="0.71029977587177895"/>
    <n v="0.91932985375785103"/>
    <n v="44"/>
    <n v="0.81481481481481499"/>
    <n v="54"/>
    <s v="i_difficulte_concentration"/>
    <s v="prop_simple"/>
    <x v="16"/>
    <m/>
    <x v="2"/>
    <x v="0"/>
    <x v="0"/>
    <x v="9"/>
    <s v="i_difficulte_concentration"/>
    <m/>
    <s v="Proportion"/>
    <m/>
    <s v="Population générale"/>
    <n v="0.95"/>
    <b v="1"/>
    <s v="ci"/>
  </r>
  <r>
    <s v="id_18"/>
    <x v="4"/>
    <s v="oui_beaucoup_difficultes"/>
    <n v="5.5555555555555601E-2"/>
    <n v="-6.0752953539569103E-3"/>
    <n v="0.117186406465068"/>
    <n v="3"/>
    <n v="5.5555555555555601E-2"/>
    <n v="54"/>
    <s v="i_difficulte_concentration"/>
    <s v="prop_simple"/>
    <x v="17"/>
    <m/>
    <x v="2"/>
    <x v="0"/>
    <x v="0"/>
    <x v="9"/>
    <s v="i_difficulte_concentration"/>
    <m/>
    <s v="Proportion"/>
    <m/>
    <s v="Population générale"/>
    <n v="0.95"/>
    <b v="1"/>
    <s v="ci"/>
  </r>
  <r>
    <s v="id_18"/>
    <x v="4"/>
    <s v="oui_quelques_difficultes"/>
    <n v="0.12962962962963001"/>
    <n v="3.92541953018418E-2"/>
    <n v="0.22000506395741701"/>
    <n v="7"/>
    <n v="0.12962962962963001"/>
    <n v="54"/>
    <s v="i_difficulte_concentration"/>
    <s v="prop_simple"/>
    <x v="18"/>
    <m/>
    <x v="2"/>
    <x v="0"/>
    <x v="0"/>
    <x v="9"/>
    <s v="i_difficulte_concentration"/>
    <m/>
    <s v="Proportion"/>
    <m/>
    <s v="Population générale"/>
    <n v="0.95"/>
    <b v="1"/>
    <s v="ci"/>
  </r>
  <r>
    <s v="id_19"/>
    <x v="3"/>
    <s v="non"/>
    <n v="0.95804195804195802"/>
    <n v="0.92489261386587396"/>
    <n v="0.99119130221804297"/>
    <n v="137"/>
    <n v="0.95804195804195802"/>
    <n v="143"/>
    <s v="i_soin_difficile"/>
    <s v="prop_simple"/>
    <x v="16"/>
    <m/>
    <x v="2"/>
    <x v="0"/>
    <x v="0"/>
    <x v="10"/>
    <s v="i_soin_difficile"/>
    <m/>
    <s v="Proportion"/>
    <m/>
    <s v="Population générale"/>
    <n v="0.95"/>
    <b v="1"/>
    <s v="ci"/>
  </r>
  <r>
    <s v="id_19"/>
    <x v="3"/>
    <s v="oui_beaucoup_difficultes"/>
    <n v="6.9930069930069904E-3"/>
    <n v="-6.7848985868320102E-3"/>
    <n v="2.0770912572845999E-2"/>
    <n v="1"/>
    <n v="6.9930069930069904E-3"/>
    <n v="143"/>
    <s v="i_soin_difficile"/>
    <s v="prop_simple"/>
    <x v="17"/>
    <m/>
    <x v="2"/>
    <x v="0"/>
    <x v="0"/>
    <x v="10"/>
    <s v="i_soin_difficile"/>
    <m/>
    <s v="Proportion"/>
    <m/>
    <s v="Population générale"/>
    <n v="0.95"/>
    <b v="1"/>
    <s v="ci"/>
  </r>
  <r>
    <s v="id_19"/>
    <x v="3"/>
    <s v="oui_quelques_difficultes"/>
    <n v="3.4965034965035002E-2"/>
    <n v="4.5937212786526802E-3"/>
    <n v="6.5336348651417298E-2"/>
    <n v="5"/>
    <n v="3.4965034965035002E-2"/>
    <n v="143"/>
    <s v="i_soin_difficile"/>
    <s v="prop_simple"/>
    <x v="18"/>
    <m/>
    <x v="2"/>
    <x v="0"/>
    <x v="0"/>
    <x v="10"/>
    <s v="i_soin_difficile"/>
    <m/>
    <s v="Proportion"/>
    <m/>
    <s v="Population générale"/>
    <n v="0.95"/>
    <b v="1"/>
    <s v="ci"/>
  </r>
  <r>
    <s v="id_19"/>
    <x v="4"/>
    <s v="non"/>
    <n v="0.87037037037037002"/>
    <n v="0.77999493604258296"/>
    <n v="0.96074580469815796"/>
    <n v="47"/>
    <n v="0.87037037037037002"/>
    <n v="54"/>
    <s v="i_soin_difficile"/>
    <s v="prop_simple"/>
    <x v="16"/>
    <m/>
    <x v="2"/>
    <x v="0"/>
    <x v="0"/>
    <x v="10"/>
    <s v="i_soin_difficile"/>
    <m/>
    <s v="Proportion"/>
    <m/>
    <s v="Population générale"/>
    <n v="0.95"/>
    <b v="1"/>
    <s v="ci"/>
  </r>
  <r>
    <s v="id_19"/>
    <x v="4"/>
    <s v="oui_beaucoup_difficultes"/>
    <n v="1.85185185185185E-2"/>
    <n v="-1.77550584023493E-2"/>
    <n v="5.4792095439386297E-2"/>
    <n v="1"/>
    <n v="1.85185185185185E-2"/>
    <n v="54"/>
    <s v="i_soin_difficile"/>
    <s v="prop_simple"/>
    <x v="17"/>
    <m/>
    <x v="2"/>
    <x v="0"/>
    <x v="0"/>
    <x v="10"/>
    <s v="i_soin_difficile"/>
    <m/>
    <s v="Proportion"/>
    <m/>
    <s v="Population générale"/>
    <n v="0.95"/>
    <b v="1"/>
    <s v="ci"/>
  </r>
  <r>
    <s v="id_19"/>
    <x v="4"/>
    <s v="oui_quelques_difficultes"/>
    <n v="0.11111111111111099"/>
    <n v="2.65542812542288E-2"/>
    <n v="0.195667940967993"/>
    <n v="6"/>
    <n v="0.11111111111111099"/>
    <n v="54"/>
    <s v="i_soin_difficile"/>
    <s v="prop_simple"/>
    <x v="18"/>
    <m/>
    <x v="2"/>
    <x v="0"/>
    <x v="0"/>
    <x v="10"/>
    <s v="i_soin_difficile"/>
    <m/>
    <s v="Proportion"/>
    <m/>
    <s v="Population générale"/>
    <n v="0.95"/>
    <b v="1"/>
    <s v="ci"/>
  </r>
  <r>
    <s v="id_20"/>
    <x v="3"/>
    <s v="non"/>
    <n v="0.92307692307692302"/>
    <n v="0.87901917044532996"/>
    <n v="0.96713467570851597"/>
    <n v="132"/>
    <n v="0.92307692307692302"/>
    <n v="143"/>
    <s v="i_difficulte_communication"/>
    <s v="prop_simple"/>
    <x v="16"/>
    <m/>
    <x v="2"/>
    <x v="0"/>
    <x v="0"/>
    <x v="11"/>
    <s v="i_difficulte_communication"/>
    <m/>
    <s v="Proportion"/>
    <m/>
    <s v="Population générale"/>
    <n v="0.95"/>
    <b v="1"/>
    <s v="ci"/>
  </r>
  <r>
    <s v="id_20"/>
    <x v="3"/>
    <s v="oui_beaucoup_difficultes"/>
    <n v="1.3986013986014E-2"/>
    <n v="-5.4301569226410402E-3"/>
    <n v="3.3402184894669E-2"/>
    <n v="2"/>
    <n v="1.3986013986014E-2"/>
    <n v="143"/>
    <s v="i_difficulte_communication"/>
    <s v="prop_simple"/>
    <x v="17"/>
    <m/>
    <x v="2"/>
    <x v="0"/>
    <x v="0"/>
    <x v="11"/>
    <s v="i_difficulte_communication"/>
    <m/>
    <s v="Proportion"/>
    <m/>
    <s v="Population générale"/>
    <n v="0.95"/>
    <b v="1"/>
    <s v="ci"/>
  </r>
  <r>
    <s v="id_20"/>
    <x v="3"/>
    <s v="oui_quelques_difficultes"/>
    <n v="6.2937062937062901E-2"/>
    <n v="2.2784554140859E-2"/>
    <n v="0.10308957173326699"/>
    <n v="9"/>
    <n v="6.2937062937062901E-2"/>
    <n v="143"/>
    <s v="i_difficulte_communication"/>
    <s v="prop_simple"/>
    <x v="18"/>
    <m/>
    <x v="2"/>
    <x v="0"/>
    <x v="0"/>
    <x v="11"/>
    <s v="i_difficulte_communication"/>
    <m/>
    <s v="Proportion"/>
    <m/>
    <s v="Population générale"/>
    <n v="0.95"/>
    <b v="1"/>
    <s v="ci"/>
  </r>
  <r>
    <s v="id_20"/>
    <x v="4"/>
    <s v="non"/>
    <n v="0.85185185185185197"/>
    <n v="0.75626979811579298"/>
    <n v="0.94743390558791096"/>
    <n v="46"/>
    <n v="0.85185185185185197"/>
    <n v="54"/>
    <s v="i_difficulte_communication"/>
    <s v="prop_simple"/>
    <x v="16"/>
    <m/>
    <x v="2"/>
    <x v="0"/>
    <x v="0"/>
    <x v="11"/>
    <s v="i_difficulte_communication"/>
    <m/>
    <s v="Proportion"/>
    <m/>
    <s v="Population générale"/>
    <n v="0.95"/>
    <b v="1"/>
    <s v="ci"/>
  </r>
  <r>
    <s v="id_20"/>
    <x v="4"/>
    <s v="oui_beaucoup_difficultes"/>
    <n v="3.7037037037037E-2"/>
    <n v="-1.3775293919575301E-2"/>
    <n v="8.7849367993649299E-2"/>
    <n v="2"/>
    <n v="3.7037037037037E-2"/>
    <n v="54"/>
    <s v="i_difficulte_communication"/>
    <s v="prop_simple"/>
    <x v="17"/>
    <m/>
    <x v="2"/>
    <x v="0"/>
    <x v="0"/>
    <x v="11"/>
    <s v="i_difficulte_communication"/>
    <m/>
    <s v="Proportion"/>
    <m/>
    <s v="Population générale"/>
    <n v="0.95"/>
    <b v="1"/>
    <s v="ci"/>
  </r>
  <r>
    <s v="id_20"/>
    <x v="4"/>
    <s v="oui_quelques_difficultes"/>
    <n v="0.11111111111111099"/>
    <n v="2.65542812542288E-2"/>
    <n v="0.195667940967993"/>
    <n v="6"/>
    <n v="0.11111111111111099"/>
    <n v="54"/>
    <s v="i_difficulte_communication"/>
    <s v="prop_simple"/>
    <x v="18"/>
    <m/>
    <x v="2"/>
    <x v="0"/>
    <x v="0"/>
    <x v="11"/>
    <s v="i_difficulte_communication"/>
    <m/>
    <s v="Proportion"/>
    <m/>
    <s v="Population générale"/>
    <n v="0.95"/>
    <b v="1"/>
    <s v="ci"/>
  </r>
  <r>
    <s v="id_21"/>
    <x v="3"/>
    <s v="abris"/>
    <n v="0.27272727272727298"/>
    <n v="0.199091643009944"/>
    <n v="0.346362902444601"/>
    <n v="39"/>
    <n v="0.27272727272727298"/>
    <n v="143"/>
    <s v="r_4_besoin_priorite1"/>
    <s v="prop_simple"/>
    <x v="19"/>
    <m/>
    <x v="2"/>
    <x v="1"/>
    <x v="1"/>
    <x v="12"/>
    <s v="r_4_besoin_priorite1"/>
    <m/>
    <s v="Proportion"/>
    <m/>
    <s v="Population générale"/>
    <n v="0.95"/>
    <b v="1"/>
    <s v="ci"/>
  </r>
  <r>
    <s v="id_21"/>
    <x v="3"/>
    <s v="aucun_besoin"/>
    <n v="2.7972027972028E-2"/>
    <n v="7.0885319011863498E-4"/>
    <n v="5.5235202753937299E-2"/>
    <n v="4"/>
    <n v="2.7972027972028E-2"/>
    <n v="143"/>
    <s v="r_4_besoin_priorite1"/>
    <s v="prop_simple"/>
    <x v="20"/>
    <m/>
    <x v="2"/>
    <x v="1"/>
    <x v="1"/>
    <x v="12"/>
    <s v="r_4_besoin_priorite1"/>
    <m/>
    <s v="Proportion"/>
    <m/>
    <s v="Population générale"/>
    <n v="0.95"/>
    <b v="1"/>
    <s v="ci"/>
  </r>
  <r>
    <s v="id_21"/>
    <x v="3"/>
    <s v="bna"/>
    <n v="6.9930069930069904E-3"/>
    <n v="-6.7848985868320102E-3"/>
    <n v="2.0770912572845999E-2"/>
    <n v="1"/>
    <n v="6.9930069930069904E-3"/>
    <n v="143"/>
    <s v="r_4_besoin_priorite1"/>
    <s v="prop_simple"/>
    <x v="21"/>
    <m/>
    <x v="2"/>
    <x v="1"/>
    <x v="1"/>
    <x v="12"/>
    <s v="r_4_besoin_priorite1"/>
    <m/>
    <s v="Proportion"/>
    <m/>
    <s v="Population générale"/>
    <n v="0.95"/>
    <b v="1"/>
    <s v="ci"/>
  </r>
  <r>
    <s v="id_21"/>
    <x v="3"/>
    <s v="eau"/>
    <n v="3.4965034965035002E-2"/>
    <n v="4.5937212786526897E-3"/>
    <n v="6.53363486514172E-2"/>
    <n v="5"/>
    <n v="3.4965034965035002E-2"/>
    <n v="143"/>
    <s v="r_4_besoin_priorite1"/>
    <s v="prop_simple"/>
    <x v="22"/>
    <m/>
    <x v="2"/>
    <x v="1"/>
    <x v="1"/>
    <x v="12"/>
    <s v="r_4_besoin_priorite1"/>
    <m/>
    <s v="Proportion"/>
    <m/>
    <s v="Population générale"/>
    <n v="0.95"/>
    <b v="1"/>
    <s v="ci"/>
  </r>
  <r>
    <s v="id_21"/>
    <x v="3"/>
    <s v="education"/>
    <n v="1.3986013986014E-2"/>
    <n v="-5.4301569226410298E-3"/>
    <n v="3.3402184894669E-2"/>
    <n v="2"/>
    <n v="1.3986013986014E-2"/>
    <n v="143"/>
    <s v="r_4_besoin_priorite1"/>
    <s v="prop_simple"/>
    <x v="23"/>
    <m/>
    <x v="2"/>
    <x v="1"/>
    <x v="1"/>
    <x v="12"/>
    <s v="r_4_besoin_priorite1"/>
    <m/>
    <s v="Proportion"/>
    <m/>
    <s v="Population générale"/>
    <n v="0.95"/>
    <b v="1"/>
    <s v="ci"/>
  </r>
  <r>
    <s v="id_21"/>
    <x v="3"/>
    <s v="intrants"/>
    <n v="5.5944055944055902E-2"/>
    <n v="1.7946915879298302E-2"/>
    <n v="9.3941196008813593E-2"/>
    <n v="8"/>
    <n v="5.5944055944055902E-2"/>
    <n v="143"/>
    <s v="r_4_besoin_priorite1"/>
    <s v="prop_simple"/>
    <x v="24"/>
    <m/>
    <x v="2"/>
    <x v="1"/>
    <x v="1"/>
    <x v="12"/>
    <s v="r_4_besoin_priorite1"/>
    <m/>
    <s v="Proportion"/>
    <m/>
    <s v="Population générale"/>
    <n v="0.95"/>
    <b v="1"/>
    <s v="ci"/>
  </r>
  <r>
    <s v="id_21"/>
    <x v="3"/>
    <s v="latrine"/>
    <n v="1.3986013986014E-2"/>
    <n v="-5.4301569226410497E-3"/>
    <n v="3.3402184894669E-2"/>
    <n v="2"/>
    <n v="1.3986013986014E-2"/>
    <n v="143"/>
    <s v="r_4_besoin_priorite1"/>
    <s v="prop_simple"/>
    <x v="25"/>
    <m/>
    <x v="2"/>
    <x v="1"/>
    <x v="1"/>
    <x v="12"/>
    <s v="r_4_besoin_priorite1"/>
    <m/>
    <s v="Proportion"/>
    <m/>
    <s v="Population générale"/>
    <n v="0.95"/>
    <b v="1"/>
    <s v="ci"/>
  </r>
  <r>
    <s v="id_21"/>
    <x v="3"/>
    <s v="nourriture"/>
    <n v="0.44055944055944102"/>
    <n v="0.35847623654584798"/>
    <n v="0.522642644573033"/>
    <n v="63"/>
    <n v="0.44055944055944102"/>
    <n v="143"/>
    <s v="r_4_besoin_priorite1"/>
    <s v="prop_simple"/>
    <x v="26"/>
    <m/>
    <x v="2"/>
    <x v="1"/>
    <x v="1"/>
    <x v="12"/>
    <s v="r_4_besoin_priorite1"/>
    <m/>
    <s v="Proportion"/>
    <m/>
    <s v="Population générale"/>
    <n v="0.95"/>
    <b v="1"/>
    <s v="ci"/>
  </r>
  <r>
    <s v="id_21"/>
    <x v="3"/>
    <s v="nutrition"/>
    <n v="1.3986013986014E-2"/>
    <n v="-5.4301569226410298E-3"/>
    <n v="3.3402184894669E-2"/>
    <n v="2"/>
    <n v="1.3986013986014E-2"/>
    <n v="143"/>
    <s v="r_4_besoin_priorite1"/>
    <s v="prop_simple"/>
    <x v="27"/>
    <m/>
    <x v="2"/>
    <x v="1"/>
    <x v="1"/>
    <x v="12"/>
    <s v="r_4_besoin_priorite1"/>
    <m/>
    <s v="Proportion"/>
    <m/>
    <s v="Population générale"/>
    <n v="0.95"/>
    <b v="1"/>
    <s v="ci"/>
  </r>
  <r>
    <s v="id_21"/>
    <x v="3"/>
    <s v="sante"/>
    <n v="2.7972027972028E-2"/>
    <n v="7.0885319011865602E-4"/>
    <n v="5.5235202753937299E-2"/>
    <n v="4"/>
    <n v="2.7972027972028E-2"/>
    <n v="143"/>
    <s v="r_4_besoin_priorite1"/>
    <s v="prop_simple"/>
    <x v="28"/>
    <m/>
    <x v="2"/>
    <x v="1"/>
    <x v="1"/>
    <x v="12"/>
    <s v="r_4_besoin_priorite1"/>
    <m/>
    <s v="Proportion"/>
    <m/>
    <s v="Population générale"/>
    <n v="0.95"/>
    <b v="1"/>
    <s v="ci"/>
  </r>
  <r>
    <s v="id_21"/>
    <x v="3"/>
    <s v="services_protection"/>
    <n v="6.9930069930069904E-3"/>
    <n v="-6.7848985868319998E-3"/>
    <n v="2.0770912572845999E-2"/>
    <n v="1"/>
    <n v="6.9930069930069904E-3"/>
    <n v="143"/>
    <s v="r_4_besoin_priorite1"/>
    <s v="prop_simple"/>
    <x v="29"/>
    <m/>
    <x v="2"/>
    <x v="1"/>
    <x v="1"/>
    <x v="12"/>
    <s v="r_4_besoin_priorite1"/>
    <m/>
    <s v="Proportion"/>
    <m/>
    <s v="Population générale"/>
    <n v="0.95"/>
    <b v="1"/>
    <s v="ci"/>
  </r>
  <r>
    <s v="id_21"/>
    <x v="3"/>
    <s v="soutien_psychosocial"/>
    <n v="6.9930069930069904E-3"/>
    <n v="-6.7848985868320102E-3"/>
    <n v="2.0770912572845999E-2"/>
    <n v="1"/>
    <n v="6.9930069930069904E-3"/>
    <n v="143"/>
    <s v="r_4_besoin_priorite1"/>
    <s v="prop_simple"/>
    <x v="30"/>
    <m/>
    <x v="2"/>
    <x v="1"/>
    <x v="1"/>
    <x v="12"/>
    <s v="r_4_besoin_priorite1"/>
    <m/>
    <s v="Proportion"/>
    <m/>
    <s v="Population générale"/>
    <n v="0.95"/>
    <b v="1"/>
    <s v="ci"/>
  </r>
  <r>
    <s v="id_21"/>
    <x v="3"/>
    <s v="subsistances"/>
    <n v="7.69230769230769E-2"/>
    <n v="3.2865324291483797E-2"/>
    <n v="0.12098082955467"/>
    <n v="11"/>
    <n v="7.69230769230769E-2"/>
    <n v="143"/>
    <s v="r_4_besoin_priorite1"/>
    <s v="prop_simple"/>
    <x v="31"/>
    <m/>
    <x v="2"/>
    <x v="1"/>
    <x v="1"/>
    <x v="12"/>
    <s v="r_4_besoin_priorite1"/>
    <m/>
    <s v="Proportion"/>
    <m/>
    <s v="Population générale"/>
    <n v="0.95"/>
    <b v="1"/>
    <s v="ci"/>
  </r>
  <r>
    <s v="id_21"/>
    <x v="4"/>
    <s v="abris"/>
    <n v="0.25925925925925902"/>
    <n v="0.14135039340643199"/>
    <n v="0.37716812511208703"/>
    <n v="14"/>
    <n v="0.25925925925925902"/>
    <n v="54"/>
    <s v="r_4_besoin_priorite1"/>
    <s v="prop_simple"/>
    <x v="19"/>
    <m/>
    <x v="2"/>
    <x v="1"/>
    <x v="1"/>
    <x v="12"/>
    <s v="r_4_besoin_priorite1"/>
    <m/>
    <s v="Proportion"/>
    <m/>
    <s v="Population générale"/>
    <n v="0.95"/>
    <b v="1"/>
    <s v="ci"/>
  </r>
  <r>
    <s v="id_21"/>
    <x v="4"/>
    <s v="eau"/>
    <n v="1.85185185185185E-2"/>
    <n v="-1.77550584023493E-2"/>
    <n v="5.4792095439386297E-2"/>
    <n v="1"/>
    <n v="1.85185185185185E-2"/>
    <n v="54"/>
    <s v="r_4_besoin_priorite1"/>
    <s v="prop_simple"/>
    <x v="22"/>
    <m/>
    <x v="2"/>
    <x v="1"/>
    <x v="1"/>
    <x v="12"/>
    <s v="r_4_besoin_priorite1"/>
    <m/>
    <s v="Proportion"/>
    <m/>
    <s v="Population générale"/>
    <n v="0.95"/>
    <b v="1"/>
    <s v="ci"/>
  </r>
  <r>
    <s v="id_21"/>
    <x v="4"/>
    <s v="education"/>
    <n v="1.85185185185185E-2"/>
    <n v="-1.77550584023493E-2"/>
    <n v="5.4792095439386297E-2"/>
    <n v="1"/>
    <n v="1.85185185185185E-2"/>
    <n v="54"/>
    <s v="r_4_besoin_priorite1"/>
    <s v="prop_simple"/>
    <x v="23"/>
    <m/>
    <x v="2"/>
    <x v="1"/>
    <x v="1"/>
    <x v="12"/>
    <s v="r_4_besoin_priorite1"/>
    <m/>
    <s v="Proportion"/>
    <m/>
    <s v="Population générale"/>
    <n v="0.95"/>
    <b v="1"/>
    <s v="ci"/>
  </r>
  <r>
    <s v="id_21"/>
    <x v="4"/>
    <s v="intrants"/>
    <n v="1.85185185185185E-2"/>
    <n v="-1.77550584023493E-2"/>
    <n v="5.4792095439386297E-2"/>
    <n v="1"/>
    <n v="1.85185185185185E-2"/>
    <n v="54"/>
    <s v="r_4_besoin_priorite1"/>
    <s v="prop_simple"/>
    <x v="24"/>
    <m/>
    <x v="2"/>
    <x v="1"/>
    <x v="1"/>
    <x v="12"/>
    <s v="r_4_besoin_priorite1"/>
    <m/>
    <s v="Proportion"/>
    <m/>
    <s v="Population générale"/>
    <n v="0.95"/>
    <b v="1"/>
    <s v="ci"/>
  </r>
  <r>
    <s v="id_21"/>
    <x v="4"/>
    <s v="latrine"/>
    <n v="1.85185185185185E-2"/>
    <n v="-1.77550584023493E-2"/>
    <n v="5.4792095439386297E-2"/>
    <n v="1"/>
    <n v="1.85185185185185E-2"/>
    <n v="54"/>
    <s v="r_4_besoin_priorite1"/>
    <s v="prop_simple"/>
    <x v="25"/>
    <m/>
    <x v="2"/>
    <x v="1"/>
    <x v="1"/>
    <x v="12"/>
    <s v="r_4_besoin_priorite1"/>
    <m/>
    <s v="Proportion"/>
    <m/>
    <s v="Population générale"/>
    <n v="0.95"/>
    <b v="1"/>
    <s v="ci"/>
  </r>
  <r>
    <s v="id_21"/>
    <x v="4"/>
    <s v="nourriture"/>
    <n v="0.61111111111111105"/>
    <n v="0.47994577822817502"/>
    <n v="0.74227644399404702"/>
    <n v="33"/>
    <n v="0.61111111111111105"/>
    <n v="54"/>
    <s v="r_4_besoin_priorite1"/>
    <s v="prop_simple"/>
    <x v="26"/>
    <m/>
    <x v="2"/>
    <x v="1"/>
    <x v="1"/>
    <x v="12"/>
    <s v="r_4_besoin_priorite1"/>
    <m/>
    <s v="Proportion"/>
    <m/>
    <s v="Population générale"/>
    <n v="0.95"/>
    <b v="1"/>
    <s v="ci"/>
  </r>
  <r>
    <s v="id_21"/>
    <x v="4"/>
    <s v="sante"/>
    <n v="3.7037037037037E-2"/>
    <n v="-1.37752939195752E-2"/>
    <n v="8.7849367993649299E-2"/>
    <n v="2"/>
    <n v="3.7037037037037E-2"/>
    <n v="54"/>
    <s v="r_4_besoin_priorite1"/>
    <s v="prop_simple"/>
    <x v="28"/>
    <m/>
    <x v="2"/>
    <x v="1"/>
    <x v="1"/>
    <x v="12"/>
    <s v="r_4_besoin_priorite1"/>
    <m/>
    <s v="Proportion"/>
    <m/>
    <s v="Population générale"/>
    <n v="0.95"/>
    <b v="1"/>
    <s v="ci"/>
  </r>
  <r>
    <s v="id_21"/>
    <x v="4"/>
    <s v="subsistances"/>
    <n v="1.85185185185185E-2"/>
    <n v="-1.77550584023493E-2"/>
    <n v="5.4792095439386297E-2"/>
    <n v="1"/>
    <n v="1.85185185185185E-2"/>
    <n v="54"/>
    <s v="r_4_besoin_priorite1"/>
    <s v="prop_simple"/>
    <x v="31"/>
    <m/>
    <x v="2"/>
    <x v="1"/>
    <x v="1"/>
    <x v="12"/>
    <s v="r_4_besoin_priorite1"/>
    <m/>
    <s v="Proportion"/>
    <m/>
    <s v="Population générale"/>
    <n v="0.95"/>
    <b v="1"/>
    <s v="ci"/>
  </r>
  <r>
    <s v="id_22"/>
    <x v="3"/>
    <s v="abris"/>
    <n v="0.15827338129496399"/>
    <n v="9.7055066592496894E-2"/>
    <n v="0.21949169599743101"/>
    <n v="22"/>
    <n v="0.15827338129496399"/>
    <n v="139"/>
    <s v="r_4_besoin_priorite2"/>
    <s v="prop_simple"/>
    <x v="19"/>
    <m/>
    <x v="2"/>
    <x v="1"/>
    <x v="1"/>
    <x v="13"/>
    <s v="r_4_besoin_priorite2"/>
    <s v="oui"/>
    <s v="Proportion"/>
    <m/>
    <s v="Population générale"/>
    <n v="0.95"/>
    <b v="1"/>
    <s v="ci"/>
  </r>
  <r>
    <s v="id_22"/>
    <x v="3"/>
    <s v="aucun_besoin"/>
    <n v="4.3165467625899297E-2"/>
    <n v="9.0792710705596101E-3"/>
    <n v="7.7251664181238994E-2"/>
    <n v="6"/>
    <n v="4.3165467625899297E-2"/>
    <n v="139"/>
    <s v="r_4_besoin_priorite2"/>
    <s v="prop_simple"/>
    <x v="20"/>
    <m/>
    <x v="2"/>
    <x v="1"/>
    <x v="1"/>
    <x v="13"/>
    <s v="r_4_besoin_priorite2"/>
    <s v="oui"/>
    <s v="Proportion"/>
    <m/>
    <s v="Population générale"/>
    <n v="0.95"/>
    <b v="1"/>
    <s v="ci"/>
  </r>
  <r>
    <s v="id_22"/>
    <x v="3"/>
    <s v="bna"/>
    <n v="1.4388489208633099E-2"/>
    <n v="-5.5849282758936103E-3"/>
    <n v="3.4361906693159798E-2"/>
    <n v="2"/>
    <n v="1.4388489208633099E-2"/>
    <n v="139"/>
    <s v="r_4_besoin_priorite2"/>
    <s v="prop_simple"/>
    <x v="21"/>
    <m/>
    <x v="2"/>
    <x v="1"/>
    <x v="1"/>
    <x v="13"/>
    <s v="r_4_besoin_priorite2"/>
    <s v="oui"/>
    <s v="Proportion"/>
    <m/>
    <s v="Population générale"/>
    <n v="0.95"/>
    <b v="1"/>
    <s v="ci"/>
  </r>
  <r>
    <s v="id_22"/>
    <x v="3"/>
    <s v="eau"/>
    <n v="5.0359712230215799E-2"/>
    <n v="1.36810840751576E-2"/>
    <n v="8.7038340385274096E-2"/>
    <n v="7"/>
    <n v="5.0359712230215799E-2"/>
    <n v="139"/>
    <s v="r_4_besoin_priorite2"/>
    <s v="prop_simple"/>
    <x v="22"/>
    <m/>
    <x v="2"/>
    <x v="1"/>
    <x v="1"/>
    <x v="13"/>
    <s v="r_4_besoin_priorite2"/>
    <s v="oui"/>
    <s v="Proportion"/>
    <m/>
    <s v="Population générale"/>
    <n v="0.95"/>
    <b v="1"/>
    <s v="ci"/>
  </r>
  <r>
    <s v="id_22"/>
    <x v="3"/>
    <s v="education"/>
    <n v="2.15827338129496E-2"/>
    <n v="-2.79016468545945E-3"/>
    <n v="4.5955632311358699E-2"/>
    <n v="3"/>
    <n v="2.15827338129496E-2"/>
    <n v="139"/>
    <s v="r_4_besoin_priorite2"/>
    <s v="prop_simple"/>
    <x v="23"/>
    <m/>
    <x v="2"/>
    <x v="1"/>
    <x v="1"/>
    <x v="13"/>
    <s v="r_4_besoin_priorite2"/>
    <s v="oui"/>
    <s v="Proportion"/>
    <m/>
    <s v="Population générale"/>
    <n v="0.95"/>
    <b v="1"/>
    <s v="ci"/>
  </r>
  <r>
    <s v="id_22"/>
    <x v="3"/>
    <s v="intrants"/>
    <n v="5.7553956834532398E-2"/>
    <n v="1.84916632613676E-2"/>
    <n v="9.6616250407697196E-2"/>
    <n v="8"/>
    <n v="5.7553956834532398E-2"/>
    <n v="139"/>
    <s v="r_4_besoin_priorite2"/>
    <s v="prop_simple"/>
    <x v="24"/>
    <m/>
    <x v="2"/>
    <x v="1"/>
    <x v="1"/>
    <x v="13"/>
    <s v="r_4_besoin_priorite2"/>
    <s v="oui"/>
    <s v="Proportion"/>
    <m/>
    <s v="Population générale"/>
    <n v="0.95"/>
    <b v="1"/>
    <s v="ci"/>
  </r>
  <r>
    <s v="id_22"/>
    <x v="3"/>
    <s v="latrine"/>
    <n v="1.4388489208633099E-2"/>
    <n v="-5.5849282758936103E-3"/>
    <n v="3.4361906693159798E-2"/>
    <n v="2"/>
    <n v="1.4388489208633099E-2"/>
    <n v="139"/>
    <s v="r_4_besoin_priorite2"/>
    <s v="prop_simple"/>
    <x v="25"/>
    <m/>
    <x v="2"/>
    <x v="1"/>
    <x v="1"/>
    <x v="13"/>
    <s v="r_4_besoin_priorite2"/>
    <s v="oui"/>
    <s v="Proportion"/>
    <m/>
    <s v="Population générale"/>
    <n v="0.95"/>
    <b v="1"/>
    <s v="ci"/>
  </r>
  <r>
    <s v="id_22"/>
    <x v="3"/>
    <s v="nourriture"/>
    <n v="0.27338129496402902"/>
    <n v="0.19862813024155401"/>
    <n v="0.34813445968650403"/>
    <n v="38"/>
    <n v="0.27338129496402902"/>
    <n v="139"/>
    <s v="r_4_besoin_priorite2"/>
    <s v="prop_simple"/>
    <x v="26"/>
    <m/>
    <x v="2"/>
    <x v="1"/>
    <x v="1"/>
    <x v="13"/>
    <s v="r_4_besoin_priorite2"/>
    <s v="oui"/>
    <s v="Proportion"/>
    <m/>
    <s v="Population générale"/>
    <n v="0.95"/>
    <b v="1"/>
    <s v="ci"/>
  </r>
  <r>
    <s v="id_22"/>
    <x v="3"/>
    <s v="nutrition"/>
    <n v="7.1942446043165497E-3"/>
    <n v="-6.9805456565636996E-3"/>
    <n v="2.1369034865196802E-2"/>
    <n v="1"/>
    <n v="7.1942446043165497E-3"/>
    <n v="139"/>
    <s v="r_4_besoin_priorite2"/>
    <s v="prop_simple"/>
    <x v="27"/>
    <m/>
    <x v="2"/>
    <x v="1"/>
    <x v="1"/>
    <x v="13"/>
    <s v="r_4_besoin_priorite2"/>
    <s v="oui"/>
    <s v="Proportion"/>
    <m/>
    <s v="Population générale"/>
    <n v="0.95"/>
    <b v="1"/>
    <s v="ci"/>
  </r>
  <r>
    <s v="id_22"/>
    <x v="3"/>
    <s v="sante"/>
    <n v="0.17266187050359699"/>
    <n v="0.10927028132333701"/>
    <n v="0.23605345968385799"/>
    <n v="24"/>
    <n v="0.17266187050359699"/>
    <n v="139"/>
    <s v="r_4_besoin_priorite2"/>
    <s v="prop_simple"/>
    <x v="28"/>
    <m/>
    <x v="2"/>
    <x v="1"/>
    <x v="1"/>
    <x v="13"/>
    <s v="r_4_besoin_priorite2"/>
    <s v="oui"/>
    <s v="Proportion"/>
    <m/>
    <s v="Population générale"/>
    <n v="0.95"/>
    <b v="1"/>
    <s v="ci"/>
  </r>
  <r>
    <s v="id_22"/>
    <x v="3"/>
    <s v="services_protection"/>
    <n v="7.1942446043165497E-3"/>
    <n v="-6.9805456565636796E-3"/>
    <n v="2.1369034865196802E-2"/>
    <n v="1"/>
    <n v="7.1942446043165497E-3"/>
    <n v="139"/>
    <s v="r_4_besoin_priorite2"/>
    <s v="prop_simple"/>
    <x v="29"/>
    <m/>
    <x v="2"/>
    <x v="1"/>
    <x v="1"/>
    <x v="13"/>
    <s v="r_4_besoin_priorite2"/>
    <s v="oui"/>
    <s v="Proportion"/>
    <m/>
    <s v="Population générale"/>
    <n v="0.95"/>
    <b v="1"/>
    <s v="ci"/>
  </r>
  <r>
    <s v="id_22"/>
    <x v="3"/>
    <s v="soutien_psychosocial"/>
    <n v="7.1942446043165497E-3"/>
    <n v="-6.9805456565636996E-3"/>
    <n v="2.1369034865196802E-2"/>
    <n v="1"/>
    <n v="7.1942446043165497E-3"/>
    <n v="139"/>
    <s v="r_4_besoin_priorite2"/>
    <s v="prop_simple"/>
    <x v="30"/>
    <m/>
    <x v="2"/>
    <x v="1"/>
    <x v="1"/>
    <x v="13"/>
    <s v="r_4_besoin_priorite2"/>
    <s v="oui"/>
    <s v="Proportion"/>
    <m/>
    <s v="Population générale"/>
    <n v="0.95"/>
    <b v="1"/>
    <s v="ci"/>
  </r>
  <r>
    <s v="id_22"/>
    <x v="3"/>
    <s v="subsistances"/>
    <n v="0.17266187050359699"/>
    <n v="0.10927028132333701"/>
    <n v="0.23605345968385799"/>
    <n v="24"/>
    <n v="0.17266187050359699"/>
    <n v="139"/>
    <s v="r_4_besoin_priorite2"/>
    <s v="prop_simple"/>
    <x v="31"/>
    <m/>
    <x v="2"/>
    <x v="1"/>
    <x v="1"/>
    <x v="13"/>
    <s v="r_4_besoin_priorite2"/>
    <s v="oui"/>
    <s v="Proportion"/>
    <m/>
    <s v="Population générale"/>
    <n v="0.95"/>
    <b v="1"/>
    <s v="ci"/>
  </r>
  <r>
    <s v="id_22"/>
    <x v="4"/>
    <s v="abris"/>
    <n v="0.240740740740741"/>
    <n v="0.125694544694924"/>
    <n v="0.35578693678655698"/>
    <n v="13"/>
    <n v="0.240740740740741"/>
    <n v="54"/>
    <s v="r_4_besoin_priorite2"/>
    <s v="prop_simple"/>
    <x v="19"/>
    <m/>
    <x v="2"/>
    <x v="1"/>
    <x v="1"/>
    <x v="13"/>
    <s v="r_4_besoin_priorite2"/>
    <s v="oui"/>
    <s v="Proportion"/>
    <m/>
    <s v="Population générale"/>
    <n v="0.95"/>
    <b v="1"/>
    <s v="ci"/>
  </r>
  <r>
    <s v="id_22"/>
    <x v="4"/>
    <s v="bna"/>
    <n v="5.5555555555555601E-2"/>
    <n v="-6.08327271672703E-3"/>
    <n v="0.11719438382783801"/>
    <n v="3"/>
    <n v="5.5555555555555601E-2"/>
    <n v="54"/>
    <s v="r_4_besoin_priorite2"/>
    <s v="prop_simple"/>
    <x v="21"/>
    <m/>
    <x v="2"/>
    <x v="1"/>
    <x v="1"/>
    <x v="13"/>
    <s v="r_4_besoin_priorite2"/>
    <s v="oui"/>
    <s v="Proportion"/>
    <m/>
    <s v="Population générale"/>
    <n v="0.95"/>
    <b v="1"/>
    <s v="ci"/>
  </r>
  <r>
    <s v="id_22"/>
    <x v="4"/>
    <s v="eau"/>
    <n v="3.7037037037037E-2"/>
    <n v="-1.37818709567449E-2"/>
    <n v="8.7855945030819005E-2"/>
    <n v="2"/>
    <n v="3.7037037037037E-2"/>
    <n v="54"/>
    <s v="r_4_besoin_priorite2"/>
    <s v="prop_simple"/>
    <x v="22"/>
    <m/>
    <x v="2"/>
    <x v="1"/>
    <x v="1"/>
    <x v="13"/>
    <s v="r_4_besoin_priorite2"/>
    <s v="oui"/>
    <s v="Proportion"/>
    <m/>
    <s v="Population générale"/>
    <n v="0.95"/>
    <b v="1"/>
    <s v="ci"/>
  </r>
  <r>
    <s v="id_22"/>
    <x v="4"/>
    <s v="education"/>
    <n v="1.85185185185185E-2"/>
    <n v="-1.7759753574942101E-2"/>
    <n v="5.4796790611979201E-2"/>
    <n v="1"/>
    <n v="1.85185185185185E-2"/>
    <n v="54"/>
    <s v="r_4_besoin_priorite2"/>
    <s v="prop_simple"/>
    <x v="23"/>
    <m/>
    <x v="2"/>
    <x v="1"/>
    <x v="1"/>
    <x v="13"/>
    <s v="r_4_besoin_priorite2"/>
    <s v="oui"/>
    <s v="Proportion"/>
    <m/>
    <s v="Population générale"/>
    <n v="0.95"/>
    <b v="1"/>
    <s v="ci"/>
  </r>
  <r>
    <s v="id_22"/>
    <x v="4"/>
    <s v="intrants"/>
    <n v="5.5555555555555601E-2"/>
    <n v="-6.0832727167269996E-3"/>
    <n v="0.11719438382783801"/>
    <n v="3"/>
    <n v="5.5555555555555601E-2"/>
    <n v="54"/>
    <s v="r_4_besoin_priorite2"/>
    <s v="prop_simple"/>
    <x v="24"/>
    <m/>
    <x v="2"/>
    <x v="1"/>
    <x v="1"/>
    <x v="13"/>
    <s v="r_4_besoin_priorite2"/>
    <s v="oui"/>
    <s v="Proportion"/>
    <m/>
    <s v="Population générale"/>
    <n v="0.95"/>
    <b v="1"/>
    <s v="ci"/>
  </r>
  <r>
    <s v="id_22"/>
    <x v="4"/>
    <s v="latrine"/>
    <n v="3.7037037037037E-2"/>
    <n v="-1.37818709567449E-2"/>
    <n v="8.7855945030819005E-2"/>
    <n v="2"/>
    <n v="3.7037037037037E-2"/>
    <n v="54"/>
    <s v="r_4_besoin_priorite2"/>
    <s v="prop_simple"/>
    <x v="25"/>
    <m/>
    <x v="2"/>
    <x v="1"/>
    <x v="1"/>
    <x v="13"/>
    <s v="r_4_besoin_priorite2"/>
    <s v="oui"/>
    <s v="Proportion"/>
    <m/>
    <s v="Population générale"/>
    <n v="0.95"/>
    <b v="1"/>
    <s v="ci"/>
  </r>
  <r>
    <s v="id_22"/>
    <x v="4"/>
    <s v="nourriture"/>
    <n v="0.296296296296296"/>
    <n v="0.173422168351753"/>
    <n v="0.41917042424084"/>
    <n v="16"/>
    <n v="0.296296296296296"/>
    <n v="54"/>
    <s v="r_4_besoin_priorite2"/>
    <s v="prop_simple"/>
    <x v="26"/>
    <m/>
    <x v="2"/>
    <x v="1"/>
    <x v="1"/>
    <x v="13"/>
    <s v="r_4_besoin_priorite2"/>
    <s v="oui"/>
    <s v="Proportion"/>
    <m/>
    <s v="Population générale"/>
    <n v="0.95"/>
    <b v="1"/>
    <s v="ci"/>
  </r>
  <r>
    <s v="id_22"/>
    <x v="4"/>
    <s v="sante"/>
    <n v="7.4074074074074098E-2"/>
    <n v="3.60092848381721E-3"/>
    <n v="0.14454721966433101"/>
    <n v="4"/>
    <n v="7.4074074074074098E-2"/>
    <n v="54"/>
    <s v="r_4_besoin_priorite2"/>
    <s v="prop_simple"/>
    <x v="28"/>
    <m/>
    <x v="2"/>
    <x v="1"/>
    <x v="1"/>
    <x v="13"/>
    <s v="r_4_besoin_priorite2"/>
    <s v="oui"/>
    <s v="Proportion"/>
    <m/>
    <s v="Population générale"/>
    <n v="0.95"/>
    <b v="1"/>
    <s v="ci"/>
  </r>
  <r>
    <s v="id_22"/>
    <x v="4"/>
    <s v="subsistances"/>
    <n v="0.18518518518518501"/>
    <n v="8.0656618043718098E-2"/>
    <n v="0.28971375232665197"/>
    <n v="10"/>
    <n v="0.18518518518518501"/>
    <n v="54"/>
    <s v="r_4_besoin_priorite2"/>
    <s v="prop_simple"/>
    <x v="31"/>
    <m/>
    <x v="2"/>
    <x v="1"/>
    <x v="1"/>
    <x v="13"/>
    <s v="r_4_besoin_priorite2"/>
    <s v="oui"/>
    <s v="Proportion"/>
    <m/>
    <s v="Population générale"/>
    <n v="0.95"/>
    <b v="1"/>
    <s v="ci"/>
  </r>
  <r>
    <s v="id_23"/>
    <x v="3"/>
    <s v="abris"/>
    <n v="6.7669172932330796E-2"/>
    <n v="2.4592436041318499E-2"/>
    <n v="0.11074590982334299"/>
    <n v="9"/>
    <n v="6.7669172932330796E-2"/>
    <n v="133"/>
    <s v="r_4_besoin_priorite3"/>
    <s v="prop_simple"/>
    <x v="19"/>
    <m/>
    <x v="2"/>
    <x v="1"/>
    <x v="1"/>
    <x v="14"/>
    <s v="r_4_besoin_priorite3"/>
    <s v="oui"/>
    <s v="Proportion"/>
    <m/>
    <s v="Population générale"/>
    <n v="0.95"/>
    <b v="1"/>
    <s v="ci"/>
  </r>
  <r>
    <s v="id_23"/>
    <x v="3"/>
    <s v="aucun_besoin"/>
    <n v="9.0225563909774403E-2"/>
    <n v="4.1090219054923501E-2"/>
    <n v="0.13936090876462501"/>
    <n v="12"/>
    <n v="9.0225563909774403E-2"/>
    <n v="133"/>
    <s v="r_4_besoin_priorite3"/>
    <s v="prop_simple"/>
    <x v="20"/>
    <m/>
    <x v="2"/>
    <x v="1"/>
    <x v="1"/>
    <x v="14"/>
    <s v="r_4_besoin_priorite3"/>
    <s v="oui"/>
    <s v="Proportion"/>
    <m/>
    <s v="Population générale"/>
    <n v="0.95"/>
    <b v="1"/>
    <s v="ci"/>
  </r>
  <r>
    <s v="id_23"/>
    <x v="3"/>
    <s v="bna"/>
    <n v="9.0225563909774403E-2"/>
    <n v="4.1090219054923501E-2"/>
    <n v="0.13936090876462501"/>
    <n v="12"/>
    <n v="9.0225563909774403E-2"/>
    <n v="133"/>
    <s v="r_4_besoin_priorite3"/>
    <s v="prop_simple"/>
    <x v="21"/>
    <m/>
    <x v="2"/>
    <x v="1"/>
    <x v="1"/>
    <x v="14"/>
    <s v="r_4_besoin_priorite3"/>
    <s v="oui"/>
    <s v="Proportion"/>
    <m/>
    <s v="Population générale"/>
    <n v="0.95"/>
    <b v="1"/>
    <s v="ci"/>
  </r>
  <r>
    <s v="id_23"/>
    <x v="3"/>
    <s v="eau"/>
    <n v="6.01503759398496E-2"/>
    <n v="1.93738051098537E-2"/>
    <n v="0.100926946769846"/>
    <n v="8"/>
    <n v="6.01503759398496E-2"/>
    <n v="133"/>
    <s v="r_4_besoin_priorite3"/>
    <s v="prop_simple"/>
    <x v="22"/>
    <m/>
    <x v="2"/>
    <x v="1"/>
    <x v="1"/>
    <x v="14"/>
    <s v="r_4_besoin_priorite3"/>
    <s v="oui"/>
    <s v="Proportion"/>
    <m/>
    <s v="Population générale"/>
    <n v="0.95"/>
    <b v="1"/>
    <s v="ci"/>
  </r>
  <r>
    <s v="id_23"/>
    <x v="3"/>
    <s v="education"/>
    <n v="0.105263157894737"/>
    <n v="5.2631360833102901E-2"/>
    <n v="0.15789495495637099"/>
    <n v="14"/>
    <n v="0.105263157894737"/>
    <n v="133"/>
    <s v="r_4_besoin_priorite3"/>
    <s v="prop_simple"/>
    <x v="23"/>
    <m/>
    <x v="2"/>
    <x v="1"/>
    <x v="1"/>
    <x v="14"/>
    <s v="r_4_besoin_priorite3"/>
    <s v="oui"/>
    <s v="Proportion"/>
    <m/>
    <s v="Population générale"/>
    <n v="0.95"/>
    <b v="1"/>
    <s v="ci"/>
  </r>
  <r>
    <s v="id_23"/>
    <x v="3"/>
    <s v="intrants"/>
    <n v="6.7669172932330796E-2"/>
    <n v="2.4592436041318499E-2"/>
    <n v="0.11074590982334299"/>
    <n v="9"/>
    <n v="6.7669172932330796E-2"/>
    <n v="133"/>
    <s v="r_4_besoin_priorite3"/>
    <s v="prop_simple"/>
    <x v="24"/>
    <m/>
    <x v="2"/>
    <x v="1"/>
    <x v="1"/>
    <x v="14"/>
    <s v="r_4_besoin_priorite3"/>
    <s v="oui"/>
    <s v="Proportion"/>
    <m/>
    <s v="Population générale"/>
    <n v="0.95"/>
    <b v="1"/>
    <s v="ci"/>
  </r>
  <r>
    <s v="id_23"/>
    <x v="3"/>
    <s v="latrine"/>
    <n v="3.7593984962405999E-2"/>
    <n v="4.9727282984092999E-3"/>
    <n v="7.0215241626402705E-2"/>
    <n v="5"/>
    <n v="3.7593984962405999E-2"/>
    <n v="133"/>
    <s v="r_4_besoin_priorite3"/>
    <s v="prop_simple"/>
    <x v="25"/>
    <m/>
    <x v="2"/>
    <x v="1"/>
    <x v="1"/>
    <x v="14"/>
    <s v="r_4_besoin_priorite3"/>
    <s v="oui"/>
    <s v="Proportion"/>
    <m/>
    <s v="Population générale"/>
    <n v="0.95"/>
    <b v="1"/>
    <s v="ci"/>
  </r>
  <r>
    <s v="id_23"/>
    <x v="3"/>
    <s v="nourriture"/>
    <n v="6.7669172932330796E-2"/>
    <n v="2.4592436041318499E-2"/>
    <n v="0.11074590982334299"/>
    <n v="9"/>
    <n v="6.7669172932330796E-2"/>
    <n v="133"/>
    <s v="r_4_besoin_priorite3"/>
    <s v="prop_simple"/>
    <x v="26"/>
    <m/>
    <x v="2"/>
    <x v="1"/>
    <x v="1"/>
    <x v="14"/>
    <s v="r_4_besoin_priorite3"/>
    <s v="oui"/>
    <s v="Proportion"/>
    <m/>
    <s v="Population générale"/>
    <n v="0.95"/>
    <b v="1"/>
    <s v="ci"/>
  </r>
  <r>
    <s v="id_23"/>
    <x v="3"/>
    <s v="nutrition"/>
    <n v="7.5187969924812E-3"/>
    <n v="-7.2960669009969701E-3"/>
    <n v="2.2333660885959401E-2"/>
    <n v="1"/>
    <n v="7.5187969924812E-3"/>
    <n v="133"/>
    <s v="r_4_besoin_priorite3"/>
    <s v="prop_simple"/>
    <x v="27"/>
    <m/>
    <x v="2"/>
    <x v="1"/>
    <x v="1"/>
    <x v="14"/>
    <s v="r_4_besoin_priorite3"/>
    <s v="oui"/>
    <s v="Proportion"/>
    <m/>
    <s v="Population générale"/>
    <n v="0.95"/>
    <b v="1"/>
    <s v="ci"/>
  </r>
  <r>
    <s v="id_23"/>
    <x v="3"/>
    <s v="sante"/>
    <n v="0.27067669172932302"/>
    <n v="0.194477946854761"/>
    <n v="0.34687543660388598"/>
    <n v="36"/>
    <n v="0.27067669172932302"/>
    <n v="133"/>
    <s v="r_4_besoin_priorite3"/>
    <s v="prop_simple"/>
    <x v="28"/>
    <m/>
    <x v="2"/>
    <x v="1"/>
    <x v="1"/>
    <x v="14"/>
    <s v="r_4_besoin_priorite3"/>
    <s v="oui"/>
    <s v="Proportion"/>
    <m/>
    <s v="Population générale"/>
    <n v="0.95"/>
    <b v="1"/>
    <s v="ci"/>
  </r>
  <r>
    <s v="id_23"/>
    <x v="3"/>
    <s v="subsistances"/>
    <n v="0.13533834586466201"/>
    <n v="7.66710767249352E-2"/>
    <n v="0.19400561500438801"/>
    <n v="18"/>
    <n v="0.13533834586466201"/>
    <n v="133"/>
    <s v="r_4_besoin_priorite3"/>
    <s v="prop_simple"/>
    <x v="31"/>
    <m/>
    <x v="2"/>
    <x v="1"/>
    <x v="1"/>
    <x v="14"/>
    <s v="r_4_besoin_priorite3"/>
    <s v="oui"/>
    <s v="Proportion"/>
    <m/>
    <s v="Population générale"/>
    <n v="0.95"/>
    <b v="1"/>
    <s v="ci"/>
  </r>
  <r>
    <s v="id_23"/>
    <x v="4"/>
    <s v="abris"/>
    <n v="9.2592592592592601E-2"/>
    <n v="1.4577152237227199E-2"/>
    <n v="0.17060803294795801"/>
    <n v="5"/>
    <n v="9.2592592592592601E-2"/>
    <n v="54"/>
    <s v="r_4_besoin_priorite3"/>
    <s v="prop_simple"/>
    <x v="19"/>
    <m/>
    <x v="2"/>
    <x v="1"/>
    <x v="1"/>
    <x v="14"/>
    <s v="r_4_besoin_priorite3"/>
    <s v="oui"/>
    <s v="Proportion"/>
    <m/>
    <s v="Population générale"/>
    <n v="0.95"/>
    <b v="1"/>
    <s v="ci"/>
  </r>
  <r>
    <s v="id_23"/>
    <x v="4"/>
    <s v="aucun_besoin"/>
    <n v="9.2592592592592601E-2"/>
    <n v="1.4577152237227199E-2"/>
    <n v="0.17060803294795801"/>
    <n v="5"/>
    <n v="9.2592592592592601E-2"/>
    <n v="54"/>
    <s v="r_4_besoin_priorite3"/>
    <s v="prop_simple"/>
    <x v="20"/>
    <m/>
    <x v="2"/>
    <x v="1"/>
    <x v="1"/>
    <x v="14"/>
    <s v="r_4_besoin_priorite3"/>
    <s v="oui"/>
    <s v="Proportion"/>
    <m/>
    <s v="Population générale"/>
    <n v="0.95"/>
    <b v="1"/>
    <s v="ci"/>
  </r>
  <r>
    <s v="id_23"/>
    <x v="4"/>
    <s v="bna"/>
    <n v="0.148148148148148"/>
    <n v="5.2534160450298802E-2"/>
    <n v="0.24376213584599701"/>
    <n v="8"/>
    <n v="0.148148148148148"/>
    <n v="54"/>
    <s v="r_4_besoin_priorite3"/>
    <s v="prop_simple"/>
    <x v="21"/>
    <m/>
    <x v="2"/>
    <x v="1"/>
    <x v="1"/>
    <x v="14"/>
    <s v="r_4_besoin_priorite3"/>
    <s v="oui"/>
    <s v="Proportion"/>
    <m/>
    <s v="Population générale"/>
    <n v="0.95"/>
    <b v="1"/>
    <s v="ci"/>
  </r>
  <r>
    <s v="id_23"/>
    <x v="4"/>
    <s v="eau"/>
    <n v="1.85185185185185E-2"/>
    <n v="-1.77671774035018E-2"/>
    <n v="5.4804214440538797E-2"/>
    <n v="1"/>
    <n v="1.85185185185185E-2"/>
    <n v="54"/>
    <s v="r_4_besoin_priorite3"/>
    <s v="prop_simple"/>
    <x v="22"/>
    <m/>
    <x v="2"/>
    <x v="1"/>
    <x v="1"/>
    <x v="14"/>
    <s v="r_4_besoin_priorite3"/>
    <s v="oui"/>
    <s v="Proportion"/>
    <m/>
    <s v="Population générale"/>
    <n v="0.95"/>
    <b v="1"/>
    <s v="ci"/>
  </r>
  <r>
    <s v="id_23"/>
    <x v="4"/>
    <s v="education"/>
    <n v="0.11111111111111099"/>
    <n v="2.65260308194641E-2"/>
    <n v="0.19569619140275801"/>
    <n v="6"/>
    <n v="0.11111111111111099"/>
    <n v="54"/>
    <s v="r_4_besoin_priorite3"/>
    <s v="prop_simple"/>
    <x v="23"/>
    <m/>
    <x v="2"/>
    <x v="1"/>
    <x v="1"/>
    <x v="14"/>
    <s v="r_4_besoin_priorite3"/>
    <s v="oui"/>
    <s v="Proportion"/>
    <m/>
    <s v="Population générale"/>
    <n v="0.95"/>
    <b v="1"/>
    <s v="ci"/>
  </r>
  <r>
    <s v="id_23"/>
    <x v="4"/>
    <s v="intrants"/>
    <n v="3.7037037037037E-2"/>
    <n v="-1.3792270318091601E-2"/>
    <n v="8.7866344392165702E-2"/>
    <n v="2"/>
    <n v="3.7037037037037E-2"/>
    <n v="54"/>
    <s v="r_4_besoin_priorite3"/>
    <s v="prop_simple"/>
    <x v="24"/>
    <m/>
    <x v="2"/>
    <x v="1"/>
    <x v="1"/>
    <x v="14"/>
    <s v="r_4_besoin_priorite3"/>
    <s v="oui"/>
    <s v="Proportion"/>
    <m/>
    <s v="Population générale"/>
    <n v="0.95"/>
    <b v="1"/>
    <s v="ci"/>
  </r>
  <r>
    <s v="id_23"/>
    <x v="4"/>
    <s v="latrine"/>
    <n v="1.85185185185185E-2"/>
    <n v="-1.7767177403501699E-2"/>
    <n v="5.4804214440538797E-2"/>
    <n v="1"/>
    <n v="1.85185185185185E-2"/>
    <n v="54"/>
    <s v="r_4_besoin_priorite3"/>
    <s v="prop_simple"/>
    <x v="25"/>
    <m/>
    <x v="2"/>
    <x v="1"/>
    <x v="1"/>
    <x v="14"/>
    <s v="r_4_besoin_priorite3"/>
    <s v="oui"/>
    <s v="Proportion"/>
    <m/>
    <s v="Population générale"/>
    <n v="0.95"/>
    <b v="1"/>
    <s v="ci"/>
  </r>
  <r>
    <s v="id_23"/>
    <x v="4"/>
    <s v="nourriture"/>
    <n v="3.7037037037037E-2"/>
    <n v="-1.3792270318091601E-2"/>
    <n v="8.7866344392165702E-2"/>
    <n v="2"/>
    <n v="3.7037037037037E-2"/>
    <n v="54"/>
    <s v="r_4_besoin_priorite3"/>
    <s v="prop_simple"/>
    <x v="26"/>
    <m/>
    <x v="2"/>
    <x v="1"/>
    <x v="1"/>
    <x v="14"/>
    <s v="r_4_besoin_priorite3"/>
    <s v="oui"/>
    <s v="Proportion"/>
    <m/>
    <s v="Population générale"/>
    <n v="0.95"/>
    <b v="1"/>
    <s v="ci"/>
  </r>
  <r>
    <s v="id_23"/>
    <x v="4"/>
    <s v="sante"/>
    <n v="0.25925925925925902"/>
    <n v="0.14131100005726499"/>
    <n v="0.377207518461253"/>
    <n v="14"/>
    <n v="0.25925925925925902"/>
    <n v="54"/>
    <s v="r_4_besoin_priorite3"/>
    <s v="prop_simple"/>
    <x v="28"/>
    <m/>
    <x v="2"/>
    <x v="1"/>
    <x v="1"/>
    <x v="14"/>
    <s v="r_4_besoin_priorite3"/>
    <s v="oui"/>
    <s v="Proportion"/>
    <m/>
    <s v="Population générale"/>
    <n v="0.95"/>
    <b v="1"/>
    <s v="ci"/>
  </r>
  <r>
    <s v="id_23"/>
    <x v="4"/>
    <s v="soutien_psychosocial"/>
    <n v="1.85185185185185E-2"/>
    <n v="-1.7767177403501699E-2"/>
    <n v="5.4804214440538797E-2"/>
    <n v="1"/>
    <n v="1.85185185185185E-2"/>
    <n v="54"/>
    <s v="r_4_besoin_priorite3"/>
    <s v="prop_simple"/>
    <x v="30"/>
    <m/>
    <x v="2"/>
    <x v="1"/>
    <x v="1"/>
    <x v="14"/>
    <s v="r_4_besoin_priorite3"/>
    <s v="oui"/>
    <s v="Proportion"/>
    <m/>
    <s v="Population générale"/>
    <n v="0.95"/>
    <b v="1"/>
    <s v="ci"/>
  </r>
  <r>
    <s v="id_23"/>
    <x v="4"/>
    <s v="subsistances"/>
    <n v="0.16666666666666699"/>
    <n v="6.6361100495482606E-2"/>
    <n v="0.26697223283785099"/>
    <n v="9"/>
    <n v="0.16666666666666699"/>
    <n v="54"/>
    <s v="r_4_besoin_priorite3"/>
    <s v="prop_simple"/>
    <x v="31"/>
    <m/>
    <x v="2"/>
    <x v="1"/>
    <x v="1"/>
    <x v="14"/>
    <s v="r_4_besoin_priorite3"/>
    <s v="oui"/>
    <s v="Proportion"/>
    <m/>
    <s v="Population générale"/>
    <n v="0.95"/>
    <b v="1"/>
    <s v="ci"/>
  </r>
  <r>
    <s v="id_24"/>
    <x v="3"/>
    <s v="non"/>
    <n v="1"/>
    <n v="1"/>
    <n v="1"/>
    <n v="70"/>
    <n v="1"/>
    <n v="70"/>
    <s v="r_4_assistance_recu"/>
    <s v="prop_simple"/>
    <x v="10"/>
    <m/>
    <x v="2"/>
    <x v="1"/>
    <x v="2"/>
    <x v="15"/>
    <s v="r_4_assistance_recu"/>
    <m/>
    <s v="Proportion"/>
    <m/>
    <s v="Population générale"/>
    <n v="0.95"/>
    <b v="1"/>
    <s v="ci"/>
  </r>
  <r>
    <s v="id_24"/>
    <x v="4"/>
    <s v="non"/>
    <n v="0.625"/>
    <n v="0.45479649017587198"/>
    <n v="0.79520350982412702"/>
    <n v="20"/>
    <n v="0.625"/>
    <n v="32"/>
    <s v="r_4_assistance_recu"/>
    <s v="prop_simple"/>
    <x v="10"/>
    <m/>
    <x v="2"/>
    <x v="1"/>
    <x v="2"/>
    <x v="15"/>
    <s v="r_4_assistance_recu"/>
    <m/>
    <s v="Proportion"/>
    <m/>
    <s v="Population générale"/>
    <n v="0.95"/>
    <b v="1"/>
    <s v="ci"/>
  </r>
  <r>
    <s v="id_24"/>
    <x v="4"/>
    <s v="oui"/>
    <n v="0.375"/>
    <n v="0.20479649017587201"/>
    <n v="0.54520350982412702"/>
    <n v="12"/>
    <n v="0.375"/>
    <n v="32"/>
    <s v="r_4_assistance_recu"/>
    <s v="prop_simple"/>
    <x v="11"/>
    <m/>
    <x v="2"/>
    <x v="1"/>
    <x v="2"/>
    <x v="15"/>
    <s v="r_4_assistance_recu"/>
    <m/>
    <s v="Proportion"/>
    <m/>
    <s v="Population générale"/>
    <n v="0.95"/>
    <b v="1"/>
    <s v="ci"/>
  </r>
  <r>
    <s v="id_25"/>
    <x v="3"/>
    <s v="loyer"/>
    <n v="0.27142857142857102"/>
    <n v="0.165548770182704"/>
    <n v="0.37730837267443901"/>
    <n v="19"/>
    <n v="0.27142857142857102"/>
    <n v="70"/>
    <s v="r_4_type_assistance_souhait"/>
    <s v="prop_multiple"/>
    <x v="32"/>
    <m/>
    <x v="2"/>
    <x v="1"/>
    <x v="2"/>
    <x v="16"/>
    <s v="r_4_type_assistance_souhait"/>
    <s v="oui"/>
    <s v="Proportion"/>
    <m/>
    <s v="Population générale"/>
    <n v="0.95"/>
    <b v="1"/>
    <s v="ci"/>
  </r>
  <r>
    <s v="id_25"/>
    <x v="4"/>
    <s v="loyer"/>
    <n v="0.2"/>
    <n v="2.1826429798280901E-2"/>
    <n v="0.37817357020171899"/>
    <n v="4"/>
    <n v="0.2"/>
    <n v="20"/>
    <s v="r_4_type_assistance_souhait"/>
    <s v="prop_multiple"/>
    <x v="32"/>
    <m/>
    <x v="2"/>
    <x v="1"/>
    <x v="2"/>
    <x v="16"/>
    <s v="r_4_type_assistance_souhait"/>
    <s v="oui"/>
    <s v="Proportion"/>
    <m/>
    <s v="Population générale"/>
    <n v="0.95"/>
    <b v="1"/>
    <s v="ci"/>
  </r>
  <r>
    <s v="id_25"/>
    <x v="3"/>
    <s v="argent_materiel_construction"/>
    <n v="0.442857142857143"/>
    <n v="0.324589925328161"/>
    <n v="0.56112436038612401"/>
    <n v="31"/>
    <n v="0.442857142857143"/>
    <n v="70"/>
    <s v="r_4_type_assistance_souhait"/>
    <s v="prop_multiple"/>
    <x v="33"/>
    <m/>
    <x v="2"/>
    <x v="1"/>
    <x v="2"/>
    <x v="16"/>
    <s v="r_4_type_assistance_souhait"/>
    <s v="oui"/>
    <s v="Proportion"/>
    <m/>
    <s v="Population générale"/>
    <n v="0.95"/>
    <b v="1"/>
    <s v="ci"/>
  </r>
  <r>
    <s v="id_25"/>
    <x v="4"/>
    <s v="argent_materiel_construction"/>
    <n v="0.55000000000000004"/>
    <n v="0.32839942003106898"/>
    <n v="0.77160057996893106"/>
    <n v="11"/>
    <n v="0.55000000000000004"/>
    <n v="20"/>
    <s v="r_4_type_assistance_souhait"/>
    <s v="prop_multiple"/>
    <x v="33"/>
    <m/>
    <x v="2"/>
    <x v="1"/>
    <x v="2"/>
    <x v="16"/>
    <s v="r_4_type_assistance_souhait"/>
    <s v="oui"/>
    <s v="Proportion"/>
    <m/>
    <s v="Population générale"/>
    <n v="0.95"/>
    <b v="1"/>
    <s v="ci"/>
  </r>
  <r>
    <s v="id_25"/>
    <x v="3"/>
    <s v="argent_main_doeuvre"/>
    <n v="8.5714285714285701E-2"/>
    <n v="1.90617247110281E-2"/>
    <n v="0.152366846717543"/>
    <n v="6"/>
    <n v="8.5714285714285701E-2"/>
    <n v="70"/>
    <s v="r_4_type_assistance_souhait"/>
    <s v="prop_multiple"/>
    <x v="34"/>
    <m/>
    <x v="2"/>
    <x v="1"/>
    <x v="2"/>
    <x v="16"/>
    <s v="r_4_type_assistance_souhait"/>
    <s v="oui"/>
    <s v="Proportion"/>
    <m/>
    <s v="Population générale"/>
    <n v="0.95"/>
    <b v="1"/>
    <s v="ci"/>
  </r>
  <r>
    <s v="id_25"/>
    <x v="4"/>
    <s v="argent_main_doeuvre"/>
    <n v="0.05"/>
    <n v="-4.7080073364892901E-2"/>
    <n v="0.14708007336489301"/>
    <n v="1"/>
    <n v="0.05"/>
    <n v="20"/>
    <s v="r_4_type_assistance_souhait"/>
    <s v="prop_multiple"/>
    <x v="34"/>
    <m/>
    <x v="2"/>
    <x v="1"/>
    <x v="2"/>
    <x v="16"/>
    <s v="r_4_type_assistance_souhait"/>
    <s v="oui"/>
    <s v="Proportion"/>
    <m/>
    <s v="Population générale"/>
    <n v="0.95"/>
    <b v="1"/>
    <s v="ci"/>
  </r>
  <r>
    <s v="id_25"/>
    <x v="3"/>
    <s v="provision_direct_bna"/>
    <n v="0.42857142857142899"/>
    <n v="0.31074523389929498"/>
    <n v="0.546397623243562"/>
    <n v="30"/>
    <n v="0.42857142857142899"/>
    <n v="70"/>
    <s v="r_4_type_assistance_souhait"/>
    <s v="prop_multiple"/>
    <x v="35"/>
    <m/>
    <x v="2"/>
    <x v="1"/>
    <x v="2"/>
    <x v="16"/>
    <s v="r_4_type_assistance_souhait"/>
    <s v="oui"/>
    <s v="Proportion"/>
    <m/>
    <s v="Population générale"/>
    <n v="0.95"/>
    <b v="1"/>
    <s v="ci"/>
  </r>
  <r>
    <s v="id_25"/>
    <x v="4"/>
    <s v="provision_direct_bna"/>
    <n v="0.35"/>
    <n v="0.13754155841020799"/>
    <n v="0.56245844158979297"/>
    <n v="7"/>
    <n v="0.35"/>
    <n v="20"/>
    <s v="r_4_type_assistance_souhait"/>
    <s v="prop_multiple"/>
    <x v="35"/>
    <m/>
    <x v="2"/>
    <x v="1"/>
    <x v="2"/>
    <x v="16"/>
    <s v="r_4_type_assistance_souhait"/>
    <s v="oui"/>
    <s v="Proportion"/>
    <m/>
    <s v="Population générale"/>
    <n v="0.95"/>
    <b v="1"/>
    <s v="ci"/>
  </r>
  <r>
    <s v="id_25"/>
    <x v="3"/>
    <s v="provision_direct_materiel"/>
    <n v="0.24285714285714299"/>
    <n v="0.14075999162372599"/>
    <n v="0.344954294090559"/>
    <n v="17"/>
    <n v="0.24285714285714299"/>
    <n v="70"/>
    <s v="r_4_type_assistance_souhait"/>
    <s v="prop_multiple"/>
    <x v="36"/>
    <m/>
    <x v="2"/>
    <x v="1"/>
    <x v="2"/>
    <x v="16"/>
    <s v="r_4_type_assistance_souhait"/>
    <s v="oui"/>
    <s v="Proportion"/>
    <m/>
    <s v="Population générale"/>
    <n v="0.95"/>
    <b v="1"/>
    <s v="ci"/>
  </r>
  <r>
    <s v="id_25"/>
    <x v="4"/>
    <s v="provision_direct_materiel"/>
    <n v="0.3"/>
    <n v="9.5876531927523601E-2"/>
    <n v="0.50412346807247699"/>
    <n v="6"/>
    <n v="0.3"/>
    <n v="20"/>
    <s v="r_4_type_assistance_souhait"/>
    <s v="prop_multiple"/>
    <x v="36"/>
    <m/>
    <x v="2"/>
    <x v="1"/>
    <x v="2"/>
    <x v="16"/>
    <s v="r_4_type_assistance_souhait"/>
    <s v="oui"/>
    <s v="Proportion"/>
    <m/>
    <s v="Population générale"/>
    <n v="0.95"/>
    <b v="1"/>
    <s v="ci"/>
  </r>
  <r>
    <s v="id_25"/>
    <x v="3"/>
    <s v="aide_secu_abri"/>
    <n v="4.2857142857142899E-2"/>
    <n v="-5.3653056007938304E-3"/>
    <n v="9.1079591315079506E-2"/>
    <n v="3"/>
    <n v="4.2857142857142899E-2"/>
    <n v="70"/>
    <s v="r_4_type_assistance_souhait"/>
    <s v="prop_multiple"/>
    <x v="37"/>
    <m/>
    <x v="2"/>
    <x v="1"/>
    <x v="2"/>
    <x v="16"/>
    <s v="r_4_type_assistance_souhait"/>
    <s v="oui"/>
    <s v="Proportion"/>
    <m/>
    <s v="Population générale"/>
    <n v="0.95"/>
    <b v="1"/>
    <s v="ci"/>
  </r>
  <r>
    <s v="id_25"/>
    <x v="4"/>
    <s v="aide_secu_abri"/>
    <n v="0.1"/>
    <n v="-3.36301776512892E-2"/>
    <n v="0.23363017765128899"/>
    <n v="2"/>
    <n v="0.1"/>
    <n v="20"/>
    <s v="r_4_type_assistance_souhait"/>
    <s v="prop_multiple"/>
    <x v="37"/>
    <m/>
    <x v="2"/>
    <x v="1"/>
    <x v="2"/>
    <x v="16"/>
    <s v="r_4_type_assistance_souhait"/>
    <s v="oui"/>
    <s v="Proportion"/>
    <m/>
    <s v="Population générale"/>
    <n v="0.95"/>
    <b v="1"/>
    <s v="ci"/>
  </r>
  <r>
    <s v="id_25"/>
    <x v="3"/>
    <s v="secu_fonciere"/>
    <n v="2.8571428571428598E-2"/>
    <n v="-1.10947792605589E-2"/>
    <n v="6.8237636403416096E-2"/>
    <n v="2"/>
    <n v="2.8571428571428598E-2"/>
    <n v="70"/>
    <s v="r_4_type_assistance_souhait"/>
    <s v="prop_multiple"/>
    <x v="38"/>
    <m/>
    <x v="2"/>
    <x v="1"/>
    <x v="2"/>
    <x v="16"/>
    <s v="r_4_type_assistance_souhait"/>
    <s v="oui"/>
    <s v="Proportion"/>
    <m/>
    <s v="Population générale"/>
    <n v="0.95"/>
    <b v="1"/>
    <s v="ci"/>
  </r>
  <r>
    <s v="id_25"/>
    <x v="3"/>
    <s v="facilite_acces_terre"/>
    <n v="0.1"/>
    <n v="2.8571665527876999E-2"/>
    <n v="0.171428334472123"/>
    <n v="7"/>
    <n v="0.1"/>
    <n v="70"/>
    <s v="r_4_type_assistance_souhait"/>
    <s v="prop_multiple"/>
    <x v="39"/>
    <m/>
    <x v="2"/>
    <x v="1"/>
    <x v="2"/>
    <x v="16"/>
    <s v="r_4_type_assistance_souhait"/>
    <s v="oui"/>
    <s v="Proportion"/>
    <m/>
    <s v="Population générale"/>
    <n v="0.95"/>
    <b v="1"/>
    <s v="ci"/>
  </r>
  <r>
    <s v="id_25"/>
    <x v="4"/>
    <s v="facilite_acces_terre"/>
    <n v="0.1"/>
    <n v="-3.3630177651289297E-2"/>
    <n v="0.23363017765128899"/>
    <n v="2"/>
    <n v="0.1"/>
    <n v="20"/>
    <s v="r_4_type_assistance_souhait"/>
    <s v="prop_multiple"/>
    <x v="39"/>
    <m/>
    <x v="2"/>
    <x v="1"/>
    <x v="2"/>
    <x v="16"/>
    <s v="r_4_type_assistance_souhait"/>
    <s v="oui"/>
    <s v="Proportion"/>
    <m/>
    <s v="Population générale"/>
    <n v="0.95"/>
    <b v="1"/>
    <s v="ci"/>
  </r>
  <r>
    <s v="id_26"/>
    <x v="4"/>
    <s v="loyer"/>
    <n v="0.16666666666666699"/>
    <n v="-7.0724918561405101E-2"/>
    <n v="0.40405825189473799"/>
    <n v="2"/>
    <n v="0.16666666666666699"/>
    <n v="12"/>
    <s v="r_4_type_assistance_recu"/>
    <s v="prop_multiple"/>
    <x v="32"/>
    <m/>
    <x v="2"/>
    <x v="1"/>
    <x v="2"/>
    <x v="17"/>
    <s v="r_4_type_assistance_recu"/>
    <s v="oui"/>
    <s v="Proportion"/>
    <m/>
    <s v="Population générale"/>
    <n v="0.95"/>
    <b v="1"/>
    <s v="ci"/>
  </r>
  <r>
    <s v="id_26"/>
    <x v="4"/>
    <s v="argent_materiel_construction"/>
    <n v="0.16666666666666699"/>
    <n v="-7.0724918561405101E-2"/>
    <n v="0.40405825189473799"/>
    <n v="2"/>
    <n v="0.16666666666666699"/>
    <n v="12"/>
    <s v="r_4_type_assistance_recu"/>
    <s v="prop_multiple"/>
    <x v="33"/>
    <m/>
    <x v="2"/>
    <x v="1"/>
    <x v="2"/>
    <x v="17"/>
    <s v="r_4_type_assistance_recu"/>
    <s v="oui"/>
    <s v="Proportion"/>
    <m/>
    <s v="Population générale"/>
    <n v="0.95"/>
    <b v="1"/>
    <s v="ci"/>
  </r>
  <r>
    <s v="id_26"/>
    <x v="4"/>
    <s v="provision_direct_bna"/>
    <n v="0.5"/>
    <n v="0.18150576688615799"/>
    <n v="0.81849423311384195"/>
    <n v="6"/>
    <n v="0.5"/>
    <n v="12"/>
    <s v="r_4_type_assistance_recu"/>
    <s v="prop_multiple"/>
    <x v="35"/>
    <m/>
    <x v="2"/>
    <x v="1"/>
    <x v="2"/>
    <x v="17"/>
    <s v="r_4_type_assistance_recu"/>
    <s v="oui"/>
    <s v="Proportion"/>
    <m/>
    <s v="Population générale"/>
    <n v="0.95"/>
    <b v="1"/>
    <s v="ci"/>
  </r>
  <r>
    <s v="id_26"/>
    <x v="4"/>
    <s v="provision_direct_materiel"/>
    <n v="0.16666666666666699"/>
    <n v="-7.0724918561405101E-2"/>
    <n v="0.40405825189473799"/>
    <n v="2"/>
    <n v="0.16666666666666699"/>
    <n v="12"/>
    <s v="r_4_type_assistance_recu"/>
    <s v="prop_multiple"/>
    <x v="36"/>
    <m/>
    <x v="2"/>
    <x v="1"/>
    <x v="2"/>
    <x v="17"/>
    <s v="r_4_type_assistance_recu"/>
    <s v="oui"/>
    <s v="Proportion"/>
    <m/>
    <s v="Population générale"/>
    <n v="0.95"/>
    <b v="1"/>
    <s v="ci"/>
  </r>
  <r>
    <s v="id_27"/>
    <x v="3"/>
    <s v="pas_connaissance"/>
    <n v="0.35714285714285698"/>
    <n v="0.24324460503762599"/>
    <n v="0.47104110924808901"/>
    <n v="25"/>
    <n v="0.35714285714285698"/>
    <n v="70"/>
    <s v="r_4_barrier_abri"/>
    <s v="prop_multiple"/>
    <x v="40"/>
    <m/>
    <x v="2"/>
    <x v="1"/>
    <x v="2"/>
    <x v="18"/>
    <s v="r_4_barrier_abri"/>
    <m/>
    <s v="Proportion"/>
    <m/>
    <s v="Population générale"/>
    <n v="0.95"/>
    <b v="1"/>
    <s v="ci"/>
  </r>
  <r>
    <s v="id_27"/>
    <x v="4"/>
    <s v="pas_connaissance"/>
    <n v="0.15625"/>
    <n v="2.8597367631904399E-2"/>
    <n v="0.28390263236809599"/>
    <n v="5"/>
    <n v="0.15625"/>
    <n v="32"/>
    <s v="r_4_barrier_abri"/>
    <s v="prop_multiple"/>
    <x v="40"/>
    <m/>
    <x v="2"/>
    <x v="1"/>
    <x v="2"/>
    <x v="18"/>
    <s v="r_4_barrier_abri"/>
    <m/>
    <s v="Proportion"/>
    <m/>
    <s v="Population générale"/>
    <n v="0.95"/>
    <b v="1"/>
    <s v="ci"/>
  </r>
  <r>
    <s v="id_27"/>
    <x v="3"/>
    <s v="distance"/>
    <n v="1.4285714285714299E-2"/>
    <n v="-1.3921834214662599E-2"/>
    <n v="4.2493262786091203E-2"/>
    <n v="1"/>
    <n v="1.4285714285714299E-2"/>
    <n v="70"/>
    <s v="r_4_barrier_abri"/>
    <s v="prop_multiple"/>
    <x v="41"/>
    <m/>
    <x v="2"/>
    <x v="1"/>
    <x v="2"/>
    <x v="18"/>
    <s v="r_4_barrier_abri"/>
    <m/>
    <s v="Proportion"/>
    <m/>
    <s v="Population générale"/>
    <n v="0.95"/>
    <b v="1"/>
    <s v="ci"/>
  </r>
  <r>
    <s v="id_27"/>
    <x v="4"/>
    <s v="distance"/>
    <n v="9.375E-2"/>
    <n v="-8.7260830594817901E-3"/>
    <n v="0.196226083059482"/>
    <n v="3"/>
    <n v="9.375E-2"/>
    <n v="32"/>
    <s v="r_4_barrier_abri"/>
    <s v="prop_multiple"/>
    <x v="41"/>
    <m/>
    <x v="2"/>
    <x v="1"/>
    <x v="2"/>
    <x v="18"/>
    <s v="r_4_barrier_abri"/>
    <m/>
    <s v="Proportion"/>
    <m/>
    <s v="Population générale"/>
    <n v="0.95"/>
    <b v="1"/>
    <s v="ci"/>
  </r>
  <r>
    <s v="id_27"/>
    <x v="4"/>
    <s v="difficult_depac"/>
    <n v="6.25E-2"/>
    <n v="-2.2601754912063801E-2"/>
    <n v="0.14760175491206401"/>
    <n v="2"/>
    <n v="6.25E-2"/>
    <n v="32"/>
    <s v="r_4_barrier_abri"/>
    <s v="prop_multiple"/>
    <x v="42"/>
    <m/>
    <x v="2"/>
    <x v="1"/>
    <x v="2"/>
    <x v="18"/>
    <s v="r_4_barrier_abri"/>
    <m/>
    <s v="Proportion"/>
    <m/>
    <s v="Population générale"/>
    <n v="0.95"/>
    <b v="1"/>
    <s v="ci"/>
  </r>
  <r>
    <s v="id_27"/>
    <x v="3"/>
    <s v="exclusion"/>
    <n v="0.6"/>
    <n v="0.48354866838156801"/>
    <n v="0.716451331618432"/>
    <n v="42"/>
    <n v="0.6"/>
    <n v="70"/>
    <s v="r_4_barrier_abri"/>
    <s v="prop_multiple"/>
    <x v="43"/>
    <m/>
    <x v="2"/>
    <x v="1"/>
    <x v="2"/>
    <x v="18"/>
    <s v="r_4_barrier_abri"/>
    <m/>
    <s v="Proportion"/>
    <m/>
    <s v="Population générale"/>
    <n v="0.95"/>
    <b v="1"/>
    <s v="ci"/>
  </r>
  <r>
    <s v="id_27"/>
    <x v="4"/>
    <s v="exclusion"/>
    <n v="0.34375"/>
    <n v="0.176768299047216"/>
    <n v="0.51073170095278397"/>
    <n v="11"/>
    <n v="0.34375"/>
    <n v="32"/>
    <s v="r_4_barrier_abri"/>
    <s v="prop_multiple"/>
    <x v="43"/>
    <m/>
    <x v="2"/>
    <x v="1"/>
    <x v="2"/>
    <x v="18"/>
    <s v="r_4_barrier_abri"/>
    <m/>
    <s v="Proportion"/>
    <m/>
    <s v="Population générale"/>
    <n v="0.95"/>
    <b v="1"/>
    <s v="ci"/>
  </r>
  <r>
    <s v="id_27"/>
    <x v="3"/>
    <s v="pas_acces_information"/>
    <n v="0.42857142857142899"/>
    <n v="0.31093781962057698"/>
    <n v="0.546205037522281"/>
    <n v="30"/>
    <n v="0.42857142857142899"/>
    <n v="70"/>
    <s v="r_4_barrier_abri"/>
    <s v="prop_multiple"/>
    <x v="44"/>
    <m/>
    <x v="2"/>
    <x v="1"/>
    <x v="2"/>
    <x v="18"/>
    <s v="r_4_barrier_abri"/>
    <m/>
    <s v="Proportion"/>
    <m/>
    <s v="Population générale"/>
    <n v="0.95"/>
    <b v="1"/>
    <s v="ci"/>
  </r>
  <r>
    <s v="id_27"/>
    <x v="4"/>
    <s v="pas_acces_information"/>
    <n v="0.15625"/>
    <n v="2.8597367631904302E-2"/>
    <n v="0.28390263236809599"/>
    <n v="5"/>
    <n v="0.15625"/>
    <n v="32"/>
    <s v="r_4_barrier_abri"/>
    <s v="prop_multiple"/>
    <x v="44"/>
    <m/>
    <x v="2"/>
    <x v="1"/>
    <x v="2"/>
    <x v="18"/>
    <s v="r_4_barrier_abri"/>
    <m/>
    <s v="Proportion"/>
    <m/>
    <s v="Population générale"/>
    <n v="0.95"/>
    <b v="1"/>
    <s v="ci"/>
  </r>
  <r>
    <s v="id_27"/>
    <x v="4"/>
    <s v="aucune"/>
    <n v="0.28125"/>
    <n v="0.123180505860746"/>
    <n v="0.43931949413925397"/>
    <n v="9"/>
    <n v="0.28125"/>
    <n v="32"/>
    <s v="r_4_barrier_abri"/>
    <s v="prop_multiple"/>
    <x v="45"/>
    <m/>
    <x v="2"/>
    <x v="1"/>
    <x v="2"/>
    <x v="18"/>
    <s v="r_4_barrier_abri"/>
    <m/>
    <s v="Proportion"/>
    <m/>
    <s v="Population générale"/>
    <n v="0.95"/>
    <b v="1"/>
    <s v="ci"/>
  </r>
  <r>
    <s v="id_27"/>
    <x v="3"/>
    <s v="autre"/>
    <n v="1.4285714285714299E-2"/>
    <n v="-1.3921834214662599E-2"/>
    <n v="4.2493262786091203E-2"/>
    <n v="1"/>
    <n v="1.4285714285714299E-2"/>
    <n v="70"/>
    <s v="r_4_barrier_abri"/>
    <s v="prop_multiple"/>
    <x v="46"/>
    <m/>
    <x v="2"/>
    <x v="1"/>
    <x v="2"/>
    <x v="18"/>
    <s v="r_4_barrier_abri"/>
    <m/>
    <s v="Proportion"/>
    <m/>
    <s v="Population générale"/>
    <n v="0.95"/>
    <b v="1"/>
    <s v="ci"/>
  </r>
  <r>
    <s v="id_28"/>
    <x v="4"/>
    <s v="pas_adapte"/>
    <n v="8.3333333333333301E-2"/>
    <n v="-9.2720978188433306E-2"/>
    <n v="0.25938764485510002"/>
    <n v="1"/>
    <n v="8.3333333333333301E-2"/>
    <n v="12"/>
    <s v="r_4_pb_rencontre"/>
    <s v="prop_multiple"/>
    <x v="47"/>
    <m/>
    <x v="2"/>
    <x v="1"/>
    <x v="2"/>
    <x v="19"/>
    <s v="r_4_pb_rencontre"/>
    <s v="oui"/>
    <s v="Proportion"/>
    <m/>
    <s v="Population générale"/>
    <n v="0.95"/>
    <b v="1"/>
    <s v="ci"/>
  </r>
  <r>
    <s v="id_28"/>
    <x v="4"/>
    <s v="insuffisance_argent"/>
    <n v="0.16666666666666699"/>
    <n v="-7.0724918561405101E-2"/>
    <n v="0.40405825189473799"/>
    <n v="2"/>
    <n v="0.16666666666666699"/>
    <n v="12"/>
    <s v="r_4_pb_rencontre"/>
    <s v="prop_multiple"/>
    <x v="48"/>
    <m/>
    <x v="2"/>
    <x v="1"/>
    <x v="2"/>
    <x v="19"/>
    <s v="r_4_pb_rencontre"/>
    <s v="oui"/>
    <s v="Proportion"/>
    <m/>
    <s v="Population générale"/>
    <n v="0.95"/>
    <b v="1"/>
    <s v="ci"/>
  </r>
  <r>
    <s v="id_28"/>
    <x v="4"/>
    <s v="mauvaise_qualite_servic"/>
    <n v="0.5"/>
    <n v="0.18150576688615799"/>
    <n v="0.81849423311384195"/>
    <n v="6"/>
    <n v="0.5"/>
    <n v="12"/>
    <s v="r_4_pb_rencontre"/>
    <s v="prop_multiple"/>
    <x v="49"/>
    <m/>
    <x v="2"/>
    <x v="1"/>
    <x v="2"/>
    <x v="19"/>
    <s v="r_4_pb_rencontre"/>
    <s v="oui"/>
    <s v="Proportion"/>
    <m/>
    <s v="Population générale"/>
    <n v="0.95"/>
    <b v="1"/>
    <s v="ci"/>
  </r>
  <r>
    <s v="id_28"/>
    <x v="4"/>
    <s v="retard_reception"/>
    <n v="8.3333333333333301E-2"/>
    <n v="-9.2720978188433306E-2"/>
    <n v="0.25938764485510002"/>
    <n v="1"/>
    <n v="8.3333333333333301E-2"/>
    <n v="12"/>
    <s v="r_4_pb_rencontre"/>
    <s v="prop_multiple"/>
    <x v="50"/>
    <m/>
    <x v="2"/>
    <x v="1"/>
    <x v="2"/>
    <x v="19"/>
    <s v="r_4_pb_rencontre"/>
    <s v="oui"/>
    <s v="Proportion"/>
    <m/>
    <s v="Population générale"/>
    <n v="0.95"/>
    <b v="1"/>
    <s v="ci"/>
  </r>
  <r>
    <s v="id_28"/>
    <x v="4"/>
    <s v="aucun_problem"/>
    <n v="0.25"/>
    <n v="-2.5824096835430101E-2"/>
    <n v="0.52582409683542997"/>
    <n v="3"/>
    <n v="0.25"/>
    <n v="12"/>
    <s v="r_4_pb_rencontre"/>
    <s v="prop_multiple"/>
    <x v="51"/>
    <m/>
    <x v="2"/>
    <x v="1"/>
    <x v="2"/>
    <x v="19"/>
    <s v="r_4_pb_rencontre"/>
    <s v="oui"/>
    <s v="Proportion"/>
    <m/>
    <s v="Population générale"/>
    <n v="0.95"/>
    <b v="1"/>
    <s v="ci"/>
  </r>
  <r>
    <s v="id_29"/>
    <x v="4"/>
    <s v="loyer"/>
    <n v="1"/>
    <e v="#NUM!"/>
    <e v="#NUM!"/>
    <n v="1"/>
    <n v="1"/>
    <n v="1"/>
    <s v="r_4_typ_assistanc_souhaite"/>
    <s v="prop_multiple"/>
    <x v="32"/>
    <m/>
    <x v="2"/>
    <x v="1"/>
    <x v="2"/>
    <x v="20"/>
    <s v="r_4_typ_assistanc_souhaite"/>
    <s v="oui"/>
    <s v="Proportion"/>
    <m/>
    <s v="Population générale"/>
    <n v="0.95"/>
    <b v="1"/>
    <s v="ci"/>
  </r>
  <r>
    <s v="id_29"/>
    <x v="4"/>
    <s v="argent_materiel_construction"/>
    <n v="1"/>
    <e v="#NUM!"/>
    <e v="#NUM!"/>
    <n v="1"/>
    <n v="1"/>
    <n v="1"/>
    <s v="r_4_typ_assistanc_souhaite"/>
    <s v="prop_multiple"/>
    <x v="33"/>
    <m/>
    <x v="2"/>
    <x v="1"/>
    <x v="2"/>
    <x v="20"/>
    <s v="r_4_typ_assistanc_souhaite"/>
    <s v="oui"/>
    <s v="Proportion"/>
    <m/>
    <s v="Population générale"/>
    <n v="0.95"/>
    <b v="1"/>
    <s v="ci"/>
  </r>
  <r>
    <s v="id_29"/>
    <x v="4"/>
    <s v="argent_main_doeuvre"/>
    <n v="1"/>
    <e v="#NUM!"/>
    <e v="#NUM!"/>
    <n v="1"/>
    <n v="1"/>
    <n v="1"/>
    <s v="r_4_typ_assistanc_souhaite"/>
    <s v="prop_multiple"/>
    <x v="34"/>
    <m/>
    <x v="2"/>
    <x v="1"/>
    <x v="2"/>
    <x v="20"/>
    <s v="r_4_typ_assistanc_souhaite"/>
    <s v="oui"/>
    <s v="Proportion"/>
    <m/>
    <s v="Population générale"/>
    <n v="0.95"/>
    <b v="1"/>
    <s v="ci"/>
  </r>
  <r>
    <s v="id_30"/>
    <x v="4"/>
    <s v="pas_du_tout"/>
    <n v="0.33333333333333298"/>
    <n v="3.3054090661857702E-2"/>
    <n v="0.63361257600480902"/>
    <n v="4"/>
    <n v="0.33333333333333298"/>
    <n v="12"/>
    <s v="r_4_besoin_combl_san_assist"/>
    <s v="prop_simple"/>
    <x v="52"/>
    <m/>
    <x v="2"/>
    <x v="1"/>
    <x v="2"/>
    <x v="21"/>
    <s v="r_4_besoin_combl_san_assist"/>
    <s v="oui"/>
    <s v="Proportion"/>
    <m/>
    <s v="Population générale"/>
    <n v="0.95"/>
    <b v="1"/>
    <s v="ci"/>
  </r>
  <r>
    <s v="id_30"/>
    <x v="4"/>
    <s v="peu"/>
    <n v="0.66666666666666696"/>
    <n v="0.36638742399519098"/>
    <n v="0.96694590933814195"/>
    <n v="8"/>
    <n v="0.66666666666666696"/>
    <n v="12"/>
    <s v="r_4_besoin_combl_san_assist"/>
    <s v="prop_simple"/>
    <x v="53"/>
    <m/>
    <x v="2"/>
    <x v="1"/>
    <x v="2"/>
    <x v="21"/>
    <s v="r_4_besoin_combl_san_assist"/>
    <s v="oui"/>
    <s v="Proportion"/>
    <m/>
    <s v="Population générale"/>
    <n v="0.95"/>
    <b v="1"/>
    <s v="ci"/>
  </r>
  <r>
    <s v="id_32"/>
    <x v="3"/>
    <s v="non"/>
    <n v="1"/>
    <n v="1"/>
    <n v="1"/>
    <n v="15"/>
    <n v="1"/>
    <n v="15"/>
    <s v="r_4_assistance_bna"/>
    <s v="prop_simple"/>
    <x v="10"/>
    <m/>
    <x v="2"/>
    <x v="1"/>
    <x v="3"/>
    <x v="22"/>
    <s v="r_4_assistance_bna"/>
    <m/>
    <s v="Proportion"/>
    <m/>
    <s v="Population générale"/>
    <n v="0.95"/>
    <b v="1"/>
    <s v="ci"/>
  </r>
  <r>
    <s v="id_32"/>
    <x v="4"/>
    <s v="non"/>
    <n v="0.81818181818181801"/>
    <n v="0.57806519441483195"/>
    <n v="1.0582984419488"/>
    <n v="9"/>
    <n v="0.81818181818181801"/>
    <n v="11"/>
    <s v="r_4_assistance_bna"/>
    <s v="prop_simple"/>
    <x v="10"/>
    <m/>
    <x v="2"/>
    <x v="1"/>
    <x v="3"/>
    <x v="22"/>
    <s v="r_4_assistance_bna"/>
    <m/>
    <s v="Proportion"/>
    <m/>
    <s v="Population générale"/>
    <n v="0.95"/>
    <b v="1"/>
    <s v="ci"/>
  </r>
  <r>
    <s v="id_32"/>
    <x v="4"/>
    <s v="oui"/>
    <n v="0.18181818181818199"/>
    <n v="-5.8298441948804298E-2"/>
    <n v="0.42193480558516799"/>
    <n v="2"/>
    <n v="0.18181818181818199"/>
    <n v="11"/>
    <s v="r_4_assistance_bna"/>
    <s v="prop_simple"/>
    <x v="11"/>
    <m/>
    <x v="2"/>
    <x v="1"/>
    <x v="3"/>
    <x v="22"/>
    <s v="r_4_assistance_bna"/>
    <m/>
    <s v="Proportion"/>
    <m/>
    <s v="Population générale"/>
    <n v="0.95"/>
    <b v="1"/>
    <s v="ci"/>
  </r>
  <r>
    <s v="id_33"/>
    <x v="3"/>
    <s v="argent"/>
    <n v="0.8"/>
    <n v="0.58580562849655704"/>
    <n v="1.0141943715034401"/>
    <n v="12"/>
    <n v="0.8"/>
    <n v="15"/>
    <s v="r_4_assistance_bna_voulu"/>
    <s v="prop_multiple"/>
    <x v="54"/>
    <m/>
    <x v="2"/>
    <x v="1"/>
    <x v="3"/>
    <x v="23"/>
    <s v="r_4_assistance_bna_voulu"/>
    <s v="oui"/>
    <s v="Proportion"/>
    <m/>
    <s v="Population générale"/>
    <n v="0.95"/>
    <b v="1"/>
    <s v="ci"/>
  </r>
  <r>
    <s v="id_33"/>
    <x v="4"/>
    <s v="argent"/>
    <n v="0.66666666666666696"/>
    <n v="0.34078030843589602"/>
    <n v="0.99255302489743702"/>
    <n v="6"/>
    <n v="0.66666666666666696"/>
    <n v="9"/>
    <s v="r_4_assistance_bna_voulu"/>
    <s v="prop_multiple"/>
    <x v="54"/>
    <m/>
    <x v="2"/>
    <x v="1"/>
    <x v="3"/>
    <x v="23"/>
    <s v="r_4_assistance_bna_voulu"/>
    <s v="oui"/>
    <s v="Proportion"/>
    <m/>
    <s v="Population générale"/>
    <n v="0.95"/>
    <b v="1"/>
    <s v="ci"/>
  </r>
  <r>
    <s v="id_33"/>
    <x v="3"/>
    <s v="provision_direct"/>
    <n v="0.46666666666666701"/>
    <n v="0.199519349219581"/>
    <n v="0.73381398411375298"/>
    <n v="7"/>
    <n v="0.46666666666666701"/>
    <n v="15"/>
    <s v="r_4_assistance_bna_voulu"/>
    <s v="prop_multiple"/>
    <x v="55"/>
    <m/>
    <x v="2"/>
    <x v="1"/>
    <x v="3"/>
    <x v="23"/>
    <s v="r_4_assistance_bna_voulu"/>
    <s v="oui"/>
    <s v="Proportion"/>
    <m/>
    <s v="Population générale"/>
    <n v="0.95"/>
    <b v="1"/>
    <s v="ci"/>
  </r>
  <r>
    <s v="id_33"/>
    <x v="4"/>
    <s v="provision_direct"/>
    <n v="0.66666666666666696"/>
    <n v="0.34078030843589602"/>
    <n v="0.99255302489743702"/>
    <n v="6"/>
    <n v="0.66666666666666696"/>
    <n v="9"/>
    <s v="r_4_assistance_bna_voulu"/>
    <s v="prop_multiple"/>
    <x v="55"/>
    <m/>
    <x v="2"/>
    <x v="1"/>
    <x v="3"/>
    <x v="23"/>
    <s v="r_4_assistance_bna_voulu"/>
    <s v="oui"/>
    <s v="Proportion"/>
    <m/>
    <s v="Population générale"/>
    <n v="0.95"/>
    <b v="1"/>
    <s v="ci"/>
  </r>
  <r>
    <s v="id_34"/>
    <x v="4"/>
    <s v="argent"/>
    <n v="0.5"/>
    <n v="-4.0037671903700902"/>
    <n v="5.0037671903700902"/>
    <n v="1"/>
    <n v="0.5"/>
    <n v="2"/>
    <s v="r_4_type_assistance_bna"/>
    <s v="prop_multiple"/>
    <x v="54"/>
    <m/>
    <x v="2"/>
    <x v="1"/>
    <x v="3"/>
    <x v="24"/>
    <s v="r_4_type_assistance_bna"/>
    <s v="oui"/>
    <s v="Proportion"/>
    <m/>
    <s v="Population générale"/>
    <n v="0.95"/>
    <b v="1"/>
    <s v="ci"/>
  </r>
  <r>
    <s v="id_34"/>
    <x v="4"/>
    <s v="provision_direct"/>
    <n v="0.5"/>
    <n v="-4.0037671903700902"/>
    <n v="5.0037671903700902"/>
    <n v="1"/>
    <n v="0.5"/>
    <n v="2"/>
    <s v="r_4_type_assistance_bna"/>
    <s v="prop_multiple"/>
    <x v="55"/>
    <m/>
    <x v="2"/>
    <x v="1"/>
    <x v="3"/>
    <x v="24"/>
    <s v="r_4_type_assistance_bna"/>
    <s v="oui"/>
    <s v="Proportion"/>
    <m/>
    <s v="Population générale"/>
    <n v="0.95"/>
    <b v="1"/>
    <s v="ci"/>
  </r>
  <r>
    <s v="id_35"/>
    <x v="3"/>
    <s v="pas_connaissance"/>
    <n v="0.133333333333333"/>
    <n v="-4.7894454308725E-2"/>
    <n v="0.31456112097539202"/>
    <n v="2"/>
    <n v="0.133333333333333"/>
    <n v="15"/>
    <s v="r_4_barrier_bna"/>
    <s v="prop_multiple"/>
    <x v="40"/>
    <m/>
    <x v="2"/>
    <x v="1"/>
    <x v="3"/>
    <x v="25"/>
    <s v="r_4_barrier_bna"/>
    <m/>
    <s v="Proportion"/>
    <m/>
    <s v="Population générale"/>
    <n v="0.95"/>
    <b v="1"/>
    <s v="ci"/>
  </r>
  <r>
    <s v="id_35"/>
    <x v="4"/>
    <s v="pas_connaissance"/>
    <n v="0.18181818181818199"/>
    <n v="-5.8298441948804298E-2"/>
    <n v="0.42193480558516799"/>
    <n v="2"/>
    <n v="0.18181818181818199"/>
    <n v="11"/>
    <s v="r_4_barrier_bna"/>
    <s v="prop_multiple"/>
    <x v="40"/>
    <m/>
    <x v="2"/>
    <x v="1"/>
    <x v="3"/>
    <x v="25"/>
    <s v="r_4_barrier_bna"/>
    <m/>
    <s v="Proportion"/>
    <m/>
    <s v="Population générale"/>
    <n v="0.95"/>
    <b v="1"/>
    <s v="ci"/>
  </r>
  <r>
    <s v="id_35"/>
    <x v="4"/>
    <s v="difficult_depac"/>
    <n v="9.0909090909090898E-2"/>
    <n v="-8.8063273514483301E-2"/>
    <n v="0.269881455332665"/>
    <n v="1"/>
    <n v="9.0909090909090898E-2"/>
    <n v="11"/>
    <s v="r_4_barrier_bna"/>
    <s v="prop_multiple"/>
    <x v="42"/>
    <m/>
    <x v="2"/>
    <x v="1"/>
    <x v="3"/>
    <x v="25"/>
    <s v="r_4_barrier_bna"/>
    <m/>
    <s v="Proportion"/>
    <m/>
    <s v="Population générale"/>
    <n v="0.95"/>
    <b v="1"/>
    <s v="ci"/>
  </r>
  <r>
    <s v="id_35"/>
    <x v="3"/>
    <s v="exclusion"/>
    <n v="0.73333333333333295"/>
    <n v="0.49757641120639601"/>
    <n v="0.96909025546027106"/>
    <n v="11"/>
    <n v="0.73333333333333295"/>
    <n v="15"/>
    <s v="r_4_barrier_bna"/>
    <s v="prop_multiple"/>
    <x v="43"/>
    <m/>
    <x v="2"/>
    <x v="1"/>
    <x v="3"/>
    <x v="25"/>
    <s v="r_4_barrier_bna"/>
    <m/>
    <s v="Proportion"/>
    <m/>
    <s v="Population générale"/>
    <n v="0.95"/>
    <b v="1"/>
    <s v="ci"/>
  </r>
  <r>
    <s v="id_35"/>
    <x v="4"/>
    <s v="exclusion"/>
    <n v="0.45454545454545497"/>
    <n v="0.144556226213091"/>
    <n v="0.76453468287781801"/>
    <n v="5"/>
    <n v="0.45454545454545497"/>
    <n v="11"/>
    <s v="r_4_barrier_bna"/>
    <s v="prop_multiple"/>
    <x v="43"/>
    <m/>
    <x v="2"/>
    <x v="1"/>
    <x v="3"/>
    <x v="25"/>
    <s v="r_4_barrier_bna"/>
    <m/>
    <s v="Proportion"/>
    <m/>
    <s v="Population générale"/>
    <n v="0.95"/>
    <b v="1"/>
    <s v="ci"/>
  </r>
  <r>
    <s v="id_35"/>
    <x v="3"/>
    <s v="pas_acces_information"/>
    <n v="0.33333333333333298"/>
    <n v="8.2015609917048496E-2"/>
    <n v="0.58465105674961804"/>
    <n v="5"/>
    <n v="0.33333333333333298"/>
    <n v="15"/>
    <s v="r_4_barrier_bna"/>
    <s v="prop_multiple"/>
    <x v="44"/>
    <m/>
    <x v="2"/>
    <x v="1"/>
    <x v="3"/>
    <x v="25"/>
    <s v="r_4_barrier_bna"/>
    <m/>
    <s v="Proportion"/>
    <m/>
    <s v="Population générale"/>
    <n v="0.95"/>
    <b v="1"/>
    <s v="ci"/>
  </r>
  <r>
    <s v="id_35"/>
    <x v="4"/>
    <s v="pas_acces_information"/>
    <n v="0.54545454545454497"/>
    <n v="0.23546531712218199"/>
    <n v="0.85544377378690895"/>
    <n v="6"/>
    <n v="0.54545454545454497"/>
    <n v="11"/>
    <s v="r_4_barrier_bna"/>
    <s v="prop_multiple"/>
    <x v="44"/>
    <m/>
    <x v="2"/>
    <x v="1"/>
    <x v="3"/>
    <x v="25"/>
    <s v="r_4_barrier_bna"/>
    <m/>
    <s v="Proportion"/>
    <m/>
    <s v="Population générale"/>
    <n v="0.95"/>
    <b v="1"/>
    <s v="ci"/>
  </r>
  <r>
    <s v="id_35"/>
    <x v="4"/>
    <s v="aucune"/>
    <n v="9.0909090909090898E-2"/>
    <n v="-8.8063273514483301E-2"/>
    <n v="0.269881455332665"/>
    <n v="1"/>
    <n v="9.0909090909090898E-2"/>
    <n v="11"/>
    <s v="r_4_barrier_bna"/>
    <s v="prop_multiple"/>
    <x v="45"/>
    <m/>
    <x v="2"/>
    <x v="1"/>
    <x v="3"/>
    <x v="25"/>
    <s v="r_4_barrier_bna"/>
    <m/>
    <s v="Proportion"/>
    <m/>
    <s v="Population générale"/>
    <n v="0.95"/>
    <b v="1"/>
    <s v="ci"/>
  </r>
  <r>
    <s v="id_35"/>
    <x v="4"/>
    <s v="nsp"/>
    <n v="9.0909090909090898E-2"/>
    <n v="-8.8063273514483301E-2"/>
    <n v="0.269881455332665"/>
    <n v="1"/>
    <n v="9.0909090909090898E-2"/>
    <n v="11"/>
    <s v="r_4_barrier_bna"/>
    <s v="prop_multiple"/>
    <x v="56"/>
    <m/>
    <x v="2"/>
    <x v="1"/>
    <x v="3"/>
    <x v="25"/>
    <s v="r_4_barrier_bna"/>
    <m/>
    <s v="Proportion"/>
    <m/>
    <s v="Population générale"/>
    <n v="0.95"/>
    <b v="1"/>
    <s v="ci"/>
  </r>
  <r>
    <s v="id_36"/>
    <x v="4"/>
    <s v="insuffisance_argent"/>
    <n v="1"/>
    <n v="1"/>
    <n v="1"/>
    <n v="2"/>
    <n v="1"/>
    <n v="2"/>
    <s v="r_4_assistance_bna_problem"/>
    <s v="prop_multiple"/>
    <x v="48"/>
    <m/>
    <x v="2"/>
    <x v="1"/>
    <x v="3"/>
    <x v="26"/>
    <s v="r_4_assistance_bna_problem"/>
    <s v="oui"/>
    <s v="Proportion"/>
    <m/>
    <s v="Population générale"/>
    <n v="0.95"/>
    <b v="1"/>
    <s v="ci"/>
  </r>
  <r>
    <s v="id_38"/>
    <x v="4"/>
    <s v="pas_du_tout"/>
    <n v="0.5"/>
    <n v="-4.0037671903700902"/>
    <n v="5.0037671903700902"/>
    <n v="1"/>
    <n v="0.5"/>
    <n v="2"/>
    <s v="r_4_besoin_combl_san_assist_bna"/>
    <s v="prop_simple"/>
    <x v="52"/>
    <m/>
    <x v="2"/>
    <x v="1"/>
    <x v="3"/>
    <x v="27"/>
    <s v="r_4_besoin_combl_san_assist_bna"/>
    <s v="oui"/>
    <s v="Proportion"/>
    <m/>
    <s v="Population générale"/>
    <n v="0.95"/>
    <b v="1"/>
    <s v="ci"/>
  </r>
  <r>
    <s v="id_38"/>
    <x v="4"/>
    <s v="peu"/>
    <n v="0.5"/>
    <n v="-4.0037671903700902"/>
    <n v="5.0037671903700902"/>
    <n v="1"/>
    <n v="0.5"/>
    <n v="2"/>
    <s v="r_4_besoin_combl_san_assist_bna"/>
    <s v="prop_simple"/>
    <x v="53"/>
    <m/>
    <x v="2"/>
    <x v="1"/>
    <x v="3"/>
    <x v="27"/>
    <s v="r_4_besoin_combl_san_assist_bna"/>
    <s v="oui"/>
    <s v="Proportion"/>
    <m/>
    <s v="Population générale"/>
    <n v="0.95"/>
    <b v="1"/>
    <s v="ci"/>
  </r>
  <r>
    <s v="id_40"/>
    <x v="4"/>
    <s v="1_fois"/>
    <n v="0.5"/>
    <n v="-4.0037671903700902"/>
    <n v="5.0037671903700902"/>
    <n v="1"/>
    <n v="0.5"/>
    <n v="2"/>
    <s v="r_4_nbr_assist_recu"/>
    <s v="prop_simple"/>
    <x v="57"/>
    <m/>
    <x v="2"/>
    <x v="1"/>
    <x v="3"/>
    <x v="28"/>
    <s v="r_4_nbr_assist_recu"/>
    <s v="oui"/>
    <s v="Proportion"/>
    <m/>
    <s v="Population générale"/>
    <n v="0.95"/>
    <b v="1"/>
    <s v="ci"/>
  </r>
  <r>
    <s v="id_40"/>
    <x v="4"/>
    <s v="2_5_fois"/>
    <n v="0.5"/>
    <n v="-4.0037671903700902"/>
    <n v="5.0037671903700902"/>
    <n v="1"/>
    <n v="0.5"/>
    <n v="2"/>
    <s v="r_4_nbr_assist_recu"/>
    <s v="prop_simple"/>
    <x v="58"/>
    <m/>
    <x v="2"/>
    <x v="1"/>
    <x v="3"/>
    <x v="28"/>
    <s v="r_4_nbr_assist_recu"/>
    <s v="oui"/>
    <s v="Proportion"/>
    <m/>
    <s v="Population générale"/>
    <n v="0.95"/>
    <b v="1"/>
    <s v="ci"/>
  </r>
  <r>
    <s v="id_41"/>
    <x v="3"/>
    <s v="non"/>
    <n v="1"/>
    <n v="1"/>
    <n v="1"/>
    <n v="110"/>
    <n v="1"/>
    <n v="110"/>
    <s v="r_4_assistance_nourriture"/>
    <s v="prop_simple"/>
    <x v="10"/>
    <m/>
    <x v="2"/>
    <x v="1"/>
    <x v="4"/>
    <x v="29"/>
    <s v="r_4_assistance_nourriture"/>
    <m/>
    <s v="Proportion"/>
    <m/>
    <s v="Population générale"/>
    <n v="0.95"/>
    <b v="1"/>
    <s v="ci"/>
  </r>
  <r>
    <s v="id_41"/>
    <x v="4"/>
    <s v="non"/>
    <n v="0.21568627450980399"/>
    <n v="0.101655623338538"/>
    <n v="0.32971692568107003"/>
    <n v="11"/>
    <n v="0.21568627450980399"/>
    <n v="51"/>
    <s v="r_4_assistance_nourriture"/>
    <s v="prop_simple"/>
    <x v="10"/>
    <m/>
    <x v="2"/>
    <x v="1"/>
    <x v="4"/>
    <x v="29"/>
    <s v="r_4_assistance_nourriture"/>
    <m/>
    <s v="Proportion"/>
    <m/>
    <s v="Population générale"/>
    <n v="0.95"/>
    <b v="1"/>
    <s v="ci"/>
  </r>
  <r>
    <s v="id_41"/>
    <x v="4"/>
    <s v="oui"/>
    <n v="0.78431372549019596"/>
    <n v="0.67028307431892997"/>
    <n v="0.89834437666146205"/>
    <n v="40"/>
    <n v="0.78431372549019596"/>
    <n v="51"/>
    <s v="r_4_assistance_nourriture"/>
    <s v="prop_simple"/>
    <x v="11"/>
    <m/>
    <x v="2"/>
    <x v="1"/>
    <x v="4"/>
    <x v="29"/>
    <s v="r_4_assistance_nourriture"/>
    <m/>
    <s v="Proportion"/>
    <m/>
    <s v="Population générale"/>
    <n v="0.95"/>
    <b v="1"/>
    <s v="ci"/>
  </r>
  <r>
    <s v="id_43"/>
    <x v="4"/>
    <s v="argent"/>
    <n v="0.67500000000000004"/>
    <n v="0.52482481572053596"/>
    <n v="0.82517518427946501"/>
    <n v="27"/>
    <n v="0.67500000000000004"/>
    <n v="40"/>
    <s v="r_4_type_assistance_nourriture"/>
    <s v="prop_multiple"/>
    <x v="59"/>
    <m/>
    <x v="2"/>
    <x v="1"/>
    <x v="4"/>
    <x v="30"/>
    <s v="r_4_type_assistance_nourriture"/>
    <s v="oui"/>
    <s v="Proportion"/>
    <m/>
    <s v="Population générale"/>
    <n v="0.95"/>
    <b v="1"/>
    <s v="ci"/>
  </r>
  <r>
    <s v="id_43"/>
    <x v="4"/>
    <s v="provision_direct"/>
    <n v="0.35"/>
    <n v="0.19706907789675801"/>
    <n v="0.50293092210324197"/>
    <n v="14"/>
    <n v="0.35"/>
    <n v="40"/>
    <s v="r_4_type_assistance_nourriture"/>
    <s v="prop_multiple"/>
    <x v="60"/>
    <m/>
    <x v="2"/>
    <x v="1"/>
    <x v="4"/>
    <x v="30"/>
    <s v="r_4_type_assistance_nourriture"/>
    <s v="oui"/>
    <s v="Proportion"/>
    <m/>
    <s v="Population générale"/>
    <n v="0.95"/>
    <b v="1"/>
    <s v="ci"/>
  </r>
  <r>
    <s v="id_44"/>
    <x v="3"/>
    <s v="pas_connaissance"/>
    <n v="0.22727272727272699"/>
    <n v="0.148160981235121"/>
    <n v="0.30638447331033403"/>
    <n v="25"/>
    <n v="0.22727272727272699"/>
    <n v="110"/>
    <s v="r_4_barrier_nourriture"/>
    <s v="prop_multiple"/>
    <x v="40"/>
    <m/>
    <x v="2"/>
    <x v="1"/>
    <x v="4"/>
    <x v="25"/>
    <s v="r_4_barrier_nourriture"/>
    <m/>
    <s v="Proportion"/>
    <m/>
    <s v="Population générale"/>
    <n v="0.95"/>
    <b v="1"/>
    <s v="ci"/>
  </r>
  <r>
    <s v="id_44"/>
    <x v="4"/>
    <s v="pas_connaissance"/>
    <n v="3.9215686274509803E-2"/>
    <n v="-1.4599928260873399E-2"/>
    <n v="9.3031300809893094E-2"/>
    <n v="2"/>
    <n v="3.9215686274509803E-2"/>
    <n v="51"/>
    <s v="r_4_barrier_nourriture"/>
    <s v="prop_multiple"/>
    <x v="40"/>
    <m/>
    <x v="2"/>
    <x v="1"/>
    <x v="4"/>
    <x v="25"/>
    <s v="r_4_barrier_nourriture"/>
    <m/>
    <s v="Proportion"/>
    <m/>
    <s v="Population générale"/>
    <n v="0.95"/>
    <b v="1"/>
    <s v="ci"/>
  </r>
  <r>
    <s v="id_44"/>
    <x v="3"/>
    <s v="distance"/>
    <n v="2.7272727272727299E-2"/>
    <n v="-3.4750706889375401E-3"/>
    <n v="5.8020525234392099E-2"/>
    <n v="3"/>
    <n v="2.7272727272727299E-2"/>
    <n v="110"/>
    <s v="r_4_barrier_nourriture"/>
    <s v="prop_multiple"/>
    <x v="41"/>
    <m/>
    <x v="2"/>
    <x v="1"/>
    <x v="4"/>
    <x v="25"/>
    <s v="r_4_barrier_nourriture"/>
    <m/>
    <s v="Proportion"/>
    <m/>
    <s v="Population générale"/>
    <n v="0.95"/>
    <b v="1"/>
    <s v="ci"/>
  </r>
  <r>
    <s v="id_44"/>
    <x v="4"/>
    <s v="distance"/>
    <n v="7.8431372549019607E-2"/>
    <n v="3.8939809496885101E-3"/>
    <n v="0.15296876414835101"/>
    <n v="4"/>
    <n v="7.8431372549019607E-2"/>
    <n v="51"/>
    <s v="r_4_barrier_nourriture"/>
    <s v="prop_multiple"/>
    <x v="41"/>
    <m/>
    <x v="2"/>
    <x v="1"/>
    <x v="4"/>
    <x v="25"/>
    <s v="r_4_barrier_nourriture"/>
    <m/>
    <s v="Proportion"/>
    <m/>
    <s v="Population générale"/>
    <n v="0.95"/>
    <b v="1"/>
    <s v="ci"/>
  </r>
  <r>
    <s v="id_44"/>
    <x v="3"/>
    <s v="difficult_depac"/>
    <n v="2.7272727272727299E-2"/>
    <n v="-3.4750706889375002E-3"/>
    <n v="5.8020525234392099E-2"/>
    <n v="3"/>
    <n v="2.7272727272727299E-2"/>
    <n v="110"/>
    <s v="r_4_barrier_nourriture"/>
    <s v="prop_multiple"/>
    <x v="42"/>
    <m/>
    <x v="2"/>
    <x v="1"/>
    <x v="4"/>
    <x v="25"/>
    <s v="r_4_barrier_nourriture"/>
    <m/>
    <s v="Proportion"/>
    <m/>
    <s v="Population générale"/>
    <n v="0.95"/>
    <b v="1"/>
    <s v="ci"/>
  </r>
  <r>
    <s v="id_44"/>
    <x v="4"/>
    <s v="difficult_depac"/>
    <n v="0.13725490196078399"/>
    <n v="4.18500143261347E-2"/>
    <n v="0.23265978959543401"/>
    <n v="7"/>
    <n v="0.13725490196078399"/>
    <n v="51"/>
    <s v="r_4_barrier_nourriture"/>
    <s v="prop_multiple"/>
    <x v="42"/>
    <m/>
    <x v="2"/>
    <x v="1"/>
    <x v="4"/>
    <x v="25"/>
    <s v="r_4_barrier_nourriture"/>
    <m/>
    <s v="Proportion"/>
    <m/>
    <s v="Population générale"/>
    <n v="0.95"/>
    <b v="1"/>
    <s v="ci"/>
  </r>
  <r>
    <s v="id_44"/>
    <x v="3"/>
    <s v="exclusion"/>
    <n v="0.66363636363636402"/>
    <n v="0.57444479652408298"/>
    <n v="0.75282793074864396"/>
    <n v="73"/>
    <n v="0.66363636363636402"/>
    <n v="110"/>
    <s v="r_4_barrier_nourriture"/>
    <s v="prop_multiple"/>
    <x v="43"/>
    <m/>
    <x v="2"/>
    <x v="1"/>
    <x v="4"/>
    <x v="25"/>
    <s v="r_4_barrier_nourriture"/>
    <m/>
    <s v="Proportion"/>
    <m/>
    <s v="Population générale"/>
    <n v="0.95"/>
    <b v="1"/>
    <s v="ci"/>
  </r>
  <r>
    <s v="id_44"/>
    <x v="4"/>
    <s v="exclusion"/>
    <n v="0.13725490196078399"/>
    <n v="4.1850014326134603E-2"/>
    <n v="0.23265978959543401"/>
    <n v="7"/>
    <n v="0.13725490196078399"/>
    <n v="51"/>
    <s v="r_4_barrier_nourriture"/>
    <s v="prop_multiple"/>
    <x v="43"/>
    <m/>
    <x v="2"/>
    <x v="1"/>
    <x v="4"/>
    <x v="25"/>
    <s v="r_4_barrier_nourriture"/>
    <m/>
    <s v="Proportion"/>
    <m/>
    <s v="Population générale"/>
    <n v="0.95"/>
    <b v="1"/>
    <s v="ci"/>
  </r>
  <r>
    <s v="id_44"/>
    <x v="3"/>
    <s v="pas_acces_information"/>
    <n v="0.43636363636363601"/>
    <n v="0.34274162526974"/>
    <n v="0.52998564745753296"/>
    <n v="48"/>
    <n v="0.43636363636363601"/>
    <n v="110"/>
    <s v="r_4_barrier_nourriture"/>
    <s v="prop_multiple"/>
    <x v="44"/>
    <m/>
    <x v="2"/>
    <x v="1"/>
    <x v="4"/>
    <x v="25"/>
    <s v="r_4_barrier_nourriture"/>
    <m/>
    <s v="Proportion"/>
    <m/>
    <s v="Population générale"/>
    <n v="0.95"/>
    <b v="1"/>
    <s v="ci"/>
  </r>
  <r>
    <s v="id_44"/>
    <x v="4"/>
    <s v="pas_acces_information"/>
    <n v="0.13725490196078399"/>
    <n v="4.18500143261347E-2"/>
    <n v="0.23265978959543401"/>
    <n v="7"/>
    <n v="0.13725490196078399"/>
    <n v="51"/>
    <s v="r_4_barrier_nourriture"/>
    <s v="prop_multiple"/>
    <x v="44"/>
    <m/>
    <x v="2"/>
    <x v="1"/>
    <x v="4"/>
    <x v="25"/>
    <s v="r_4_barrier_nourriture"/>
    <m/>
    <s v="Proportion"/>
    <m/>
    <s v="Population générale"/>
    <n v="0.95"/>
    <b v="1"/>
    <s v="ci"/>
  </r>
  <r>
    <s v="id_44"/>
    <x v="4"/>
    <s v="aucune"/>
    <n v="0.54901960784313697"/>
    <n v="0.41106436824929399"/>
    <n v="0.68697484743698101"/>
    <n v="28"/>
    <n v="0.54901960784313697"/>
    <n v="51"/>
    <s v="r_4_barrier_nourriture"/>
    <s v="prop_multiple"/>
    <x v="45"/>
    <m/>
    <x v="2"/>
    <x v="1"/>
    <x v="4"/>
    <x v="25"/>
    <s v="r_4_barrier_nourriture"/>
    <m/>
    <s v="Proportion"/>
    <m/>
    <s v="Population générale"/>
    <n v="0.95"/>
    <b v="1"/>
    <s v="ci"/>
  </r>
  <r>
    <s v="id_44"/>
    <x v="4"/>
    <s v="autre"/>
    <n v="3.9215686274509803E-2"/>
    <n v="-1.45999282608735E-2"/>
    <n v="9.3031300809893094E-2"/>
    <n v="2"/>
    <n v="3.9215686274509803E-2"/>
    <n v="51"/>
    <s v="r_4_barrier_nourriture"/>
    <s v="prop_multiple"/>
    <x v="46"/>
    <m/>
    <x v="2"/>
    <x v="1"/>
    <x v="4"/>
    <x v="25"/>
    <s v="r_4_barrier_nourriture"/>
    <m/>
    <s v="Proportion"/>
    <m/>
    <s v="Population générale"/>
    <n v="0.95"/>
    <b v="1"/>
    <s v="ci"/>
  </r>
  <r>
    <s v="id_47"/>
    <x v="4"/>
    <s v="completement"/>
    <n v="2.5641025641025599E-2"/>
    <n v="-2.57272564416509E-2"/>
    <n v="7.7009307723702194E-2"/>
    <n v="1"/>
    <n v="2.5641025641025599E-2"/>
    <n v="39"/>
    <s v="r_4_besoin_combl_san_assist_nourriture"/>
    <s v="prop_simple"/>
    <x v="61"/>
    <m/>
    <x v="2"/>
    <x v="1"/>
    <x v="4"/>
    <x v="31"/>
    <s v="r_4_besoin_combl_san_assist_nourriture"/>
    <s v="oui"/>
    <s v="Proportion"/>
    <m/>
    <s v="Population générale"/>
    <n v="0.95"/>
    <b v="1"/>
    <s v="ci"/>
  </r>
  <r>
    <s v="id_47"/>
    <x v="4"/>
    <s v="pas_du_tout"/>
    <n v="0.38461538461538503"/>
    <n v="0.22650714841349501"/>
    <n v="0.54272362081727399"/>
    <n v="15"/>
    <n v="0.38461538461538503"/>
    <n v="39"/>
    <s v="r_4_besoin_combl_san_assist_nourriture"/>
    <s v="prop_simple"/>
    <x v="52"/>
    <m/>
    <x v="2"/>
    <x v="1"/>
    <x v="4"/>
    <x v="31"/>
    <s v="r_4_besoin_combl_san_assist_nourriture"/>
    <s v="oui"/>
    <s v="Proportion"/>
    <m/>
    <s v="Population générale"/>
    <n v="0.95"/>
    <b v="1"/>
    <s v="ci"/>
  </r>
  <r>
    <s v="id_47"/>
    <x v="4"/>
    <s v="peu"/>
    <n v="0.58974358974358998"/>
    <n v="0.42988824817057503"/>
    <n v="0.74959893131660404"/>
    <n v="23"/>
    <n v="0.58974358974358998"/>
    <n v="39"/>
    <s v="r_4_besoin_combl_san_assist_nourriture"/>
    <s v="prop_simple"/>
    <x v="53"/>
    <m/>
    <x v="2"/>
    <x v="1"/>
    <x v="4"/>
    <x v="31"/>
    <s v="r_4_besoin_combl_san_assist_nourriture"/>
    <s v="oui"/>
    <s v="Proportion"/>
    <m/>
    <s v="Population générale"/>
    <n v="0.95"/>
    <b v="1"/>
    <s v="ci"/>
  </r>
  <r>
    <s v="id_49"/>
    <x v="4"/>
    <s v="1_fois"/>
    <n v="0.44736842105263203"/>
    <n v="0.28351916038063901"/>
    <n v="0.61121768172462398"/>
    <n v="17"/>
    <n v="0.44736842105263203"/>
    <n v="38"/>
    <s v="r_4_nbr_assist_recu_001"/>
    <s v="prop_simple"/>
    <x v="57"/>
    <m/>
    <x v="2"/>
    <x v="1"/>
    <x v="4"/>
    <x v="32"/>
    <s v="r_4_nbr_assist_recu_001"/>
    <s v="oui"/>
    <s v="Proportion"/>
    <m/>
    <s v="Population générale"/>
    <n v="0.95"/>
    <b v="1"/>
    <s v="ci"/>
  </r>
  <r>
    <s v="id_49"/>
    <x v="4"/>
    <s v="2_5_fois"/>
    <n v="0.5"/>
    <n v="0.33523537320753199"/>
    <n v="0.66476462679246795"/>
    <n v="19"/>
    <n v="0.5"/>
    <n v="38"/>
    <s v="r_4_nbr_assist_recu_001"/>
    <s v="prop_simple"/>
    <x v="58"/>
    <m/>
    <x v="2"/>
    <x v="1"/>
    <x v="4"/>
    <x v="32"/>
    <s v="r_4_nbr_assist_recu_001"/>
    <s v="oui"/>
    <s v="Proportion"/>
    <m/>
    <s v="Population générale"/>
    <n v="0.95"/>
    <b v="1"/>
    <s v="ci"/>
  </r>
  <r>
    <s v="id_49"/>
    <x v="4"/>
    <s v="6_fois"/>
    <n v="5.2631578947368397E-2"/>
    <n v="-2.0951274676605E-2"/>
    <n v="0.12621443257134199"/>
    <n v="2"/>
    <n v="5.2631578947368397E-2"/>
    <n v="38"/>
    <s v="r_4_nbr_assist_recu_001"/>
    <s v="prop_simple"/>
    <x v="62"/>
    <m/>
    <x v="2"/>
    <x v="1"/>
    <x v="4"/>
    <x v="32"/>
    <s v="r_4_nbr_assist_recu_001"/>
    <s v="oui"/>
    <s v="Proportion"/>
    <m/>
    <s v="Population générale"/>
    <n v="0.95"/>
    <b v="1"/>
    <s v="ci"/>
  </r>
  <r>
    <s v="id_50"/>
    <x v="3"/>
    <s v="non"/>
    <n v="1"/>
    <n v="1"/>
    <n v="1"/>
    <n v="64"/>
    <n v="1"/>
    <n v="64"/>
    <s v="r_4_assistance_sante"/>
    <s v="prop_simple"/>
    <x v="10"/>
    <m/>
    <x v="2"/>
    <x v="1"/>
    <x v="5"/>
    <x v="33"/>
    <s v="r_4_assistance_sante"/>
    <m/>
    <s v="Proportion"/>
    <m/>
    <s v="Population générale"/>
    <n v="0.95"/>
    <b v="1"/>
    <s v="ci"/>
  </r>
  <r>
    <s v="id_50"/>
    <x v="4"/>
    <s v="non"/>
    <n v="0.55000000000000004"/>
    <n v="0.32817847723721899"/>
    <n v="0.77182152276278104"/>
    <n v="11"/>
    <n v="0.55000000000000004"/>
    <n v="20"/>
    <s v="r_4_assistance_sante"/>
    <s v="prop_simple"/>
    <x v="10"/>
    <m/>
    <x v="2"/>
    <x v="1"/>
    <x v="5"/>
    <x v="33"/>
    <s v="r_4_assistance_sante"/>
    <m/>
    <s v="Proportion"/>
    <m/>
    <s v="Population générale"/>
    <n v="0.95"/>
    <b v="1"/>
    <s v="ci"/>
  </r>
  <r>
    <s v="id_50"/>
    <x v="4"/>
    <s v="oui"/>
    <n v="0.45"/>
    <n v="0.22817847723721901"/>
    <n v="0.67182152276278095"/>
    <n v="9"/>
    <n v="0.45"/>
    <n v="20"/>
    <s v="r_4_assistance_sante"/>
    <s v="prop_simple"/>
    <x v="11"/>
    <m/>
    <x v="2"/>
    <x v="1"/>
    <x v="5"/>
    <x v="33"/>
    <s v="r_4_assistance_sante"/>
    <m/>
    <s v="Proportion"/>
    <m/>
    <s v="Population générale"/>
    <n v="0.95"/>
    <b v="1"/>
    <s v="ci"/>
  </r>
  <r>
    <s v="id_51"/>
    <x v="3"/>
    <s v="argent_frais_medicaux"/>
    <n v="0.875"/>
    <n v="0.79241865844885995"/>
    <n v="0.95758134155114005"/>
    <n v="56"/>
    <n v="0.875"/>
    <n v="64"/>
    <s v="r_4_assistance_sante_voulu"/>
    <s v="prop_multiple"/>
    <x v="63"/>
    <m/>
    <x v="2"/>
    <x v="1"/>
    <x v="5"/>
    <x v="34"/>
    <s v="r_4_assistance_sante_voulu"/>
    <s v="oui"/>
    <s v="Proportion"/>
    <m/>
    <s v="Population générale"/>
    <n v="0.95"/>
    <b v="1"/>
    <s v="ci"/>
  </r>
  <r>
    <s v="id_51"/>
    <x v="4"/>
    <s v="argent_frais_medicaux"/>
    <n v="1"/>
    <n v="1"/>
    <n v="1"/>
    <n v="11"/>
    <n v="1"/>
    <n v="11"/>
    <s v="r_4_assistance_sante_voulu"/>
    <s v="prop_multiple"/>
    <x v="63"/>
    <m/>
    <x v="2"/>
    <x v="1"/>
    <x v="5"/>
    <x v="34"/>
    <s v="r_4_assistance_sante_voulu"/>
    <s v="oui"/>
    <s v="Proportion"/>
    <m/>
    <s v="Population générale"/>
    <n v="0.95"/>
    <b v="1"/>
    <s v="ci"/>
  </r>
  <r>
    <s v="id_51"/>
    <x v="3"/>
    <s v="provision_direct_medicament"/>
    <n v="0.4375"/>
    <n v="0.31362798767328998"/>
    <n v="0.56137201232670997"/>
    <n v="28"/>
    <n v="0.4375"/>
    <n v="64"/>
    <s v="r_4_assistance_sante_voulu"/>
    <s v="prop_multiple"/>
    <x v="64"/>
    <m/>
    <x v="2"/>
    <x v="1"/>
    <x v="5"/>
    <x v="34"/>
    <s v="r_4_assistance_sante_voulu"/>
    <s v="oui"/>
    <s v="Proportion"/>
    <m/>
    <s v="Population générale"/>
    <n v="0.95"/>
    <b v="1"/>
    <s v="ci"/>
  </r>
  <r>
    <s v="id_51"/>
    <x v="4"/>
    <s v="provision_direct_medicament"/>
    <n v="0.54545454545454497"/>
    <n v="0.24554900609764499"/>
    <n v="0.84536008481144498"/>
    <n v="6"/>
    <n v="0.54545454545454497"/>
    <n v="11"/>
    <s v="r_4_assistance_sante_voulu"/>
    <s v="prop_multiple"/>
    <x v="64"/>
    <m/>
    <x v="2"/>
    <x v="1"/>
    <x v="5"/>
    <x v="34"/>
    <s v="r_4_assistance_sante_voulu"/>
    <s v="oui"/>
    <s v="Proportion"/>
    <m/>
    <s v="Population générale"/>
    <n v="0.95"/>
    <b v="1"/>
    <s v="ci"/>
  </r>
  <r>
    <s v="id_51"/>
    <x v="3"/>
    <s v="provision_direct_vaccin"/>
    <n v="4.6875E-2"/>
    <n v="-5.9048888948800803E-3"/>
    <n v="9.9654888894880098E-2"/>
    <n v="3"/>
    <n v="4.6875E-2"/>
    <n v="64"/>
    <s v="r_4_assistance_sante_voulu"/>
    <s v="prop_multiple"/>
    <x v="65"/>
    <m/>
    <x v="2"/>
    <x v="1"/>
    <x v="5"/>
    <x v="34"/>
    <s v="r_4_assistance_sante_voulu"/>
    <s v="oui"/>
    <s v="Proportion"/>
    <m/>
    <s v="Population générale"/>
    <n v="0.95"/>
    <b v="1"/>
    <s v="ci"/>
  </r>
  <r>
    <s v="id_51"/>
    <x v="4"/>
    <s v="provision_direct_vaccin"/>
    <n v="9.0909090909090898E-2"/>
    <n v="-8.2241452970075193E-2"/>
    <n v="0.264059634788257"/>
    <n v="1"/>
    <n v="9.0909090909090898E-2"/>
    <n v="11"/>
    <s v="r_4_assistance_sante_voulu"/>
    <s v="prop_multiple"/>
    <x v="65"/>
    <m/>
    <x v="2"/>
    <x v="1"/>
    <x v="5"/>
    <x v="34"/>
    <s v="r_4_assistance_sante_voulu"/>
    <s v="oui"/>
    <s v="Proportion"/>
    <m/>
    <s v="Population générale"/>
    <n v="0.95"/>
    <b v="1"/>
    <s v="ci"/>
  </r>
  <r>
    <s v="id_51"/>
    <x v="3"/>
    <s v="traitement_prioritaire"/>
    <n v="0.25"/>
    <n v="0.141875643243114"/>
    <n v="0.35812435675688598"/>
    <n v="16"/>
    <n v="0.25"/>
    <n v="64"/>
    <s v="r_4_assistance_sante_voulu"/>
    <s v="prop_multiple"/>
    <x v="66"/>
    <m/>
    <x v="2"/>
    <x v="1"/>
    <x v="5"/>
    <x v="34"/>
    <s v="r_4_assistance_sante_voulu"/>
    <s v="oui"/>
    <s v="Proportion"/>
    <m/>
    <s v="Population générale"/>
    <n v="0.95"/>
    <b v="1"/>
    <s v="ci"/>
  </r>
  <r>
    <s v="id_51"/>
    <x v="4"/>
    <s v="traitement_prioritaire"/>
    <n v="9.0909090909090898E-2"/>
    <n v="-8.2241452970075193E-2"/>
    <n v="0.264059634788257"/>
    <n v="1"/>
    <n v="9.0909090909090898E-2"/>
    <n v="11"/>
    <s v="r_4_assistance_sante_voulu"/>
    <s v="prop_multiple"/>
    <x v="66"/>
    <m/>
    <x v="2"/>
    <x v="1"/>
    <x v="5"/>
    <x v="34"/>
    <s v="r_4_assistance_sante_voulu"/>
    <s v="oui"/>
    <s v="Proportion"/>
    <m/>
    <s v="Population générale"/>
    <n v="0.95"/>
    <b v="1"/>
    <s v="ci"/>
  </r>
  <r>
    <s v="id_51"/>
    <x v="3"/>
    <s v="acces_travailleur_qualifie"/>
    <n v="6.25E-2"/>
    <n v="2.0566470670411998E-3"/>
    <n v="0.12294335293295899"/>
    <n v="4"/>
    <n v="6.25E-2"/>
    <n v="64"/>
    <s v="r_4_assistance_sante_voulu"/>
    <s v="prop_multiple"/>
    <x v="67"/>
    <m/>
    <x v="2"/>
    <x v="1"/>
    <x v="5"/>
    <x v="34"/>
    <s v="r_4_assistance_sante_voulu"/>
    <s v="oui"/>
    <s v="Proportion"/>
    <m/>
    <s v="Population générale"/>
    <n v="0.95"/>
    <b v="1"/>
    <s v="ci"/>
  </r>
  <r>
    <s v="id_51"/>
    <x v="3"/>
    <s v="acces_personnel_qualifie"/>
    <n v="0.1875"/>
    <n v="9.00380218966218E-2"/>
    <n v="0.28496197810337798"/>
    <n v="12"/>
    <n v="0.1875"/>
    <n v="64"/>
    <s v="r_4_assistance_sante_voulu"/>
    <s v="prop_multiple"/>
    <x v="68"/>
    <m/>
    <x v="2"/>
    <x v="1"/>
    <x v="5"/>
    <x v="34"/>
    <s v="r_4_assistance_sante_voulu"/>
    <s v="oui"/>
    <s v="Proportion"/>
    <m/>
    <s v="Population générale"/>
    <n v="0.95"/>
    <b v="1"/>
    <s v="ci"/>
  </r>
  <r>
    <s v="id_51"/>
    <x v="4"/>
    <s v="acces_personnel_qualifie"/>
    <n v="9.0909090909090898E-2"/>
    <n v="-8.2241452970075193E-2"/>
    <n v="0.264059634788257"/>
    <n v="1"/>
    <n v="9.0909090909090898E-2"/>
    <n v="11"/>
    <s v="r_4_assistance_sante_voulu"/>
    <s v="prop_multiple"/>
    <x v="68"/>
    <m/>
    <x v="2"/>
    <x v="1"/>
    <x v="5"/>
    <x v="34"/>
    <s v="r_4_assistance_sante_voulu"/>
    <s v="oui"/>
    <s v="Proportion"/>
    <m/>
    <s v="Population générale"/>
    <n v="0.95"/>
    <b v="1"/>
    <s v="ci"/>
  </r>
  <r>
    <s v="id_51"/>
    <x v="3"/>
    <s v="acces_personne_handicape"/>
    <n v="1.5625E-2"/>
    <n v="-1.53430030816774E-2"/>
    <n v="4.6593003081677402E-2"/>
    <n v="1"/>
    <n v="1.5625E-2"/>
    <n v="64"/>
    <s v="r_4_assistance_sante_voulu"/>
    <s v="prop_multiple"/>
    <x v="69"/>
    <m/>
    <x v="2"/>
    <x v="1"/>
    <x v="5"/>
    <x v="34"/>
    <s v="r_4_assistance_sante_voulu"/>
    <s v="oui"/>
    <s v="Proportion"/>
    <m/>
    <s v="Population générale"/>
    <n v="0.95"/>
    <b v="1"/>
    <s v="ci"/>
  </r>
  <r>
    <s v="id_51"/>
    <x v="3"/>
    <s v="plus_etablissement_sante"/>
    <n v="7.8125E-2"/>
    <n v="1.1112790926933401E-2"/>
    <n v="0.14513720907306699"/>
    <n v="5"/>
    <n v="7.8125E-2"/>
    <n v="64"/>
    <s v="r_4_assistance_sante_voulu"/>
    <s v="prop_multiple"/>
    <x v="70"/>
    <m/>
    <x v="2"/>
    <x v="1"/>
    <x v="5"/>
    <x v="34"/>
    <s v="r_4_assistance_sante_voulu"/>
    <s v="oui"/>
    <s v="Proportion"/>
    <m/>
    <s v="Population générale"/>
    <n v="0.95"/>
    <b v="1"/>
    <s v="ci"/>
  </r>
  <r>
    <s v="id_51"/>
    <x v="3"/>
    <s v="services_inclusives"/>
    <n v="1.5625E-2"/>
    <n v="-1.53430030816774E-2"/>
    <n v="4.6593003081677402E-2"/>
    <n v="1"/>
    <n v="1.5625E-2"/>
    <n v="64"/>
    <s v="r_4_assistance_sante_voulu"/>
    <s v="prop_multiple"/>
    <x v="71"/>
    <m/>
    <x v="2"/>
    <x v="1"/>
    <x v="5"/>
    <x v="34"/>
    <s v="r_4_assistance_sante_voulu"/>
    <s v="oui"/>
    <s v="Proportion"/>
    <m/>
    <s v="Population générale"/>
    <n v="0.95"/>
    <b v="1"/>
    <s v="ci"/>
  </r>
  <r>
    <s v="id_52"/>
    <x v="4"/>
    <s v="argent_frais_medicaux"/>
    <n v="0.33333333333333298"/>
    <n v="-2.99434534591182E-2"/>
    <n v="0.69661012012578505"/>
    <n v="3"/>
    <n v="0.33333333333333298"/>
    <n v="9"/>
    <s v="r_4_type_assistance_sante"/>
    <s v="prop_multiple"/>
    <x v="63"/>
    <m/>
    <x v="2"/>
    <x v="1"/>
    <x v="5"/>
    <x v="35"/>
    <s v="r_4_type_assistance_sante"/>
    <s v="oui"/>
    <s v="Proportion"/>
    <m/>
    <s v="Population générale"/>
    <n v="0.95"/>
    <b v="1"/>
    <s v="ci"/>
  </r>
  <r>
    <s v="id_52"/>
    <x v="4"/>
    <s v="provision_direct_medicament"/>
    <n v="0.77777777777777801"/>
    <n v="0.45739776613262401"/>
    <n v="1.09815778942293"/>
    <n v="7"/>
    <n v="0.77777777777777801"/>
    <n v="9"/>
    <s v="r_4_type_assistance_sante"/>
    <s v="prop_multiple"/>
    <x v="64"/>
    <m/>
    <x v="2"/>
    <x v="1"/>
    <x v="5"/>
    <x v="35"/>
    <s v="r_4_type_assistance_sante"/>
    <s v="oui"/>
    <s v="Proportion"/>
    <m/>
    <s v="Population générale"/>
    <n v="0.95"/>
    <b v="1"/>
    <s v="ci"/>
  </r>
  <r>
    <s v="id_52"/>
    <x v="4"/>
    <s v="traitement_prioritaire"/>
    <n v="0.11111111111111099"/>
    <n v="-0.13107341341719"/>
    <n v="0.35329563563941202"/>
    <n v="1"/>
    <n v="0.11111111111111099"/>
    <n v="9"/>
    <s v="r_4_type_assistance_sante"/>
    <s v="prop_multiple"/>
    <x v="66"/>
    <m/>
    <x v="2"/>
    <x v="1"/>
    <x v="5"/>
    <x v="35"/>
    <s v="r_4_type_assistance_sante"/>
    <s v="oui"/>
    <s v="Proportion"/>
    <m/>
    <s v="Population générale"/>
    <n v="0.95"/>
    <b v="1"/>
    <s v="ci"/>
  </r>
  <r>
    <s v="id_52"/>
    <x v="4"/>
    <s v="acces_travailleur_qualifie"/>
    <n v="0.22222222222222199"/>
    <n v="-9.8157789422931199E-2"/>
    <n v="0.54260223386737605"/>
    <n v="2"/>
    <n v="0.22222222222222199"/>
    <n v="9"/>
    <s v="r_4_type_assistance_sante"/>
    <s v="prop_multiple"/>
    <x v="67"/>
    <m/>
    <x v="2"/>
    <x v="1"/>
    <x v="5"/>
    <x v="35"/>
    <s v="r_4_type_assistance_sante"/>
    <s v="oui"/>
    <s v="Proportion"/>
    <m/>
    <s v="Population générale"/>
    <n v="0.95"/>
    <b v="1"/>
    <s v="ci"/>
  </r>
  <r>
    <s v="id_53"/>
    <x v="3"/>
    <s v="pas_connaissance"/>
    <n v="0.4375"/>
    <n v="0.31385077929136201"/>
    <n v="0.56114922070863804"/>
    <n v="28"/>
    <n v="0.4375"/>
    <n v="64"/>
    <s v="r_4_barrier_sant"/>
    <s v="prop_multiple"/>
    <x v="40"/>
    <m/>
    <x v="2"/>
    <x v="1"/>
    <x v="5"/>
    <x v="25"/>
    <s v="r_4_barrier_sant"/>
    <m/>
    <s v="Proportion"/>
    <m/>
    <s v="Population générale"/>
    <n v="0.95"/>
    <b v="1"/>
    <s v="ci"/>
  </r>
  <r>
    <s v="id_53"/>
    <x v="4"/>
    <s v="pas_connaissance"/>
    <n v="0.25"/>
    <n v="5.6929146384657903E-2"/>
    <n v="0.44307085361534199"/>
    <n v="5"/>
    <n v="0.25"/>
    <n v="20"/>
    <s v="r_4_barrier_sant"/>
    <s v="prop_multiple"/>
    <x v="40"/>
    <m/>
    <x v="2"/>
    <x v="1"/>
    <x v="5"/>
    <x v="25"/>
    <s v="r_4_barrier_sant"/>
    <m/>
    <s v="Proportion"/>
    <m/>
    <s v="Population générale"/>
    <n v="0.95"/>
    <b v="1"/>
    <s v="ci"/>
  </r>
  <r>
    <s v="id_53"/>
    <x v="3"/>
    <s v="difficult_depac"/>
    <n v="6.25E-2"/>
    <n v="2.1653582452055798E-3"/>
    <n v="0.122834641754794"/>
    <n v="4"/>
    <n v="6.25E-2"/>
    <n v="64"/>
    <s v="r_4_barrier_sant"/>
    <s v="prop_multiple"/>
    <x v="42"/>
    <m/>
    <x v="2"/>
    <x v="1"/>
    <x v="5"/>
    <x v="25"/>
    <s v="r_4_barrier_sant"/>
    <m/>
    <s v="Proportion"/>
    <m/>
    <s v="Population générale"/>
    <n v="0.95"/>
    <b v="1"/>
    <s v="ci"/>
  </r>
  <r>
    <s v="id_53"/>
    <x v="4"/>
    <s v="difficult_depac"/>
    <n v="0.1"/>
    <n v="-3.3763411168986297E-2"/>
    <n v="0.233763411168986"/>
    <n v="2"/>
    <n v="0.1"/>
    <n v="20"/>
    <s v="r_4_barrier_sant"/>
    <s v="prop_multiple"/>
    <x v="42"/>
    <m/>
    <x v="2"/>
    <x v="1"/>
    <x v="5"/>
    <x v="25"/>
    <s v="r_4_barrier_sant"/>
    <m/>
    <s v="Proportion"/>
    <m/>
    <s v="Population générale"/>
    <n v="0.95"/>
    <b v="1"/>
    <s v="ci"/>
  </r>
  <r>
    <s v="id_53"/>
    <x v="3"/>
    <s v="exclusion"/>
    <n v="0.5625"/>
    <n v="0.43885077929136201"/>
    <n v="0.68614922070863804"/>
    <n v="36"/>
    <n v="0.5625"/>
    <n v="64"/>
    <s v="r_4_barrier_sant"/>
    <s v="prop_multiple"/>
    <x v="43"/>
    <m/>
    <x v="2"/>
    <x v="1"/>
    <x v="5"/>
    <x v="25"/>
    <s v="r_4_barrier_sant"/>
    <m/>
    <s v="Proportion"/>
    <m/>
    <s v="Population générale"/>
    <n v="0.95"/>
    <b v="1"/>
    <s v="ci"/>
  </r>
  <r>
    <s v="id_53"/>
    <x v="4"/>
    <s v="exclusion"/>
    <n v="0.2"/>
    <n v="2.1648785108018299E-2"/>
    <n v="0.37835121489198198"/>
    <n v="4"/>
    <n v="0.2"/>
    <n v="20"/>
    <s v="r_4_barrier_sant"/>
    <s v="prop_multiple"/>
    <x v="43"/>
    <m/>
    <x v="2"/>
    <x v="1"/>
    <x v="5"/>
    <x v="25"/>
    <s v="r_4_barrier_sant"/>
    <m/>
    <s v="Proportion"/>
    <m/>
    <s v="Population générale"/>
    <n v="0.95"/>
    <b v="1"/>
    <s v="ci"/>
  </r>
  <r>
    <s v="id_53"/>
    <x v="3"/>
    <s v="pas_acces_information"/>
    <n v="0.40625"/>
    <n v="0.28383360390775503"/>
    <n v="0.52866639609224497"/>
    <n v="26"/>
    <n v="0.40625"/>
    <n v="64"/>
    <s v="r_4_barrier_sant"/>
    <s v="prop_multiple"/>
    <x v="44"/>
    <m/>
    <x v="2"/>
    <x v="1"/>
    <x v="5"/>
    <x v="25"/>
    <s v="r_4_barrier_sant"/>
    <m/>
    <s v="Proportion"/>
    <m/>
    <s v="Population générale"/>
    <n v="0.95"/>
    <b v="1"/>
    <s v="ci"/>
  </r>
  <r>
    <s v="id_53"/>
    <x v="4"/>
    <s v="pas_acces_information"/>
    <n v="0.15"/>
    <n v="-9.2103045368440405E-3"/>
    <n v="0.30921030453684401"/>
    <n v="3"/>
    <n v="0.15"/>
    <n v="20"/>
    <s v="r_4_barrier_sant"/>
    <s v="prop_multiple"/>
    <x v="44"/>
    <m/>
    <x v="2"/>
    <x v="1"/>
    <x v="5"/>
    <x v="25"/>
    <s v="r_4_barrier_sant"/>
    <m/>
    <s v="Proportion"/>
    <m/>
    <s v="Population générale"/>
    <n v="0.95"/>
    <b v="1"/>
    <s v="ci"/>
  </r>
  <r>
    <s v="id_53"/>
    <x v="4"/>
    <s v="aucune"/>
    <n v="0.4"/>
    <n v="0.181565264254586"/>
    <n v="0.61843473574541397"/>
    <n v="8"/>
    <n v="0.4"/>
    <n v="20"/>
    <s v="r_4_barrier_sant"/>
    <s v="prop_multiple"/>
    <x v="45"/>
    <m/>
    <x v="2"/>
    <x v="1"/>
    <x v="5"/>
    <x v="25"/>
    <s v="r_4_barrier_sant"/>
    <m/>
    <s v="Proportion"/>
    <m/>
    <s v="Population générale"/>
    <n v="0.95"/>
    <b v="1"/>
    <s v="ci"/>
  </r>
  <r>
    <s v="id_53"/>
    <x v="3"/>
    <s v="autre"/>
    <n v="1.5625E-2"/>
    <n v="-1.5287305177159399E-2"/>
    <n v="4.6537305177159399E-2"/>
    <n v="1"/>
    <n v="1.5625E-2"/>
    <n v="64"/>
    <s v="r_4_barrier_sant"/>
    <s v="prop_multiple"/>
    <x v="46"/>
    <m/>
    <x v="2"/>
    <x v="1"/>
    <x v="5"/>
    <x v="25"/>
    <s v="r_4_barrier_sant"/>
    <m/>
    <s v="Proportion"/>
    <m/>
    <s v="Population générale"/>
    <n v="0.95"/>
    <b v="1"/>
    <s v="ci"/>
  </r>
  <r>
    <s v="id_53"/>
    <x v="4"/>
    <s v="nsp"/>
    <n v="0.05"/>
    <n v="-4.7176865271481801E-2"/>
    <n v="0.14717686527148199"/>
    <n v="1"/>
    <n v="0.05"/>
    <n v="20"/>
    <s v="r_4_barrier_sant"/>
    <s v="prop_multiple"/>
    <x v="56"/>
    <m/>
    <x v="2"/>
    <x v="1"/>
    <x v="5"/>
    <x v="25"/>
    <s v="r_4_barrier_sant"/>
    <m/>
    <s v="Proportion"/>
    <m/>
    <s v="Population générale"/>
    <n v="0.95"/>
    <b v="1"/>
    <s v="ci"/>
  </r>
  <r>
    <s v="id_54"/>
    <x v="4"/>
    <s v="pas_adapte"/>
    <n v="0.22222222222222199"/>
    <n v="-9.8157789422931199E-2"/>
    <n v="0.54260223386737605"/>
    <n v="2"/>
    <n v="0.22222222222222199"/>
    <n v="9"/>
    <s v="r_4_assistance_sante_problem"/>
    <s v="prop_multiple"/>
    <x v="47"/>
    <m/>
    <x v="2"/>
    <x v="1"/>
    <x v="5"/>
    <x v="36"/>
    <s v="r_4_assistance_sante_problem"/>
    <s v="oui"/>
    <s v="Proportion"/>
    <m/>
    <s v="Population générale"/>
    <n v="0.95"/>
    <b v="1"/>
    <s v="ci"/>
  </r>
  <r>
    <s v="id_54"/>
    <x v="4"/>
    <s v="acces_limite"/>
    <n v="0.22222222222222199"/>
    <n v="-9.8157789422931199E-2"/>
    <n v="0.54260223386737605"/>
    <n v="2"/>
    <n v="0.22222222222222199"/>
    <n v="9"/>
    <s v="r_4_assistance_sante_problem"/>
    <s v="prop_multiple"/>
    <x v="72"/>
    <m/>
    <x v="2"/>
    <x v="1"/>
    <x v="5"/>
    <x v="36"/>
    <s v="r_4_assistance_sante_problem"/>
    <s v="oui"/>
    <s v="Proportion"/>
    <m/>
    <s v="Population générale"/>
    <n v="0.95"/>
    <b v="1"/>
    <s v="ci"/>
  </r>
  <r>
    <s v="id_54"/>
    <x v="4"/>
    <s v="mauvaise_qualite_soins"/>
    <n v="0.22222222222222199"/>
    <n v="-9.8157789422931199E-2"/>
    <n v="0.54260223386737605"/>
    <n v="2"/>
    <n v="0.22222222222222199"/>
    <n v="9"/>
    <s v="r_4_assistance_sante_problem"/>
    <s v="prop_multiple"/>
    <x v="73"/>
    <m/>
    <x v="2"/>
    <x v="1"/>
    <x v="5"/>
    <x v="36"/>
    <s v="r_4_assistance_sante_problem"/>
    <s v="oui"/>
    <s v="Proportion"/>
    <m/>
    <s v="Population générale"/>
    <n v="0.95"/>
    <b v="1"/>
    <s v="ci"/>
  </r>
  <r>
    <s v="id_54"/>
    <x v="4"/>
    <s v="retard_reception"/>
    <n v="0.11111111111111099"/>
    <n v="-0.13107341341719"/>
    <n v="0.35329563563941202"/>
    <n v="1"/>
    <n v="0.11111111111111099"/>
    <n v="9"/>
    <s v="r_4_assistance_sante_problem"/>
    <s v="prop_multiple"/>
    <x v="50"/>
    <m/>
    <x v="2"/>
    <x v="1"/>
    <x v="5"/>
    <x v="36"/>
    <s v="r_4_assistance_sante_problem"/>
    <s v="oui"/>
    <s v="Proportion"/>
    <m/>
    <s v="Population générale"/>
    <n v="0.95"/>
    <b v="1"/>
    <s v="ci"/>
  </r>
  <r>
    <s v="id_54"/>
    <x v="4"/>
    <s v="aucun_problem"/>
    <n v="0.66666666666666696"/>
    <n v="0.30338987987421501"/>
    <n v="1.0299434534591201"/>
    <n v="6"/>
    <n v="0.66666666666666696"/>
    <n v="9"/>
    <s v="r_4_assistance_sante_problem"/>
    <s v="prop_multiple"/>
    <x v="51"/>
    <m/>
    <x v="2"/>
    <x v="1"/>
    <x v="5"/>
    <x v="36"/>
    <s v="r_4_assistance_sante_problem"/>
    <s v="oui"/>
    <s v="Proportion"/>
    <m/>
    <s v="Population générale"/>
    <n v="0.95"/>
    <b v="1"/>
    <s v="ci"/>
  </r>
  <r>
    <s v="id_55"/>
    <x v="4"/>
    <s v="argent_frais_medicaux"/>
    <n v="0.5"/>
    <n v="-4.0037671903700902"/>
    <n v="5.0037671903700902"/>
    <n v="1"/>
    <n v="0.5"/>
    <n v="2"/>
    <s v="r_4_assistance_sante_preferance"/>
    <s v="prop_multiple"/>
    <x v="63"/>
    <m/>
    <x v="2"/>
    <x v="1"/>
    <x v="5"/>
    <x v="37"/>
    <s v="r_4_assistance_sante_preferance"/>
    <s v="oui"/>
    <s v="Proportion"/>
    <m/>
    <s v="Population générale"/>
    <n v="0.95"/>
    <b v="1"/>
    <s v="ci"/>
  </r>
  <r>
    <s v="id_55"/>
    <x v="4"/>
    <s v="acces_travailleur_qualifie"/>
    <n v="0.5"/>
    <n v="-4.0037671903700902"/>
    <n v="5.0037671903700902"/>
    <n v="1"/>
    <n v="0.5"/>
    <n v="2"/>
    <s v="r_4_assistance_sante_preferance"/>
    <s v="prop_multiple"/>
    <x v="67"/>
    <m/>
    <x v="2"/>
    <x v="1"/>
    <x v="5"/>
    <x v="37"/>
    <s v="r_4_assistance_sante_preferance"/>
    <s v="oui"/>
    <s v="Proportion"/>
    <m/>
    <s v="Population générale"/>
    <n v="0.95"/>
    <b v="1"/>
    <s v="ci"/>
  </r>
  <r>
    <s v="id_55"/>
    <x v="4"/>
    <s v="acces_personnel_qualifie"/>
    <n v="0.5"/>
    <n v="-4.0037671903700902"/>
    <n v="5.0037671903700902"/>
    <n v="1"/>
    <n v="0.5"/>
    <n v="2"/>
    <s v="r_4_assistance_sante_preferance"/>
    <s v="prop_multiple"/>
    <x v="68"/>
    <m/>
    <x v="2"/>
    <x v="1"/>
    <x v="5"/>
    <x v="37"/>
    <s v="r_4_assistance_sante_preferance"/>
    <s v="oui"/>
    <s v="Proportion"/>
    <m/>
    <s v="Population générale"/>
    <n v="0.95"/>
    <b v="1"/>
    <s v="ci"/>
  </r>
  <r>
    <s v="id_56"/>
    <x v="4"/>
    <s v="pas_du_tout"/>
    <n v="0.44444444444444398"/>
    <n v="6.1517088667270799E-2"/>
    <n v="0.82737180022161805"/>
    <n v="4"/>
    <n v="0.44444444444444398"/>
    <n v="9"/>
    <s v="r_4_besoin_combl_san_assist_sante"/>
    <s v="prop_simple"/>
    <x v="52"/>
    <m/>
    <x v="2"/>
    <x v="1"/>
    <x v="5"/>
    <x v="38"/>
    <s v="r_4_besoin_combl_san_assist_sante"/>
    <s v="oui"/>
    <s v="Proportion"/>
    <m/>
    <s v="Population générale"/>
    <n v="0.95"/>
    <b v="1"/>
    <s v="ci"/>
  </r>
  <r>
    <s v="id_56"/>
    <x v="4"/>
    <s v="peu"/>
    <n v="0.55555555555555602"/>
    <n v="0.17262819977838201"/>
    <n v="0.93848291133272899"/>
    <n v="5"/>
    <n v="0.55555555555555602"/>
    <n v="9"/>
    <s v="r_4_besoin_combl_san_assist_sante"/>
    <s v="prop_simple"/>
    <x v="53"/>
    <m/>
    <x v="2"/>
    <x v="1"/>
    <x v="5"/>
    <x v="38"/>
    <s v="r_4_besoin_combl_san_assist_sante"/>
    <s v="oui"/>
    <s v="Proportion"/>
    <m/>
    <s v="Population générale"/>
    <n v="0.95"/>
    <b v="1"/>
    <s v="ci"/>
  </r>
  <r>
    <s v="id_58"/>
    <x v="3"/>
    <s v="non"/>
    <n v="1"/>
    <n v="1"/>
    <n v="1"/>
    <n v="4"/>
    <n v="1"/>
    <n v="4"/>
    <s v="r_4_assistance_nutrition"/>
    <s v="prop_simple"/>
    <x v="10"/>
    <m/>
    <x v="2"/>
    <x v="1"/>
    <x v="6"/>
    <x v="39"/>
    <s v="r_4_assistance_nutrition"/>
    <m/>
    <s v="Proportion"/>
    <m/>
    <s v="Population générale"/>
    <n v="0.95"/>
    <b v="1"/>
    <s v="ci"/>
  </r>
  <r>
    <s v="id_59"/>
    <x v="3"/>
    <s v="argent"/>
    <n v="0.75"/>
    <n v="5.9224695964024798E-2"/>
    <n v="1.4407753040359801"/>
    <n v="3"/>
    <n v="0.75"/>
    <n v="4"/>
    <s v="r_4_assistance_nutrition_voulu"/>
    <s v="prop_multiple"/>
    <x v="74"/>
    <m/>
    <x v="2"/>
    <x v="1"/>
    <x v="6"/>
    <x v="40"/>
    <s v="r_4_assistance_nutrition_voulu"/>
    <s v="oui"/>
    <s v="Proportion"/>
    <m/>
    <s v="Population générale"/>
    <n v="0.95"/>
    <b v="1"/>
    <s v="ci"/>
  </r>
  <r>
    <s v="id_59"/>
    <x v="3"/>
    <s v="complement_nutritionnels"/>
    <n v="0.25"/>
    <n v="-0.44077530403597498"/>
    <n v="0.94077530403597498"/>
    <n v="1"/>
    <n v="0.25"/>
    <n v="4"/>
    <s v="r_4_assistance_nutrition_voulu"/>
    <s v="prop_multiple"/>
    <x v="75"/>
    <m/>
    <x v="2"/>
    <x v="1"/>
    <x v="6"/>
    <x v="40"/>
    <s v="r_4_assistance_nutrition_voulu"/>
    <s v="oui"/>
    <s v="Proportion"/>
    <m/>
    <s v="Population générale"/>
    <n v="0.95"/>
    <b v="1"/>
    <s v="ci"/>
  </r>
  <r>
    <s v="id_59"/>
    <x v="3"/>
    <s v="prise_en_charge_femme_enceine"/>
    <n v="0.5"/>
    <n v="-0.29763861546943199"/>
    <n v="1.2976386154694299"/>
    <n v="2"/>
    <n v="0.5"/>
    <n v="4"/>
    <s v="r_4_assistance_nutrition_voulu"/>
    <s v="prop_multiple"/>
    <x v="76"/>
    <m/>
    <x v="2"/>
    <x v="1"/>
    <x v="6"/>
    <x v="40"/>
    <s v="r_4_assistance_nutrition_voulu"/>
    <s v="oui"/>
    <s v="Proportion"/>
    <m/>
    <s v="Population générale"/>
    <n v="0.95"/>
    <b v="1"/>
    <s v="ci"/>
  </r>
  <r>
    <s v="id_59"/>
    <x v="3"/>
    <s v="sensibilisation"/>
    <n v="0.25"/>
    <n v="-0.44077530403597498"/>
    <n v="0.94077530403597498"/>
    <n v="1"/>
    <n v="0.25"/>
    <n v="4"/>
    <s v="r_4_assistance_nutrition_voulu"/>
    <s v="prop_multiple"/>
    <x v="77"/>
    <m/>
    <x v="2"/>
    <x v="1"/>
    <x v="6"/>
    <x v="40"/>
    <s v="r_4_assistance_nutrition_voulu"/>
    <s v="oui"/>
    <s v="Proportion"/>
    <m/>
    <s v="Population générale"/>
    <n v="0.95"/>
    <b v="1"/>
    <s v="ci"/>
  </r>
  <r>
    <s v="id_61"/>
    <x v="3"/>
    <s v="pas_connaissance"/>
    <n v="0.5"/>
    <n v="-0.29763861546943199"/>
    <n v="1.2976386154694299"/>
    <n v="2"/>
    <n v="0.5"/>
    <n v="4"/>
    <s v="r_4_barrier_nutri"/>
    <s v="prop_multiple"/>
    <x v="40"/>
    <m/>
    <x v="2"/>
    <x v="1"/>
    <x v="6"/>
    <x v="25"/>
    <s v="r_4_barrier_nutri"/>
    <m/>
    <s v="Proportion"/>
    <m/>
    <s v="Population générale"/>
    <n v="0.95"/>
    <b v="1"/>
    <s v="ci"/>
  </r>
  <r>
    <s v="id_61"/>
    <x v="3"/>
    <s v="exclusion"/>
    <n v="0.75"/>
    <n v="5.9224695964024798E-2"/>
    <n v="1.4407753040359801"/>
    <n v="3"/>
    <n v="0.75"/>
    <n v="4"/>
    <s v="r_4_barrier_nutri"/>
    <s v="prop_multiple"/>
    <x v="43"/>
    <m/>
    <x v="2"/>
    <x v="1"/>
    <x v="6"/>
    <x v="25"/>
    <s v="r_4_barrier_nutri"/>
    <m/>
    <s v="Proportion"/>
    <m/>
    <s v="Population générale"/>
    <n v="0.95"/>
    <b v="1"/>
    <s v="ci"/>
  </r>
  <r>
    <s v="id_61"/>
    <x v="3"/>
    <s v="pas_acces_information"/>
    <n v="0.25"/>
    <n v="-0.44077530403597498"/>
    <n v="0.94077530403597498"/>
    <n v="1"/>
    <n v="0.25"/>
    <n v="4"/>
    <s v="r_4_barrier_nutri"/>
    <s v="prop_multiple"/>
    <x v="44"/>
    <m/>
    <x v="2"/>
    <x v="1"/>
    <x v="6"/>
    <x v="25"/>
    <s v="r_4_barrier_nutri"/>
    <m/>
    <s v="Proportion"/>
    <m/>
    <s v="Population générale"/>
    <n v="0.95"/>
    <b v="1"/>
    <s v="ci"/>
  </r>
  <r>
    <s v="id_67"/>
    <x v="3"/>
    <s v="non"/>
    <n v="1"/>
    <n v="1"/>
    <n v="1"/>
    <n v="25"/>
    <n v="1"/>
    <n v="25"/>
    <s v="r_4_assistance_intrants"/>
    <s v="prop_simple"/>
    <x v="10"/>
    <m/>
    <x v="2"/>
    <x v="1"/>
    <x v="7"/>
    <x v="41"/>
    <s v="r_4_assistance_intrants"/>
    <m/>
    <s v="Proportion"/>
    <m/>
    <s v="Population générale"/>
    <n v="0.95"/>
    <b v="1"/>
    <s v="ci"/>
  </r>
  <r>
    <s v="id_67"/>
    <x v="4"/>
    <s v="non"/>
    <n v="0.66666666666666696"/>
    <n v="0.27262978319998998"/>
    <n v="1.0607035501333399"/>
    <n v="4"/>
    <n v="0.66666666666666696"/>
    <n v="6"/>
    <s v="r_4_assistance_intrants"/>
    <s v="prop_simple"/>
    <x v="10"/>
    <m/>
    <x v="2"/>
    <x v="1"/>
    <x v="7"/>
    <x v="41"/>
    <s v="r_4_assistance_intrants"/>
    <m/>
    <s v="Proportion"/>
    <m/>
    <s v="Population générale"/>
    <n v="0.95"/>
    <b v="1"/>
    <s v="ci"/>
  </r>
  <r>
    <s v="id_67"/>
    <x v="4"/>
    <s v="oui"/>
    <n v="0.33333333333333298"/>
    <n v="-6.07035501333432E-2"/>
    <n v="0.72737021680001002"/>
    <n v="2"/>
    <n v="0.33333333333333298"/>
    <n v="6"/>
    <s v="r_4_assistance_intrants"/>
    <s v="prop_simple"/>
    <x v="11"/>
    <m/>
    <x v="2"/>
    <x v="1"/>
    <x v="7"/>
    <x v="41"/>
    <s v="r_4_assistance_intrants"/>
    <m/>
    <s v="Proportion"/>
    <m/>
    <s v="Population générale"/>
    <n v="0.95"/>
    <b v="1"/>
    <s v="ci"/>
  </r>
  <r>
    <s v="id_68"/>
    <x v="3"/>
    <s v="argent_intrants_agricol"/>
    <n v="0.32"/>
    <n v="0.128406487295885"/>
    <n v="0.51159351270411502"/>
    <n v="8"/>
    <n v="0.32"/>
    <n v="25"/>
    <s v="r_4_assistance_intrants_voulu"/>
    <s v="prop_multiple"/>
    <x v="78"/>
    <m/>
    <x v="2"/>
    <x v="1"/>
    <x v="7"/>
    <x v="42"/>
    <s v="r_4_assistance_intrants_voulu"/>
    <s v="oui"/>
    <s v="Proportion"/>
    <m/>
    <s v="Population générale"/>
    <n v="0.95"/>
    <b v="1"/>
    <s v="ci"/>
  </r>
  <r>
    <s v="id_68"/>
    <x v="3"/>
    <s v="argent_intrants_elevage"/>
    <n v="0.32"/>
    <n v="0.128406487295885"/>
    <n v="0.51159351270411502"/>
    <n v="8"/>
    <n v="0.32"/>
    <n v="25"/>
    <s v="r_4_assistance_intrants_voulu"/>
    <s v="prop_multiple"/>
    <x v="79"/>
    <m/>
    <x v="2"/>
    <x v="1"/>
    <x v="7"/>
    <x v="42"/>
    <s v="r_4_assistance_intrants_voulu"/>
    <s v="oui"/>
    <s v="Proportion"/>
    <m/>
    <s v="Population générale"/>
    <n v="0.95"/>
    <b v="1"/>
    <s v="ci"/>
  </r>
  <r>
    <s v="id_68"/>
    <x v="4"/>
    <s v="argent_intrants_elevage"/>
    <n v="0.25"/>
    <n v="-0.194623076220898"/>
    <n v="0.69462307622089803"/>
    <n v="1"/>
    <n v="0.25"/>
    <n v="4"/>
    <s v="r_4_assistance_intrants_voulu"/>
    <s v="prop_multiple"/>
    <x v="79"/>
    <m/>
    <x v="2"/>
    <x v="1"/>
    <x v="7"/>
    <x v="42"/>
    <s v="r_4_assistance_intrants_voulu"/>
    <s v="oui"/>
    <s v="Proportion"/>
    <m/>
    <s v="Population générale"/>
    <n v="0.95"/>
    <b v="1"/>
    <s v="ci"/>
  </r>
  <r>
    <s v="id_68"/>
    <x v="3"/>
    <s v="provision_intrants_agricole"/>
    <n v="0.24"/>
    <n v="6.4586194105648295E-2"/>
    <n v="0.41541380589435201"/>
    <n v="6"/>
    <n v="0.24"/>
    <n v="25"/>
    <s v="r_4_assistance_intrants_voulu"/>
    <s v="prop_multiple"/>
    <x v="80"/>
    <m/>
    <x v="2"/>
    <x v="1"/>
    <x v="7"/>
    <x v="42"/>
    <s v="r_4_assistance_intrants_voulu"/>
    <s v="oui"/>
    <s v="Proportion"/>
    <m/>
    <s v="Population générale"/>
    <n v="0.95"/>
    <b v="1"/>
    <s v="ci"/>
  </r>
  <r>
    <s v="id_68"/>
    <x v="4"/>
    <s v="provision_intrants_agricole"/>
    <n v="0.25"/>
    <n v="-0.194623076220898"/>
    <n v="0.69462307622089803"/>
    <n v="1"/>
    <n v="0.25"/>
    <n v="4"/>
    <s v="r_4_assistance_intrants_voulu"/>
    <s v="prop_multiple"/>
    <x v="80"/>
    <m/>
    <x v="2"/>
    <x v="1"/>
    <x v="7"/>
    <x v="42"/>
    <s v="r_4_assistance_intrants_voulu"/>
    <s v="oui"/>
    <s v="Proportion"/>
    <m/>
    <s v="Population générale"/>
    <n v="0.95"/>
    <b v="1"/>
    <s v="ci"/>
  </r>
  <r>
    <s v="id_68"/>
    <x v="3"/>
    <s v="provision_intrants_elevage"/>
    <n v="0.24"/>
    <n v="6.4586194105648295E-2"/>
    <n v="0.41541380589435201"/>
    <n v="6"/>
    <n v="0.24"/>
    <n v="25"/>
    <s v="r_4_assistance_intrants_voulu"/>
    <s v="prop_multiple"/>
    <x v="81"/>
    <m/>
    <x v="2"/>
    <x v="1"/>
    <x v="7"/>
    <x v="42"/>
    <s v="r_4_assistance_intrants_voulu"/>
    <s v="oui"/>
    <s v="Proportion"/>
    <m/>
    <s v="Population générale"/>
    <n v="0.95"/>
    <b v="1"/>
    <s v="ci"/>
  </r>
  <r>
    <s v="id_68"/>
    <x v="4"/>
    <s v="provision_intrants_elevage"/>
    <n v="0.75"/>
    <n v="0.30537692377910203"/>
    <n v="1.1946230762209"/>
    <n v="3"/>
    <n v="0.75"/>
    <n v="4"/>
    <s v="r_4_assistance_intrants_voulu"/>
    <s v="prop_multiple"/>
    <x v="81"/>
    <m/>
    <x v="2"/>
    <x v="1"/>
    <x v="7"/>
    <x v="42"/>
    <s v="r_4_assistance_intrants_voulu"/>
    <s v="oui"/>
    <s v="Proportion"/>
    <m/>
    <s v="Population générale"/>
    <n v="0.95"/>
    <b v="1"/>
    <s v="ci"/>
  </r>
  <r>
    <s v="id_68"/>
    <x v="3"/>
    <s v="formation_agricole"/>
    <n v="0.36"/>
    <n v="0.16285190189256599"/>
    <n v="0.55714809810743404"/>
    <n v="9"/>
    <n v="0.36"/>
    <n v="25"/>
    <s v="r_4_assistance_intrants_voulu"/>
    <s v="prop_multiple"/>
    <x v="82"/>
    <m/>
    <x v="2"/>
    <x v="1"/>
    <x v="7"/>
    <x v="42"/>
    <s v="r_4_assistance_intrants_voulu"/>
    <s v="oui"/>
    <s v="Proportion"/>
    <m/>
    <s v="Population générale"/>
    <n v="0.95"/>
    <b v="1"/>
    <s v="ci"/>
  </r>
  <r>
    <s v="id_68"/>
    <x v="3"/>
    <s v="formation_elevage"/>
    <n v="0.48"/>
    <n v="0.27480175365517001"/>
    <n v="0.68519824634482995"/>
    <n v="12"/>
    <n v="0.48"/>
    <n v="25"/>
    <s v="r_4_assistance_intrants_voulu"/>
    <s v="prop_multiple"/>
    <x v="83"/>
    <m/>
    <x v="2"/>
    <x v="1"/>
    <x v="7"/>
    <x v="42"/>
    <s v="r_4_assistance_intrants_voulu"/>
    <s v="oui"/>
    <s v="Proportion"/>
    <m/>
    <s v="Population générale"/>
    <n v="0.95"/>
    <b v="1"/>
    <s v="ci"/>
  </r>
  <r>
    <s v="id_68"/>
    <x v="3"/>
    <s v="soins_veterinaire"/>
    <n v="0.08"/>
    <n v="-3.14269547425143E-2"/>
    <n v="0.19142695474251401"/>
    <n v="2"/>
    <n v="0.08"/>
    <n v="25"/>
    <s v="r_4_assistance_intrants_voulu"/>
    <s v="prop_multiple"/>
    <x v="84"/>
    <m/>
    <x v="2"/>
    <x v="1"/>
    <x v="7"/>
    <x v="42"/>
    <s v="r_4_assistance_intrants_voulu"/>
    <s v="oui"/>
    <s v="Proportion"/>
    <m/>
    <s v="Population générale"/>
    <n v="0.95"/>
    <b v="1"/>
    <s v="ci"/>
  </r>
  <r>
    <s v="id_68"/>
    <x v="4"/>
    <s v="soins_veterinaire"/>
    <n v="0.25"/>
    <n v="-0.194623076220898"/>
    <n v="0.69462307622089803"/>
    <n v="1"/>
    <n v="0.25"/>
    <n v="4"/>
    <s v="r_4_assistance_intrants_voulu"/>
    <s v="prop_multiple"/>
    <x v="84"/>
    <m/>
    <x v="2"/>
    <x v="1"/>
    <x v="7"/>
    <x v="42"/>
    <s v="r_4_assistance_intrants_voulu"/>
    <s v="oui"/>
    <s v="Proportion"/>
    <m/>
    <s v="Population générale"/>
    <n v="0.95"/>
    <b v="1"/>
    <s v="ci"/>
  </r>
  <r>
    <s v="id_69"/>
    <x v="4"/>
    <s v="formation_elevage"/>
    <n v="1"/>
    <n v="1"/>
    <n v="1"/>
    <n v="2"/>
    <n v="1"/>
    <n v="2"/>
    <s v="r_4_type_assistance_intrants"/>
    <s v="prop_multiple"/>
    <x v="83"/>
    <m/>
    <x v="2"/>
    <x v="1"/>
    <x v="7"/>
    <x v="43"/>
    <s v="r_4_type_assistance_intrants"/>
    <s v="oui"/>
    <s v="Proportion"/>
    <m/>
    <s v="Population générale"/>
    <n v="0.95"/>
    <b v="1"/>
    <s v="ci"/>
  </r>
  <r>
    <s v="id_69"/>
    <x v="4"/>
    <s v="soins_veterinaire"/>
    <n v="0.5"/>
    <n v="-4.0037671903700902"/>
    <n v="5.0037671903700902"/>
    <n v="1"/>
    <n v="0.5"/>
    <n v="2"/>
    <s v="r_4_type_assistance_intrants"/>
    <s v="prop_multiple"/>
    <x v="84"/>
    <m/>
    <x v="2"/>
    <x v="1"/>
    <x v="7"/>
    <x v="43"/>
    <s v="r_4_type_assistance_intrants"/>
    <s v="oui"/>
    <s v="Proportion"/>
    <m/>
    <s v="Population générale"/>
    <n v="0.95"/>
    <b v="1"/>
    <s v="ci"/>
  </r>
  <r>
    <s v="id_70"/>
    <x v="3"/>
    <s v="pas_connaissance"/>
    <n v="0.4"/>
    <n v="0.199389170317432"/>
    <n v="0.60061082968256796"/>
    <n v="10"/>
    <n v="0.4"/>
    <n v="25"/>
    <s v="r_4_barrier_intrant"/>
    <s v="prop_multiple"/>
    <x v="40"/>
    <m/>
    <x v="2"/>
    <x v="1"/>
    <x v="7"/>
    <x v="25"/>
    <s v="r_4_barrier_intrant"/>
    <m/>
    <s v="Proportion"/>
    <m/>
    <s v="Population générale"/>
    <n v="0.95"/>
    <b v="1"/>
    <s v="ci"/>
  </r>
  <r>
    <s v="id_70"/>
    <x v="4"/>
    <s v="pas_connaissance"/>
    <n v="0.33333333333333298"/>
    <n v="-6.07035501333432E-2"/>
    <n v="0.72737021680001002"/>
    <n v="2"/>
    <n v="0.33333333333333298"/>
    <n v="6"/>
    <s v="r_4_barrier_intrant"/>
    <s v="prop_multiple"/>
    <x v="40"/>
    <m/>
    <x v="2"/>
    <x v="1"/>
    <x v="7"/>
    <x v="25"/>
    <s v="r_4_barrier_intrant"/>
    <m/>
    <s v="Proportion"/>
    <m/>
    <s v="Population générale"/>
    <n v="0.95"/>
    <b v="1"/>
    <s v="ci"/>
  </r>
  <r>
    <s v="id_70"/>
    <x v="4"/>
    <s v="distance"/>
    <n v="0.16666666666666699"/>
    <n v="-0.14484684180059401"/>
    <n v="0.47818017513392702"/>
    <n v="1"/>
    <n v="0.16666666666666699"/>
    <n v="6"/>
    <s v="r_4_barrier_intrant"/>
    <s v="prop_multiple"/>
    <x v="41"/>
    <m/>
    <x v="2"/>
    <x v="1"/>
    <x v="7"/>
    <x v="25"/>
    <s v="r_4_barrier_intrant"/>
    <m/>
    <s v="Proportion"/>
    <m/>
    <s v="Population générale"/>
    <n v="0.95"/>
    <b v="1"/>
    <s v="ci"/>
  </r>
  <r>
    <s v="id_70"/>
    <x v="3"/>
    <s v="difficult_depac"/>
    <n v="0.04"/>
    <n v="-4.02443318730272E-2"/>
    <n v="0.12024433187302699"/>
    <n v="1"/>
    <n v="0.04"/>
    <n v="25"/>
    <s v="r_4_barrier_intrant"/>
    <s v="prop_multiple"/>
    <x v="42"/>
    <m/>
    <x v="2"/>
    <x v="1"/>
    <x v="7"/>
    <x v="25"/>
    <s v="r_4_barrier_intrant"/>
    <m/>
    <s v="Proportion"/>
    <m/>
    <s v="Population générale"/>
    <n v="0.95"/>
    <b v="1"/>
    <s v="ci"/>
  </r>
  <r>
    <s v="id_70"/>
    <x v="4"/>
    <s v="difficult_depac"/>
    <n v="0.16666666666666699"/>
    <n v="-0.14484684180059401"/>
    <n v="0.47818017513392702"/>
    <n v="1"/>
    <n v="0.16666666666666699"/>
    <n v="6"/>
    <s v="r_4_barrier_intrant"/>
    <s v="prop_multiple"/>
    <x v="42"/>
    <m/>
    <x v="2"/>
    <x v="1"/>
    <x v="7"/>
    <x v="25"/>
    <s v="r_4_barrier_intrant"/>
    <m/>
    <s v="Proportion"/>
    <m/>
    <s v="Population générale"/>
    <n v="0.95"/>
    <b v="1"/>
    <s v="ci"/>
  </r>
  <r>
    <s v="id_70"/>
    <x v="3"/>
    <s v="exclusion"/>
    <n v="0.72"/>
    <n v="0.53613713755034698"/>
    <n v="0.90386286244965297"/>
    <n v="18"/>
    <n v="0.72"/>
    <n v="25"/>
    <s v="r_4_barrier_intrant"/>
    <s v="prop_multiple"/>
    <x v="43"/>
    <m/>
    <x v="2"/>
    <x v="1"/>
    <x v="7"/>
    <x v="25"/>
    <s v="r_4_barrier_intrant"/>
    <m/>
    <s v="Proportion"/>
    <m/>
    <s v="Population générale"/>
    <n v="0.95"/>
    <b v="1"/>
    <s v="ci"/>
  </r>
  <r>
    <s v="id_70"/>
    <x v="4"/>
    <s v="exclusion"/>
    <n v="0.33333333333333298"/>
    <n v="-6.07035501333432E-2"/>
    <n v="0.72737021680001002"/>
    <n v="2"/>
    <n v="0.33333333333333298"/>
    <n v="6"/>
    <s v="r_4_barrier_intrant"/>
    <s v="prop_multiple"/>
    <x v="43"/>
    <m/>
    <x v="2"/>
    <x v="1"/>
    <x v="7"/>
    <x v="25"/>
    <s v="r_4_barrier_intrant"/>
    <m/>
    <s v="Proportion"/>
    <m/>
    <s v="Population générale"/>
    <n v="0.95"/>
    <b v="1"/>
    <s v="ci"/>
  </r>
  <r>
    <s v="id_70"/>
    <x v="3"/>
    <s v="pas_acces_information"/>
    <n v="0.28000000000000003"/>
    <n v="9.6137137550347404E-2"/>
    <n v="0.46386286244965302"/>
    <n v="7"/>
    <n v="0.28000000000000003"/>
    <n v="25"/>
    <s v="r_4_barrier_intrant"/>
    <s v="prop_multiple"/>
    <x v="44"/>
    <m/>
    <x v="2"/>
    <x v="1"/>
    <x v="7"/>
    <x v="25"/>
    <s v="r_4_barrier_intrant"/>
    <m/>
    <s v="Proportion"/>
    <m/>
    <s v="Population générale"/>
    <n v="0.95"/>
    <b v="1"/>
    <s v="ci"/>
  </r>
  <r>
    <s v="id_70"/>
    <x v="4"/>
    <s v="pas_acces_information"/>
    <n v="0.16666666666666699"/>
    <n v="-0.14484684180059401"/>
    <n v="0.47818017513392702"/>
    <n v="1"/>
    <n v="0.16666666666666699"/>
    <n v="6"/>
    <s v="r_4_barrier_intrant"/>
    <s v="prop_multiple"/>
    <x v="44"/>
    <m/>
    <x v="2"/>
    <x v="1"/>
    <x v="7"/>
    <x v="25"/>
    <s v="r_4_barrier_intrant"/>
    <m/>
    <s v="Proportion"/>
    <m/>
    <s v="Population générale"/>
    <n v="0.95"/>
    <b v="1"/>
    <s v="ci"/>
  </r>
  <r>
    <s v="id_70"/>
    <x v="4"/>
    <s v="aucune"/>
    <n v="0.16666666666666699"/>
    <n v="-0.14484684180059401"/>
    <n v="0.47818017513392702"/>
    <n v="1"/>
    <n v="0.16666666666666699"/>
    <n v="6"/>
    <s v="r_4_barrier_intrant"/>
    <s v="prop_multiple"/>
    <x v="45"/>
    <m/>
    <x v="2"/>
    <x v="1"/>
    <x v="7"/>
    <x v="25"/>
    <s v="r_4_barrier_intrant"/>
    <m/>
    <s v="Proportion"/>
    <m/>
    <s v="Population générale"/>
    <n v="0.95"/>
    <b v="1"/>
    <s v="ci"/>
  </r>
  <r>
    <s v="id_71"/>
    <x v="4"/>
    <s v="acces_limite_formation"/>
    <n v="0.5"/>
    <n v="-4.0037671903700902"/>
    <n v="5.0037671903700902"/>
    <n v="1"/>
    <n v="0.5"/>
    <n v="2"/>
    <s v="r_4_assistance_intrants_problem"/>
    <s v="prop_multiple"/>
    <x v="85"/>
    <m/>
    <x v="2"/>
    <x v="1"/>
    <x v="7"/>
    <x v="44"/>
    <s v="r_4_assistance_intrants_problem"/>
    <s v="oui"/>
    <s v="Proportion"/>
    <m/>
    <s v="Population générale"/>
    <n v="0.95"/>
    <b v="1"/>
    <s v="ci"/>
  </r>
  <r>
    <s v="id_71"/>
    <x v="4"/>
    <s v="aucun_problem"/>
    <n v="0.5"/>
    <n v="-4.0037671903700902"/>
    <n v="5.0037671903700902"/>
    <n v="1"/>
    <n v="0.5"/>
    <n v="2"/>
    <s v="r_4_assistance_intrants_problem"/>
    <s v="prop_multiple"/>
    <x v="51"/>
    <m/>
    <x v="2"/>
    <x v="1"/>
    <x v="7"/>
    <x v="44"/>
    <s v="r_4_assistance_intrants_problem"/>
    <s v="oui"/>
    <s v="Proportion"/>
    <m/>
    <s v="Population générale"/>
    <n v="0.95"/>
    <b v="1"/>
    <s v="ci"/>
  </r>
  <r>
    <s v="id_73"/>
    <x v="4"/>
    <s v="peu"/>
    <n v="1"/>
    <n v="1"/>
    <n v="1"/>
    <n v="2"/>
    <n v="1"/>
    <n v="2"/>
    <s v="r_4_besoin_combl_san_assist_intrants"/>
    <s v="prop_simple"/>
    <x v="53"/>
    <m/>
    <x v="2"/>
    <x v="1"/>
    <x v="7"/>
    <x v="45"/>
    <s v="r_4_besoin_combl_san_assist_intrants"/>
    <s v="oui"/>
    <s v="Proportion"/>
    <m/>
    <s v="Population générale"/>
    <n v="0.95"/>
    <b v="1"/>
    <s v="ci"/>
  </r>
  <r>
    <s v="id_75"/>
    <x v="4"/>
    <s v="1_fois"/>
    <n v="1"/>
    <n v="1"/>
    <n v="1"/>
    <n v="2"/>
    <n v="1"/>
    <n v="2"/>
    <s v="r_4_nbr_assist_recu_003"/>
    <s v="prop_simple"/>
    <x v="57"/>
    <m/>
    <x v="2"/>
    <x v="1"/>
    <x v="7"/>
    <x v="46"/>
    <s v="r_4_nbr_assist_recu_003"/>
    <s v="oui"/>
    <s v="Proportion"/>
    <m/>
    <s v="Population générale"/>
    <n v="0.95"/>
    <b v="1"/>
    <s v="ci"/>
  </r>
  <r>
    <s v="id_76"/>
    <x v="3"/>
    <s v="non"/>
    <n v="1"/>
    <n v="1"/>
    <n v="1"/>
    <n v="53"/>
    <n v="1"/>
    <n v="53"/>
    <s v="r_4_assistance_subsistances"/>
    <s v="prop_simple"/>
    <x v="10"/>
    <m/>
    <x v="2"/>
    <x v="1"/>
    <x v="8"/>
    <x v="47"/>
    <s v="r_4_assistance_subsistances"/>
    <m/>
    <s v="Proportion"/>
    <m/>
    <s v="Population générale"/>
    <n v="0.95"/>
    <b v="1"/>
    <s v="ci"/>
  </r>
  <r>
    <s v="id_76"/>
    <x v="4"/>
    <s v="non"/>
    <n v="0.85"/>
    <n v="0.690429180773384"/>
    <n v="1.00957081922662"/>
    <n v="17"/>
    <n v="0.85"/>
    <n v="20"/>
    <s v="r_4_assistance_subsistances"/>
    <s v="prop_simple"/>
    <x v="10"/>
    <m/>
    <x v="2"/>
    <x v="1"/>
    <x v="8"/>
    <x v="47"/>
    <s v="r_4_assistance_subsistances"/>
    <m/>
    <s v="Proportion"/>
    <m/>
    <s v="Population générale"/>
    <n v="0.95"/>
    <b v="1"/>
    <s v="ci"/>
  </r>
  <r>
    <s v="id_76"/>
    <x v="4"/>
    <s v="oui"/>
    <n v="0.15"/>
    <n v="-9.5708192266156008E-3"/>
    <n v="0.309570819226616"/>
    <n v="3"/>
    <n v="0.15"/>
    <n v="20"/>
    <s v="r_4_assistance_subsistances"/>
    <s v="prop_simple"/>
    <x v="11"/>
    <m/>
    <x v="2"/>
    <x v="1"/>
    <x v="8"/>
    <x v="47"/>
    <s v="r_4_assistance_subsistances"/>
    <m/>
    <s v="Proportion"/>
    <m/>
    <s v="Population générale"/>
    <n v="0.95"/>
    <b v="1"/>
    <s v="ci"/>
  </r>
  <r>
    <s v="id_77"/>
    <x v="3"/>
    <s v="argent"/>
    <n v="0.75471698113207497"/>
    <n v="0.63651521599782002"/>
    <n v="0.87291874626633104"/>
    <n v="40"/>
    <n v="0.75471698113207597"/>
    <n v="53"/>
    <s v="r_4_assistance_subsistances_voulu"/>
    <s v="prop_multiple"/>
    <x v="86"/>
    <m/>
    <x v="2"/>
    <x v="1"/>
    <x v="8"/>
    <x v="48"/>
    <s v="r_4_assistance_subsistances_voulu"/>
    <s v="oui"/>
    <s v="Proportion"/>
    <m/>
    <s v="Population générale"/>
    <n v="0.95"/>
    <b v="1"/>
    <s v="ci"/>
  </r>
  <r>
    <s v="id_77"/>
    <x v="4"/>
    <s v="argent"/>
    <n v="0.94117647058823495"/>
    <n v="0.82704045596993103"/>
    <n v="1.0553124852065401"/>
    <n v="16"/>
    <n v="0.94117647058823495"/>
    <n v="17"/>
    <s v="r_4_assistance_subsistances_voulu"/>
    <s v="prop_multiple"/>
    <x v="86"/>
    <m/>
    <x v="2"/>
    <x v="1"/>
    <x v="8"/>
    <x v="48"/>
    <s v="r_4_assistance_subsistances_voulu"/>
    <s v="oui"/>
    <s v="Proportion"/>
    <m/>
    <s v="Population générale"/>
    <n v="0.95"/>
    <b v="1"/>
    <s v="ci"/>
  </r>
  <r>
    <s v="id_77"/>
    <x v="3"/>
    <s v="equipement"/>
    <n v="0.39622641509433998"/>
    <n v="0.26185498889689901"/>
    <n v="0.53059784129178"/>
    <n v="21"/>
    <n v="0.39622641509433998"/>
    <n v="53"/>
    <s v="r_4_assistance_subsistances_voulu"/>
    <s v="prop_multiple"/>
    <x v="87"/>
    <m/>
    <x v="2"/>
    <x v="1"/>
    <x v="8"/>
    <x v="48"/>
    <s v="r_4_assistance_subsistances_voulu"/>
    <s v="oui"/>
    <s v="Proportion"/>
    <m/>
    <s v="Population générale"/>
    <n v="0.95"/>
    <b v="1"/>
    <s v="ci"/>
  </r>
  <r>
    <s v="id_77"/>
    <x v="4"/>
    <s v="equipement"/>
    <n v="0.11764705882352899"/>
    <n v="-3.8640115751932103E-2"/>
    <n v="0.27393423339899098"/>
    <n v="2"/>
    <n v="0.11764705882352899"/>
    <n v="17"/>
    <s v="r_4_assistance_subsistances_voulu"/>
    <s v="prop_multiple"/>
    <x v="87"/>
    <m/>
    <x v="2"/>
    <x v="1"/>
    <x v="8"/>
    <x v="48"/>
    <s v="r_4_assistance_subsistances_voulu"/>
    <s v="oui"/>
    <s v="Proportion"/>
    <m/>
    <s v="Population générale"/>
    <n v="0.95"/>
    <b v="1"/>
    <s v="ci"/>
  </r>
  <r>
    <s v="id_77"/>
    <x v="3"/>
    <s v="conseil"/>
    <n v="5.6603773584905703E-2"/>
    <n v="-6.8807580278615601E-3"/>
    <n v="0.120088305197673"/>
    <n v="3"/>
    <n v="5.6603773584905703E-2"/>
    <n v="53"/>
    <s v="r_4_assistance_subsistances_voulu"/>
    <s v="prop_multiple"/>
    <x v="88"/>
    <m/>
    <x v="2"/>
    <x v="1"/>
    <x v="8"/>
    <x v="48"/>
    <s v="r_4_assistance_subsistances_voulu"/>
    <s v="oui"/>
    <s v="Proportion"/>
    <m/>
    <s v="Population générale"/>
    <n v="0.95"/>
    <b v="1"/>
    <s v="ci"/>
  </r>
  <r>
    <s v="id_77"/>
    <x v="4"/>
    <s v="conseil"/>
    <n v="5.8823529411764698E-2"/>
    <n v="-5.5312485206539398E-2"/>
    <n v="0.172959544030069"/>
    <n v="1"/>
    <n v="5.8823529411764698E-2"/>
    <n v="17"/>
    <s v="r_4_assistance_subsistances_voulu"/>
    <s v="prop_multiple"/>
    <x v="88"/>
    <m/>
    <x v="2"/>
    <x v="1"/>
    <x v="8"/>
    <x v="48"/>
    <s v="r_4_assistance_subsistances_voulu"/>
    <s v="oui"/>
    <s v="Proportion"/>
    <m/>
    <s v="Population générale"/>
    <n v="0.95"/>
    <b v="1"/>
    <s v="ci"/>
  </r>
  <r>
    <s v="id_77"/>
    <x v="3"/>
    <s v="formation"/>
    <n v="0.39622641509433998"/>
    <n v="0.26185498889689901"/>
    <n v="0.53059784129178"/>
    <n v="21"/>
    <n v="0.39622641509433998"/>
    <n v="53"/>
    <s v="r_4_assistance_subsistances_voulu"/>
    <s v="prop_multiple"/>
    <x v="89"/>
    <m/>
    <x v="2"/>
    <x v="1"/>
    <x v="8"/>
    <x v="48"/>
    <s v="r_4_assistance_subsistances_voulu"/>
    <s v="oui"/>
    <s v="Proportion"/>
    <m/>
    <s v="Population générale"/>
    <n v="0.95"/>
    <b v="1"/>
    <s v="ci"/>
  </r>
  <r>
    <s v="id_77"/>
    <x v="4"/>
    <s v="formation"/>
    <n v="0.47058823529411797"/>
    <n v="0.22846918555148801"/>
    <n v="0.71270728503674696"/>
    <n v="8"/>
    <n v="0.47058823529411797"/>
    <n v="17"/>
    <s v="r_4_assistance_subsistances_voulu"/>
    <s v="prop_multiple"/>
    <x v="89"/>
    <m/>
    <x v="2"/>
    <x v="1"/>
    <x v="8"/>
    <x v="48"/>
    <s v="r_4_assistance_subsistances_voulu"/>
    <s v="oui"/>
    <s v="Proportion"/>
    <m/>
    <s v="Population générale"/>
    <n v="0.95"/>
    <b v="1"/>
    <s v="ci"/>
  </r>
  <r>
    <s v="id_77"/>
    <x v="3"/>
    <s v="cash"/>
    <n v="0.22641509433962301"/>
    <n v="0.111439717526049"/>
    <n v="0.34139047115319598"/>
    <n v="12"/>
    <n v="0.22641509433962301"/>
    <n v="53"/>
    <s v="r_4_assistance_subsistances_voulu"/>
    <s v="prop_multiple"/>
    <x v="90"/>
    <m/>
    <x v="2"/>
    <x v="1"/>
    <x v="8"/>
    <x v="48"/>
    <s v="r_4_assistance_subsistances_voulu"/>
    <s v="oui"/>
    <s v="Proportion"/>
    <m/>
    <s v="Population générale"/>
    <n v="0.95"/>
    <b v="1"/>
    <s v="ci"/>
  </r>
  <r>
    <s v="id_77"/>
    <x v="4"/>
    <s v="cash"/>
    <n v="0.11764705882352899"/>
    <n v="-3.8640115751931998E-2"/>
    <n v="0.27393423339899098"/>
    <n v="2"/>
    <n v="0.11764705882352899"/>
    <n v="17"/>
    <s v="r_4_assistance_subsistances_voulu"/>
    <s v="prop_multiple"/>
    <x v="90"/>
    <m/>
    <x v="2"/>
    <x v="1"/>
    <x v="8"/>
    <x v="48"/>
    <s v="r_4_assistance_subsistances_voulu"/>
    <s v="oui"/>
    <s v="Proportion"/>
    <m/>
    <s v="Population générale"/>
    <n v="0.95"/>
    <b v="1"/>
    <s v="ci"/>
  </r>
  <r>
    <s v="id_77"/>
    <x v="3"/>
    <s v="mise_relation"/>
    <n v="1.88679245283019E-2"/>
    <n v="-1.8510755599350798E-2"/>
    <n v="5.6246604655954498E-2"/>
    <n v="1"/>
    <n v="1.88679245283019E-2"/>
    <n v="53"/>
    <s v="r_4_assistance_subsistances_voulu"/>
    <s v="prop_multiple"/>
    <x v="91"/>
    <m/>
    <x v="2"/>
    <x v="1"/>
    <x v="8"/>
    <x v="48"/>
    <s v="r_4_assistance_subsistances_voulu"/>
    <s v="oui"/>
    <s v="Proportion"/>
    <m/>
    <s v="Population générale"/>
    <n v="0.95"/>
    <b v="1"/>
    <s v="ci"/>
  </r>
  <r>
    <s v="id_77"/>
    <x v="4"/>
    <s v="mise_relation"/>
    <n v="5.8823529411764698E-2"/>
    <n v="-5.5312485206539502E-2"/>
    <n v="0.172959544030069"/>
    <n v="1"/>
    <n v="5.8823529411764698E-2"/>
    <n v="17"/>
    <s v="r_4_assistance_subsistances_voulu"/>
    <s v="prop_multiple"/>
    <x v="91"/>
    <m/>
    <x v="2"/>
    <x v="1"/>
    <x v="8"/>
    <x v="48"/>
    <s v="r_4_assistance_subsistances_voulu"/>
    <s v="oui"/>
    <s v="Proportion"/>
    <m/>
    <s v="Population générale"/>
    <n v="0.95"/>
    <b v="1"/>
    <s v="ci"/>
  </r>
  <r>
    <s v="id_77"/>
    <x v="3"/>
    <s v="acces_terrain"/>
    <n v="7.5471698113207503E-2"/>
    <n v="2.9028339081359402E-3"/>
    <n v="0.148040562318279"/>
    <n v="4"/>
    <n v="7.5471698113207503E-2"/>
    <n v="53"/>
    <s v="r_4_assistance_subsistances_voulu"/>
    <s v="prop_multiple"/>
    <x v="92"/>
    <m/>
    <x v="2"/>
    <x v="1"/>
    <x v="8"/>
    <x v="48"/>
    <s v="r_4_assistance_subsistances_voulu"/>
    <s v="oui"/>
    <s v="Proportion"/>
    <m/>
    <s v="Population générale"/>
    <n v="0.95"/>
    <b v="1"/>
    <s v="ci"/>
  </r>
  <r>
    <s v="id_77"/>
    <x v="3"/>
    <s v="acces_credit"/>
    <n v="3.77358490566038E-2"/>
    <n v="-1.46148368298568E-2"/>
    <n v="9.0086534943064303E-2"/>
    <n v="2"/>
    <n v="3.77358490566038E-2"/>
    <n v="53"/>
    <s v="r_4_assistance_subsistances_voulu"/>
    <s v="prop_multiple"/>
    <x v="93"/>
    <m/>
    <x v="2"/>
    <x v="1"/>
    <x v="8"/>
    <x v="48"/>
    <s v="r_4_assistance_subsistances_voulu"/>
    <s v="oui"/>
    <s v="Proportion"/>
    <m/>
    <s v="Population générale"/>
    <n v="0.95"/>
    <b v="1"/>
    <s v="ci"/>
  </r>
  <r>
    <s v="id_78"/>
    <x v="4"/>
    <s v="equipement"/>
    <n v="0.33333333333333298"/>
    <n v="-0.84068394456029205"/>
    <n v="1.5073506112269599"/>
    <n v="1"/>
    <n v="0.33333333333333298"/>
    <n v="3"/>
    <s v="r_4_type_assistance_subsistances"/>
    <s v="prop_multiple"/>
    <x v="87"/>
    <m/>
    <x v="2"/>
    <x v="1"/>
    <x v="8"/>
    <x v="49"/>
    <s v="r_4_type_assistance_subsistances"/>
    <s v="oui"/>
    <s v="Proportion"/>
    <m/>
    <s v="Population générale"/>
    <n v="0.95"/>
    <b v="1"/>
    <s v="ci"/>
  </r>
  <r>
    <s v="id_78"/>
    <x v="4"/>
    <s v="formation"/>
    <n v="0.33333333333333298"/>
    <n v="-0.84068394456029205"/>
    <n v="1.5073506112269599"/>
    <n v="1"/>
    <n v="0.33333333333333298"/>
    <n v="3"/>
    <s v="r_4_type_assistance_subsistances"/>
    <s v="prop_multiple"/>
    <x v="89"/>
    <m/>
    <x v="2"/>
    <x v="1"/>
    <x v="8"/>
    <x v="49"/>
    <s v="r_4_type_assistance_subsistances"/>
    <s v="oui"/>
    <s v="Proportion"/>
    <m/>
    <s v="Population générale"/>
    <n v="0.95"/>
    <b v="1"/>
    <s v="ci"/>
  </r>
  <r>
    <s v="id_78"/>
    <x v="4"/>
    <s v="cash"/>
    <n v="0.33333333333333298"/>
    <n v="-0.84068394456029205"/>
    <n v="1.5073506112269599"/>
    <n v="1"/>
    <n v="0.33333333333333298"/>
    <n v="3"/>
    <s v="r_4_type_assistance_subsistances"/>
    <s v="prop_multiple"/>
    <x v="90"/>
    <m/>
    <x v="2"/>
    <x v="1"/>
    <x v="8"/>
    <x v="49"/>
    <s v="r_4_type_assistance_subsistances"/>
    <s v="oui"/>
    <s v="Proportion"/>
    <m/>
    <s v="Population générale"/>
    <n v="0.95"/>
    <b v="1"/>
    <s v="ci"/>
  </r>
  <r>
    <s v="id_79"/>
    <x v="3"/>
    <s v="pas_connaissance"/>
    <n v="0.43396226415094302"/>
    <n v="0.29790425212371902"/>
    <n v="0.57002027617816797"/>
    <n v="23"/>
    <n v="0.43396226415094302"/>
    <n v="53"/>
    <s v="r_4_barrier_subsistanc"/>
    <s v="prop_multiple"/>
    <x v="40"/>
    <m/>
    <x v="2"/>
    <x v="1"/>
    <x v="8"/>
    <x v="25"/>
    <s v="r_4_barrier_subsistanc"/>
    <m/>
    <s v="Proportion"/>
    <m/>
    <s v="Population générale"/>
    <n v="0.95"/>
    <b v="1"/>
    <s v="ci"/>
  </r>
  <r>
    <s v="id_79"/>
    <x v="4"/>
    <s v="pas_connaissance"/>
    <n v="0.3"/>
    <n v="9.5210337783561499E-2"/>
    <n v="0.50478966221643895"/>
    <n v="6"/>
    <n v="0.3"/>
    <n v="20"/>
    <s v="r_4_barrier_subsistanc"/>
    <s v="prop_multiple"/>
    <x v="40"/>
    <m/>
    <x v="2"/>
    <x v="1"/>
    <x v="8"/>
    <x v="25"/>
    <s v="r_4_barrier_subsistanc"/>
    <m/>
    <s v="Proportion"/>
    <m/>
    <s v="Population générale"/>
    <n v="0.95"/>
    <b v="1"/>
    <s v="ci"/>
  </r>
  <r>
    <s v="id_79"/>
    <x v="3"/>
    <s v="distance"/>
    <n v="1.88679245283019E-2"/>
    <n v="-1.848299065971E-2"/>
    <n v="5.62188397163138E-2"/>
    <n v="1"/>
    <n v="1.88679245283019E-2"/>
    <n v="53"/>
    <s v="r_4_barrier_subsistanc"/>
    <s v="prop_multiple"/>
    <x v="41"/>
    <m/>
    <x v="2"/>
    <x v="1"/>
    <x v="8"/>
    <x v="25"/>
    <s v="r_4_barrier_subsistanc"/>
    <m/>
    <s v="Proportion"/>
    <m/>
    <s v="Population générale"/>
    <n v="0.95"/>
    <b v="1"/>
    <s v="ci"/>
  </r>
  <r>
    <s v="id_79"/>
    <x v="4"/>
    <s v="distance"/>
    <n v="0.05"/>
    <n v="-4.7396911879257798E-2"/>
    <n v="0.14739691187925799"/>
    <n v="1"/>
    <n v="0.05"/>
    <n v="20"/>
    <s v="r_4_barrier_subsistanc"/>
    <s v="prop_multiple"/>
    <x v="41"/>
    <m/>
    <x v="2"/>
    <x v="1"/>
    <x v="8"/>
    <x v="25"/>
    <s v="r_4_barrier_subsistanc"/>
    <m/>
    <s v="Proportion"/>
    <m/>
    <s v="Population générale"/>
    <n v="0.95"/>
    <b v="1"/>
    <s v="ci"/>
  </r>
  <r>
    <s v="id_79"/>
    <x v="4"/>
    <s v="difficult_depac"/>
    <n v="0.05"/>
    <n v="-4.7396911879257798E-2"/>
    <n v="0.14739691187925799"/>
    <n v="1"/>
    <n v="0.05"/>
    <n v="20"/>
    <s v="r_4_barrier_subsistanc"/>
    <s v="prop_multiple"/>
    <x v="42"/>
    <m/>
    <x v="2"/>
    <x v="1"/>
    <x v="8"/>
    <x v="25"/>
    <s v="r_4_barrier_subsistanc"/>
    <m/>
    <s v="Proportion"/>
    <m/>
    <s v="Population générale"/>
    <n v="0.95"/>
    <b v="1"/>
    <s v="ci"/>
  </r>
  <r>
    <s v="id_79"/>
    <x v="3"/>
    <s v="exclusion"/>
    <n v="0.37735849056603799"/>
    <n v="0.24429112972139999"/>
    <n v="0.51042585141067498"/>
    <n v="20"/>
    <n v="0.37735849056603799"/>
    <n v="53"/>
    <s v="r_4_barrier_subsistanc"/>
    <s v="prop_multiple"/>
    <x v="43"/>
    <m/>
    <x v="2"/>
    <x v="1"/>
    <x v="8"/>
    <x v="25"/>
    <s v="r_4_barrier_subsistanc"/>
    <m/>
    <s v="Proportion"/>
    <m/>
    <s v="Population générale"/>
    <n v="0.95"/>
    <b v="1"/>
    <s v="ci"/>
  </r>
  <r>
    <s v="id_79"/>
    <x v="4"/>
    <s v="exclusion"/>
    <n v="0.4"/>
    <n v="0.18107064218083499"/>
    <n v="0.61892935781916503"/>
    <n v="8"/>
    <n v="0.4"/>
    <n v="20"/>
    <s v="r_4_barrier_subsistanc"/>
    <s v="prop_multiple"/>
    <x v="43"/>
    <m/>
    <x v="2"/>
    <x v="1"/>
    <x v="8"/>
    <x v="25"/>
    <s v="r_4_barrier_subsistanc"/>
    <m/>
    <s v="Proportion"/>
    <m/>
    <s v="Population générale"/>
    <n v="0.95"/>
    <b v="1"/>
    <s v="ci"/>
  </r>
  <r>
    <s v="id_79"/>
    <x v="3"/>
    <s v="pas_acces_information"/>
    <n v="0.64150943396226401"/>
    <n v="0.50986095833370504"/>
    <n v="0.77315790959082298"/>
    <n v="34"/>
    <n v="0.64150943396226401"/>
    <n v="53"/>
    <s v="r_4_barrier_subsistanc"/>
    <s v="prop_multiple"/>
    <x v="44"/>
    <m/>
    <x v="2"/>
    <x v="1"/>
    <x v="8"/>
    <x v="25"/>
    <s v="r_4_barrier_subsistanc"/>
    <m/>
    <s v="Proportion"/>
    <m/>
    <s v="Population générale"/>
    <n v="0.95"/>
    <b v="1"/>
    <s v="ci"/>
  </r>
  <r>
    <s v="id_79"/>
    <x v="4"/>
    <s v="pas_acces_information"/>
    <n v="0.35"/>
    <n v="0.13684816156094301"/>
    <n v="0.56315183843905703"/>
    <n v="7"/>
    <n v="0.35"/>
    <n v="20"/>
    <s v="r_4_barrier_subsistanc"/>
    <s v="prop_multiple"/>
    <x v="44"/>
    <m/>
    <x v="2"/>
    <x v="1"/>
    <x v="8"/>
    <x v="25"/>
    <s v="r_4_barrier_subsistanc"/>
    <m/>
    <s v="Proportion"/>
    <m/>
    <s v="Population générale"/>
    <n v="0.95"/>
    <b v="1"/>
    <s v="ci"/>
  </r>
  <r>
    <s v="id_79"/>
    <x v="4"/>
    <s v="aucune"/>
    <n v="0.1"/>
    <n v="-3.4066304093038298E-2"/>
    <n v="0.234066304093038"/>
    <n v="2"/>
    <n v="0.1"/>
    <n v="20"/>
    <s v="r_4_barrier_subsistanc"/>
    <s v="prop_multiple"/>
    <x v="45"/>
    <m/>
    <x v="2"/>
    <x v="1"/>
    <x v="8"/>
    <x v="25"/>
    <s v="r_4_barrier_subsistanc"/>
    <m/>
    <s v="Proportion"/>
    <m/>
    <s v="Population générale"/>
    <n v="0.95"/>
    <b v="1"/>
    <s v="ci"/>
  </r>
  <r>
    <s v="id_80"/>
    <x v="4"/>
    <s v="insuffisance_argent"/>
    <n v="0.66666666666666696"/>
    <n v="-0.50735061122695901"/>
    <n v="1.8406839445602901"/>
    <n v="2"/>
    <n v="0.66666666666666696"/>
    <n v="3"/>
    <s v="r_4_assistance_subsistances_problem"/>
    <s v="prop_multiple"/>
    <x v="94"/>
    <m/>
    <x v="2"/>
    <x v="1"/>
    <x v="8"/>
    <x v="50"/>
    <s v="r_4_assistance_subsistances_problem"/>
    <s v="oui"/>
    <s v="Proportion"/>
    <m/>
    <s v="Population générale"/>
    <n v="0.95"/>
    <b v="1"/>
    <s v="ci"/>
  </r>
  <r>
    <s v="id_80"/>
    <x v="4"/>
    <s v="aucun_problem"/>
    <n v="0.33333333333333298"/>
    <n v="-0.84068394456029205"/>
    <n v="1.5073506112269599"/>
    <n v="1"/>
    <n v="0.33333333333333298"/>
    <n v="3"/>
    <s v="r_4_assistance_subsistances_problem"/>
    <s v="prop_multiple"/>
    <x v="51"/>
    <m/>
    <x v="2"/>
    <x v="1"/>
    <x v="8"/>
    <x v="50"/>
    <s v="r_4_assistance_subsistances_problem"/>
    <s v="oui"/>
    <s v="Proportion"/>
    <m/>
    <s v="Population générale"/>
    <n v="0.95"/>
    <b v="1"/>
    <s v="ci"/>
  </r>
  <r>
    <s v="id_82"/>
    <x v="4"/>
    <s v="peu"/>
    <n v="1"/>
    <n v="1"/>
    <n v="1"/>
    <n v="3"/>
    <n v="1"/>
    <n v="3"/>
    <s v="r_4_besoin_combl_san_assist_subsistances"/>
    <s v="prop_simple"/>
    <x v="53"/>
    <m/>
    <x v="2"/>
    <x v="1"/>
    <x v="8"/>
    <x v="51"/>
    <s v="r_4_besoin_combl_san_assist_subsistances"/>
    <s v="oui"/>
    <s v="Proportion"/>
    <m/>
    <s v="Population générale"/>
    <n v="0.95"/>
    <b v="1"/>
    <s v="ci"/>
  </r>
  <r>
    <s v="id_84"/>
    <x v="3"/>
    <s v="non"/>
    <n v="1"/>
    <n v="1"/>
    <n v="1"/>
    <n v="20"/>
    <n v="1"/>
    <n v="20"/>
    <s v="r_4_assistance_eau"/>
    <s v="prop_simple"/>
    <x v="10"/>
    <m/>
    <x v="2"/>
    <x v="1"/>
    <x v="9"/>
    <x v="52"/>
    <s v="r_4_assistance_eau"/>
    <m/>
    <s v="Proportion"/>
    <m/>
    <s v="Population générale"/>
    <n v="0.95"/>
    <b v="1"/>
    <s v="ci"/>
  </r>
  <r>
    <s v="id_84"/>
    <x v="4"/>
    <s v="non"/>
    <n v="1"/>
    <n v="1"/>
    <n v="1"/>
    <n v="4"/>
    <n v="1"/>
    <n v="4"/>
    <s v="r_4_assistance_eau"/>
    <s v="prop_simple"/>
    <x v="10"/>
    <m/>
    <x v="2"/>
    <x v="1"/>
    <x v="9"/>
    <x v="52"/>
    <s v="r_4_assistance_eau"/>
    <m/>
    <s v="Proportion"/>
    <m/>
    <s v="Population générale"/>
    <n v="0.95"/>
    <b v="1"/>
    <s v="ci"/>
  </r>
  <r>
    <s v="id_85"/>
    <x v="3"/>
    <s v="argent"/>
    <n v="0.3"/>
    <n v="8.7485610289541396E-2"/>
    <n v="0.51251438971045904"/>
    <n v="6"/>
    <n v="0.3"/>
    <n v="20"/>
    <s v="r_4_assistance_eau_voulu"/>
    <s v="prop_multiple"/>
    <x v="95"/>
    <m/>
    <x v="2"/>
    <x v="1"/>
    <x v="9"/>
    <x v="53"/>
    <s v="r_4_assistance_eau_voulu"/>
    <s v="oui"/>
    <s v="Proportion"/>
    <m/>
    <s v="Population générale"/>
    <n v="0.95"/>
    <b v="1"/>
    <s v="ci"/>
  </r>
  <r>
    <s v="id_85"/>
    <x v="4"/>
    <s v="argent"/>
    <n v="0.25"/>
    <n v="-0.199018601637071"/>
    <n v="0.69901860163707097"/>
    <n v="1"/>
    <n v="0.25"/>
    <n v="4"/>
    <s v="r_4_assistance_eau_voulu"/>
    <s v="prop_multiple"/>
    <x v="95"/>
    <m/>
    <x v="2"/>
    <x v="1"/>
    <x v="9"/>
    <x v="53"/>
    <s v="r_4_assistance_eau_voulu"/>
    <s v="oui"/>
    <s v="Proportion"/>
    <m/>
    <s v="Population générale"/>
    <n v="0.95"/>
    <b v="1"/>
    <s v="ci"/>
  </r>
  <r>
    <s v="id_85"/>
    <x v="3"/>
    <s v="distribution_direct"/>
    <n v="0.1"/>
    <n v="-3.9123325302217397E-2"/>
    <n v="0.239123325302217"/>
    <n v="2"/>
    <n v="0.1"/>
    <n v="20"/>
    <s v="r_4_assistance_eau_voulu"/>
    <s v="prop_multiple"/>
    <x v="96"/>
    <m/>
    <x v="2"/>
    <x v="1"/>
    <x v="9"/>
    <x v="53"/>
    <s v="r_4_assistance_eau_voulu"/>
    <s v="oui"/>
    <s v="Proportion"/>
    <m/>
    <s v="Population générale"/>
    <n v="0.95"/>
    <b v="1"/>
    <s v="ci"/>
  </r>
  <r>
    <s v="id_85"/>
    <x v="4"/>
    <s v="distribution_direct"/>
    <n v="0.25"/>
    <n v="-0.19901860163707"/>
    <n v="0.69901860163707097"/>
    <n v="1"/>
    <n v="0.25"/>
    <n v="4"/>
    <s v="r_4_assistance_eau_voulu"/>
    <s v="prop_multiple"/>
    <x v="96"/>
    <m/>
    <x v="2"/>
    <x v="1"/>
    <x v="9"/>
    <x v="53"/>
    <s v="r_4_assistance_eau_voulu"/>
    <s v="oui"/>
    <s v="Proportion"/>
    <m/>
    <s v="Population générale"/>
    <n v="0.95"/>
    <b v="1"/>
    <s v="ci"/>
  </r>
  <r>
    <s v="id_85"/>
    <x v="3"/>
    <s v="provision_direct"/>
    <n v="0.05"/>
    <n v="-5.1070752613616703E-2"/>
    <n v="0.15107075261361699"/>
    <n v="1"/>
    <n v="0.05"/>
    <n v="20"/>
    <s v="r_4_assistance_eau_voulu"/>
    <s v="prop_multiple"/>
    <x v="97"/>
    <m/>
    <x v="2"/>
    <x v="1"/>
    <x v="9"/>
    <x v="53"/>
    <s v="r_4_assistance_eau_voulu"/>
    <s v="oui"/>
    <s v="Proportion"/>
    <m/>
    <s v="Population générale"/>
    <n v="0.95"/>
    <b v="1"/>
    <s v="ci"/>
  </r>
  <r>
    <s v="id_85"/>
    <x v="3"/>
    <s v="construction"/>
    <n v="0.7"/>
    <n v="0.48748561028954202"/>
    <n v="0.91251438971045895"/>
    <n v="14"/>
    <n v="0.7"/>
    <n v="20"/>
    <s v="r_4_assistance_eau_voulu"/>
    <s v="prop_multiple"/>
    <x v="98"/>
    <m/>
    <x v="2"/>
    <x v="1"/>
    <x v="9"/>
    <x v="53"/>
    <s v="r_4_assistance_eau_voulu"/>
    <s v="oui"/>
    <s v="Proportion"/>
    <m/>
    <s v="Population générale"/>
    <n v="0.95"/>
    <b v="1"/>
    <s v="ci"/>
  </r>
  <r>
    <s v="id_85"/>
    <x v="4"/>
    <s v="construction"/>
    <n v="0.5"/>
    <n v="-1.8482021052624E-2"/>
    <n v="1.01848202105262"/>
    <n v="2"/>
    <n v="0.5"/>
    <n v="4"/>
    <s v="r_4_assistance_eau_voulu"/>
    <s v="prop_multiple"/>
    <x v="98"/>
    <m/>
    <x v="2"/>
    <x v="1"/>
    <x v="9"/>
    <x v="53"/>
    <s v="r_4_assistance_eau_voulu"/>
    <s v="oui"/>
    <s v="Proportion"/>
    <m/>
    <s v="Population générale"/>
    <n v="0.95"/>
    <b v="1"/>
    <s v="ci"/>
  </r>
  <r>
    <s v="id_85"/>
    <x v="3"/>
    <s v="formation"/>
    <n v="0.1"/>
    <n v="-3.91233253022173E-2"/>
    <n v="0.239123325302217"/>
    <n v="2"/>
    <n v="0.1"/>
    <n v="20"/>
    <s v="r_4_assistance_eau_voulu"/>
    <s v="prop_multiple"/>
    <x v="99"/>
    <m/>
    <x v="2"/>
    <x v="1"/>
    <x v="9"/>
    <x v="53"/>
    <s v="r_4_assistance_eau_voulu"/>
    <s v="oui"/>
    <s v="Proportion"/>
    <m/>
    <s v="Population générale"/>
    <n v="0.95"/>
    <b v="1"/>
    <s v="ci"/>
  </r>
  <r>
    <s v="id_85"/>
    <x v="3"/>
    <s v="analyse_qualite"/>
    <n v="0.05"/>
    <n v="-5.1070752613616703E-2"/>
    <n v="0.15107075261361699"/>
    <n v="1"/>
    <n v="0.05"/>
    <n v="20"/>
    <s v="r_4_assistance_eau_voulu"/>
    <s v="prop_multiple"/>
    <x v="100"/>
    <m/>
    <x v="2"/>
    <x v="1"/>
    <x v="9"/>
    <x v="53"/>
    <s v="r_4_assistance_eau_voulu"/>
    <s v="oui"/>
    <s v="Proportion"/>
    <m/>
    <s v="Population générale"/>
    <n v="0.95"/>
    <b v="1"/>
    <s v="ci"/>
  </r>
  <r>
    <s v="id_87"/>
    <x v="3"/>
    <s v="pas_connaissance"/>
    <n v="0.7"/>
    <n v="0.48748561028954202"/>
    <n v="0.91251438971045895"/>
    <n v="14"/>
    <n v="0.7"/>
    <n v="20"/>
    <s v="r_4_barrier_eau"/>
    <s v="prop_multiple"/>
    <x v="40"/>
    <m/>
    <x v="2"/>
    <x v="1"/>
    <x v="9"/>
    <x v="25"/>
    <s v="r_4_barrier_eau"/>
    <m/>
    <s v="Proportion"/>
    <m/>
    <s v="Population générale"/>
    <n v="0.95"/>
    <b v="1"/>
    <s v="ci"/>
  </r>
  <r>
    <s v="id_87"/>
    <x v="4"/>
    <s v="pas_connaissance"/>
    <n v="1"/>
    <n v="1"/>
    <n v="1"/>
    <n v="4"/>
    <n v="1"/>
    <n v="4"/>
    <s v="r_4_barrier_eau"/>
    <s v="prop_multiple"/>
    <x v="40"/>
    <m/>
    <x v="2"/>
    <x v="1"/>
    <x v="9"/>
    <x v="25"/>
    <s v="r_4_barrier_eau"/>
    <m/>
    <s v="Proportion"/>
    <m/>
    <s v="Population générale"/>
    <n v="0.95"/>
    <b v="1"/>
    <s v="ci"/>
  </r>
  <r>
    <s v="id_87"/>
    <x v="3"/>
    <s v="exclusion"/>
    <n v="0.15"/>
    <n v="-1.5589878397778201E-2"/>
    <n v="0.31558987839777802"/>
    <n v="3"/>
    <n v="0.15"/>
    <n v="20"/>
    <s v="r_4_barrier_eau"/>
    <s v="prop_multiple"/>
    <x v="43"/>
    <m/>
    <x v="2"/>
    <x v="1"/>
    <x v="9"/>
    <x v="25"/>
    <s v="r_4_barrier_eau"/>
    <m/>
    <s v="Proportion"/>
    <m/>
    <s v="Population générale"/>
    <n v="0.95"/>
    <b v="1"/>
    <s v="ci"/>
  </r>
  <r>
    <s v="id_87"/>
    <x v="3"/>
    <s v="pas_acces_information"/>
    <n v="0.45"/>
    <n v="0.21929006519299399"/>
    <n v="0.68070993480700603"/>
    <n v="9"/>
    <n v="0.45"/>
    <n v="20"/>
    <s v="r_4_barrier_eau"/>
    <s v="prop_multiple"/>
    <x v="44"/>
    <m/>
    <x v="2"/>
    <x v="1"/>
    <x v="9"/>
    <x v="25"/>
    <s v="r_4_barrier_eau"/>
    <m/>
    <s v="Proportion"/>
    <m/>
    <s v="Population générale"/>
    <n v="0.95"/>
    <b v="1"/>
    <s v="ci"/>
  </r>
  <r>
    <s v="id_87"/>
    <x v="4"/>
    <s v="pas_acces_information"/>
    <n v="0.25"/>
    <n v="-0.19901860163707"/>
    <n v="0.69901860163707097"/>
    <n v="1"/>
    <n v="0.25"/>
    <n v="4"/>
    <s v="r_4_barrier_eau"/>
    <s v="prop_multiple"/>
    <x v="44"/>
    <m/>
    <x v="2"/>
    <x v="1"/>
    <x v="9"/>
    <x v="25"/>
    <s v="r_4_barrier_eau"/>
    <m/>
    <s v="Proportion"/>
    <m/>
    <s v="Population générale"/>
    <n v="0.95"/>
    <b v="1"/>
    <s v="ci"/>
  </r>
  <r>
    <s v="id_92"/>
    <x v="3"/>
    <s v="non"/>
    <n v="1"/>
    <n v="1"/>
    <n v="1"/>
    <n v="9"/>
    <n v="1"/>
    <n v="9"/>
    <s v="r_4_assistance_latrine"/>
    <s v="prop_simple"/>
    <x v="10"/>
    <m/>
    <x v="2"/>
    <x v="1"/>
    <x v="10"/>
    <x v="54"/>
    <s v="r_4_assistance_latrine"/>
    <m/>
    <s v="Proportion"/>
    <m/>
    <s v="Population générale"/>
    <n v="0.95"/>
    <b v="1"/>
    <s v="ci"/>
  </r>
  <r>
    <s v="id_92"/>
    <x v="4"/>
    <s v="non"/>
    <n v="0.75"/>
    <n v="0.277071331147977"/>
    <n v="1.22292866885202"/>
    <n v="3"/>
    <n v="0.75"/>
    <n v="4"/>
    <s v="r_4_assistance_latrine"/>
    <s v="prop_simple"/>
    <x v="10"/>
    <m/>
    <x v="2"/>
    <x v="1"/>
    <x v="10"/>
    <x v="54"/>
    <s v="r_4_assistance_latrine"/>
    <m/>
    <s v="Proportion"/>
    <m/>
    <s v="Population générale"/>
    <n v="0.95"/>
    <b v="1"/>
    <s v="ci"/>
  </r>
  <r>
    <s v="id_92"/>
    <x v="4"/>
    <s v="oui"/>
    <n v="0.25"/>
    <n v="-0.222928668852023"/>
    <n v="0.722928668852023"/>
    <n v="1"/>
    <n v="0.25"/>
    <n v="4"/>
    <s v="r_4_assistance_latrine"/>
    <s v="prop_simple"/>
    <x v="11"/>
    <m/>
    <x v="2"/>
    <x v="1"/>
    <x v="10"/>
    <x v="54"/>
    <s v="r_4_assistance_latrine"/>
    <m/>
    <s v="Proportion"/>
    <m/>
    <s v="Population générale"/>
    <n v="0.95"/>
    <b v="1"/>
    <s v="ci"/>
  </r>
  <r>
    <s v="id_93"/>
    <x v="4"/>
    <s v="argent"/>
    <n v="0.66666666666666696"/>
    <n v="6.6108181323715404E-2"/>
    <n v="1.26722515200962"/>
    <n v="2"/>
    <n v="0.66666666666666696"/>
    <n v="3"/>
    <s v="r_4_assistance_latrine_voulu"/>
    <s v="prop_multiple"/>
    <x v="101"/>
    <m/>
    <x v="2"/>
    <x v="1"/>
    <x v="10"/>
    <x v="55"/>
    <s v="r_4_assistance_latrine_voulu"/>
    <s v="oui"/>
    <s v="Proportion"/>
    <m/>
    <s v="Population générale"/>
    <n v="0.95"/>
    <b v="1"/>
    <s v="ci"/>
  </r>
  <r>
    <s v="id_93"/>
    <x v="3"/>
    <s v="provision_direct"/>
    <n v="0.11111111111111099"/>
    <n v="-0.120043957673467"/>
    <n v="0.34226617989568903"/>
    <n v="1"/>
    <n v="0.11111111111111099"/>
    <n v="9"/>
    <s v="r_4_assistance_latrine_voulu"/>
    <s v="prop_multiple"/>
    <x v="102"/>
    <m/>
    <x v="2"/>
    <x v="1"/>
    <x v="10"/>
    <x v="55"/>
    <s v="r_4_assistance_latrine_voulu"/>
    <s v="oui"/>
    <s v="Proportion"/>
    <m/>
    <s v="Population générale"/>
    <n v="0.95"/>
    <b v="1"/>
    <s v="ci"/>
  </r>
  <r>
    <s v="id_93"/>
    <x v="3"/>
    <s v="construction"/>
    <n v="0.88888888888888895"/>
    <n v="0.65773382010431103"/>
    <n v="1.12004395767347"/>
    <n v="8"/>
    <n v="0.88888888888888895"/>
    <n v="9"/>
    <s v="r_4_assistance_latrine_voulu"/>
    <s v="prop_multiple"/>
    <x v="103"/>
    <m/>
    <x v="2"/>
    <x v="1"/>
    <x v="10"/>
    <x v="55"/>
    <s v="r_4_assistance_latrine_voulu"/>
    <s v="oui"/>
    <s v="Proportion"/>
    <m/>
    <s v="Population générale"/>
    <n v="0.95"/>
    <b v="1"/>
    <s v="ci"/>
  </r>
  <r>
    <s v="id_93"/>
    <x v="4"/>
    <s v="construction"/>
    <n v="0.33333333333333298"/>
    <n v="-0.26722515200961799"/>
    <n v="0.93389181867628501"/>
    <n v="1"/>
    <n v="0.33333333333333298"/>
    <n v="3"/>
    <s v="r_4_assistance_latrine_voulu"/>
    <s v="prop_multiple"/>
    <x v="103"/>
    <m/>
    <x v="2"/>
    <x v="1"/>
    <x v="10"/>
    <x v="55"/>
    <s v="r_4_assistance_latrine_voulu"/>
    <s v="oui"/>
    <s v="Proportion"/>
    <m/>
    <s v="Population générale"/>
    <n v="0.95"/>
    <b v="1"/>
    <s v="ci"/>
  </r>
  <r>
    <s v="id_93"/>
    <x v="3"/>
    <s v="sensibilisation"/>
    <n v="0.22222222222222199"/>
    <n v="-8.3567190925789001E-2"/>
    <n v="0.52801163537023299"/>
    <n v="2"/>
    <n v="0.22222222222222199"/>
    <n v="9"/>
    <s v="r_4_assistance_latrine_voulu"/>
    <s v="prop_multiple"/>
    <x v="104"/>
    <m/>
    <x v="2"/>
    <x v="1"/>
    <x v="10"/>
    <x v="55"/>
    <s v="r_4_assistance_latrine_voulu"/>
    <s v="oui"/>
    <s v="Proportion"/>
    <m/>
    <s v="Population générale"/>
    <n v="0.95"/>
    <b v="1"/>
    <s v="ci"/>
  </r>
  <r>
    <s v="id_93"/>
    <x v="4"/>
    <s v="sensibilisation"/>
    <n v="0.33333333333333298"/>
    <n v="-0.26722515200961799"/>
    <n v="0.93389181867628501"/>
    <n v="1"/>
    <n v="0.33333333333333298"/>
    <n v="3"/>
    <s v="r_4_assistance_latrine_voulu"/>
    <s v="prop_multiple"/>
    <x v="104"/>
    <m/>
    <x v="2"/>
    <x v="1"/>
    <x v="10"/>
    <x v="55"/>
    <s v="r_4_assistance_latrine_voulu"/>
    <s v="oui"/>
    <s v="Proportion"/>
    <m/>
    <s v="Population générale"/>
    <n v="0.95"/>
    <b v="1"/>
    <s v="ci"/>
  </r>
  <r>
    <s v="id_93"/>
    <x v="3"/>
    <s v="conseils"/>
    <n v="0.11111111111111099"/>
    <n v="-0.120043957673467"/>
    <n v="0.34226617989568903"/>
    <n v="1"/>
    <n v="0.11111111111111099"/>
    <n v="9"/>
    <s v="r_4_assistance_latrine_voulu"/>
    <s v="prop_multiple"/>
    <x v="105"/>
    <m/>
    <x v="2"/>
    <x v="1"/>
    <x v="10"/>
    <x v="55"/>
    <s v="r_4_assistance_latrine_voulu"/>
    <s v="oui"/>
    <s v="Proportion"/>
    <m/>
    <s v="Population générale"/>
    <n v="0.95"/>
    <b v="1"/>
    <s v="ci"/>
  </r>
  <r>
    <s v="id_93"/>
    <x v="4"/>
    <s v="vidange"/>
    <n v="0.33333333333333298"/>
    <n v="-0.26722515200961799"/>
    <n v="0.93389181867628501"/>
    <n v="1"/>
    <n v="0.33333333333333298"/>
    <n v="3"/>
    <s v="r_4_assistance_latrine_voulu"/>
    <s v="prop_multiple"/>
    <x v="106"/>
    <m/>
    <x v="2"/>
    <x v="1"/>
    <x v="10"/>
    <x v="55"/>
    <s v="r_4_assistance_latrine_voulu"/>
    <s v="oui"/>
    <s v="Proportion"/>
    <m/>
    <s v="Population générale"/>
    <n v="0.95"/>
    <b v="1"/>
    <s v="ci"/>
  </r>
  <r>
    <s v="id_94"/>
    <x v="4"/>
    <s v="construction"/>
    <n v="1"/>
    <e v="#NUM!"/>
    <e v="#NUM!"/>
    <n v="1"/>
    <n v="1"/>
    <n v="1"/>
    <s v="r_4_type_assistance_latrine"/>
    <s v="prop_multiple"/>
    <x v="103"/>
    <m/>
    <x v="2"/>
    <x v="1"/>
    <x v="10"/>
    <x v="56"/>
    <s v="r_4_type_assistance_latrine"/>
    <s v="oui"/>
    <s v="Proportion"/>
    <m/>
    <s v="Population générale"/>
    <n v="0.95"/>
    <b v="1"/>
    <s v="ci"/>
  </r>
  <r>
    <s v="id_95"/>
    <x v="3"/>
    <s v="pas_connaissance"/>
    <n v="0.44444444444444398"/>
    <n v="8.2638052660162303E-2"/>
    <n v="0.80625083622872695"/>
    <n v="4"/>
    <n v="0.44444444444444398"/>
    <n v="9"/>
    <s v="r_4_barrier_latrine"/>
    <s v="prop_multiple"/>
    <x v="40"/>
    <m/>
    <x v="2"/>
    <x v="1"/>
    <x v="10"/>
    <x v="25"/>
    <s v="r_4_barrier_latrine"/>
    <m/>
    <s v="Proportion"/>
    <m/>
    <s v="Population générale"/>
    <n v="0.95"/>
    <b v="1"/>
    <s v="ci"/>
  </r>
  <r>
    <s v="id_95"/>
    <x v="4"/>
    <s v="pas_connaissance"/>
    <n v="0.5"/>
    <n v="-4.6090988538413903E-2"/>
    <n v="1.04609098853841"/>
    <n v="2"/>
    <n v="0.5"/>
    <n v="4"/>
    <s v="r_4_barrier_latrine"/>
    <s v="prop_multiple"/>
    <x v="40"/>
    <m/>
    <x v="2"/>
    <x v="1"/>
    <x v="10"/>
    <x v="25"/>
    <s v="r_4_barrier_latrine"/>
    <m/>
    <s v="Proportion"/>
    <m/>
    <s v="Population générale"/>
    <n v="0.95"/>
    <b v="1"/>
    <s v="ci"/>
  </r>
  <r>
    <s v="id_95"/>
    <x v="3"/>
    <s v="exclusion"/>
    <n v="0.55555555555555602"/>
    <n v="0.19374916377127299"/>
    <n v="0.917361947339838"/>
    <n v="5"/>
    <n v="0.55555555555555602"/>
    <n v="9"/>
    <s v="r_4_barrier_latrine"/>
    <s v="prop_multiple"/>
    <x v="43"/>
    <m/>
    <x v="2"/>
    <x v="1"/>
    <x v="10"/>
    <x v="25"/>
    <s v="r_4_barrier_latrine"/>
    <m/>
    <s v="Proportion"/>
    <m/>
    <s v="Population générale"/>
    <n v="0.95"/>
    <b v="1"/>
    <s v="ci"/>
  </r>
  <r>
    <s v="id_95"/>
    <x v="4"/>
    <s v="exclusion"/>
    <n v="0.25"/>
    <n v="-0.222928668852023"/>
    <n v="0.722928668852023"/>
    <n v="1"/>
    <n v="0.25"/>
    <n v="4"/>
    <s v="r_4_barrier_latrine"/>
    <s v="prop_multiple"/>
    <x v="43"/>
    <m/>
    <x v="2"/>
    <x v="1"/>
    <x v="10"/>
    <x v="25"/>
    <s v="r_4_barrier_latrine"/>
    <m/>
    <s v="Proportion"/>
    <m/>
    <s v="Population générale"/>
    <n v="0.95"/>
    <b v="1"/>
    <s v="ci"/>
  </r>
  <r>
    <s v="id_95"/>
    <x v="3"/>
    <s v="pas_acces_information"/>
    <n v="0.33333333333333298"/>
    <n v="-9.9063476803357108E-3"/>
    <n v="0.67657301434700201"/>
    <n v="3"/>
    <n v="0.33333333333333298"/>
    <n v="9"/>
    <s v="r_4_barrier_latrine"/>
    <s v="prop_multiple"/>
    <x v="44"/>
    <m/>
    <x v="2"/>
    <x v="1"/>
    <x v="10"/>
    <x v="25"/>
    <s v="r_4_barrier_latrine"/>
    <m/>
    <s v="Proportion"/>
    <m/>
    <s v="Population générale"/>
    <n v="0.95"/>
    <b v="1"/>
    <s v="ci"/>
  </r>
  <r>
    <s v="id_95"/>
    <x v="4"/>
    <s v="pas_acces_information"/>
    <n v="0.5"/>
    <n v="-4.6090988538413903E-2"/>
    <n v="1.04609098853841"/>
    <n v="2"/>
    <n v="0.5"/>
    <n v="4"/>
    <s v="r_4_barrier_latrine"/>
    <s v="prop_multiple"/>
    <x v="44"/>
    <m/>
    <x v="2"/>
    <x v="1"/>
    <x v="10"/>
    <x v="25"/>
    <s v="r_4_barrier_latrine"/>
    <m/>
    <s v="Proportion"/>
    <m/>
    <s v="Population générale"/>
    <n v="0.95"/>
    <b v="1"/>
    <s v="ci"/>
  </r>
  <r>
    <s v="id_95"/>
    <x v="4"/>
    <s v="aucune"/>
    <n v="0.25"/>
    <n v="-0.222928668852023"/>
    <n v="0.722928668852023"/>
    <n v="1"/>
    <n v="0.25"/>
    <n v="4"/>
    <s v="r_4_barrier_latrine"/>
    <s v="prop_multiple"/>
    <x v="45"/>
    <m/>
    <x v="2"/>
    <x v="1"/>
    <x v="10"/>
    <x v="25"/>
    <s v="r_4_barrier_latrine"/>
    <m/>
    <s v="Proportion"/>
    <m/>
    <s v="Population générale"/>
    <n v="0.95"/>
    <b v="1"/>
    <s v="ci"/>
  </r>
  <r>
    <s v="id_96"/>
    <x v="4"/>
    <s v="aucun_problem"/>
    <n v="1"/>
    <e v="#NUM!"/>
    <e v="#NUM!"/>
    <n v="1"/>
    <n v="1"/>
    <n v="1"/>
    <s v="r_4_assistance_latrine_problem"/>
    <s v="prop_multiple"/>
    <x v="51"/>
    <m/>
    <x v="2"/>
    <x v="1"/>
    <x v="10"/>
    <x v="57"/>
    <s v="r_4_assistance_latrine_problem"/>
    <s v="oui"/>
    <s v="Proportion"/>
    <m/>
    <s v="Population générale"/>
    <n v="0.95"/>
    <b v="1"/>
    <s v="ci"/>
  </r>
  <r>
    <s v="id_98"/>
    <x v="4"/>
    <s v="pas_du_tout"/>
    <n v="1"/>
    <e v="#NUM!"/>
    <e v="#NUM!"/>
    <n v="1"/>
    <n v="1"/>
    <n v="1"/>
    <s v="r_4_besoin_combl_san_assist_latrine"/>
    <s v="prop_simple"/>
    <x v="52"/>
    <m/>
    <x v="2"/>
    <x v="1"/>
    <x v="10"/>
    <x v="58"/>
    <s v="r_4_besoin_combl_san_assist_latrine"/>
    <s v="oui"/>
    <s v="Proportion"/>
    <m/>
    <s v="Population générale"/>
    <n v="0.95"/>
    <b v="1"/>
    <s v="ci"/>
  </r>
  <r>
    <s v="id_108"/>
    <x v="3"/>
    <s v="non"/>
    <n v="1"/>
    <n v="1"/>
    <n v="1"/>
    <n v="19"/>
    <n v="1"/>
    <n v="19"/>
    <s v="r_4_assistance_education"/>
    <s v="prop_simple"/>
    <x v="10"/>
    <m/>
    <x v="2"/>
    <x v="1"/>
    <x v="11"/>
    <x v="59"/>
    <s v="r_4_assistance_education"/>
    <m/>
    <s v="Proportion"/>
    <m/>
    <s v="Population générale"/>
    <n v="0.95"/>
    <b v="1"/>
    <s v="ci"/>
  </r>
  <r>
    <s v="id_108"/>
    <x v="4"/>
    <s v="non"/>
    <n v="0.375"/>
    <n v="2.22724129606547E-2"/>
    <n v="0.72772758703934504"/>
    <n v="3"/>
    <n v="0.375"/>
    <n v="8"/>
    <s v="r_4_assistance_education"/>
    <s v="prop_simple"/>
    <x v="10"/>
    <m/>
    <x v="2"/>
    <x v="1"/>
    <x v="11"/>
    <x v="59"/>
    <s v="r_4_assistance_education"/>
    <m/>
    <s v="Proportion"/>
    <m/>
    <s v="Population générale"/>
    <n v="0.95"/>
    <b v="1"/>
    <s v="ci"/>
  </r>
  <r>
    <s v="id_108"/>
    <x v="4"/>
    <s v="oui"/>
    <n v="0.625"/>
    <n v="0.27227241296065502"/>
    <n v="0.97772758703934504"/>
    <n v="5"/>
    <n v="0.625"/>
    <n v="8"/>
    <s v="r_4_assistance_education"/>
    <s v="prop_simple"/>
    <x v="11"/>
    <m/>
    <x v="2"/>
    <x v="1"/>
    <x v="11"/>
    <x v="59"/>
    <s v="r_4_assistance_education"/>
    <m/>
    <s v="Proportion"/>
    <m/>
    <s v="Population générale"/>
    <n v="0.95"/>
    <b v="1"/>
    <s v="ci"/>
  </r>
  <r>
    <s v="id_109"/>
    <x v="3"/>
    <s v="frais_scolarite"/>
    <n v="0.84210526315789502"/>
    <n v="0.66769260755982196"/>
    <n v="1.0165179187559701"/>
    <n v="16"/>
    <n v="0.84210526315789502"/>
    <n v="19"/>
    <s v="r_4_assistance_education_voulu"/>
    <s v="prop_multiple"/>
    <x v="107"/>
    <m/>
    <x v="2"/>
    <x v="1"/>
    <x v="11"/>
    <x v="60"/>
    <s v="r_4_assistance_education_voulu"/>
    <s v="oui"/>
    <s v="Proportion"/>
    <m/>
    <s v="Population générale"/>
    <n v="0.95"/>
    <b v="1"/>
    <s v="ci"/>
  </r>
  <r>
    <s v="id_109"/>
    <x v="4"/>
    <s v="frais_scolarite"/>
    <n v="0.66666666666666696"/>
    <n v="9.9225430199680595E-2"/>
    <n v="1.2341079031336499"/>
    <n v="2"/>
    <n v="0.66666666666666696"/>
    <n v="3"/>
    <s v="r_4_assistance_education_voulu"/>
    <s v="prop_multiple"/>
    <x v="107"/>
    <m/>
    <x v="2"/>
    <x v="1"/>
    <x v="11"/>
    <x v="60"/>
    <s v="r_4_assistance_education_voulu"/>
    <s v="oui"/>
    <s v="Proportion"/>
    <m/>
    <s v="Population générale"/>
    <n v="0.95"/>
    <b v="1"/>
    <s v="ci"/>
  </r>
  <r>
    <s v="id_109"/>
    <x v="3"/>
    <s v="frais_fournitures"/>
    <n v="0.47368421052631599"/>
    <n v="0.23485984606270599"/>
    <n v="0.71250857498992604"/>
    <n v="9"/>
    <n v="0.47368421052631599"/>
    <n v="19"/>
    <s v="r_4_assistance_education_voulu"/>
    <s v="prop_multiple"/>
    <x v="108"/>
    <m/>
    <x v="2"/>
    <x v="1"/>
    <x v="11"/>
    <x v="60"/>
    <s v="r_4_assistance_education_voulu"/>
    <s v="oui"/>
    <s v="Proportion"/>
    <m/>
    <s v="Population générale"/>
    <n v="0.95"/>
    <b v="1"/>
    <s v="ci"/>
  </r>
  <r>
    <s v="id_109"/>
    <x v="3"/>
    <s v="frais_transport"/>
    <n v="5.2631578947368397E-2"/>
    <n v="-5.4173923777394897E-2"/>
    <n v="0.159437081672132"/>
    <n v="1"/>
    <n v="5.2631578947368397E-2"/>
    <n v="19"/>
    <s v="r_4_assistance_education_voulu"/>
    <s v="prop_multiple"/>
    <x v="109"/>
    <m/>
    <x v="2"/>
    <x v="1"/>
    <x v="11"/>
    <x v="60"/>
    <s v="r_4_assistance_education_voulu"/>
    <s v="oui"/>
    <s v="Proportion"/>
    <m/>
    <s v="Population générale"/>
    <n v="0.95"/>
    <b v="1"/>
    <s v="ci"/>
  </r>
  <r>
    <s v="id_109"/>
    <x v="3"/>
    <s v="frais_nourritures"/>
    <n v="0.157894736842105"/>
    <n v="-1.6517918755967202E-2"/>
    <n v="0.33230739244017798"/>
    <n v="3"/>
    <n v="0.157894736842105"/>
    <n v="19"/>
    <s v="r_4_assistance_education_voulu"/>
    <s v="prop_multiple"/>
    <x v="110"/>
    <m/>
    <x v="2"/>
    <x v="1"/>
    <x v="11"/>
    <x v="60"/>
    <s v="r_4_assistance_education_voulu"/>
    <s v="oui"/>
    <s v="Proportion"/>
    <m/>
    <s v="Population générale"/>
    <n v="0.95"/>
    <b v="1"/>
    <s v="ci"/>
  </r>
  <r>
    <s v="id_109"/>
    <x v="3"/>
    <s v="provision_directe"/>
    <n v="0.31578947368421101"/>
    <n v="9.3456090106183207E-2"/>
    <n v="0.53812285726223796"/>
    <n v="6"/>
    <n v="0.31578947368421101"/>
    <n v="19"/>
    <s v="r_4_assistance_education_voulu"/>
    <s v="prop_multiple"/>
    <x v="111"/>
    <m/>
    <x v="2"/>
    <x v="1"/>
    <x v="11"/>
    <x v="60"/>
    <s v="r_4_assistance_education_voulu"/>
    <s v="oui"/>
    <s v="Proportion"/>
    <m/>
    <s v="Population générale"/>
    <n v="0.95"/>
    <b v="1"/>
    <s v="ci"/>
  </r>
  <r>
    <s v="id_109"/>
    <x v="4"/>
    <s v="provision_directe"/>
    <n v="0.33333333333333298"/>
    <n v="-0.23410790313365301"/>
    <n v="0.900774569800319"/>
    <n v="1"/>
    <n v="0.33333333333333298"/>
    <n v="3"/>
    <s v="r_4_assistance_education_voulu"/>
    <s v="prop_multiple"/>
    <x v="111"/>
    <m/>
    <x v="2"/>
    <x v="1"/>
    <x v="11"/>
    <x v="60"/>
    <s v="r_4_assistance_education_voulu"/>
    <s v="oui"/>
    <s v="Proportion"/>
    <m/>
    <s v="Population générale"/>
    <n v="0.95"/>
    <b v="1"/>
    <s v="ci"/>
  </r>
  <r>
    <s v="id_109"/>
    <x v="3"/>
    <s v="acces_transport"/>
    <n v="0.105263157894737"/>
    <n v="-4.15269651490612E-2"/>
    <n v="0.25205328093853502"/>
    <n v="2"/>
    <n v="0.105263157894737"/>
    <n v="19"/>
    <s v="r_4_assistance_education_voulu"/>
    <s v="prop_multiple"/>
    <x v="112"/>
    <m/>
    <x v="2"/>
    <x v="1"/>
    <x v="11"/>
    <x v="60"/>
    <s v="r_4_assistance_education_voulu"/>
    <s v="oui"/>
    <s v="Proportion"/>
    <m/>
    <s v="Population générale"/>
    <n v="0.95"/>
    <b v="1"/>
    <s v="ci"/>
  </r>
  <r>
    <s v="id_109"/>
    <x v="3"/>
    <s v="infras_education"/>
    <n v="5.2631578947368397E-2"/>
    <n v="-5.4173923777394897E-2"/>
    <n v="0.159437081672132"/>
    <n v="1"/>
    <n v="5.2631578947368397E-2"/>
    <n v="19"/>
    <s v="r_4_assistance_education_voulu"/>
    <s v="prop_multiple"/>
    <x v="113"/>
    <m/>
    <x v="2"/>
    <x v="1"/>
    <x v="11"/>
    <x v="60"/>
    <s v="r_4_assistance_education_voulu"/>
    <s v="oui"/>
    <s v="Proportion"/>
    <m/>
    <s v="Population générale"/>
    <n v="0.95"/>
    <b v="1"/>
    <s v="ci"/>
  </r>
  <r>
    <s v="id_109"/>
    <x v="3"/>
    <s v="qualite_education"/>
    <n v="5.2631578947368397E-2"/>
    <n v="-5.4173923777394897E-2"/>
    <n v="0.159437081672132"/>
    <n v="1"/>
    <n v="5.2631578947368397E-2"/>
    <n v="19"/>
    <s v="r_4_assistance_education_voulu"/>
    <s v="prop_multiple"/>
    <x v="114"/>
    <m/>
    <x v="2"/>
    <x v="1"/>
    <x v="11"/>
    <x v="60"/>
    <s v="r_4_assistance_education_voulu"/>
    <s v="oui"/>
    <s v="Proportion"/>
    <m/>
    <s v="Population générale"/>
    <n v="0.95"/>
    <b v="1"/>
    <s v="ci"/>
  </r>
  <r>
    <s v="id_110"/>
    <x v="4"/>
    <s v="frais_scolarite"/>
    <n v="0.4"/>
    <n v="-0.20983842801699801"/>
    <n v="1.0098384280170001"/>
    <n v="2"/>
    <n v="0.4"/>
    <n v="5"/>
    <s v="r_4_type_assistance_education"/>
    <s v="prop_multiple"/>
    <x v="107"/>
    <m/>
    <x v="2"/>
    <x v="1"/>
    <x v="11"/>
    <x v="61"/>
    <s v="r_4_type_assistance_education"/>
    <s v="oui"/>
    <s v="Proportion"/>
    <m/>
    <s v="Population générale"/>
    <n v="0.95"/>
    <b v="1"/>
    <s v="ci"/>
  </r>
  <r>
    <s v="id_110"/>
    <x v="4"/>
    <s v="frais_fournitures"/>
    <n v="0.6"/>
    <n v="-9.8384280169980798E-3"/>
    <n v="1.209838428017"/>
    <n v="3"/>
    <n v="0.6"/>
    <n v="5"/>
    <s v="r_4_type_assistance_education"/>
    <s v="prop_multiple"/>
    <x v="108"/>
    <m/>
    <x v="2"/>
    <x v="1"/>
    <x v="11"/>
    <x v="61"/>
    <s v="r_4_type_assistance_education"/>
    <s v="oui"/>
    <s v="Proportion"/>
    <m/>
    <s v="Population générale"/>
    <n v="0.95"/>
    <b v="1"/>
    <s v="ci"/>
  </r>
  <r>
    <s v="id_110"/>
    <x v="4"/>
    <s v="provision_directe"/>
    <n v="0.4"/>
    <n v="-0.20983842801699801"/>
    <n v="1.0098384280170001"/>
    <n v="2"/>
    <n v="0.4"/>
    <n v="5"/>
    <s v="r_4_type_assistance_education"/>
    <s v="prop_multiple"/>
    <x v="111"/>
    <m/>
    <x v="2"/>
    <x v="1"/>
    <x v="11"/>
    <x v="61"/>
    <s v="r_4_type_assistance_education"/>
    <s v="oui"/>
    <s v="Proportion"/>
    <m/>
    <s v="Population générale"/>
    <n v="0.95"/>
    <b v="1"/>
    <s v="ci"/>
  </r>
  <r>
    <s v="id_110"/>
    <x v="4"/>
    <s v="acces_repas"/>
    <n v="0.2"/>
    <n v="-0.29793099139421803"/>
    <n v="0.69793099139421799"/>
    <n v="1"/>
    <n v="0.2"/>
    <n v="5"/>
    <s v="r_4_type_assistance_education"/>
    <s v="prop_multiple"/>
    <x v="115"/>
    <m/>
    <x v="2"/>
    <x v="1"/>
    <x v="11"/>
    <x v="61"/>
    <s v="r_4_type_assistance_education"/>
    <s v="oui"/>
    <s v="Proportion"/>
    <m/>
    <s v="Population générale"/>
    <n v="0.95"/>
    <b v="1"/>
    <s v="ci"/>
  </r>
  <r>
    <s v="id_111"/>
    <x v="3"/>
    <s v="pas_connaissance"/>
    <n v="0.36842105263157898"/>
    <n v="0.14036688146944301"/>
    <n v="0.59647522379371498"/>
    <n v="7"/>
    <n v="0.36842105263157898"/>
    <n v="19"/>
    <s v="r_4_barrier_education"/>
    <s v="prop_multiple"/>
    <x v="40"/>
    <m/>
    <x v="2"/>
    <x v="1"/>
    <x v="11"/>
    <x v="25"/>
    <s v="r_4_barrier_education"/>
    <m/>
    <s v="Proportion"/>
    <m/>
    <s v="Population générale"/>
    <n v="0.95"/>
    <b v="1"/>
    <s v="ci"/>
  </r>
  <r>
    <s v="id_111"/>
    <x v="4"/>
    <s v="pas_connaissance"/>
    <n v="0.125"/>
    <n v="-0.11595881454586"/>
    <n v="0.36595881454585999"/>
    <n v="1"/>
    <n v="0.125"/>
    <n v="8"/>
    <s v="r_4_barrier_education"/>
    <s v="prop_multiple"/>
    <x v="40"/>
    <m/>
    <x v="2"/>
    <x v="1"/>
    <x v="11"/>
    <x v="25"/>
    <s v="r_4_barrier_education"/>
    <m/>
    <s v="Proportion"/>
    <m/>
    <s v="Population générale"/>
    <n v="0.95"/>
    <b v="1"/>
    <s v="ci"/>
  </r>
  <r>
    <s v="id_111"/>
    <x v="3"/>
    <s v="exclusion"/>
    <n v="0.47368421052631599"/>
    <n v="0.237625716751281"/>
    <n v="0.70974270430135"/>
    <n v="9"/>
    <n v="0.47368421052631599"/>
    <n v="19"/>
    <s v="r_4_barrier_education"/>
    <s v="prop_multiple"/>
    <x v="43"/>
    <m/>
    <x v="2"/>
    <x v="1"/>
    <x v="11"/>
    <x v="25"/>
    <s v="r_4_barrier_education"/>
    <m/>
    <s v="Proportion"/>
    <m/>
    <s v="Population générale"/>
    <n v="0.95"/>
    <b v="1"/>
    <s v="ci"/>
  </r>
  <r>
    <s v="id_111"/>
    <x v="3"/>
    <s v="pas_acces_information"/>
    <n v="0.57894736842105299"/>
    <n v="0.345526482500987"/>
    <n v="0.81236825434111803"/>
    <n v="11"/>
    <n v="0.57894736842105299"/>
    <n v="19"/>
    <s v="r_4_barrier_education"/>
    <s v="prop_multiple"/>
    <x v="44"/>
    <m/>
    <x v="2"/>
    <x v="1"/>
    <x v="11"/>
    <x v="25"/>
    <s v="r_4_barrier_education"/>
    <m/>
    <s v="Proportion"/>
    <m/>
    <s v="Population générale"/>
    <n v="0.95"/>
    <b v="1"/>
    <s v="ci"/>
  </r>
  <r>
    <s v="id_111"/>
    <x v="4"/>
    <s v="pas_acces_information"/>
    <n v="0.125"/>
    <n v="-0.11595881454586"/>
    <n v="0.36595881454585999"/>
    <n v="1"/>
    <n v="0.125"/>
    <n v="8"/>
    <s v="r_4_barrier_education"/>
    <s v="prop_multiple"/>
    <x v="44"/>
    <m/>
    <x v="2"/>
    <x v="1"/>
    <x v="11"/>
    <x v="25"/>
    <s v="r_4_barrier_education"/>
    <m/>
    <s v="Proportion"/>
    <m/>
    <s v="Population générale"/>
    <n v="0.95"/>
    <b v="1"/>
    <s v="ci"/>
  </r>
  <r>
    <s v="id_111"/>
    <x v="4"/>
    <s v="aucune"/>
    <n v="0.75"/>
    <n v="0.43451085513622001"/>
    <n v="1.06548914486378"/>
    <n v="6"/>
    <n v="0.75"/>
    <n v="8"/>
    <s v="r_4_barrier_education"/>
    <s v="prop_multiple"/>
    <x v="45"/>
    <m/>
    <x v="2"/>
    <x v="1"/>
    <x v="11"/>
    <x v="25"/>
    <s v="r_4_barrier_education"/>
    <m/>
    <s v="Proportion"/>
    <m/>
    <s v="Population générale"/>
    <n v="0.95"/>
    <b v="1"/>
    <s v="ci"/>
  </r>
  <r>
    <s v="id_112"/>
    <x v="4"/>
    <s v="insuffisance_argent"/>
    <n v="0.2"/>
    <n v="-0.29793099139421803"/>
    <n v="0.69793099139421799"/>
    <n v="1"/>
    <n v="0.2"/>
    <n v="5"/>
    <s v="r_4_assistance_education_problem"/>
    <s v="prop_multiple"/>
    <x v="116"/>
    <m/>
    <x v="2"/>
    <x v="1"/>
    <x v="11"/>
    <x v="62"/>
    <s v="r_4_assistance_education_problem"/>
    <s v="oui"/>
    <s v="Proportion"/>
    <m/>
    <s v="Population générale"/>
    <n v="0.95"/>
    <b v="1"/>
    <s v="ci"/>
  </r>
  <r>
    <s v="id_112"/>
    <x v="4"/>
    <s v="acces_limite_services"/>
    <n v="0.2"/>
    <n v="-0.29793099139421803"/>
    <n v="0.69793099139421799"/>
    <n v="1"/>
    <n v="0.2"/>
    <n v="5"/>
    <s v="r_4_assistance_education_problem"/>
    <s v="prop_multiple"/>
    <x v="117"/>
    <m/>
    <x v="2"/>
    <x v="1"/>
    <x v="11"/>
    <x v="62"/>
    <s v="r_4_assistance_education_problem"/>
    <s v="oui"/>
    <s v="Proportion"/>
    <m/>
    <s v="Population générale"/>
    <n v="0.95"/>
    <b v="1"/>
    <s v="ci"/>
  </r>
  <r>
    <s v="id_112"/>
    <x v="4"/>
    <s v="retard_reception"/>
    <n v="0.4"/>
    <n v="-0.20983842801699801"/>
    <n v="1.0098384280170001"/>
    <n v="2"/>
    <n v="0.4"/>
    <n v="5"/>
    <s v="r_4_assistance_education_problem"/>
    <s v="prop_multiple"/>
    <x v="50"/>
    <m/>
    <x v="2"/>
    <x v="1"/>
    <x v="11"/>
    <x v="62"/>
    <s v="r_4_assistance_education_problem"/>
    <s v="oui"/>
    <s v="Proportion"/>
    <m/>
    <s v="Population générale"/>
    <n v="0.95"/>
    <b v="1"/>
    <s v="ci"/>
  </r>
  <r>
    <s v="id_112"/>
    <x v="4"/>
    <s v="aucun_problem"/>
    <n v="0.4"/>
    <n v="-0.20983842801699801"/>
    <n v="1.0098384280170001"/>
    <n v="2"/>
    <n v="0.4"/>
    <n v="5"/>
    <s v="r_4_assistance_education_problem"/>
    <s v="prop_multiple"/>
    <x v="51"/>
    <m/>
    <x v="2"/>
    <x v="1"/>
    <x v="11"/>
    <x v="62"/>
    <s v="r_4_assistance_education_problem"/>
    <s v="oui"/>
    <s v="Proportion"/>
    <m/>
    <s v="Population générale"/>
    <n v="0.95"/>
    <b v="1"/>
    <s v="ci"/>
  </r>
  <r>
    <s v="id_114"/>
    <x v="4"/>
    <s v="pas_du_tout"/>
    <n v="0.6"/>
    <n v="-9.8384280169980798E-3"/>
    <n v="1.209838428017"/>
    <n v="3"/>
    <n v="0.6"/>
    <n v="5"/>
    <s v="r_4_besoin_combl_san_assist_education"/>
    <s v="prop_simple"/>
    <x v="52"/>
    <m/>
    <x v="2"/>
    <x v="1"/>
    <x v="11"/>
    <x v="63"/>
    <s v="r_4_besoin_combl_san_assist_education"/>
    <s v="oui"/>
    <s v="Proportion"/>
    <m/>
    <s v="Population générale"/>
    <n v="0.95"/>
    <b v="1"/>
    <s v="ci"/>
  </r>
  <r>
    <s v="id_114"/>
    <x v="4"/>
    <s v="peu"/>
    <n v="0.4"/>
    <n v="-0.20983842801699801"/>
    <n v="1.0098384280170001"/>
    <n v="2"/>
    <n v="0.4"/>
    <n v="5"/>
    <s v="r_4_besoin_combl_san_assist_education"/>
    <s v="prop_simple"/>
    <x v="53"/>
    <m/>
    <x v="2"/>
    <x v="1"/>
    <x v="11"/>
    <x v="63"/>
    <s v="r_4_besoin_combl_san_assist_education"/>
    <s v="oui"/>
    <s v="Proportion"/>
    <m/>
    <s v="Population générale"/>
    <n v="0.95"/>
    <b v="1"/>
    <s v="ci"/>
  </r>
  <r>
    <s v="id_116"/>
    <x v="3"/>
    <s v="non"/>
    <n v="1"/>
    <n v="1"/>
    <n v="1"/>
    <n v="2"/>
    <n v="1"/>
    <n v="2"/>
    <s v="r_4_assistance_psychosocial"/>
    <s v="prop_simple"/>
    <x v="10"/>
    <m/>
    <x v="2"/>
    <x v="1"/>
    <x v="12"/>
    <x v="64"/>
    <s v="r_4_assistance_psychosocial"/>
    <m/>
    <s v="Proportion"/>
    <m/>
    <s v="Population générale"/>
    <n v="0.95"/>
    <b v="1"/>
    <s v="ci"/>
  </r>
  <r>
    <s v="id_116"/>
    <x v="4"/>
    <s v="oui"/>
    <n v="1"/>
    <n v="1"/>
    <n v="1"/>
    <n v="1"/>
    <n v="1"/>
    <n v="1"/>
    <s v="r_4_assistance_psychosocial"/>
    <s v="prop_simple"/>
    <x v="11"/>
    <m/>
    <x v="2"/>
    <x v="1"/>
    <x v="12"/>
    <x v="64"/>
    <s v="r_4_assistance_psychosocial"/>
    <m/>
    <s v="Proportion"/>
    <m/>
    <s v="Population générale"/>
    <n v="0.95"/>
    <b v="1"/>
    <s v="ci"/>
  </r>
  <r>
    <s v="id_117"/>
    <x v="3"/>
    <s v="exclusion"/>
    <n v="1"/>
    <n v="1"/>
    <n v="1"/>
    <n v="2"/>
    <n v="1"/>
    <n v="2"/>
    <s v="r_4_barrier_psychosocial"/>
    <s v="prop_multiple"/>
    <x v="43"/>
    <m/>
    <x v="2"/>
    <x v="1"/>
    <x v="12"/>
    <x v="25"/>
    <s v="r_4_barrier_psychosocial"/>
    <m/>
    <s v="Proportion"/>
    <m/>
    <s v="Population générale"/>
    <n v="0.95"/>
    <b v="1"/>
    <s v="ci"/>
  </r>
  <r>
    <s v="id_117"/>
    <x v="4"/>
    <s v="aucune"/>
    <n v="1"/>
    <n v="1"/>
    <n v="1"/>
    <n v="1"/>
    <n v="1"/>
    <n v="1"/>
    <s v="r_4_barrier_psychosocial"/>
    <s v="prop_multiple"/>
    <x v="45"/>
    <m/>
    <x v="2"/>
    <x v="1"/>
    <x v="12"/>
    <x v="25"/>
    <s v="r_4_barrier_psychosocial"/>
    <m/>
    <s v="Proportion"/>
    <m/>
    <s v="Population générale"/>
    <n v="0.95"/>
    <b v="1"/>
    <s v="ci"/>
  </r>
  <r>
    <s v="id_118"/>
    <x v="4"/>
    <s v="aucun_problem"/>
    <n v="1"/>
    <e v="#NUM!"/>
    <e v="#NUM!"/>
    <n v="1"/>
    <n v="1"/>
    <n v="1"/>
    <s v="r_4_assistance_psychosocial_problem"/>
    <s v="prop_multiple"/>
    <x v="51"/>
    <m/>
    <x v="2"/>
    <x v="1"/>
    <x v="12"/>
    <x v="65"/>
    <s v="r_4_assistance_psychosocial_problem"/>
    <s v="oui"/>
    <s v="Proportion"/>
    <m/>
    <s v="Population générale"/>
    <n v="0.95"/>
    <b v="1"/>
    <s v="ci"/>
  </r>
  <r>
    <s v="id_120"/>
    <x v="3"/>
    <s v="non"/>
    <n v="1"/>
    <n v="1"/>
    <n v="1"/>
    <n v="2"/>
    <n v="1"/>
    <n v="2"/>
    <s v="r_4_assistance_protection"/>
    <s v="prop_simple"/>
    <x v="10"/>
    <m/>
    <x v="2"/>
    <x v="1"/>
    <x v="13"/>
    <x v="66"/>
    <s v="r_4_assistance_protection"/>
    <m/>
    <s v="Proportion"/>
    <m/>
    <s v="Population générale"/>
    <n v="0.95"/>
    <b v="1"/>
    <s v="ci"/>
  </r>
  <r>
    <s v="id_121"/>
    <x v="3"/>
    <s v="recupere_doc_legaux"/>
    <n v="0.5"/>
    <n v="-4.0037671903700902"/>
    <n v="5.0037671903700902"/>
    <n v="1"/>
    <n v="0.5"/>
    <n v="2"/>
    <s v="r_4_assistance_protection_voulu"/>
    <s v="prop_multiple"/>
    <x v="118"/>
    <m/>
    <x v="2"/>
    <x v="1"/>
    <x v="13"/>
    <x v="67"/>
    <s v="r_4_assistance_protection_voulu"/>
    <s v="oui"/>
    <s v="Proportion"/>
    <m/>
    <s v="Population générale"/>
    <n v="0.95"/>
    <b v="1"/>
    <s v="ci"/>
  </r>
  <r>
    <s v="id_121"/>
    <x v="3"/>
    <s v="sensibilisation_protection"/>
    <n v="0.5"/>
    <n v="-4.0037671903700902"/>
    <n v="5.0037671903700902"/>
    <n v="1"/>
    <n v="0.5"/>
    <n v="2"/>
    <s v="r_4_assistance_protection_voulu"/>
    <s v="prop_multiple"/>
    <x v="119"/>
    <m/>
    <x v="2"/>
    <x v="1"/>
    <x v="13"/>
    <x v="67"/>
    <s v="r_4_assistance_protection_voulu"/>
    <s v="oui"/>
    <s v="Proportion"/>
    <m/>
    <s v="Population générale"/>
    <n v="0.95"/>
    <b v="1"/>
    <s v="ci"/>
  </r>
  <r>
    <s v="id_123"/>
    <x v="3"/>
    <s v="pas_connaissance"/>
    <n v="0.5"/>
    <n v="-4.0037671903700902"/>
    <n v="5.0037671903700902"/>
    <n v="1"/>
    <n v="0.5"/>
    <n v="2"/>
    <s v="r_4_barrier_protection"/>
    <s v="prop_multiple"/>
    <x v="40"/>
    <m/>
    <x v="2"/>
    <x v="1"/>
    <x v="13"/>
    <x v="25"/>
    <s v="r_4_barrier_protection"/>
    <m/>
    <s v="Proportion"/>
    <m/>
    <s v="Population générale"/>
    <n v="0.95"/>
    <b v="1"/>
    <s v="ci"/>
  </r>
  <r>
    <s v="id_123"/>
    <x v="3"/>
    <s v="pas_acces_information"/>
    <n v="0.5"/>
    <n v="-4.0037671903700902"/>
    <n v="5.0037671903700902"/>
    <n v="1"/>
    <n v="0.5"/>
    <n v="2"/>
    <s v="r_4_barrier_protection"/>
    <s v="prop_multiple"/>
    <x v="44"/>
    <m/>
    <x v="2"/>
    <x v="1"/>
    <x v="13"/>
    <x v="25"/>
    <s v="r_4_barrier_protection"/>
    <m/>
    <s v="Proportion"/>
    <m/>
    <s v="Population générale"/>
    <n v="0.95"/>
    <b v="1"/>
    <s v="ci"/>
  </r>
  <r>
    <s v="id_136"/>
    <x v="3"/>
    <s v="abris"/>
    <n v="6.9930069930069904E-3"/>
    <n v="-6.7848985868320102E-3"/>
    <n v="2.0770912572845999E-2"/>
    <n v="1"/>
    <n v="6.9930069930069904E-3"/>
    <n v="143"/>
    <s v="s_assistance_sect_non_prioritaire"/>
    <s v="prop_multiple"/>
    <x v="19"/>
    <m/>
    <x v="2"/>
    <x v="1"/>
    <x v="14"/>
    <x v="68"/>
    <s v="s_assistance_sect_non_prioritaire"/>
    <m/>
    <s v="Proportion"/>
    <m/>
    <s v="Population générale"/>
    <n v="0.95"/>
    <b v="1"/>
    <s v="ci"/>
  </r>
  <r>
    <s v="id_136"/>
    <x v="4"/>
    <s v="abris"/>
    <n v="3.7037037037037E-2"/>
    <n v="-1.37752939195752E-2"/>
    <n v="8.7849367993649299E-2"/>
    <n v="2"/>
    <n v="3.7037037037037E-2"/>
    <n v="54"/>
    <s v="s_assistance_sect_non_prioritaire"/>
    <s v="prop_multiple"/>
    <x v="19"/>
    <m/>
    <x v="2"/>
    <x v="1"/>
    <x v="14"/>
    <x v="68"/>
    <s v="s_assistance_sect_non_prioritaire"/>
    <m/>
    <s v="Proportion"/>
    <m/>
    <s v="Population générale"/>
    <n v="0.95"/>
    <b v="1"/>
    <s v="ci"/>
  </r>
  <r>
    <s v="id_136"/>
    <x v="3"/>
    <s v="bna"/>
    <n v="6.9930069930069904E-3"/>
    <n v="-6.7848985868319998E-3"/>
    <n v="2.0770912572845999E-2"/>
    <n v="1"/>
    <n v="6.9930069930069904E-3"/>
    <n v="143"/>
    <s v="s_assistance_sect_non_prioritaire"/>
    <s v="prop_multiple"/>
    <x v="21"/>
    <m/>
    <x v="2"/>
    <x v="1"/>
    <x v="14"/>
    <x v="68"/>
    <s v="s_assistance_sect_non_prioritaire"/>
    <m/>
    <s v="Proportion"/>
    <m/>
    <s v="Population générale"/>
    <n v="0.95"/>
    <b v="1"/>
    <s v="ci"/>
  </r>
  <r>
    <s v="id_136"/>
    <x v="4"/>
    <s v="sante"/>
    <n v="1.85185185185185E-2"/>
    <n v="-1.77550584023493E-2"/>
    <n v="5.4792095439386297E-2"/>
    <n v="1"/>
    <n v="1.85185185185185E-2"/>
    <n v="54"/>
    <s v="s_assistance_sect_non_prioritaire"/>
    <s v="prop_multiple"/>
    <x v="28"/>
    <m/>
    <x v="2"/>
    <x v="1"/>
    <x v="14"/>
    <x v="68"/>
    <s v="s_assistance_sect_non_prioritaire"/>
    <m/>
    <s v="Proportion"/>
    <m/>
    <s v="Population générale"/>
    <n v="0.95"/>
    <b v="1"/>
    <s v="ci"/>
  </r>
  <r>
    <s v="id_136"/>
    <x v="3"/>
    <s v="latrine"/>
    <n v="6.9930069930069904E-3"/>
    <n v="-6.7848985868320102E-3"/>
    <n v="2.0770912572845999E-2"/>
    <n v="1"/>
    <n v="6.9930069930069904E-3"/>
    <n v="143"/>
    <s v="s_assistance_sect_non_prioritaire"/>
    <s v="prop_multiple"/>
    <x v="25"/>
    <m/>
    <x v="2"/>
    <x v="1"/>
    <x v="14"/>
    <x v="68"/>
    <s v="s_assistance_sect_non_prioritaire"/>
    <m/>
    <s v="Proportion"/>
    <m/>
    <s v="Population générale"/>
    <n v="0.95"/>
    <b v="1"/>
    <s v="ci"/>
  </r>
  <r>
    <s v="id_136"/>
    <x v="4"/>
    <s v="hygiene"/>
    <n v="1.85185185185185E-2"/>
    <n v="-1.77550584023493E-2"/>
    <n v="5.4792095439386297E-2"/>
    <n v="1"/>
    <n v="1.85185185185185E-2"/>
    <n v="54"/>
    <s v="s_assistance_sect_non_prioritaire"/>
    <s v="prop_multiple"/>
    <x v="120"/>
    <m/>
    <x v="2"/>
    <x v="1"/>
    <x v="14"/>
    <x v="68"/>
    <s v="s_assistance_sect_non_prioritaire"/>
    <m/>
    <s v="Proportion"/>
    <m/>
    <s v="Population générale"/>
    <n v="0.95"/>
    <b v="1"/>
    <s v="ci"/>
  </r>
  <r>
    <s v="id_136"/>
    <x v="3"/>
    <s v="education"/>
    <n v="1.3986013986014E-2"/>
    <n v="-5.4301569226410402E-3"/>
    <n v="3.3402184894669E-2"/>
    <n v="2"/>
    <n v="1.3986013986014E-2"/>
    <n v="143"/>
    <s v="s_assistance_sect_non_prioritaire"/>
    <s v="prop_multiple"/>
    <x v="23"/>
    <m/>
    <x v="2"/>
    <x v="1"/>
    <x v="14"/>
    <x v="68"/>
    <s v="s_assistance_sect_non_prioritaire"/>
    <m/>
    <s v="Proportion"/>
    <m/>
    <s v="Population générale"/>
    <n v="0.95"/>
    <b v="1"/>
    <s v="ci"/>
  </r>
  <r>
    <s v="id_136"/>
    <x v="4"/>
    <s v="education"/>
    <n v="1.85185185185185E-2"/>
    <n v="-1.77550584023493E-2"/>
    <n v="5.4792095439386297E-2"/>
    <n v="1"/>
    <n v="1.85185185185185E-2"/>
    <n v="54"/>
    <s v="s_assistance_sect_non_prioritaire"/>
    <s v="prop_multiple"/>
    <x v="23"/>
    <m/>
    <x v="2"/>
    <x v="1"/>
    <x v="14"/>
    <x v="68"/>
    <s v="s_assistance_sect_non_prioritaire"/>
    <m/>
    <s v="Proportion"/>
    <m/>
    <s v="Population générale"/>
    <n v="0.95"/>
    <b v="1"/>
    <s v="ci"/>
  </r>
  <r>
    <s v="id_136"/>
    <x v="4"/>
    <s v="services_protection"/>
    <n v="1.85185185185185E-2"/>
    <n v="-1.77550584023493E-2"/>
    <n v="5.4792095439386297E-2"/>
    <n v="1"/>
    <n v="1.85185185185185E-2"/>
    <n v="54"/>
    <s v="s_assistance_sect_non_prioritaire"/>
    <s v="prop_multiple"/>
    <x v="29"/>
    <m/>
    <x v="2"/>
    <x v="1"/>
    <x v="14"/>
    <x v="68"/>
    <s v="s_assistance_sect_non_prioritaire"/>
    <m/>
    <s v="Proportion"/>
    <m/>
    <s v="Population générale"/>
    <n v="0.95"/>
    <b v="1"/>
    <s v="ci"/>
  </r>
  <r>
    <s v="id_136"/>
    <x v="3"/>
    <s v="aucun_secteur"/>
    <n v="0.965034965034965"/>
    <n v="0.93466365134858298"/>
    <n v="0.99540627872134702"/>
    <n v="138"/>
    <n v="0.965034965034965"/>
    <n v="143"/>
    <s v="s_assistance_sect_non_prioritaire"/>
    <s v="prop_multiple"/>
    <x v="121"/>
    <m/>
    <x v="2"/>
    <x v="1"/>
    <x v="14"/>
    <x v="68"/>
    <s v="s_assistance_sect_non_prioritaire"/>
    <m/>
    <s v="Proportion"/>
    <m/>
    <s v="Population générale"/>
    <n v="0.95"/>
    <b v="1"/>
    <s v="ci"/>
  </r>
  <r>
    <s v="id_136"/>
    <x v="4"/>
    <s v="aucun_secteur"/>
    <n v="0.92592592592592604"/>
    <n v="0.85546190104519004"/>
    <n v="0.99638995080666104"/>
    <n v="50"/>
    <n v="0.92592592592592604"/>
    <n v="54"/>
    <s v="s_assistance_sect_non_prioritaire"/>
    <s v="prop_multiple"/>
    <x v="121"/>
    <m/>
    <x v="2"/>
    <x v="1"/>
    <x v="14"/>
    <x v="68"/>
    <s v="s_assistance_sect_non_prioritaire"/>
    <m/>
    <s v="Proportion"/>
    <m/>
    <s v="Population générale"/>
    <n v="0.95"/>
    <b v="1"/>
    <s v="ci"/>
  </r>
  <r>
    <s v="id_137"/>
    <x v="3"/>
    <s v="pas_adapte"/>
    <n v="1"/>
    <n v="1"/>
    <n v="1"/>
    <n v="1"/>
    <n v="1"/>
    <n v="1"/>
    <s v="s_pb_rencontre"/>
    <s v="prop_multiple"/>
    <x v="47"/>
    <m/>
    <x v="2"/>
    <x v="1"/>
    <x v="14"/>
    <x v="69"/>
    <s v="s_pb_rencontre"/>
    <s v="oui"/>
    <s v="Proportion"/>
    <m/>
    <s v="Population générale"/>
    <n v="0.95"/>
    <b v="1"/>
    <s v="ci"/>
  </r>
  <r>
    <s v="id_137"/>
    <x v="4"/>
    <s v="insuffisance_argent"/>
    <n v="0.5"/>
    <n v="-1.0250931807065999"/>
    <n v="2.0250931807065999"/>
    <n v="1"/>
    <n v="0.5"/>
    <n v="2"/>
    <s v="s_pb_rencontre"/>
    <s v="prop_multiple"/>
    <x v="48"/>
    <m/>
    <x v="2"/>
    <x v="1"/>
    <x v="14"/>
    <x v="69"/>
    <s v="s_pb_rencontre"/>
    <s v="oui"/>
    <s v="Proportion"/>
    <m/>
    <s v="Population générale"/>
    <n v="0.95"/>
    <b v="1"/>
    <s v="ci"/>
  </r>
  <r>
    <s v="id_137"/>
    <x v="4"/>
    <s v="mauvaise_qualite_servic"/>
    <n v="0.5"/>
    <n v="-1.0250931807065999"/>
    <n v="2.0250931807065999"/>
    <n v="1"/>
    <n v="0.5"/>
    <n v="2"/>
    <s v="s_pb_rencontre"/>
    <s v="prop_multiple"/>
    <x v="49"/>
    <m/>
    <x v="2"/>
    <x v="1"/>
    <x v="14"/>
    <x v="69"/>
    <s v="s_pb_rencontre"/>
    <s v="oui"/>
    <s v="Proportion"/>
    <m/>
    <s v="Population générale"/>
    <n v="0.95"/>
    <b v="1"/>
    <s v="ci"/>
  </r>
  <r>
    <s v="id_138"/>
    <x v="3"/>
    <s v="aucun_problem"/>
    <n v="1"/>
    <e v="#NUM!"/>
    <e v="#NUM!"/>
    <n v="1"/>
    <n v="1"/>
    <n v="1"/>
    <s v="s_assistance_bna_problem"/>
    <s v="prop_multiple"/>
    <x v="51"/>
    <m/>
    <x v="2"/>
    <x v="1"/>
    <x v="14"/>
    <x v="70"/>
    <s v="s_assistance_bna_problem"/>
    <s v="oui"/>
    <s v="Proportion"/>
    <m/>
    <s v="Population générale"/>
    <n v="0.95"/>
    <b v="1"/>
    <s v="ci"/>
  </r>
  <r>
    <s v="id_140"/>
    <x v="4"/>
    <s v="aucun_problem"/>
    <n v="1"/>
    <e v="#NUM!"/>
    <e v="#NUM!"/>
    <n v="1"/>
    <n v="1"/>
    <n v="1"/>
    <s v="s_assistance_sante_problem"/>
    <s v="prop_multiple"/>
    <x v="51"/>
    <m/>
    <x v="2"/>
    <x v="1"/>
    <x v="14"/>
    <x v="71"/>
    <s v="s_assistance_sante_problem"/>
    <s v="oui"/>
    <s v="Proportion"/>
    <m/>
    <s v="Population générale"/>
    <n v="0.95"/>
    <b v="1"/>
    <s v="ci"/>
  </r>
  <r>
    <s v="id_145"/>
    <x v="3"/>
    <s v="aucun_problem"/>
    <n v="1"/>
    <e v="#NUM!"/>
    <e v="#NUM!"/>
    <n v="1"/>
    <n v="1"/>
    <n v="1"/>
    <s v="s_assistance_latrine_problem"/>
    <s v="prop_multiple"/>
    <x v="51"/>
    <m/>
    <x v="2"/>
    <x v="1"/>
    <x v="14"/>
    <x v="72"/>
    <s v="s_assistance_latrine_problem"/>
    <s v="oui"/>
    <s v="Proportion"/>
    <m/>
    <s v="Population générale"/>
    <n v="0.95"/>
    <b v="1"/>
    <s v="ci"/>
  </r>
  <r>
    <s v="id_146"/>
    <x v="4"/>
    <s v="aucun_problem"/>
    <n v="1"/>
    <e v="#NUM!"/>
    <e v="#NUM!"/>
    <n v="1"/>
    <n v="1"/>
    <n v="1"/>
    <s v="s_assistance_hygiene_problem"/>
    <s v="prop_multiple"/>
    <x v="51"/>
    <m/>
    <x v="2"/>
    <x v="1"/>
    <x v="14"/>
    <x v="73"/>
    <s v="s_assistance_hygiene_problem"/>
    <s v="oui"/>
    <s v="Proportion"/>
    <m/>
    <s v="Population générale"/>
    <n v="0.95"/>
    <b v="1"/>
    <s v="ci"/>
  </r>
  <r>
    <s v="id_147"/>
    <x v="3"/>
    <s v="insuffisance_argent"/>
    <n v="0.5"/>
    <n v="-1.0250931807065999"/>
    <n v="2.0250931807065999"/>
    <n v="1"/>
    <n v="0.5"/>
    <n v="2"/>
    <s v="s_assistance_education_problem"/>
    <s v="prop_multiple"/>
    <x v="116"/>
    <m/>
    <x v="2"/>
    <x v="1"/>
    <x v="14"/>
    <x v="74"/>
    <s v="s_assistance_education_problem"/>
    <s v="oui"/>
    <s v="Proportion"/>
    <m/>
    <s v="Population générale"/>
    <n v="0.95"/>
    <b v="1"/>
    <s v="ci"/>
  </r>
  <r>
    <s v="id_147"/>
    <x v="3"/>
    <s v="retard_reception"/>
    <n v="0.5"/>
    <n v="-1.0250931807065999"/>
    <n v="2.0250931807065999"/>
    <n v="1"/>
    <n v="0.5"/>
    <n v="2"/>
    <s v="s_assistance_education_problem"/>
    <s v="prop_multiple"/>
    <x v="50"/>
    <m/>
    <x v="2"/>
    <x v="1"/>
    <x v="14"/>
    <x v="74"/>
    <s v="s_assistance_education_problem"/>
    <s v="oui"/>
    <s v="Proportion"/>
    <m/>
    <s v="Population générale"/>
    <n v="0.95"/>
    <b v="1"/>
    <s v="ci"/>
  </r>
  <r>
    <s v="id_147"/>
    <x v="4"/>
    <s v="aucun_problem"/>
    <n v="1"/>
    <n v="1"/>
    <n v="1"/>
    <n v="1"/>
    <n v="1"/>
    <n v="1"/>
    <s v="s_assistance_education_problem"/>
    <s v="prop_multiple"/>
    <x v="51"/>
    <m/>
    <x v="2"/>
    <x v="1"/>
    <x v="14"/>
    <x v="74"/>
    <s v="s_assistance_education_problem"/>
    <s v="oui"/>
    <s v="Proportion"/>
    <m/>
    <s v="Population générale"/>
    <n v="0.95"/>
    <b v="1"/>
    <s v="ci"/>
  </r>
  <r>
    <s v="id_149"/>
    <x v="4"/>
    <s v="aucun_problem"/>
    <n v="1"/>
    <e v="#NUM!"/>
    <e v="#NUM!"/>
    <n v="1"/>
    <n v="1"/>
    <n v="1"/>
    <s v="s_assistance_protection_problem"/>
    <s v="prop_multiple"/>
    <x v="51"/>
    <m/>
    <x v="2"/>
    <x v="1"/>
    <x v="14"/>
    <x v="75"/>
    <s v="s_assistance_protection_problem"/>
    <s v="oui"/>
    <s v="Proportion"/>
    <m/>
    <s v="Population générale"/>
    <n v="0.95"/>
    <b v="1"/>
    <s v="ci"/>
  </r>
  <r>
    <s v="id_151"/>
    <x v="3"/>
    <s v="bon"/>
    <n v="0.57342657342657299"/>
    <n v="0.49165339554335402"/>
    <n v="0.65519975130979302"/>
    <n v="82"/>
    <n v="0.57342657342657299"/>
    <n v="143"/>
    <s v="s_comportement_humanitair"/>
    <s v="prop_simple"/>
    <x v="122"/>
    <m/>
    <x v="2"/>
    <x v="1"/>
    <x v="15"/>
    <x v="76"/>
    <s v="s_comportement_humanitair"/>
    <s v="oui"/>
    <s v="Proportion"/>
    <m/>
    <s v="Population générale"/>
    <n v="0.95"/>
    <b v="1"/>
    <s v="ci"/>
  </r>
  <r>
    <s v="id_151"/>
    <x v="3"/>
    <s v="neutre"/>
    <n v="0.14685314685314699"/>
    <n v="8.8329875466930705E-2"/>
    <n v="0.20537641823936301"/>
    <n v="21"/>
    <n v="0.14685314685314699"/>
    <n v="143"/>
    <s v="s_comportement_humanitair"/>
    <s v="prop_simple"/>
    <x v="123"/>
    <m/>
    <x v="2"/>
    <x v="1"/>
    <x v="15"/>
    <x v="76"/>
    <s v="s_comportement_humanitair"/>
    <s v="oui"/>
    <s v="Proportion"/>
    <m/>
    <s v="Population générale"/>
    <n v="0.95"/>
    <b v="1"/>
    <s v="ci"/>
  </r>
  <r>
    <s v="id_151"/>
    <x v="3"/>
    <s v="pas_bon"/>
    <n v="9.7902097902097904E-2"/>
    <n v="4.8766312199881499E-2"/>
    <n v="0.147037883604314"/>
    <n v="14"/>
    <n v="9.7902097902097904E-2"/>
    <n v="143"/>
    <s v="s_comportement_humanitair"/>
    <s v="prop_simple"/>
    <x v="124"/>
    <m/>
    <x v="2"/>
    <x v="1"/>
    <x v="15"/>
    <x v="76"/>
    <s v="s_comportement_humanitair"/>
    <s v="oui"/>
    <s v="Proportion"/>
    <m/>
    <s v="Population générale"/>
    <n v="0.95"/>
    <b v="1"/>
    <s v="ci"/>
  </r>
  <r>
    <s v="id_151"/>
    <x v="3"/>
    <s v="pas_bon_du_tout"/>
    <n v="2.7972027972028E-2"/>
    <n v="7.0885319011855497E-4"/>
    <n v="5.5235202753937403E-2"/>
    <n v="4"/>
    <n v="2.7972027972028E-2"/>
    <n v="143"/>
    <s v="s_comportement_humanitair"/>
    <s v="prop_simple"/>
    <x v="125"/>
    <m/>
    <x v="2"/>
    <x v="1"/>
    <x v="15"/>
    <x v="76"/>
    <s v="s_comportement_humanitair"/>
    <s v="oui"/>
    <s v="Proportion"/>
    <m/>
    <s v="Population générale"/>
    <n v="0.95"/>
    <b v="1"/>
    <s v="ci"/>
  </r>
  <r>
    <s v="id_151"/>
    <x v="3"/>
    <s v="tres_bon"/>
    <n v="0.15384615384615399"/>
    <n v="9.4191674779318293E-2"/>
    <n v="0.21350063291298901"/>
    <n v="22"/>
    <n v="0.15384615384615399"/>
    <n v="143"/>
    <s v="s_comportement_humanitair"/>
    <s v="prop_simple"/>
    <x v="126"/>
    <m/>
    <x v="2"/>
    <x v="1"/>
    <x v="15"/>
    <x v="76"/>
    <s v="s_comportement_humanitair"/>
    <s v="oui"/>
    <s v="Proportion"/>
    <m/>
    <s v="Population générale"/>
    <n v="0.95"/>
    <b v="1"/>
    <s v="ci"/>
  </r>
  <r>
    <s v="id_151"/>
    <x v="4"/>
    <s v="bon"/>
    <n v="0.407407407407407"/>
    <n v="0.27520517828693097"/>
    <n v="0.53960963652788396"/>
    <n v="22"/>
    <n v="0.407407407407407"/>
    <n v="54"/>
    <s v="s_comportement_humanitair"/>
    <s v="prop_simple"/>
    <x v="122"/>
    <m/>
    <x v="2"/>
    <x v="1"/>
    <x v="15"/>
    <x v="76"/>
    <s v="s_comportement_humanitair"/>
    <s v="oui"/>
    <s v="Proportion"/>
    <m/>
    <s v="Population générale"/>
    <n v="0.95"/>
    <b v="1"/>
    <s v="ci"/>
  </r>
  <r>
    <s v="id_151"/>
    <x v="4"/>
    <s v="neutre"/>
    <n v="3.7037037037037E-2"/>
    <n v="-1.37752939195752E-2"/>
    <n v="8.7849367993649299E-2"/>
    <n v="2"/>
    <n v="3.7037037037037E-2"/>
    <n v="54"/>
    <s v="s_comportement_humanitair"/>
    <s v="prop_simple"/>
    <x v="123"/>
    <m/>
    <x v="2"/>
    <x v="1"/>
    <x v="15"/>
    <x v="76"/>
    <s v="s_comportement_humanitair"/>
    <s v="oui"/>
    <s v="Proportion"/>
    <m/>
    <s v="Population générale"/>
    <n v="0.95"/>
    <b v="1"/>
    <s v="ci"/>
  </r>
  <r>
    <s v="id_151"/>
    <x v="4"/>
    <s v="pas_bon"/>
    <n v="9.2592592592592601E-2"/>
    <n v="1.4603208488528301E-2"/>
    <n v="0.17058197669665701"/>
    <n v="5"/>
    <n v="9.2592592592592601E-2"/>
    <n v="54"/>
    <s v="s_comportement_humanitair"/>
    <s v="prop_simple"/>
    <x v="124"/>
    <m/>
    <x v="2"/>
    <x v="1"/>
    <x v="15"/>
    <x v="76"/>
    <s v="s_comportement_humanitair"/>
    <s v="oui"/>
    <s v="Proportion"/>
    <m/>
    <s v="Population générale"/>
    <n v="0.95"/>
    <b v="1"/>
    <s v="ci"/>
  </r>
  <r>
    <s v="id_151"/>
    <x v="4"/>
    <s v="tres_bon"/>
    <n v="0.46296296296296302"/>
    <n v="0.32880345655855597"/>
    <n v="0.59712246936737001"/>
    <n v="25"/>
    <n v="0.46296296296296302"/>
    <n v="54"/>
    <s v="s_comportement_humanitair"/>
    <s v="prop_simple"/>
    <x v="126"/>
    <m/>
    <x v="2"/>
    <x v="1"/>
    <x v="15"/>
    <x v="76"/>
    <s v="s_comportement_humanitair"/>
    <s v="oui"/>
    <s v="Proportion"/>
    <m/>
    <s v="Population générale"/>
    <n v="0.95"/>
    <b v="1"/>
    <s v="ci"/>
  </r>
  <r>
    <s v="id_152"/>
    <x v="3"/>
    <s v="manque_rspect"/>
    <n v="0.22222222222222199"/>
    <n v="1.8484003423094E-2"/>
    <n v="0.42596044102135"/>
    <n v="4"/>
    <n v="0.22222222222222199"/>
    <n v="18"/>
    <s v="s_raison_comportement_humanitair"/>
    <s v="prop_multiple"/>
    <x v="127"/>
    <m/>
    <x v="2"/>
    <x v="1"/>
    <x v="15"/>
    <x v="77"/>
    <s v="s_raison_comportement_humanitair"/>
    <s v="oui"/>
    <s v="Proportion"/>
    <m/>
    <s v="Population générale"/>
    <n v="0.95"/>
    <b v="1"/>
    <s v="ci"/>
  </r>
  <r>
    <s v="id_152"/>
    <x v="4"/>
    <s v="manque_rspect"/>
    <n v="0.4"/>
    <n v="-5.5520438444714403E-2"/>
    <n v="0.85552043844471404"/>
    <n v="2"/>
    <n v="0.4"/>
    <n v="5"/>
    <s v="s_raison_comportement_humanitair"/>
    <s v="prop_multiple"/>
    <x v="127"/>
    <m/>
    <x v="2"/>
    <x v="1"/>
    <x v="15"/>
    <x v="77"/>
    <s v="s_raison_comportement_humanitair"/>
    <s v="oui"/>
    <s v="Proportion"/>
    <m/>
    <s v="Population générale"/>
    <n v="0.95"/>
    <b v="1"/>
    <s v="ci"/>
  </r>
  <r>
    <s v="id_152"/>
    <x v="4"/>
    <s v="culture_inapproprie"/>
    <n v="0.2"/>
    <n v="-0.171930880532808"/>
    <n v="0.57193088053280805"/>
    <n v="1"/>
    <n v="0.2"/>
    <n v="5"/>
    <s v="s_raison_comportement_humanitair"/>
    <s v="prop_multiple"/>
    <x v="128"/>
    <m/>
    <x v="2"/>
    <x v="1"/>
    <x v="15"/>
    <x v="77"/>
    <s v="s_raison_comportement_humanitair"/>
    <s v="oui"/>
    <s v="Proportion"/>
    <m/>
    <s v="Population générale"/>
    <n v="0.95"/>
    <b v="1"/>
    <s v="ci"/>
  </r>
  <r>
    <s v="id_152"/>
    <x v="3"/>
    <s v="fraudes"/>
    <n v="0.77777777777777801"/>
    <n v="0.574039558978649"/>
    <n v="0.98151599657690602"/>
    <n v="14"/>
    <n v="0.77777777777777801"/>
    <n v="18"/>
    <s v="s_raison_comportement_humanitair"/>
    <s v="prop_multiple"/>
    <x v="129"/>
    <m/>
    <x v="2"/>
    <x v="1"/>
    <x v="15"/>
    <x v="77"/>
    <s v="s_raison_comportement_humanitair"/>
    <s v="oui"/>
    <s v="Proportion"/>
    <m/>
    <s v="Population générale"/>
    <n v="0.95"/>
    <b v="1"/>
    <s v="ci"/>
  </r>
  <r>
    <s v="id_152"/>
    <x v="4"/>
    <s v="fraudes"/>
    <n v="0.4"/>
    <n v="-5.5520438444714403E-2"/>
    <n v="0.85552043844471404"/>
    <n v="2"/>
    <n v="0.4"/>
    <n v="5"/>
    <s v="s_raison_comportement_humanitair"/>
    <s v="prop_multiple"/>
    <x v="129"/>
    <m/>
    <x v="2"/>
    <x v="1"/>
    <x v="15"/>
    <x v="77"/>
    <s v="s_raison_comportement_humanitair"/>
    <s v="oui"/>
    <s v="Proportion"/>
    <m/>
    <s v="Population générale"/>
    <n v="0.95"/>
    <b v="1"/>
    <s v="ci"/>
  </r>
  <r>
    <s v="id_152"/>
    <x v="3"/>
    <s v="faveurs_sexuelles_assistance"/>
    <n v="5.5555555555555601E-2"/>
    <n v="-5.6698735691602803E-2"/>
    <n v="0.16780984680271399"/>
    <n v="1"/>
    <n v="5.5555555555555601E-2"/>
    <n v="18"/>
    <s v="s_raison_comportement_humanitair"/>
    <s v="prop_multiple"/>
    <x v="130"/>
    <m/>
    <x v="2"/>
    <x v="1"/>
    <x v="15"/>
    <x v="77"/>
    <s v="s_raison_comportement_humanitair"/>
    <s v="oui"/>
    <s v="Proportion"/>
    <m/>
    <s v="Population générale"/>
    <n v="0.95"/>
    <b v="1"/>
    <s v="ci"/>
  </r>
  <r>
    <s v="id_152"/>
    <x v="3"/>
    <s v="faveurs_sexuelles_inscription"/>
    <n v="5.5555555555555601E-2"/>
    <n v="-5.6698735691602803E-2"/>
    <n v="0.16780984680271399"/>
    <n v="1"/>
    <n v="5.5555555555555601E-2"/>
    <n v="18"/>
    <s v="s_raison_comportement_humanitair"/>
    <s v="prop_multiple"/>
    <x v="131"/>
    <m/>
    <x v="2"/>
    <x v="1"/>
    <x v="15"/>
    <x v="77"/>
    <s v="s_raison_comportement_humanitair"/>
    <s v="oui"/>
    <s v="Proportion"/>
    <m/>
    <s v="Population générale"/>
    <n v="0.95"/>
    <b v="1"/>
    <s v="ci"/>
  </r>
  <r>
    <s v="id_152"/>
    <x v="3"/>
    <s v="argent_assistance"/>
    <n v="5.5555555555555601E-2"/>
    <n v="-5.6698735691602803E-2"/>
    <n v="0.16780984680271399"/>
    <n v="1"/>
    <n v="5.5555555555555601E-2"/>
    <n v="18"/>
    <s v="s_raison_comportement_humanitair"/>
    <s v="prop_multiple"/>
    <x v="132"/>
    <m/>
    <x v="2"/>
    <x v="1"/>
    <x v="15"/>
    <x v="77"/>
    <s v="s_raison_comportement_humanitair"/>
    <s v="oui"/>
    <s v="Proportion"/>
    <m/>
    <s v="Population générale"/>
    <n v="0.95"/>
    <b v="1"/>
    <s v="ci"/>
  </r>
  <r>
    <s v="id_152"/>
    <x v="3"/>
    <s v="argent_inscription"/>
    <n v="0.11111111111111099"/>
    <n v="-4.2900505889391101E-2"/>
    <n v="0.26512272811161303"/>
    <n v="2"/>
    <n v="0.11111111111111099"/>
    <n v="18"/>
    <s v="s_raison_comportement_humanitair"/>
    <s v="prop_multiple"/>
    <x v="133"/>
    <m/>
    <x v="2"/>
    <x v="1"/>
    <x v="15"/>
    <x v="77"/>
    <s v="s_raison_comportement_humanitair"/>
    <s v="oui"/>
    <s v="Proportion"/>
    <m/>
    <s v="Population générale"/>
    <n v="0.95"/>
    <b v="1"/>
    <s v="ci"/>
  </r>
  <r>
    <s v="id_152"/>
    <x v="3"/>
    <s v="autre"/>
    <n v="0.11111111111111099"/>
    <n v="-4.2900505889391101E-2"/>
    <n v="0.26512272811161303"/>
    <n v="2"/>
    <n v="0.11111111111111099"/>
    <n v="18"/>
    <s v="s_raison_comportement_humanitair"/>
    <s v="prop_multiple"/>
    <x v="134"/>
    <m/>
    <x v="2"/>
    <x v="1"/>
    <x v="15"/>
    <x v="77"/>
    <s v="s_raison_comportement_humanitair"/>
    <s v="oui"/>
    <s v="Proportion"/>
    <m/>
    <s v="Population générale"/>
    <n v="0.95"/>
    <b v="1"/>
    <s v="ci"/>
  </r>
  <r>
    <s v="id_153"/>
    <x v="4"/>
    <s v="bon"/>
    <n v="0.45"/>
    <n v="0.21657256342956599"/>
    <n v="0.68342743657043403"/>
    <n v="9"/>
    <n v="0.45"/>
    <n v="20"/>
    <s v="s_comportement_travail_social"/>
    <s v="prop_simple"/>
    <x v="122"/>
    <m/>
    <x v="2"/>
    <x v="1"/>
    <x v="15"/>
    <x v="78"/>
    <s v="s_comportement_travail_social"/>
    <s v="oui"/>
    <s v="Proportion"/>
    <m/>
    <s v="Population générale"/>
    <n v="0.95"/>
    <b v="1"/>
    <s v="ci"/>
  </r>
  <r>
    <s v="id_153"/>
    <x v="4"/>
    <s v="neutre"/>
    <n v="0.05"/>
    <n v="-5.2261251621334701E-2"/>
    <n v="0.152261251621335"/>
    <n v="1"/>
    <n v="0.05"/>
    <n v="20"/>
    <s v="s_comportement_travail_social"/>
    <s v="prop_simple"/>
    <x v="123"/>
    <m/>
    <x v="2"/>
    <x v="1"/>
    <x v="15"/>
    <x v="78"/>
    <s v="s_comportement_travail_social"/>
    <s v="oui"/>
    <s v="Proportion"/>
    <m/>
    <s v="Population générale"/>
    <n v="0.95"/>
    <b v="1"/>
    <s v="ci"/>
  </r>
  <r>
    <s v="id_153"/>
    <x v="4"/>
    <s v="tres_bon"/>
    <n v="0.5"/>
    <n v="0.26539659912769298"/>
    <n v="0.73460340087230702"/>
    <n v="10"/>
    <n v="0.5"/>
    <n v="20"/>
    <s v="s_comportement_travail_social"/>
    <s v="prop_simple"/>
    <x v="126"/>
    <m/>
    <x v="2"/>
    <x v="1"/>
    <x v="15"/>
    <x v="78"/>
    <s v="s_comportement_travail_social"/>
    <s v="oui"/>
    <s v="Proportion"/>
    <m/>
    <s v="Population générale"/>
    <n v="0.95"/>
    <b v="1"/>
    <s v="ci"/>
  </r>
  <r>
    <s v="id_155"/>
    <x v="3"/>
    <s v="non_enregistrement"/>
    <n v="0.72916666666666696"/>
    <n v="0.63911385489729799"/>
    <n v="0.81921947843603504"/>
    <n v="70"/>
    <n v="0.72916666666666696"/>
    <n v="96"/>
    <s v="s_raison_exclusion"/>
    <s v="prop_multiple"/>
    <x v="135"/>
    <m/>
    <x v="2"/>
    <x v="1"/>
    <x v="16"/>
    <x v="79"/>
    <s v="s_raison_exclusion"/>
    <s v="oui"/>
    <s v="Proportion"/>
    <m/>
    <s v="Population générale"/>
    <n v="0.95"/>
    <b v="1"/>
    <s v="ci"/>
  </r>
  <r>
    <s v="id_155"/>
    <x v="4"/>
    <s v="non_enregistrement"/>
    <n v="0.40909090909090901"/>
    <n v="0.20096442734751699"/>
    <n v="0.61721739083430105"/>
    <n v="9"/>
    <n v="0.40909090909090901"/>
    <n v="22"/>
    <s v="s_raison_exclusion"/>
    <s v="prop_multiple"/>
    <x v="135"/>
    <m/>
    <x v="2"/>
    <x v="1"/>
    <x v="16"/>
    <x v="79"/>
    <s v="s_raison_exclusion"/>
    <s v="oui"/>
    <s v="Proportion"/>
    <m/>
    <s v="Population générale"/>
    <n v="0.95"/>
    <b v="1"/>
    <s v="ci"/>
  </r>
  <r>
    <s v="id_155"/>
    <x v="3"/>
    <s v="exclusion_listes"/>
    <n v="0.26041666666666702"/>
    <n v="0.17148411316716"/>
    <n v="0.34934922016617298"/>
    <n v="25"/>
    <n v="0.26041666666666702"/>
    <n v="96"/>
    <s v="s_raison_exclusion"/>
    <s v="prop_multiple"/>
    <x v="136"/>
    <m/>
    <x v="2"/>
    <x v="1"/>
    <x v="16"/>
    <x v="79"/>
    <s v="s_raison_exclusion"/>
    <s v="oui"/>
    <s v="Proportion"/>
    <m/>
    <s v="Population générale"/>
    <n v="0.95"/>
    <b v="1"/>
    <s v="ci"/>
  </r>
  <r>
    <s v="id_155"/>
    <x v="4"/>
    <s v="exclusion_listes"/>
    <n v="0.5"/>
    <n v="0.288345699518335"/>
    <n v="0.711654300481665"/>
    <n v="11"/>
    <n v="0.5"/>
    <n v="22"/>
    <s v="s_raison_exclusion"/>
    <s v="prop_multiple"/>
    <x v="136"/>
    <m/>
    <x v="2"/>
    <x v="1"/>
    <x v="16"/>
    <x v="79"/>
    <s v="s_raison_exclusion"/>
    <s v="oui"/>
    <s v="Proportion"/>
    <m/>
    <s v="Population générale"/>
    <n v="0.95"/>
    <b v="1"/>
    <s v="ci"/>
  </r>
  <r>
    <s v="id_155"/>
    <x v="3"/>
    <s v="critere_vulnerabilite"/>
    <n v="0.104166666666667"/>
    <n v="4.2263793166862601E-2"/>
    <n v="0.16606954016647099"/>
    <n v="10"/>
    <n v="0.104166666666667"/>
    <n v="96"/>
    <s v="s_raison_exclusion"/>
    <s v="prop_multiple"/>
    <x v="137"/>
    <m/>
    <x v="2"/>
    <x v="1"/>
    <x v="16"/>
    <x v="79"/>
    <s v="s_raison_exclusion"/>
    <s v="oui"/>
    <s v="Proportion"/>
    <m/>
    <s v="Population générale"/>
    <n v="0.95"/>
    <b v="1"/>
    <s v="ci"/>
  </r>
  <r>
    <s v="id_155"/>
    <x v="4"/>
    <s v="critere_vulnerabilite"/>
    <n v="4.5454545454545497E-2"/>
    <n v="-4.2720168465468798E-2"/>
    <n v="0.13362925937455999"/>
    <n v="1"/>
    <n v="4.5454545454545497E-2"/>
    <n v="22"/>
    <s v="s_raison_exclusion"/>
    <s v="prop_multiple"/>
    <x v="137"/>
    <m/>
    <x v="2"/>
    <x v="1"/>
    <x v="16"/>
    <x v="79"/>
    <s v="s_raison_exclusion"/>
    <s v="oui"/>
    <s v="Proportion"/>
    <m/>
    <s v="Population générale"/>
    <n v="0.95"/>
    <b v="1"/>
    <s v="ci"/>
  </r>
  <r>
    <s v="id_155"/>
    <x v="3"/>
    <s v="refus_faveurs"/>
    <n v="1.0416666666666701E-2"/>
    <n v="-1.01575536558296E-2"/>
    <n v="3.09908869891629E-2"/>
    <n v="1"/>
    <n v="1.0416666666666701E-2"/>
    <n v="96"/>
    <s v="s_raison_exclusion"/>
    <s v="prop_multiple"/>
    <x v="138"/>
    <m/>
    <x v="2"/>
    <x v="1"/>
    <x v="16"/>
    <x v="79"/>
    <s v="s_raison_exclusion"/>
    <s v="oui"/>
    <s v="Proportion"/>
    <m/>
    <s v="Population générale"/>
    <n v="0.95"/>
    <b v="1"/>
    <s v="ci"/>
  </r>
  <r>
    <s v="id_155"/>
    <x v="3"/>
    <s v="nsp"/>
    <n v="1.0416666666666701E-2"/>
    <n v="-1.01575536558296E-2"/>
    <n v="3.09908869891629E-2"/>
    <n v="1"/>
    <n v="1.0416666666666701E-2"/>
    <n v="96"/>
    <s v="s_raison_exclusion"/>
    <s v="prop_multiple"/>
    <x v="56"/>
    <m/>
    <x v="2"/>
    <x v="1"/>
    <x v="16"/>
    <x v="79"/>
    <s v="s_raison_exclusion"/>
    <s v="oui"/>
    <s v="Proportion"/>
    <m/>
    <s v="Population générale"/>
    <n v="0.95"/>
    <b v="1"/>
    <s v="ci"/>
  </r>
  <r>
    <s v="id_155"/>
    <x v="4"/>
    <s v="nsp"/>
    <n v="9.0909090909090898E-2"/>
    <n v="-3.0783575653042499E-2"/>
    <n v="0.21260175747122401"/>
    <n v="2"/>
    <n v="9.0909090909090898E-2"/>
    <n v="22"/>
    <s v="s_raison_exclusion"/>
    <s v="prop_multiple"/>
    <x v="56"/>
    <m/>
    <x v="2"/>
    <x v="1"/>
    <x v="16"/>
    <x v="79"/>
    <s v="s_raison_exclusion"/>
    <s v="oui"/>
    <s v="Proportion"/>
    <m/>
    <s v="Population générale"/>
    <n v="0.95"/>
    <b v="1"/>
    <s v="ci"/>
  </r>
  <r>
    <s v="id_156"/>
    <x v="3"/>
    <s v="non"/>
    <n v="0.73426573426573405"/>
    <n v="0.66123166822985202"/>
    <n v="0.80729980030161597"/>
    <n v="105"/>
    <n v="0.73426573426573405"/>
    <n v="143"/>
    <s v="i_info_recu"/>
    <s v="prop_simple"/>
    <x v="10"/>
    <m/>
    <x v="2"/>
    <x v="2"/>
    <x v="17"/>
    <x v="80"/>
    <s v="i_info_recu"/>
    <m/>
    <s v="Proportion"/>
    <m/>
    <s v="Population générale"/>
    <n v="0.95"/>
    <b v="1"/>
    <s v="ci"/>
  </r>
  <r>
    <s v="id_156"/>
    <x v="3"/>
    <s v="oui"/>
    <n v="0.26573426573426601"/>
    <n v="0.19270019969838401"/>
    <n v="0.33876833177014798"/>
    <n v="38"/>
    <n v="0.26573426573426601"/>
    <n v="143"/>
    <s v="i_info_recu"/>
    <s v="prop_simple"/>
    <x v="11"/>
    <m/>
    <x v="2"/>
    <x v="2"/>
    <x v="17"/>
    <x v="80"/>
    <s v="i_info_recu"/>
    <m/>
    <s v="Proportion"/>
    <m/>
    <s v="Population générale"/>
    <n v="0.95"/>
    <b v="1"/>
    <s v="ci"/>
  </r>
  <r>
    <s v="id_156"/>
    <x v="4"/>
    <s v="non"/>
    <n v="7.4074074074074098E-2"/>
    <n v="3.61004919333878E-3"/>
    <n v="0.14453809895480901"/>
    <n v="4"/>
    <n v="7.4074074074074098E-2"/>
    <n v="54"/>
    <s v="i_info_recu"/>
    <s v="prop_simple"/>
    <x v="10"/>
    <m/>
    <x v="2"/>
    <x v="2"/>
    <x v="17"/>
    <x v="80"/>
    <s v="i_info_recu"/>
    <m/>
    <s v="Proportion"/>
    <m/>
    <s v="Population générale"/>
    <n v="0.95"/>
    <b v="1"/>
    <s v="ci"/>
  </r>
  <r>
    <s v="id_156"/>
    <x v="4"/>
    <s v="oui"/>
    <n v="0.92592592592592604"/>
    <n v="0.85546190104519004"/>
    <n v="0.99638995080666104"/>
    <n v="50"/>
    <n v="0.92592592592592604"/>
    <n v="54"/>
    <s v="i_info_recu"/>
    <s v="prop_simple"/>
    <x v="11"/>
    <m/>
    <x v="2"/>
    <x v="2"/>
    <x v="17"/>
    <x v="80"/>
    <s v="i_info_recu"/>
    <m/>
    <s v="Proportion"/>
    <m/>
    <s v="Population générale"/>
    <n v="0.95"/>
    <b v="1"/>
    <s v="ci"/>
  </r>
  <r>
    <s v="id_158"/>
    <x v="3"/>
    <s v="Femme_plus18"/>
    <n v="0.55263157894736803"/>
    <n v="0.39190245109490701"/>
    <n v="0.71336070679982899"/>
    <n v="21"/>
    <n v="0.55263157894736803"/>
    <n v="38"/>
    <s v="i_source_menage"/>
    <s v="prop_simple"/>
    <x v="140"/>
    <m/>
    <x v="2"/>
    <x v="2"/>
    <x v="17"/>
    <x v="81"/>
    <s v="i_source_menage"/>
    <s v="oui"/>
    <s v="Proportion"/>
    <m/>
    <s v="Population générale"/>
    <n v="0.95"/>
    <b v="1"/>
    <s v="ci"/>
  </r>
  <r>
    <s v="id_158"/>
    <x v="3"/>
    <s v="Homme_plus18"/>
    <n v="0.42105263157894701"/>
    <n v="0.26145302670103898"/>
    <n v="0.58065223645685604"/>
    <n v="16"/>
    <n v="0.42105263157894701"/>
    <n v="38"/>
    <s v="i_source_menage"/>
    <s v="prop_simple"/>
    <x v="142"/>
    <m/>
    <x v="2"/>
    <x v="2"/>
    <x v="17"/>
    <x v="81"/>
    <s v="i_source_menage"/>
    <s v="oui"/>
    <s v="Proportion"/>
    <m/>
    <s v="Population générale"/>
    <n v="0.95"/>
    <b v="1"/>
    <s v="ci"/>
  </r>
  <r>
    <s v="id_158"/>
    <x v="3"/>
    <s v="plusieurs_personne"/>
    <n v="2.6315789473684199E-2"/>
    <n v="-2.54283706451989E-2"/>
    <n v="7.8059949592567304E-2"/>
    <n v="1"/>
    <n v="2.6315789473684199E-2"/>
    <n v="38"/>
    <s v="i_source_menage"/>
    <s v="prop_simple"/>
    <x v="143"/>
    <m/>
    <x v="2"/>
    <x v="2"/>
    <x v="17"/>
    <x v="81"/>
    <s v="i_source_menage"/>
    <s v="oui"/>
    <s v="Proportion"/>
    <m/>
    <s v="Population générale"/>
    <n v="0.95"/>
    <b v="1"/>
    <s v="ci"/>
  </r>
  <r>
    <s v="id_158"/>
    <x v="4"/>
    <s v="Femme_moins18"/>
    <n v="0.02"/>
    <n v="-1.9452897895215902E-2"/>
    <n v="5.9452897895215899E-2"/>
    <n v="1"/>
    <n v="0.02"/>
    <n v="50"/>
    <s v="i_source_menage"/>
    <s v="prop_simple"/>
    <x v="139"/>
    <m/>
    <x v="2"/>
    <x v="2"/>
    <x v="17"/>
    <x v="81"/>
    <s v="i_source_menage"/>
    <s v="oui"/>
    <s v="Proportion"/>
    <m/>
    <s v="Population générale"/>
    <n v="0.95"/>
    <b v="1"/>
    <s v="ci"/>
  </r>
  <r>
    <s v="id_158"/>
    <x v="4"/>
    <s v="Femme_plus18"/>
    <n v="0.54"/>
    <n v="0.39954840723528401"/>
    <n v="0.68045159276471601"/>
    <n v="27"/>
    <n v="0.54"/>
    <n v="50"/>
    <s v="i_source_menage"/>
    <s v="prop_simple"/>
    <x v="140"/>
    <m/>
    <x v="2"/>
    <x v="2"/>
    <x v="17"/>
    <x v="81"/>
    <s v="i_source_menage"/>
    <s v="oui"/>
    <s v="Proportion"/>
    <m/>
    <s v="Population générale"/>
    <n v="0.95"/>
    <b v="1"/>
    <s v="ci"/>
  </r>
  <r>
    <s v="id_158"/>
    <x v="4"/>
    <s v="Homme_moins18"/>
    <n v="0.02"/>
    <n v="-1.9452897895215902E-2"/>
    <n v="5.9452897895215899E-2"/>
    <n v="1"/>
    <n v="0.02"/>
    <n v="50"/>
    <s v="i_source_menage"/>
    <s v="prop_simple"/>
    <x v="141"/>
    <m/>
    <x v="2"/>
    <x v="2"/>
    <x v="17"/>
    <x v="81"/>
    <s v="i_source_menage"/>
    <s v="oui"/>
    <s v="Proportion"/>
    <m/>
    <s v="Population générale"/>
    <n v="0.95"/>
    <b v="1"/>
    <s v="ci"/>
  </r>
  <r>
    <s v="id_158"/>
    <x v="4"/>
    <s v="Homme_plus18"/>
    <n v="0.38"/>
    <n v="0.24321498704226299"/>
    <n v="0.51678501295773704"/>
    <n v="19"/>
    <n v="0.38"/>
    <n v="50"/>
    <s v="i_source_menage"/>
    <s v="prop_simple"/>
    <x v="142"/>
    <m/>
    <x v="2"/>
    <x v="2"/>
    <x v="17"/>
    <x v="81"/>
    <s v="i_source_menage"/>
    <s v="oui"/>
    <s v="Proportion"/>
    <m/>
    <s v="Population générale"/>
    <n v="0.95"/>
    <b v="1"/>
    <s v="ci"/>
  </r>
  <r>
    <s v="id_158"/>
    <x v="4"/>
    <s v="plusieurs_personne"/>
    <n v="0.04"/>
    <n v="-1.5222553552802E-2"/>
    <n v="9.5222553552802E-2"/>
    <n v="2"/>
    <n v="0.04"/>
    <n v="50"/>
    <s v="i_source_menage"/>
    <s v="prop_simple"/>
    <x v="143"/>
    <m/>
    <x v="2"/>
    <x v="2"/>
    <x v="17"/>
    <x v="81"/>
    <s v="i_source_menage"/>
    <s v="oui"/>
    <s v="Proportion"/>
    <m/>
    <s v="Population générale"/>
    <n v="0.95"/>
    <b v="1"/>
    <s v="ci"/>
  </r>
  <r>
    <s v="id_159"/>
    <x v="3"/>
    <s v="fournisseur_assistance"/>
    <n v="0.52631578947368396"/>
    <n v="0.36491274198687301"/>
    <n v="0.68771883696049496"/>
    <n v="20"/>
    <n v="0.52631578947368396"/>
    <n v="38"/>
    <s v="i_type_info_recu"/>
    <s v="prop_multiple"/>
    <x v="144"/>
    <m/>
    <x v="2"/>
    <x v="2"/>
    <x v="17"/>
    <x v="82"/>
    <s v="i_type_info_recu"/>
    <s v="oui"/>
    <s v="Proportion"/>
    <m/>
    <s v="Population générale"/>
    <n v="0.95"/>
    <b v="1"/>
    <s v="ci"/>
  </r>
  <r>
    <s v="id_159"/>
    <x v="4"/>
    <s v="fournisseur_assistance"/>
    <n v="0.6"/>
    <n v="0.461943616117995"/>
    <n v="0.73805638388200501"/>
    <n v="30"/>
    <n v="0.6"/>
    <n v="50"/>
    <s v="i_type_info_recu"/>
    <s v="prop_multiple"/>
    <x v="144"/>
    <m/>
    <x v="2"/>
    <x v="2"/>
    <x v="17"/>
    <x v="82"/>
    <s v="i_type_info_recu"/>
    <s v="oui"/>
    <s v="Proportion"/>
    <m/>
    <s v="Population générale"/>
    <n v="0.95"/>
    <b v="1"/>
    <s v="ci"/>
  </r>
  <r>
    <s v="id_159"/>
    <x v="3"/>
    <s v="eligibilite"/>
    <n v="0.13157894736842099"/>
    <n v="2.23085676677434E-2"/>
    <n v="0.24084932706909901"/>
    <n v="5"/>
    <n v="0.13157894736842099"/>
    <n v="38"/>
    <s v="i_type_info_recu"/>
    <s v="prop_multiple"/>
    <x v="145"/>
    <m/>
    <x v="2"/>
    <x v="2"/>
    <x v="17"/>
    <x v="82"/>
    <s v="i_type_info_recu"/>
    <s v="oui"/>
    <s v="Proportion"/>
    <m/>
    <s v="Population générale"/>
    <n v="0.95"/>
    <b v="1"/>
    <s v="ci"/>
  </r>
  <r>
    <s v="id_159"/>
    <x v="4"/>
    <s v="eligibilite"/>
    <n v="0.14000000000000001"/>
    <n v="4.2216829120895999E-2"/>
    <n v="0.237783170879104"/>
    <n v="7"/>
    <n v="0.14000000000000001"/>
    <n v="50"/>
    <s v="i_type_info_recu"/>
    <s v="prop_multiple"/>
    <x v="145"/>
    <m/>
    <x v="2"/>
    <x v="2"/>
    <x v="17"/>
    <x v="82"/>
    <s v="i_type_info_recu"/>
    <s v="oui"/>
    <s v="Proportion"/>
    <m/>
    <s v="Population générale"/>
    <n v="0.95"/>
    <b v="1"/>
    <s v="ci"/>
  </r>
  <r>
    <s v="id_159"/>
    <x v="3"/>
    <s v="date_fourniture"/>
    <n v="0.13157894736842099"/>
    <n v="2.23085676677434E-2"/>
    <n v="0.24084932706909901"/>
    <n v="5"/>
    <n v="0.13157894736842099"/>
    <n v="38"/>
    <s v="i_type_info_recu"/>
    <s v="prop_multiple"/>
    <x v="146"/>
    <m/>
    <x v="2"/>
    <x v="2"/>
    <x v="17"/>
    <x v="82"/>
    <s v="i_type_info_recu"/>
    <s v="oui"/>
    <s v="Proportion"/>
    <m/>
    <s v="Population générale"/>
    <n v="0.95"/>
    <b v="1"/>
    <s v="ci"/>
  </r>
  <r>
    <s v="id_159"/>
    <x v="4"/>
    <s v="date_fourniture"/>
    <n v="0.34"/>
    <n v="0.20650583010075599"/>
    <n v="0.47349416989924398"/>
    <n v="17"/>
    <n v="0.34"/>
    <n v="50"/>
    <s v="i_type_info_recu"/>
    <s v="prop_multiple"/>
    <x v="146"/>
    <m/>
    <x v="2"/>
    <x v="2"/>
    <x v="17"/>
    <x v="82"/>
    <s v="i_type_info_recu"/>
    <s v="oui"/>
    <s v="Proportion"/>
    <m/>
    <s v="Population générale"/>
    <n v="0.95"/>
    <b v="1"/>
    <s v="ci"/>
  </r>
  <r>
    <s v="id_159"/>
    <x v="3"/>
    <s v="lieu_aide"/>
    <n v="0.28947368421052599"/>
    <n v="0.14287208604776899"/>
    <n v="0.43607528237328302"/>
    <n v="11"/>
    <n v="0.28947368421052599"/>
    <n v="38"/>
    <s v="i_type_info_recu"/>
    <s v="prop_multiple"/>
    <x v="147"/>
    <m/>
    <x v="2"/>
    <x v="2"/>
    <x v="17"/>
    <x v="82"/>
    <s v="i_type_info_recu"/>
    <s v="oui"/>
    <s v="Proportion"/>
    <m/>
    <s v="Population générale"/>
    <n v="0.95"/>
    <b v="1"/>
    <s v="ci"/>
  </r>
  <r>
    <s v="id_159"/>
    <x v="4"/>
    <s v="lieu_aide"/>
    <n v="0.52"/>
    <n v="0.37920956092191999"/>
    <n v="0.66079043907807999"/>
    <n v="26"/>
    <n v="0.52"/>
    <n v="50"/>
    <s v="i_type_info_recu"/>
    <s v="prop_multiple"/>
    <x v="147"/>
    <m/>
    <x v="2"/>
    <x v="2"/>
    <x v="17"/>
    <x v="82"/>
    <s v="i_type_info_recu"/>
    <s v="oui"/>
    <s v="Proportion"/>
    <m/>
    <s v="Population générale"/>
    <n v="0.95"/>
    <b v="1"/>
    <s v="ci"/>
  </r>
  <r>
    <s v="id_159"/>
    <x v="3"/>
    <s v="type_assistance"/>
    <n v="0.47368421052631599"/>
    <n v="0.31228116303950498"/>
    <n v="0.63508725801312604"/>
    <n v="18"/>
    <n v="0.47368421052631599"/>
    <n v="38"/>
    <s v="i_type_info_recu"/>
    <s v="prop_multiple"/>
    <x v="148"/>
    <m/>
    <x v="2"/>
    <x v="2"/>
    <x v="17"/>
    <x v="82"/>
    <s v="i_type_info_recu"/>
    <s v="oui"/>
    <s v="Proportion"/>
    <m/>
    <s v="Population générale"/>
    <n v="0.95"/>
    <b v="1"/>
    <s v="ci"/>
  </r>
  <r>
    <s v="id_159"/>
    <x v="4"/>
    <s v="type_assistance"/>
    <n v="0.44"/>
    <n v="0.30011497506621998"/>
    <n v="0.57988502493378002"/>
    <n v="22"/>
    <n v="0.44"/>
    <n v="50"/>
    <s v="i_type_info_recu"/>
    <s v="prop_multiple"/>
    <x v="148"/>
    <m/>
    <x v="2"/>
    <x v="2"/>
    <x v="17"/>
    <x v="82"/>
    <s v="i_type_info_recu"/>
    <s v="oui"/>
    <s v="Proportion"/>
    <m/>
    <s v="Population générale"/>
    <n v="0.95"/>
    <b v="1"/>
    <s v="ci"/>
  </r>
  <r>
    <s v="id_159"/>
    <x v="3"/>
    <s v="modalite_aide"/>
    <n v="7.8947368421052599E-2"/>
    <n v="-8.2202398035165491E-3"/>
    <n v="0.166114976645622"/>
    <n v="3"/>
    <n v="7.8947368421052599E-2"/>
    <n v="38"/>
    <s v="i_type_info_recu"/>
    <s v="prop_multiple"/>
    <x v="149"/>
    <m/>
    <x v="2"/>
    <x v="2"/>
    <x v="17"/>
    <x v="82"/>
    <s v="i_type_info_recu"/>
    <s v="oui"/>
    <s v="Proportion"/>
    <m/>
    <s v="Population générale"/>
    <n v="0.95"/>
    <b v="1"/>
    <s v="ci"/>
  </r>
  <r>
    <s v="id_159"/>
    <x v="4"/>
    <s v="modalite_aide"/>
    <n v="0.04"/>
    <n v="-1.5222553552802E-2"/>
    <n v="9.5222553552802E-2"/>
    <n v="2"/>
    <n v="0.04"/>
    <n v="50"/>
    <s v="i_type_info_recu"/>
    <s v="prop_multiple"/>
    <x v="149"/>
    <m/>
    <x v="2"/>
    <x v="2"/>
    <x v="17"/>
    <x v="82"/>
    <s v="i_type_info_recu"/>
    <s v="oui"/>
    <s v="Proportion"/>
    <m/>
    <s v="Population générale"/>
    <n v="0.95"/>
    <b v="1"/>
    <s v="ci"/>
  </r>
  <r>
    <s v="id_159"/>
    <x v="3"/>
    <s v="enregistrement"/>
    <n v="0.28947368421052599"/>
    <n v="0.14287208604776899"/>
    <n v="0.43607528237328302"/>
    <n v="11"/>
    <n v="0.28947368421052599"/>
    <n v="38"/>
    <s v="i_type_info_recu"/>
    <s v="prop_multiple"/>
    <x v="150"/>
    <m/>
    <x v="2"/>
    <x v="2"/>
    <x v="17"/>
    <x v="82"/>
    <s v="i_type_info_recu"/>
    <s v="oui"/>
    <s v="Proportion"/>
    <m/>
    <s v="Population générale"/>
    <n v="0.95"/>
    <b v="1"/>
    <s v="ci"/>
  </r>
  <r>
    <s v="id_159"/>
    <x v="4"/>
    <s v="enregistrement"/>
    <n v="0.06"/>
    <n v="-6.9253151332531902E-3"/>
    <n v="0.126925315133253"/>
    <n v="3"/>
    <n v="0.06"/>
    <n v="50"/>
    <s v="i_type_info_recu"/>
    <s v="prop_multiple"/>
    <x v="150"/>
    <m/>
    <x v="2"/>
    <x v="2"/>
    <x v="17"/>
    <x v="82"/>
    <s v="i_type_info_recu"/>
    <s v="oui"/>
    <s v="Proportion"/>
    <m/>
    <s v="Population générale"/>
    <n v="0.95"/>
    <b v="1"/>
    <s v="ci"/>
  </r>
  <r>
    <s v="id_159"/>
    <x v="3"/>
    <s v="suggestion"/>
    <n v="0.13157894736842099"/>
    <n v="2.23085676677434E-2"/>
    <n v="0.24084932706909901"/>
    <n v="5"/>
    <n v="0.13157894736842099"/>
    <n v="38"/>
    <s v="i_type_info_recu"/>
    <s v="prop_multiple"/>
    <x v="151"/>
    <m/>
    <x v="2"/>
    <x v="2"/>
    <x v="17"/>
    <x v="82"/>
    <s v="i_type_info_recu"/>
    <s v="oui"/>
    <s v="Proportion"/>
    <m/>
    <s v="Population générale"/>
    <n v="0.95"/>
    <b v="1"/>
    <s v="ci"/>
  </r>
  <r>
    <s v="id_159"/>
    <x v="4"/>
    <s v="suggestion"/>
    <n v="0.04"/>
    <n v="-1.5222553552802E-2"/>
    <n v="9.5222553552802E-2"/>
    <n v="2"/>
    <n v="0.04"/>
    <n v="50"/>
    <s v="i_type_info_recu"/>
    <s v="prop_multiple"/>
    <x v="151"/>
    <m/>
    <x v="2"/>
    <x v="2"/>
    <x v="17"/>
    <x v="82"/>
    <s v="i_type_info_recu"/>
    <s v="oui"/>
    <s v="Proportion"/>
    <m/>
    <s v="Population générale"/>
    <n v="0.95"/>
    <b v="1"/>
    <s v="ci"/>
  </r>
  <r>
    <s v="id_159"/>
    <x v="3"/>
    <s v="info_generale"/>
    <n v="0.23684210526315799"/>
    <n v="9.9412362448614594E-2"/>
    <n v="0.37427184807770097"/>
    <n v="9"/>
    <n v="0.23684210526315799"/>
    <n v="38"/>
    <s v="i_type_info_recu"/>
    <s v="prop_multiple"/>
    <x v="152"/>
    <m/>
    <x v="2"/>
    <x v="2"/>
    <x v="17"/>
    <x v="82"/>
    <s v="i_type_info_recu"/>
    <s v="oui"/>
    <s v="Proportion"/>
    <m/>
    <s v="Population générale"/>
    <n v="0.95"/>
    <b v="1"/>
    <s v="ci"/>
  </r>
  <r>
    <s v="id_159"/>
    <x v="4"/>
    <s v="info_generale"/>
    <n v="0.2"/>
    <n v="8.7277434585097305E-2"/>
    <n v="0.31272256541490301"/>
    <n v="10"/>
    <n v="0.2"/>
    <n v="50"/>
    <s v="i_type_info_recu"/>
    <s v="prop_multiple"/>
    <x v="152"/>
    <m/>
    <x v="2"/>
    <x v="2"/>
    <x v="17"/>
    <x v="82"/>
    <s v="i_type_info_recu"/>
    <s v="oui"/>
    <s v="Proportion"/>
    <m/>
    <s v="Population générale"/>
    <n v="0.95"/>
    <b v="1"/>
    <s v="ci"/>
  </r>
  <r>
    <s v="id_160"/>
    <x v="3"/>
    <s v="leader_ommunautaire"/>
    <n v="5.2631578947368397E-2"/>
    <n v="-1.9550058243858699E-2"/>
    <n v="0.124813216138596"/>
    <n v="2"/>
    <n v="5.2631578947368397E-2"/>
    <n v="38"/>
    <s v="i_source_info"/>
    <s v="prop_multiple"/>
    <x v="153"/>
    <m/>
    <x v="2"/>
    <x v="2"/>
    <x v="17"/>
    <x v="83"/>
    <s v="i_source_info"/>
    <s v="oui"/>
    <s v="Proportion"/>
    <m/>
    <s v="Population générale"/>
    <n v="0.95"/>
    <b v="1"/>
    <s v="ci"/>
  </r>
  <r>
    <s v="id_160"/>
    <x v="4"/>
    <s v="leader_ommunautaire"/>
    <n v="0.18"/>
    <n v="7.1733511392934005E-2"/>
    <n v="0.288266488607066"/>
    <n v="9"/>
    <n v="0.18"/>
    <n v="50"/>
    <s v="i_source_info"/>
    <s v="prop_multiple"/>
    <x v="153"/>
    <m/>
    <x v="2"/>
    <x v="2"/>
    <x v="17"/>
    <x v="83"/>
    <s v="i_source_info"/>
    <s v="oui"/>
    <s v="Proportion"/>
    <m/>
    <s v="Population générale"/>
    <n v="0.95"/>
    <b v="1"/>
    <s v="ci"/>
  </r>
  <r>
    <s v="id_160"/>
    <x v="3"/>
    <s v="president_comite_pdi"/>
    <n v="5.2631578947368397E-2"/>
    <n v="-1.9550058243858699E-2"/>
    <n v="0.124813216138596"/>
    <n v="2"/>
    <n v="5.2631578947368397E-2"/>
    <n v="38"/>
    <s v="i_source_info"/>
    <s v="prop_multiple"/>
    <x v="154"/>
    <m/>
    <x v="2"/>
    <x v="2"/>
    <x v="17"/>
    <x v="83"/>
    <s v="i_source_info"/>
    <s v="oui"/>
    <s v="Proportion"/>
    <m/>
    <s v="Population générale"/>
    <n v="0.95"/>
    <b v="1"/>
    <s v="ci"/>
  </r>
  <r>
    <s v="id_160"/>
    <x v="4"/>
    <s v="president_comite_pdi"/>
    <n v="0.24"/>
    <n v="0.119645234829537"/>
    <n v="0.360354765170463"/>
    <n v="12"/>
    <n v="0.24"/>
    <n v="50"/>
    <s v="i_source_info"/>
    <s v="prop_multiple"/>
    <x v="154"/>
    <m/>
    <x v="2"/>
    <x v="2"/>
    <x v="17"/>
    <x v="83"/>
    <s v="i_source_info"/>
    <s v="oui"/>
    <s v="Proportion"/>
    <m/>
    <s v="Population générale"/>
    <n v="0.95"/>
    <b v="1"/>
    <s v="ci"/>
  </r>
  <r>
    <s v="id_160"/>
    <x v="3"/>
    <s v="relais_communautaire"/>
    <n v="2.6315789473684199E-2"/>
    <n v="-2.5428370645198799E-2"/>
    <n v="7.8059949592567304E-2"/>
    <n v="1"/>
    <n v="2.6315789473684199E-2"/>
    <n v="38"/>
    <s v="i_source_info"/>
    <s v="prop_multiple"/>
    <x v="155"/>
    <m/>
    <x v="2"/>
    <x v="2"/>
    <x v="17"/>
    <x v="83"/>
    <s v="i_source_info"/>
    <s v="oui"/>
    <s v="Proportion"/>
    <m/>
    <s v="Population générale"/>
    <n v="0.95"/>
    <b v="1"/>
    <s v="ci"/>
  </r>
  <r>
    <s v="id_160"/>
    <x v="4"/>
    <s v="relais_communautaire"/>
    <n v="0.1"/>
    <n v="1.5458075938823E-2"/>
    <n v="0.184541924061177"/>
    <n v="5"/>
    <n v="0.1"/>
    <n v="50"/>
    <s v="i_source_info"/>
    <s v="prop_multiple"/>
    <x v="155"/>
    <m/>
    <x v="2"/>
    <x v="2"/>
    <x v="17"/>
    <x v="83"/>
    <s v="i_source_info"/>
    <s v="oui"/>
    <s v="Proportion"/>
    <m/>
    <s v="Population générale"/>
    <n v="0.95"/>
    <b v="1"/>
    <s v="ci"/>
  </r>
  <r>
    <s v="id_160"/>
    <x v="3"/>
    <s v="agent_action_social"/>
    <n v="0.21052631578947401"/>
    <n v="7.87412793651774E-2"/>
    <n v="0.34231135221377001"/>
    <n v="8"/>
    <n v="0.21052631578947401"/>
    <n v="38"/>
    <s v="i_source_info"/>
    <s v="prop_multiple"/>
    <x v="156"/>
    <m/>
    <x v="2"/>
    <x v="2"/>
    <x v="17"/>
    <x v="83"/>
    <s v="i_source_info"/>
    <s v="oui"/>
    <s v="Proportion"/>
    <m/>
    <s v="Population générale"/>
    <n v="0.95"/>
    <b v="1"/>
    <s v="ci"/>
  </r>
  <r>
    <s v="id_160"/>
    <x v="4"/>
    <s v="agent_action_social"/>
    <n v="0.2"/>
    <n v="8.7277434585097305E-2"/>
    <n v="0.31272256541490301"/>
    <n v="10"/>
    <n v="0.2"/>
    <n v="50"/>
    <s v="i_source_info"/>
    <s v="prop_multiple"/>
    <x v="156"/>
    <m/>
    <x v="2"/>
    <x v="2"/>
    <x v="17"/>
    <x v="83"/>
    <s v="i_source_info"/>
    <s v="oui"/>
    <s v="Proportion"/>
    <m/>
    <s v="Population générale"/>
    <n v="0.95"/>
    <b v="1"/>
    <s v="ci"/>
  </r>
  <r>
    <s v="id_160"/>
    <x v="3"/>
    <s v="amis_famille"/>
    <n v="0.63157894736842102"/>
    <n v="0.47564878942745598"/>
    <n v="0.787509105309386"/>
    <n v="24"/>
    <n v="0.63157894736842102"/>
    <n v="38"/>
    <s v="i_source_info"/>
    <s v="prop_multiple"/>
    <x v="157"/>
    <m/>
    <x v="2"/>
    <x v="2"/>
    <x v="17"/>
    <x v="83"/>
    <s v="i_source_info"/>
    <s v="oui"/>
    <s v="Proportion"/>
    <m/>
    <s v="Population générale"/>
    <n v="0.95"/>
    <b v="1"/>
    <s v="ci"/>
  </r>
  <r>
    <s v="id_160"/>
    <x v="4"/>
    <s v="amis_famille"/>
    <n v="0.34"/>
    <n v="0.20650583010075599"/>
    <n v="0.47349416989924398"/>
    <n v="17"/>
    <n v="0.34"/>
    <n v="50"/>
    <s v="i_source_info"/>
    <s v="prop_multiple"/>
    <x v="157"/>
    <m/>
    <x v="2"/>
    <x v="2"/>
    <x v="17"/>
    <x v="83"/>
    <s v="i_source_info"/>
    <s v="oui"/>
    <s v="Proportion"/>
    <m/>
    <s v="Population générale"/>
    <n v="0.95"/>
    <b v="1"/>
    <s v="ci"/>
  </r>
  <r>
    <s v="id_160"/>
    <x v="3"/>
    <s v="ong"/>
    <n v="0.31578947368421101"/>
    <n v="0.16553141375743299"/>
    <n v="0.466047533610988"/>
    <n v="12"/>
    <n v="0.31578947368421101"/>
    <n v="38"/>
    <s v="i_source_info"/>
    <s v="prop_multiple"/>
    <x v="158"/>
    <m/>
    <x v="2"/>
    <x v="2"/>
    <x v="17"/>
    <x v="83"/>
    <s v="i_source_info"/>
    <s v="oui"/>
    <s v="Proportion"/>
    <m/>
    <s v="Population générale"/>
    <n v="0.95"/>
    <b v="1"/>
    <s v="ci"/>
  </r>
  <r>
    <s v="id_160"/>
    <x v="4"/>
    <s v="ong"/>
    <n v="0.46"/>
    <n v="0.31954840723528399"/>
    <n v="0.60045159276471605"/>
    <n v="23"/>
    <n v="0.46"/>
    <n v="50"/>
    <s v="i_source_info"/>
    <s v="prop_multiple"/>
    <x v="158"/>
    <m/>
    <x v="2"/>
    <x v="2"/>
    <x v="17"/>
    <x v="83"/>
    <s v="i_source_info"/>
    <s v="oui"/>
    <s v="Proportion"/>
    <m/>
    <s v="Population générale"/>
    <n v="0.95"/>
    <b v="1"/>
    <s v="ci"/>
  </r>
  <r>
    <s v="id_160"/>
    <x v="4"/>
    <s v="fds"/>
    <n v="0.02"/>
    <n v="-1.9452897895215902E-2"/>
    <n v="5.9452897895215899E-2"/>
    <n v="1"/>
    <n v="0.02"/>
    <n v="50"/>
    <s v="i_source_info"/>
    <s v="prop_multiple"/>
    <x v="159"/>
    <m/>
    <x v="2"/>
    <x v="2"/>
    <x v="17"/>
    <x v="83"/>
    <s v="i_source_info"/>
    <s v="oui"/>
    <s v="Proportion"/>
    <m/>
    <s v="Population générale"/>
    <n v="0.95"/>
    <b v="1"/>
    <s v="ci"/>
  </r>
  <r>
    <s v="id_161"/>
    <x v="3"/>
    <s v="appel"/>
    <n v="0.13157894736842099"/>
    <n v="2.23085676677434E-2"/>
    <n v="0.24084932706909901"/>
    <n v="5"/>
    <n v="0.13157894736842099"/>
    <n v="38"/>
    <s v="i_canaux"/>
    <s v="prop_multiple"/>
    <x v="160"/>
    <m/>
    <x v="2"/>
    <x v="2"/>
    <x v="17"/>
    <x v="84"/>
    <s v="i_canaux"/>
    <s v="oui"/>
    <s v="Proportion"/>
    <m/>
    <s v="Population générale"/>
    <n v="0.95"/>
    <b v="1"/>
    <s v="ci"/>
  </r>
  <r>
    <s v="id_161"/>
    <x v="4"/>
    <s v="appel"/>
    <n v="0.57999999999999996"/>
    <n v="0.44091204722358501"/>
    <n v="0.71908795277641502"/>
    <n v="29"/>
    <n v="0.57999999999999996"/>
    <n v="50"/>
    <s v="i_canaux"/>
    <s v="prop_multiple"/>
    <x v="160"/>
    <m/>
    <x v="2"/>
    <x v="2"/>
    <x v="17"/>
    <x v="84"/>
    <s v="i_canaux"/>
    <s v="oui"/>
    <s v="Proportion"/>
    <m/>
    <s v="Population générale"/>
    <n v="0.95"/>
    <b v="1"/>
    <s v="ci"/>
  </r>
  <r>
    <s v="id_161"/>
    <x v="3"/>
    <s v="radio"/>
    <n v="2.6315789473684199E-2"/>
    <n v="-2.5428370645198799E-2"/>
    <n v="7.8059949592567304E-2"/>
    <n v="1"/>
    <n v="2.6315789473684199E-2"/>
    <n v="38"/>
    <s v="i_canaux"/>
    <s v="prop_multiple"/>
    <x v="161"/>
    <m/>
    <x v="2"/>
    <x v="2"/>
    <x v="17"/>
    <x v="84"/>
    <s v="i_canaux"/>
    <s v="oui"/>
    <s v="Proportion"/>
    <m/>
    <s v="Population générale"/>
    <n v="0.95"/>
    <b v="1"/>
    <s v="ci"/>
  </r>
  <r>
    <s v="id_161"/>
    <x v="4"/>
    <s v="radio"/>
    <n v="0.02"/>
    <n v="-1.9452897895215902E-2"/>
    <n v="5.9452897895215899E-2"/>
    <n v="1"/>
    <n v="0.02"/>
    <n v="50"/>
    <s v="i_canaux"/>
    <s v="prop_multiple"/>
    <x v="161"/>
    <m/>
    <x v="2"/>
    <x v="2"/>
    <x v="17"/>
    <x v="84"/>
    <s v="i_canaux"/>
    <s v="oui"/>
    <s v="Proportion"/>
    <m/>
    <s v="Population générale"/>
    <n v="0.95"/>
    <b v="1"/>
    <s v="ci"/>
  </r>
  <r>
    <s v="id_161"/>
    <x v="4"/>
    <s v="crieur_public"/>
    <n v="0.02"/>
    <n v="-1.9452897895215902E-2"/>
    <n v="5.9452897895215899E-2"/>
    <n v="1"/>
    <n v="0.02"/>
    <n v="50"/>
    <s v="i_canaux"/>
    <s v="prop_multiple"/>
    <x v="162"/>
    <m/>
    <x v="2"/>
    <x v="2"/>
    <x v="17"/>
    <x v="84"/>
    <s v="i_canaux"/>
    <s v="oui"/>
    <s v="Proportion"/>
    <m/>
    <s v="Population générale"/>
    <n v="0.95"/>
    <b v="1"/>
    <s v="ci"/>
  </r>
  <r>
    <s v="id_161"/>
    <x v="3"/>
    <s v="espace_communautaire"/>
    <n v="7.8947368421052599E-2"/>
    <n v="-8.2202398035165804E-3"/>
    <n v="0.166114976645622"/>
    <n v="3"/>
    <n v="7.8947368421052599E-2"/>
    <n v="38"/>
    <s v="i_canaux"/>
    <s v="prop_multiple"/>
    <x v="163"/>
    <m/>
    <x v="2"/>
    <x v="2"/>
    <x v="17"/>
    <x v="84"/>
    <s v="i_canaux"/>
    <s v="oui"/>
    <s v="Proportion"/>
    <m/>
    <s v="Population générale"/>
    <n v="0.95"/>
    <b v="1"/>
    <s v="ci"/>
  </r>
  <r>
    <s v="id_161"/>
    <x v="4"/>
    <s v="espace_communautaire"/>
    <n v="0.08"/>
    <n v="3.5478364811706701E-3"/>
    <n v="0.15645216351882901"/>
    <n v="4"/>
    <n v="0.08"/>
    <n v="50"/>
    <s v="i_canaux"/>
    <s v="prop_multiple"/>
    <x v="163"/>
    <m/>
    <x v="2"/>
    <x v="2"/>
    <x v="17"/>
    <x v="84"/>
    <s v="i_canaux"/>
    <s v="oui"/>
    <s v="Proportion"/>
    <m/>
    <s v="Population générale"/>
    <n v="0.95"/>
    <b v="1"/>
    <s v="ci"/>
  </r>
  <r>
    <s v="id_161"/>
    <x v="3"/>
    <s v="face_face"/>
    <n v="0.92105263157894701"/>
    <n v="0.83388502335437797"/>
    <n v="1.00822023980352"/>
    <n v="35"/>
    <n v="0.92105263157894701"/>
    <n v="38"/>
    <s v="i_canaux"/>
    <s v="prop_multiple"/>
    <x v="164"/>
    <m/>
    <x v="2"/>
    <x v="2"/>
    <x v="17"/>
    <x v="84"/>
    <s v="i_canaux"/>
    <s v="oui"/>
    <s v="Proportion"/>
    <m/>
    <s v="Population générale"/>
    <n v="0.95"/>
    <b v="1"/>
    <s v="ci"/>
  </r>
  <r>
    <s v="id_161"/>
    <x v="4"/>
    <s v="face_face"/>
    <n v="0.54"/>
    <n v="0.39954840723528401"/>
    <n v="0.68045159276471601"/>
    <n v="27"/>
    <n v="0.54"/>
    <n v="50"/>
    <s v="i_canaux"/>
    <s v="prop_multiple"/>
    <x v="164"/>
    <m/>
    <x v="2"/>
    <x v="2"/>
    <x v="17"/>
    <x v="84"/>
    <s v="i_canaux"/>
    <s v="oui"/>
    <s v="Proportion"/>
    <m/>
    <s v="Population générale"/>
    <n v="0.95"/>
    <b v="1"/>
    <s v="ci"/>
  </r>
  <r>
    <s v="id_161"/>
    <x v="4"/>
    <s v="porte_a_porte"/>
    <n v="0.12"/>
    <n v="2.8423754950024201E-2"/>
    <n v="0.21157624504997599"/>
    <n v="6"/>
    <n v="0.12"/>
    <n v="50"/>
    <s v="i_canaux"/>
    <s v="prop_multiple"/>
    <x v="165"/>
    <m/>
    <x v="2"/>
    <x v="2"/>
    <x v="17"/>
    <x v="84"/>
    <s v="i_canaux"/>
    <s v="oui"/>
    <s v="Proportion"/>
    <m/>
    <s v="Population générale"/>
    <n v="0.95"/>
    <b v="1"/>
    <s v="ci"/>
  </r>
  <r>
    <s v="id_162"/>
    <x v="3"/>
    <s v="centre_sante"/>
    <n v="0.33333333333333298"/>
    <n v="-0.33432844909783699"/>
    <n v="1.0009951157645001"/>
    <n v="1"/>
    <n v="0.33333333333333298"/>
    <n v="3"/>
    <s v="i_endroit"/>
    <s v="prop_multiple"/>
    <x v="166"/>
    <m/>
    <x v="2"/>
    <x v="2"/>
    <x v="17"/>
    <x v="85"/>
    <s v="i_endroit"/>
    <s v="oui"/>
    <s v="Proportion"/>
    <m/>
    <s v="Population générale"/>
    <n v="0.95"/>
    <b v="1"/>
    <s v="ci"/>
  </r>
  <r>
    <s v="id_162"/>
    <x v="4"/>
    <s v="marche"/>
    <n v="0.25"/>
    <n v="-0.281121695633201"/>
    <n v="0.781121695633201"/>
    <n v="1"/>
    <n v="0.25"/>
    <n v="4"/>
    <s v="i_endroit"/>
    <s v="prop_multiple"/>
    <x v="167"/>
    <m/>
    <x v="2"/>
    <x v="2"/>
    <x v="17"/>
    <x v="85"/>
    <s v="i_endroit"/>
    <s v="oui"/>
    <s v="Proportion"/>
    <m/>
    <s v="Population générale"/>
    <n v="0.95"/>
    <b v="1"/>
    <s v="ci"/>
  </r>
  <r>
    <s v="id_162"/>
    <x v="3"/>
    <s v="centre_communautaire"/>
    <n v="0.66666666666666696"/>
    <n v="-9.9511576450417305E-4"/>
    <n v="1.33432844909784"/>
    <n v="2"/>
    <n v="0.66666666666666696"/>
    <n v="3"/>
    <s v="i_endroit"/>
    <s v="prop_multiple"/>
    <x v="168"/>
    <m/>
    <x v="2"/>
    <x v="2"/>
    <x v="17"/>
    <x v="85"/>
    <s v="i_endroit"/>
    <s v="oui"/>
    <s v="Proportion"/>
    <m/>
    <s v="Population générale"/>
    <n v="0.95"/>
    <b v="1"/>
    <s v="ci"/>
  </r>
  <r>
    <s v="id_162"/>
    <x v="4"/>
    <s v="centre_communautaire"/>
    <n v="0.75"/>
    <n v="0.218878304366799"/>
    <n v="1.2811216956332001"/>
    <n v="3"/>
    <n v="0.75"/>
    <n v="4"/>
    <s v="i_endroit"/>
    <s v="prop_multiple"/>
    <x v="168"/>
    <m/>
    <x v="2"/>
    <x v="2"/>
    <x v="17"/>
    <x v="85"/>
    <s v="i_endroit"/>
    <s v="oui"/>
    <s v="Proportion"/>
    <m/>
    <s v="Population générale"/>
    <n v="0.95"/>
    <b v="1"/>
    <s v="ci"/>
  </r>
  <r>
    <s v="id_162"/>
    <x v="4"/>
    <s v="autre"/>
    <n v="0.25"/>
    <n v="-0.281121695633201"/>
    <n v="0.781121695633201"/>
    <n v="1"/>
    <n v="0.25"/>
    <n v="4"/>
    <s v="i_endroit"/>
    <s v="prop_multiple"/>
    <x v="46"/>
    <m/>
    <x v="2"/>
    <x v="2"/>
    <x v="17"/>
    <x v="85"/>
    <s v="i_endroit"/>
    <s v="oui"/>
    <s v="Proportion"/>
    <m/>
    <s v="Population générale"/>
    <n v="0.95"/>
    <b v="1"/>
    <s v="ci"/>
  </r>
  <r>
    <s v="id_163"/>
    <x v="3"/>
    <s v="en_continu"/>
    <n v="5.2631578947368397E-2"/>
    <n v="-1.9550058243858699E-2"/>
    <n v="0.124813216138595"/>
    <n v="2"/>
    <n v="5.2631578947368397E-2"/>
    <n v="38"/>
    <s v="i_frequence"/>
    <s v="prop_simple"/>
    <x v="169"/>
    <m/>
    <x v="2"/>
    <x v="2"/>
    <x v="17"/>
    <x v="86"/>
    <s v="i_frequence"/>
    <s v="oui"/>
    <s v="Proportion"/>
    <m/>
    <s v="Population générale"/>
    <n v="0.95"/>
    <b v="1"/>
    <s v="ci"/>
  </r>
  <r>
    <s v="id_163"/>
    <x v="3"/>
    <s v="hebdommadaire"/>
    <n v="5.2631578947368397E-2"/>
    <n v="-1.9550058243858699E-2"/>
    <n v="0.124813216138596"/>
    <n v="2"/>
    <n v="5.2631578947368397E-2"/>
    <n v="38"/>
    <s v="i_frequence"/>
    <s v="prop_simple"/>
    <x v="170"/>
    <m/>
    <x v="2"/>
    <x v="2"/>
    <x v="17"/>
    <x v="86"/>
    <s v="i_frequence"/>
    <s v="oui"/>
    <s v="Proportion"/>
    <m/>
    <s v="Population générale"/>
    <n v="0.95"/>
    <b v="1"/>
    <s v="ci"/>
  </r>
  <r>
    <s v="id_163"/>
    <x v="3"/>
    <s v="rare"/>
    <n v="0.26315789473684198"/>
    <n v="0.120813786570825"/>
    <n v="0.40550200290285898"/>
    <n v="10"/>
    <n v="0.26315789473684198"/>
    <n v="38"/>
    <s v="i_frequence"/>
    <s v="prop_simple"/>
    <x v="172"/>
    <m/>
    <x v="2"/>
    <x v="2"/>
    <x v="17"/>
    <x v="86"/>
    <s v="i_frequence"/>
    <s v="oui"/>
    <s v="Proportion"/>
    <m/>
    <s v="Population générale"/>
    <n v="0.95"/>
    <b v="1"/>
    <s v="ci"/>
  </r>
  <r>
    <s v="id_163"/>
    <x v="3"/>
    <s v="temps_en_temps"/>
    <n v="0.63157894736842102"/>
    <n v="0.47564878942745598"/>
    <n v="0.787509105309386"/>
    <n v="24"/>
    <n v="0.63157894736842102"/>
    <n v="38"/>
    <s v="i_frequence"/>
    <s v="prop_simple"/>
    <x v="173"/>
    <m/>
    <x v="2"/>
    <x v="2"/>
    <x v="17"/>
    <x v="86"/>
    <s v="i_frequence"/>
    <s v="oui"/>
    <s v="Proportion"/>
    <m/>
    <s v="Population générale"/>
    <n v="0.95"/>
    <b v="1"/>
    <s v="ci"/>
  </r>
  <r>
    <s v="id_163"/>
    <x v="4"/>
    <s v="en_continu"/>
    <n v="0.14000000000000001"/>
    <n v="4.2216829120895999E-2"/>
    <n v="0.237783170879104"/>
    <n v="7"/>
    <n v="0.14000000000000001"/>
    <n v="50"/>
    <s v="i_frequence"/>
    <s v="prop_simple"/>
    <x v="169"/>
    <m/>
    <x v="2"/>
    <x v="2"/>
    <x v="17"/>
    <x v="86"/>
    <s v="i_frequence"/>
    <s v="oui"/>
    <s v="Proportion"/>
    <m/>
    <s v="Population générale"/>
    <n v="0.95"/>
    <b v="1"/>
    <s v="ci"/>
  </r>
  <r>
    <s v="id_163"/>
    <x v="4"/>
    <s v="mensuel"/>
    <n v="0.16"/>
    <n v="5.6688062291319501E-2"/>
    <n v="0.26331193770868"/>
    <n v="8"/>
    <n v="0.16"/>
    <n v="50"/>
    <s v="i_frequence"/>
    <s v="prop_simple"/>
    <x v="171"/>
    <m/>
    <x v="2"/>
    <x v="2"/>
    <x v="17"/>
    <x v="86"/>
    <s v="i_frequence"/>
    <s v="oui"/>
    <s v="Proportion"/>
    <m/>
    <s v="Population générale"/>
    <n v="0.95"/>
    <b v="1"/>
    <s v="ci"/>
  </r>
  <r>
    <s v="id_163"/>
    <x v="4"/>
    <s v="rare"/>
    <n v="0.08"/>
    <n v="3.5478364811706701E-3"/>
    <n v="0.15645216351882901"/>
    <n v="4"/>
    <n v="0.08"/>
    <n v="50"/>
    <s v="i_frequence"/>
    <s v="prop_simple"/>
    <x v="172"/>
    <m/>
    <x v="2"/>
    <x v="2"/>
    <x v="17"/>
    <x v="86"/>
    <s v="i_frequence"/>
    <s v="oui"/>
    <s v="Proportion"/>
    <m/>
    <s v="Population générale"/>
    <n v="0.95"/>
    <b v="1"/>
    <s v="ci"/>
  </r>
  <r>
    <s v="id_163"/>
    <x v="4"/>
    <s v="temps_en_temps"/>
    <n v="0.62"/>
    <n v="0.48321498704226301"/>
    <n v="0.75678501295773704"/>
    <n v="31"/>
    <n v="0.62"/>
    <n v="50"/>
    <s v="i_frequence"/>
    <s v="prop_simple"/>
    <x v="173"/>
    <m/>
    <x v="2"/>
    <x v="2"/>
    <x v="17"/>
    <x v="86"/>
    <s v="i_frequence"/>
    <s v="oui"/>
    <s v="Proportion"/>
    <m/>
    <s v="Population générale"/>
    <n v="0.95"/>
    <b v="1"/>
    <s v="ci"/>
  </r>
  <r>
    <s v="id_164"/>
    <x v="3"/>
    <s v="non"/>
    <n v="2.6315789473684199E-2"/>
    <n v="-2.54283706451989E-2"/>
    <n v="7.8059949592567304E-2"/>
    <n v="1"/>
    <n v="2.6315789473684199E-2"/>
    <n v="38"/>
    <s v="i_lang_info"/>
    <s v="prop_simple"/>
    <x v="10"/>
    <m/>
    <x v="2"/>
    <x v="2"/>
    <x v="17"/>
    <x v="87"/>
    <s v="i_lang_info"/>
    <s v="oui"/>
    <s v="Proportion"/>
    <m/>
    <s v="Population générale"/>
    <n v="0.95"/>
    <b v="1"/>
    <s v="ci"/>
  </r>
  <r>
    <s v="id_164"/>
    <x v="3"/>
    <s v="oui"/>
    <n v="0.97368421052631604"/>
    <n v="0.92194005040743299"/>
    <n v="1.0254283706452001"/>
    <n v="37"/>
    <n v="0.97368421052631604"/>
    <n v="38"/>
    <s v="i_lang_info"/>
    <s v="prop_simple"/>
    <x v="11"/>
    <m/>
    <x v="2"/>
    <x v="2"/>
    <x v="17"/>
    <x v="87"/>
    <s v="i_lang_info"/>
    <s v="oui"/>
    <s v="Proportion"/>
    <m/>
    <s v="Population générale"/>
    <n v="0.95"/>
    <b v="1"/>
    <s v="ci"/>
  </r>
  <r>
    <s v="id_164"/>
    <x v="4"/>
    <s v="non"/>
    <n v="0.04"/>
    <n v="-1.5222553552802E-2"/>
    <n v="9.5222553552802E-2"/>
    <n v="2"/>
    <n v="0.04"/>
    <n v="50"/>
    <s v="i_lang_info"/>
    <s v="prop_simple"/>
    <x v="10"/>
    <m/>
    <x v="2"/>
    <x v="2"/>
    <x v="17"/>
    <x v="87"/>
    <s v="i_lang_info"/>
    <s v="oui"/>
    <s v="Proportion"/>
    <m/>
    <s v="Population générale"/>
    <n v="0.95"/>
    <b v="1"/>
    <s v="ci"/>
  </r>
  <r>
    <s v="id_164"/>
    <x v="4"/>
    <s v="oui"/>
    <n v="0.96"/>
    <n v="0.90477744644719804"/>
    <n v="1.0152225535528001"/>
    <n v="48"/>
    <n v="0.96"/>
    <n v="50"/>
    <s v="i_lang_info"/>
    <s v="prop_simple"/>
    <x v="11"/>
    <m/>
    <x v="2"/>
    <x v="2"/>
    <x v="17"/>
    <x v="87"/>
    <s v="i_lang_info"/>
    <s v="oui"/>
    <s v="Proportion"/>
    <m/>
    <s v="Population générale"/>
    <n v="0.95"/>
    <b v="1"/>
    <s v="ci"/>
  </r>
  <r>
    <s v="id_165"/>
    <x v="3"/>
    <s v="bon"/>
    <n v="0.52631578947368396"/>
    <n v="0.36491274198687301"/>
    <n v="0.68771883696049496"/>
    <n v="20"/>
    <n v="0.52631578947368396"/>
    <n v="38"/>
    <s v="i_avis_communication"/>
    <s v="prop_simple"/>
    <x v="122"/>
    <m/>
    <x v="2"/>
    <x v="2"/>
    <x v="17"/>
    <x v="88"/>
    <s v="i_avis_communication"/>
    <s v="oui"/>
    <s v="Proportion"/>
    <m/>
    <s v="Population générale"/>
    <n v="0.95"/>
    <b v="1"/>
    <s v="ci"/>
  </r>
  <r>
    <s v="id_165"/>
    <x v="3"/>
    <s v="pas_bon"/>
    <n v="0.105263157894737"/>
    <n v="6.0589864382564499E-3"/>
    <n v="0.204467329351217"/>
    <n v="4"/>
    <n v="0.105263157894737"/>
    <n v="38"/>
    <s v="i_avis_communication"/>
    <s v="prop_simple"/>
    <x v="124"/>
    <m/>
    <x v="2"/>
    <x v="2"/>
    <x v="17"/>
    <x v="88"/>
    <s v="i_avis_communication"/>
    <s v="oui"/>
    <s v="Proportion"/>
    <m/>
    <s v="Population générale"/>
    <n v="0.95"/>
    <b v="1"/>
    <s v="ci"/>
  </r>
  <r>
    <s v="id_165"/>
    <x v="3"/>
    <s v="pas_bon_du_tout"/>
    <n v="2.6315789473684199E-2"/>
    <n v="-2.54283706451989E-2"/>
    <n v="7.8059949592567304E-2"/>
    <n v="1"/>
    <n v="2.6315789473684199E-2"/>
    <n v="38"/>
    <s v="i_avis_communication"/>
    <s v="prop_simple"/>
    <x v="125"/>
    <m/>
    <x v="2"/>
    <x v="2"/>
    <x v="17"/>
    <x v="88"/>
    <s v="i_avis_communication"/>
    <s v="oui"/>
    <s v="Proportion"/>
    <m/>
    <s v="Population générale"/>
    <n v="0.95"/>
    <b v="1"/>
    <s v="ci"/>
  </r>
  <r>
    <s v="id_165"/>
    <x v="3"/>
    <s v="tres_bon"/>
    <n v="0.34210526315789502"/>
    <n v="0.18874877292408601"/>
    <n v="0.49546175339170401"/>
    <n v="13"/>
    <n v="0.34210526315789502"/>
    <n v="38"/>
    <s v="i_avis_communication"/>
    <s v="prop_simple"/>
    <x v="126"/>
    <m/>
    <x v="2"/>
    <x v="2"/>
    <x v="17"/>
    <x v="88"/>
    <s v="i_avis_communication"/>
    <s v="oui"/>
    <s v="Proportion"/>
    <m/>
    <s v="Population générale"/>
    <n v="0.95"/>
    <b v="1"/>
    <s v="ci"/>
  </r>
  <r>
    <s v="id_165"/>
    <x v="4"/>
    <s v="bon"/>
    <n v="0.38"/>
    <n v="0.24321498704226299"/>
    <n v="0.51678501295773704"/>
    <n v="19"/>
    <n v="0.38"/>
    <n v="50"/>
    <s v="i_avis_communication"/>
    <s v="prop_simple"/>
    <x v="122"/>
    <m/>
    <x v="2"/>
    <x v="2"/>
    <x v="17"/>
    <x v="88"/>
    <s v="i_avis_communication"/>
    <s v="oui"/>
    <s v="Proportion"/>
    <m/>
    <s v="Population générale"/>
    <n v="0.95"/>
    <b v="1"/>
    <s v="ci"/>
  </r>
  <r>
    <s v="id_165"/>
    <x v="4"/>
    <s v="pas_bon"/>
    <n v="0.04"/>
    <n v="-1.5222553552802E-2"/>
    <n v="9.5222553552802E-2"/>
    <n v="2"/>
    <n v="0.04"/>
    <n v="50"/>
    <s v="i_avis_communication"/>
    <s v="prop_simple"/>
    <x v="124"/>
    <m/>
    <x v="2"/>
    <x v="2"/>
    <x v="17"/>
    <x v="88"/>
    <s v="i_avis_communication"/>
    <s v="oui"/>
    <s v="Proportion"/>
    <m/>
    <s v="Population générale"/>
    <n v="0.95"/>
    <b v="1"/>
    <s v="ci"/>
  </r>
  <r>
    <s v="id_165"/>
    <x v="4"/>
    <s v="pas_bon_du_tout"/>
    <n v="0.02"/>
    <n v="-1.9452897895215902E-2"/>
    <n v="5.9452897895215899E-2"/>
    <n v="1"/>
    <n v="0.02"/>
    <n v="50"/>
    <s v="i_avis_communication"/>
    <s v="prop_simple"/>
    <x v="125"/>
    <m/>
    <x v="2"/>
    <x v="2"/>
    <x v="17"/>
    <x v="88"/>
    <s v="i_avis_communication"/>
    <s v="oui"/>
    <s v="Proportion"/>
    <m/>
    <s v="Population générale"/>
    <n v="0.95"/>
    <b v="1"/>
    <s v="ci"/>
  </r>
  <r>
    <s v="id_165"/>
    <x v="4"/>
    <s v="tres_bon"/>
    <n v="0.56000000000000005"/>
    <n v="0.42011497506621998"/>
    <n v="0.69988502493378002"/>
    <n v="28"/>
    <n v="0.56000000000000005"/>
    <n v="50"/>
    <s v="i_avis_communication"/>
    <s v="prop_simple"/>
    <x v="126"/>
    <m/>
    <x v="2"/>
    <x v="2"/>
    <x v="17"/>
    <x v="88"/>
    <s v="i_avis_communication"/>
    <s v="oui"/>
    <s v="Proportion"/>
    <m/>
    <s v="Population générale"/>
    <n v="0.95"/>
    <b v="1"/>
    <s v="ci"/>
  </r>
  <r>
    <s v="id_166"/>
    <x v="3"/>
    <s v="pas_clair"/>
    <n v="0.8"/>
    <n v="0.37592545385963"/>
    <n v="1.2240745461403699"/>
    <n v="4"/>
    <n v="0.8"/>
    <n v="5"/>
    <s v="i_raison_mauvaise_com"/>
    <s v="prop_multiple"/>
    <x v="174"/>
    <m/>
    <x v="2"/>
    <x v="2"/>
    <x v="17"/>
    <x v="89"/>
    <s v="i_raison_mauvaise_com"/>
    <s v="oui"/>
    <s v="Proportion"/>
    <m/>
    <s v="Population générale"/>
    <n v="0.95"/>
    <b v="1"/>
    <s v="ci"/>
  </r>
  <r>
    <s v="id_166"/>
    <x v="4"/>
    <s v="pas_clair"/>
    <n v="0.66666666666666696"/>
    <n v="2.1457791708761199E-2"/>
    <n v="1.31187554162457"/>
    <n v="2"/>
    <n v="0.66666666666666696"/>
    <n v="3"/>
    <s v="i_raison_mauvaise_com"/>
    <s v="prop_multiple"/>
    <x v="174"/>
    <m/>
    <x v="2"/>
    <x v="2"/>
    <x v="17"/>
    <x v="89"/>
    <s v="i_raison_mauvaise_com"/>
    <s v="oui"/>
    <s v="Proportion"/>
    <m/>
    <s v="Population générale"/>
    <n v="0.95"/>
    <b v="1"/>
    <s v="ci"/>
  </r>
  <r>
    <s v="id_166"/>
    <x v="3"/>
    <s v="pas_regulier"/>
    <n v="0.6"/>
    <n v="8.0616874526866306E-2"/>
    <n v="1.1193831254731299"/>
    <n v="3"/>
    <n v="0.6"/>
    <n v="5"/>
    <s v="i_raison_mauvaise_com"/>
    <s v="prop_multiple"/>
    <x v="175"/>
    <m/>
    <x v="2"/>
    <x v="2"/>
    <x v="17"/>
    <x v="89"/>
    <s v="i_raison_mauvaise_com"/>
    <s v="oui"/>
    <s v="Proportion"/>
    <m/>
    <s v="Population générale"/>
    <n v="0.95"/>
    <b v="1"/>
    <s v="ci"/>
  </r>
  <r>
    <s v="id_166"/>
    <x v="4"/>
    <s v="pas_regulier"/>
    <n v="0.66666666666666696"/>
    <n v="2.1457791708761199E-2"/>
    <n v="1.31187554162457"/>
    <n v="2"/>
    <n v="0.66666666666666696"/>
    <n v="3"/>
    <s v="i_raison_mauvaise_com"/>
    <s v="prop_multiple"/>
    <x v="175"/>
    <m/>
    <x v="2"/>
    <x v="2"/>
    <x v="17"/>
    <x v="89"/>
    <s v="i_raison_mauvaise_com"/>
    <s v="oui"/>
    <s v="Proportion"/>
    <m/>
    <s v="Population générale"/>
    <n v="0.95"/>
    <b v="1"/>
    <s v="ci"/>
  </r>
  <r>
    <s v="id_166"/>
    <x v="3"/>
    <s v="trop_tard"/>
    <n v="0.4"/>
    <n v="-0.119383125473134"/>
    <n v="0.91938312547313406"/>
    <n v="2"/>
    <n v="0.4"/>
    <n v="5"/>
    <s v="i_raison_mauvaise_com"/>
    <s v="prop_multiple"/>
    <x v="176"/>
    <m/>
    <x v="2"/>
    <x v="2"/>
    <x v="17"/>
    <x v="89"/>
    <s v="i_raison_mauvaise_com"/>
    <s v="oui"/>
    <s v="Proportion"/>
    <m/>
    <s v="Population générale"/>
    <n v="0.95"/>
    <b v="1"/>
    <s v="ci"/>
  </r>
  <r>
    <s v="id_166"/>
    <x v="4"/>
    <s v="trop_tard"/>
    <n v="0.66666666666666696"/>
    <n v="2.1457791708761199E-2"/>
    <n v="1.31187554162457"/>
    <n v="2"/>
    <n v="0.66666666666666696"/>
    <n v="3"/>
    <s v="i_raison_mauvaise_com"/>
    <s v="prop_multiple"/>
    <x v="176"/>
    <m/>
    <x v="2"/>
    <x v="2"/>
    <x v="17"/>
    <x v="89"/>
    <s v="i_raison_mauvaise_com"/>
    <s v="oui"/>
    <s v="Proportion"/>
    <m/>
    <s v="Population générale"/>
    <n v="0.95"/>
    <b v="1"/>
    <s v="ci"/>
  </r>
  <r>
    <s v="id_167"/>
    <x v="3"/>
    <s v="fournisseur_assistance"/>
    <n v="0.46666666666666701"/>
    <n v="0.369915804377623"/>
    <n v="0.56341752895570996"/>
    <n v="49"/>
    <n v="0.46666666666666701"/>
    <n v="105"/>
    <s v="i_information_souhaite"/>
    <s v="prop_multiple"/>
    <x v="144"/>
    <m/>
    <x v="2"/>
    <x v="2"/>
    <x v="18"/>
    <x v="90"/>
    <s v="i_information_souhaite"/>
    <s v="oui"/>
    <s v="Proportion"/>
    <m/>
    <s v="Population générale"/>
    <n v="0.95"/>
    <b v="1"/>
    <s v="ci"/>
  </r>
  <r>
    <s v="id_167"/>
    <x v="4"/>
    <s v="fournisseur_assistance"/>
    <n v="0.5"/>
    <n v="3.19409624576583E-3"/>
    <n v="0.99680590375423395"/>
    <n v="2"/>
    <n v="0.5"/>
    <n v="4"/>
    <s v="i_information_souhaite"/>
    <s v="prop_multiple"/>
    <x v="144"/>
    <m/>
    <x v="2"/>
    <x v="2"/>
    <x v="18"/>
    <x v="90"/>
    <s v="i_information_souhaite"/>
    <s v="oui"/>
    <s v="Proportion"/>
    <m/>
    <s v="Population générale"/>
    <n v="0.95"/>
    <b v="1"/>
    <s v="ci"/>
  </r>
  <r>
    <s v="id_167"/>
    <x v="3"/>
    <s v="eligibilite"/>
    <n v="0.180952380952381"/>
    <n v="0.106292238036648"/>
    <n v="0.25561252386811401"/>
    <n v="19"/>
    <n v="0.180952380952381"/>
    <n v="105"/>
    <s v="i_information_souhaite"/>
    <s v="prop_multiple"/>
    <x v="145"/>
    <m/>
    <x v="2"/>
    <x v="2"/>
    <x v="18"/>
    <x v="90"/>
    <s v="i_information_souhaite"/>
    <s v="oui"/>
    <s v="Proportion"/>
    <m/>
    <s v="Population générale"/>
    <n v="0.95"/>
    <b v="1"/>
    <s v="ci"/>
  </r>
  <r>
    <s v="id_167"/>
    <x v="3"/>
    <s v="date_fourniture"/>
    <n v="0.36190476190476201"/>
    <n v="0.26870989541857698"/>
    <n v="0.45509962839094598"/>
    <n v="38"/>
    <n v="0.36190476190476201"/>
    <n v="105"/>
    <s v="i_information_souhaite"/>
    <s v="prop_multiple"/>
    <x v="146"/>
    <m/>
    <x v="2"/>
    <x v="2"/>
    <x v="18"/>
    <x v="90"/>
    <s v="i_information_souhaite"/>
    <s v="oui"/>
    <s v="Proportion"/>
    <m/>
    <s v="Population générale"/>
    <n v="0.95"/>
    <b v="1"/>
    <s v="ci"/>
  </r>
  <r>
    <s v="id_167"/>
    <x v="4"/>
    <s v="date_fourniture"/>
    <n v="0.25"/>
    <n v="-0.18024653340125399"/>
    <n v="0.68024653340125396"/>
    <n v="1"/>
    <n v="0.25"/>
    <n v="4"/>
    <s v="i_information_souhaite"/>
    <s v="prop_multiple"/>
    <x v="146"/>
    <m/>
    <x v="2"/>
    <x v="2"/>
    <x v="18"/>
    <x v="90"/>
    <s v="i_information_souhaite"/>
    <s v="oui"/>
    <s v="Proportion"/>
    <m/>
    <s v="Population générale"/>
    <n v="0.95"/>
    <b v="1"/>
    <s v="ci"/>
  </r>
  <r>
    <s v="id_167"/>
    <x v="3"/>
    <s v="lieu_aide"/>
    <n v="0.55238095238095197"/>
    <n v="0.45594794375644798"/>
    <n v="0.64881396100545696"/>
    <n v="58"/>
    <n v="0.55238095238095197"/>
    <n v="105"/>
    <s v="i_information_souhaite"/>
    <s v="prop_multiple"/>
    <x v="147"/>
    <m/>
    <x v="2"/>
    <x v="2"/>
    <x v="18"/>
    <x v="90"/>
    <s v="i_information_souhaite"/>
    <s v="oui"/>
    <s v="Proportion"/>
    <m/>
    <s v="Population générale"/>
    <n v="0.95"/>
    <b v="1"/>
    <s v="ci"/>
  </r>
  <r>
    <s v="id_167"/>
    <x v="4"/>
    <s v="lieu_aide"/>
    <n v="1"/>
    <n v="1"/>
    <n v="1"/>
    <n v="4"/>
    <n v="1"/>
    <n v="4"/>
    <s v="i_information_souhaite"/>
    <s v="prop_multiple"/>
    <x v="147"/>
    <m/>
    <x v="2"/>
    <x v="2"/>
    <x v="18"/>
    <x v="90"/>
    <s v="i_information_souhaite"/>
    <s v="oui"/>
    <s v="Proportion"/>
    <m/>
    <s v="Population générale"/>
    <n v="0.95"/>
    <b v="1"/>
    <s v="ci"/>
  </r>
  <r>
    <s v="id_167"/>
    <x v="3"/>
    <s v="type_assistance"/>
    <n v="0.30476190476190501"/>
    <n v="0.21549320481123699"/>
    <n v="0.39403060471257301"/>
    <n v="32"/>
    <n v="0.30476190476190501"/>
    <n v="105"/>
    <s v="i_information_souhaite"/>
    <s v="prop_multiple"/>
    <x v="148"/>
    <m/>
    <x v="2"/>
    <x v="2"/>
    <x v="18"/>
    <x v="90"/>
    <s v="i_information_souhaite"/>
    <s v="oui"/>
    <s v="Proportion"/>
    <m/>
    <s v="Population générale"/>
    <n v="0.95"/>
    <b v="1"/>
    <s v="ci"/>
  </r>
  <r>
    <s v="id_167"/>
    <x v="4"/>
    <s v="type_assistance"/>
    <n v="0.25"/>
    <n v="-0.18024653340125399"/>
    <n v="0.68024653340125396"/>
    <n v="1"/>
    <n v="0.25"/>
    <n v="4"/>
    <s v="i_information_souhaite"/>
    <s v="prop_multiple"/>
    <x v="148"/>
    <m/>
    <x v="2"/>
    <x v="2"/>
    <x v="18"/>
    <x v="90"/>
    <s v="i_information_souhaite"/>
    <s v="oui"/>
    <s v="Proportion"/>
    <m/>
    <s v="Population générale"/>
    <n v="0.95"/>
    <b v="1"/>
    <s v="ci"/>
  </r>
  <r>
    <s v="id_167"/>
    <x v="3"/>
    <s v="modalite_aide"/>
    <n v="0.22857142857142901"/>
    <n v="0.147136462246406"/>
    <n v="0.31000639489645099"/>
    <n v="24"/>
    <n v="0.22857142857142901"/>
    <n v="105"/>
    <s v="i_information_souhaite"/>
    <s v="prop_multiple"/>
    <x v="149"/>
    <m/>
    <x v="2"/>
    <x v="2"/>
    <x v="18"/>
    <x v="90"/>
    <s v="i_information_souhaite"/>
    <s v="oui"/>
    <s v="Proportion"/>
    <m/>
    <s v="Population générale"/>
    <n v="0.95"/>
    <b v="1"/>
    <s v="ci"/>
  </r>
  <r>
    <s v="id_167"/>
    <x v="3"/>
    <s v="enregistrement"/>
    <n v="0.4"/>
    <n v="0.304992539287474"/>
    <n v="0.49500746071252599"/>
    <n v="42"/>
    <n v="0.4"/>
    <n v="105"/>
    <s v="i_information_souhaite"/>
    <s v="prop_multiple"/>
    <x v="150"/>
    <m/>
    <x v="2"/>
    <x v="2"/>
    <x v="18"/>
    <x v="90"/>
    <s v="i_information_souhaite"/>
    <s v="oui"/>
    <s v="Proportion"/>
    <m/>
    <s v="Population générale"/>
    <n v="0.95"/>
    <b v="1"/>
    <s v="ci"/>
  </r>
  <r>
    <s v="id_167"/>
    <x v="4"/>
    <s v="enregistrement"/>
    <n v="0.5"/>
    <n v="3.19409624576583E-3"/>
    <n v="0.99680590375423395"/>
    <n v="2"/>
    <n v="0.5"/>
    <n v="4"/>
    <s v="i_information_souhaite"/>
    <s v="prop_multiple"/>
    <x v="150"/>
    <m/>
    <x v="2"/>
    <x v="2"/>
    <x v="18"/>
    <x v="90"/>
    <s v="i_information_souhaite"/>
    <s v="oui"/>
    <s v="Proportion"/>
    <m/>
    <s v="Population générale"/>
    <n v="0.95"/>
    <b v="1"/>
    <s v="ci"/>
  </r>
  <r>
    <s v="id_167"/>
    <x v="3"/>
    <s v="suggestion"/>
    <n v="2.8571428571428598E-2"/>
    <n v="-3.7375705169573302E-3"/>
    <n v="6.0880427659814502E-2"/>
    <n v="3"/>
    <n v="2.8571428571428598E-2"/>
    <n v="105"/>
    <s v="i_information_souhaite"/>
    <s v="prop_multiple"/>
    <x v="151"/>
    <m/>
    <x v="2"/>
    <x v="2"/>
    <x v="18"/>
    <x v="90"/>
    <s v="i_information_souhaite"/>
    <s v="oui"/>
    <s v="Proportion"/>
    <m/>
    <s v="Population générale"/>
    <n v="0.95"/>
    <b v="1"/>
    <s v="ci"/>
  </r>
  <r>
    <s v="id_168"/>
    <x v="3"/>
    <s v="chef_coutumier"/>
    <n v="1.9047619047619001E-2"/>
    <n v="-7.4615674813719298E-3"/>
    <n v="4.5556805576610002E-2"/>
    <n v="2"/>
    <n v="1.9047619047619001E-2"/>
    <n v="105"/>
    <s v="i_source_info_souhaite"/>
    <s v="prop_multiple"/>
    <x v="177"/>
    <m/>
    <x v="2"/>
    <x v="2"/>
    <x v="18"/>
    <x v="91"/>
    <s v="i_source_info_souhaite"/>
    <s v="oui"/>
    <s v="Proportion"/>
    <m/>
    <s v="Population générale"/>
    <n v="0.95"/>
    <b v="1"/>
    <s v="ci"/>
  </r>
  <r>
    <s v="id_168"/>
    <x v="3"/>
    <s v="leader_ommunautaire"/>
    <n v="0.180952380952381"/>
    <n v="0.106292238036648"/>
    <n v="0.25561252386811401"/>
    <n v="19"/>
    <n v="0.180952380952381"/>
    <n v="105"/>
    <s v="i_source_info_souhaite"/>
    <s v="prop_multiple"/>
    <x v="153"/>
    <m/>
    <x v="2"/>
    <x v="2"/>
    <x v="18"/>
    <x v="91"/>
    <s v="i_source_info_souhaite"/>
    <s v="oui"/>
    <s v="Proportion"/>
    <m/>
    <s v="Population générale"/>
    <n v="0.95"/>
    <b v="1"/>
    <s v="ci"/>
  </r>
  <r>
    <s v="id_168"/>
    <x v="4"/>
    <s v="leader_ommunautaire"/>
    <n v="0.5"/>
    <n v="3.19409624576583E-3"/>
    <n v="0.99680590375423395"/>
    <n v="2"/>
    <n v="0.5"/>
    <n v="4"/>
    <s v="i_source_info_souhaite"/>
    <s v="prop_multiple"/>
    <x v="153"/>
    <m/>
    <x v="2"/>
    <x v="2"/>
    <x v="18"/>
    <x v="91"/>
    <s v="i_source_info_souhaite"/>
    <s v="oui"/>
    <s v="Proportion"/>
    <m/>
    <s v="Population générale"/>
    <n v="0.95"/>
    <b v="1"/>
    <s v="ci"/>
  </r>
  <r>
    <s v="id_168"/>
    <x v="3"/>
    <s v="president_comite_pdi"/>
    <n v="0.2"/>
    <n v="0.122426733165597"/>
    <n v="0.27757326683440298"/>
    <n v="21"/>
    <n v="0.2"/>
    <n v="105"/>
    <s v="i_source_info_souhaite"/>
    <s v="prop_multiple"/>
    <x v="154"/>
    <m/>
    <x v="2"/>
    <x v="2"/>
    <x v="18"/>
    <x v="91"/>
    <s v="i_source_info_souhaite"/>
    <s v="oui"/>
    <s v="Proportion"/>
    <m/>
    <s v="Population générale"/>
    <n v="0.95"/>
    <b v="1"/>
    <s v="ci"/>
  </r>
  <r>
    <s v="id_168"/>
    <x v="4"/>
    <s v="president_comite_pdi"/>
    <n v="0.25"/>
    <n v="-0.18024653340125399"/>
    <n v="0.68024653340125396"/>
    <n v="1"/>
    <n v="0.25"/>
    <n v="4"/>
    <s v="i_source_info_souhaite"/>
    <s v="prop_multiple"/>
    <x v="154"/>
    <m/>
    <x v="2"/>
    <x v="2"/>
    <x v="18"/>
    <x v="91"/>
    <s v="i_source_info_souhaite"/>
    <s v="oui"/>
    <s v="Proportion"/>
    <m/>
    <s v="Population générale"/>
    <n v="0.95"/>
    <b v="1"/>
    <s v="ci"/>
  </r>
  <r>
    <s v="id_168"/>
    <x v="3"/>
    <s v="leader_religieux"/>
    <n v="5.7142857142857099E-2"/>
    <n v="1.21279857903026E-2"/>
    <n v="0.10215772849541201"/>
    <n v="6"/>
    <n v="5.7142857142857099E-2"/>
    <n v="105"/>
    <s v="i_source_info_souhaite"/>
    <s v="prop_multiple"/>
    <x v="178"/>
    <m/>
    <x v="2"/>
    <x v="2"/>
    <x v="18"/>
    <x v="91"/>
    <s v="i_source_info_souhaite"/>
    <s v="oui"/>
    <s v="Proportion"/>
    <m/>
    <s v="Population générale"/>
    <n v="0.95"/>
    <b v="1"/>
    <s v="ci"/>
  </r>
  <r>
    <s v="id_168"/>
    <x v="3"/>
    <s v="relais_communautaire"/>
    <n v="0.104761904761905"/>
    <n v="4.5370573490323099E-2"/>
    <n v="0.164153236033486"/>
    <n v="11"/>
    <n v="0.104761904761905"/>
    <n v="105"/>
    <s v="i_source_info_souhaite"/>
    <s v="prop_multiple"/>
    <x v="155"/>
    <m/>
    <x v="2"/>
    <x v="2"/>
    <x v="18"/>
    <x v="91"/>
    <s v="i_source_info_souhaite"/>
    <s v="oui"/>
    <s v="Proportion"/>
    <m/>
    <s v="Population générale"/>
    <n v="0.95"/>
    <b v="1"/>
    <s v="ci"/>
  </r>
  <r>
    <s v="id_168"/>
    <x v="3"/>
    <s v="agent_action_social"/>
    <n v="0.39047619047619098"/>
    <n v="0.29586452094395999"/>
    <n v="0.48508786000842102"/>
    <n v="41"/>
    <n v="0.39047619047618998"/>
    <n v="105"/>
    <s v="i_source_info_souhaite"/>
    <s v="prop_multiple"/>
    <x v="156"/>
    <m/>
    <x v="2"/>
    <x v="2"/>
    <x v="18"/>
    <x v="91"/>
    <s v="i_source_info_souhaite"/>
    <s v="oui"/>
    <s v="Proportion"/>
    <m/>
    <s v="Population générale"/>
    <n v="0.95"/>
    <b v="1"/>
    <s v="ci"/>
  </r>
  <r>
    <s v="id_168"/>
    <x v="4"/>
    <s v="agent_action_social"/>
    <n v="0.25"/>
    <n v="-0.18024653340125399"/>
    <n v="0.68024653340125396"/>
    <n v="1"/>
    <n v="0.25"/>
    <n v="4"/>
    <s v="i_source_info_souhaite"/>
    <s v="prop_multiple"/>
    <x v="156"/>
    <m/>
    <x v="2"/>
    <x v="2"/>
    <x v="18"/>
    <x v="91"/>
    <s v="i_source_info_souhaite"/>
    <s v="oui"/>
    <s v="Proportion"/>
    <m/>
    <s v="Population générale"/>
    <n v="0.95"/>
    <b v="1"/>
    <s v="ci"/>
  </r>
  <r>
    <s v="id_168"/>
    <x v="3"/>
    <s v="agent_servic_etat"/>
    <n v="0.133333333333333"/>
    <n v="6.7408733113039798E-2"/>
    <n v="0.199257933553627"/>
    <n v="14"/>
    <n v="0.133333333333333"/>
    <n v="105"/>
    <s v="i_source_info_souhaite"/>
    <s v="prop_multiple"/>
    <x v="179"/>
    <m/>
    <x v="2"/>
    <x v="2"/>
    <x v="18"/>
    <x v="91"/>
    <s v="i_source_info_souhaite"/>
    <s v="oui"/>
    <s v="Proportion"/>
    <m/>
    <s v="Population générale"/>
    <n v="0.95"/>
    <b v="1"/>
    <s v="ci"/>
  </r>
  <r>
    <s v="id_168"/>
    <x v="3"/>
    <s v="amis_famille"/>
    <n v="0.14285714285714299"/>
    <n v="7.4994670919624098E-2"/>
    <n v="0.210719614794662"/>
    <n v="15"/>
    <n v="0.14285714285714299"/>
    <n v="105"/>
    <s v="i_source_info_souhaite"/>
    <s v="prop_multiple"/>
    <x v="157"/>
    <m/>
    <x v="2"/>
    <x v="2"/>
    <x v="18"/>
    <x v="91"/>
    <s v="i_source_info_souhaite"/>
    <s v="oui"/>
    <s v="Proportion"/>
    <m/>
    <s v="Population générale"/>
    <n v="0.95"/>
    <b v="1"/>
    <s v="ci"/>
  </r>
  <r>
    <s v="id_168"/>
    <x v="4"/>
    <s v="amis_famille"/>
    <n v="0.25"/>
    <n v="-0.18024653340125399"/>
    <n v="0.68024653340125396"/>
    <n v="1"/>
    <n v="0.25"/>
    <n v="4"/>
    <s v="i_source_info_souhaite"/>
    <s v="prop_multiple"/>
    <x v="157"/>
    <m/>
    <x v="2"/>
    <x v="2"/>
    <x v="18"/>
    <x v="91"/>
    <s v="i_source_info_souhaite"/>
    <s v="oui"/>
    <s v="Proportion"/>
    <m/>
    <s v="Population générale"/>
    <n v="0.95"/>
    <b v="1"/>
    <s v="ci"/>
  </r>
  <r>
    <s v="id_168"/>
    <x v="3"/>
    <s v="ong"/>
    <n v="0.65714285714285703"/>
    <n v="0.56508972151269099"/>
    <n v="0.74919599277302396"/>
    <n v="69"/>
    <n v="0.65714285714285703"/>
    <n v="105"/>
    <s v="i_source_info_souhaite"/>
    <s v="prop_multiple"/>
    <x v="158"/>
    <m/>
    <x v="2"/>
    <x v="2"/>
    <x v="18"/>
    <x v="91"/>
    <s v="i_source_info_souhaite"/>
    <s v="oui"/>
    <s v="Proportion"/>
    <m/>
    <s v="Population générale"/>
    <n v="0.95"/>
    <b v="1"/>
    <s v="ci"/>
  </r>
  <r>
    <s v="id_168"/>
    <x v="4"/>
    <s v="ong"/>
    <n v="0.5"/>
    <n v="3.19409624576583E-3"/>
    <n v="0.99680590375423395"/>
    <n v="2"/>
    <n v="0.5"/>
    <n v="4"/>
    <s v="i_source_info_souhaite"/>
    <s v="prop_multiple"/>
    <x v="158"/>
    <m/>
    <x v="2"/>
    <x v="2"/>
    <x v="18"/>
    <x v="91"/>
    <s v="i_source_info_souhaite"/>
    <s v="oui"/>
    <s v="Proportion"/>
    <m/>
    <s v="Population générale"/>
    <n v="0.95"/>
    <b v="1"/>
    <s v="ci"/>
  </r>
  <r>
    <s v="id_169"/>
    <x v="3"/>
    <s v="appel"/>
    <n v="0.91428571428571404"/>
    <n v="0.85999573673569896"/>
    <n v="0.968575691835729"/>
    <n v="96"/>
    <n v="0.91428571428571404"/>
    <n v="105"/>
    <s v="i_canaux_souhaite"/>
    <s v="prop_multiple"/>
    <x v="160"/>
    <m/>
    <x v="2"/>
    <x v="2"/>
    <x v="18"/>
    <x v="92"/>
    <s v="i_canaux_souhaite"/>
    <s v="oui"/>
    <s v="Proportion"/>
    <m/>
    <s v="Population générale"/>
    <n v="0.95"/>
    <b v="1"/>
    <s v="ci"/>
  </r>
  <r>
    <s v="id_169"/>
    <x v="4"/>
    <s v="appel"/>
    <n v="1"/>
    <n v="1"/>
    <n v="1"/>
    <n v="4"/>
    <n v="1"/>
    <n v="4"/>
    <s v="i_canaux_souhaite"/>
    <s v="prop_multiple"/>
    <x v="160"/>
    <m/>
    <x v="2"/>
    <x v="2"/>
    <x v="18"/>
    <x v="92"/>
    <s v="i_canaux_souhaite"/>
    <s v="oui"/>
    <s v="Proportion"/>
    <m/>
    <s v="Population générale"/>
    <n v="0.95"/>
    <b v="1"/>
    <s v="ci"/>
  </r>
  <r>
    <s v="id_169"/>
    <x v="3"/>
    <s v="radio"/>
    <n v="0.104761904761905"/>
    <n v="4.5370573490323099E-2"/>
    <n v="0.164153236033486"/>
    <n v="11"/>
    <n v="0.104761904761905"/>
    <n v="105"/>
    <s v="i_canaux_souhaite"/>
    <s v="prop_multiple"/>
    <x v="161"/>
    <m/>
    <x v="2"/>
    <x v="2"/>
    <x v="18"/>
    <x v="92"/>
    <s v="i_canaux_souhaite"/>
    <s v="oui"/>
    <s v="Proportion"/>
    <m/>
    <s v="Population générale"/>
    <n v="0.95"/>
    <b v="1"/>
    <s v="ci"/>
  </r>
  <r>
    <s v="id_169"/>
    <x v="3"/>
    <s v="crieur_public"/>
    <n v="1.9047619047619001E-2"/>
    <n v="-7.4615674813719298E-3"/>
    <n v="4.5556805576610002E-2"/>
    <n v="2"/>
    <n v="1.9047619047619001E-2"/>
    <n v="105"/>
    <s v="i_canaux_souhaite"/>
    <s v="prop_multiple"/>
    <x v="162"/>
    <m/>
    <x v="2"/>
    <x v="2"/>
    <x v="18"/>
    <x v="92"/>
    <s v="i_canaux_souhaite"/>
    <s v="oui"/>
    <s v="Proportion"/>
    <m/>
    <s v="Population générale"/>
    <n v="0.95"/>
    <b v="1"/>
    <s v="ci"/>
  </r>
  <r>
    <s v="id_169"/>
    <x v="3"/>
    <s v="sms"/>
    <n v="2.8571428571428598E-2"/>
    <n v="-3.7375705169573302E-3"/>
    <n v="6.0880427659814502E-2"/>
    <n v="3"/>
    <n v="2.8571428571428598E-2"/>
    <n v="105"/>
    <s v="i_canaux_souhaite"/>
    <s v="prop_multiple"/>
    <x v="180"/>
    <m/>
    <x v="2"/>
    <x v="2"/>
    <x v="18"/>
    <x v="92"/>
    <s v="i_canaux_souhaite"/>
    <s v="oui"/>
    <s v="Proportion"/>
    <m/>
    <s v="Population générale"/>
    <n v="0.95"/>
    <b v="1"/>
    <s v="ci"/>
  </r>
  <r>
    <s v="id_169"/>
    <x v="3"/>
    <s v="whatsapp"/>
    <n v="5.7142857142857099E-2"/>
    <n v="1.21279857903026E-2"/>
    <n v="0.10215772849541201"/>
    <n v="6"/>
    <n v="5.7142857142857099E-2"/>
    <n v="105"/>
    <s v="i_canaux_souhaite"/>
    <s v="prop_multiple"/>
    <x v="181"/>
    <m/>
    <x v="2"/>
    <x v="2"/>
    <x v="18"/>
    <x v="92"/>
    <s v="i_canaux_souhaite"/>
    <s v="oui"/>
    <s v="Proportion"/>
    <m/>
    <s v="Population générale"/>
    <n v="0.95"/>
    <b v="1"/>
    <s v="ci"/>
  </r>
  <r>
    <s v="id_169"/>
    <x v="3"/>
    <s v="reseau_sociau"/>
    <n v="3.8095238095238099E-2"/>
    <n v="9.7134841858223498E-4"/>
    <n v="7.5219127771894004E-2"/>
    <n v="4"/>
    <n v="3.8095238095238099E-2"/>
    <n v="105"/>
    <s v="i_canaux_souhaite"/>
    <s v="prop_multiple"/>
    <x v="182"/>
    <m/>
    <x v="2"/>
    <x v="2"/>
    <x v="18"/>
    <x v="92"/>
    <s v="i_canaux_souhaite"/>
    <s v="oui"/>
    <s v="Proportion"/>
    <m/>
    <s v="Population générale"/>
    <n v="0.95"/>
    <b v="1"/>
    <s v="ci"/>
  </r>
  <r>
    <s v="id_169"/>
    <x v="3"/>
    <s v="espace_communautaire"/>
    <n v="3.8095238095238099E-2"/>
    <n v="9.7134841858224203E-4"/>
    <n v="7.5219127771894004E-2"/>
    <n v="4"/>
    <n v="3.8095238095238099E-2"/>
    <n v="105"/>
    <s v="i_canaux_souhaite"/>
    <s v="prop_multiple"/>
    <x v="163"/>
    <m/>
    <x v="2"/>
    <x v="2"/>
    <x v="18"/>
    <x v="92"/>
    <s v="i_canaux_souhaite"/>
    <s v="oui"/>
    <s v="Proportion"/>
    <m/>
    <s v="Population générale"/>
    <n v="0.95"/>
    <b v="1"/>
    <s v="ci"/>
  </r>
  <r>
    <s v="id_169"/>
    <x v="3"/>
    <s v="face_face"/>
    <n v="0.35238095238095202"/>
    <n v="0.25973677931065903"/>
    <n v="0.44502512545124601"/>
    <n v="37"/>
    <n v="0.35238095238095202"/>
    <n v="105"/>
    <s v="i_canaux_souhaite"/>
    <s v="prop_multiple"/>
    <x v="164"/>
    <m/>
    <x v="2"/>
    <x v="2"/>
    <x v="18"/>
    <x v="92"/>
    <s v="i_canaux_souhaite"/>
    <s v="oui"/>
    <s v="Proportion"/>
    <m/>
    <s v="Population générale"/>
    <n v="0.95"/>
    <b v="1"/>
    <s v="ci"/>
  </r>
  <r>
    <s v="id_169"/>
    <x v="4"/>
    <s v="face_face"/>
    <n v="0.5"/>
    <n v="3.19409624576583E-3"/>
    <n v="0.99680590375423395"/>
    <n v="2"/>
    <n v="0.5"/>
    <n v="4"/>
    <s v="i_canaux_souhaite"/>
    <s v="prop_multiple"/>
    <x v="164"/>
    <m/>
    <x v="2"/>
    <x v="2"/>
    <x v="18"/>
    <x v="92"/>
    <s v="i_canaux_souhaite"/>
    <s v="oui"/>
    <s v="Proportion"/>
    <m/>
    <s v="Population générale"/>
    <n v="0.95"/>
    <b v="1"/>
    <s v="ci"/>
  </r>
  <r>
    <s v="id_169"/>
    <x v="3"/>
    <s v="affiche"/>
    <n v="3.8095238095238099E-2"/>
    <n v="9.7134841858224203E-4"/>
    <n v="7.5219127771894004E-2"/>
    <n v="4"/>
    <n v="3.8095238095238099E-2"/>
    <n v="105"/>
    <s v="i_canaux_souhaite"/>
    <s v="prop_multiple"/>
    <x v="183"/>
    <m/>
    <x v="2"/>
    <x v="2"/>
    <x v="18"/>
    <x v="92"/>
    <s v="i_canaux_souhaite"/>
    <s v="oui"/>
    <s v="Proportion"/>
    <m/>
    <s v="Population générale"/>
    <n v="0.95"/>
    <b v="1"/>
    <s v="ci"/>
  </r>
  <r>
    <s v="id_169"/>
    <x v="3"/>
    <s v="porte_a_porte"/>
    <n v="0.114285714285714"/>
    <n v="5.2584332773015198E-2"/>
    <n v="0.17598709579841301"/>
    <n v="12"/>
    <n v="0.114285714285714"/>
    <n v="105"/>
    <s v="i_canaux_souhaite"/>
    <s v="prop_multiple"/>
    <x v="165"/>
    <m/>
    <x v="2"/>
    <x v="2"/>
    <x v="18"/>
    <x v="92"/>
    <s v="i_canaux_souhaite"/>
    <s v="oui"/>
    <s v="Proportion"/>
    <m/>
    <s v="Population générale"/>
    <n v="0.95"/>
    <b v="1"/>
    <s v="ci"/>
  </r>
  <r>
    <s v="id_169"/>
    <x v="4"/>
    <s v="porte_a_porte"/>
    <n v="0.25"/>
    <n v="-0.18024653340125399"/>
    <n v="0.68024653340125396"/>
    <n v="1"/>
    <n v="0.25"/>
    <n v="4"/>
    <s v="i_canaux_souhaite"/>
    <s v="prop_multiple"/>
    <x v="165"/>
    <m/>
    <x v="2"/>
    <x v="2"/>
    <x v="18"/>
    <x v="92"/>
    <s v="i_canaux_souhaite"/>
    <s v="oui"/>
    <s v="Proportion"/>
    <m/>
    <s v="Population générale"/>
    <n v="0.95"/>
    <b v="1"/>
    <s v="ci"/>
  </r>
  <r>
    <s v="id_170"/>
    <x v="3"/>
    <s v="en_continu"/>
    <n v="0.42857142857142899"/>
    <n v="0.33259940038122598"/>
    <n v="0.52454345676163106"/>
    <n v="45"/>
    <n v="0.42857142857142899"/>
    <n v="105"/>
    <s v="i_frequence_souhaite"/>
    <s v="prop_simple"/>
    <x v="169"/>
    <m/>
    <x v="2"/>
    <x v="2"/>
    <x v="18"/>
    <x v="93"/>
    <s v="i_frequence_souhaite"/>
    <s v="oui"/>
    <s v="Proportion"/>
    <m/>
    <s v="Population générale"/>
    <n v="0.95"/>
    <b v="1"/>
    <s v="ci"/>
  </r>
  <r>
    <s v="id_170"/>
    <x v="3"/>
    <s v="hebdommadaire"/>
    <n v="0.133333333333333"/>
    <n v="6.7408733113039798E-2"/>
    <n v="0.199257933553627"/>
    <n v="14"/>
    <n v="0.133333333333333"/>
    <n v="105"/>
    <s v="i_frequence_souhaite"/>
    <s v="prop_simple"/>
    <x v="170"/>
    <m/>
    <x v="2"/>
    <x v="2"/>
    <x v="18"/>
    <x v="93"/>
    <s v="i_frequence_souhaite"/>
    <s v="oui"/>
    <s v="Proportion"/>
    <m/>
    <s v="Population générale"/>
    <n v="0.95"/>
    <b v="1"/>
    <s v="ci"/>
  </r>
  <r>
    <s v="id_170"/>
    <x v="3"/>
    <s v="mensuel"/>
    <n v="0.14285714285714299"/>
    <n v="7.4994670919624098E-2"/>
    <n v="0.210719614794662"/>
    <n v="15"/>
    <n v="0.14285714285714299"/>
    <n v="105"/>
    <s v="i_frequence_souhaite"/>
    <s v="prop_simple"/>
    <x v="171"/>
    <m/>
    <x v="2"/>
    <x v="2"/>
    <x v="18"/>
    <x v="93"/>
    <s v="i_frequence_souhaite"/>
    <s v="oui"/>
    <s v="Proportion"/>
    <m/>
    <s v="Population générale"/>
    <n v="0.95"/>
    <b v="1"/>
    <s v="ci"/>
  </r>
  <r>
    <s v="id_170"/>
    <x v="3"/>
    <s v="rare"/>
    <n v="9.5238095238095195E-3"/>
    <n v="-9.3117905391314898E-3"/>
    <n v="2.8359409586750501E-2"/>
    <n v="1"/>
    <n v="9.5238095238095195E-3"/>
    <n v="105"/>
    <s v="i_frequence_souhaite"/>
    <s v="prop_simple"/>
    <x v="172"/>
    <m/>
    <x v="2"/>
    <x v="2"/>
    <x v="18"/>
    <x v="93"/>
    <s v="i_frequence_souhaite"/>
    <s v="oui"/>
    <s v="Proportion"/>
    <m/>
    <s v="Population générale"/>
    <n v="0.95"/>
    <b v="1"/>
    <s v="ci"/>
  </r>
  <r>
    <s v="id_170"/>
    <x v="3"/>
    <s v="temps_en_temps"/>
    <n v="0.28571428571428598"/>
    <n v="0.19810421116546001"/>
    <n v="0.373324360263112"/>
    <n v="30"/>
    <n v="0.28571428571428598"/>
    <n v="105"/>
    <s v="i_frequence_souhaite"/>
    <s v="prop_simple"/>
    <x v="173"/>
    <m/>
    <x v="2"/>
    <x v="2"/>
    <x v="18"/>
    <x v="93"/>
    <s v="i_frequence_souhaite"/>
    <s v="oui"/>
    <s v="Proportion"/>
    <m/>
    <s v="Population générale"/>
    <n v="0.95"/>
    <b v="1"/>
    <s v="ci"/>
  </r>
  <r>
    <s v="id_170"/>
    <x v="4"/>
    <s v="en_continu"/>
    <n v="0.25"/>
    <n v="-0.18024653340125399"/>
    <n v="0.68024653340125396"/>
    <n v="1"/>
    <n v="0.25"/>
    <n v="4"/>
    <s v="i_frequence_souhaite"/>
    <s v="prop_simple"/>
    <x v="169"/>
    <m/>
    <x v="2"/>
    <x v="2"/>
    <x v="18"/>
    <x v="93"/>
    <s v="i_frequence_souhaite"/>
    <s v="oui"/>
    <s v="Proportion"/>
    <m/>
    <s v="Population générale"/>
    <n v="0.95"/>
    <b v="1"/>
    <s v="ci"/>
  </r>
  <r>
    <s v="id_170"/>
    <x v="4"/>
    <s v="hebdommadaire"/>
    <n v="0.25"/>
    <n v="-0.18024653340125399"/>
    <n v="0.68024653340125396"/>
    <n v="1"/>
    <n v="0.25"/>
    <n v="4"/>
    <s v="i_frequence_souhaite"/>
    <s v="prop_simple"/>
    <x v="170"/>
    <m/>
    <x v="2"/>
    <x v="2"/>
    <x v="18"/>
    <x v="93"/>
    <s v="i_frequence_souhaite"/>
    <s v="oui"/>
    <s v="Proportion"/>
    <m/>
    <s v="Population générale"/>
    <n v="0.95"/>
    <b v="1"/>
    <s v="ci"/>
  </r>
  <r>
    <s v="id_170"/>
    <x v="4"/>
    <s v="temps_en_temps"/>
    <n v="0.5"/>
    <n v="3.19409624576583E-3"/>
    <n v="0.99680590375423395"/>
    <n v="2"/>
    <n v="0.5"/>
    <n v="4"/>
    <s v="i_frequence_souhaite"/>
    <s v="prop_simple"/>
    <x v="173"/>
    <m/>
    <x v="2"/>
    <x v="2"/>
    <x v="18"/>
    <x v="93"/>
    <s v="i_frequence_souhaite"/>
    <s v="oui"/>
    <s v="Proportion"/>
    <m/>
    <s v="Population générale"/>
    <n v="0.95"/>
    <b v="1"/>
    <s v="ci"/>
  </r>
  <r>
    <s v="id_171"/>
    <x v="3"/>
    <s v="ne_sait_ou_trouver_info"/>
    <n v="0.86666666666666703"/>
    <n v="0.80074206644637302"/>
    <n v="0.93259126688696004"/>
    <n v="91"/>
    <n v="0.86666666666666703"/>
    <n v="105"/>
    <s v="i_barriere_info"/>
    <s v="prop_multiple"/>
    <x v="184"/>
    <m/>
    <x v="2"/>
    <x v="2"/>
    <x v="17"/>
    <x v="94"/>
    <s v="i_barriere_info"/>
    <s v="oui"/>
    <s v="Proportion"/>
    <m/>
    <s v="Population générale"/>
    <n v="0.95"/>
    <b v="1"/>
    <s v="ci"/>
  </r>
  <r>
    <s v="id_171"/>
    <x v="4"/>
    <s v="ne_sait_ou_trouver_info"/>
    <n v="0.25"/>
    <n v="-0.18024653340125399"/>
    <n v="0.68024653340125396"/>
    <n v="1"/>
    <n v="0.25"/>
    <n v="4"/>
    <s v="i_barriere_info"/>
    <s v="prop_multiple"/>
    <x v="184"/>
    <m/>
    <x v="2"/>
    <x v="2"/>
    <x v="17"/>
    <x v="94"/>
    <s v="i_barriere_info"/>
    <s v="oui"/>
    <s v="Proportion"/>
    <m/>
    <s v="Population générale"/>
    <n v="0.95"/>
    <b v="1"/>
    <s v="ci"/>
  </r>
  <r>
    <s v="id_171"/>
    <x v="3"/>
    <s v="manque_telephone"/>
    <n v="3.8095238095238099E-2"/>
    <n v="9.7134841858223498E-4"/>
    <n v="7.5219127771894004E-2"/>
    <n v="4"/>
    <n v="3.8095238095238099E-2"/>
    <n v="105"/>
    <s v="i_barriere_info"/>
    <s v="prop_multiple"/>
    <x v="185"/>
    <m/>
    <x v="2"/>
    <x v="2"/>
    <x v="17"/>
    <x v="94"/>
    <s v="i_barriere_info"/>
    <s v="oui"/>
    <s v="Proportion"/>
    <m/>
    <s v="Population générale"/>
    <n v="0.95"/>
    <b v="1"/>
    <s v="ci"/>
  </r>
  <r>
    <s v="id_171"/>
    <x v="3"/>
    <s v="manque_radio"/>
    <n v="1.9047619047619001E-2"/>
    <n v="-7.4615674813719298E-3"/>
    <n v="4.5556805576610002E-2"/>
    <n v="2"/>
    <n v="1.9047619047619001E-2"/>
    <n v="105"/>
    <s v="i_barriere_info"/>
    <s v="prop_multiple"/>
    <x v="186"/>
    <m/>
    <x v="2"/>
    <x v="2"/>
    <x v="17"/>
    <x v="94"/>
    <s v="i_barriere_info"/>
    <s v="oui"/>
    <s v="Proportion"/>
    <m/>
    <s v="Population générale"/>
    <n v="0.95"/>
    <b v="1"/>
    <s v="ci"/>
  </r>
  <r>
    <s v="id_171"/>
    <x v="3"/>
    <s v="discrimination"/>
    <n v="9.5238095238095195E-3"/>
    <n v="-9.3117905391314898E-3"/>
    <n v="2.8359409586750501E-2"/>
    <n v="1"/>
    <n v="9.5238095238095195E-3"/>
    <n v="105"/>
    <s v="i_barriere_info"/>
    <s v="prop_multiple"/>
    <x v="187"/>
    <m/>
    <x v="2"/>
    <x v="2"/>
    <x v="17"/>
    <x v="94"/>
    <s v="i_barriere_info"/>
    <s v="oui"/>
    <s v="Proportion"/>
    <m/>
    <s v="Population générale"/>
    <n v="0.95"/>
    <b v="1"/>
    <s v="ci"/>
  </r>
  <r>
    <s v="id_171"/>
    <x v="3"/>
    <s v="pdi"/>
    <n v="4.7619047619047603E-2"/>
    <n v="6.3192624098916302E-3"/>
    <n v="8.8918832828203606E-2"/>
    <n v="5"/>
    <n v="4.7619047619047603E-2"/>
    <n v="105"/>
    <s v="i_barriere_info"/>
    <s v="prop_multiple"/>
    <x v="188"/>
    <m/>
    <x v="2"/>
    <x v="2"/>
    <x v="17"/>
    <x v="94"/>
    <s v="i_barriere_info"/>
    <s v="oui"/>
    <s v="Proportion"/>
    <m/>
    <s v="Population générale"/>
    <n v="0.95"/>
    <b v="1"/>
    <s v="ci"/>
  </r>
  <r>
    <s v="id_171"/>
    <x v="3"/>
    <s v="vulnerable"/>
    <n v="0.114285714285714"/>
    <n v="5.2584332773015198E-2"/>
    <n v="0.17598709579841301"/>
    <n v="12"/>
    <n v="0.114285714285714"/>
    <n v="105"/>
    <s v="i_barriere_info"/>
    <s v="prop_multiple"/>
    <x v="189"/>
    <m/>
    <x v="2"/>
    <x v="2"/>
    <x v="17"/>
    <x v="94"/>
    <s v="i_barriere_info"/>
    <s v="oui"/>
    <s v="Proportion"/>
    <m/>
    <s v="Population générale"/>
    <n v="0.95"/>
    <b v="1"/>
    <s v="ci"/>
  </r>
  <r>
    <s v="id_171"/>
    <x v="3"/>
    <s v="meconnaissance_langu"/>
    <n v="9.5238095238095195E-3"/>
    <n v="-9.3117905391314898E-3"/>
    <n v="2.8359409586750501E-2"/>
    <n v="1"/>
    <n v="9.5238095238095195E-3"/>
    <n v="105"/>
    <s v="i_barriere_info"/>
    <s v="prop_multiple"/>
    <x v="190"/>
    <m/>
    <x v="2"/>
    <x v="2"/>
    <x v="17"/>
    <x v="94"/>
    <s v="i_barriere_info"/>
    <s v="oui"/>
    <s v="Proportion"/>
    <m/>
    <s v="Population générale"/>
    <n v="0.95"/>
    <b v="1"/>
    <s v="ci"/>
  </r>
  <r>
    <s v="id_171"/>
    <x v="3"/>
    <s v="eloignement"/>
    <n v="0.12380952380952399"/>
    <n v="5.9934896281003402E-2"/>
    <n v="0.187684151338044"/>
    <n v="13"/>
    <n v="0.12380952380952399"/>
    <n v="105"/>
    <s v="i_barriere_info"/>
    <s v="prop_multiple"/>
    <x v="191"/>
    <m/>
    <x v="2"/>
    <x v="2"/>
    <x v="17"/>
    <x v="94"/>
    <s v="i_barriere_info"/>
    <s v="oui"/>
    <s v="Proportion"/>
    <m/>
    <s v="Population générale"/>
    <n v="0.95"/>
    <b v="1"/>
    <s v="ci"/>
  </r>
  <r>
    <s v="id_171"/>
    <x v="4"/>
    <s v="eloignement"/>
    <n v="0.5"/>
    <n v="3.19409624576583E-3"/>
    <n v="0.99680590375423395"/>
    <n v="2"/>
    <n v="0.5"/>
    <n v="4"/>
    <s v="i_barriere_info"/>
    <s v="prop_multiple"/>
    <x v="191"/>
    <m/>
    <x v="2"/>
    <x v="2"/>
    <x v="17"/>
    <x v="94"/>
    <s v="i_barriere_info"/>
    <s v="oui"/>
    <s v="Proportion"/>
    <m/>
    <s v="Population générale"/>
    <n v="0.95"/>
    <b v="1"/>
    <s v="ci"/>
  </r>
  <r>
    <s v="id_171"/>
    <x v="4"/>
    <s v="autre"/>
    <n v="0.25"/>
    <n v="-0.18024653340125399"/>
    <n v="0.68024653340125396"/>
    <n v="1"/>
    <n v="0.25"/>
    <n v="4"/>
    <s v="i_barriere_info"/>
    <s v="prop_multiple"/>
    <x v="46"/>
    <m/>
    <x v="2"/>
    <x v="2"/>
    <x v="17"/>
    <x v="94"/>
    <s v="i_barriere_info"/>
    <s v="oui"/>
    <s v="Proportion"/>
    <m/>
    <s v="Population générale"/>
    <n v="0.95"/>
    <b v="1"/>
    <s v="ci"/>
  </r>
  <r>
    <s v="id_171"/>
    <x v="3"/>
    <s v="nsp"/>
    <n v="9.5238095238095195E-3"/>
    <n v="-9.3117905391314898E-3"/>
    <n v="2.8359409586750501E-2"/>
    <n v="1"/>
    <n v="9.5238095238095195E-3"/>
    <n v="105"/>
    <s v="i_barriere_info"/>
    <s v="prop_multiple"/>
    <x v="56"/>
    <m/>
    <x v="2"/>
    <x v="2"/>
    <x v="17"/>
    <x v="94"/>
    <s v="i_barriere_info"/>
    <s v="oui"/>
    <s v="Proportion"/>
    <m/>
    <s v="Population générale"/>
    <n v="0.95"/>
    <b v="1"/>
    <s v="ci"/>
  </r>
  <r>
    <s v="id_171"/>
    <x v="4"/>
    <s v="nsp"/>
    <n v="0.25"/>
    <n v="-0.18024653340125399"/>
    <n v="0.68024653340125396"/>
    <n v="1"/>
    <n v="0.25"/>
    <n v="4"/>
    <s v="i_barriere_info"/>
    <s v="prop_multiple"/>
    <x v="56"/>
    <m/>
    <x v="2"/>
    <x v="2"/>
    <x v="17"/>
    <x v="94"/>
    <s v="i_barriere_info"/>
    <s v="oui"/>
    <s v="Proportion"/>
    <m/>
    <s v="Population générale"/>
    <n v="0.95"/>
    <b v="1"/>
    <s v="ci"/>
  </r>
  <r>
    <s v="id_172"/>
    <x v="3"/>
    <s v="non"/>
    <n v="0.90209790209790197"/>
    <n v="0.85296211639568598"/>
    <n v="0.95123368780011897"/>
    <n v="129"/>
    <n v="0.90209790209790197"/>
    <n v="143"/>
    <s v="p_consultation"/>
    <s v="prop_simple"/>
    <x v="10"/>
    <m/>
    <x v="2"/>
    <x v="3"/>
    <x v="0"/>
    <x v="95"/>
    <s v="p_consultation"/>
    <m/>
    <s v="Proportion"/>
    <m/>
    <s v="Population générale"/>
    <n v="0.95"/>
    <b v="1"/>
    <s v="ci"/>
  </r>
  <r>
    <s v="id_172"/>
    <x v="3"/>
    <s v="oui"/>
    <n v="2.7972027972028E-2"/>
    <n v="7.0885319011859704E-4"/>
    <n v="5.5235202753937299E-2"/>
    <n v="4"/>
    <n v="2.7972027972028E-2"/>
    <n v="143"/>
    <s v="p_consultation"/>
    <s v="prop_simple"/>
    <x v="192"/>
    <m/>
    <x v="2"/>
    <x v="3"/>
    <x v="0"/>
    <x v="95"/>
    <s v="p_consultation"/>
    <m/>
    <s v="Proportion"/>
    <m/>
    <s v="Population générale"/>
    <n v="0.95"/>
    <b v="1"/>
    <s v="ci"/>
  </r>
  <r>
    <s v="id_172"/>
    <x v="3"/>
    <s v="oui_une_fois"/>
    <n v="6.9930069930069894E-2"/>
    <n v="2.7763832244240699E-2"/>
    <n v="0.112096307615899"/>
    <n v="10"/>
    <n v="6.9930069930069894E-2"/>
    <n v="143"/>
    <s v="p_consultation"/>
    <s v="prop_simple"/>
    <x v="193"/>
    <m/>
    <x v="2"/>
    <x v="3"/>
    <x v="0"/>
    <x v="95"/>
    <s v="p_consultation"/>
    <m/>
    <s v="Proportion"/>
    <m/>
    <s v="Population générale"/>
    <n v="0.95"/>
    <b v="1"/>
    <s v="ci"/>
  </r>
  <r>
    <s v="id_172"/>
    <x v="4"/>
    <s v="non"/>
    <n v="0.44444444444444398"/>
    <n v="0.310748357408906"/>
    <n v="0.57814053147998301"/>
    <n v="24"/>
    <n v="0.44444444444444398"/>
    <n v="54"/>
    <s v="p_consultation"/>
    <s v="prop_simple"/>
    <x v="10"/>
    <m/>
    <x v="2"/>
    <x v="3"/>
    <x v="0"/>
    <x v="95"/>
    <s v="p_consultation"/>
    <m/>
    <s v="Proportion"/>
    <m/>
    <s v="Population générale"/>
    <n v="0.95"/>
    <b v="1"/>
    <s v="ci"/>
  </r>
  <r>
    <s v="id_172"/>
    <x v="4"/>
    <s v="oui"/>
    <n v="0.38888888888888901"/>
    <n v="0.25772355600595298"/>
    <n v="0.52005422177182503"/>
    <n v="21"/>
    <n v="0.38888888888888901"/>
    <n v="54"/>
    <s v="p_consultation"/>
    <s v="prop_simple"/>
    <x v="192"/>
    <m/>
    <x v="2"/>
    <x v="3"/>
    <x v="0"/>
    <x v="95"/>
    <s v="p_consultation"/>
    <m/>
    <s v="Proportion"/>
    <m/>
    <s v="Population générale"/>
    <n v="0.95"/>
    <b v="1"/>
    <s v="ci"/>
  </r>
  <r>
    <s v="id_172"/>
    <x v="4"/>
    <s v="oui_une_fois"/>
    <n v="0.16666666666666699"/>
    <n v="6.6394601390012506E-2"/>
    <n v="0.26693873194332102"/>
    <n v="9"/>
    <n v="0.16666666666666699"/>
    <n v="54"/>
    <s v="p_consultation"/>
    <s v="prop_simple"/>
    <x v="193"/>
    <m/>
    <x v="2"/>
    <x v="3"/>
    <x v="0"/>
    <x v="95"/>
    <s v="p_consultation"/>
    <m/>
    <s v="Proportion"/>
    <m/>
    <s v="Population générale"/>
    <n v="0.95"/>
    <b v="1"/>
    <s v="ci"/>
  </r>
  <r>
    <s v="id_173"/>
    <x v="3"/>
    <s v="Femme_plus18"/>
    <n v="0.5"/>
    <n v="0.229821564636115"/>
    <n v="0.77017843536388497"/>
    <n v="7"/>
    <n v="0.5"/>
    <n v="14"/>
    <s v="p_membr_consult"/>
    <s v="prop_simple"/>
    <x v="140"/>
    <m/>
    <x v="2"/>
    <x v="3"/>
    <x v="0"/>
    <x v="96"/>
    <s v="p_membr_consult"/>
    <s v="oui"/>
    <s v="Proportion"/>
    <m/>
    <s v="Population générale"/>
    <n v="0.95"/>
    <b v="1"/>
    <s v="ci"/>
  </r>
  <r>
    <s v="id_173"/>
    <x v="3"/>
    <s v="Homme_plus18"/>
    <n v="0.5"/>
    <n v="0.229821564636115"/>
    <n v="0.77017843536388497"/>
    <n v="7"/>
    <n v="0.5"/>
    <n v="14"/>
    <s v="p_membr_consult"/>
    <s v="prop_simple"/>
    <x v="142"/>
    <m/>
    <x v="2"/>
    <x v="3"/>
    <x v="0"/>
    <x v="96"/>
    <s v="p_membr_consult"/>
    <s v="oui"/>
    <s v="Proportion"/>
    <m/>
    <s v="Population générale"/>
    <n v="0.95"/>
    <b v="1"/>
    <s v="ci"/>
  </r>
  <r>
    <s v="id_173"/>
    <x v="4"/>
    <s v="Femme_moins18"/>
    <n v="3.3333333333333298E-2"/>
    <n v="-3.2928250527050403E-2"/>
    <n v="9.9594917193717103E-2"/>
    <n v="1"/>
    <n v="3.3333333333333298E-2"/>
    <n v="30"/>
    <s v="p_membr_consult"/>
    <s v="prop_simple"/>
    <x v="139"/>
    <m/>
    <x v="2"/>
    <x v="3"/>
    <x v="0"/>
    <x v="96"/>
    <s v="p_membr_consult"/>
    <s v="oui"/>
    <s v="Proportion"/>
    <m/>
    <s v="Population générale"/>
    <n v="0.95"/>
    <b v="1"/>
    <s v="ci"/>
  </r>
  <r>
    <s v="id_173"/>
    <x v="4"/>
    <s v="Femme_plus18"/>
    <n v="0.46666666666666701"/>
    <n v="0.28251026396413098"/>
    <n v="0.65082306936920198"/>
    <n v="14"/>
    <n v="0.46666666666666701"/>
    <n v="30"/>
    <s v="p_membr_consult"/>
    <s v="prop_simple"/>
    <x v="140"/>
    <m/>
    <x v="2"/>
    <x v="3"/>
    <x v="0"/>
    <x v="96"/>
    <s v="p_membr_consult"/>
    <s v="oui"/>
    <s v="Proportion"/>
    <m/>
    <s v="Population générale"/>
    <n v="0.95"/>
    <b v="1"/>
    <s v="ci"/>
  </r>
  <r>
    <s v="id_173"/>
    <x v="4"/>
    <s v="Homme_moins18"/>
    <n v="3.3333333333333298E-2"/>
    <n v="-3.2928250527050403E-2"/>
    <n v="9.9594917193717006E-2"/>
    <n v="1"/>
    <n v="3.3333333333333298E-2"/>
    <n v="30"/>
    <s v="p_membr_consult"/>
    <s v="prop_simple"/>
    <x v="141"/>
    <m/>
    <x v="2"/>
    <x v="3"/>
    <x v="0"/>
    <x v="96"/>
    <s v="p_membr_consult"/>
    <s v="oui"/>
    <s v="Proportion"/>
    <m/>
    <s v="Population générale"/>
    <n v="0.95"/>
    <b v="1"/>
    <s v="ci"/>
  </r>
  <r>
    <s v="id_173"/>
    <x v="4"/>
    <s v="Homme_plus18"/>
    <n v="0.46666666666666701"/>
    <n v="0.28251026396413098"/>
    <n v="0.65082306936920198"/>
    <n v="14"/>
    <n v="0.46666666666666701"/>
    <n v="30"/>
    <s v="p_membr_consult"/>
    <s v="prop_simple"/>
    <x v="142"/>
    <m/>
    <x v="2"/>
    <x v="3"/>
    <x v="0"/>
    <x v="96"/>
    <s v="p_membr_consult"/>
    <s v="oui"/>
    <s v="Proportion"/>
    <m/>
    <s v="Population générale"/>
    <n v="0.95"/>
    <b v="1"/>
    <s v="ci"/>
  </r>
  <r>
    <s v="id_174"/>
    <x v="3"/>
    <s v="group_discussions"/>
    <n v="0.35714285714285698"/>
    <n v="9.8226851059351097E-2"/>
    <n v="0.61605886322636305"/>
    <n v="5"/>
    <n v="0.35714285714285698"/>
    <n v="14"/>
    <s v="p_moyen_participation"/>
    <s v="prop_multiple"/>
    <x v="194"/>
    <m/>
    <x v="2"/>
    <x v="3"/>
    <x v="0"/>
    <x v="97"/>
    <s v="p_moyen_participation"/>
    <s v="oui"/>
    <s v="Proportion"/>
    <m/>
    <s v="Population générale"/>
    <n v="0.95"/>
    <b v="1"/>
    <s v="ci"/>
  </r>
  <r>
    <s v="id_174"/>
    <x v="4"/>
    <s v="group_discussions"/>
    <n v="0.33333333333333298"/>
    <n v="0.15932188908648601"/>
    <n v="0.50734477758018004"/>
    <n v="10"/>
    <n v="0.33333333333333298"/>
    <n v="30"/>
    <s v="p_moyen_participation"/>
    <s v="prop_multiple"/>
    <x v="194"/>
    <m/>
    <x v="2"/>
    <x v="3"/>
    <x v="0"/>
    <x v="97"/>
    <s v="p_moyen_participation"/>
    <s v="oui"/>
    <s v="Proportion"/>
    <m/>
    <s v="Population générale"/>
    <n v="0.95"/>
    <b v="1"/>
    <s v="ci"/>
  </r>
  <r>
    <s v="id_174"/>
    <x v="3"/>
    <s v="entretien_individuel"/>
    <n v="7.1428571428571397E-2"/>
    <n v="-6.7734600318445998E-2"/>
    <n v="0.21059174317558901"/>
    <n v="1"/>
    <n v="7.1428571428571397E-2"/>
    <n v="14"/>
    <s v="p_moyen_participation"/>
    <s v="prop_multiple"/>
    <x v="195"/>
    <m/>
    <x v="2"/>
    <x v="3"/>
    <x v="0"/>
    <x v="97"/>
    <s v="p_moyen_participation"/>
    <s v="oui"/>
    <s v="Proportion"/>
    <m/>
    <s v="Population générale"/>
    <n v="0.95"/>
    <b v="1"/>
    <s v="ci"/>
  </r>
  <r>
    <s v="id_174"/>
    <x v="4"/>
    <s v="entretien_individuel"/>
    <n v="0.33333333333333298"/>
    <n v="0.15932188908648601"/>
    <n v="0.50734477758018004"/>
    <n v="10"/>
    <n v="0.33333333333333298"/>
    <n v="30"/>
    <s v="p_moyen_participation"/>
    <s v="prop_multiple"/>
    <x v="195"/>
    <m/>
    <x v="2"/>
    <x v="3"/>
    <x v="0"/>
    <x v="97"/>
    <s v="p_moyen_participation"/>
    <s v="oui"/>
    <s v="Proportion"/>
    <m/>
    <s v="Population générale"/>
    <n v="0.95"/>
    <b v="1"/>
    <s v="ci"/>
  </r>
  <r>
    <s v="id_174"/>
    <x v="3"/>
    <s v="appels_tel"/>
    <n v="0.14285714285714299"/>
    <n v="-4.62283731842986E-2"/>
    <n v="0.33194265889858399"/>
    <n v="2"/>
    <n v="0.14285714285714299"/>
    <n v="14"/>
    <s v="p_moyen_participation"/>
    <s v="prop_multiple"/>
    <x v="196"/>
    <m/>
    <x v="2"/>
    <x v="3"/>
    <x v="0"/>
    <x v="97"/>
    <s v="p_moyen_participation"/>
    <s v="oui"/>
    <s v="Proportion"/>
    <m/>
    <s v="Population générale"/>
    <n v="0.95"/>
    <b v="1"/>
    <s v="ci"/>
  </r>
  <r>
    <s v="id_174"/>
    <x v="4"/>
    <s v="appels_tel"/>
    <n v="0.36666666666666697"/>
    <n v="0.18878304754542"/>
    <n v="0.54455028578791298"/>
    <n v="11"/>
    <n v="0.36666666666666697"/>
    <n v="30"/>
    <s v="p_moyen_participation"/>
    <s v="prop_multiple"/>
    <x v="196"/>
    <m/>
    <x v="2"/>
    <x v="3"/>
    <x v="0"/>
    <x v="97"/>
    <s v="p_moyen_participation"/>
    <s v="oui"/>
    <s v="Proportion"/>
    <m/>
    <s v="Population générale"/>
    <n v="0.95"/>
    <b v="1"/>
    <s v="ci"/>
  </r>
  <r>
    <s v="id_174"/>
    <x v="3"/>
    <s v="entretien_ind_a_la_maison"/>
    <n v="0.64285714285714302"/>
    <n v="0.383941136773637"/>
    <n v="0.90177314894064897"/>
    <n v="9"/>
    <n v="0.64285714285714302"/>
    <n v="14"/>
    <s v="p_moyen_participation"/>
    <s v="prop_multiple"/>
    <x v="197"/>
    <m/>
    <x v="2"/>
    <x v="3"/>
    <x v="0"/>
    <x v="97"/>
    <s v="p_moyen_participation"/>
    <s v="oui"/>
    <s v="Proportion"/>
    <m/>
    <s v="Population générale"/>
    <n v="0.95"/>
    <b v="1"/>
    <s v="ci"/>
  </r>
  <r>
    <s v="id_174"/>
    <x v="4"/>
    <s v="entretien_ind_a_la_maison"/>
    <n v="0.4"/>
    <n v="0.21916200247961301"/>
    <n v="0.58083799752038701"/>
    <n v="12"/>
    <n v="0.4"/>
    <n v="30"/>
    <s v="p_moyen_participation"/>
    <s v="prop_multiple"/>
    <x v="197"/>
    <m/>
    <x v="2"/>
    <x v="3"/>
    <x v="0"/>
    <x v="97"/>
    <s v="p_moyen_participation"/>
    <s v="oui"/>
    <s v="Proportion"/>
    <m/>
    <s v="Population générale"/>
    <n v="0.95"/>
    <b v="1"/>
    <s v="ci"/>
  </r>
  <r>
    <s v="id_174"/>
    <x v="4"/>
    <s v="emission_radio"/>
    <n v="6.6666666666666693E-2"/>
    <n v="-2.54115346846009E-2"/>
    <n v="0.158744868017934"/>
    <n v="2"/>
    <n v="6.6666666666666693E-2"/>
    <n v="30"/>
    <s v="p_moyen_participation"/>
    <s v="prop_multiple"/>
    <x v="198"/>
    <m/>
    <x v="2"/>
    <x v="3"/>
    <x v="0"/>
    <x v="97"/>
    <s v="p_moyen_participation"/>
    <s v="oui"/>
    <s v="Proportion"/>
    <m/>
    <s v="Population générale"/>
    <n v="0.95"/>
    <b v="1"/>
    <s v="ci"/>
  </r>
  <r>
    <s v="id_174"/>
    <x v="4"/>
    <s v="boit_idee"/>
    <n v="3.3333333333333298E-2"/>
    <n v="-3.2928250527050298E-2"/>
    <n v="9.9594917193717006E-2"/>
    <n v="1"/>
    <n v="3.3333333333333298E-2"/>
    <n v="30"/>
    <s v="p_moyen_participation"/>
    <s v="prop_multiple"/>
    <x v="199"/>
    <m/>
    <x v="2"/>
    <x v="3"/>
    <x v="0"/>
    <x v="97"/>
    <s v="p_moyen_participation"/>
    <s v="oui"/>
    <s v="Proportion"/>
    <m/>
    <s v="Population générale"/>
    <n v="0.95"/>
    <b v="1"/>
    <s v="ci"/>
  </r>
  <r>
    <s v="id_174"/>
    <x v="3"/>
    <s v="assemble_general"/>
    <n v="0.14285714285714299"/>
    <n v="-4.62283731842986E-2"/>
    <n v="0.33194265889858399"/>
    <n v="2"/>
    <n v="0.14285714285714299"/>
    <n v="14"/>
    <s v="p_moyen_participation"/>
    <s v="prop_multiple"/>
    <x v="200"/>
    <m/>
    <x v="2"/>
    <x v="3"/>
    <x v="0"/>
    <x v="97"/>
    <s v="p_moyen_participation"/>
    <s v="oui"/>
    <s v="Proportion"/>
    <m/>
    <s v="Population générale"/>
    <n v="0.95"/>
    <b v="1"/>
    <s v="ci"/>
  </r>
  <r>
    <s v="id_174"/>
    <x v="4"/>
    <s v="assemble_general"/>
    <n v="0.2"/>
    <n v="5.2346393322787697E-2"/>
    <n v="0.34765360667721201"/>
    <n v="6"/>
    <n v="0.2"/>
    <n v="30"/>
    <s v="p_moyen_participation"/>
    <s v="prop_multiple"/>
    <x v="200"/>
    <m/>
    <x v="2"/>
    <x v="3"/>
    <x v="0"/>
    <x v="97"/>
    <s v="p_moyen_participation"/>
    <s v="oui"/>
    <s v="Proportion"/>
    <m/>
    <s v="Population générale"/>
    <n v="0.95"/>
    <b v="1"/>
    <s v="ci"/>
  </r>
  <r>
    <s v="id_175"/>
    <x v="3"/>
    <s v="completement"/>
    <n v="6.9930069930069894E-2"/>
    <n v="2.7763832244240699E-2"/>
    <n v="0.112096307615899"/>
    <n v="10"/>
    <n v="6.9930069930069894E-2"/>
    <n v="143"/>
    <s v="p_opinion"/>
    <s v="prop_simple"/>
    <x v="61"/>
    <m/>
    <x v="2"/>
    <x v="3"/>
    <x v="0"/>
    <x v="98"/>
    <s v="p_opinion"/>
    <m/>
    <s v="Proportion"/>
    <m/>
    <s v="Population générale"/>
    <n v="0.95"/>
    <b v="1"/>
    <s v="ci"/>
  </r>
  <r>
    <s v="id_175"/>
    <x v="3"/>
    <s v="nsp"/>
    <n v="1.3986013986014E-2"/>
    <n v="-5.4301569226410497E-3"/>
    <n v="3.3402184894669E-2"/>
    <n v="2"/>
    <n v="1.3986013986014E-2"/>
    <n v="143"/>
    <s v="p_opinion"/>
    <s v="prop_simple"/>
    <x v="201"/>
    <m/>
    <x v="2"/>
    <x v="3"/>
    <x v="0"/>
    <x v="98"/>
    <s v="p_opinion"/>
    <m/>
    <s v="Proportion"/>
    <m/>
    <s v="Population générale"/>
    <n v="0.95"/>
    <b v="1"/>
    <s v="ci"/>
  </r>
  <r>
    <s v="id_175"/>
    <x v="3"/>
    <s v="pas_du_tout"/>
    <n v="0.74125874125874103"/>
    <n v="0.66884969508341996"/>
    <n v="0.81366778743406198"/>
    <n v="106"/>
    <n v="0.74125874125874103"/>
    <n v="143"/>
    <s v="p_opinion"/>
    <s v="prop_simple"/>
    <x v="52"/>
    <m/>
    <x v="2"/>
    <x v="3"/>
    <x v="0"/>
    <x v="98"/>
    <s v="p_opinion"/>
    <m/>
    <s v="Proportion"/>
    <m/>
    <s v="Population générale"/>
    <n v="0.95"/>
    <b v="1"/>
    <s v="ci"/>
  </r>
  <r>
    <s v="id_175"/>
    <x v="3"/>
    <s v="peu"/>
    <n v="0.17482517482517501"/>
    <n v="0.11202656353297299"/>
    <n v="0.237623786117377"/>
    <n v="25"/>
    <n v="0.17482517482517501"/>
    <n v="143"/>
    <s v="p_opinion"/>
    <s v="prop_simple"/>
    <x v="53"/>
    <m/>
    <x v="2"/>
    <x v="3"/>
    <x v="0"/>
    <x v="98"/>
    <s v="p_opinion"/>
    <m/>
    <s v="Proportion"/>
    <m/>
    <s v="Population générale"/>
    <n v="0.95"/>
    <b v="1"/>
    <s v="ci"/>
  </r>
  <r>
    <s v="id_175"/>
    <x v="4"/>
    <s v="completement"/>
    <n v="0.296296296296296"/>
    <n v="0.17343807085219201"/>
    <n v="0.41915452174040102"/>
    <n v="16"/>
    <n v="0.296296296296296"/>
    <n v="54"/>
    <s v="p_opinion"/>
    <s v="prop_simple"/>
    <x v="61"/>
    <m/>
    <x v="2"/>
    <x v="3"/>
    <x v="0"/>
    <x v="98"/>
    <s v="p_opinion"/>
    <m/>
    <s v="Proportion"/>
    <m/>
    <s v="Population générale"/>
    <n v="0.95"/>
    <b v="1"/>
    <s v="ci"/>
  </r>
  <r>
    <s v="id_175"/>
    <x v="4"/>
    <s v="nsp"/>
    <n v="1.85185185185185E-2"/>
    <n v="-1.77550584023493E-2"/>
    <n v="5.4792095439386297E-2"/>
    <n v="1"/>
    <n v="1.85185185185185E-2"/>
    <n v="54"/>
    <s v="p_opinion"/>
    <s v="prop_simple"/>
    <x v="201"/>
    <m/>
    <x v="2"/>
    <x v="3"/>
    <x v="0"/>
    <x v="98"/>
    <s v="p_opinion"/>
    <m/>
    <s v="Proportion"/>
    <m/>
    <s v="Population générale"/>
    <n v="0.95"/>
    <b v="1"/>
    <s v="ci"/>
  </r>
  <r>
    <s v="id_175"/>
    <x v="4"/>
    <s v="pas_du_tout"/>
    <n v="0.25925925925925902"/>
    <n v="0.14135039340643199"/>
    <n v="0.37716812511208703"/>
    <n v="14"/>
    <n v="0.25925925925925902"/>
    <n v="54"/>
    <s v="p_opinion"/>
    <s v="prop_simple"/>
    <x v="52"/>
    <m/>
    <x v="2"/>
    <x v="3"/>
    <x v="0"/>
    <x v="98"/>
    <s v="p_opinion"/>
    <m/>
    <s v="Proportion"/>
    <m/>
    <s v="Population générale"/>
    <n v="0.95"/>
    <b v="1"/>
    <s v="ci"/>
  </r>
  <r>
    <s v="id_175"/>
    <x v="4"/>
    <s v="peu"/>
    <n v="0.42592592592592599"/>
    <n v="0.292881337796492"/>
    <n v="0.55897051405536002"/>
    <n v="23"/>
    <n v="0.42592592592592599"/>
    <n v="54"/>
    <s v="p_opinion"/>
    <s v="prop_simple"/>
    <x v="53"/>
    <m/>
    <x v="2"/>
    <x v="3"/>
    <x v="0"/>
    <x v="98"/>
    <s v="p_opinion"/>
    <m/>
    <s v="Proportion"/>
    <m/>
    <s v="Population générale"/>
    <n v="0.95"/>
    <b v="1"/>
    <s v="ci"/>
  </r>
  <r>
    <s v="id_176"/>
    <x v="3"/>
    <s v="bon"/>
    <n v="0.5"/>
    <n v="0.229821564636115"/>
    <n v="0.77017843536388497"/>
    <n v="7"/>
    <n v="0.5"/>
    <n v="14"/>
    <s v="p_jugement_consult"/>
    <s v="prop_simple"/>
    <x v="122"/>
    <m/>
    <x v="2"/>
    <x v="3"/>
    <x v="0"/>
    <x v="99"/>
    <s v="p_jugement_consult"/>
    <s v="oui"/>
    <s v="Proportion"/>
    <m/>
    <s v="Population générale"/>
    <n v="0.95"/>
    <b v="1"/>
    <s v="ci"/>
  </r>
  <r>
    <s v="id_176"/>
    <x v="3"/>
    <s v="neutre"/>
    <n v="0.14285714285714299"/>
    <n v="-4.62283731842986E-2"/>
    <n v="0.33194265889858399"/>
    <n v="2"/>
    <n v="0.14285714285714299"/>
    <n v="14"/>
    <s v="p_jugement_consult"/>
    <s v="prop_simple"/>
    <x v="123"/>
    <m/>
    <x v="2"/>
    <x v="3"/>
    <x v="0"/>
    <x v="99"/>
    <s v="p_jugement_consult"/>
    <s v="oui"/>
    <s v="Proportion"/>
    <m/>
    <s v="Population générale"/>
    <n v="0.95"/>
    <b v="1"/>
    <s v="ci"/>
  </r>
  <r>
    <s v="id_176"/>
    <x v="3"/>
    <s v="pas_bon_du_tout"/>
    <n v="7.1428571428571397E-2"/>
    <n v="-6.7734600318445998E-2"/>
    <n v="0.21059174317558901"/>
    <n v="1"/>
    <n v="7.1428571428571397E-2"/>
    <n v="14"/>
    <s v="p_jugement_consult"/>
    <s v="prop_simple"/>
    <x v="125"/>
    <m/>
    <x v="2"/>
    <x v="3"/>
    <x v="0"/>
    <x v="99"/>
    <s v="p_jugement_consult"/>
    <s v="oui"/>
    <s v="Proportion"/>
    <m/>
    <s v="Population générale"/>
    <n v="0.95"/>
    <b v="1"/>
    <s v="ci"/>
  </r>
  <r>
    <s v="id_176"/>
    <x v="3"/>
    <s v="tres_bon"/>
    <n v="0.28571428571428598"/>
    <n v="4.1605934168439697E-2"/>
    <n v="0.52982263726013201"/>
    <n v="4"/>
    <n v="0.28571428571428598"/>
    <n v="14"/>
    <s v="p_jugement_consult"/>
    <s v="prop_simple"/>
    <x v="126"/>
    <m/>
    <x v="2"/>
    <x v="3"/>
    <x v="0"/>
    <x v="99"/>
    <s v="p_jugement_consult"/>
    <s v="oui"/>
    <s v="Proportion"/>
    <m/>
    <s v="Population générale"/>
    <n v="0.95"/>
    <b v="1"/>
    <s v="ci"/>
  </r>
  <r>
    <s v="id_176"/>
    <x v="4"/>
    <s v="bon"/>
    <n v="0.53333333333333299"/>
    <n v="0.34917693063079802"/>
    <n v="0.71748973603586896"/>
    <n v="16"/>
    <n v="0.53333333333333299"/>
    <n v="30"/>
    <s v="p_jugement_consult"/>
    <s v="prop_simple"/>
    <x v="122"/>
    <m/>
    <x v="2"/>
    <x v="3"/>
    <x v="0"/>
    <x v="99"/>
    <s v="p_jugement_consult"/>
    <s v="oui"/>
    <s v="Proportion"/>
    <m/>
    <s v="Population générale"/>
    <n v="0.95"/>
    <b v="1"/>
    <s v="ci"/>
  </r>
  <r>
    <s v="id_176"/>
    <x v="4"/>
    <s v="tres_bon"/>
    <n v="0.46666666666666701"/>
    <n v="0.28251026396413098"/>
    <n v="0.65082306936920198"/>
    <n v="14"/>
    <n v="0.46666666666666701"/>
    <n v="30"/>
    <s v="p_jugement_consult"/>
    <s v="prop_simple"/>
    <x v="126"/>
    <m/>
    <x v="2"/>
    <x v="3"/>
    <x v="0"/>
    <x v="99"/>
    <s v="p_jugement_consult"/>
    <s v="oui"/>
    <s v="Proportion"/>
    <m/>
    <s v="Population générale"/>
    <n v="0.95"/>
    <b v="1"/>
    <s v="ci"/>
  </r>
  <r>
    <s v="id_177"/>
    <x v="3"/>
    <s v="group_discussions"/>
    <n v="1"/>
    <e v="#NUM!"/>
    <e v="#NUM!"/>
    <n v="1"/>
    <n v="1"/>
    <n v="1"/>
    <s v="p_moyen_participation_souhaite"/>
    <s v="prop_multiple"/>
    <x v="194"/>
    <m/>
    <x v="2"/>
    <x v="3"/>
    <x v="0"/>
    <x v="100"/>
    <s v="p_moyen_participation_souhaite"/>
    <s v="oui"/>
    <s v="Proportion"/>
    <m/>
    <s v="Population générale"/>
    <n v="0.95"/>
    <b v="1"/>
    <s v="ci"/>
  </r>
  <r>
    <s v="id_177"/>
    <x v="3"/>
    <s v="appels_tel"/>
    <n v="1"/>
    <e v="#NUM!"/>
    <e v="#NUM!"/>
    <n v="1"/>
    <n v="1"/>
    <n v="1"/>
    <s v="p_moyen_participation_souhaite"/>
    <s v="prop_multiple"/>
    <x v="196"/>
    <m/>
    <x v="2"/>
    <x v="3"/>
    <x v="0"/>
    <x v="100"/>
    <s v="p_moyen_participation_souhaite"/>
    <s v="oui"/>
    <s v="Proportion"/>
    <m/>
    <s v="Population générale"/>
    <n v="0.95"/>
    <b v="1"/>
    <s v="ci"/>
  </r>
  <r>
    <s v="id_177"/>
    <x v="3"/>
    <s v="entretien_ind_a_la_maison"/>
    <n v="1"/>
    <e v="#NUM!"/>
    <e v="#NUM!"/>
    <n v="1"/>
    <n v="1"/>
    <n v="1"/>
    <s v="p_moyen_participation_souhaite"/>
    <s v="prop_multiple"/>
    <x v="197"/>
    <m/>
    <x v="2"/>
    <x v="3"/>
    <x v="0"/>
    <x v="100"/>
    <s v="p_moyen_participation_souhaite"/>
    <s v="oui"/>
    <s v="Proportion"/>
    <m/>
    <s v="Population générale"/>
    <n v="0.95"/>
    <b v="1"/>
    <s v="ci"/>
  </r>
  <r>
    <s v="id_178"/>
    <x v="3"/>
    <s v="group_discussions"/>
    <n v="0.24806201550387599"/>
    <n v="0.17274362458145101"/>
    <n v="0.323380406426301"/>
    <n v="32"/>
    <n v="0.24806201550387599"/>
    <n v="129"/>
    <s v="p_moyen_participation_avenir"/>
    <s v="prop_multiple"/>
    <x v="194"/>
    <m/>
    <x v="2"/>
    <x v="3"/>
    <x v="0"/>
    <x v="101"/>
    <s v="p_moyen_participation_avenir"/>
    <s v="oui"/>
    <s v="Proportion"/>
    <m/>
    <s v="Population générale"/>
    <n v="0.95"/>
    <b v="1"/>
    <s v="ci"/>
  </r>
  <r>
    <s v="id_178"/>
    <x v="4"/>
    <s v="group_discussions"/>
    <n v="0.375"/>
    <n v="0.179262172323503"/>
    <n v="0.57073782767649694"/>
    <n v="9"/>
    <n v="0.375"/>
    <n v="24"/>
    <s v="p_moyen_participation_avenir"/>
    <s v="prop_multiple"/>
    <x v="194"/>
    <m/>
    <x v="2"/>
    <x v="3"/>
    <x v="0"/>
    <x v="101"/>
    <s v="p_moyen_participation_avenir"/>
    <s v="oui"/>
    <s v="Proportion"/>
    <m/>
    <s v="Population générale"/>
    <n v="0.95"/>
    <b v="1"/>
    <s v="ci"/>
  </r>
  <r>
    <s v="id_178"/>
    <x v="3"/>
    <s v="entretien_individuel"/>
    <n v="3.8759689922480599E-2"/>
    <n v="5.0979917343886398E-3"/>
    <n v="7.2421388110572596E-2"/>
    <n v="5"/>
    <n v="3.8759689922480599E-2"/>
    <n v="129"/>
    <s v="p_moyen_participation_avenir"/>
    <s v="prop_multiple"/>
    <x v="195"/>
    <m/>
    <x v="2"/>
    <x v="3"/>
    <x v="0"/>
    <x v="101"/>
    <s v="p_moyen_participation_avenir"/>
    <s v="oui"/>
    <s v="Proportion"/>
    <m/>
    <s v="Population générale"/>
    <n v="0.95"/>
    <b v="1"/>
    <s v="ci"/>
  </r>
  <r>
    <s v="id_178"/>
    <x v="4"/>
    <s v="entretien_individuel"/>
    <n v="4.1666666666666699E-2"/>
    <n v="-3.91259730430581E-2"/>
    <n v="0.12245930637639101"/>
    <n v="1"/>
    <n v="4.1666666666666699E-2"/>
    <n v="24"/>
    <s v="p_moyen_participation_avenir"/>
    <s v="prop_multiple"/>
    <x v="195"/>
    <m/>
    <x v="2"/>
    <x v="3"/>
    <x v="0"/>
    <x v="101"/>
    <s v="p_moyen_participation_avenir"/>
    <s v="oui"/>
    <s v="Proportion"/>
    <m/>
    <s v="Population générale"/>
    <n v="0.95"/>
    <b v="1"/>
    <s v="ci"/>
  </r>
  <r>
    <s v="id_178"/>
    <x v="3"/>
    <s v="echang_reseau_sociaux"/>
    <n v="1.5503875968992199E-2"/>
    <n v="-6.0416467649987799E-3"/>
    <n v="3.7049398702983301E-2"/>
    <n v="2"/>
    <n v="1.5503875968992199E-2"/>
    <n v="129"/>
    <s v="p_moyen_participation_avenir"/>
    <s v="prop_multiple"/>
    <x v="202"/>
    <m/>
    <x v="2"/>
    <x v="3"/>
    <x v="0"/>
    <x v="101"/>
    <s v="p_moyen_participation_avenir"/>
    <s v="oui"/>
    <s v="Proportion"/>
    <m/>
    <s v="Population générale"/>
    <n v="0.95"/>
    <b v="1"/>
    <s v="ci"/>
  </r>
  <r>
    <s v="id_178"/>
    <x v="3"/>
    <s v="appels_tel"/>
    <n v="0.75193798449612403"/>
    <n v="0.67661959357369905"/>
    <n v="0.82725637541854902"/>
    <n v="97"/>
    <n v="0.75193798449612403"/>
    <n v="129"/>
    <s v="p_moyen_participation_avenir"/>
    <s v="prop_multiple"/>
    <x v="196"/>
    <m/>
    <x v="2"/>
    <x v="3"/>
    <x v="0"/>
    <x v="101"/>
    <s v="p_moyen_participation_avenir"/>
    <s v="oui"/>
    <s v="Proportion"/>
    <m/>
    <s v="Population générale"/>
    <n v="0.95"/>
    <b v="1"/>
    <s v="ci"/>
  </r>
  <r>
    <s v="id_178"/>
    <x v="4"/>
    <s v="appels_tel"/>
    <n v="0.70833333333333304"/>
    <n v="0.52456047907633396"/>
    <n v="0.892106187590333"/>
    <n v="17"/>
    <n v="0.70833333333333304"/>
    <n v="24"/>
    <s v="p_moyen_participation_avenir"/>
    <s v="prop_multiple"/>
    <x v="196"/>
    <m/>
    <x v="2"/>
    <x v="3"/>
    <x v="0"/>
    <x v="101"/>
    <s v="p_moyen_participation_avenir"/>
    <s v="oui"/>
    <s v="Proportion"/>
    <m/>
    <s v="Population générale"/>
    <n v="0.95"/>
    <b v="1"/>
    <s v="ci"/>
  </r>
  <r>
    <s v="id_178"/>
    <x v="3"/>
    <s v="entretien_ind_a_la_maison"/>
    <n v="0.58914728682170503"/>
    <n v="0.50334775699441503"/>
    <n v="0.67494681664899603"/>
    <n v="76"/>
    <n v="0.58914728682170503"/>
    <n v="129"/>
    <s v="p_moyen_participation_avenir"/>
    <s v="prop_multiple"/>
    <x v="197"/>
    <m/>
    <x v="2"/>
    <x v="3"/>
    <x v="0"/>
    <x v="101"/>
    <s v="p_moyen_participation_avenir"/>
    <s v="oui"/>
    <s v="Proportion"/>
    <m/>
    <s v="Population générale"/>
    <n v="0.95"/>
    <b v="1"/>
    <s v="ci"/>
  </r>
  <r>
    <s v="id_178"/>
    <x v="4"/>
    <s v="entretien_ind_a_la_maison"/>
    <n v="0.54166666666666696"/>
    <n v="0.34021266498293401"/>
    <n v="0.74312066835039903"/>
    <n v="13"/>
    <n v="0.54166666666666696"/>
    <n v="24"/>
    <s v="p_moyen_participation_avenir"/>
    <s v="prop_multiple"/>
    <x v="197"/>
    <m/>
    <x v="2"/>
    <x v="3"/>
    <x v="0"/>
    <x v="101"/>
    <s v="p_moyen_participation_avenir"/>
    <s v="oui"/>
    <s v="Proportion"/>
    <m/>
    <s v="Population générale"/>
    <n v="0.95"/>
    <b v="1"/>
    <s v="ci"/>
  </r>
  <r>
    <s v="id_178"/>
    <x v="3"/>
    <s v="emission_radio"/>
    <n v="9.3023255813953501E-2"/>
    <n v="4.2368091211352502E-2"/>
    <n v="0.14367842041655399"/>
    <n v="12"/>
    <n v="9.3023255813953501E-2"/>
    <n v="129"/>
    <s v="p_moyen_participation_avenir"/>
    <s v="prop_multiple"/>
    <x v="198"/>
    <m/>
    <x v="2"/>
    <x v="3"/>
    <x v="0"/>
    <x v="101"/>
    <s v="p_moyen_participation_avenir"/>
    <s v="oui"/>
    <s v="Proportion"/>
    <m/>
    <s v="Population générale"/>
    <n v="0.95"/>
    <b v="1"/>
    <s v="ci"/>
  </r>
  <r>
    <s v="id_178"/>
    <x v="4"/>
    <s v="emission_radio"/>
    <n v="4.1666666666666699E-2"/>
    <n v="-3.91259730430581E-2"/>
    <n v="0.12245930637639101"/>
    <n v="1"/>
    <n v="4.1666666666666699E-2"/>
    <n v="24"/>
    <s v="p_moyen_participation_avenir"/>
    <s v="prop_multiple"/>
    <x v="198"/>
    <m/>
    <x v="2"/>
    <x v="3"/>
    <x v="0"/>
    <x v="101"/>
    <s v="p_moyen_participation_avenir"/>
    <s v="oui"/>
    <s v="Proportion"/>
    <m/>
    <s v="Population générale"/>
    <n v="0.95"/>
    <b v="1"/>
    <s v="ci"/>
  </r>
  <r>
    <s v="id_178"/>
    <x v="3"/>
    <s v="boit_idee"/>
    <n v="2.32558139534884E-2"/>
    <n v="-3.0278603494351499E-3"/>
    <n v="4.9539488256411898E-2"/>
    <n v="3"/>
    <n v="2.32558139534884E-2"/>
    <n v="129"/>
    <s v="p_moyen_participation_avenir"/>
    <s v="prop_multiple"/>
    <x v="199"/>
    <m/>
    <x v="2"/>
    <x v="3"/>
    <x v="0"/>
    <x v="101"/>
    <s v="p_moyen_participation_avenir"/>
    <s v="oui"/>
    <s v="Proportion"/>
    <m/>
    <s v="Population générale"/>
    <n v="0.95"/>
    <b v="1"/>
    <s v="ci"/>
  </r>
  <r>
    <s v="id_178"/>
    <x v="3"/>
    <s v="assemble_general"/>
    <n v="0.27131782945736399"/>
    <n v="0.19377562811760901"/>
    <n v="0.34886003079712002"/>
    <n v="35"/>
    <n v="0.27131782945736399"/>
    <n v="129"/>
    <s v="p_moyen_participation_avenir"/>
    <s v="prop_multiple"/>
    <x v="200"/>
    <m/>
    <x v="2"/>
    <x v="3"/>
    <x v="0"/>
    <x v="101"/>
    <s v="p_moyen_participation_avenir"/>
    <s v="oui"/>
    <s v="Proportion"/>
    <m/>
    <s v="Population générale"/>
    <n v="0.95"/>
    <b v="1"/>
    <s v="ci"/>
  </r>
  <r>
    <s v="id_178"/>
    <x v="4"/>
    <s v="assemble_general"/>
    <n v="8.3333333333333301E-2"/>
    <n v="-2.8413240930990499E-2"/>
    <n v="0.195079907597657"/>
    <n v="2"/>
    <n v="8.3333333333333301E-2"/>
    <n v="24"/>
    <s v="p_moyen_participation_avenir"/>
    <s v="prop_multiple"/>
    <x v="200"/>
    <m/>
    <x v="2"/>
    <x v="3"/>
    <x v="0"/>
    <x v="101"/>
    <s v="p_moyen_participation_avenir"/>
    <s v="oui"/>
    <s v="Proportion"/>
    <m/>
    <s v="Population générale"/>
    <n v="0.95"/>
    <b v="1"/>
    <s v="ci"/>
  </r>
  <r>
    <s v="id_179"/>
    <x v="3"/>
    <s v="non"/>
    <n v="0.75524475524475498"/>
    <n v="0.68415861534496303"/>
    <n v="0.82633089514454705"/>
    <n v="108"/>
    <n v="0.75524475524475498"/>
    <n v="143"/>
    <s v="g_connaissance_plainte"/>
    <s v="prop_simple"/>
    <x v="10"/>
    <m/>
    <x v="2"/>
    <x v="4"/>
    <x v="0"/>
    <x v="102"/>
    <s v="g_connaissance_plainte"/>
    <m/>
    <s v="Proportion"/>
    <m/>
    <s v="Population générale"/>
    <n v="0.95"/>
    <b v="1"/>
    <s v="ci"/>
  </r>
  <r>
    <s v="id_179"/>
    <x v="3"/>
    <s v="oui"/>
    <n v="0.24475524475524499"/>
    <n v="0.173669104855453"/>
    <n v="0.31584138465503703"/>
    <n v="35"/>
    <n v="0.24475524475524499"/>
    <n v="143"/>
    <s v="g_connaissance_plainte"/>
    <s v="prop_simple"/>
    <x v="11"/>
    <m/>
    <x v="2"/>
    <x v="4"/>
    <x v="0"/>
    <x v="102"/>
    <s v="g_connaissance_plainte"/>
    <m/>
    <s v="Proportion"/>
    <m/>
    <s v="Population générale"/>
    <n v="0.95"/>
    <b v="1"/>
    <s v="ci"/>
  </r>
  <r>
    <s v="id_179"/>
    <x v="4"/>
    <s v="non"/>
    <n v="0.42592592592592599"/>
    <n v="0.292881337796492"/>
    <n v="0.55897051405536002"/>
    <n v="23"/>
    <n v="0.42592592592592599"/>
    <n v="54"/>
    <s v="g_connaissance_plainte"/>
    <s v="prop_simple"/>
    <x v="10"/>
    <m/>
    <x v="2"/>
    <x v="4"/>
    <x v="0"/>
    <x v="102"/>
    <s v="g_connaissance_plainte"/>
    <m/>
    <s v="Proportion"/>
    <m/>
    <s v="Population générale"/>
    <n v="0.95"/>
    <b v="1"/>
    <s v="ci"/>
  </r>
  <r>
    <s v="id_179"/>
    <x v="4"/>
    <s v="oui"/>
    <n v="0.57407407407407396"/>
    <n v="0.44102948594463998"/>
    <n v="0.70711866220350805"/>
    <n v="31"/>
    <n v="0.57407407407407396"/>
    <n v="54"/>
    <s v="g_connaissance_plainte"/>
    <s v="prop_simple"/>
    <x v="11"/>
    <m/>
    <x v="2"/>
    <x v="4"/>
    <x v="0"/>
    <x v="102"/>
    <s v="g_connaissance_plainte"/>
    <m/>
    <s v="Proportion"/>
    <m/>
    <s v="Population générale"/>
    <n v="0.95"/>
    <b v="1"/>
    <s v="ci"/>
  </r>
  <r>
    <s v="id_180"/>
    <x v="3"/>
    <s v="parler_humanitaire"/>
    <n v="0.4"/>
    <n v="0.234199921692331"/>
    <n v="0.56580007830766899"/>
    <n v="14"/>
    <n v="0.4"/>
    <n v="35"/>
    <s v="g_moyen_plainte"/>
    <s v="prop_multiple"/>
    <x v="203"/>
    <m/>
    <x v="2"/>
    <x v="4"/>
    <x v="0"/>
    <x v="103"/>
    <s v="g_moyen_plainte"/>
    <s v="oui"/>
    <s v="Proportion"/>
    <m/>
    <s v="Population générale"/>
    <n v="0.95"/>
    <b v="1"/>
    <s v="ci"/>
  </r>
  <r>
    <s v="id_180"/>
    <x v="4"/>
    <s v="parler_humanitaire"/>
    <n v="0.51612903225806495"/>
    <n v="0.33641739006647697"/>
    <n v="0.69584067444965203"/>
    <n v="16"/>
    <n v="0.51612903225806495"/>
    <n v="31"/>
    <s v="g_moyen_plainte"/>
    <s v="prop_multiple"/>
    <x v="203"/>
    <m/>
    <x v="2"/>
    <x v="4"/>
    <x v="0"/>
    <x v="103"/>
    <s v="g_moyen_plainte"/>
    <s v="oui"/>
    <s v="Proportion"/>
    <m/>
    <s v="Population générale"/>
    <n v="0.95"/>
    <b v="1"/>
    <s v="ci"/>
  </r>
  <r>
    <s v="id_180"/>
    <x v="3"/>
    <s v="parler_leader"/>
    <n v="0.28571428571428598"/>
    <n v="0.13282358521774101"/>
    <n v="0.43860498621082999"/>
    <n v="10"/>
    <n v="0.28571428571428598"/>
    <n v="35"/>
    <s v="g_moyen_plainte"/>
    <s v="prop_multiple"/>
    <x v="204"/>
    <m/>
    <x v="2"/>
    <x v="4"/>
    <x v="0"/>
    <x v="103"/>
    <s v="g_moyen_plainte"/>
    <s v="oui"/>
    <s v="Proportion"/>
    <m/>
    <s v="Population générale"/>
    <n v="0.95"/>
    <b v="1"/>
    <s v="ci"/>
  </r>
  <r>
    <s v="id_180"/>
    <x v="4"/>
    <s v="parler_leader"/>
    <n v="0.35483870967741898"/>
    <n v="0.182777911863786"/>
    <n v="0.52689950749105297"/>
    <n v="11"/>
    <n v="0.35483870967741898"/>
    <n v="31"/>
    <s v="g_moyen_plainte"/>
    <s v="prop_multiple"/>
    <x v="204"/>
    <m/>
    <x v="2"/>
    <x v="4"/>
    <x v="0"/>
    <x v="103"/>
    <s v="g_moyen_plainte"/>
    <s v="oui"/>
    <s v="Proportion"/>
    <m/>
    <s v="Population générale"/>
    <n v="0.95"/>
    <b v="1"/>
    <s v="ci"/>
  </r>
  <r>
    <s v="id_180"/>
    <x v="3"/>
    <s v="parler_famille"/>
    <n v="2.8571428571428598E-2"/>
    <n v="-2.7811875841953201E-2"/>
    <n v="8.4954732984810405E-2"/>
    <n v="1"/>
    <n v="2.8571428571428598E-2"/>
    <n v="35"/>
    <s v="g_moyen_plainte"/>
    <s v="prop_multiple"/>
    <x v="205"/>
    <m/>
    <x v="2"/>
    <x v="4"/>
    <x v="0"/>
    <x v="103"/>
    <s v="g_moyen_plainte"/>
    <s v="oui"/>
    <s v="Proportion"/>
    <m/>
    <s v="Population générale"/>
    <n v="0.95"/>
    <b v="1"/>
    <s v="ci"/>
  </r>
  <r>
    <s v="id_180"/>
    <x v="4"/>
    <s v="parler_famille"/>
    <n v="0.12903225806451599"/>
    <n v="8.4780235779634804E-3"/>
    <n v="0.24958649255106899"/>
    <n v="4"/>
    <n v="0.12903225806451599"/>
    <n v="31"/>
    <s v="g_moyen_plainte"/>
    <s v="prop_multiple"/>
    <x v="205"/>
    <m/>
    <x v="2"/>
    <x v="4"/>
    <x v="0"/>
    <x v="103"/>
    <s v="g_moyen_plainte"/>
    <s v="oui"/>
    <s v="Proportion"/>
    <m/>
    <s v="Population générale"/>
    <n v="0.95"/>
    <b v="1"/>
    <s v="ci"/>
  </r>
  <r>
    <s v="id_180"/>
    <x v="3"/>
    <s v="utilise_boite_plainte"/>
    <n v="0.4"/>
    <n v="0.234199921692331"/>
    <n v="0.56580007830766899"/>
    <n v="14"/>
    <n v="0.4"/>
    <n v="35"/>
    <s v="g_moyen_plainte"/>
    <s v="prop_multiple"/>
    <x v="206"/>
    <m/>
    <x v="2"/>
    <x v="4"/>
    <x v="0"/>
    <x v="103"/>
    <s v="g_moyen_plainte"/>
    <s v="oui"/>
    <s v="Proportion"/>
    <m/>
    <s v="Population générale"/>
    <n v="0.95"/>
    <b v="1"/>
    <s v="ci"/>
  </r>
  <r>
    <s v="id_180"/>
    <x v="4"/>
    <s v="utilise_boite_plainte"/>
    <n v="0.51612903225806495"/>
    <n v="0.33641739006647697"/>
    <n v="0.69584067444965203"/>
    <n v="16"/>
    <n v="0.51612903225806495"/>
    <n v="31"/>
    <s v="g_moyen_plainte"/>
    <s v="prop_multiple"/>
    <x v="206"/>
    <m/>
    <x v="2"/>
    <x v="4"/>
    <x v="0"/>
    <x v="103"/>
    <s v="g_moyen_plainte"/>
    <s v="oui"/>
    <s v="Proportion"/>
    <m/>
    <s v="Population générale"/>
    <n v="0.95"/>
    <b v="1"/>
    <s v="ci"/>
  </r>
  <r>
    <s v="id_180"/>
    <x v="3"/>
    <s v="ligne_verte"/>
    <n v="0.42857142857142899"/>
    <n v="0.261088057581981"/>
    <n v="0.59605479956087604"/>
    <n v="15"/>
    <n v="0.42857142857142899"/>
    <n v="35"/>
    <s v="g_moyen_plainte"/>
    <s v="prop_multiple"/>
    <x v="207"/>
    <m/>
    <x v="2"/>
    <x v="4"/>
    <x v="0"/>
    <x v="103"/>
    <s v="g_moyen_plainte"/>
    <s v="oui"/>
    <s v="Proportion"/>
    <m/>
    <s v="Population générale"/>
    <n v="0.95"/>
    <b v="1"/>
    <s v="ci"/>
  </r>
  <r>
    <s v="id_180"/>
    <x v="4"/>
    <s v="ligne_verte"/>
    <n v="0.51612903225806495"/>
    <n v="0.33641739006647697"/>
    <n v="0.69584067444965203"/>
    <n v="16"/>
    <n v="0.51612903225806495"/>
    <n v="31"/>
    <s v="g_moyen_plainte"/>
    <s v="prop_multiple"/>
    <x v="207"/>
    <m/>
    <x v="2"/>
    <x v="4"/>
    <x v="0"/>
    <x v="103"/>
    <s v="g_moyen_plainte"/>
    <s v="oui"/>
    <s v="Proportion"/>
    <m/>
    <s v="Population générale"/>
    <n v="0.95"/>
    <b v="1"/>
    <s v="ci"/>
  </r>
  <r>
    <s v="id_181"/>
    <x v="3"/>
    <s v="parler_humanitaire"/>
    <n v="0.4"/>
    <n v="0.234199921692331"/>
    <n v="0.56580007830766899"/>
    <n v="14"/>
    <n v="0.4"/>
    <n v="35"/>
    <s v="g_moyen_plainte_pref"/>
    <s v="prop_multiple"/>
    <x v="203"/>
    <m/>
    <x v="2"/>
    <x v="4"/>
    <x v="0"/>
    <x v="104"/>
    <s v="g_moyen_plainte_pref"/>
    <s v="oui"/>
    <s v="Proportion"/>
    <m/>
    <s v="Population générale"/>
    <n v="0.95"/>
    <b v="1"/>
    <s v="ci"/>
  </r>
  <r>
    <s v="id_181"/>
    <x v="4"/>
    <s v="parler_humanitaire"/>
    <n v="0.35483870967741898"/>
    <n v="0.182777911863786"/>
    <n v="0.52689950749105297"/>
    <n v="11"/>
    <n v="0.35483870967741898"/>
    <n v="31"/>
    <s v="g_moyen_plainte_pref"/>
    <s v="prop_multiple"/>
    <x v="203"/>
    <m/>
    <x v="2"/>
    <x v="4"/>
    <x v="0"/>
    <x v="104"/>
    <s v="g_moyen_plainte_pref"/>
    <s v="oui"/>
    <s v="Proportion"/>
    <m/>
    <s v="Population générale"/>
    <n v="0.95"/>
    <b v="1"/>
    <s v="ci"/>
  </r>
  <r>
    <s v="id_181"/>
    <x v="3"/>
    <s v="parler_leader"/>
    <n v="8.5714285714285701E-2"/>
    <n v="-9.0286161758109697E-3"/>
    <n v="0.18045718760438201"/>
    <n v="3"/>
    <n v="8.5714285714285701E-2"/>
    <n v="35"/>
    <s v="g_moyen_plainte_pref"/>
    <s v="prop_multiple"/>
    <x v="204"/>
    <m/>
    <x v="2"/>
    <x v="4"/>
    <x v="0"/>
    <x v="104"/>
    <s v="g_moyen_plainte_pref"/>
    <s v="oui"/>
    <s v="Proportion"/>
    <m/>
    <s v="Population générale"/>
    <n v="0.95"/>
    <b v="1"/>
    <s v="ci"/>
  </r>
  <r>
    <s v="id_181"/>
    <x v="4"/>
    <s v="parler_leader"/>
    <n v="0.32258064516128998"/>
    <n v="0.15447579678743301"/>
    <n v="0.49068549353514701"/>
    <n v="10"/>
    <n v="0.32258064516128998"/>
    <n v="31"/>
    <s v="g_moyen_plainte_pref"/>
    <s v="prop_multiple"/>
    <x v="204"/>
    <m/>
    <x v="2"/>
    <x v="4"/>
    <x v="0"/>
    <x v="104"/>
    <s v="g_moyen_plainte_pref"/>
    <s v="oui"/>
    <s v="Proportion"/>
    <m/>
    <s v="Population générale"/>
    <n v="0.95"/>
    <b v="1"/>
    <s v="ci"/>
  </r>
  <r>
    <s v="id_181"/>
    <x v="3"/>
    <s v="parler_famille"/>
    <n v="2.8571428571428598E-2"/>
    <n v="-2.7811875841953299E-2"/>
    <n v="8.4954732984810405E-2"/>
    <n v="1"/>
    <n v="2.8571428571428598E-2"/>
    <n v="35"/>
    <s v="g_moyen_plainte_pref"/>
    <s v="prop_multiple"/>
    <x v="205"/>
    <m/>
    <x v="2"/>
    <x v="4"/>
    <x v="0"/>
    <x v="104"/>
    <s v="g_moyen_plainte_pref"/>
    <s v="oui"/>
    <s v="Proportion"/>
    <m/>
    <s v="Population générale"/>
    <n v="0.95"/>
    <b v="1"/>
    <s v="ci"/>
  </r>
  <r>
    <s v="id_181"/>
    <x v="4"/>
    <s v="parler_famille"/>
    <n v="6.4516129032258104E-2"/>
    <n v="-2.3829402633502899E-2"/>
    <n v="0.15286166069801899"/>
    <n v="2"/>
    <n v="6.4516129032258104E-2"/>
    <n v="31"/>
    <s v="g_moyen_plainte_pref"/>
    <s v="prop_multiple"/>
    <x v="205"/>
    <m/>
    <x v="2"/>
    <x v="4"/>
    <x v="0"/>
    <x v="104"/>
    <s v="g_moyen_plainte_pref"/>
    <s v="oui"/>
    <s v="Proportion"/>
    <m/>
    <s v="Population générale"/>
    <n v="0.95"/>
    <b v="1"/>
    <s v="ci"/>
  </r>
  <r>
    <s v="id_181"/>
    <x v="3"/>
    <s v="utilise_boite_plainte"/>
    <n v="0.17142857142857101"/>
    <n v="4.3877036182485098E-2"/>
    <n v="0.29898010667465802"/>
    <n v="6"/>
    <n v="0.17142857142857101"/>
    <n v="35"/>
    <s v="g_moyen_plainte_pref"/>
    <s v="prop_multiple"/>
    <x v="206"/>
    <m/>
    <x v="2"/>
    <x v="4"/>
    <x v="0"/>
    <x v="104"/>
    <s v="g_moyen_plainte_pref"/>
    <s v="oui"/>
    <s v="Proportion"/>
    <m/>
    <s v="Population générale"/>
    <n v="0.95"/>
    <b v="1"/>
    <s v="ci"/>
  </r>
  <r>
    <s v="id_181"/>
    <x v="4"/>
    <s v="utilise_boite_plainte"/>
    <n v="0.45161290322580599"/>
    <n v="0.272651626074285"/>
    <n v="0.63057418037732804"/>
    <n v="14"/>
    <n v="0.45161290322580599"/>
    <n v="31"/>
    <s v="g_moyen_plainte_pref"/>
    <s v="prop_multiple"/>
    <x v="206"/>
    <m/>
    <x v="2"/>
    <x v="4"/>
    <x v="0"/>
    <x v="104"/>
    <s v="g_moyen_plainte_pref"/>
    <s v="oui"/>
    <s v="Proportion"/>
    <m/>
    <s v="Population générale"/>
    <n v="0.95"/>
    <b v="1"/>
    <s v="ci"/>
  </r>
  <r>
    <s v="id_181"/>
    <x v="3"/>
    <s v="ligne_verte"/>
    <n v="0.45714285714285702"/>
    <n v="0.288546627592009"/>
    <n v="0.62573908669370504"/>
    <n v="16"/>
    <n v="0.45714285714285702"/>
    <n v="35"/>
    <s v="g_moyen_plainte_pref"/>
    <s v="prop_multiple"/>
    <x v="207"/>
    <m/>
    <x v="2"/>
    <x v="4"/>
    <x v="0"/>
    <x v="104"/>
    <s v="g_moyen_plainte_pref"/>
    <s v="oui"/>
    <s v="Proportion"/>
    <m/>
    <s v="Population générale"/>
    <n v="0.95"/>
    <b v="1"/>
    <s v="ci"/>
  </r>
  <r>
    <s v="id_181"/>
    <x v="4"/>
    <s v="ligne_verte"/>
    <n v="0.54838709677419395"/>
    <n v="0.36942581962267201"/>
    <n v="0.72734837392571505"/>
    <n v="17"/>
    <n v="0.54838709677419395"/>
    <n v="31"/>
    <s v="g_moyen_plainte_pref"/>
    <s v="prop_multiple"/>
    <x v="207"/>
    <m/>
    <x v="2"/>
    <x v="4"/>
    <x v="0"/>
    <x v="104"/>
    <s v="g_moyen_plainte_pref"/>
    <s v="oui"/>
    <s v="Proportion"/>
    <m/>
    <s v="Population générale"/>
    <n v="0.95"/>
    <b v="1"/>
    <s v="ci"/>
  </r>
  <r>
    <s v="id_182"/>
    <x v="3"/>
    <s v="non"/>
    <n v="0.74825174825174801"/>
    <n v="0.67649179101425905"/>
    <n v="0.82001170548923696"/>
    <n v="107"/>
    <n v="0.74825174825174801"/>
    <n v="143"/>
    <s v="g_besoin_adress_plaint"/>
    <s v="prop_simple"/>
    <x v="10"/>
    <m/>
    <x v="2"/>
    <x v="4"/>
    <x v="0"/>
    <x v="105"/>
    <s v="g_besoin_adress_plaint"/>
    <m/>
    <s v="Proportion"/>
    <m/>
    <s v="Population générale"/>
    <n v="0.95"/>
    <b v="1"/>
    <s v="ci"/>
  </r>
  <r>
    <s v="id_182"/>
    <x v="3"/>
    <s v="oui"/>
    <n v="0.25174825174825199"/>
    <n v="0.17998829451076301"/>
    <n v="0.32350820898574101"/>
    <n v="36"/>
    <n v="0.25174825174825199"/>
    <n v="143"/>
    <s v="g_besoin_adress_plaint"/>
    <s v="prop_simple"/>
    <x v="11"/>
    <m/>
    <x v="2"/>
    <x v="4"/>
    <x v="0"/>
    <x v="105"/>
    <s v="g_besoin_adress_plaint"/>
    <m/>
    <s v="Proportion"/>
    <m/>
    <s v="Population générale"/>
    <n v="0.95"/>
    <b v="1"/>
    <s v="ci"/>
  </r>
  <r>
    <s v="id_182"/>
    <x v="4"/>
    <s v="non"/>
    <n v="0.44444444444444398"/>
    <n v="0.310748357408906"/>
    <n v="0.57814053147998301"/>
    <n v="24"/>
    <n v="0.44444444444444398"/>
    <n v="54"/>
    <s v="g_besoin_adress_plaint"/>
    <s v="prop_simple"/>
    <x v="10"/>
    <m/>
    <x v="2"/>
    <x v="4"/>
    <x v="0"/>
    <x v="105"/>
    <s v="g_besoin_adress_plaint"/>
    <m/>
    <s v="Proportion"/>
    <m/>
    <s v="Population générale"/>
    <n v="0.95"/>
    <b v="1"/>
    <s v="ci"/>
  </r>
  <r>
    <s v="id_182"/>
    <x v="4"/>
    <s v="oui"/>
    <n v="0.55555555555555602"/>
    <n v="0.42185946852001699"/>
    <n v="0.68925164259109395"/>
    <n v="30"/>
    <n v="0.55555555555555602"/>
    <n v="54"/>
    <s v="g_besoin_adress_plaint"/>
    <s v="prop_simple"/>
    <x v="11"/>
    <m/>
    <x v="2"/>
    <x v="4"/>
    <x v="0"/>
    <x v="105"/>
    <s v="g_besoin_adress_plaint"/>
    <m/>
    <s v="Proportion"/>
    <m/>
    <s v="Population générale"/>
    <n v="0.95"/>
    <b v="1"/>
    <s v="ci"/>
  </r>
  <r>
    <s v="id_183"/>
    <x v="3"/>
    <s v="non"/>
    <n v="0.75"/>
    <n v="0.60550177300390995"/>
    <n v="0.89449822699609005"/>
    <n v="27"/>
    <n v="0.75"/>
    <n v="36"/>
    <s v="g_possibilite_plaint"/>
    <s v="prop_simple"/>
    <x v="10"/>
    <m/>
    <x v="2"/>
    <x v="4"/>
    <x v="0"/>
    <x v="106"/>
    <s v="g_possibilite_plaint"/>
    <s v="oui"/>
    <s v="Proportion"/>
    <m/>
    <s v="Population générale"/>
    <n v="0.95"/>
    <b v="1"/>
    <s v="ci"/>
  </r>
  <r>
    <s v="id_183"/>
    <x v="3"/>
    <s v="oui"/>
    <n v="0.25"/>
    <n v="0.10550177300391"/>
    <n v="0.39449822699609"/>
    <n v="9"/>
    <n v="0.25"/>
    <n v="36"/>
    <s v="g_possibilite_plaint"/>
    <s v="prop_simple"/>
    <x v="11"/>
    <m/>
    <x v="2"/>
    <x v="4"/>
    <x v="0"/>
    <x v="106"/>
    <s v="g_possibilite_plaint"/>
    <s v="oui"/>
    <s v="Proportion"/>
    <m/>
    <s v="Population générale"/>
    <n v="0.95"/>
    <b v="1"/>
    <s v="ci"/>
  </r>
  <r>
    <s v="id_183"/>
    <x v="4"/>
    <s v="non"/>
    <n v="0.36666666666666697"/>
    <n v="0.190507846215518"/>
    <n v="0.54282548711781498"/>
    <n v="11"/>
    <n v="0.36666666666666697"/>
    <n v="30"/>
    <s v="g_possibilite_plaint"/>
    <s v="prop_simple"/>
    <x v="10"/>
    <m/>
    <x v="2"/>
    <x v="4"/>
    <x v="0"/>
    <x v="106"/>
    <s v="g_possibilite_plaint"/>
    <s v="oui"/>
    <s v="Proportion"/>
    <m/>
    <s v="Population générale"/>
    <n v="0.95"/>
    <b v="1"/>
    <s v="ci"/>
  </r>
  <r>
    <s v="id_183"/>
    <x v="4"/>
    <s v="oui"/>
    <n v="0.63333333333333297"/>
    <n v="0.45717451288218403"/>
    <n v="0.80949215378448203"/>
    <n v="19"/>
    <n v="0.63333333333333297"/>
    <n v="30"/>
    <s v="g_possibilite_plaint"/>
    <s v="prop_simple"/>
    <x v="11"/>
    <m/>
    <x v="2"/>
    <x v="4"/>
    <x v="0"/>
    <x v="106"/>
    <s v="g_possibilite_plaint"/>
    <s v="oui"/>
    <s v="Proportion"/>
    <m/>
    <s v="Population générale"/>
    <n v="0.95"/>
    <b v="1"/>
    <s v="ci"/>
  </r>
  <r>
    <s v="id_184"/>
    <x v="3"/>
    <s v="pa_a_laise"/>
    <n v="7.4074074074074098E-2"/>
    <n v="-2.8308284203482002E-2"/>
    <n v="0.17645643235163"/>
    <n v="2"/>
    <n v="7.4074074074074098E-2"/>
    <n v="27"/>
    <s v="g_plainte_non"/>
    <s v="prop_multiple"/>
    <x v="208"/>
    <m/>
    <x v="2"/>
    <x v="4"/>
    <x v="0"/>
    <x v="107"/>
    <s v="g_plainte_non"/>
    <s v="oui"/>
    <s v="Proportion"/>
    <m/>
    <s v="Population générale"/>
    <n v="0.95"/>
    <b v="1"/>
    <s v="ci"/>
  </r>
  <r>
    <s v="id_184"/>
    <x v="3"/>
    <s v="peur"/>
    <n v="3.7037037037037E-2"/>
    <n v="-3.6791931457493599E-2"/>
    <n v="0.110866005531568"/>
    <n v="1"/>
    <n v="3.7037037037037E-2"/>
    <n v="27"/>
    <s v="g_plainte_non"/>
    <s v="prop_multiple"/>
    <x v="209"/>
    <m/>
    <x v="2"/>
    <x v="4"/>
    <x v="0"/>
    <x v="107"/>
    <s v="g_plainte_non"/>
    <s v="oui"/>
    <s v="Proportion"/>
    <m/>
    <s v="Population générale"/>
    <n v="0.95"/>
    <b v="1"/>
    <s v="ci"/>
  </r>
  <r>
    <s v="id_184"/>
    <x v="3"/>
    <s v="non_reception_assistance"/>
    <n v="0.148148148148148"/>
    <n v="9.2699604903597708E-3"/>
    <n v="0.28702633580593701"/>
    <n v="4"/>
    <n v="0.148148148148148"/>
    <n v="27"/>
    <s v="g_plainte_non"/>
    <s v="prop_multiple"/>
    <x v="210"/>
    <m/>
    <x v="2"/>
    <x v="4"/>
    <x v="0"/>
    <x v="107"/>
    <s v="g_plainte_non"/>
    <s v="oui"/>
    <s v="Proportion"/>
    <m/>
    <s v="Population générale"/>
    <n v="0.95"/>
    <b v="1"/>
    <s v="ci"/>
  </r>
  <r>
    <s v="id_184"/>
    <x v="4"/>
    <s v="non_reception_assistance"/>
    <n v="9.0909090909090898E-2"/>
    <n v="-8.5165523183837494E-2"/>
    <n v="0.26698370500201901"/>
    <n v="1"/>
    <n v="9.0909090909090898E-2"/>
    <n v="11"/>
    <s v="g_plainte_non"/>
    <s v="prop_multiple"/>
    <x v="210"/>
    <m/>
    <x v="2"/>
    <x v="4"/>
    <x v="0"/>
    <x v="107"/>
    <s v="g_plainte_non"/>
    <s v="oui"/>
    <s v="Proportion"/>
    <m/>
    <s v="Population générale"/>
    <n v="0.95"/>
    <b v="1"/>
    <s v="ci"/>
  </r>
  <r>
    <s v="id_184"/>
    <x v="3"/>
    <s v="demarche_complique"/>
    <n v="7.4074074074074098E-2"/>
    <n v="-2.8308284203482002E-2"/>
    <n v="0.17645643235163"/>
    <n v="2"/>
    <n v="7.4074074074074098E-2"/>
    <n v="27"/>
    <s v="g_plainte_non"/>
    <s v="prop_multiple"/>
    <x v="211"/>
    <m/>
    <x v="2"/>
    <x v="4"/>
    <x v="0"/>
    <x v="107"/>
    <s v="g_plainte_non"/>
    <s v="oui"/>
    <s v="Proportion"/>
    <m/>
    <s v="Population générale"/>
    <n v="0.95"/>
    <b v="1"/>
    <s v="ci"/>
  </r>
  <r>
    <s v="id_184"/>
    <x v="4"/>
    <s v="barriere_lang"/>
    <n v="9.0909090909090898E-2"/>
    <n v="-8.5165523183837494E-2"/>
    <n v="0.26698370500201901"/>
    <n v="1"/>
    <n v="9.0909090909090898E-2"/>
    <n v="11"/>
    <s v="g_plainte_non"/>
    <s v="prop_multiple"/>
    <x v="212"/>
    <m/>
    <x v="2"/>
    <x v="4"/>
    <x v="0"/>
    <x v="107"/>
    <s v="g_plainte_non"/>
    <s v="oui"/>
    <s v="Proportion"/>
    <m/>
    <s v="Population générale"/>
    <n v="0.95"/>
    <b v="1"/>
    <s v="ci"/>
  </r>
  <r>
    <s v="id_184"/>
    <x v="3"/>
    <s v="ignorance_plainte"/>
    <n v="0.74074074074074103"/>
    <n v="0.56942228755449797"/>
    <n v="0.91205919392698298"/>
    <n v="20"/>
    <n v="0.74074074074074103"/>
    <n v="27"/>
    <s v="g_plainte_non"/>
    <s v="prop_multiple"/>
    <x v="213"/>
    <m/>
    <x v="2"/>
    <x v="4"/>
    <x v="0"/>
    <x v="107"/>
    <s v="g_plainte_non"/>
    <s v="oui"/>
    <s v="Proportion"/>
    <m/>
    <s v="Population générale"/>
    <n v="0.95"/>
    <b v="1"/>
    <s v="ci"/>
  </r>
  <r>
    <s v="id_184"/>
    <x v="4"/>
    <s v="ignorance_plainte"/>
    <n v="0.90909090909090895"/>
    <n v="0.73301629499798104"/>
    <n v="1.08516552318384"/>
    <n v="10"/>
    <n v="0.90909090909090895"/>
    <n v="11"/>
    <s v="g_plainte_non"/>
    <s v="prop_multiple"/>
    <x v="213"/>
    <m/>
    <x v="2"/>
    <x v="4"/>
    <x v="0"/>
    <x v="107"/>
    <s v="g_plainte_non"/>
    <s v="oui"/>
    <s v="Proportion"/>
    <m/>
    <s v="Population générale"/>
    <n v="0.95"/>
    <b v="1"/>
    <s v="ci"/>
  </r>
  <r>
    <s v="id_184"/>
    <x v="3"/>
    <s v="manque_confiance"/>
    <n v="7.4074074074074098E-2"/>
    <n v="-2.8308284203482002E-2"/>
    <n v="0.17645643235163"/>
    <n v="2"/>
    <n v="7.4074074074074098E-2"/>
    <n v="27"/>
    <s v="g_plainte_non"/>
    <s v="prop_multiple"/>
    <x v="214"/>
    <m/>
    <x v="2"/>
    <x v="4"/>
    <x v="0"/>
    <x v="107"/>
    <s v="g_plainte_non"/>
    <s v="oui"/>
    <s v="Proportion"/>
    <m/>
    <s v="Population générale"/>
    <n v="0.95"/>
    <b v="1"/>
    <s v="ci"/>
  </r>
  <r>
    <s v="id_185"/>
    <x v="3"/>
    <s v="non"/>
    <n v="0.55555555555555602"/>
    <n v="0.21483542319155"/>
    <n v="0.89627568791956103"/>
    <n v="5"/>
    <n v="0.55555555555555602"/>
    <n v="9"/>
    <s v="g_plaint_response"/>
    <s v="prop_simple"/>
    <x v="10"/>
    <m/>
    <x v="2"/>
    <x v="4"/>
    <x v="0"/>
    <x v="108"/>
    <s v="g_plaint_response"/>
    <s v="oui"/>
    <s v="Proportion"/>
    <m/>
    <s v="Population générale"/>
    <n v="0.95"/>
    <b v="1"/>
    <s v="ci"/>
  </r>
  <r>
    <s v="id_185"/>
    <x v="3"/>
    <s v="oui"/>
    <n v="0.44444444444444398"/>
    <n v="0.103724312080439"/>
    <n v="0.78516457680844998"/>
    <n v="4"/>
    <n v="0.44444444444444398"/>
    <n v="9"/>
    <s v="g_plaint_response"/>
    <s v="prop_simple"/>
    <x v="11"/>
    <m/>
    <x v="2"/>
    <x v="4"/>
    <x v="0"/>
    <x v="108"/>
    <s v="g_plaint_response"/>
    <s v="oui"/>
    <s v="Proportion"/>
    <m/>
    <s v="Population générale"/>
    <n v="0.95"/>
    <b v="1"/>
    <s v="ci"/>
  </r>
  <r>
    <s v="id_185"/>
    <x v="4"/>
    <s v="non"/>
    <n v="5.2631578947368397E-2"/>
    <n v="-5.2747018321676199E-2"/>
    <n v="0.158010176216413"/>
    <n v="1"/>
    <n v="5.2631578947368397E-2"/>
    <n v="19"/>
    <s v="g_plaint_response"/>
    <s v="prop_simple"/>
    <x v="10"/>
    <m/>
    <x v="2"/>
    <x v="4"/>
    <x v="0"/>
    <x v="108"/>
    <s v="g_plaint_response"/>
    <s v="oui"/>
    <s v="Proportion"/>
    <m/>
    <s v="Population générale"/>
    <n v="0.95"/>
    <b v="1"/>
    <s v="ci"/>
  </r>
  <r>
    <s v="id_185"/>
    <x v="4"/>
    <s v="oui"/>
    <n v="0.94736842105263197"/>
    <n v="0.841989823783587"/>
    <n v="1.0527470183216801"/>
    <n v="18"/>
    <n v="0.94736842105263197"/>
    <n v="19"/>
    <s v="g_plaint_response"/>
    <s v="prop_simple"/>
    <x v="11"/>
    <m/>
    <x v="2"/>
    <x v="4"/>
    <x v="0"/>
    <x v="108"/>
    <s v="g_plaint_response"/>
    <s v="oui"/>
    <s v="Proportion"/>
    <m/>
    <s v="Population générale"/>
    <n v="0.95"/>
    <b v="1"/>
    <s v="ci"/>
  </r>
  <r>
    <s v="id_186"/>
    <x v="3"/>
    <s v="1_mois_3_mois"/>
    <n v="0.25"/>
    <n v="-0.201396739509521"/>
    <n v="0.70139673950952097"/>
    <n v="1"/>
    <n v="0.25"/>
    <n v="4"/>
    <s v="g_delai_reponse"/>
    <s v="prop_simple"/>
    <x v="215"/>
    <m/>
    <x v="2"/>
    <x v="4"/>
    <x v="0"/>
    <x v="109"/>
    <s v="g_delai_reponse"/>
    <s v="oui"/>
    <s v="Proportion"/>
    <m/>
    <s v="Population générale"/>
    <n v="0.95"/>
    <b v="1"/>
    <s v="ci"/>
  </r>
  <r>
    <s v="id_186"/>
    <x v="3"/>
    <s v="moins_2_semaines"/>
    <n v="0.75"/>
    <n v="0.29860326049047903"/>
    <n v="1.20139673950952"/>
    <n v="3"/>
    <n v="0.75"/>
    <n v="4"/>
    <s v="g_delai_reponse"/>
    <s v="prop_simple"/>
    <x v="217"/>
    <m/>
    <x v="2"/>
    <x v="4"/>
    <x v="0"/>
    <x v="109"/>
    <s v="g_delai_reponse"/>
    <s v="oui"/>
    <s v="Proportion"/>
    <m/>
    <s v="Population générale"/>
    <n v="0.95"/>
    <b v="1"/>
    <s v="ci"/>
  </r>
  <r>
    <s v="id_186"/>
    <x v="4"/>
    <s v="1_mois_3_mois"/>
    <n v="5.5555555555555601E-2"/>
    <n v="-5.7009471600912201E-2"/>
    <n v="0.16812058271202299"/>
    <n v="1"/>
    <n v="5.5555555555555601E-2"/>
    <n v="18"/>
    <s v="g_delai_reponse"/>
    <s v="prop_simple"/>
    <x v="215"/>
    <m/>
    <x v="2"/>
    <x v="4"/>
    <x v="0"/>
    <x v="109"/>
    <s v="g_delai_reponse"/>
    <s v="oui"/>
    <s v="Proportion"/>
    <m/>
    <s v="Population générale"/>
    <n v="0.95"/>
    <b v="1"/>
    <s v="ci"/>
  </r>
  <r>
    <s v="id_186"/>
    <x v="4"/>
    <s v="2_semaines_1_mois"/>
    <n v="0.11111111111111099"/>
    <n v="-4.3326832039787301E-2"/>
    <n v="0.26554905426200998"/>
    <n v="2"/>
    <n v="0.11111111111111099"/>
    <n v="18"/>
    <s v="g_delai_reponse"/>
    <s v="prop_simple"/>
    <x v="216"/>
    <m/>
    <x v="2"/>
    <x v="4"/>
    <x v="0"/>
    <x v="109"/>
    <s v="g_delai_reponse"/>
    <s v="oui"/>
    <s v="Proportion"/>
    <m/>
    <s v="Population générale"/>
    <n v="0.95"/>
    <b v="1"/>
    <s v="ci"/>
  </r>
  <r>
    <s v="id_186"/>
    <x v="4"/>
    <s v="moins_2_semaines"/>
    <n v="0.77777777777777801"/>
    <n v="0.57347558249297304"/>
    <n v="0.98207997306258199"/>
    <n v="14"/>
    <n v="0.77777777777777801"/>
    <n v="18"/>
    <s v="g_delai_reponse"/>
    <s v="prop_simple"/>
    <x v="217"/>
    <m/>
    <x v="2"/>
    <x v="4"/>
    <x v="0"/>
    <x v="109"/>
    <s v="g_delai_reponse"/>
    <s v="oui"/>
    <s v="Proportion"/>
    <m/>
    <s v="Population générale"/>
    <n v="0.95"/>
    <b v="1"/>
    <s v="ci"/>
  </r>
  <r>
    <s v="id_186"/>
    <x v="4"/>
    <s v="plus_3mois"/>
    <n v="5.5555555555555601E-2"/>
    <n v="-5.7009471600912201E-2"/>
    <n v="0.16812058271202299"/>
    <n v="1"/>
    <n v="5.5555555555555601E-2"/>
    <n v="18"/>
    <s v="g_delai_reponse"/>
    <s v="prop_simple"/>
    <x v="218"/>
    <m/>
    <x v="2"/>
    <x v="4"/>
    <x v="0"/>
    <x v="109"/>
    <s v="g_delai_reponse"/>
    <s v="oui"/>
    <s v="Proportion"/>
    <m/>
    <s v="Population générale"/>
    <n v="0.95"/>
    <b v="1"/>
    <s v="ci"/>
  </r>
  <r>
    <s v="id_187"/>
    <x v="3"/>
    <s v="bon"/>
    <n v="0.25"/>
    <n v="-0.201396739509521"/>
    <n v="0.70139673950952097"/>
    <n v="1"/>
    <n v="0.25"/>
    <n v="4"/>
    <s v="g_jugement_reponse"/>
    <s v="prop_simple"/>
    <x v="122"/>
    <m/>
    <x v="2"/>
    <x v="4"/>
    <x v="0"/>
    <x v="110"/>
    <s v="g_jugement_reponse"/>
    <s v="oui"/>
    <s v="Proportion"/>
    <m/>
    <s v="Population générale"/>
    <n v="0.95"/>
    <b v="1"/>
    <s v="ci"/>
  </r>
  <r>
    <s v="id_187"/>
    <x v="3"/>
    <s v="tres_bon"/>
    <n v="0.75"/>
    <n v="0.29860326049047903"/>
    <n v="1.20139673950952"/>
    <n v="3"/>
    <n v="0.75"/>
    <n v="4"/>
    <s v="g_jugement_reponse"/>
    <s v="prop_simple"/>
    <x v="126"/>
    <m/>
    <x v="2"/>
    <x v="4"/>
    <x v="0"/>
    <x v="110"/>
    <s v="g_jugement_reponse"/>
    <s v="oui"/>
    <s v="Proportion"/>
    <m/>
    <s v="Population générale"/>
    <n v="0.95"/>
    <b v="1"/>
    <s v="ci"/>
  </r>
  <r>
    <s v="id_187"/>
    <x v="4"/>
    <s v="bon"/>
    <n v="0.22222222222222199"/>
    <n v="1.79200269374181E-2"/>
    <n v="0.42652441750702602"/>
    <n v="4"/>
    <n v="0.22222222222222199"/>
    <n v="18"/>
    <s v="g_jugement_reponse"/>
    <s v="prop_simple"/>
    <x v="122"/>
    <m/>
    <x v="2"/>
    <x v="4"/>
    <x v="0"/>
    <x v="110"/>
    <s v="g_jugement_reponse"/>
    <s v="oui"/>
    <s v="Proportion"/>
    <m/>
    <s v="Population générale"/>
    <n v="0.95"/>
    <b v="1"/>
    <s v="ci"/>
  </r>
  <r>
    <s v="id_187"/>
    <x v="4"/>
    <s v="tres_bon"/>
    <n v="0.77777777777777801"/>
    <n v="0.57347558249297304"/>
    <n v="0.98207997306258199"/>
    <n v="14"/>
    <n v="0.77777777777777801"/>
    <n v="18"/>
    <s v="g_jugement_reponse"/>
    <s v="prop_simple"/>
    <x v="126"/>
    <m/>
    <x v="2"/>
    <x v="4"/>
    <x v="0"/>
    <x v="110"/>
    <s v="g_jugement_reponse"/>
    <s v="oui"/>
    <s v="Proportion"/>
    <m/>
    <s v="Population générale"/>
    <n v="0.95"/>
    <b v="1"/>
    <s v="ci"/>
  </r>
  <r>
    <s v="id_189"/>
    <x v="3"/>
    <s v="1_mois_3_mois"/>
    <n v="0.2"/>
    <n v="-0.26101122600339499"/>
    <n v="0.66101122600339501"/>
    <n v="1"/>
    <n v="0.2"/>
    <n v="5"/>
    <s v="g_temp_attente"/>
    <s v="prop_simple"/>
    <x v="219"/>
    <m/>
    <x v="2"/>
    <x v="4"/>
    <x v="0"/>
    <x v="111"/>
    <s v="g_temp_attente"/>
    <s v="oui"/>
    <s v="Proportion"/>
    <m/>
    <s v="Population générale"/>
    <n v="0.95"/>
    <b v="1"/>
    <s v="ci"/>
  </r>
  <r>
    <s v="id_189"/>
    <x v="3"/>
    <s v="2_semaines_1_mois"/>
    <n v="0.2"/>
    <n v="-0.26101122600339499"/>
    <n v="0.66101122600339501"/>
    <n v="1"/>
    <n v="0.2"/>
    <n v="5"/>
    <s v="g_temp_attente"/>
    <s v="prop_simple"/>
    <x v="220"/>
    <m/>
    <x v="2"/>
    <x v="4"/>
    <x v="0"/>
    <x v="111"/>
    <s v="g_temp_attente"/>
    <s v="oui"/>
    <s v="Proportion"/>
    <m/>
    <s v="Population générale"/>
    <n v="0.95"/>
    <b v="1"/>
    <s v="ci"/>
  </r>
  <r>
    <s v="id_189"/>
    <x v="3"/>
    <s v="plus_3mois"/>
    <n v="0.6"/>
    <n v="3.5378865298393701E-2"/>
    <n v="1.16462113470161"/>
    <n v="3"/>
    <n v="0.6"/>
    <n v="5"/>
    <s v="g_temp_attente"/>
    <s v="prop_simple"/>
    <x v="218"/>
    <m/>
    <x v="2"/>
    <x v="4"/>
    <x v="0"/>
    <x v="111"/>
    <s v="g_temp_attente"/>
    <s v="oui"/>
    <s v="Proportion"/>
    <m/>
    <s v="Population générale"/>
    <n v="0.95"/>
    <b v="1"/>
    <s v="ci"/>
  </r>
  <r>
    <s v="id_189"/>
    <x v="4"/>
    <s v="plus_3mois"/>
    <n v="1"/>
    <n v="1"/>
    <n v="1"/>
    <n v="1"/>
    <n v="1"/>
    <n v="1"/>
    <s v="g_temp_attente"/>
    <s v="prop_simple"/>
    <x v="218"/>
    <m/>
    <x v="2"/>
    <x v="4"/>
    <x v="0"/>
    <x v="111"/>
    <s v="g_temp_attente"/>
    <s v="oui"/>
    <s v="Proportion"/>
    <m/>
    <s v="Population générale"/>
    <n v="0.95"/>
    <b v="1"/>
    <s v="ci"/>
  </r>
  <r>
    <s v="id_190"/>
    <x v="3"/>
    <s v="non"/>
    <n v="0.22222222222222199"/>
    <n v="-6.2844692762140497E-2"/>
    <n v="0.50728913720658497"/>
    <n v="2"/>
    <n v="0.22222222222222199"/>
    <n v="9"/>
    <s v="g_securite_plainte"/>
    <s v="prop_simple"/>
    <x v="10"/>
    <m/>
    <x v="2"/>
    <x v="4"/>
    <x v="0"/>
    <x v="112"/>
    <s v="g_securite_plainte"/>
    <s v="oui"/>
    <s v="Proportion"/>
    <m/>
    <s v="Population générale"/>
    <n v="0.95"/>
    <b v="1"/>
    <s v="ci"/>
  </r>
  <r>
    <s v="id_190"/>
    <x v="3"/>
    <s v="oui"/>
    <n v="0.77777777777777801"/>
    <n v="0.49271086279341503"/>
    <n v="1.06284469276214"/>
    <n v="7"/>
    <n v="0.77777777777777801"/>
    <n v="9"/>
    <s v="g_securite_plainte"/>
    <s v="prop_simple"/>
    <x v="11"/>
    <m/>
    <x v="2"/>
    <x v="4"/>
    <x v="0"/>
    <x v="112"/>
    <s v="g_securite_plainte"/>
    <s v="oui"/>
    <s v="Proportion"/>
    <m/>
    <s v="Population générale"/>
    <n v="0.95"/>
    <b v="1"/>
    <s v="ci"/>
  </r>
  <r>
    <s v="id_190"/>
    <x v="4"/>
    <s v="oui"/>
    <n v="1"/>
    <n v="1"/>
    <n v="1"/>
    <n v="19"/>
    <n v="1"/>
    <n v="19"/>
    <s v="g_securite_plainte"/>
    <s v="prop_simple"/>
    <x v="11"/>
    <m/>
    <x v="2"/>
    <x v="4"/>
    <x v="0"/>
    <x v="112"/>
    <s v="g_securite_plainte"/>
    <s v="oui"/>
    <s v="Proportion"/>
    <m/>
    <s v="Population générale"/>
    <n v="0.95"/>
    <b v="1"/>
    <s v="ci"/>
  </r>
  <r>
    <s v="id_191"/>
    <x v="3"/>
    <s v="non"/>
    <n v="0.90209790209790197"/>
    <n v="0.85296211639568598"/>
    <n v="0.95123368780011897"/>
    <n v="129"/>
    <n v="0.90209790209790197"/>
    <n v="143"/>
    <s v="g_non_soumission_plainte"/>
    <s v="prop_simple"/>
    <x v="10"/>
    <m/>
    <x v="2"/>
    <x v="4"/>
    <x v="0"/>
    <x v="113"/>
    <s v="g_non_soumission_plainte"/>
    <m/>
    <s v="Proportion"/>
    <m/>
    <s v="Population générale"/>
    <n v="0.95"/>
    <b v="1"/>
    <s v="ci"/>
  </r>
  <r>
    <s v="id_191"/>
    <x v="3"/>
    <s v="oui"/>
    <n v="9.7902097902097904E-2"/>
    <n v="4.8766312199881499E-2"/>
    <n v="0.147037883604314"/>
    <n v="14"/>
    <n v="9.7902097902097904E-2"/>
    <n v="143"/>
    <s v="g_non_soumission_plainte"/>
    <s v="prop_simple"/>
    <x v="11"/>
    <m/>
    <x v="2"/>
    <x v="4"/>
    <x v="0"/>
    <x v="113"/>
    <s v="g_non_soumission_plainte"/>
    <m/>
    <s v="Proportion"/>
    <m/>
    <s v="Population générale"/>
    <n v="0.95"/>
    <b v="1"/>
    <s v="ci"/>
  </r>
  <r>
    <s v="id_191"/>
    <x v="4"/>
    <s v="non"/>
    <n v="0.88888888888888895"/>
    <n v="0.804332059032007"/>
    <n v="0.97344571874577102"/>
    <n v="48"/>
    <n v="0.88888888888888895"/>
    <n v="54"/>
    <s v="g_non_soumission_plainte"/>
    <s v="prop_simple"/>
    <x v="10"/>
    <m/>
    <x v="2"/>
    <x v="4"/>
    <x v="0"/>
    <x v="113"/>
    <s v="g_non_soumission_plainte"/>
    <m/>
    <s v="Proportion"/>
    <m/>
    <s v="Population générale"/>
    <n v="0.95"/>
    <b v="1"/>
    <s v="ci"/>
  </r>
  <r>
    <s v="id_191"/>
    <x v="4"/>
    <s v="oui"/>
    <n v="0.11111111111111099"/>
    <n v="2.65542812542288E-2"/>
    <n v="0.195667940967993"/>
    <n v="6"/>
    <n v="0.11111111111111099"/>
    <n v="54"/>
    <s v="g_non_soumission_plainte"/>
    <s v="prop_simple"/>
    <x v="11"/>
    <m/>
    <x v="2"/>
    <x v="4"/>
    <x v="0"/>
    <x v="113"/>
    <s v="g_non_soumission_plainte"/>
    <m/>
    <s v="Proportion"/>
    <m/>
    <s v="Population générale"/>
    <n v="0.95"/>
    <b v="1"/>
    <s v="ci"/>
  </r>
  <r>
    <s v="id_192"/>
    <x v="3"/>
    <s v="pa_a_laise"/>
    <n v="0.14285714285714299"/>
    <n v="-5.3385265164507097E-2"/>
    <n v="0.33909955087879301"/>
    <n v="2"/>
    <n v="0.14285714285714299"/>
    <n v="14"/>
    <s v="g_non_soumission_plainte_raisons"/>
    <s v="prop_multiple"/>
    <x v="221"/>
    <m/>
    <x v="2"/>
    <x v="4"/>
    <x v="0"/>
    <x v="114"/>
    <s v="g_non_soumission_plainte_raisons"/>
    <s v="oui"/>
    <s v="Proportion"/>
    <m/>
    <s v="Population générale"/>
    <n v="0.95"/>
    <b v="1"/>
    <s v="ci"/>
  </r>
  <r>
    <s v="id_192"/>
    <x v="4"/>
    <s v="pa_a_laise"/>
    <n v="0.16666666666666699"/>
    <n v="-0.152588124477092"/>
    <n v="0.48592145781042501"/>
    <n v="1"/>
    <n v="0.16666666666666699"/>
    <n v="6"/>
    <s v="g_non_soumission_plainte_raisons"/>
    <s v="prop_multiple"/>
    <x v="221"/>
    <m/>
    <x v="2"/>
    <x v="4"/>
    <x v="0"/>
    <x v="114"/>
    <s v="g_non_soumission_plainte_raisons"/>
    <s v="oui"/>
    <s v="Proportion"/>
    <m/>
    <s v="Population générale"/>
    <n v="0.95"/>
    <b v="1"/>
    <s v="ci"/>
  </r>
  <r>
    <s v="id_192"/>
    <x v="3"/>
    <s v="peur"/>
    <n v="7.1428571428571397E-2"/>
    <n v="-7.3001930194724396E-2"/>
    <n v="0.215859073051867"/>
    <n v="1"/>
    <n v="7.1428571428571397E-2"/>
    <n v="14"/>
    <s v="g_non_soumission_plainte_raisons"/>
    <s v="prop_multiple"/>
    <x v="222"/>
    <m/>
    <x v="2"/>
    <x v="4"/>
    <x v="0"/>
    <x v="114"/>
    <s v="g_non_soumission_plainte_raisons"/>
    <s v="oui"/>
    <s v="Proportion"/>
    <m/>
    <s v="Population générale"/>
    <n v="0.95"/>
    <b v="1"/>
    <s v="ci"/>
  </r>
  <r>
    <s v="id_192"/>
    <x v="3"/>
    <s v="non_reception_assistance"/>
    <n v="0.57142857142857095"/>
    <n v="0.29389989649159898"/>
    <n v="0.84895724636554304"/>
    <n v="8"/>
    <n v="0.57142857142857095"/>
    <n v="14"/>
    <s v="g_non_soumission_plainte_raisons"/>
    <s v="prop_multiple"/>
    <x v="223"/>
    <m/>
    <x v="2"/>
    <x v="4"/>
    <x v="0"/>
    <x v="114"/>
    <s v="g_non_soumission_plainte_raisons"/>
    <s v="oui"/>
    <s v="Proportion"/>
    <m/>
    <s v="Population générale"/>
    <n v="0.95"/>
    <b v="1"/>
    <s v="ci"/>
  </r>
  <r>
    <s v="id_192"/>
    <x v="4"/>
    <s v="non_reception_assistance"/>
    <n v="0.5"/>
    <n v="7.1674750916034605E-2"/>
    <n v="0.92832524908396497"/>
    <n v="3"/>
    <n v="0.5"/>
    <n v="6"/>
    <s v="g_non_soumission_plainte_raisons"/>
    <s v="prop_multiple"/>
    <x v="223"/>
    <m/>
    <x v="2"/>
    <x v="4"/>
    <x v="0"/>
    <x v="114"/>
    <s v="g_non_soumission_plainte_raisons"/>
    <s v="oui"/>
    <s v="Proportion"/>
    <m/>
    <s v="Population générale"/>
    <n v="0.95"/>
    <b v="1"/>
    <s v="ci"/>
  </r>
  <r>
    <s v="id_192"/>
    <x v="3"/>
    <s v="demarche_complique"/>
    <n v="0.28571428571428598"/>
    <n v="3.2366426351788803E-2"/>
    <n v="0.53906214507678296"/>
    <n v="4"/>
    <n v="0.28571428571428598"/>
    <n v="14"/>
    <s v="g_non_soumission_plainte_raisons"/>
    <s v="prop_multiple"/>
    <x v="224"/>
    <m/>
    <x v="2"/>
    <x v="4"/>
    <x v="0"/>
    <x v="114"/>
    <s v="g_non_soumission_plainte_raisons"/>
    <s v="oui"/>
    <s v="Proportion"/>
    <m/>
    <s v="Population générale"/>
    <n v="0.95"/>
    <b v="1"/>
    <s v="ci"/>
  </r>
  <r>
    <s v="id_192"/>
    <x v="4"/>
    <s v="demarche_complique"/>
    <n v="0.16666666666666699"/>
    <n v="-0.152588124477092"/>
    <n v="0.48592145781042501"/>
    <n v="1"/>
    <n v="0.16666666666666699"/>
    <n v="6"/>
    <s v="g_non_soumission_plainte_raisons"/>
    <s v="prop_multiple"/>
    <x v="224"/>
    <m/>
    <x v="2"/>
    <x v="4"/>
    <x v="0"/>
    <x v="114"/>
    <s v="g_non_soumission_plainte_raisons"/>
    <s v="oui"/>
    <s v="Proportion"/>
    <m/>
    <s v="Population générale"/>
    <n v="0.95"/>
    <b v="1"/>
    <s v="ci"/>
  </r>
  <r>
    <s v="id_192"/>
    <x v="4"/>
    <s v="barriere_lang"/>
    <n v="0.16666666666666699"/>
    <n v="-0.152588124477092"/>
    <n v="0.48592145781042501"/>
    <n v="1"/>
    <n v="0.16666666666666699"/>
    <n v="6"/>
    <s v="g_non_soumission_plainte_raisons"/>
    <s v="prop_multiple"/>
    <x v="212"/>
    <m/>
    <x v="2"/>
    <x v="4"/>
    <x v="0"/>
    <x v="114"/>
    <s v="g_non_soumission_plainte_raisons"/>
    <s v="oui"/>
    <s v="Proportion"/>
    <m/>
    <s v="Population générale"/>
    <n v="0.95"/>
    <b v="1"/>
    <s v="ci"/>
  </r>
  <r>
    <s v="id_192"/>
    <x v="3"/>
    <s v="ignorance_plainte"/>
    <n v="0.35714285714285698"/>
    <n v="8.8426873111381102E-2"/>
    <n v="0.62585884117433299"/>
    <n v="5"/>
    <n v="0.35714285714285698"/>
    <n v="14"/>
    <s v="g_non_soumission_plainte_raisons"/>
    <s v="prop_multiple"/>
    <x v="225"/>
    <m/>
    <x v="2"/>
    <x v="4"/>
    <x v="0"/>
    <x v="114"/>
    <s v="g_non_soumission_plainte_raisons"/>
    <s v="oui"/>
    <s v="Proportion"/>
    <m/>
    <s v="Population générale"/>
    <n v="0.95"/>
    <b v="1"/>
    <s v="ci"/>
  </r>
  <r>
    <s v="id_192"/>
    <x v="4"/>
    <s v="ignorance_plainte"/>
    <n v="0.5"/>
    <n v="7.1674750916034605E-2"/>
    <n v="0.92832524908396497"/>
    <n v="3"/>
    <n v="0.5"/>
    <n v="6"/>
    <s v="g_non_soumission_plainte_raisons"/>
    <s v="prop_multiple"/>
    <x v="225"/>
    <m/>
    <x v="2"/>
    <x v="4"/>
    <x v="0"/>
    <x v="114"/>
    <s v="g_non_soumission_plainte_raisons"/>
    <s v="oui"/>
    <s v="Proportion"/>
    <m/>
    <s v="Population générale"/>
    <n v="0.95"/>
    <b v="1"/>
    <s v="ci"/>
  </r>
  <r>
    <s v="id_192"/>
    <x v="3"/>
    <s v="manque_confiance"/>
    <n v="7.1428571428571397E-2"/>
    <n v="-7.3001930194724396E-2"/>
    <n v="0.215859073051867"/>
    <n v="1"/>
    <n v="7.1428571428571397E-2"/>
    <n v="14"/>
    <s v="g_non_soumission_plainte_raisons"/>
    <s v="prop_multiple"/>
    <x v="226"/>
    <m/>
    <x v="2"/>
    <x v="4"/>
    <x v="0"/>
    <x v="114"/>
    <s v="g_non_soumission_plainte_raisons"/>
    <s v="oui"/>
    <s v="Proportion"/>
    <m/>
    <s v="Population générale"/>
    <n v="0.95"/>
    <b v="1"/>
    <s v="ci"/>
  </r>
  <r>
    <s v="id_192"/>
    <x v="4"/>
    <s v="manque_confiance"/>
    <n v="0.33333333333333298"/>
    <n v="-7.0495584240918702E-2"/>
    <n v="0.73716225090758503"/>
    <n v="2"/>
    <n v="0.33333333333333298"/>
    <n v="6"/>
    <s v="g_non_soumission_plainte_raisons"/>
    <s v="prop_multiple"/>
    <x v="226"/>
    <m/>
    <x v="2"/>
    <x v="4"/>
    <x v="0"/>
    <x v="114"/>
    <s v="g_non_soumission_plainte_raisons"/>
    <s v="oui"/>
    <s v="Proportion"/>
    <m/>
    <s v="Population générale"/>
    <n v="0.95"/>
    <b v="1"/>
    <s v="ci"/>
  </r>
  <r>
    <s v="id_192"/>
    <x v="3"/>
    <s v="autre"/>
    <n v="7.1428571428571397E-2"/>
    <n v="-7.3001930194724396E-2"/>
    <n v="0.215859073051867"/>
    <n v="1"/>
    <n v="7.1428571428571397E-2"/>
    <n v="14"/>
    <s v="g_non_soumission_plainte_raisons"/>
    <s v="prop_multiple"/>
    <x v="46"/>
    <m/>
    <x v="2"/>
    <x v="4"/>
    <x v="0"/>
    <x v="114"/>
    <s v="g_non_soumission_plainte_raisons"/>
    <s v="oui"/>
    <s v="Proportion"/>
    <m/>
    <s v="Population générale"/>
    <n v="0.95"/>
    <b v="1"/>
    <s v="ci"/>
  </r>
  <r>
    <s v="id_193"/>
    <x v="3"/>
    <s v="completement"/>
    <n v="0.11888111888111901"/>
    <n v="6.5369416777903394E-2"/>
    <n v="0.17239282098433401"/>
    <n v="17"/>
    <n v="0.11888111888111901"/>
    <n v="143"/>
    <s v="c_criter_ciblag"/>
    <s v="prop_simple"/>
    <x v="61"/>
    <m/>
    <x v="2"/>
    <x v="5"/>
    <x v="0"/>
    <x v="115"/>
    <s v="c_criter_ciblag"/>
    <m/>
    <s v="Proportion"/>
    <m/>
    <s v="Population générale"/>
    <n v="0.95"/>
    <b v="1"/>
    <s v="ci"/>
  </r>
  <r>
    <s v="id_193"/>
    <x v="3"/>
    <s v="nsp"/>
    <n v="4.8951048951049E-2"/>
    <n v="1.32765808822386E-2"/>
    <n v="8.4625517019859306E-2"/>
    <n v="7"/>
    <n v="4.8951048951049E-2"/>
    <n v="143"/>
    <s v="c_criter_ciblag"/>
    <s v="prop_simple"/>
    <x v="201"/>
    <m/>
    <x v="2"/>
    <x v="5"/>
    <x v="0"/>
    <x v="115"/>
    <s v="c_criter_ciblag"/>
    <m/>
    <s v="Proportion"/>
    <m/>
    <s v="Population générale"/>
    <n v="0.95"/>
    <b v="1"/>
    <s v="ci"/>
  </r>
  <r>
    <s v="id_193"/>
    <x v="3"/>
    <s v="pas_du_tout"/>
    <n v="0.55944055944055904"/>
    <n v="0.477357355426967"/>
    <n v="0.64152376345415196"/>
    <n v="80"/>
    <n v="0.55944055944055904"/>
    <n v="143"/>
    <s v="c_criter_ciblag"/>
    <s v="prop_simple"/>
    <x v="52"/>
    <m/>
    <x v="2"/>
    <x v="5"/>
    <x v="0"/>
    <x v="115"/>
    <s v="c_criter_ciblag"/>
    <m/>
    <s v="Proportion"/>
    <m/>
    <s v="Population générale"/>
    <n v="0.95"/>
    <b v="1"/>
    <s v="ci"/>
  </r>
  <r>
    <s v="id_193"/>
    <x v="3"/>
    <s v="peu"/>
    <n v="0.27272727272727298"/>
    <n v="0.199091643009944"/>
    <n v="0.346362902444601"/>
    <n v="39"/>
    <n v="0.27272727272727298"/>
    <n v="143"/>
    <s v="c_criter_ciblag"/>
    <s v="prop_simple"/>
    <x v="53"/>
    <m/>
    <x v="2"/>
    <x v="5"/>
    <x v="0"/>
    <x v="115"/>
    <s v="c_criter_ciblag"/>
    <m/>
    <s v="Proportion"/>
    <m/>
    <s v="Population générale"/>
    <n v="0.95"/>
    <b v="1"/>
    <s v="ci"/>
  </r>
  <r>
    <s v="id_193"/>
    <x v="4"/>
    <s v="completement"/>
    <n v="0.27777777777777801"/>
    <n v="0.15726575349389499"/>
    <n v="0.39828980206166098"/>
    <n v="15"/>
    <n v="0.27777777777777801"/>
    <n v="54"/>
    <s v="c_criter_ciblag"/>
    <s v="prop_simple"/>
    <x v="61"/>
    <m/>
    <x v="2"/>
    <x v="5"/>
    <x v="0"/>
    <x v="115"/>
    <s v="c_criter_ciblag"/>
    <m/>
    <s v="Proportion"/>
    <m/>
    <s v="Population générale"/>
    <n v="0.95"/>
    <b v="1"/>
    <s v="ci"/>
  </r>
  <r>
    <s v="id_193"/>
    <x v="4"/>
    <s v="pas_du_tout"/>
    <n v="0.296296296296296"/>
    <n v="0.17343807085219201"/>
    <n v="0.41915452174040102"/>
    <n v="16"/>
    <n v="0.296296296296296"/>
    <n v="54"/>
    <s v="c_criter_ciblag"/>
    <s v="prop_simple"/>
    <x v="52"/>
    <m/>
    <x v="2"/>
    <x v="5"/>
    <x v="0"/>
    <x v="115"/>
    <s v="c_criter_ciblag"/>
    <m/>
    <s v="Proportion"/>
    <m/>
    <s v="Population générale"/>
    <n v="0.95"/>
    <b v="1"/>
    <s v="ci"/>
  </r>
  <r>
    <s v="id_193"/>
    <x v="4"/>
    <s v="peu"/>
    <n v="0.42592592592592599"/>
    <n v="0.292881337796492"/>
    <n v="0.55897051405536002"/>
    <n v="23"/>
    <n v="0.42592592592592599"/>
    <n v="54"/>
    <s v="c_criter_ciblag"/>
    <s v="prop_simple"/>
    <x v="53"/>
    <m/>
    <x v="2"/>
    <x v="5"/>
    <x v="0"/>
    <x v="115"/>
    <s v="c_criter_ciblag"/>
    <m/>
    <s v="Proportion"/>
    <m/>
    <s v="Population générale"/>
    <n v="0.95"/>
    <b v="1"/>
    <s v="ci"/>
  </r>
  <r>
    <s v="id_194"/>
    <x v="3"/>
    <s v="completement"/>
    <n v="0.15384615384615399"/>
    <n v="9.4191674779318293E-2"/>
    <n v="0.21350063291298901"/>
    <n v="22"/>
    <n v="0.15384615384615399"/>
    <n v="143"/>
    <s v="c_decision_ciblag"/>
    <s v="prop_simple"/>
    <x v="61"/>
    <m/>
    <x v="2"/>
    <x v="5"/>
    <x v="0"/>
    <x v="116"/>
    <s v="c_decision_ciblag"/>
    <m/>
    <s v="Proportion"/>
    <m/>
    <s v="Population générale"/>
    <n v="0.95"/>
    <b v="1"/>
    <s v="ci"/>
  </r>
  <r>
    <s v="id_194"/>
    <x v="3"/>
    <s v="nsp"/>
    <n v="0.16783216783216801"/>
    <n v="0.10604217660399499"/>
    <n v="0.229622159060341"/>
    <n v="24"/>
    <n v="0.16783216783216801"/>
    <n v="143"/>
    <s v="c_decision_ciblag"/>
    <s v="prop_simple"/>
    <x v="201"/>
    <m/>
    <x v="2"/>
    <x v="5"/>
    <x v="0"/>
    <x v="116"/>
    <s v="c_decision_ciblag"/>
    <m/>
    <s v="Proportion"/>
    <m/>
    <s v="Population générale"/>
    <n v="0.95"/>
    <b v="1"/>
    <s v="ci"/>
  </r>
  <r>
    <s v="id_194"/>
    <x v="3"/>
    <s v="pas_du_tout"/>
    <n v="0.48951048951048998"/>
    <n v="0.406859228864141"/>
    <n v="0.57216175015683801"/>
    <n v="70"/>
    <n v="0.48951048951048998"/>
    <n v="143"/>
    <s v="c_decision_ciblag"/>
    <s v="prop_simple"/>
    <x v="52"/>
    <m/>
    <x v="2"/>
    <x v="5"/>
    <x v="0"/>
    <x v="116"/>
    <s v="c_decision_ciblag"/>
    <m/>
    <s v="Proportion"/>
    <m/>
    <s v="Population générale"/>
    <n v="0.95"/>
    <b v="1"/>
    <s v="ci"/>
  </r>
  <r>
    <s v="id_194"/>
    <x v="3"/>
    <s v="peu"/>
    <n v="0.188811188811189"/>
    <n v="0.12410439091489101"/>
    <n v="0.25351798670748699"/>
    <n v="27"/>
    <n v="0.188811188811189"/>
    <n v="143"/>
    <s v="c_decision_ciblag"/>
    <s v="prop_simple"/>
    <x v="53"/>
    <m/>
    <x v="2"/>
    <x v="5"/>
    <x v="0"/>
    <x v="116"/>
    <s v="c_decision_ciblag"/>
    <m/>
    <s v="Proportion"/>
    <m/>
    <s v="Population générale"/>
    <n v="0.95"/>
    <b v="1"/>
    <s v="ci"/>
  </r>
  <r>
    <s v="id_194"/>
    <x v="4"/>
    <s v="completement"/>
    <n v="0.27777777777777801"/>
    <n v="0.15726575349389499"/>
    <n v="0.39828980206166098"/>
    <n v="15"/>
    <n v="0.27777777777777801"/>
    <n v="54"/>
    <s v="c_decision_ciblag"/>
    <s v="prop_simple"/>
    <x v="61"/>
    <m/>
    <x v="2"/>
    <x v="5"/>
    <x v="0"/>
    <x v="116"/>
    <s v="c_decision_ciblag"/>
    <m/>
    <s v="Proportion"/>
    <m/>
    <s v="Population générale"/>
    <n v="0.95"/>
    <b v="1"/>
    <s v="ci"/>
  </r>
  <r>
    <s v="id_194"/>
    <x v="4"/>
    <s v="nsp"/>
    <n v="7.4074074074074098E-2"/>
    <n v="3.6100491933387701E-3"/>
    <n v="0.14453809895480901"/>
    <n v="4"/>
    <n v="7.4074074074074098E-2"/>
    <n v="54"/>
    <s v="c_decision_ciblag"/>
    <s v="prop_simple"/>
    <x v="201"/>
    <m/>
    <x v="2"/>
    <x v="5"/>
    <x v="0"/>
    <x v="116"/>
    <s v="c_decision_ciblag"/>
    <m/>
    <s v="Proportion"/>
    <m/>
    <s v="Population générale"/>
    <n v="0.95"/>
    <b v="1"/>
    <s v="ci"/>
  </r>
  <r>
    <s v="id_194"/>
    <x v="4"/>
    <s v="pas_du_tout"/>
    <n v="0.38888888888888901"/>
    <n v="0.25772355600595298"/>
    <n v="0.52005422177182403"/>
    <n v="21"/>
    <n v="0.38888888888888901"/>
    <n v="54"/>
    <s v="c_decision_ciblag"/>
    <s v="prop_simple"/>
    <x v="52"/>
    <m/>
    <x v="2"/>
    <x v="5"/>
    <x v="0"/>
    <x v="116"/>
    <s v="c_decision_ciblag"/>
    <m/>
    <s v="Proportion"/>
    <m/>
    <s v="Population générale"/>
    <n v="0.95"/>
    <b v="1"/>
    <s v="ci"/>
  </r>
  <r>
    <s v="id_194"/>
    <x v="4"/>
    <s v="peu"/>
    <n v="0.25925925925925902"/>
    <n v="0.14135039340643199"/>
    <n v="0.37716812511208703"/>
    <n v="14"/>
    <n v="0.25925925925925902"/>
    <n v="54"/>
    <s v="c_decision_ciblag"/>
    <s v="prop_simple"/>
    <x v="53"/>
    <m/>
    <x v="2"/>
    <x v="5"/>
    <x v="0"/>
    <x v="116"/>
    <s v="c_decision_ciblag"/>
    <m/>
    <s v="Proportion"/>
    <m/>
    <s v="Population générale"/>
    <n v="0.95"/>
    <b v="1"/>
    <s v="ci"/>
  </r>
  <r>
    <s v="id_195"/>
    <x v="3"/>
    <s v="non"/>
    <n v="0.58041958041957997"/>
    <n v="0.49882642976498998"/>
    <n v="0.66201273107417002"/>
    <n v="83"/>
    <n v="0.58041958041957997"/>
    <n v="143"/>
    <s v="c_personne_exclu"/>
    <s v="prop_simple"/>
    <x v="10"/>
    <m/>
    <x v="2"/>
    <x v="5"/>
    <x v="0"/>
    <x v="117"/>
    <s v="c_personne_exclu"/>
    <m/>
    <s v="Proportion"/>
    <m/>
    <s v="Population générale"/>
    <n v="0.95"/>
    <b v="1"/>
    <s v="ci"/>
  </r>
  <r>
    <s v="id_195"/>
    <x v="3"/>
    <s v="oui"/>
    <n v="0.41958041958042003"/>
    <n v="0.33798726892582998"/>
    <n v="0.50117357023500997"/>
    <n v="60"/>
    <n v="0.41958041958042003"/>
    <n v="143"/>
    <s v="c_personne_exclu"/>
    <s v="prop_simple"/>
    <x v="11"/>
    <m/>
    <x v="2"/>
    <x v="5"/>
    <x v="0"/>
    <x v="117"/>
    <s v="c_personne_exclu"/>
    <m/>
    <s v="Proportion"/>
    <m/>
    <s v="Population générale"/>
    <n v="0.95"/>
    <b v="1"/>
    <s v="ci"/>
  </r>
  <r>
    <s v="id_195"/>
    <x v="4"/>
    <s v="non"/>
    <n v="0.57407407407407396"/>
    <n v="0.44102948594463998"/>
    <n v="0.70711866220350805"/>
    <n v="31"/>
    <n v="0.57407407407407396"/>
    <n v="54"/>
    <s v="c_personne_exclu"/>
    <s v="prop_simple"/>
    <x v="10"/>
    <m/>
    <x v="2"/>
    <x v="5"/>
    <x v="0"/>
    <x v="117"/>
    <s v="c_personne_exclu"/>
    <m/>
    <s v="Proportion"/>
    <m/>
    <s v="Population générale"/>
    <n v="0.95"/>
    <b v="1"/>
    <s v="ci"/>
  </r>
  <r>
    <s v="id_195"/>
    <x v="4"/>
    <s v="oui"/>
    <n v="0.42592592592592599"/>
    <n v="0.292881337796492"/>
    <n v="0.55897051405536002"/>
    <n v="23"/>
    <n v="0.42592592592592599"/>
    <n v="54"/>
    <s v="c_personne_exclu"/>
    <s v="prop_simple"/>
    <x v="11"/>
    <m/>
    <x v="2"/>
    <x v="5"/>
    <x v="0"/>
    <x v="117"/>
    <s v="c_personne_exclu"/>
    <m/>
    <s v="Proportion"/>
    <m/>
    <s v="Population générale"/>
    <n v="0.95"/>
    <b v="1"/>
    <s v="ci"/>
  </r>
  <r>
    <s v="id_196"/>
    <x v="3"/>
    <s v="person_non_enregst"/>
    <n v="0.7"/>
    <n v="0.58201048023323898"/>
    <n v="0.81798951976676004"/>
    <n v="42"/>
    <n v="0.7"/>
    <n v="60"/>
    <s v="c_appartient_vulnerabl"/>
    <s v="prop_multiple"/>
    <x v="227"/>
    <m/>
    <x v="2"/>
    <x v="5"/>
    <x v="0"/>
    <x v="118"/>
    <s v="c_appartient_vulnerabl"/>
    <s v="oui"/>
    <s v="Proportion"/>
    <m/>
    <s v="Population générale"/>
    <n v="0.95"/>
    <b v="1"/>
    <s v="ci"/>
  </r>
  <r>
    <s v="id_196"/>
    <x v="4"/>
    <s v="person_non_enregst"/>
    <n v="0.73913043478260898"/>
    <n v="0.55652329958174396"/>
    <n v="0.921737569983473"/>
    <n v="17"/>
    <n v="0.73913043478260898"/>
    <n v="23"/>
    <s v="c_appartient_vulnerabl"/>
    <s v="prop_multiple"/>
    <x v="227"/>
    <m/>
    <x v="2"/>
    <x v="5"/>
    <x v="0"/>
    <x v="118"/>
    <s v="c_appartient_vulnerabl"/>
    <s v="oui"/>
    <s v="Proportion"/>
    <m/>
    <s v="Population générale"/>
    <n v="0.95"/>
    <b v="1"/>
    <s v="ci"/>
  </r>
  <r>
    <s v="id_196"/>
    <x v="3"/>
    <s v="nouveau_arrive"/>
    <n v="0.56666666666666698"/>
    <n v="0.43907900788585802"/>
    <n v="0.69425432544747501"/>
    <n v="34"/>
    <n v="0.56666666666666698"/>
    <n v="60"/>
    <s v="c_appartient_vulnerabl"/>
    <s v="prop_multiple"/>
    <x v="228"/>
    <m/>
    <x v="2"/>
    <x v="5"/>
    <x v="0"/>
    <x v="118"/>
    <s v="c_appartient_vulnerabl"/>
    <s v="oui"/>
    <s v="Proportion"/>
    <m/>
    <s v="Population générale"/>
    <n v="0.95"/>
    <b v="1"/>
    <s v="ci"/>
  </r>
  <r>
    <s v="id_196"/>
    <x v="4"/>
    <s v="nouveau_arrive"/>
    <n v="0.34782608695652201"/>
    <n v="0.14976083975613799"/>
    <n v="0.54589133415690605"/>
    <n v="8"/>
    <n v="0.34782608695652201"/>
    <n v="23"/>
    <s v="c_appartient_vulnerabl"/>
    <s v="prop_multiple"/>
    <x v="228"/>
    <m/>
    <x v="2"/>
    <x v="5"/>
    <x v="0"/>
    <x v="118"/>
    <s v="c_appartient_vulnerabl"/>
    <s v="oui"/>
    <s v="Proportion"/>
    <m/>
    <s v="Population générale"/>
    <n v="0.95"/>
    <b v="1"/>
    <s v="ci"/>
  </r>
  <r>
    <s v="id_196"/>
    <x v="3"/>
    <s v="person_agees"/>
    <n v="0.15"/>
    <n v="5.8063306880020697E-2"/>
    <n v="0.24193669311997901"/>
    <n v="9"/>
    <n v="0.15"/>
    <n v="60"/>
    <s v="c_appartient_vulnerabl"/>
    <s v="prop_multiple"/>
    <x v="229"/>
    <m/>
    <x v="2"/>
    <x v="5"/>
    <x v="0"/>
    <x v="118"/>
    <s v="c_appartient_vulnerabl"/>
    <s v="oui"/>
    <s v="Proportion"/>
    <m/>
    <s v="Population générale"/>
    <n v="0.95"/>
    <b v="1"/>
    <s v="ci"/>
  </r>
  <r>
    <s v="id_196"/>
    <x v="4"/>
    <s v="person_agees"/>
    <n v="8.6956521739130405E-2"/>
    <n v="-3.02204587305515E-2"/>
    <n v="0.20413350220881199"/>
    <n v="2"/>
    <n v="8.6956521739130405E-2"/>
    <n v="23"/>
    <s v="c_appartient_vulnerabl"/>
    <s v="prop_multiple"/>
    <x v="229"/>
    <m/>
    <x v="2"/>
    <x v="5"/>
    <x v="0"/>
    <x v="118"/>
    <s v="c_appartient_vulnerabl"/>
    <s v="oui"/>
    <s v="Proportion"/>
    <m/>
    <s v="Population générale"/>
    <n v="0.95"/>
    <b v="1"/>
    <s v="ci"/>
  </r>
  <r>
    <s v="id_196"/>
    <x v="4"/>
    <s v="person_malades"/>
    <n v="4.3478260869565202E-2"/>
    <n v="-4.13282113317592E-2"/>
    <n v="0.12828473307089"/>
    <n v="1"/>
    <n v="4.3478260869565202E-2"/>
    <n v="23"/>
    <s v="c_appartient_vulnerabl"/>
    <s v="prop_multiple"/>
    <x v="230"/>
    <m/>
    <x v="2"/>
    <x v="5"/>
    <x v="0"/>
    <x v="118"/>
    <s v="c_appartient_vulnerabl"/>
    <s v="oui"/>
    <s v="Proportion"/>
    <m/>
    <s v="Population générale"/>
    <n v="0.95"/>
    <b v="1"/>
    <s v="ci"/>
  </r>
  <r>
    <s v="id_196"/>
    <x v="3"/>
    <s v="handicap"/>
    <n v="0.05"/>
    <n v="-6.1152097963501299E-3"/>
    <n v="0.10611520979635"/>
    <n v="3"/>
    <n v="0.05"/>
    <n v="60"/>
    <s v="c_appartient_vulnerabl"/>
    <s v="prop_multiple"/>
    <x v="231"/>
    <m/>
    <x v="2"/>
    <x v="5"/>
    <x v="0"/>
    <x v="118"/>
    <s v="c_appartient_vulnerabl"/>
    <s v="oui"/>
    <s v="Proportion"/>
    <m/>
    <s v="Population générale"/>
    <n v="0.95"/>
    <b v="1"/>
    <s v="ci"/>
  </r>
  <r>
    <s v="id_196"/>
    <x v="3"/>
    <s v="veuves_veufs"/>
    <n v="0.266666666666667"/>
    <n v="0.15280727337355701"/>
    <n v="0.38052605995977601"/>
    <n v="16"/>
    <n v="0.266666666666667"/>
    <n v="60"/>
    <s v="c_appartient_vulnerabl"/>
    <s v="prop_multiple"/>
    <x v="232"/>
    <m/>
    <x v="2"/>
    <x v="5"/>
    <x v="0"/>
    <x v="118"/>
    <s v="c_appartient_vulnerabl"/>
    <s v="oui"/>
    <s v="Proportion"/>
    <m/>
    <s v="Population générale"/>
    <n v="0.95"/>
    <b v="1"/>
    <s v="ci"/>
  </r>
  <r>
    <s v="id_196"/>
    <x v="4"/>
    <s v="veuves_veufs"/>
    <n v="0.217391304347826"/>
    <n v="4.5861768665448999E-2"/>
    <n v="0.388920840030203"/>
    <n v="5"/>
    <n v="0.217391304347826"/>
    <n v="23"/>
    <s v="c_appartient_vulnerabl"/>
    <s v="prop_multiple"/>
    <x v="232"/>
    <m/>
    <x v="2"/>
    <x v="5"/>
    <x v="0"/>
    <x v="118"/>
    <s v="c_appartient_vulnerabl"/>
    <s v="oui"/>
    <s v="Proportion"/>
    <m/>
    <s v="Population générale"/>
    <n v="0.95"/>
    <b v="1"/>
    <s v="ci"/>
  </r>
  <r>
    <s v="id_196"/>
    <x v="3"/>
    <s v="menag_grd_nbr"/>
    <n v="0.15"/>
    <n v="5.8063306880020697E-2"/>
    <n v="0.24193669311997901"/>
    <n v="9"/>
    <n v="0.15"/>
    <n v="60"/>
    <s v="c_appartient_vulnerabl"/>
    <s v="prop_multiple"/>
    <x v="233"/>
    <m/>
    <x v="2"/>
    <x v="5"/>
    <x v="0"/>
    <x v="118"/>
    <s v="c_appartient_vulnerabl"/>
    <s v="oui"/>
    <s v="Proportion"/>
    <m/>
    <s v="Population générale"/>
    <n v="0.95"/>
    <b v="1"/>
    <s v="ci"/>
  </r>
  <r>
    <s v="id_196"/>
    <x v="4"/>
    <s v="menag_grd_nbr"/>
    <n v="0.26086956521739102"/>
    <n v="7.8262430016526899E-2"/>
    <n v="0.44347670041825599"/>
    <n v="6"/>
    <n v="0.26086956521739102"/>
    <n v="23"/>
    <s v="c_appartient_vulnerabl"/>
    <s v="prop_multiple"/>
    <x v="233"/>
    <m/>
    <x v="2"/>
    <x v="5"/>
    <x v="0"/>
    <x v="118"/>
    <s v="c_appartient_vulnerabl"/>
    <s v="oui"/>
    <s v="Proportion"/>
    <m/>
    <s v="Population générale"/>
    <n v="0.95"/>
    <b v="1"/>
    <s v="ci"/>
  </r>
  <r>
    <s v="id_196"/>
    <x v="3"/>
    <s v="menag_dirig_femme"/>
    <n v="8.3333333333333301E-2"/>
    <n v="1.2171212525139899E-2"/>
    <n v="0.15449545414152699"/>
    <n v="5"/>
    <n v="8.3333333333333301E-2"/>
    <n v="60"/>
    <s v="c_appartient_vulnerabl"/>
    <s v="prop_multiple"/>
    <x v="234"/>
    <m/>
    <x v="2"/>
    <x v="5"/>
    <x v="0"/>
    <x v="118"/>
    <s v="c_appartient_vulnerabl"/>
    <s v="oui"/>
    <s v="Proportion"/>
    <m/>
    <s v="Population générale"/>
    <n v="0.95"/>
    <b v="1"/>
    <s v="ci"/>
  </r>
  <r>
    <s v="id_196"/>
    <x v="4"/>
    <s v="menag_dirig_femme"/>
    <n v="0.13043478260869601"/>
    <n v="-9.6184968040856095E-3"/>
    <n v="0.27048806202147702"/>
    <n v="3"/>
    <n v="0.13043478260869601"/>
    <n v="23"/>
    <s v="c_appartient_vulnerabl"/>
    <s v="prop_multiple"/>
    <x v="234"/>
    <m/>
    <x v="2"/>
    <x v="5"/>
    <x v="0"/>
    <x v="118"/>
    <s v="c_appartient_vulnerabl"/>
    <s v="oui"/>
    <s v="Proportion"/>
    <m/>
    <s v="Population générale"/>
    <n v="0.95"/>
    <b v="1"/>
    <s v="ci"/>
  </r>
  <r>
    <s v="id_196"/>
    <x v="4"/>
    <s v="menag_dirig_enfant"/>
    <n v="4.3478260869565202E-2"/>
    <n v="-4.13282113317592E-2"/>
    <n v="0.12828473307089"/>
    <n v="1"/>
    <n v="4.3478260869565202E-2"/>
    <n v="23"/>
    <s v="c_appartient_vulnerabl"/>
    <s v="prop_multiple"/>
    <x v="235"/>
    <m/>
    <x v="2"/>
    <x v="5"/>
    <x v="0"/>
    <x v="118"/>
    <s v="c_appartient_vulnerabl"/>
    <s v="oui"/>
    <s v="Proportion"/>
    <m/>
    <s v="Population générale"/>
    <n v="0.95"/>
    <b v="1"/>
    <s v="ci"/>
  </r>
  <r>
    <s v="id_196"/>
    <x v="3"/>
    <s v="nsp"/>
    <n v="0.05"/>
    <n v="-6.1152097963501698E-3"/>
    <n v="0.10611520979635"/>
    <n v="3"/>
    <n v="0.05"/>
    <n v="60"/>
    <s v="c_appartient_vulnerabl"/>
    <s v="prop_multiple"/>
    <x v="56"/>
    <m/>
    <x v="2"/>
    <x v="5"/>
    <x v="0"/>
    <x v="118"/>
    <s v="c_appartient_vulnerabl"/>
    <s v="oui"/>
    <s v="Proportion"/>
    <m/>
    <s v="Population générale"/>
    <n v="0.95"/>
    <b v="1"/>
    <s v="ci"/>
  </r>
  <r>
    <s v="id_197"/>
    <x v="3"/>
    <s v="non_reception_aide"/>
    <n v="0.66666666666666696"/>
    <n v="0.54529214559713601"/>
    <n v="0.78804118773619702"/>
    <n v="40"/>
    <n v="0.66666666666666696"/>
    <n v="60"/>
    <s v="c_raison_exclu"/>
    <s v="prop_multiple"/>
    <x v="236"/>
    <m/>
    <x v="2"/>
    <x v="5"/>
    <x v="0"/>
    <x v="119"/>
    <s v="c_raison_exclu"/>
    <s v="oui"/>
    <s v="Proportion"/>
    <m/>
    <s v="Population générale"/>
    <n v="0.95"/>
    <b v="1"/>
    <s v="ci"/>
  </r>
  <r>
    <s v="id_197"/>
    <x v="4"/>
    <s v="non_reception_aide"/>
    <n v="0.60869565217391297"/>
    <n v="0.40573916852291803"/>
    <n v="0.81165213582490803"/>
    <n v="14"/>
    <n v="0.60869565217391297"/>
    <n v="23"/>
    <s v="c_raison_exclu"/>
    <s v="prop_multiple"/>
    <x v="236"/>
    <m/>
    <x v="2"/>
    <x v="5"/>
    <x v="0"/>
    <x v="119"/>
    <s v="c_raison_exclu"/>
    <s v="oui"/>
    <s v="Proportion"/>
    <m/>
    <s v="Population générale"/>
    <n v="0.95"/>
    <b v="1"/>
    <s v="ci"/>
  </r>
  <r>
    <s v="id_197"/>
    <x v="3"/>
    <s v="selection_discriminant"/>
    <n v="0.35"/>
    <n v="0.227192614204099"/>
    <n v="0.47280738579590098"/>
    <n v="21"/>
    <n v="0.35"/>
    <n v="60"/>
    <s v="c_raison_exclu"/>
    <s v="prop_multiple"/>
    <x v="237"/>
    <m/>
    <x v="2"/>
    <x v="5"/>
    <x v="0"/>
    <x v="119"/>
    <s v="c_raison_exclu"/>
    <s v="oui"/>
    <s v="Proportion"/>
    <m/>
    <s v="Population générale"/>
    <n v="0.95"/>
    <b v="1"/>
    <s v="ci"/>
  </r>
  <r>
    <s v="id_197"/>
    <x v="4"/>
    <s v="selection_discriminant"/>
    <n v="0.565217391304348"/>
    <n v="0.35906454591790099"/>
    <n v="0.77137023669079496"/>
    <n v="13"/>
    <n v="0.565217391304348"/>
    <n v="23"/>
    <s v="c_raison_exclu"/>
    <s v="prop_multiple"/>
    <x v="237"/>
    <m/>
    <x v="2"/>
    <x v="5"/>
    <x v="0"/>
    <x v="119"/>
    <s v="c_raison_exclu"/>
    <s v="oui"/>
    <s v="Proportion"/>
    <m/>
    <s v="Population générale"/>
    <n v="0.95"/>
    <b v="1"/>
    <s v="ci"/>
  </r>
  <r>
    <s v="id_197"/>
    <x v="3"/>
    <s v="pas_possibl_inscrire"/>
    <n v="0.133333333333333"/>
    <n v="4.5808921483117902E-2"/>
    <n v="0.220857745183549"/>
    <n v="8"/>
    <n v="0.133333333333333"/>
    <n v="60"/>
    <s v="c_raison_exclu"/>
    <s v="prop_multiple"/>
    <x v="238"/>
    <m/>
    <x v="2"/>
    <x v="5"/>
    <x v="0"/>
    <x v="119"/>
    <s v="c_raison_exclu"/>
    <s v="oui"/>
    <s v="Proportion"/>
    <m/>
    <s v="Population générale"/>
    <n v="0.95"/>
    <b v="1"/>
    <s v="ci"/>
  </r>
  <r>
    <s v="id_197"/>
    <x v="4"/>
    <s v="pas_possibl_inscrire"/>
    <n v="8.6956521739130405E-2"/>
    <n v="-3.02204587305515E-2"/>
    <n v="0.20413350220881199"/>
    <n v="2"/>
    <n v="8.6956521739130405E-2"/>
    <n v="23"/>
    <s v="c_raison_exclu"/>
    <s v="prop_multiple"/>
    <x v="238"/>
    <m/>
    <x v="2"/>
    <x v="5"/>
    <x v="0"/>
    <x v="119"/>
    <s v="c_raison_exclu"/>
    <s v="oui"/>
    <s v="Proportion"/>
    <m/>
    <s v="Population générale"/>
    <n v="0.95"/>
    <b v="1"/>
    <s v="ci"/>
  </r>
  <r>
    <s v="id_197"/>
    <x v="3"/>
    <s v="heure_distribution"/>
    <n v="3.3333333333333298E-2"/>
    <n v="-1.2884707331588899E-2"/>
    <n v="7.9551373998255598E-2"/>
    <n v="2"/>
    <n v="3.3333333333333298E-2"/>
    <n v="60"/>
    <s v="c_raison_exclu"/>
    <s v="prop_multiple"/>
    <x v="239"/>
    <m/>
    <x v="2"/>
    <x v="5"/>
    <x v="0"/>
    <x v="119"/>
    <s v="c_raison_exclu"/>
    <s v="oui"/>
    <s v="Proportion"/>
    <m/>
    <s v="Population générale"/>
    <n v="0.95"/>
    <b v="1"/>
    <s v="ci"/>
  </r>
  <r>
    <s v="id_197"/>
    <x v="3"/>
    <s v="lieu_eloigne"/>
    <n v="0.05"/>
    <n v="-6.1152097963501802E-3"/>
    <n v="0.10611520979635"/>
    <n v="3"/>
    <n v="0.05"/>
    <n v="60"/>
    <s v="c_raison_exclu"/>
    <s v="prop_multiple"/>
    <x v="240"/>
    <m/>
    <x v="2"/>
    <x v="5"/>
    <x v="0"/>
    <x v="119"/>
    <s v="c_raison_exclu"/>
    <s v="oui"/>
    <s v="Proportion"/>
    <m/>
    <s v="Population générale"/>
    <n v="0.95"/>
    <b v="1"/>
    <s v="ci"/>
  </r>
  <r>
    <s v="id_197"/>
    <x v="3"/>
    <s v="pas_moyen_deplacement"/>
    <n v="0.1"/>
    <n v="2.2757727779618899E-2"/>
    <n v="0.177242272220381"/>
    <n v="6"/>
    <n v="0.1"/>
    <n v="60"/>
    <s v="c_raison_exclu"/>
    <s v="prop_multiple"/>
    <x v="241"/>
    <m/>
    <x v="2"/>
    <x v="5"/>
    <x v="0"/>
    <x v="119"/>
    <s v="c_raison_exclu"/>
    <s v="oui"/>
    <s v="Proportion"/>
    <m/>
    <s v="Population générale"/>
    <n v="0.95"/>
    <b v="1"/>
    <s v="ci"/>
  </r>
  <r>
    <s v="id_197"/>
    <x v="3"/>
    <s v="problem_document"/>
    <n v="1.6666666666666701E-2"/>
    <n v="-1.6294952823404998E-2"/>
    <n v="4.9628286156738401E-2"/>
    <n v="1"/>
    <n v="1.6666666666666701E-2"/>
    <n v="60"/>
    <s v="c_raison_exclu"/>
    <s v="prop_multiple"/>
    <x v="242"/>
    <m/>
    <x v="2"/>
    <x v="5"/>
    <x v="0"/>
    <x v="119"/>
    <s v="c_raison_exclu"/>
    <s v="oui"/>
    <s v="Proportion"/>
    <m/>
    <s v="Population générale"/>
    <n v="0.95"/>
    <b v="1"/>
    <s v="ci"/>
  </r>
  <r>
    <s v="id_197"/>
    <x v="4"/>
    <s v="problem_document"/>
    <n v="4.3478260869565202E-2"/>
    <n v="-4.13282113317592E-2"/>
    <n v="0.12828473307089"/>
    <n v="1"/>
    <n v="4.3478260869565202E-2"/>
    <n v="23"/>
    <s v="c_raison_exclu"/>
    <s v="prop_multiple"/>
    <x v="242"/>
    <m/>
    <x v="2"/>
    <x v="5"/>
    <x v="0"/>
    <x v="119"/>
    <s v="c_raison_exclu"/>
    <s v="oui"/>
    <s v="Proportion"/>
    <m/>
    <s v="Population générale"/>
    <n v="0.95"/>
    <b v="1"/>
    <s v="ci"/>
  </r>
  <r>
    <s v="id_197"/>
    <x v="3"/>
    <s v="harcelement"/>
    <n v="1.6666666666666701E-2"/>
    <n v="-1.6294952823404998E-2"/>
    <n v="4.9628286156738401E-2"/>
    <n v="1"/>
    <n v="1.6666666666666701E-2"/>
    <n v="60"/>
    <s v="c_raison_exclu"/>
    <s v="prop_multiple"/>
    <x v="243"/>
    <m/>
    <x v="2"/>
    <x v="5"/>
    <x v="0"/>
    <x v="119"/>
    <s v="c_raison_exclu"/>
    <s v="oui"/>
    <s v="Proportion"/>
    <m/>
    <s v="Population générale"/>
    <n v="0.95"/>
    <b v="1"/>
    <s v="ci"/>
  </r>
  <r>
    <s v="id_197"/>
    <x v="3"/>
    <s v="nsp"/>
    <n v="1.6666666666666701E-2"/>
    <n v="-1.6294952823404998E-2"/>
    <n v="4.9628286156738401E-2"/>
    <n v="1"/>
    <n v="1.6666666666666701E-2"/>
    <n v="60"/>
    <s v="c_raison_exclu"/>
    <s v="prop_multiple"/>
    <x v="56"/>
    <m/>
    <x v="2"/>
    <x v="5"/>
    <x v="0"/>
    <x v="119"/>
    <s v="c_raison_exclu"/>
    <s v="oui"/>
    <s v="Proportion"/>
    <m/>
    <s v="Population générale"/>
    <n v="0.95"/>
    <b v="1"/>
    <s v="ci"/>
  </r>
  <r>
    <s v="id_198"/>
    <x v="3"/>
    <s v="completement"/>
    <n v="0.33566433566433601"/>
    <n v="0.25758763490168002"/>
    <n v="0.413741036426991"/>
    <n v="48"/>
    <n v="0.33566433566433601"/>
    <n v="143"/>
    <s v="c_ciblag_neutr"/>
    <s v="prop_simple"/>
    <x v="61"/>
    <m/>
    <x v="2"/>
    <x v="5"/>
    <x v="0"/>
    <x v="120"/>
    <s v="c_ciblag_neutr"/>
    <m/>
    <s v="Proportion"/>
    <m/>
    <s v="Population générale"/>
    <n v="0.95"/>
    <b v="1"/>
    <s v="ci"/>
  </r>
  <r>
    <s v="id_198"/>
    <x v="3"/>
    <s v="nsp"/>
    <n v="0.10489510489510501"/>
    <n v="5.4232251475427998E-2"/>
    <n v="0.155557958314782"/>
    <n v="15"/>
    <n v="0.10489510489510501"/>
    <n v="143"/>
    <s v="c_ciblag_neutr"/>
    <s v="prop_simple"/>
    <x v="201"/>
    <m/>
    <x v="2"/>
    <x v="5"/>
    <x v="0"/>
    <x v="120"/>
    <s v="c_ciblag_neutr"/>
    <m/>
    <s v="Proportion"/>
    <m/>
    <s v="Population générale"/>
    <n v="0.95"/>
    <b v="1"/>
    <s v="ci"/>
  </r>
  <r>
    <s v="id_198"/>
    <x v="3"/>
    <s v="pas_du_tout"/>
    <n v="0.195804195804196"/>
    <n v="0.13019465958038001"/>
    <n v="0.26141373202801199"/>
    <n v="28"/>
    <n v="0.195804195804196"/>
    <n v="143"/>
    <s v="c_ciblag_neutr"/>
    <s v="prop_simple"/>
    <x v="52"/>
    <m/>
    <x v="2"/>
    <x v="5"/>
    <x v="0"/>
    <x v="120"/>
    <s v="c_ciblag_neutr"/>
    <m/>
    <s v="Proportion"/>
    <m/>
    <s v="Population générale"/>
    <n v="0.95"/>
    <b v="1"/>
    <s v="ci"/>
  </r>
  <r>
    <s v="id_198"/>
    <x v="3"/>
    <s v="peu"/>
    <n v="0.36363636363636398"/>
    <n v="0.28410079324269999"/>
    <n v="0.44317193403002703"/>
    <n v="52"/>
    <n v="0.36363636363636398"/>
    <n v="143"/>
    <s v="c_ciblag_neutr"/>
    <s v="prop_simple"/>
    <x v="53"/>
    <m/>
    <x v="2"/>
    <x v="5"/>
    <x v="0"/>
    <x v="120"/>
    <s v="c_ciblag_neutr"/>
    <m/>
    <s v="Proportion"/>
    <m/>
    <s v="Population générale"/>
    <n v="0.95"/>
    <b v="1"/>
    <s v="ci"/>
  </r>
  <r>
    <s v="id_198"/>
    <x v="4"/>
    <s v="completement"/>
    <n v="0.44444444444444398"/>
    <n v="0.310748357408906"/>
    <n v="0.57814053147998301"/>
    <n v="24"/>
    <n v="0.44444444444444398"/>
    <n v="54"/>
    <s v="c_ciblag_neutr"/>
    <s v="prop_simple"/>
    <x v="61"/>
    <m/>
    <x v="2"/>
    <x v="5"/>
    <x v="0"/>
    <x v="120"/>
    <s v="c_ciblag_neutr"/>
    <m/>
    <s v="Proportion"/>
    <m/>
    <s v="Population générale"/>
    <n v="0.95"/>
    <b v="1"/>
    <s v="ci"/>
  </r>
  <r>
    <s v="id_198"/>
    <x v="4"/>
    <s v="nsp"/>
    <n v="1.85185185185185E-2"/>
    <n v="-1.77550584023493E-2"/>
    <n v="5.4792095439386297E-2"/>
    <n v="1"/>
    <n v="1.85185185185185E-2"/>
    <n v="54"/>
    <s v="c_ciblag_neutr"/>
    <s v="prop_simple"/>
    <x v="201"/>
    <m/>
    <x v="2"/>
    <x v="5"/>
    <x v="0"/>
    <x v="120"/>
    <s v="c_ciblag_neutr"/>
    <m/>
    <s v="Proportion"/>
    <m/>
    <s v="Population générale"/>
    <n v="0.95"/>
    <b v="1"/>
    <s v="ci"/>
  </r>
  <r>
    <s v="id_198"/>
    <x v="4"/>
    <s v="pas_du_tout"/>
    <n v="9.2592592592592601E-2"/>
    <n v="1.4603208488528301E-2"/>
    <n v="0.17058197669665701"/>
    <n v="5"/>
    <n v="9.2592592592592601E-2"/>
    <n v="54"/>
    <s v="c_ciblag_neutr"/>
    <s v="prop_simple"/>
    <x v="52"/>
    <m/>
    <x v="2"/>
    <x v="5"/>
    <x v="0"/>
    <x v="120"/>
    <s v="c_ciblag_neutr"/>
    <m/>
    <s v="Proportion"/>
    <m/>
    <s v="Population générale"/>
    <n v="0.95"/>
    <b v="1"/>
    <s v="ci"/>
  </r>
  <r>
    <s v="id_198"/>
    <x v="4"/>
    <s v="peu"/>
    <n v="0.44444444444444398"/>
    <n v="0.310748357408906"/>
    <n v="0.57814053147998301"/>
    <n v="24"/>
    <n v="0.44444444444444398"/>
    <n v="54"/>
    <s v="c_ciblag_neutr"/>
    <s v="prop_simple"/>
    <x v="53"/>
    <m/>
    <x v="2"/>
    <x v="5"/>
    <x v="0"/>
    <x v="120"/>
    <s v="c_ciblag_neutr"/>
    <m/>
    <s v="Proportion"/>
    <m/>
    <s v="Population générale"/>
    <n v="0.95"/>
    <b v="1"/>
    <s v="ci"/>
  </r>
  <r>
    <s v="id_199"/>
    <x v="3"/>
    <s v="non"/>
    <n v="0.97202797202797198"/>
    <n v="0.94476479724606299"/>
    <n v="0.99929114680988096"/>
    <n v="139"/>
    <n v="0.97202797202797198"/>
    <n v="143"/>
    <s v="c_ciblag_corruption"/>
    <s v="prop_simple"/>
    <x v="10"/>
    <m/>
    <x v="2"/>
    <x v="5"/>
    <x v="0"/>
    <x v="121"/>
    <s v="c_ciblag_corruption"/>
    <m/>
    <s v="Proportion"/>
    <m/>
    <s v="Population générale"/>
    <n v="0.95"/>
    <b v="1"/>
    <s v="ci"/>
  </r>
  <r>
    <s v="id_199"/>
    <x v="3"/>
    <s v="oui"/>
    <n v="2.7972027972028E-2"/>
    <n v="7.08853190118621E-4"/>
    <n v="5.5235202753937299E-2"/>
    <n v="4"/>
    <n v="2.7972027972028E-2"/>
    <n v="143"/>
    <s v="c_ciblag_corruption"/>
    <s v="prop_simple"/>
    <x v="11"/>
    <m/>
    <x v="2"/>
    <x v="5"/>
    <x v="0"/>
    <x v="121"/>
    <s v="c_ciblag_corruption"/>
    <m/>
    <s v="Proportion"/>
    <m/>
    <s v="Population générale"/>
    <n v="0.95"/>
    <b v="1"/>
    <s v="ci"/>
  </r>
  <r>
    <s v="id_199"/>
    <x v="4"/>
    <s v="non"/>
    <n v="0.94444444444444398"/>
    <n v="0.88281359353493205"/>
    <n v="1.00607529535396"/>
    <n v="51"/>
    <n v="0.94444444444444398"/>
    <n v="54"/>
    <s v="c_ciblag_corruption"/>
    <s v="prop_simple"/>
    <x v="10"/>
    <m/>
    <x v="2"/>
    <x v="5"/>
    <x v="0"/>
    <x v="121"/>
    <s v="c_ciblag_corruption"/>
    <m/>
    <s v="Proportion"/>
    <m/>
    <s v="Population générale"/>
    <n v="0.95"/>
    <b v="1"/>
    <s v="ci"/>
  </r>
  <r>
    <s v="id_199"/>
    <x v="4"/>
    <s v="oui"/>
    <n v="5.5555555555555601E-2"/>
    <n v="-6.0752953539569303E-3"/>
    <n v="0.117186406465068"/>
    <n v="3"/>
    <n v="5.5555555555555601E-2"/>
    <n v="54"/>
    <s v="c_ciblag_corruption"/>
    <s v="prop_simple"/>
    <x v="11"/>
    <m/>
    <x v="2"/>
    <x v="5"/>
    <x v="0"/>
    <x v="121"/>
    <s v="c_ciblag_corruption"/>
    <m/>
    <s v="Proportion"/>
    <m/>
    <s v="Population générale"/>
    <n v="0.95"/>
    <b v="1"/>
    <s v="ci"/>
  </r>
  <r>
    <s v="id_200"/>
    <x v="3"/>
    <s v="non"/>
    <n v="0.67132867132867102"/>
    <n v="0.59366398769405104"/>
    <n v="0.748993354963291"/>
    <n v="96"/>
    <n v="0.67132867132867102"/>
    <n v="143"/>
    <s v="c_ciblag_tension"/>
    <s v="prop_simple"/>
    <x v="10"/>
    <m/>
    <x v="2"/>
    <x v="5"/>
    <x v="0"/>
    <x v="122"/>
    <s v="c_ciblag_tension"/>
    <m/>
    <s v="Proportion"/>
    <m/>
    <s v="Population générale"/>
    <n v="0.95"/>
    <b v="1"/>
    <s v="ci"/>
  </r>
  <r>
    <s v="id_200"/>
    <x v="3"/>
    <s v="oui"/>
    <n v="0.321678321678322"/>
    <n v="0.244445159794516"/>
    <n v="0.39891148356212802"/>
    <n v="46"/>
    <n v="0.321678321678322"/>
    <n v="143"/>
    <s v="c_ciblag_tension"/>
    <s v="prop_simple"/>
    <x v="11"/>
    <m/>
    <x v="2"/>
    <x v="5"/>
    <x v="0"/>
    <x v="122"/>
    <s v="c_ciblag_tension"/>
    <m/>
    <s v="Proportion"/>
    <m/>
    <s v="Population générale"/>
    <n v="0.95"/>
    <b v="1"/>
    <s v="ci"/>
  </r>
  <r>
    <s v="id_200"/>
    <x v="3"/>
    <s v="pnpr"/>
    <n v="6.9930069930069904E-3"/>
    <n v="-6.7848985868320102E-3"/>
    <n v="2.0770912572845999E-2"/>
    <n v="1"/>
    <n v="6.9930069930069904E-3"/>
    <n v="143"/>
    <s v="c_ciblag_tension"/>
    <s v="prop_simple"/>
    <x v="244"/>
    <m/>
    <x v="2"/>
    <x v="5"/>
    <x v="0"/>
    <x v="122"/>
    <s v="c_ciblag_tension"/>
    <m/>
    <s v="Proportion"/>
    <m/>
    <s v="Population générale"/>
    <n v="0.95"/>
    <b v="1"/>
    <s v="ci"/>
  </r>
  <r>
    <s v="id_200"/>
    <x v="4"/>
    <s v="non"/>
    <n v="0.66666666666666696"/>
    <n v="0.53983142188134303"/>
    <n v="0.79350191145199001"/>
    <n v="36"/>
    <n v="0.66666666666666696"/>
    <n v="54"/>
    <s v="c_ciblag_tension"/>
    <s v="prop_simple"/>
    <x v="10"/>
    <m/>
    <x v="2"/>
    <x v="5"/>
    <x v="0"/>
    <x v="122"/>
    <s v="c_ciblag_tension"/>
    <m/>
    <s v="Proportion"/>
    <m/>
    <s v="Population générale"/>
    <n v="0.95"/>
    <b v="1"/>
    <s v="ci"/>
  </r>
  <r>
    <s v="id_200"/>
    <x v="4"/>
    <s v="oui"/>
    <n v="0.33333333333333298"/>
    <n v="0.20649808854800999"/>
    <n v="0.46016857811865702"/>
    <n v="18"/>
    <n v="0.33333333333333298"/>
    <n v="54"/>
    <s v="c_ciblag_tension"/>
    <s v="prop_simple"/>
    <x v="11"/>
    <m/>
    <x v="2"/>
    <x v="5"/>
    <x v="0"/>
    <x v="122"/>
    <s v="c_ciblag_tension"/>
    <m/>
    <s v="Proportion"/>
    <m/>
    <s v="Population générale"/>
    <n v="0.95"/>
    <b v="1"/>
    <s v="ci"/>
  </r>
  <r>
    <s v="id_4"/>
    <x v="3"/>
    <s v="6"/>
    <n v="0.75"/>
    <n v="0.321931048849533"/>
    <n v="1.1780689511504701"/>
    <n v="3"/>
    <n v="0.75"/>
    <n v="4"/>
    <s v="i_secteur"/>
    <s v="prop_simple"/>
    <x v="6"/>
    <m/>
    <x v="3"/>
    <x v="0"/>
    <x v="0"/>
    <x v="0"/>
    <s v="i_secteur"/>
    <m/>
    <s v="Proportion"/>
    <m/>
    <s v="Population générale"/>
    <n v="0.95"/>
    <b v="1"/>
    <s v="ci"/>
  </r>
  <r>
    <s v="id_4"/>
    <x v="3"/>
    <s v="8"/>
    <n v="0.25"/>
    <n v="-0.178068951150467"/>
    <n v="0.67806895115046695"/>
    <n v="1"/>
    <n v="0.25"/>
    <n v="4"/>
    <s v="i_secteur"/>
    <s v="prop_simple"/>
    <x v="8"/>
    <m/>
    <x v="3"/>
    <x v="0"/>
    <x v="0"/>
    <x v="0"/>
    <s v="i_secteur"/>
    <m/>
    <s v="Proportion"/>
    <m/>
    <s v="Population générale"/>
    <n v="0.95"/>
    <b v="1"/>
    <s v="ci"/>
  </r>
  <r>
    <s v="id_4"/>
    <x v="4"/>
    <s v="1"/>
    <n v="0.30051813471502598"/>
    <n v="0.23526700942317699"/>
    <n v="0.36576926000687399"/>
    <n v="58"/>
    <n v="0.30051813471502598"/>
    <n v="193"/>
    <s v="i_secteur"/>
    <s v="prop_simple"/>
    <x v="0"/>
    <m/>
    <x v="3"/>
    <x v="0"/>
    <x v="0"/>
    <x v="0"/>
    <s v="i_secteur"/>
    <m/>
    <s v="Proportion"/>
    <m/>
    <s v="Population générale"/>
    <n v="0.95"/>
    <b v="1"/>
    <s v="ci"/>
  </r>
  <r>
    <s v="id_4"/>
    <x v="4"/>
    <s v="10"/>
    <n v="1.55440414507772E-2"/>
    <n v="-2.0613040546294099E-3"/>
    <n v="3.3149386956183802E-2"/>
    <n v="3"/>
    <n v="1.55440414507772E-2"/>
    <n v="193"/>
    <s v="i_secteur"/>
    <s v="prop_simple"/>
    <x v="1"/>
    <m/>
    <x v="3"/>
    <x v="0"/>
    <x v="0"/>
    <x v="0"/>
    <s v="i_secteur"/>
    <m/>
    <s v="Proportion"/>
    <m/>
    <s v="Population générale"/>
    <n v="0.95"/>
    <b v="1"/>
    <s v="ci"/>
  </r>
  <r>
    <s v="id_4"/>
    <x v="4"/>
    <s v="11"/>
    <n v="6.7357512953367907E-2"/>
    <n v="3.1686531935732301E-2"/>
    <n v="0.103028493971003"/>
    <n v="13"/>
    <n v="6.7357512953367907E-2"/>
    <n v="193"/>
    <s v="i_secteur"/>
    <s v="prop_simple"/>
    <x v="2"/>
    <m/>
    <x v="3"/>
    <x v="0"/>
    <x v="0"/>
    <x v="0"/>
    <s v="i_secteur"/>
    <m/>
    <s v="Proportion"/>
    <m/>
    <s v="Population générale"/>
    <n v="0.95"/>
    <b v="1"/>
    <s v="ci"/>
  </r>
  <r>
    <s v="id_4"/>
    <x v="4"/>
    <s v="2"/>
    <n v="0.16580310880829"/>
    <n v="0.11287394269079599"/>
    <n v="0.21873227492578401"/>
    <n v="32"/>
    <n v="0.16580310880829"/>
    <n v="193"/>
    <s v="i_secteur"/>
    <s v="prop_simple"/>
    <x v="3"/>
    <m/>
    <x v="3"/>
    <x v="0"/>
    <x v="0"/>
    <x v="0"/>
    <s v="i_secteur"/>
    <m/>
    <s v="Proportion"/>
    <m/>
    <s v="Population générale"/>
    <n v="0.95"/>
    <b v="1"/>
    <s v="ci"/>
  </r>
  <r>
    <s v="id_4"/>
    <x v="4"/>
    <s v="3"/>
    <n v="7.7720207253885995E-2"/>
    <n v="3.9616892753451198E-2"/>
    <n v="0.11582352175432099"/>
    <n v="15"/>
    <n v="7.7720207253885995E-2"/>
    <n v="193"/>
    <s v="i_secteur"/>
    <s v="prop_simple"/>
    <x v="4"/>
    <m/>
    <x v="3"/>
    <x v="0"/>
    <x v="0"/>
    <x v="0"/>
    <s v="i_secteur"/>
    <m/>
    <s v="Proportion"/>
    <m/>
    <s v="Population générale"/>
    <n v="0.95"/>
    <b v="1"/>
    <s v="ci"/>
  </r>
  <r>
    <s v="id_4"/>
    <x v="4"/>
    <s v="4"/>
    <n v="5.1813471502590702E-3"/>
    <n v="-5.0364608810637901E-3"/>
    <n v="1.53991551815819E-2"/>
    <n v="1"/>
    <n v="5.1813471502590702E-3"/>
    <n v="193"/>
    <s v="i_secteur"/>
    <s v="prop_simple"/>
    <x v="5"/>
    <m/>
    <x v="3"/>
    <x v="0"/>
    <x v="0"/>
    <x v="0"/>
    <s v="i_secteur"/>
    <m/>
    <s v="Proportion"/>
    <m/>
    <s v="Population générale"/>
    <n v="0.95"/>
    <b v="1"/>
    <s v="ci"/>
  </r>
  <r>
    <s v="id_4"/>
    <x v="4"/>
    <s v="6"/>
    <n v="0.20725388601036299"/>
    <n v="0.14956623758578"/>
    <n v="0.264941534434946"/>
    <n v="40"/>
    <n v="0.20725388601036299"/>
    <n v="193"/>
    <s v="i_secteur"/>
    <s v="prop_simple"/>
    <x v="6"/>
    <m/>
    <x v="3"/>
    <x v="0"/>
    <x v="0"/>
    <x v="0"/>
    <s v="i_secteur"/>
    <m/>
    <s v="Proportion"/>
    <m/>
    <s v="Population générale"/>
    <n v="0.95"/>
    <b v="1"/>
    <s v="ci"/>
  </r>
  <r>
    <s v="id_4"/>
    <x v="4"/>
    <s v="7"/>
    <n v="2.0725388601036301E-2"/>
    <n v="4.5005435472720803E-4"/>
    <n v="4.1000722847345301E-2"/>
    <n v="4"/>
    <n v="2.0725388601036301E-2"/>
    <n v="193"/>
    <s v="i_secteur"/>
    <s v="prop_simple"/>
    <x v="7"/>
    <m/>
    <x v="3"/>
    <x v="0"/>
    <x v="0"/>
    <x v="0"/>
    <s v="i_secteur"/>
    <m/>
    <s v="Proportion"/>
    <m/>
    <s v="Population générale"/>
    <n v="0.95"/>
    <b v="1"/>
    <s v="ci"/>
  </r>
  <r>
    <s v="id_4"/>
    <x v="4"/>
    <s v="8"/>
    <n v="2.59067357512953E-2"/>
    <n v="3.2982720767262301E-3"/>
    <n v="4.8515199425864401E-2"/>
    <n v="5"/>
    <n v="2.59067357512953E-2"/>
    <n v="193"/>
    <s v="i_secteur"/>
    <s v="prop_simple"/>
    <x v="8"/>
    <m/>
    <x v="3"/>
    <x v="0"/>
    <x v="0"/>
    <x v="0"/>
    <s v="i_secteur"/>
    <m/>
    <s v="Proportion"/>
    <m/>
    <s v="Population générale"/>
    <n v="0.95"/>
    <b v="1"/>
    <s v="ci"/>
  </r>
  <r>
    <s v="id_4"/>
    <x v="4"/>
    <s v="9"/>
    <n v="0.113989637305699"/>
    <n v="6.8760685776758507E-2"/>
    <n v="0.15921858883463999"/>
    <n v="22"/>
    <n v="0.113989637305699"/>
    <n v="193"/>
    <s v="i_secteur"/>
    <s v="prop_simple"/>
    <x v="9"/>
    <m/>
    <x v="3"/>
    <x v="0"/>
    <x v="0"/>
    <x v="0"/>
    <s v="i_secteur"/>
    <m/>
    <s v="Proportion"/>
    <m/>
    <s v="Population générale"/>
    <n v="0.95"/>
    <b v="1"/>
    <s v="ci"/>
  </r>
  <r>
    <s v="id_10"/>
    <x v="3"/>
    <s v="non"/>
    <n v="0.25"/>
    <n v="-0.178068951150467"/>
    <n v="0.67806895115046695"/>
    <n v="1"/>
    <n v="0.25"/>
    <n v="4"/>
    <s v="i_chef_menag"/>
    <s v="prop_simple"/>
    <x v="10"/>
    <m/>
    <x v="3"/>
    <x v="0"/>
    <x v="0"/>
    <x v="1"/>
    <s v="i_chef_menag"/>
    <m/>
    <s v="Proportion"/>
    <m/>
    <s v="Population générale"/>
    <n v="0.95"/>
    <b v="1"/>
    <s v="ci"/>
  </r>
  <r>
    <s v="id_10"/>
    <x v="3"/>
    <s v="oui"/>
    <n v="0.75"/>
    <n v="0.321931048849533"/>
    <n v="1.1780689511504701"/>
    <n v="3"/>
    <n v="0.75"/>
    <n v="4"/>
    <s v="i_chef_menag"/>
    <s v="prop_simple"/>
    <x v="11"/>
    <m/>
    <x v="3"/>
    <x v="0"/>
    <x v="0"/>
    <x v="1"/>
    <s v="i_chef_menag"/>
    <m/>
    <s v="Proportion"/>
    <m/>
    <s v="Population générale"/>
    <n v="0.95"/>
    <b v="1"/>
    <s v="ci"/>
  </r>
  <r>
    <s v="id_10"/>
    <x v="4"/>
    <s v="non"/>
    <n v="0.30051813471502598"/>
    <n v="0.23526700942317699"/>
    <n v="0.36576926000687399"/>
    <n v="58"/>
    <n v="0.30051813471502598"/>
    <n v="193"/>
    <s v="i_chef_menag"/>
    <s v="prop_simple"/>
    <x v="10"/>
    <m/>
    <x v="3"/>
    <x v="0"/>
    <x v="0"/>
    <x v="1"/>
    <s v="i_chef_menag"/>
    <m/>
    <s v="Proportion"/>
    <m/>
    <s v="Population générale"/>
    <n v="0.95"/>
    <b v="1"/>
    <s v="ci"/>
  </r>
  <r>
    <s v="id_10"/>
    <x v="4"/>
    <s v="oui"/>
    <n v="0.69948186528497402"/>
    <n v="0.63423073999312596"/>
    <n v="0.76473299057682298"/>
    <n v="135"/>
    <n v="0.69948186528497402"/>
    <n v="193"/>
    <s v="i_chef_menag"/>
    <s v="prop_simple"/>
    <x v="11"/>
    <m/>
    <x v="3"/>
    <x v="0"/>
    <x v="0"/>
    <x v="1"/>
    <s v="i_chef_menag"/>
    <m/>
    <s v="Proportion"/>
    <m/>
    <s v="Population générale"/>
    <n v="0.95"/>
    <b v="1"/>
    <s v="ci"/>
  </r>
  <r>
    <s v="id_11"/>
    <x v="3"/>
    <s v="femme"/>
    <n v="0.25"/>
    <n v="-0.178068951150467"/>
    <n v="0.67806895115046695"/>
    <n v="1"/>
    <n v="0.25"/>
    <n v="4"/>
    <s v="i_enquete_genre"/>
    <s v="prop_simple"/>
    <x v="12"/>
    <m/>
    <x v="3"/>
    <x v="0"/>
    <x v="0"/>
    <x v="2"/>
    <s v="i_enquete_genre"/>
    <m/>
    <s v="Proportion"/>
    <m/>
    <s v="Population générale"/>
    <n v="0.95"/>
    <b v="1"/>
    <s v="ci"/>
  </r>
  <r>
    <s v="id_11"/>
    <x v="3"/>
    <s v="homme"/>
    <n v="0.75"/>
    <n v="0.321931048849533"/>
    <n v="1.1780689511504701"/>
    <n v="3"/>
    <n v="0.75"/>
    <n v="4"/>
    <s v="i_enquete_genre"/>
    <s v="prop_simple"/>
    <x v="13"/>
    <m/>
    <x v="3"/>
    <x v="0"/>
    <x v="0"/>
    <x v="2"/>
    <s v="i_enquete_genre"/>
    <m/>
    <s v="Proportion"/>
    <m/>
    <s v="Population générale"/>
    <n v="0.95"/>
    <b v="1"/>
    <s v="ci"/>
  </r>
  <r>
    <s v="id_11"/>
    <x v="4"/>
    <s v="femme"/>
    <n v="0.243523316062176"/>
    <n v="0.182438610963539"/>
    <n v="0.30460802116081298"/>
    <n v="47"/>
    <n v="0.243523316062176"/>
    <n v="193"/>
    <s v="i_enquete_genre"/>
    <s v="prop_simple"/>
    <x v="12"/>
    <m/>
    <x v="3"/>
    <x v="0"/>
    <x v="0"/>
    <x v="2"/>
    <s v="i_enquete_genre"/>
    <m/>
    <s v="Proportion"/>
    <m/>
    <s v="Population générale"/>
    <n v="0.95"/>
    <b v="1"/>
    <s v="ci"/>
  </r>
  <r>
    <s v="id_11"/>
    <x v="4"/>
    <s v="homme"/>
    <n v="0.75647668393782397"/>
    <n v="0.69539197883918702"/>
    <n v="0.81756138903646103"/>
    <n v="146"/>
    <n v="0.75647668393782397"/>
    <n v="193"/>
    <s v="i_enquete_genre"/>
    <s v="prop_simple"/>
    <x v="13"/>
    <m/>
    <x v="3"/>
    <x v="0"/>
    <x v="0"/>
    <x v="2"/>
    <s v="i_enquete_genre"/>
    <m/>
    <s v="Proportion"/>
    <m/>
    <s v="Population générale"/>
    <n v="0.95"/>
    <b v="1"/>
    <s v="ci"/>
  </r>
  <r>
    <s v="id_12"/>
    <x v="3"/>
    <s v="ndp"/>
    <n v="1"/>
    <n v="1"/>
    <n v="1"/>
    <n v="4"/>
    <n v="1"/>
    <n v="4"/>
    <s v="i_statut_menage"/>
    <s v="prop_simple"/>
    <x v="14"/>
    <m/>
    <x v="3"/>
    <x v="0"/>
    <x v="0"/>
    <x v="3"/>
    <s v="i_statut_menage"/>
    <m/>
    <s v="Proportion"/>
    <m/>
    <s v="Population générale"/>
    <n v="0.95"/>
    <b v="1"/>
    <s v="ci"/>
  </r>
  <r>
    <s v="id_12"/>
    <x v="4"/>
    <s v="ndp"/>
    <n v="0.49222797927461098"/>
    <n v="0.42107682250755102"/>
    <n v="0.563379136041672"/>
    <n v="95"/>
    <n v="0.49222797927461098"/>
    <n v="193"/>
    <s v="i_statut_menage"/>
    <s v="prop_simple"/>
    <x v="14"/>
    <m/>
    <x v="3"/>
    <x v="0"/>
    <x v="0"/>
    <x v="3"/>
    <s v="i_statut_menage"/>
    <m/>
    <s v="Proportion"/>
    <m/>
    <s v="Population générale"/>
    <n v="0.95"/>
    <b v="1"/>
    <s v="ci"/>
  </r>
  <r>
    <s v="id_12"/>
    <x v="4"/>
    <s v="pdi"/>
    <n v="0.50777202072538896"/>
    <n v="0.436620863958328"/>
    <n v="0.57892317749244904"/>
    <n v="98"/>
    <n v="0.50777202072538896"/>
    <n v="193"/>
    <s v="i_statut_menage"/>
    <s v="prop_simple"/>
    <x v="15"/>
    <m/>
    <x v="3"/>
    <x v="0"/>
    <x v="0"/>
    <x v="3"/>
    <s v="i_statut_menage"/>
    <m/>
    <s v="Proportion"/>
    <m/>
    <s v="Population générale"/>
    <n v="0.95"/>
    <b v="1"/>
    <s v="ci"/>
  </r>
  <r>
    <s v="id_13"/>
    <x v="4"/>
    <s v="non"/>
    <n v="0.72448979591836704"/>
    <n v="0.63468966629469503"/>
    <n v="0.81428992554204005"/>
    <n v="71"/>
    <n v="0.72448979591836704"/>
    <n v="98"/>
    <s v="i_pdi_acceuilli"/>
    <s v="prop_simple"/>
    <x v="10"/>
    <m/>
    <x v="3"/>
    <x v="0"/>
    <x v="0"/>
    <x v="4"/>
    <s v="i_pdi_acceuilli"/>
    <s v="oui"/>
    <s v="Proportion"/>
    <m/>
    <s v="Population générale"/>
    <n v="0.95"/>
    <b v="1"/>
    <s v="ci"/>
  </r>
  <r>
    <s v="id_13"/>
    <x v="4"/>
    <s v="oui"/>
    <n v="0.27551020408163301"/>
    <n v="0.18571007445796001"/>
    <n v="0.36531033370530502"/>
    <n v="27"/>
    <n v="0.27551020408163301"/>
    <n v="98"/>
    <s v="i_pdi_acceuilli"/>
    <s v="prop_simple"/>
    <x v="11"/>
    <m/>
    <x v="3"/>
    <x v="0"/>
    <x v="0"/>
    <x v="4"/>
    <s v="i_pdi_acceuilli"/>
    <s v="oui"/>
    <s v="Proportion"/>
    <m/>
    <s v="Population générale"/>
    <n v="0.95"/>
    <b v="1"/>
    <s v="ci"/>
  </r>
  <r>
    <s v="id_14"/>
    <x v="3"/>
    <s v="non"/>
    <n v="0.5"/>
    <n v="2.61914231505567E-3"/>
    <n v="0.997380857684944"/>
    <n v="2"/>
    <n v="0.5"/>
    <n v="4"/>
    <s v="i_nonpdi_acceuil"/>
    <s v="prop_simple"/>
    <x v="10"/>
    <m/>
    <x v="3"/>
    <x v="0"/>
    <x v="0"/>
    <x v="5"/>
    <s v="i_nonpdi_acceuil"/>
    <s v="oui"/>
    <s v="Proportion"/>
    <m/>
    <s v="Population générale"/>
    <n v="0.95"/>
    <b v="1"/>
    <s v="ci"/>
  </r>
  <r>
    <s v="id_14"/>
    <x v="3"/>
    <s v="oui"/>
    <n v="0.5"/>
    <n v="2.61914231505567E-3"/>
    <n v="0.997380857684944"/>
    <n v="2"/>
    <n v="0.5"/>
    <n v="4"/>
    <s v="i_nonpdi_acceuil"/>
    <s v="prop_simple"/>
    <x v="11"/>
    <m/>
    <x v="3"/>
    <x v="0"/>
    <x v="0"/>
    <x v="5"/>
    <s v="i_nonpdi_acceuil"/>
    <s v="oui"/>
    <s v="Proportion"/>
    <m/>
    <s v="Population générale"/>
    <n v="0.95"/>
    <b v="1"/>
    <s v="ci"/>
  </r>
  <r>
    <s v="id_14"/>
    <x v="4"/>
    <s v="non"/>
    <n v="0.557894736842105"/>
    <n v="0.45652081920917498"/>
    <n v="0.65926865447503502"/>
    <n v="53"/>
    <n v="0.557894736842105"/>
    <n v="95"/>
    <s v="i_nonpdi_acceuil"/>
    <s v="prop_simple"/>
    <x v="10"/>
    <m/>
    <x v="3"/>
    <x v="0"/>
    <x v="0"/>
    <x v="5"/>
    <s v="i_nonpdi_acceuil"/>
    <s v="oui"/>
    <s v="Proportion"/>
    <m/>
    <s v="Population générale"/>
    <n v="0.95"/>
    <b v="1"/>
    <s v="ci"/>
  </r>
  <r>
    <s v="id_14"/>
    <x v="4"/>
    <s v="oui"/>
    <n v="0.442105263157895"/>
    <n v="0.34073134552496498"/>
    <n v="0.54347918079082502"/>
    <n v="42"/>
    <n v="0.442105263157895"/>
    <n v="95"/>
    <s v="i_nonpdi_acceuil"/>
    <s v="prop_simple"/>
    <x v="11"/>
    <m/>
    <x v="3"/>
    <x v="0"/>
    <x v="0"/>
    <x v="5"/>
    <s v="i_nonpdi_acceuil"/>
    <s v="oui"/>
    <s v="Proportion"/>
    <m/>
    <s v="Population générale"/>
    <n v="0.95"/>
    <b v="1"/>
    <s v="ci"/>
  </r>
  <r>
    <s v="id_15"/>
    <x v="3"/>
    <s v="non"/>
    <n v="0.75"/>
    <n v="0.321931048849533"/>
    <n v="1.1780689511504701"/>
    <n v="3"/>
    <n v="0.75"/>
    <n v="4"/>
    <s v="i_difficulte_vision"/>
    <s v="prop_simple"/>
    <x v="16"/>
    <m/>
    <x v="3"/>
    <x v="0"/>
    <x v="0"/>
    <x v="6"/>
    <s v="i_difficulte_vision"/>
    <m/>
    <s v="Proportion"/>
    <m/>
    <s v="Population générale"/>
    <n v="0.95"/>
    <b v="1"/>
    <s v="ci"/>
  </r>
  <r>
    <s v="id_15"/>
    <x v="3"/>
    <s v="oui_quelques_difficultes"/>
    <n v="0.25"/>
    <n v="-0.178068951150467"/>
    <n v="0.67806895115046695"/>
    <n v="1"/>
    <n v="0.25"/>
    <n v="4"/>
    <s v="i_difficulte_vision"/>
    <s v="prop_simple"/>
    <x v="18"/>
    <m/>
    <x v="3"/>
    <x v="0"/>
    <x v="0"/>
    <x v="6"/>
    <s v="i_difficulte_vision"/>
    <m/>
    <s v="Proportion"/>
    <m/>
    <s v="Population générale"/>
    <n v="0.95"/>
    <b v="1"/>
    <s v="ci"/>
  </r>
  <r>
    <s v="id_15"/>
    <x v="4"/>
    <s v="non"/>
    <n v="0.74093264248704704"/>
    <n v="0.67857924163003702"/>
    <n v="0.80328604334405596"/>
    <n v="143"/>
    <n v="0.74093264248704704"/>
    <n v="193"/>
    <s v="i_difficulte_vision"/>
    <s v="prop_simple"/>
    <x v="16"/>
    <m/>
    <x v="3"/>
    <x v="0"/>
    <x v="0"/>
    <x v="6"/>
    <s v="i_difficulte_vision"/>
    <m/>
    <s v="Proportion"/>
    <m/>
    <s v="Population générale"/>
    <n v="0.95"/>
    <b v="1"/>
    <s v="ci"/>
  </r>
  <r>
    <s v="id_15"/>
    <x v="4"/>
    <s v="oui_beaucoup_difficultes"/>
    <n v="5.6994818652849701E-2"/>
    <n v="2.40005002394959E-2"/>
    <n v="8.9989137066203595E-2"/>
    <n v="11"/>
    <n v="5.6994818652849701E-2"/>
    <n v="193"/>
    <s v="i_difficulte_vision"/>
    <s v="prop_simple"/>
    <x v="17"/>
    <m/>
    <x v="3"/>
    <x v="0"/>
    <x v="0"/>
    <x v="6"/>
    <s v="i_difficulte_vision"/>
    <m/>
    <s v="Proportion"/>
    <m/>
    <s v="Population générale"/>
    <n v="0.95"/>
    <b v="1"/>
    <s v="ci"/>
  </r>
  <r>
    <s v="id_15"/>
    <x v="4"/>
    <s v="oui_quelques_difficultes"/>
    <n v="0.20207253886010401"/>
    <n v="0.14492470300707"/>
    <n v="0.25922037471313802"/>
    <n v="39"/>
    <n v="0.20207253886010401"/>
    <n v="193"/>
    <s v="i_difficulte_vision"/>
    <s v="prop_simple"/>
    <x v="18"/>
    <m/>
    <x v="3"/>
    <x v="0"/>
    <x v="0"/>
    <x v="6"/>
    <s v="i_difficulte_vision"/>
    <m/>
    <s v="Proportion"/>
    <m/>
    <s v="Population générale"/>
    <n v="0.95"/>
    <b v="1"/>
    <s v="ci"/>
  </r>
  <r>
    <s v="id_16"/>
    <x v="3"/>
    <s v="non"/>
    <n v="1"/>
    <n v="1"/>
    <n v="1"/>
    <n v="4"/>
    <n v="1"/>
    <n v="4"/>
    <s v="i_difficulte_entendre"/>
    <s v="prop_simple"/>
    <x v="16"/>
    <m/>
    <x v="3"/>
    <x v="0"/>
    <x v="0"/>
    <x v="7"/>
    <s v="i_difficulte_entendre"/>
    <m/>
    <s v="Proportion"/>
    <m/>
    <s v="Population générale"/>
    <n v="0.95"/>
    <b v="1"/>
    <s v="ci"/>
  </r>
  <r>
    <s v="id_16"/>
    <x v="4"/>
    <s v="non"/>
    <n v="0.87046632124352297"/>
    <n v="0.82267690012222705"/>
    <n v="0.91825574236481999"/>
    <n v="168"/>
    <n v="0.87046632124352297"/>
    <n v="193"/>
    <s v="i_difficulte_entendre"/>
    <s v="prop_simple"/>
    <x v="16"/>
    <m/>
    <x v="3"/>
    <x v="0"/>
    <x v="0"/>
    <x v="7"/>
    <s v="i_difficulte_entendre"/>
    <m/>
    <s v="Proportion"/>
    <m/>
    <s v="Population générale"/>
    <n v="0.95"/>
    <b v="1"/>
    <s v="ci"/>
  </r>
  <r>
    <s v="id_16"/>
    <x v="4"/>
    <s v="oui_beaucoup_difficultes"/>
    <n v="2.59067357512953E-2"/>
    <n v="3.2982720767262301E-3"/>
    <n v="4.8515199425864401E-2"/>
    <n v="5"/>
    <n v="2.59067357512953E-2"/>
    <n v="193"/>
    <s v="i_difficulte_entendre"/>
    <s v="prop_simple"/>
    <x v="17"/>
    <m/>
    <x v="3"/>
    <x v="0"/>
    <x v="0"/>
    <x v="7"/>
    <s v="i_difficulte_entendre"/>
    <m/>
    <s v="Proportion"/>
    <m/>
    <s v="Population générale"/>
    <n v="0.95"/>
    <b v="1"/>
    <s v="ci"/>
  </r>
  <r>
    <s v="id_16"/>
    <x v="4"/>
    <s v="oui_quelques_difficultes"/>
    <n v="0.10362694300518099"/>
    <n v="6.02513750851012E-2"/>
    <n v="0.14700251092526201"/>
    <n v="20"/>
    <n v="0.10362694300518099"/>
    <n v="193"/>
    <s v="i_difficulte_entendre"/>
    <s v="prop_simple"/>
    <x v="18"/>
    <m/>
    <x v="3"/>
    <x v="0"/>
    <x v="0"/>
    <x v="7"/>
    <s v="i_difficulte_entendre"/>
    <m/>
    <s v="Proportion"/>
    <m/>
    <s v="Population générale"/>
    <n v="0.95"/>
    <b v="1"/>
    <s v="ci"/>
  </r>
  <r>
    <s v="id_17"/>
    <x v="3"/>
    <s v="non"/>
    <n v="1"/>
    <n v="1"/>
    <n v="1"/>
    <n v="4"/>
    <n v="1"/>
    <n v="4"/>
    <s v="i_difficulte_marche"/>
    <s v="prop_simple"/>
    <x v="16"/>
    <m/>
    <x v="3"/>
    <x v="0"/>
    <x v="0"/>
    <x v="8"/>
    <s v="i_difficulte_marche"/>
    <m/>
    <s v="Proportion"/>
    <m/>
    <s v="Population générale"/>
    <n v="0.95"/>
    <b v="1"/>
    <s v="ci"/>
  </r>
  <r>
    <s v="id_17"/>
    <x v="4"/>
    <s v="non"/>
    <n v="0.86010362694300502"/>
    <n v="0.81073590915064697"/>
    <n v="0.90947134473536395"/>
    <n v="166"/>
    <n v="0.86010362694300502"/>
    <n v="193"/>
    <s v="i_difficulte_marche"/>
    <s v="prop_simple"/>
    <x v="16"/>
    <m/>
    <x v="3"/>
    <x v="0"/>
    <x v="0"/>
    <x v="8"/>
    <s v="i_difficulte_marche"/>
    <m/>
    <s v="Proportion"/>
    <m/>
    <s v="Population générale"/>
    <n v="0.95"/>
    <b v="1"/>
    <s v="ci"/>
  </r>
  <r>
    <s v="id_17"/>
    <x v="4"/>
    <s v="oui_beaucoup_difficultes"/>
    <n v="4.1450777202072499E-2"/>
    <n v="1.3082172064733199E-2"/>
    <n v="6.9819382339411901E-2"/>
    <n v="8"/>
    <n v="4.1450777202072499E-2"/>
    <n v="193"/>
    <s v="i_difficulte_marche"/>
    <s v="prop_simple"/>
    <x v="17"/>
    <m/>
    <x v="3"/>
    <x v="0"/>
    <x v="0"/>
    <x v="8"/>
    <s v="i_difficulte_marche"/>
    <m/>
    <s v="Proportion"/>
    <m/>
    <s v="Population générale"/>
    <n v="0.95"/>
    <b v="1"/>
    <s v="ci"/>
  </r>
  <r>
    <s v="id_17"/>
    <x v="4"/>
    <s v="oui_quelques_difficultes"/>
    <n v="9.8445595854922296E-2"/>
    <n v="5.6046309255788303E-2"/>
    <n v="0.14084488245405599"/>
    <n v="19"/>
    <n v="9.8445595854922296E-2"/>
    <n v="193"/>
    <s v="i_difficulte_marche"/>
    <s v="prop_simple"/>
    <x v="18"/>
    <m/>
    <x v="3"/>
    <x v="0"/>
    <x v="0"/>
    <x v="8"/>
    <s v="i_difficulte_marche"/>
    <m/>
    <s v="Proportion"/>
    <m/>
    <s v="Population générale"/>
    <n v="0.95"/>
    <b v="1"/>
    <s v="ci"/>
  </r>
  <r>
    <s v="id_18"/>
    <x v="3"/>
    <s v="non"/>
    <n v="1"/>
    <n v="1"/>
    <n v="1"/>
    <n v="4"/>
    <n v="1"/>
    <n v="4"/>
    <s v="i_difficulte_concentration"/>
    <s v="prop_simple"/>
    <x v="16"/>
    <m/>
    <x v="3"/>
    <x v="0"/>
    <x v="0"/>
    <x v="9"/>
    <s v="i_difficulte_concentration"/>
    <m/>
    <s v="Proportion"/>
    <m/>
    <s v="Population générale"/>
    <n v="0.95"/>
    <b v="1"/>
    <s v="ci"/>
  </r>
  <r>
    <s v="id_18"/>
    <x v="4"/>
    <s v="non"/>
    <n v="0.86528497409326399"/>
    <n v="0.816694399551258"/>
    <n v="0.91387554863527098"/>
    <n v="167"/>
    <n v="0.86528497409326399"/>
    <n v="193"/>
    <s v="i_difficulte_concentration"/>
    <s v="prop_simple"/>
    <x v="16"/>
    <m/>
    <x v="3"/>
    <x v="0"/>
    <x v="0"/>
    <x v="9"/>
    <s v="i_difficulte_concentration"/>
    <m/>
    <s v="Proportion"/>
    <m/>
    <s v="Population générale"/>
    <n v="0.95"/>
    <b v="1"/>
    <s v="ci"/>
  </r>
  <r>
    <s v="id_18"/>
    <x v="4"/>
    <s v="oui_beaucoup_difficultes"/>
    <n v="3.10880829015544E-2"/>
    <n v="6.3877075372199997E-3"/>
    <n v="5.5788458265888803E-2"/>
    <n v="6"/>
    <n v="3.10880829015544E-2"/>
    <n v="193"/>
    <s v="i_difficulte_concentration"/>
    <s v="prop_simple"/>
    <x v="17"/>
    <m/>
    <x v="3"/>
    <x v="0"/>
    <x v="0"/>
    <x v="9"/>
    <s v="i_difficulte_concentration"/>
    <m/>
    <s v="Proportion"/>
    <m/>
    <s v="Population générale"/>
    <n v="0.95"/>
    <b v="1"/>
    <s v="ci"/>
  </r>
  <r>
    <s v="id_18"/>
    <x v="4"/>
    <s v="oui_quelques_difficultes"/>
    <n v="0.10362694300518099"/>
    <n v="6.02513750851012E-2"/>
    <n v="0.14700251092526201"/>
    <n v="20"/>
    <n v="0.10362694300518099"/>
    <n v="193"/>
    <s v="i_difficulte_concentration"/>
    <s v="prop_simple"/>
    <x v="18"/>
    <m/>
    <x v="3"/>
    <x v="0"/>
    <x v="0"/>
    <x v="9"/>
    <s v="i_difficulte_concentration"/>
    <m/>
    <s v="Proportion"/>
    <m/>
    <s v="Population générale"/>
    <n v="0.95"/>
    <b v="1"/>
    <s v="ci"/>
  </r>
  <r>
    <s v="id_19"/>
    <x v="3"/>
    <s v="non"/>
    <n v="1"/>
    <n v="1"/>
    <n v="1"/>
    <n v="4"/>
    <n v="1"/>
    <n v="4"/>
    <s v="i_soin_difficile"/>
    <s v="prop_simple"/>
    <x v="16"/>
    <m/>
    <x v="3"/>
    <x v="0"/>
    <x v="0"/>
    <x v="10"/>
    <s v="i_soin_difficile"/>
    <m/>
    <s v="Proportion"/>
    <m/>
    <s v="Population générale"/>
    <n v="0.95"/>
    <b v="1"/>
    <s v="ci"/>
  </r>
  <r>
    <s v="id_19"/>
    <x v="4"/>
    <s v="non"/>
    <n v="0.932642487046632"/>
    <n v="0.896971506028997"/>
    <n v="0.96831346806426799"/>
    <n v="180"/>
    <n v="0.932642487046632"/>
    <n v="193"/>
    <s v="i_soin_difficile"/>
    <s v="prop_simple"/>
    <x v="16"/>
    <m/>
    <x v="3"/>
    <x v="0"/>
    <x v="0"/>
    <x v="10"/>
    <s v="i_soin_difficile"/>
    <m/>
    <s v="Proportion"/>
    <m/>
    <s v="Population générale"/>
    <n v="0.95"/>
    <b v="1"/>
    <s v="ci"/>
  </r>
  <r>
    <s v="id_19"/>
    <x v="4"/>
    <s v="oui_beaucoup_difficultes"/>
    <n v="1.03626943005181E-2"/>
    <n v="-4.0497886368483001E-3"/>
    <n v="2.47751772378846E-2"/>
    <n v="2"/>
    <n v="1.03626943005181E-2"/>
    <n v="193"/>
    <s v="i_soin_difficile"/>
    <s v="prop_simple"/>
    <x v="17"/>
    <m/>
    <x v="3"/>
    <x v="0"/>
    <x v="0"/>
    <x v="10"/>
    <s v="i_soin_difficile"/>
    <m/>
    <s v="Proportion"/>
    <m/>
    <s v="Population générale"/>
    <n v="0.95"/>
    <b v="1"/>
    <s v="ci"/>
  </r>
  <r>
    <s v="id_19"/>
    <x v="4"/>
    <s v="oui_quelques_difficultes"/>
    <n v="5.6994818652849701E-2"/>
    <n v="2.40005002394959E-2"/>
    <n v="8.9989137066203595E-2"/>
    <n v="11"/>
    <n v="5.6994818652849701E-2"/>
    <n v="193"/>
    <s v="i_soin_difficile"/>
    <s v="prop_simple"/>
    <x v="18"/>
    <m/>
    <x v="3"/>
    <x v="0"/>
    <x v="0"/>
    <x v="10"/>
    <s v="i_soin_difficile"/>
    <m/>
    <s v="Proportion"/>
    <m/>
    <s v="Population générale"/>
    <n v="0.95"/>
    <b v="1"/>
    <s v="ci"/>
  </r>
  <r>
    <s v="id_20"/>
    <x v="3"/>
    <s v="non"/>
    <n v="1"/>
    <n v="1"/>
    <n v="1"/>
    <n v="4"/>
    <n v="1"/>
    <n v="4"/>
    <s v="i_difficulte_communication"/>
    <s v="prop_simple"/>
    <x v="16"/>
    <m/>
    <x v="3"/>
    <x v="0"/>
    <x v="0"/>
    <x v="11"/>
    <s v="i_difficulte_communication"/>
    <m/>
    <s v="Proportion"/>
    <m/>
    <s v="Population générale"/>
    <n v="0.95"/>
    <b v="1"/>
    <s v="ci"/>
  </r>
  <r>
    <s v="id_20"/>
    <x v="4"/>
    <s v="non"/>
    <n v="0.90155440414507804"/>
    <n v="0.85915511754594398"/>
    <n v="0.94395369074421198"/>
    <n v="174"/>
    <n v="0.90155440414507804"/>
    <n v="193"/>
    <s v="i_difficulte_communication"/>
    <s v="prop_simple"/>
    <x v="16"/>
    <m/>
    <x v="3"/>
    <x v="0"/>
    <x v="0"/>
    <x v="11"/>
    <s v="i_difficulte_communication"/>
    <m/>
    <s v="Proportion"/>
    <m/>
    <s v="Population générale"/>
    <n v="0.95"/>
    <b v="1"/>
    <s v="ci"/>
  </r>
  <r>
    <s v="id_20"/>
    <x v="4"/>
    <s v="oui_beaucoup_difficultes"/>
    <n v="2.0725388601036301E-2"/>
    <n v="4.50054354727236E-4"/>
    <n v="4.1000722847345301E-2"/>
    <n v="4"/>
    <n v="2.0725388601036301E-2"/>
    <n v="193"/>
    <s v="i_difficulte_communication"/>
    <s v="prop_simple"/>
    <x v="17"/>
    <m/>
    <x v="3"/>
    <x v="0"/>
    <x v="0"/>
    <x v="11"/>
    <s v="i_difficulte_communication"/>
    <m/>
    <s v="Proportion"/>
    <m/>
    <s v="Population générale"/>
    <n v="0.95"/>
    <b v="1"/>
    <s v="ci"/>
  </r>
  <r>
    <s v="id_20"/>
    <x v="4"/>
    <s v="oui_quelques_difficultes"/>
    <n v="7.7720207253885995E-2"/>
    <n v="3.9616892753451198E-2"/>
    <n v="0.11582352175432099"/>
    <n v="15"/>
    <n v="7.7720207253885995E-2"/>
    <n v="193"/>
    <s v="i_difficulte_communication"/>
    <s v="prop_simple"/>
    <x v="18"/>
    <m/>
    <x v="3"/>
    <x v="0"/>
    <x v="0"/>
    <x v="11"/>
    <s v="i_difficulte_communication"/>
    <m/>
    <s v="Proportion"/>
    <m/>
    <s v="Population générale"/>
    <n v="0.95"/>
    <b v="1"/>
    <s v="ci"/>
  </r>
  <r>
    <s v="id_21"/>
    <x v="3"/>
    <s v="aucun_besoin"/>
    <n v="1"/>
    <n v="1"/>
    <n v="1"/>
    <n v="4"/>
    <n v="1"/>
    <n v="4"/>
    <s v="r_4_besoin_priorite1"/>
    <s v="prop_simple"/>
    <x v="20"/>
    <m/>
    <x v="3"/>
    <x v="1"/>
    <x v="1"/>
    <x v="12"/>
    <s v="r_4_besoin_priorite1"/>
    <m/>
    <s v="Proportion"/>
    <m/>
    <s v="Population générale"/>
    <n v="0.95"/>
    <b v="1"/>
    <s v="ci"/>
  </r>
  <r>
    <s v="id_21"/>
    <x v="4"/>
    <s v="abris"/>
    <n v="0.27461139896373099"/>
    <n v="0.211091605495144"/>
    <n v="0.33813119243231698"/>
    <n v="53"/>
    <n v="0.27461139896373099"/>
    <n v="193"/>
    <s v="r_4_besoin_priorite1"/>
    <s v="prop_simple"/>
    <x v="19"/>
    <m/>
    <x v="3"/>
    <x v="1"/>
    <x v="1"/>
    <x v="12"/>
    <s v="r_4_besoin_priorite1"/>
    <m/>
    <s v="Proportion"/>
    <m/>
    <s v="Population générale"/>
    <n v="0.95"/>
    <b v="1"/>
    <s v="ci"/>
  </r>
  <r>
    <s v="id_21"/>
    <x v="4"/>
    <s v="bna"/>
    <n v="5.1813471502590702E-3"/>
    <n v="-5.03646088106381E-3"/>
    <n v="1.53991551815819E-2"/>
    <n v="1"/>
    <n v="5.1813471502590702E-3"/>
    <n v="193"/>
    <s v="r_4_besoin_priorite1"/>
    <s v="prop_simple"/>
    <x v="21"/>
    <m/>
    <x v="3"/>
    <x v="1"/>
    <x v="1"/>
    <x v="12"/>
    <s v="r_4_besoin_priorite1"/>
    <m/>
    <s v="Proportion"/>
    <m/>
    <s v="Population générale"/>
    <n v="0.95"/>
    <b v="1"/>
    <s v="ci"/>
  </r>
  <r>
    <s v="id_21"/>
    <x v="4"/>
    <s v="eau"/>
    <n v="3.10880829015544E-2"/>
    <n v="6.38770753722003E-3"/>
    <n v="5.5788458265888803E-2"/>
    <n v="6"/>
    <n v="3.10880829015544E-2"/>
    <n v="193"/>
    <s v="r_4_besoin_priorite1"/>
    <s v="prop_simple"/>
    <x v="22"/>
    <m/>
    <x v="3"/>
    <x v="1"/>
    <x v="1"/>
    <x v="12"/>
    <s v="r_4_besoin_priorite1"/>
    <m/>
    <s v="Proportion"/>
    <m/>
    <s v="Population générale"/>
    <n v="0.95"/>
    <b v="1"/>
    <s v="ci"/>
  </r>
  <r>
    <s v="id_21"/>
    <x v="4"/>
    <s v="education"/>
    <n v="1.55440414507772E-2"/>
    <n v="-2.0613040546294198E-3"/>
    <n v="3.3149386956183802E-2"/>
    <n v="3"/>
    <n v="1.55440414507772E-2"/>
    <n v="193"/>
    <s v="r_4_besoin_priorite1"/>
    <s v="prop_simple"/>
    <x v="23"/>
    <m/>
    <x v="3"/>
    <x v="1"/>
    <x v="1"/>
    <x v="12"/>
    <s v="r_4_besoin_priorite1"/>
    <m/>
    <s v="Proportion"/>
    <m/>
    <s v="Population générale"/>
    <n v="0.95"/>
    <b v="1"/>
    <s v="ci"/>
  </r>
  <r>
    <s v="id_21"/>
    <x v="4"/>
    <s v="intrants"/>
    <n v="4.6632124352331598E-2"/>
    <n v="1.6624107784706899E-2"/>
    <n v="7.6640140919956301E-2"/>
    <n v="9"/>
    <n v="4.6632124352331598E-2"/>
    <n v="193"/>
    <s v="r_4_besoin_priorite1"/>
    <s v="prop_simple"/>
    <x v="24"/>
    <m/>
    <x v="3"/>
    <x v="1"/>
    <x v="1"/>
    <x v="12"/>
    <s v="r_4_besoin_priorite1"/>
    <m/>
    <s v="Proportion"/>
    <m/>
    <s v="Population générale"/>
    <n v="0.95"/>
    <b v="1"/>
    <s v="ci"/>
  </r>
  <r>
    <s v="id_21"/>
    <x v="4"/>
    <s v="latrine"/>
    <n v="1.55440414507772E-2"/>
    <n v="-2.0613040546294099E-3"/>
    <n v="3.3149386956183802E-2"/>
    <n v="3"/>
    <n v="1.55440414507772E-2"/>
    <n v="193"/>
    <s v="r_4_besoin_priorite1"/>
    <s v="prop_simple"/>
    <x v="25"/>
    <m/>
    <x v="3"/>
    <x v="1"/>
    <x v="1"/>
    <x v="12"/>
    <s v="r_4_besoin_priorite1"/>
    <m/>
    <s v="Proportion"/>
    <m/>
    <s v="Population générale"/>
    <n v="0.95"/>
    <b v="1"/>
    <s v="ci"/>
  </r>
  <r>
    <s v="id_21"/>
    <x v="4"/>
    <s v="nourriture"/>
    <n v="0.49740932642487001"/>
    <n v="0.426250527623873"/>
    <n v="0.56856812522586797"/>
    <n v="96"/>
    <n v="0.49740932642487001"/>
    <n v="193"/>
    <s v="r_4_besoin_priorite1"/>
    <s v="prop_simple"/>
    <x v="26"/>
    <m/>
    <x v="3"/>
    <x v="1"/>
    <x v="1"/>
    <x v="12"/>
    <s v="r_4_besoin_priorite1"/>
    <m/>
    <s v="Proportion"/>
    <m/>
    <s v="Population générale"/>
    <n v="0.95"/>
    <b v="1"/>
    <s v="ci"/>
  </r>
  <r>
    <s v="id_21"/>
    <x v="4"/>
    <s v="nutrition"/>
    <n v="1.03626943005181E-2"/>
    <n v="-4.0497886368483097E-3"/>
    <n v="2.47751772378846E-2"/>
    <n v="2"/>
    <n v="1.03626943005181E-2"/>
    <n v="193"/>
    <s v="r_4_besoin_priorite1"/>
    <s v="prop_simple"/>
    <x v="27"/>
    <m/>
    <x v="3"/>
    <x v="1"/>
    <x v="1"/>
    <x v="12"/>
    <s v="r_4_besoin_priorite1"/>
    <m/>
    <s v="Proportion"/>
    <m/>
    <s v="Population générale"/>
    <n v="0.95"/>
    <b v="1"/>
    <s v="ci"/>
  </r>
  <r>
    <s v="id_21"/>
    <x v="4"/>
    <s v="sante"/>
    <n v="3.10880829015544E-2"/>
    <n v="6.38770753722005E-3"/>
    <n v="5.5788458265888803E-2"/>
    <n v="6"/>
    <n v="3.10880829015544E-2"/>
    <n v="193"/>
    <s v="r_4_besoin_priorite1"/>
    <s v="prop_simple"/>
    <x v="28"/>
    <m/>
    <x v="3"/>
    <x v="1"/>
    <x v="1"/>
    <x v="12"/>
    <s v="r_4_besoin_priorite1"/>
    <m/>
    <s v="Proportion"/>
    <m/>
    <s v="Population générale"/>
    <n v="0.95"/>
    <b v="1"/>
    <s v="ci"/>
  </r>
  <r>
    <s v="id_21"/>
    <x v="4"/>
    <s v="services_protection"/>
    <n v="5.1813471502590702E-3"/>
    <n v="-5.0364608810637901E-3"/>
    <n v="1.53991551815819E-2"/>
    <n v="1"/>
    <n v="5.1813471502590702E-3"/>
    <n v="193"/>
    <s v="r_4_besoin_priorite1"/>
    <s v="prop_simple"/>
    <x v="29"/>
    <m/>
    <x v="3"/>
    <x v="1"/>
    <x v="1"/>
    <x v="12"/>
    <s v="r_4_besoin_priorite1"/>
    <m/>
    <s v="Proportion"/>
    <m/>
    <s v="Population générale"/>
    <n v="0.95"/>
    <b v="1"/>
    <s v="ci"/>
  </r>
  <r>
    <s v="id_21"/>
    <x v="4"/>
    <s v="soutien_psychosocial"/>
    <n v="5.1813471502590702E-3"/>
    <n v="-5.0364608810637996E-3"/>
    <n v="1.53991551815819E-2"/>
    <n v="1"/>
    <n v="5.1813471502590702E-3"/>
    <n v="193"/>
    <s v="r_4_besoin_priorite1"/>
    <s v="prop_simple"/>
    <x v="30"/>
    <m/>
    <x v="3"/>
    <x v="1"/>
    <x v="1"/>
    <x v="12"/>
    <s v="r_4_besoin_priorite1"/>
    <m/>
    <s v="Proportion"/>
    <m/>
    <s v="Population générale"/>
    <n v="0.95"/>
    <b v="1"/>
    <s v="ci"/>
  </r>
  <r>
    <s v="id_21"/>
    <x v="4"/>
    <s v="subsistances"/>
    <n v="6.21761658031088E-2"/>
    <n v="2.7809528843461901E-2"/>
    <n v="9.6542802762755703E-2"/>
    <n v="12"/>
    <n v="6.21761658031088E-2"/>
    <n v="193"/>
    <s v="r_4_besoin_priorite1"/>
    <s v="prop_simple"/>
    <x v="31"/>
    <m/>
    <x v="3"/>
    <x v="1"/>
    <x v="1"/>
    <x v="12"/>
    <s v="r_4_besoin_priorite1"/>
    <m/>
    <s v="Proportion"/>
    <m/>
    <s v="Population générale"/>
    <n v="0.95"/>
    <b v="1"/>
    <s v="ci"/>
  </r>
  <r>
    <s v="id_22"/>
    <x v="4"/>
    <s v="abris"/>
    <n v="0.181347150259067"/>
    <n v="0.12650355705647501"/>
    <n v="0.23619074346166"/>
    <n v="35"/>
    <n v="0.181347150259067"/>
    <n v="193"/>
    <s v="r_4_besoin_priorite2"/>
    <s v="prop_simple"/>
    <x v="19"/>
    <m/>
    <x v="3"/>
    <x v="1"/>
    <x v="1"/>
    <x v="13"/>
    <s v="r_4_besoin_priorite2"/>
    <s v="oui"/>
    <s v="Proportion"/>
    <m/>
    <s v="Population générale"/>
    <n v="0.95"/>
    <b v="1"/>
    <s v="ci"/>
  </r>
  <r>
    <s v="id_22"/>
    <x v="4"/>
    <s v="aucun_besoin"/>
    <n v="3.10880829015544E-2"/>
    <n v="6.3845103745664303E-3"/>
    <n v="5.5791655428542399E-2"/>
    <n v="6"/>
    <n v="3.10880829015544E-2"/>
    <n v="193"/>
    <s v="r_4_besoin_priorite2"/>
    <s v="prop_simple"/>
    <x v="20"/>
    <m/>
    <x v="3"/>
    <x v="1"/>
    <x v="1"/>
    <x v="13"/>
    <s v="r_4_besoin_priorite2"/>
    <s v="oui"/>
    <s v="Proportion"/>
    <m/>
    <s v="Population générale"/>
    <n v="0.95"/>
    <b v="1"/>
    <s v="ci"/>
  </r>
  <r>
    <s v="id_22"/>
    <x v="4"/>
    <s v="bna"/>
    <n v="2.59067357512953E-2"/>
    <n v="3.29534568655405E-3"/>
    <n v="4.8518125816036602E-2"/>
    <n v="5"/>
    <n v="2.59067357512953E-2"/>
    <n v="193"/>
    <s v="r_4_besoin_priorite2"/>
    <s v="prop_simple"/>
    <x v="21"/>
    <m/>
    <x v="3"/>
    <x v="1"/>
    <x v="1"/>
    <x v="13"/>
    <s v="r_4_besoin_priorite2"/>
    <s v="oui"/>
    <s v="Proportion"/>
    <m/>
    <s v="Population générale"/>
    <n v="0.95"/>
    <b v="1"/>
    <s v="ci"/>
  </r>
  <r>
    <s v="id_22"/>
    <x v="4"/>
    <s v="eau"/>
    <n v="4.6632124352331598E-2"/>
    <n v="1.6620223612565301E-2"/>
    <n v="7.6644025092097903E-2"/>
    <n v="9"/>
    <n v="4.6632124352331598E-2"/>
    <n v="193"/>
    <s v="r_4_besoin_priorite2"/>
    <s v="prop_simple"/>
    <x v="22"/>
    <m/>
    <x v="3"/>
    <x v="1"/>
    <x v="1"/>
    <x v="13"/>
    <s v="r_4_besoin_priorite2"/>
    <s v="oui"/>
    <s v="Proportion"/>
    <m/>
    <s v="Population générale"/>
    <n v="0.95"/>
    <b v="1"/>
    <s v="ci"/>
  </r>
  <r>
    <s v="id_22"/>
    <x v="4"/>
    <s v="education"/>
    <n v="2.0725388601036301E-2"/>
    <n v="4.47429959733781E-4"/>
    <n v="4.1003347242338797E-2"/>
    <n v="4"/>
    <n v="2.0725388601036301E-2"/>
    <n v="193"/>
    <s v="r_4_besoin_priorite2"/>
    <s v="prop_simple"/>
    <x v="23"/>
    <m/>
    <x v="3"/>
    <x v="1"/>
    <x v="1"/>
    <x v="13"/>
    <s v="r_4_besoin_priorite2"/>
    <s v="oui"/>
    <s v="Proportion"/>
    <m/>
    <s v="Population générale"/>
    <n v="0.95"/>
    <b v="1"/>
    <s v="ci"/>
  </r>
  <r>
    <s v="id_22"/>
    <x v="4"/>
    <s v="intrants"/>
    <n v="5.6994818652849701E-2"/>
    <n v="2.3996229526964001E-2"/>
    <n v="8.9993407778735504E-2"/>
    <n v="11"/>
    <n v="5.6994818652849701E-2"/>
    <n v="193"/>
    <s v="r_4_besoin_priorite2"/>
    <s v="prop_simple"/>
    <x v="24"/>
    <m/>
    <x v="3"/>
    <x v="1"/>
    <x v="1"/>
    <x v="13"/>
    <s v="r_4_besoin_priorite2"/>
    <s v="oui"/>
    <s v="Proportion"/>
    <m/>
    <s v="Population générale"/>
    <n v="0.95"/>
    <b v="1"/>
    <s v="ci"/>
  </r>
  <r>
    <s v="id_22"/>
    <x v="4"/>
    <s v="latrine"/>
    <n v="2.0725388601036301E-2"/>
    <n v="4.47429959733799E-4"/>
    <n v="4.10033472423387E-2"/>
    <n v="4"/>
    <n v="2.0725388601036301E-2"/>
    <n v="193"/>
    <s v="r_4_besoin_priorite2"/>
    <s v="prop_simple"/>
    <x v="25"/>
    <m/>
    <x v="3"/>
    <x v="1"/>
    <x v="1"/>
    <x v="13"/>
    <s v="r_4_besoin_priorite2"/>
    <s v="oui"/>
    <s v="Proportion"/>
    <m/>
    <s v="Population générale"/>
    <n v="0.95"/>
    <b v="1"/>
    <s v="ci"/>
  </r>
  <r>
    <s v="id_22"/>
    <x v="4"/>
    <s v="nourriture"/>
    <n v="0.27979274611399002"/>
    <n v="0.21589763713198401"/>
    <n v="0.34368785509599598"/>
    <n v="54"/>
    <n v="0.27979274611399002"/>
    <n v="193"/>
    <s v="r_4_besoin_priorite2"/>
    <s v="prop_simple"/>
    <x v="26"/>
    <m/>
    <x v="3"/>
    <x v="1"/>
    <x v="1"/>
    <x v="13"/>
    <s v="r_4_besoin_priorite2"/>
    <s v="oui"/>
    <s v="Proportion"/>
    <m/>
    <s v="Population générale"/>
    <n v="0.95"/>
    <b v="1"/>
    <s v="ci"/>
  </r>
  <r>
    <s v="id_22"/>
    <x v="4"/>
    <s v="nutrition"/>
    <n v="5.1813471502590702E-3"/>
    <n v="-5.0377834518246702E-3"/>
    <n v="1.54004777523428E-2"/>
    <n v="1"/>
    <n v="5.1813471502590702E-3"/>
    <n v="193"/>
    <s v="r_4_besoin_priorite2"/>
    <s v="prop_simple"/>
    <x v="27"/>
    <m/>
    <x v="3"/>
    <x v="1"/>
    <x v="1"/>
    <x v="13"/>
    <s v="r_4_besoin_priorite2"/>
    <s v="oui"/>
    <s v="Proportion"/>
    <m/>
    <s v="Population générale"/>
    <n v="0.95"/>
    <b v="1"/>
    <s v="ci"/>
  </r>
  <r>
    <s v="id_22"/>
    <x v="4"/>
    <s v="sante"/>
    <n v="0.14507772020725401"/>
    <n v="9.4949264808248598E-2"/>
    <n v="0.195206175606259"/>
    <n v="28"/>
    <n v="0.14507772020725401"/>
    <n v="193"/>
    <s v="r_4_besoin_priorite2"/>
    <s v="prop_simple"/>
    <x v="28"/>
    <m/>
    <x v="3"/>
    <x v="1"/>
    <x v="1"/>
    <x v="13"/>
    <s v="r_4_besoin_priorite2"/>
    <s v="oui"/>
    <s v="Proportion"/>
    <m/>
    <s v="Population générale"/>
    <n v="0.95"/>
    <b v="1"/>
    <s v="ci"/>
  </r>
  <r>
    <s v="id_22"/>
    <x v="4"/>
    <s v="services_protection"/>
    <n v="5.1813471502590702E-3"/>
    <n v="-5.0377834518246702E-3"/>
    <n v="1.54004777523428E-2"/>
    <n v="1"/>
    <n v="5.1813471502590702E-3"/>
    <n v="193"/>
    <s v="r_4_besoin_priorite2"/>
    <s v="prop_simple"/>
    <x v="29"/>
    <m/>
    <x v="3"/>
    <x v="1"/>
    <x v="1"/>
    <x v="13"/>
    <s v="r_4_besoin_priorite2"/>
    <s v="oui"/>
    <s v="Proportion"/>
    <m/>
    <s v="Population générale"/>
    <n v="0.95"/>
    <b v="1"/>
    <s v="ci"/>
  </r>
  <r>
    <s v="id_22"/>
    <x v="4"/>
    <s v="soutien_psychosocial"/>
    <n v="5.1813471502590702E-3"/>
    <n v="-5.0377834518246598E-3"/>
    <n v="1.54004777523428E-2"/>
    <n v="1"/>
    <n v="5.1813471502590702E-3"/>
    <n v="193"/>
    <s v="r_4_besoin_priorite2"/>
    <s v="prop_simple"/>
    <x v="30"/>
    <m/>
    <x v="3"/>
    <x v="1"/>
    <x v="1"/>
    <x v="13"/>
    <s v="r_4_besoin_priorite2"/>
    <s v="oui"/>
    <s v="Proportion"/>
    <m/>
    <s v="Population générale"/>
    <n v="0.95"/>
    <b v="1"/>
    <s v="ci"/>
  </r>
  <r>
    <s v="id_22"/>
    <x v="4"/>
    <s v="subsistances"/>
    <n v="0.176165803108808"/>
    <n v="0.1219405789661"/>
    <n v="0.230391027251516"/>
    <n v="34"/>
    <n v="0.176165803108808"/>
    <n v="193"/>
    <s v="r_4_besoin_priorite2"/>
    <s v="prop_simple"/>
    <x v="31"/>
    <m/>
    <x v="3"/>
    <x v="1"/>
    <x v="1"/>
    <x v="13"/>
    <s v="r_4_besoin_priorite2"/>
    <s v="oui"/>
    <s v="Proportion"/>
    <m/>
    <s v="Population générale"/>
    <n v="0.95"/>
    <b v="1"/>
    <s v="ci"/>
  </r>
  <r>
    <s v="id_23"/>
    <x v="4"/>
    <s v="abris"/>
    <n v="7.4866310160427801E-2"/>
    <n v="3.6802450686311799E-2"/>
    <n v="0.112930169634544"/>
    <n v="14"/>
    <n v="7.4866310160427801E-2"/>
    <n v="187"/>
    <s v="r_4_besoin_priorite3"/>
    <s v="prop_simple"/>
    <x v="19"/>
    <m/>
    <x v="3"/>
    <x v="1"/>
    <x v="1"/>
    <x v="14"/>
    <s v="r_4_besoin_priorite3"/>
    <s v="oui"/>
    <s v="Proportion"/>
    <m/>
    <s v="Population générale"/>
    <n v="0.95"/>
    <b v="1"/>
    <s v="ci"/>
  </r>
  <r>
    <s v="id_23"/>
    <x v="4"/>
    <s v="aucun_besoin"/>
    <n v="9.0909090909090898E-2"/>
    <n v="4.9330030282618002E-2"/>
    <n v="0.13248815153556401"/>
    <n v="17"/>
    <n v="9.0909090909090898E-2"/>
    <n v="187"/>
    <s v="r_4_besoin_priorite3"/>
    <s v="prop_simple"/>
    <x v="20"/>
    <m/>
    <x v="3"/>
    <x v="1"/>
    <x v="1"/>
    <x v="14"/>
    <s v="r_4_besoin_priorite3"/>
    <s v="oui"/>
    <s v="Proportion"/>
    <m/>
    <s v="Population générale"/>
    <n v="0.95"/>
    <b v="1"/>
    <s v="ci"/>
  </r>
  <r>
    <s v="id_23"/>
    <x v="4"/>
    <s v="bna"/>
    <n v="0.10695187165775399"/>
    <n v="6.2252750405014497E-2"/>
    <n v="0.151650992910493"/>
    <n v="20"/>
    <n v="0.10695187165775399"/>
    <n v="187"/>
    <s v="r_4_besoin_priorite3"/>
    <s v="prop_simple"/>
    <x v="21"/>
    <m/>
    <x v="3"/>
    <x v="1"/>
    <x v="1"/>
    <x v="14"/>
    <s v="r_4_besoin_priorite3"/>
    <s v="oui"/>
    <s v="Proportion"/>
    <m/>
    <s v="Population générale"/>
    <n v="0.95"/>
    <b v="1"/>
    <s v="ci"/>
  </r>
  <r>
    <s v="id_23"/>
    <x v="4"/>
    <s v="eau"/>
    <n v="4.8128342245989303E-2"/>
    <n v="1.7171474782591501E-2"/>
    <n v="7.9085209709387094E-2"/>
    <n v="9"/>
    <n v="4.8128342245989303E-2"/>
    <n v="187"/>
    <s v="r_4_besoin_priorite3"/>
    <s v="prop_simple"/>
    <x v="22"/>
    <m/>
    <x v="3"/>
    <x v="1"/>
    <x v="1"/>
    <x v="14"/>
    <s v="r_4_besoin_priorite3"/>
    <s v="oui"/>
    <s v="Proportion"/>
    <m/>
    <s v="Population générale"/>
    <n v="0.95"/>
    <b v="1"/>
    <s v="ci"/>
  </r>
  <r>
    <s v="id_23"/>
    <x v="4"/>
    <s v="education"/>
    <n v="0.10695187165775399"/>
    <n v="6.2252750405014497E-2"/>
    <n v="0.151650992910493"/>
    <n v="20"/>
    <n v="0.10695187165775399"/>
    <n v="187"/>
    <s v="r_4_besoin_priorite3"/>
    <s v="prop_simple"/>
    <x v="23"/>
    <m/>
    <x v="3"/>
    <x v="1"/>
    <x v="1"/>
    <x v="14"/>
    <s v="r_4_besoin_priorite3"/>
    <s v="oui"/>
    <s v="Proportion"/>
    <m/>
    <s v="Population générale"/>
    <n v="0.95"/>
    <b v="1"/>
    <s v="ci"/>
  </r>
  <r>
    <s v="id_23"/>
    <x v="4"/>
    <s v="intrants"/>
    <n v="5.8823529411764698E-2"/>
    <n v="2.4792238116501001E-2"/>
    <n v="9.2854820707028399E-2"/>
    <n v="11"/>
    <n v="5.8823529411764698E-2"/>
    <n v="187"/>
    <s v="r_4_besoin_priorite3"/>
    <s v="prop_simple"/>
    <x v="24"/>
    <m/>
    <x v="3"/>
    <x v="1"/>
    <x v="1"/>
    <x v="14"/>
    <s v="r_4_besoin_priorite3"/>
    <s v="oui"/>
    <s v="Proportion"/>
    <m/>
    <s v="Population générale"/>
    <n v="0.95"/>
    <b v="1"/>
    <s v="ci"/>
  </r>
  <r>
    <s v="id_23"/>
    <x v="4"/>
    <s v="latrine"/>
    <n v="3.20855614973262E-2"/>
    <n v="6.5972735642694904E-3"/>
    <n v="5.7573849430382899E-2"/>
    <n v="6"/>
    <n v="3.20855614973262E-2"/>
    <n v="187"/>
    <s v="r_4_besoin_priorite3"/>
    <s v="prop_simple"/>
    <x v="25"/>
    <m/>
    <x v="3"/>
    <x v="1"/>
    <x v="1"/>
    <x v="14"/>
    <s v="r_4_besoin_priorite3"/>
    <s v="oui"/>
    <s v="Proportion"/>
    <m/>
    <s v="Population générale"/>
    <n v="0.95"/>
    <b v="1"/>
    <s v="ci"/>
  </r>
  <r>
    <s v="id_23"/>
    <x v="4"/>
    <s v="nourriture"/>
    <n v="5.8823529411764698E-2"/>
    <n v="2.4792238116501102E-2"/>
    <n v="9.2854820707028302E-2"/>
    <n v="11"/>
    <n v="5.8823529411764698E-2"/>
    <n v="187"/>
    <s v="r_4_besoin_priorite3"/>
    <s v="prop_simple"/>
    <x v="26"/>
    <m/>
    <x v="3"/>
    <x v="1"/>
    <x v="1"/>
    <x v="14"/>
    <s v="r_4_besoin_priorite3"/>
    <s v="oui"/>
    <s v="Proportion"/>
    <m/>
    <s v="Population générale"/>
    <n v="0.95"/>
    <b v="1"/>
    <s v="ci"/>
  </r>
  <r>
    <s v="id_23"/>
    <x v="4"/>
    <s v="nutrition"/>
    <n v="5.3475935828877002E-3"/>
    <n v="-5.2007003731999596E-3"/>
    <n v="1.58958875389754E-2"/>
    <n v="1"/>
    <n v="5.3475935828877002E-3"/>
    <n v="187"/>
    <s v="r_4_besoin_priorite3"/>
    <s v="prop_simple"/>
    <x v="27"/>
    <m/>
    <x v="3"/>
    <x v="1"/>
    <x v="1"/>
    <x v="14"/>
    <s v="r_4_besoin_priorite3"/>
    <s v="oui"/>
    <s v="Proportion"/>
    <m/>
    <s v="Population générale"/>
    <n v="0.95"/>
    <b v="1"/>
    <s v="ci"/>
  </r>
  <r>
    <s v="id_23"/>
    <x v="4"/>
    <s v="sante"/>
    <n v="0.26737967914438499"/>
    <n v="0.203366258093584"/>
    <n v="0.33139310019518597"/>
    <n v="50"/>
    <n v="0.26737967914438499"/>
    <n v="187"/>
    <s v="r_4_besoin_priorite3"/>
    <s v="prop_simple"/>
    <x v="28"/>
    <m/>
    <x v="3"/>
    <x v="1"/>
    <x v="1"/>
    <x v="14"/>
    <s v="r_4_besoin_priorite3"/>
    <s v="oui"/>
    <s v="Proportion"/>
    <m/>
    <s v="Population générale"/>
    <n v="0.95"/>
    <b v="1"/>
    <s v="ci"/>
  </r>
  <r>
    <s v="id_23"/>
    <x v="4"/>
    <s v="soutien_psychosocial"/>
    <n v="5.3475935828877002E-3"/>
    <n v="-5.20070037319997E-3"/>
    <n v="1.58958875389754E-2"/>
    <n v="1"/>
    <n v="5.3475935828877002E-3"/>
    <n v="187"/>
    <s v="r_4_besoin_priorite3"/>
    <s v="prop_simple"/>
    <x v="30"/>
    <m/>
    <x v="3"/>
    <x v="1"/>
    <x v="1"/>
    <x v="14"/>
    <s v="r_4_besoin_priorite3"/>
    <s v="oui"/>
    <s v="Proportion"/>
    <m/>
    <s v="Population générale"/>
    <n v="0.95"/>
    <b v="1"/>
    <s v="ci"/>
  </r>
  <r>
    <s v="id_23"/>
    <x v="4"/>
    <s v="subsistances"/>
    <n v="0.14438502673796799"/>
    <n v="9.3549465183117603E-2"/>
    <n v="0.19522058829281799"/>
    <n v="27"/>
    <n v="0.14438502673796799"/>
    <n v="187"/>
    <s v="r_4_besoin_priorite3"/>
    <s v="prop_simple"/>
    <x v="31"/>
    <m/>
    <x v="3"/>
    <x v="1"/>
    <x v="1"/>
    <x v="14"/>
    <s v="r_4_besoin_priorite3"/>
    <s v="oui"/>
    <s v="Proportion"/>
    <m/>
    <s v="Population générale"/>
    <n v="0.95"/>
    <b v="1"/>
    <s v="ci"/>
  </r>
  <r>
    <s v="id_24"/>
    <x v="4"/>
    <s v="non"/>
    <n v="0.88235294117647101"/>
    <n v="0.81890763781332099"/>
    <n v="0.94579824453962003"/>
    <n v="90"/>
    <n v="0.88235294117647101"/>
    <n v="102"/>
    <s v="r_4_assistance_recu"/>
    <s v="prop_simple"/>
    <x v="10"/>
    <m/>
    <x v="3"/>
    <x v="1"/>
    <x v="2"/>
    <x v="15"/>
    <s v="r_4_assistance_recu"/>
    <m/>
    <s v="Proportion"/>
    <m/>
    <s v="Population générale"/>
    <n v="0.95"/>
    <b v="1"/>
    <s v="ci"/>
  </r>
  <r>
    <s v="id_24"/>
    <x v="4"/>
    <s v="oui"/>
    <n v="0.11764705882352899"/>
    <n v="5.4201755460379801E-2"/>
    <n v="0.18109236218667901"/>
    <n v="12"/>
    <n v="0.11764705882352899"/>
    <n v="102"/>
    <s v="r_4_assistance_recu"/>
    <s v="prop_simple"/>
    <x v="11"/>
    <m/>
    <x v="3"/>
    <x v="1"/>
    <x v="2"/>
    <x v="15"/>
    <s v="r_4_assistance_recu"/>
    <m/>
    <s v="Proportion"/>
    <m/>
    <s v="Population générale"/>
    <n v="0.95"/>
    <b v="1"/>
    <s v="ci"/>
  </r>
  <r>
    <s v="id_25"/>
    <x v="4"/>
    <s v="loyer"/>
    <n v="0.25555555555555598"/>
    <n v="0.16396813157312201"/>
    <n v="0.347142979537989"/>
    <n v="23"/>
    <n v="0.25555555555555598"/>
    <n v="90"/>
    <s v="r_4_type_assistance_souhait"/>
    <s v="prop_multiple"/>
    <x v="32"/>
    <m/>
    <x v="3"/>
    <x v="1"/>
    <x v="2"/>
    <x v="16"/>
    <s v="r_4_type_assistance_souhait"/>
    <s v="oui"/>
    <s v="Proportion"/>
    <m/>
    <s v="Population générale"/>
    <n v="0.95"/>
    <b v="1"/>
    <s v="ci"/>
  </r>
  <r>
    <s v="id_25"/>
    <x v="4"/>
    <s v="argent_materiel_construction"/>
    <n v="0.46666666666666701"/>
    <n v="0.36191045400927602"/>
    <n v="0.571422879324057"/>
    <n v="42"/>
    <n v="0.46666666666666701"/>
    <n v="90"/>
    <s v="r_4_type_assistance_souhait"/>
    <s v="prop_multiple"/>
    <x v="33"/>
    <m/>
    <x v="3"/>
    <x v="1"/>
    <x v="2"/>
    <x v="16"/>
    <s v="r_4_type_assistance_souhait"/>
    <s v="oui"/>
    <s v="Proportion"/>
    <m/>
    <s v="Population générale"/>
    <n v="0.95"/>
    <b v="1"/>
    <s v="ci"/>
  </r>
  <r>
    <s v="id_25"/>
    <x v="4"/>
    <s v="argent_main_doeuvre"/>
    <n v="7.7777777777777807E-2"/>
    <n v="2.15407200229598E-2"/>
    <n v="0.13401483553259599"/>
    <n v="7"/>
    <n v="7.7777777777777807E-2"/>
    <n v="90"/>
    <s v="r_4_type_assistance_souhait"/>
    <s v="prop_multiple"/>
    <x v="34"/>
    <m/>
    <x v="3"/>
    <x v="1"/>
    <x v="2"/>
    <x v="16"/>
    <s v="r_4_type_assistance_souhait"/>
    <s v="oui"/>
    <s v="Proportion"/>
    <m/>
    <s v="Population générale"/>
    <n v="0.95"/>
    <b v="1"/>
    <s v="ci"/>
  </r>
  <r>
    <s v="id_25"/>
    <x v="4"/>
    <s v="provision_direct_bna"/>
    <n v="0.41111111111111098"/>
    <n v="0.30779374607879201"/>
    <n v="0.51442847614343001"/>
    <n v="37"/>
    <n v="0.41111111111111098"/>
    <n v="90"/>
    <s v="r_4_type_assistance_souhait"/>
    <s v="prop_multiple"/>
    <x v="35"/>
    <m/>
    <x v="3"/>
    <x v="1"/>
    <x v="2"/>
    <x v="16"/>
    <s v="r_4_type_assistance_souhait"/>
    <s v="oui"/>
    <s v="Proportion"/>
    <m/>
    <s v="Population générale"/>
    <n v="0.95"/>
    <b v="1"/>
    <s v="ci"/>
  </r>
  <r>
    <s v="id_25"/>
    <x v="4"/>
    <s v="provision_direct_materiel"/>
    <n v="0.25555555555555598"/>
    <n v="0.16396813157312201"/>
    <n v="0.347142979537989"/>
    <n v="23"/>
    <n v="0.25555555555555598"/>
    <n v="90"/>
    <s v="r_4_type_assistance_souhait"/>
    <s v="prop_multiple"/>
    <x v="36"/>
    <m/>
    <x v="3"/>
    <x v="1"/>
    <x v="2"/>
    <x v="16"/>
    <s v="r_4_type_assistance_souhait"/>
    <s v="oui"/>
    <s v="Proportion"/>
    <m/>
    <s v="Population générale"/>
    <n v="0.95"/>
    <b v="1"/>
    <s v="ci"/>
  </r>
  <r>
    <s v="id_25"/>
    <x v="4"/>
    <s v="aide_secu_abri"/>
    <n v="5.5555555555555601E-2"/>
    <n v="7.4573371861543503E-3"/>
    <n v="0.103653773924957"/>
    <n v="5"/>
    <n v="5.5555555555555601E-2"/>
    <n v="90"/>
    <s v="r_4_type_assistance_souhait"/>
    <s v="prop_multiple"/>
    <x v="37"/>
    <m/>
    <x v="3"/>
    <x v="1"/>
    <x v="2"/>
    <x v="16"/>
    <s v="r_4_type_assistance_souhait"/>
    <s v="oui"/>
    <s v="Proportion"/>
    <m/>
    <s v="Population générale"/>
    <n v="0.95"/>
    <b v="1"/>
    <s v="ci"/>
  </r>
  <r>
    <s v="id_25"/>
    <x v="4"/>
    <s v="secu_fonciere"/>
    <n v="2.2222222222222199E-2"/>
    <n v="-8.7299304317833108E-3"/>
    <n v="5.3174374876227802E-2"/>
    <n v="2"/>
    <n v="2.2222222222222199E-2"/>
    <n v="90"/>
    <s v="r_4_type_assistance_souhait"/>
    <s v="prop_multiple"/>
    <x v="38"/>
    <m/>
    <x v="3"/>
    <x v="1"/>
    <x v="2"/>
    <x v="16"/>
    <s v="r_4_type_assistance_souhait"/>
    <s v="oui"/>
    <s v="Proportion"/>
    <m/>
    <s v="Population générale"/>
    <n v="0.95"/>
    <b v="1"/>
    <s v="ci"/>
  </r>
  <r>
    <s v="id_25"/>
    <x v="4"/>
    <s v="facilite_acces_terre"/>
    <n v="0.1"/>
    <n v="3.7006130141073498E-2"/>
    <n v="0.162993869858926"/>
    <n v="9"/>
    <n v="0.1"/>
    <n v="90"/>
    <s v="r_4_type_assistance_souhait"/>
    <s v="prop_multiple"/>
    <x v="39"/>
    <m/>
    <x v="3"/>
    <x v="1"/>
    <x v="2"/>
    <x v="16"/>
    <s v="r_4_type_assistance_souhait"/>
    <s v="oui"/>
    <s v="Proportion"/>
    <m/>
    <s v="Population générale"/>
    <n v="0.95"/>
    <b v="1"/>
    <s v="ci"/>
  </r>
  <r>
    <s v="id_26"/>
    <x v="4"/>
    <s v="loyer"/>
    <n v="0.16666666666666699"/>
    <n v="-7.0724918561405101E-2"/>
    <n v="0.40405825189473799"/>
    <n v="2"/>
    <n v="0.16666666666666699"/>
    <n v="12"/>
    <s v="r_4_type_assistance_recu"/>
    <s v="prop_multiple"/>
    <x v="32"/>
    <m/>
    <x v="3"/>
    <x v="1"/>
    <x v="2"/>
    <x v="17"/>
    <s v="r_4_type_assistance_recu"/>
    <s v="oui"/>
    <s v="Proportion"/>
    <m/>
    <s v="Population générale"/>
    <n v="0.95"/>
    <b v="1"/>
    <s v="ci"/>
  </r>
  <r>
    <s v="id_26"/>
    <x v="4"/>
    <s v="argent_materiel_construction"/>
    <n v="0.16666666666666699"/>
    <n v="-7.0724918561405101E-2"/>
    <n v="0.40405825189473799"/>
    <n v="2"/>
    <n v="0.16666666666666699"/>
    <n v="12"/>
    <s v="r_4_type_assistance_recu"/>
    <s v="prop_multiple"/>
    <x v="33"/>
    <m/>
    <x v="3"/>
    <x v="1"/>
    <x v="2"/>
    <x v="17"/>
    <s v="r_4_type_assistance_recu"/>
    <s v="oui"/>
    <s v="Proportion"/>
    <m/>
    <s v="Population générale"/>
    <n v="0.95"/>
    <b v="1"/>
    <s v="ci"/>
  </r>
  <r>
    <s v="id_26"/>
    <x v="4"/>
    <s v="provision_direct_bna"/>
    <n v="0.5"/>
    <n v="0.18150576688615799"/>
    <n v="0.81849423311384195"/>
    <n v="6"/>
    <n v="0.5"/>
    <n v="12"/>
    <s v="r_4_type_assistance_recu"/>
    <s v="prop_multiple"/>
    <x v="35"/>
    <m/>
    <x v="3"/>
    <x v="1"/>
    <x v="2"/>
    <x v="17"/>
    <s v="r_4_type_assistance_recu"/>
    <s v="oui"/>
    <s v="Proportion"/>
    <m/>
    <s v="Population générale"/>
    <n v="0.95"/>
    <b v="1"/>
    <s v="ci"/>
  </r>
  <r>
    <s v="id_26"/>
    <x v="4"/>
    <s v="provision_direct_materiel"/>
    <n v="0.16666666666666699"/>
    <n v="-7.0724918561405101E-2"/>
    <n v="0.40405825189473799"/>
    <n v="2"/>
    <n v="0.16666666666666699"/>
    <n v="12"/>
    <s v="r_4_type_assistance_recu"/>
    <s v="prop_multiple"/>
    <x v="36"/>
    <m/>
    <x v="3"/>
    <x v="1"/>
    <x v="2"/>
    <x v="17"/>
    <s v="r_4_type_assistance_recu"/>
    <s v="oui"/>
    <s v="Proportion"/>
    <m/>
    <s v="Population générale"/>
    <n v="0.95"/>
    <b v="1"/>
    <s v="ci"/>
  </r>
  <r>
    <s v="id_27"/>
    <x v="4"/>
    <s v="pas_connaissance"/>
    <n v="0.29411764705882398"/>
    <n v="0.204392438573782"/>
    <n v="0.38384285554386499"/>
    <n v="30"/>
    <n v="0.29411764705882398"/>
    <n v="102"/>
    <s v="r_4_barrier_abri"/>
    <s v="prop_multiple"/>
    <x v="40"/>
    <m/>
    <x v="3"/>
    <x v="1"/>
    <x v="2"/>
    <x v="18"/>
    <s v="r_4_barrier_abri"/>
    <m/>
    <s v="Proportion"/>
    <m/>
    <s v="Population générale"/>
    <n v="0.95"/>
    <b v="1"/>
    <s v="ci"/>
  </r>
  <r>
    <s v="id_27"/>
    <x v="4"/>
    <s v="distance"/>
    <n v="3.9215686274509803E-2"/>
    <n v="9.9217020242331499E-4"/>
    <n v="7.7439202346596306E-2"/>
    <n v="4"/>
    <n v="3.9215686274509803E-2"/>
    <n v="102"/>
    <s v="r_4_barrier_abri"/>
    <s v="prop_multiple"/>
    <x v="41"/>
    <m/>
    <x v="3"/>
    <x v="1"/>
    <x v="2"/>
    <x v="18"/>
    <s v="r_4_barrier_abri"/>
    <m/>
    <s v="Proportion"/>
    <m/>
    <s v="Population générale"/>
    <n v="0.95"/>
    <b v="1"/>
    <s v="ci"/>
  </r>
  <r>
    <s v="id_27"/>
    <x v="4"/>
    <s v="difficult_depac"/>
    <n v="1.9607843137254902E-2"/>
    <n v="-7.6946683428068601E-3"/>
    <n v="4.6910354617316699E-2"/>
    <n v="2"/>
    <n v="1.9607843137254902E-2"/>
    <n v="102"/>
    <s v="r_4_barrier_abri"/>
    <s v="prop_multiple"/>
    <x v="42"/>
    <m/>
    <x v="3"/>
    <x v="1"/>
    <x v="2"/>
    <x v="18"/>
    <s v="r_4_barrier_abri"/>
    <m/>
    <s v="Proportion"/>
    <m/>
    <s v="Population générale"/>
    <n v="0.95"/>
    <b v="1"/>
    <s v="ci"/>
  </r>
  <r>
    <s v="id_27"/>
    <x v="4"/>
    <s v="exclusion"/>
    <n v="0.51960784313725505"/>
    <n v="0.42122404709568601"/>
    <n v="0.61799163917882405"/>
    <n v="53"/>
    <n v="0.51960784313725505"/>
    <n v="102"/>
    <s v="r_4_barrier_abri"/>
    <s v="prop_multiple"/>
    <x v="43"/>
    <m/>
    <x v="3"/>
    <x v="1"/>
    <x v="2"/>
    <x v="18"/>
    <s v="r_4_barrier_abri"/>
    <m/>
    <s v="Proportion"/>
    <m/>
    <s v="Population générale"/>
    <n v="0.95"/>
    <b v="1"/>
    <s v="ci"/>
  </r>
  <r>
    <s v="id_27"/>
    <x v="4"/>
    <s v="pas_acces_information"/>
    <n v="0.34313725490196101"/>
    <n v="0.249648575716622"/>
    <n v="0.43662593408729899"/>
    <n v="35"/>
    <n v="0.34313725490196101"/>
    <n v="102"/>
    <s v="r_4_barrier_abri"/>
    <s v="prop_multiple"/>
    <x v="44"/>
    <m/>
    <x v="3"/>
    <x v="1"/>
    <x v="2"/>
    <x v="18"/>
    <s v="r_4_barrier_abri"/>
    <m/>
    <s v="Proportion"/>
    <m/>
    <s v="Population générale"/>
    <n v="0.95"/>
    <b v="1"/>
    <s v="ci"/>
  </r>
  <r>
    <s v="id_27"/>
    <x v="4"/>
    <s v="aucune"/>
    <n v="8.8235294117647106E-2"/>
    <n v="3.2381802265278301E-2"/>
    <n v="0.14408878597001601"/>
    <n v="9"/>
    <n v="8.8235294117647106E-2"/>
    <n v="102"/>
    <s v="r_4_barrier_abri"/>
    <s v="prop_multiple"/>
    <x v="45"/>
    <m/>
    <x v="3"/>
    <x v="1"/>
    <x v="2"/>
    <x v="18"/>
    <s v="r_4_barrier_abri"/>
    <m/>
    <s v="Proportion"/>
    <m/>
    <s v="Population générale"/>
    <n v="0.95"/>
    <b v="1"/>
    <s v="ci"/>
  </r>
  <r>
    <s v="id_27"/>
    <x v="4"/>
    <s v="autre"/>
    <n v="9.8039215686274508E-3"/>
    <n v="-9.5981582741380307E-3"/>
    <n v="2.9206001411392901E-2"/>
    <n v="1"/>
    <n v="9.8039215686274508E-3"/>
    <n v="102"/>
    <s v="r_4_barrier_abri"/>
    <s v="prop_multiple"/>
    <x v="46"/>
    <m/>
    <x v="3"/>
    <x v="1"/>
    <x v="2"/>
    <x v="18"/>
    <s v="r_4_barrier_abri"/>
    <m/>
    <s v="Proportion"/>
    <m/>
    <s v="Population générale"/>
    <n v="0.95"/>
    <b v="1"/>
    <s v="ci"/>
  </r>
  <r>
    <s v="id_28"/>
    <x v="4"/>
    <s v="pas_adapte"/>
    <n v="8.3333333333333301E-2"/>
    <n v="-9.2720978188433306E-2"/>
    <n v="0.25938764485510002"/>
    <n v="1"/>
    <n v="8.3333333333333301E-2"/>
    <n v="12"/>
    <s v="r_4_pb_rencontre"/>
    <s v="prop_multiple"/>
    <x v="47"/>
    <m/>
    <x v="3"/>
    <x v="1"/>
    <x v="2"/>
    <x v="19"/>
    <s v="r_4_pb_rencontre"/>
    <s v="oui"/>
    <s v="Proportion"/>
    <m/>
    <s v="Population générale"/>
    <n v="0.95"/>
    <b v="1"/>
    <s v="ci"/>
  </r>
  <r>
    <s v="id_28"/>
    <x v="4"/>
    <s v="insuffisance_argent"/>
    <n v="0.16666666666666699"/>
    <n v="-7.0724918561405101E-2"/>
    <n v="0.40405825189473799"/>
    <n v="2"/>
    <n v="0.16666666666666699"/>
    <n v="12"/>
    <s v="r_4_pb_rencontre"/>
    <s v="prop_multiple"/>
    <x v="48"/>
    <m/>
    <x v="3"/>
    <x v="1"/>
    <x v="2"/>
    <x v="19"/>
    <s v="r_4_pb_rencontre"/>
    <s v="oui"/>
    <s v="Proportion"/>
    <m/>
    <s v="Population générale"/>
    <n v="0.95"/>
    <b v="1"/>
    <s v="ci"/>
  </r>
  <r>
    <s v="id_28"/>
    <x v="4"/>
    <s v="mauvaise_qualite_servic"/>
    <n v="0.5"/>
    <n v="0.18150576688615799"/>
    <n v="0.81849423311384195"/>
    <n v="6"/>
    <n v="0.5"/>
    <n v="12"/>
    <s v="r_4_pb_rencontre"/>
    <s v="prop_multiple"/>
    <x v="49"/>
    <m/>
    <x v="3"/>
    <x v="1"/>
    <x v="2"/>
    <x v="19"/>
    <s v="r_4_pb_rencontre"/>
    <s v="oui"/>
    <s v="Proportion"/>
    <m/>
    <s v="Population générale"/>
    <n v="0.95"/>
    <b v="1"/>
    <s v="ci"/>
  </r>
  <r>
    <s v="id_28"/>
    <x v="4"/>
    <s v="retard_reception"/>
    <n v="8.3333333333333301E-2"/>
    <n v="-9.2720978188433306E-2"/>
    <n v="0.25938764485510002"/>
    <n v="1"/>
    <n v="8.3333333333333301E-2"/>
    <n v="12"/>
    <s v="r_4_pb_rencontre"/>
    <s v="prop_multiple"/>
    <x v="50"/>
    <m/>
    <x v="3"/>
    <x v="1"/>
    <x v="2"/>
    <x v="19"/>
    <s v="r_4_pb_rencontre"/>
    <s v="oui"/>
    <s v="Proportion"/>
    <m/>
    <s v="Population générale"/>
    <n v="0.95"/>
    <b v="1"/>
    <s v="ci"/>
  </r>
  <r>
    <s v="id_28"/>
    <x v="4"/>
    <s v="aucun_problem"/>
    <n v="0.25"/>
    <n v="-2.5824096835430101E-2"/>
    <n v="0.52582409683542997"/>
    <n v="3"/>
    <n v="0.25"/>
    <n v="12"/>
    <s v="r_4_pb_rencontre"/>
    <s v="prop_multiple"/>
    <x v="51"/>
    <m/>
    <x v="3"/>
    <x v="1"/>
    <x v="2"/>
    <x v="19"/>
    <s v="r_4_pb_rencontre"/>
    <s v="oui"/>
    <s v="Proportion"/>
    <m/>
    <s v="Population générale"/>
    <n v="0.95"/>
    <b v="1"/>
    <s v="ci"/>
  </r>
  <r>
    <s v="id_29"/>
    <x v="4"/>
    <s v="loyer"/>
    <n v="1"/>
    <e v="#NUM!"/>
    <e v="#NUM!"/>
    <n v="1"/>
    <n v="1"/>
    <n v="1"/>
    <s v="r_4_typ_assistanc_souhaite"/>
    <s v="prop_multiple"/>
    <x v="32"/>
    <m/>
    <x v="3"/>
    <x v="1"/>
    <x v="2"/>
    <x v="20"/>
    <s v="r_4_typ_assistanc_souhaite"/>
    <s v="oui"/>
    <s v="Proportion"/>
    <m/>
    <s v="Population générale"/>
    <n v="0.95"/>
    <b v="1"/>
    <s v="ci"/>
  </r>
  <r>
    <s v="id_29"/>
    <x v="4"/>
    <s v="argent_materiel_construction"/>
    <n v="1"/>
    <e v="#NUM!"/>
    <e v="#NUM!"/>
    <n v="1"/>
    <n v="1"/>
    <n v="1"/>
    <s v="r_4_typ_assistanc_souhaite"/>
    <s v="prop_multiple"/>
    <x v="33"/>
    <m/>
    <x v="3"/>
    <x v="1"/>
    <x v="2"/>
    <x v="20"/>
    <s v="r_4_typ_assistanc_souhaite"/>
    <s v="oui"/>
    <s v="Proportion"/>
    <m/>
    <s v="Population générale"/>
    <n v="0.95"/>
    <b v="1"/>
    <s v="ci"/>
  </r>
  <r>
    <s v="id_29"/>
    <x v="4"/>
    <s v="argent_main_doeuvre"/>
    <n v="1"/>
    <e v="#NUM!"/>
    <e v="#NUM!"/>
    <n v="1"/>
    <n v="1"/>
    <n v="1"/>
    <s v="r_4_typ_assistanc_souhaite"/>
    <s v="prop_multiple"/>
    <x v="34"/>
    <m/>
    <x v="3"/>
    <x v="1"/>
    <x v="2"/>
    <x v="20"/>
    <s v="r_4_typ_assistanc_souhaite"/>
    <s v="oui"/>
    <s v="Proportion"/>
    <m/>
    <s v="Population générale"/>
    <n v="0.95"/>
    <b v="1"/>
    <s v="ci"/>
  </r>
  <r>
    <s v="id_30"/>
    <x v="4"/>
    <s v="pas_du_tout"/>
    <n v="0.33333333333333298"/>
    <n v="3.3054090661857702E-2"/>
    <n v="0.63361257600480902"/>
    <n v="4"/>
    <n v="0.33333333333333298"/>
    <n v="12"/>
    <s v="r_4_besoin_combl_san_assist"/>
    <s v="prop_simple"/>
    <x v="52"/>
    <m/>
    <x v="3"/>
    <x v="1"/>
    <x v="2"/>
    <x v="21"/>
    <s v="r_4_besoin_combl_san_assist"/>
    <s v="oui"/>
    <s v="Proportion"/>
    <m/>
    <s v="Population générale"/>
    <n v="0.95"/>
    <b v="1"/>
    <s v="ci"/>
  </r>
  <r>
    <s v="id_30"/>
    <x v="4"/>
    <s v="peu"/>
    <n v="0.66666666666666696"/>
    <n v="0.36638742399519098"/>
    <n v="0.96694590933814195"/>
    <n v="8"/>
    <n v="0.66666666666666696"/>
    <n v="12"/>
    <s v="r_4_besoin_combl_san_assist"/>
    <s v="prop_simple"/>
    <x v="53"/>
    <m/>
    <x v="3"/>
    <x v="1"/>
    <x v="2"/>
    <x v="21"/>
    <s v="r_4_besoin_combl_san_assist"/>
    <s v="oui"/>
    <s v="Proportion"/>
    <m/>
    <s v="Population générale"/>
    <n v="0.95"/>
    <b v="1"/>
    <s v="ci"/>
  </r>
  <r>
    <s v="id_32"/>
    <x v="4"/>
    <s v="non"/>
    <n v="0.92307692307692302"/>
    <n v="0.81517340611787403"/>
    <n v="1.0309804400359699"/>
    <n v="24"/>
    <n v="0.92307692307692302"/>
    <n v="26"/>
    <s v="r_4_assistance_bna"/>
    <s v="prop_simple"/>
    <x v="10"/>
    <m/>
    <x v="3"/>
    <x v="1"/>
    <x v="3"/>
    <x v="22"/>
    <s v="r_4_assistance_bna"/>
    <m/>
    <s v="Proportion"/>
    <m/>
    <s v="Population générale"/>
    <n v="0.95"/>
    <b v="1"/>
    <s v="ci"/>
  </r>
  <r>
    <s v="id_32"/>
    <x v="4"/>
    <s v="oui"/>
    <n v="7.69230769230769E-2"/>
    <n v="-3.0980440035971901E-2"/>
    <n v="0.18482659388212599"/>
    <n v="2"/>
    <n v="7.69230769230769E-2"/>
    <n v="26"/>
    <s v="r_4_assistance_bna"/>
    <s v="prop_simple"/>
    <x v="11"/>
    <m/>
    <x v="3"/>
    <x v="1"/>
    <x v="3"/>
    <x v="22"/>
    <s v="r_4_assistance_bna"/>
    <m/>
    <s v="Proportion"/>
    <m/>
    <s v="Population générale"/>
    <n v="0.95"/>
    <b v="1"/>
    <s v="ci"/>
  </r>
  <r>
    <s v="id_33"/>
    <x v="4"/>
    <s v="argent"/>
    <n v="0.75"/>
    <n v="0.56668892349519195"/>
    <n v="0.93331107650480805"/>
    <n v="18"/>
    <n v="0.75"/>
    <n v="24"/>
    <s v="r_4_assistance_bna_voulu"/>
    <s v="prop_multiple"/>
    <x v="54"/>
    <m/>
    <x v="3"/>
    <x v="1"/>
    <x v="3"/>
    <x v="23"/>
    <s v="r_4_assistance_bna_voulu"/>
    <s v="oui"/>
    <s v="Proportion"/>
    <m/>
    <s v="Population générale"/>
    <n v="0.95"/>
    <b v="1"/>
    <s v="ci"/>
  </r>
  <r>
    <s v="id_33"/>
    <x v="4"/>
    <s v="provision_direct"/>
    <n v="0.54166666666666696"/>
    <n v="0.33073351155328501"/>
    <n v="0.75259982178004903"/>
    <n v="13"/>
    <n v="0.54166666666666696"/>
    <n v="24"/>
    <s v="r_4_assistance_bna_voulu"/>
    <s v="prop_multiple"/>
    <x v="55"/>
    <m/>
    <x v="3"/>
    <x v="1"/>
    <x v="3"/>
    <x v="23"/>
    <s v="r_4_assistance_bna_voulu"/>
    <s v="oui"/>
    <s v="Proportion"/>
    <m/>
    <s v="Population générale"/>
    <n v="0.95"/>
    <b v="1"/>
    <s v="ci"/>
  </r>
  <r>
    <s v="id_34"/>
    <x v="4"/>
    <s v="argent"/>
    <n v="0.5"/>
    <n v="-4.0037671903700902"/>
    <n v="5.0037671903700902"/>
    <n v="1"/>
    <n v="0.5"/>
    <n v="2"/>
    <s v="r_4_type_assistance_bna"/>
    <s v="prop_multiple"/>
    <x v="54"/>
    <m/>
    <x v="3"/>
    <x v="1"/>
    <x v="3"/>
    <x v="24"/>
    <s v="r_4_type_assistance_bna"/>
    <s v="oui"/>
    <s v="Proportion"/>
    <m/>
    <s v="Population générale"/>
    <n v="0.95"/>
    <b v="1"/>
    <s v="ci"/>
  </r>
  <r>
    <s v="id_34"/>
    <x v="4"/>
    <s v="provision_direct"/>
    <n v="0.5"/>
    <n v="-4.0037671903700902"/>
    <n v="5.0037671903700902"/>
    <n v="1"/>
    <n v="0.5"/>
    <n v="2"/>
    <s v="r_4_type_assistance_bna"/>
    <s v="prop_multiple"/>
    <x v="55"/>
    <m/>
    <x v="3"/>
    <x v="1"/>
    <x v="3"/>
    <x v="24"/>
    <s v="r_4_type_assistance_bna"/>
    <s v="oui"/>
    <s v="Proportion"/>
    <m/>
    <s v="Population générale"/>
    <n v="0.95"/>
    <b v="1"/>
    <s v="ci"/>
  </r>
  <r>
    <s v="id_35"/>
    <x v="4"/>
    <s v="pas_connaissance"/>
    <n v="0.15384615384615399"/>
    <n v="7.7441012177204803E-3"/>
    <n v="0.29994820647458698"/>
    <n v="4"/>
    <n v="0.15384615384615399"/>
    <n v="26"/>
    <s v="r_4_barrier_bna"/>
    <s v="prop_multiple"/>
    <x v="40"/>
    <m/>
    <x v="3"/>
    <x v="1"/>
    <x v="3"/>
    <x v="25"/>
    <s v="r_4_barrier_bna"/>
    <m/>
    <s v="Proportion"/>
    <m/>
    <s v="Population générale"/>
    <n v="0.95"/>
    <b v="1"/>
    <s v="ci"/>
  </r>
  <r>
    <s v="id_35"/>
    <x v="4"/>
    <s v="difficult_depac"/>
    <n v="3.8461538461538498E-2"/>
    <n v="-3.94111172419793E-2"/>
    <n v="0.116334194165056"/>
    <n v="1"/>
    <n v="3.8461538461538498E-2"/>
    <n v="26"/>
    <s v="r_4_barrier_bna"/>
    <s v="prop_multiple"/>
    <x v="42"/>
    <m/>
    <x v="3"/>
    <x v="1"/>
    <x v="3"/>
    <x v="25"/>
    <s v="r_4_barrier_bna"/>
    <m/>
    <s v="Proportion"/>
    <m/>
    <s v="Population générale"/>
    <n v="0.95"/>
    <b v="1"/>
    <s v="ci"/>
  </r>
  <r>
    <s v="id_35"/>
    <x v="4"/>
    <s v="exclusion"/>
    <n v="0.61538461538461497"/>
    <n v="0.418380647809241"/>
    <n v="0.81238858295998995"/>
    <n v="16"/>
    <n v="0.61538461538461497"/>
    <n v="26"/>
    <s v="r_4_barrier_bna"/>
    <s v="prop_multiple"/>
    <x v="43"/>
    <m/>
    <x v="3"/>
    <x v="1"/>
    <x v="3"/>
    <x v="25"/>
    <s v="r_4_barrier_bna"/>
    <m/>
    <s v="Proportion"/>
    <m/>
    <s v="Population générale"/>
    <n v="0.95"/>
    <b v="1"/>
    <s v="ci"/>
  </r>
  <r>
    <s v="id_35"/>
    <x v="4"/>
    <s v="pas_acces_information"/>
    <n v="0.42307692307692302"/>
    <n v="0.22301844827092299"/>
    <n v="0.62313539788292305"/>
    <n v="11"/>
    <n v="0.42307692307692302"/>
    <n v="26"/>
    <s v="r_4_barrier_bna"/>
    <s v="prop_multiple"/>
    <x v="44"/>
    <m/>
    <x v="3"/>
    <x v="1"/>
    <x v="3"/>
    <x v="25"/>
    <s v="r_4_barrier_bna"/>
    <m/>
    <s v="Proportion"/>
    <m/>
    <s v="Population générale"/>
    <n v="0.95"/>
    <b v="1"/>
    <s v="ci"/>
  </r>
  <r>
    <s v="id_35"/>
    <x v="4"/>
    <s v="aucune"/>
    <n v="3.8461538461538498E-2"/>
    <n v="-3.94111172419793E-2"/>
    <n v="0.116334194165056"/>
    <n v="1"/>
    <n v="3.8461538461538498E-2"/>
    <n v="26"/>
    <s v="r_4_barrier_bna"/>
    <s v="prop_multiple"/>
    <x v="45"/>
    <m/>
    <x v="3"/>
    <x v="1"/>
    <x v="3"/>
    <x v="25"/>
    <s v="r_4_barrier_bna"/>
    <m/>
    <s v="Proportion"/>
    <m/>
    <s v="Population générale"/>
    <n v="0.95"/>
    <b v="1"/>
    <s v="ci"/>
  </r>
  <r>
    <s v="id_35"/>
    <x v="4"/>
    <s v="nsp"/>
    <n v="3.8461538461538498E-2"/>
    <n v="-3.94111172419793E-2"/>
    <n v="0.116334194165056"/>
    <n v="1"/>
    <n v="3.8461538461538498E-2"/>
    <n v="26"/>
    <s v="r_4_barrier_bna"/>
    <s v="prop_multiple"/>
    <x v="56"/>
    <m/>
    <x v="3"/>
    <x v="1"/>
    <x v="3"/>
    <x v="25"/>
    <s v="r_4_barrier_bna"/>
    <m/>
    <s v="Proportion"/>
    <m/>
    <s v="Population générale"/>
    <n v="0.95"/>
    <b v="1"/>
    <s v="ci"/>
  </r>
  <r>
    <s v="id_36"/>
    <x v="4"/>
    <s v="insuffisance_argent"/>
    <n v="1"/>
    <n v="1"/>
    <n v="1"/>
    <n v="2"/>
    <n v="1"/>
    <n v="2"/>
    <s v="r_4_assistance_bna_problem"/>
    <s v="prop_multiple"/>
    <x v="48"/>
    <m/>
    <x v="3"/>
    <x v="1"/>
    <x v="3"/>
    <x v="26"/>
    <s v="r_4_assistance_bna_problem"/>
    <s v="oui"/>
    <s v="Proportion"/>
    <m/>
    <s v="Population générale"/>
    <n v="0.95"/>
    <b v="1"/>
    <s v="ci"/>
  </r>
  <r>
    <s v="id_38"/>
    <x v="4"/>
    <s v="pas_du_tout"/>
    <n v="0.5"/>
    <n v="-4.0037671903700902"/>
    <n v="5.0037671903700902"/>
    <n v="1"/>
    <n v="0.5"/>
    <n v="2"/>
    <s v="r_4_besoin_combl_san_assist_bna"/>
    <s v="prop_simple"/>
    <x v="52"/>
    <m/>
    <x v="3"/>
    <x v="1"/>
    <x v="3"/>
    <x v="27"/>
    <s v="r_4_besoin_combl_san_assist_bna"/>
    <s v="oui"/>
    <s v="Proportion"/>
    <m/>
    <s v="Population générale"/>
    <n v="0.95"/>
    <b v="1"/>
    <s v="ci"/>
  </r>
  <r>
    <s v="id_38"/>
    <x v="4"/>
    <s v="peu"/>
    <n v="0.5"/>
    <n v="-4.0037671903700902"/>
    <n v="5.0037671903700902"/>
    <n v="1"/>
    <n v="0.5"/>
    <n v="2"/>
    <s v="r_4_besoin_combl_san_assist_bna"/>
    <s v="prop_simple"/>
    <x v="53"/>
    <m/>
    <x v="3"/>
    <x v="1"/>
    <x v="3"/>
    <x v="27"/>
    <s v="r_4_besoin_combl_san_assist_bna"/>
    <s v="oui"/>
    <s v="Proportion"/>
    <m/>
    <s v="Population générale"/>
    <n v="0.95"/>
    <b v="1"/>
    <s v="ci"/>
  </r>
  <r>
    <s v="id_40"/>
    <x v="4"/>
    <s v="1_fois"/>
    <n v="0.5"/>
    <n v="-4.0037671903700902"/>
    <n v="5.0037671903700902"/>
    <n v="1"/>
    <n v="0.5"/>
    <n v="2"/>
    <s v="r_4_nbr_assist_recu"/>
    <s v="prop_simple"/>
    <x v="57"/>
    <m/>
    <x v="3"/>
    <x v="1"/>
    <x v="3"/>
    <x v="28"/>
    <s v="r_4_nbr_assist_recu"/>
    <s v="oui"/>
    <s v="Proportion"/>
    <m/>
    <s v="Population générale"/>
    <n v="0.95"/>
    <b v="1"/>
    <s v="ci"/>
  </r>
  <r>
    <s v="id_40"/>
    <x v="4"/>
    <s v="2_5_fois"/>
    <n v="0.5"/>
    <n v="-4.0037671903700902"/>
    <n v="5.0037671903700902"/>
    <n v="1"/>
    <n v="0.5"/>
    <n v="2"/>
    <s v="r_4_nbr_assist_recu"/>
    <s v="prop_simple"/>
    <x v="58"/>
    <m/>
    <x v="3"/>
    <x v="1"/>
    <x v="3"/>
    <x v="28"/>
    <s v="r_4_nbr_assist_recu"/>
    <s v="oui"/>
    <s v="Proportion"/>
    <m/>
    <s v="Population générale"/>
    <n v="0.95"/>
    <b v="1"/>
    <s v="ci"/>
  </r>
  <r>
    <s v="id_41"/>
    <x v="4"/>
    <s v="non"/>
    <n v="0.75155279503105599"/>
    <n v="0.68412570811665996"/>
    <n v="0.81897988194545202"/>
    <n v="121"/>
    <n v="0.75155279503105599"/>
    <n v="161"/>
    <s v="r_4_assistance_nourriture"/>
    <s v="prop_simple"/>
    <x v="10"/>
    <m/>
    <x v="3"/>
    <x v="1"/>
    <x v="4"/>
    <x v="29"/>
    <s v="r_4_assistance_nourriture"/>
    <m/>
    <s v="Proportion"/>
    <m/>
    <s v="Population générale"/>
    <n v="0.95"/>
    <b v="1"/>
    <s v="ci"/>
  </r>
  <r>
    <s v="id_41"/>
    <x v="4"/>
    <s v="oui"/>
    <n v="0.24844720496894401"/>
    <n v="0.18102011805454801"/>
    <n v="0.31587429188333999"/>
    <n v="40"/>
    <n v="0.24844720496894401"/>
    <n v="161"/>
    <s v="r_4_assistance_nourriture"/>
    <s v="prop_simple"/>
    <x v="11"/>
    <m/>
    <x v="3"/>
    <x v="1"/>
    <x v="4"/>
    <x v="29"/>
    <s v="r_4_assistance_nourriture"/>
    <m/>
    <s v="Proportion"/>
    <m/>
    <s v="Population générale"/>
    <n v="0.95"/>
    <b v="1"/>
    <s v="ci"/>
  </r>
  <r>
    <s v="id_43"/>
    <x v="4"/>
    <s v="argent"/>
    <n v="0.67500000000000004"/>
    <n v="0.52482481572053596"/>
    <n v="0.82517518427946501"/>
    <n v="27"/>
    <n v="0.67500000000000004"/>
    <n v="40"/>
    <s v="r_4_type_assistance_nourriture"/>
    <s v="prop_multiple"/>
    <x v="59"/>
    <m/>
    <x v="3"/>
    <x v="1"/>
    <x v="4"/>
    <x v="30"/>
    <s v="r_4_type_assistance_nourriture"/>
    <s v="oui"/>
    <s v="Proportion"/>
    <m/>
    <s v="Population générale"/>
    <n v="0.95"/>
    <b v="1"/>
    <s v="ci"/>
  </r>
  <r>
    <s v="id_43"/>
    <x v="4"/>
    <s v="provision_direct"/>
    <n v="0.35"/>
    <n v="0.19706907789675801"/>
    <n v="0.50293092210324197"/>
    <n v="14"/>
    <n v="0.35"/>
    <n v="40"/>
    <s v="r_4_type_assistance_nourriture"/>
    <s v="prop_multiple"/>
    <x v="60"/>
    <m/>
    <x v="3"/>
    <x v="1"/>
    <x v="4"/>
    <x v="30"/>
    <s v="r_4_type_assistance_nourriture"/>
    <s v="oui"/>
    <s v="Proportion"/>
    <m/>
    <s v="Population générale"/>
    <n v="0.95"/>
    <b v="1"/>
    <s v="ci"/>
  </r>
  <r>
    <s v="id_44"/>
    <x v="4"/>
    <s v="pas_connaissance"/>
    <n v="0.167701863354037"/>
    <n v="0.1094048913801"/>
    <n v="0.22599883532797399"/>
    <n v="27"/>
    <n v="0.167701863354037"/>
    <n v="161"/>
    <s v="r_4_barrier_nourriture"/>
    <s v="prop_multiple"/>
    <x v="40"/>
    <m/>
    <x v="3"/>
    <x v="1"/>
    <x v="4"/>
    <x v="25"/>
    <s v="r_4_barrier_nourriture"/>
    <m/>
    <s v="Proportion"/>
    <m/>
    <s v="Population générale"/>
    <n v="0.95"/>
    <b v="1"/>
    <s v="ci"/>
  </r>
  <r>
    <s v="id_44"/>
    <x v="4"/>
    <s v="distance"/>
    <n v="4.3478260869565202E-2"/>
    <n v="1.16567279627772E-2"/>
    <n v="7.5299793776353194E-2"/>
    <n v="7"/>
    <n v="4.3478260869565202E-2"/>
    <n v="161"/>
    <s v="r_4_barrier_nourriture"/>
    <s v="prop_multiple"/>
    <x v="41"/>
    <m/>
    <x v="3"/>
    <x v="1"/>
    <x v="4"/>
    <x v="25"/>
    <s v="r_4_barrier_nourriture"/>
    <m/>
    <s v="Proportion"/>
    <m/>
    <s v="Population générale"/>
    <n v="0.95"/>
    <b v="1"/>
    <s v="ci"/>
  </r>
  <r>
    <s v="id_44"/>
    <x v="4"/>
    <s v="difficult_depac"/>
    <n v="6.2111801242236003E-2"/>
    <n v="2.44500778055824E-2"/>
    <n v="9.97735246788896E-2"/>
    <n v="10"/>
    <n v="6.2111801242236003E-2"/>
    <n v="161"/>
    <s v="r_4_barrier_nourriture"/>
    <s v="prop_multiple"/>
    <x v="42"/>
    <m/>
    <x v="3"/>
    <x v="1"/>
    <x v="4"/>
    <x v="25"/>
    <s v="r_4_barrier_nourriture"/>
    <m/>
    <s v="Proportion"/>
    <m/>
    <s v="Population générale"/>
    <n v="0.95"/>
    <b v="1"/>
    <s v="ci"/>
  </r>
  <r>
    <s v="id_44"/>
    <x v="4"/>
    <s v="exclusion"/>
    <n v="0.49689440993788803"/>
    <n v="0.41887561838599402"/>
    <n v="0.57491320148978198"/>
    <n v="80"/>
    <n v="0.49689440993788803"/>
    <n v="161"/>
    <s v="r_4_barrier_nourriture"/>
    <s v="prop_multiple"/>
    <x v="43"/>
    <m/>
    <x v="3"/>
    <x v="1"/>
    <x v="4"/>
    <x v="25"/>
    <s v="r_4_barrier_nourriture"/>
    <m/>
    <s v="Proportion"/>
    <m/>
    <s v="Population générale"/>
    <n v="0.95"/>
    <b v="1"/>
    <s v="ci"/>
  </r>
  <r>
    <s v="id_44"/>
    <x v="4"/>
    <s v="pas_acces_information"/>
    <n v="0.341614906832298"/>
    <n v="0.267612474649086"/>
    <n v="0.41561733901551001"/>
    <n v="55"/>
    <n v="0.341614906832298"/>
    <n v="161"/>
    <s v="r_4_barrier_nourriture"/>
    <s v="prop_multiple"/>
    <x v="44"/>
    <m/>
    <x v="3"/>
    <x v="1"/>
    <x v="4"/>
    <x v="25"/>
    <s v="r_4_barrier_nourriture"/>
    <m/>
    <s v="Proportion"/>
    <m/>
    <s v="Population générale"/>
    <n v="0.95"/>
    <b v="1"/>
    <s v="ci"/>
  </r>
  <r>
    <s v="id_44"/>
    <x v="4"/>
    <s v="aucune"/>
    <n v="0.173913043478261"/>
    <n v="0.114768245544841"/>
    <n v="0.23305784141168101"/>
    <n v="28"/>
    <n v="0.173913043478261"/>
    <n v="161"/>
    <s v="r_4_barrier_nourriture"/>
    <s v="prop_multiple"/>
    <x v="45"/>
    <m/>
    <x v="3"/>
    <x v="1"/>
    <x v="4"/>
    <x v="25"/>
    <s v="r_4_barrier_nourriture"/>
    <m/>
    <s v="Proportion"/>
    <m/>
    <s v="Population générale"/>
    <n v="0.95"/>
    <b v="1"/>
    <s v="ci"/>
  </r>
  <r>
    <s v="id_44"/>
    <x v="4"/>
    <s v="autre"/>
    <n v="1.2422360248447201E-2"/>
    <n v="-4.8608843475573997E-3"/>
    <n v="2.97056048444518E-2"/>
    <n v="2"/>
    <n v="1.2422360248447201E-2"/>
    <n v="161"/>
    <s v="r_4_barrier_nourriture"/>
    <s v="prop_multiple"/>
    <x v="46"/>
    <m/>
    <x v="3"/>
    <x v="1"/>
    <x v="4"/>
    <x v="25"/>
    <s v="r_4_barrier_nourriture"/>
    <m/>
    <s v="Proportion"/>
    <m/>
    <s v="Population générale"/>
    <n v="0.95"/>
    <b v="1"/>
    <s v="ci"/>
  </r>
  <r>
    <s v="id_47"/>
    <x v="4"/>
    <s v="completement"/>
    <n v="2.5641025641025599E-2"/>
    <n v="-2.57272564416509E-2"/>
    <n v="7.7009307723702194E-2"/>
    <n v="1"/>
    <n v="2.5641025641025599E-2"/>
    <n v="39"/>
    <s v="r_4_besoin_combl_san_assist_nourriture"/>
    <s v="prop_simple"/>
    <x v="61"/>
    <m/>
    <x v="3"/>
    <x v="1"/>
    <x v="4"/>
    <x v="31"/>
    <s v="r_4_besoin_combl_san_assist_nourriture"/>
    <s v="oui"/>
    <s v="Proportion"/>
    <m/>
    <s v="Population générale"/>
    <n v="0.95"/>
    <b v="1"/>
    <s v="ci"/>
  </r>
  <r>
    <s v="id_47"/>
    <x v="4"/>
    <s v="pas_du_tout"/>
    <n v="0.38461538461538503"/>
    <n v="0.22650714841349501"/>
    <n v="0.54272362081727399"/>
    <n v="15"/>
    <n v="0.38461538461538503"/>
    <n v="39"/>
    <s v="r_4_besoin_combl_san_assist_nourriture"/>
    <s v="prop_simple"/>
    <x v="52"/>
    <m/>
    <x v="3"/>
    <x v="1"/>
    <x v="4"/>
    <x v="31"/>
    <s v="r_4_besoin_combl_san_assist_nourriture"/>
    <s v="oui"/>
    <s v="Proportion"/>
    <m/>
    <s v="Population générale"/>
    <n v="0.95"/>
    <b v="1"/>
    <s v="ci"/>
  </r>
  <r>
    <s v="id_47"/>
    <x v="4"/>
    <s v="peu"/>
    <n v="0.58974358974358998"/>
    <n v="0.42988824817057503"/>
    <n v="0.74959893131660404"/>
    <n v="23"/>
    <n v="0.58974358974358998"/>
    <n v="39"/>
    <s v="r_4_besoin_combl_san_assist_nourriture"/>
    <s v="prop_simple"/>
    <x v="53"/>
    <m/>
    <x v="3"/>
    <x v="1"/>
    <x v="4"/>
    <x v="31"/>
    <s v="r_4_besoin_combl_san_assist_nourriture"/>
    <s v="oui"/>
    <s v="Proportion"/>
    <m/>
    <s v="Population générale"/>
    <n v="0.95"/>
    <b v="1"/>
    <s v="ci"/>
  </r>
  <r>
    <s v="id_49"/>
    <x v="4"/>
    <s v="1_fois"/>
    <n v="0.44736842105263203"/>
    <n v="0.28351916038063901"/>
    <n v="0.61121768172462398"/>
    <n v="17"/>
    <n v="0.44736842105263203"/>
    <n v="38"/>
    <s v="r_4_nbr_assist_recu_001"/>
    <s v="prop_simple"/>
    <x v="57"/>
    <m/>
    <x v="3"/>
    <x v="1"/>
    <x v="4"/>
    <x v="32"/>
    <s v="r_4_nbr_assist_recu_001"/>
    <s v="oui"/>
    <s v="Proportion"/>
    <m/>
    <s v="Population générale"/>
    <n v="0.95"/>
    <b v="1"/>
    <s v="ci"/>
  </r>
  <r>
    <s v="id_49"/>
    <x v="4"/>
    <s v="2_5_fois"/>
    <n v="0.5"/>
    <n v="0.33523537320753199"/>
    <n v="0.66476462679246795"/>
    <n v="19"/>
    <n v="0.5"/>
    <n v="38"/>
    <s v="r_4_nbr_assist_recu_001"/>
    <s v="prop_simple"/>
    <x v="58"/>
    <m/>
    <x v="3"/>
    <x v="1"/>
    <x v="4"/>
    <x v="32"/>
    <s v="r_4_nbr_assist_recu_001"/>
    <s v="oui"/>
    <s v="Proportion"/>
    <m/>
    <s v="Population générale"/>
    <n v="0.95"/>
    <b v="1"/>
    <s v="ci"/>
  </r>
  <r>
    <s v="id_49"/>
    <x v="4"/>
    <s v="6_fois"/>
    <n v="5.2631578947368397E-2"/>
    <n v="-2.0951274676605E-2"/>
    <n v="0.12621443257134199"/>
    <n v="2"/>
    <n v="5.2631578947368397E-2"/>
    <n v="38"/>
    <s v="r_4_nbr_assist_recu_001"/>
    <s v="prop_simple"/>
    <x v="62"/>
    <m/>
    <x v="3"/>
    <x v="1"/>
    <x v="4"/>
    <x v="32"/>
    <s v="r_4_nbr_assist_recu_001"/>
    <s v="oui"/>
    <s v="Proportion"/>
    <m/>
    <s v="Population générale"/>
    <n v="0.95"/>
    <b v="1"/>
    <s v="ci"/>
  </r>
  <r>
    <s v="id_50"/>
    <x v="4"/>
    <s v="non"/>
    <n v="0.89285714285714302"/>
    <n v="0.82556504995448299"/>
    <n v="0.96014923575980304"/>
    <n v="75"/>
    <n v="0.89285714285714302"/>
    <n v="84"/>
    <s v="r_4_assistance_sante"/>
    <s v="prop_simple"/>
    <x v="10"/>
    <m/>
    <x v="3"/>
    <x v="1"/>
    <x v="5"/>
    <x v="33"/>
    <s v="r_4_assistance_sante"/>
    <m/>
    <s v="Proportion"/>
    <m/>
    <s v="Population générale"/>
    <n v="0.95"/>
    <b v="1"/>
    <s v="ci"/>
  </r>
  <r>
    <s v="id_50"/>
    <x v="4"/>
    <s v="oui"/>
    <n v="0.107142857142857"/>
    <n v="3.9850764240197199E-2"/>
    <n v="0.17443495004551701"/>
    <n v="9"/>
    <n v="0.107142857142857"/>
    <n v="84"/>
    <s v="r_4_assistance_sante"/>
    <s v="prop_simple"/>
    <x v="11"/>
    <m/>
    <x v="3"/>
    <x v="1"/>
    <x v="5"/>
    <x v="33"/>
    <s v="r_4_assistance_sante"/>
    <m/>
    <s v="Proportion"/>
    <m/>
    <s v="Population générale"/>
    <n v="0.95"/>
    <b v="1"/>
    <s v="ci"/>
  </r>
  <r>
    <s v="id_51"/>
    <x v="4"/>
    <s v="argent_frais_medicaux"/>
    <n v="0.89333333333333298"/>
    <n v="0.82212949793923895"/>
    <n v="0.96453716872742801"/>
    <n v="67"/>
    <n v="0.89333333333333298"/>
    <n v="75"/>
    <s v="r_4_assistance_sante_voulu"/>
    <s v="prop_multiple"/>
    <x v="63"/>
    <m/>
    <x v="3"/>
    <x v="1"/>
    <x v="5"/>
    <x v="34"/>
    <s v="r_4_assistance_sante_voulu"/>
    <s v="oui"/>
    <s v="Proportion"/>
    <m/>
    <s v="Population générale"/>
    <n v="0.95"/>
    <b v="1"/>
    <s v="ci"/>
  </r>
  <r>
    <s v="id_51"/>
    <x v="4"/>
    <s v="provision_direct_medicament"/>
    <n v="0.45333333333333298"/>
    <n v="0.338504122649256"/>
    <n v="0.56816254401741095"/>
    <n v="34"/>
    <n v="0.45333333333333298"/>
    <n v="75"/>
    <s v="r_4_assistance_sante_voulu"/>
    <s v="prop_multiple"/>
    <x v="64"/>
    <m/>
    <x v="3"/>
    <x v="1"/>
    <x v="5"/>
    <x v="34"/>
    <s v="r_4_assistance_sante_voulu"/>
    <s v="oui"/>
    <s v="Proportion"/>
    <m/>
    <s v="Population générale"/>
    <n v="0.95"/>
    <b v="1"/>
    <s v="ci"/>
  </r>
  <r>
    <s v="id_51"/>
    <x v="4"/>
    <s v="provision_direct_vaccin"/>
    <n v="5.3333333333333302E-2"/>
    <n v="1.5034581810134499E-3"/>
    <n v="0.105163208485653"/>
    <n v="4"/>
    <n v="5.3333333333333302E-2"/>
    <n v="75"/>
    <s v="r_4_assistance_sante_voulu"/>
    <s v="prop_multiple"/>
    <x v="65"/>
    <m/>
    <x v="3"/>
    <x v="1"/>
    <x v="5"/>
    <x v="34"/>
    <s v="r_4_assistance_sante_voulu"/>
    <s v="oui"/>
    <s v="Proportion"/>
    <m/>
    <s v="Population générale"/>
    <n v="0.95"/>
    <b v="1"/>
    <s v="ci"/>
  </r>
  <r>
    <s v="id_51"/>
    <x v="4"/>
    <s v="traitement_prioritaire"/>
    <n v="0.22666666666666699"/>
    <n v="0.130092837817322"/>
    <n v="0.32324049551601097"/>
    <n v="17"/>
    <n v="0.22666666666666699"/>
    <n v="75"/>
    <s v="r_4_assistance_sante_voulu"/>
    <s v="prop_multiple"/>
    <x v="66"/>
    <m/>
    <x v="3"/>
    <x v="1"/>
    <x v="5"/>
    <x v="34"/>
    <s v="r_4_assistance_sante_voulu"/>
    <s v="oui"/>
    <s v="Proportion"/>
    <m/>
    <s v="Population générale"/>
    <n v="0.95"/>
    <b v="1"/>
    <s v="ci"/>
  </r>
  <r>
    <s v="id_51"/>
    <x v="4"/>
    <s v="acces_travailleur_qualifie"/>
    <n v="5.3333333333333302E-2"/>
    <n v="1.5034581810134599E-3"/>
    <n v="0.105163208485653"/>
    <n v="4"/>
    <n v="5.3333333333333302E-2"/>
    <n v="75"/>
    <s v="r_4_assistance_sante_voulu"/>
    <s v="prop_multiple"/>
    <x v="67"/>
    <m/>
    <x v="3"/>
    <x v="1"/>
    <x v="5"/>
    <x v="34"/>
    <s v="r_4_assistance_sante_voulu"/>
    <s v="oui"/>
    <s v="Proportion"/>
    <m/>
    <s v="Population générale"/>
    <n v="0.95"/>
    <b v="1"/>
    <s v="ci"/>
  </r>
  <r>
    <s v="id_51"/>
    <x v="4"/>
    <s v="acces_personnel_qualifie"/>
    <n v="0.17333333333333301"/>
    <n v="8.6018402645018602E-2"/>
    <n v="0.26064826402164798"/>
    <n v="13"/>
    <n v="0.17333333333333301"/>
    <n v="75"/>
    <s v="r_4_assistance_sante_voulu"/>
    <s v="prop_multiple"/>
    <x v="68"/>
    <m/>
    <x v="3"/>
    <x v="1"/>
    <x v="5"/>
    <x v="34"/>
    <s v="r_4_assistance_sante_voulu"/>
    <s v="oui"/>
    <s v="Proportion"/>
    <m/>
    <s v="Population générale"/>
    <n v="0.95"/>
    <b v="1"/>
    <s v="ci"/>
  </r>
  <r>
    <s v="id_51"/>
    <x v="4"/>
    <s v="acces_personne_handicape"/>
    <n v="1.3333333333333299E-2"/>
    <n v="-1.31234385383108E-2"/>
    <n v="3.9790105204977499E-2"/>
    <n v="1"/>
    <n v="1.3333333333333299E-2"/>
    <n v="75"/>
    <s v="r_4_assistance_sante_voulu"/>
    <s v="prop_multiple"/>
    <x v="69"/>
    <m/>
    <x v="3"/>
    <x v="1"/>
    <x v="5"/>
    <x v="34"/>
    <s v="r_4_assistance_sante_voulu"/>
    <s v="oui"/>
    <s v="Proportion"/>
    <m/>
    <s v="Population générale"/>
    <n v="0.95"/>
    <b v="1"/>
    <s v="ci"/>
  </r>
  <r>
    <s v="id_51"/>
    <x v="4"/>
    <s v="plus_etablissement_sante"/>
    <n v="6.6666666666666693E-2"/>
    <n v="9.1286331520594698E-3"/>
    <n v="0.124204700181274"/>
    <n v="5"/>
    <n v="6.6666666666666693E-2"/>
    <n v="75"/>
    <s v="r_4_assistance_sante_voulu"/>
    <s v="prop_multiple"/>
    <x v="70"/>
    <m/>
    <x v="3"/>
    <x v="1"/>
    <x v="5"/>
    <x v="34"/>
    <s v="r_4_assistance_sante_voulu"/>
    <s v="oui"/>
    <s v="Proportion"/>
    <m/>
    <s v="Population générale"/>
    <n v="0.95"/>
    <b v="1"/>
    <s v="ci"/>
  </r>
  <r>
    <s v="id_51"/>
    <x v="4"/>
    <s v="services_inclusives"/>
    <n v="1.3333333333333299E-2"/>
    <n v="-1.31234385383108E-2"/>
    <n v="3.9790105204977499E-2"/>
    <n v="1"/>
    <n v="1.3333333333333299E-2"/>
    <n v="75"/>
    <s v="r_4_assistance_sante_voulu"/>
    <s v="prop_multiple"/>
    <x v="71"/>
    <m/>
    <x v="3"/>
    <x v="1"/>
    <x v="5"/>
    <x v="34"/>
    <s v="r_4_assistance_sante_voulu"/>
    <s v="oui"/>
    <s v="Proportion"/>
    <m/>
    <s v="Population générale"/>
    <n v="0.95"/>
    <b v="1"/>
    <s v="ci"/>
  </r>
  <r>
    <s v="id_52"/>
    <x v="4"/>
    <s v="argent_frais_medicaux"/>
    <n v="0.33333333333333298"/>
    <n v="-2.99434534591182E-2"/>
    <n v="0.69661012012578505"/>
    <n v="3"/>
    <n v="0.33333333333333298"/>
    <n v="9"/>
    <s v="r_4_type_assistance_sante"/>
    <s v="prop_multiple"/>
    <x v="63"/>
    <m/>
    <x v="3"/>
    <x v="1"/>
    <x v="5"/>
    <x v="35"/>
    <s v="r_4_type_assistance_sante"/>
    <s v="oui"/>
    <s v="Proportion"/>
    <m/>
    <s v="Population générale"/>
    <n v="0.95"/>
    <b v="1"/>
    <s v="ci"/>
  </r>
  <r>
    <s v="id_52"/>
    <x v="4"/>
    <s v="provision_direct_medicament"/>
    <n v="0.77777777777777801"/>
    <n v="0.45739776613262401"/>
    <n v="1.09815778942293"/>
    <n v="7"/>
    <n v="0.77777777777777801"/>
    <n v="9"/>
    <s v="r_4_type_assistance_sante"/>
    <s v="prop_multiple"/>
    <x v="64"/>
    <m/>
    <x v="3"/>
    <x v="1"/>
    <x v="5"/>
    <x v="35"/>
    <s v="r_4_type_assistance_sante"/>
    <s v="oui"/>
    <s v="Proportion"/>
    <m/>
    <s v="Population générale"/>
    <n v="0.95"/>
    <b v="1"/>
    <s v="ci"/>
  </r>
  <r>
    <s v="id_52"/>
    <x v="4"/>
    <s v="traitement_prioritaire"/>
    <n v="0.11111111111111099"/>
    <n v="-0.13107341341719"/>
    <n v="0.35329563563941202"/>
    <n v="1"/>
    <n v="0.11111111111111099"/>
    <n v="9"/>
    <s v="r_4_type_assistance_sante"/>
    <s v="prop_multiple"/>
    <x v="66"/>
    <m/>
    <x v="3"/>
    <x v="1"/>
    <x v="5"/>
    <x v="35"/>
    <s v="r_4_type_assistance_sante"/>
    <s v="oui"/>
    <s v="Proportion"/>
    <m/>
    <s v="Population générale"/>
    <n v="0.95"/>
    <b v="1"/>
    <s v="ci"/>
  </r>
  <r>
    <s v="id_52"/>
    <x v="4"/>
    <s v="acces_travailleur_qualifie"/>
    <n v="0.22222222222222199"/>
    <n v="-9.8157789422931199E-2"/>
    <n v="0.54260223386737605"/>
    <n v="2"/>
    <n v="0.22222222222222199"/>
    <n v="9"/>
    <s v="r_4_type_assistance_sante"/>
    <s v="prop_multiple"/>
    <x v="67"/>
    <m/>
    <x v="3"/>
    <x v="1"/>
    <x v="5"/>
    <x v="35"/>
    <s v="r_4_type_assistance_sante"/>
    <s v="oui"/>
    <s v="Proportion"/>
    <m/>
    <s v="Population générale"/>
    <n v="0.95"/>
    <b v="1"/>
    <s v="ci"/>
  </r>
  <r>
    <s v="id_53"/>
    <x v="4"/>
    <s v="pas_connaissance"/>
    <n v="0.39285714285714302"/>
    <n v="0.28660096070161301"/>
    <n v="0.49911332501267203"/>
    <n v="33"/>
    <n v="0.39285714285714302"/>
    <n v="84"/>
    <s v="r_4_barrier_sant"/>
    <s v="prop_multiple"/>
    <x v="40"/>
    <m/>
    <x v="3"/>
    <x v="1"/>
    <x v="5"/>
    <x v="25"/>
    <s v="r_4_barrier_sant"/>
    <m/>
    <s v="Proportion"/>
    <m/>
    <s v="Population générale"/>
    <n v="0.95"/>
    <b v="1"/>
    <s v="ci"/>
  </r>
  <r>
    <s v="id_53"/>
    <x v="4"/>
    <s v="difficult_depac"/>
    <n v="7.1428571428571397E-2"/>
    <n v="1.5396706697218101E-2"/>
    <n v="0.127460436159925"/>
    <n v="6"/>
    <n v="7.1428571428571397E-2"/>
    <n v="84"/>
    <s v="r_4_barrier_sant"/>
    <s v="prop_multiple"/>
    <x v="42"/>
    <m/>
    <x v="3"/>
    <x v="1"/>
    <x v="5"/>
    <x v="25"/>
    <s v="r_4_barrier_sant"/>
    <m/>
    <s v="Proportion"/>
    <m/>
    <s v="Population générale"/>
    <n v="0.95"/>
    <b v="1"/>
    <s v="ci"/>
  </r>
  <r>
    <s v="id_53"/>
    <x v="4"/>
    <s v="exclusion"/>
    <n v="0.476190476190476"/>
    <n v="0.36753078077463602"/>
    <n v="0.58485017160631603"/>
    <n v="40"/>
    <n v="0.476190476190476"/>
    <n v="84"/>
    <s v="r_4_barrier_sant"/>
    <s v="prop_multiple"/>
    <x v="43"/>
    <m/>
    <x v="3"/>
    <x v="1"/>
    <x v="5"/>
    <x v="25"/>
    <s v="r_4_barrier_sant"/>
    <m/>
    <s v="Proportion"/>
    <m/>
    <s v="Population générale"/>
    <n v="0.95"/>
    <b v="1"/>
    <s v="ci"/>
  </r>
  <r>
    <s v="id_53"/>
    <x v="4"/>
    <s v="pas_acces_information"/>
    <n v="0.34523809523809501"/>
    <n v="0.241797146983181"/>
    <n v="0.44867904349301002"/>
    <n v="29"/>
    <n v="0.34523809523809501"/>
    <n v="84"/>
    <s v="r_4_barrier_sant"/>
    <s v="prop_multiple"/>
    <x v="44"/>
    <m/>
    <x v="3"/>
    <x v="1"/>
    <x v="5"/>
    <x v="25"/>
    <s v="r_4_barrier_sant"/>
    <m/>
    <s v="Proportion"/>
    <m/>
    <s v="Population générale"/>
    <n v="0.95"/>
    <b v="1"/>
    <s v="ci"/>
  </r>
  <r>
    <s v="id_53"/>
    <x v="4"/>
    <s v="aucune"/>
    <n v="9.5238095238095205E-2"/>
    <n v="3.1372944867903103E-2"/>
    <n v="0.15910324560828701"/>
    <n v="8"/>
    <n v="9.5238095238095205E-2"/>
    <n v="84"/>
    <s v="r_4_barrier_sant"/>
    <s v="prop_multiple"/>
    <x v="45"/>
    <m/>
    <x v="3"/>
    <x v="1"/>
    <x v="5"/>
    <x v="25"/>
    <s v="r_4_barrier_sant"/>
    <m/>
    <s v="Proportion"/>
    <m/>
    <s v="Population générale"/>
    <n v="0.95"/>
    <b v="1"/>
    <s v="ci"/>
  </r>
  <r>
    <s v="id_53"/>
    <x v="4"/>
    <s v="autre"/>
    <n v="1.1904761904761901E-2"/>
    <n v="-1.1691933993236901E-2"/>
    <n v="3.5501457802760698E-2"/>
    <n v="1"/>
    <n v="1.1904761904761901E-2"/>
    <n v="84"/>
    <s v="r_4_barrier_sant"/>
    <s v="prop_multiple"/>
    <x v="46"/>
    <m/>
    <x v="3"/>
    <x v="1"/>
    <x v="5"/>
    <x v="25"/>
    <s v="r_4_barrier_sant"/>
    <m/>
    <s v="Proportion"/>
    <m/>
    <s v="Population générale"/>
    <n v="0.95"/>
    <b v="1"/>
    <s v="ci"/>
  </r>
  <r>
    <s v="id_53"/>
    <x v="4"/>
    <s v="nsp"/>
    <n v="1.1904761904761901E-2"/>
    <n v="-1.1691933993236901E-2"/>
    <n v="3.5501457802760698E-2"/>
    <n v="1"/>
    <n v="1.1904761904761901E-2"/>
    <n v="84"/>
    <s v="r_4_barrier_sant"/>
    <s v="prop_multiple"/>
    <x v="56"/>
    <m/>
    <x v="3"/>
    <x v="1"/>
    <x v="5"/>
    <x v="25"/>
    <s v="r_4_barrier_sant"/>
    <m/>
    <s v="Proportion"/>
    <m/>
    <s v="Population générale"/>
    <n v="0.95"/>
    <b v="1"/>
    <s v="ci"/>
  </r>
  <r>
    <s v="id_54"/>
    <x v="4"/>
    <s v="pas_adapte"/>
    <n v="0.22222222222222199"/>
    <n v="-9.8157789422931199E-2"/>
    <n v="0.54260223386737605"/>
    <n v="2"/>
    <n v="0.22222222222222199"/>
    <n v="9"/>
    <s v="r_4_assistance_sante_problem"/>
    <s v="prop_multiple"/>
    <x v="47"/>
    <m/>
    <x v="3"/>
    <x v="1"/>
    <x v="5"/>
    <x v="36"/>
    <s v="r_4_assistance_sante_problem"/>
    <s v="oui"/>
    <s v="Proportion"/>
    <m/>
    <s v="Population générale"/>
    <n v="0.95"/>
    <b v="1"/>
    <s v="ci"/>
  </r>
  <r>
    <s v="id_54"/>
    <x v="4"/>
    <s v="acces_limite"/>
    <n v="0.22222222222222199"/>
    <n v="-9.8157789422931199E-2"/>
    <n v="0.54260223386737605"/>
    <n v="2"/>
    <n v="0.22222222222222199"/>
    <n v="9"/>
    <s v="r_4_assistance_sante_problem"/>
    <s v="prop_multiple"/>
    <x v="72"/>
    <m/>
    <x v="3"/>
    <x v="1"/>
    <x v="5"/>
    <x v="36"/>
    <s v="r_4_assistance_sante_problem"/>
    <s v="oui"/>
    <s v="Proportion"/>
    <m/>
    <s v="Population générale"/>
    <n v="0.95"/>
    <b v="1"/>
    <s v="ci"/>
  </r>
  <r>
    <s v="id_54"/>
    <x v="4"/>
    <s v="mauvaise_qualite_soins"/>
    <n v="0.22222222222222199"/>
    <n v="-9.8157789422931199E-2"/>
    <n v="0.54260223386737605"/>
    <n v="2"/>
    <n v="0.22222222222222199"/>
    <n v="9"/>
    <s v="r_4_assistance_sante_problem"/>
    <s v="prop_multiple"/>
    <x v="73"/>
    <m/>
    <x v="3"/>
    <x v="1"/>
    <x v="5"/>
    <x v="36"/>
    <s v="r_4_assistance_sante_problem"/>
    <s v="oui"/>
    <s v="Proportion"/>
    <m/>
    <s v="Population générale"/>
    <n v="0.95"/>
    <b v="1"/>
    <s v="ci"/>
  </r>
  <r>
    <s v="id_54"/>
    <x v="4"/>
    <s v="retard_reception"/>
    <n v="0.11111111111111099"/>
    <n v="-0.13107341341719"/>
    <n v="0.35329563563941202"/>
    <n v="1"/>
    <n v="0.11111111111111099"/>
    <n v="9"/>
    <s v="r_4_assistance_sante_problem"/>
    <s v="prop_multiple"/>
    <x v="50"/>
    <m/>
    <x v="3"/>
    <x v="1"/>
    <x v="5"/>
    <x v="36"/>
    <s v="r_4_assistance_sante_problem"/>
    <s v="oui"/>
    <s v="Proportion"/>
    <m/>
    <s v="Population générale"/>
    <n v="0.95"/>
    <b v="1"/>
    <s v="ci"/>
  </r>
  <r>
    <s v="id_54"/>
    <x v="4"/>
    <s v="aucun_problem"/>
    <n v="0.66666666666666696"/>
    <n v="0.30338987987421501"/>
    <n v="1.0299434534591201"/>
    <n v="6"/>
    <n v="0.66666666666666696"/>
    <n v="9"/>
    <s v="r_4_assistance_sante_problem"/>
    <s v="prop_multiple"/>
    <x v="51"/>
    <m/>
    <x v="3"/>
    <x v="1"/>
    <x v="5"/>
    <x v="36"/>
    <s v="r_4_assistance_sante_problem"/>
    <s v="oui"/>
    <s v="Proportion"/>
    <m/>
    <s v="Population générale"/>
    <n v="0.95"/>
    <b v="1"/>
    <s v="ci"/>
  </r>
  <r>
    <s v="id_55"/>
    <x v="4"/>
    <s v="argent_frais_medicaux"/>
    <n v="0.5"/>
    <n v="-4.0037671903700902"/>
    <n v="5.0037671903700902"/>
    <n v="1"/>
    <n v="0.5"/>
    <n v="2"/>
    <s v="r_4_assistance_sante_preferance"/>
    <s v="prop_multiple"/>
    <x v="63"/>
    <m/>
    <x v="3"/>
    <x v="1"/>
    <x v="5"/>
    <x v="37"/>
    <s v="r_4_assistance_sante_preferance"/>
    <s v="oui"/>
    <s v="Proportion"/>
    <m/>
    <s v="Population générale"/>
    <n v="0.95"/>
    <b v="1"/>
    <s v="ci"/>
  </r>
  <r>
    <s v="id_55"/>
    <x v="4"/>
    <s v="acces_travailleur_qualifie"/>
    <n v="0.5"/>
    <n v="-4.0037671903700902"/>
    <n v="5.0037671903700902"/>
    <n v="1"/>
    <n v="0.5"/>
    <n v="2"/>
    <s v="r_4_assistance_sante_preferance"/>
    <s v="prop_multiple"/>
    <x v="67"/>
    <m/>
    <x v="3"/>
    <x v="1"/>
    <x v="5"/>
    <x v="37"/>
    <s v="r_4_assistance_sante_preferance"/>
    <s v="oui"/>
    <s v="Proportion"/>
    <m/>
    <s v="Population générale"/>
    <n v="0.95"/>
    <b v="1"/>
    <s v="ci"/>
  </r>
  <r>
    <s v="id_55"/>
    <x v="4"/>
    <s v="acces_personnel_qualifie"/>
    <n v="0.5"/>
    <n v="-4.0037671903700902"/>
    <n v="5.0037671903700902"/>
    <n v="1"/>
    <n v="0.5"/>
    <n v="2"/>
    <s v="r_4_assistance_sante_preferance"/>
    <s v="prop_multiple"/>
    <x v="68"/>
    <m/>
    <x v="3"/>
    <x v="1"/>
    <x v="5"/>
    <x v="37"/>
    <s v="r_4_assistance_sante_preferance"/>
    <s v="oui"/>
    <s v="Proportion"/>
    <m/>
    <s v="Population générale"/>
    <n v="0.95"/>
    <b v="1"/>
    <s v="ci"/>
  </r>
  <r>
    <s v="id_56"/>
    <x v="4"/>
    <s v="pas_du_tout"/>
    <n v="0.44444444444444398"/>
    <n v="6.1517088667270799E-2"/>
    <n v="0.82737180022161805"/>
    <n v="4"/>
    <n v="0.44444444444444398"/>
    <n v="9"/>
    <s v="r_4_besoin_combl_san_assist_sante"/>
    <s v="prop_simple"/>
    <x v="52"/>
    <m/>
    <x v="3"/>
    <x v="1"/>
    <x v="5"/>
    <x v="38"/>
    <s v="r_4_besoin_combl_san_assist_sante"/>
    <s v="oui"/>
    <s v="Proportion"/>
    <m/>
    <s v="Population générale"/>
    <n v="0.95"/>
    <b v="1"/>
    <s v="ci"/>
  </r>
  <r>
    <s v="id_56"/>
    <x v="4"/>
    <s v="peu"/>
    <n v="0.55555555555555602"/>
    <n v="0.17262819977838201"/>
    <n v="0.93848291133272899"/>
    <n v="5"/>
    <n v="0.55555555555555602"/>
    <n v="9"/>
    <s v="r_4_besoin_combl_san_assist_sante"/>
    <s v="prop_simple"/>
    <x v="53"/>
    <m/>
    <x v="3"/>
    <x v="1"/>
    <x v="5"/>
    <x v="38"/>
    <s v="r_4_besoin_combl_san_assist_sante"/>
    <s v="oui"/>
    <s v="Proportion"/>
    <m/>
    <s v="Population générale"/>
    <n v="0.95"/>
    <b v="1"/>
    <s v="ci"/>
  </r>
  <r>
    <s v="id_58"/>
    <x v="4"/>
    <s v="non"/>
    <n v="1"/>
    <n v="1"/>
    <n v="1"/>
    <n v="4"/>
    <n v="1"/>
    <n v="4"/>
    <s v="r_4_assistance_nutrition"/>
    <s v="prop_simple"/>
    <x v="10"/>
    <m/>
    <x v="3"/>
    <x v="1"/>
    <x v="6"/>
    <x v="39"/>
    <s v="r_4_assistance_nutrition"/>
    <m/>
    <s v="Proportion"/>
    <m/>
    <s v="Population générale"/>
    <n v="0.95"/>
    <b v="1"/>
    <s v="ci"/>
  </r>
  <r>
    <s v="id_59"/>
    <x v="4"/>
    <s v="argent"/>
    <n v="0.75"/>
    <n v="5.9224695964024798E-2"/>
    <n v="1.4407753040359801"/>
    <n v="3"/>
    <n v="0.75"/>
    <n v="4"/>
    <s v="r_4_assistance_nutrition_voulu"/>
    <s v="prop_multiple"/>
    <x v="74"/>
    <m/>
    <x v="3"/>
    <x v="1"/>
    <x v="6"/>
    <x v="40"/>
    <s v="r_4_assistance_nutrition_voulu"/>
    <s v="oui"/>
    <s v="Proportion"/>
    <m/>
    <s v="Population générale"/>
    <n v="0.95"/>
    <b v="1"/>
    <s v="ci"/>
  </r>
  <r>
    <s v="id_59"/>
    <x v="4"/>
    <s v="complement_nutritionnels"/>
    <n v="0.25"/>
    <n v="-0.44077530403597498"/>
    <n v="0.94077530403597498"/>
    <n v="1"/>
    <n v="0.25"/>
    <n v="4"/>
    <s v="r_4_assistance_nutrition_voulu"/>
    <s v="prop_multiple"/>
    <x v="75"/>
    <m/>
    <x v="3"/>
    <x v="1"/>
    <x v="6"/>
    <x v="40"/>
    <s v="r_4_assistance_nutrition_voulu"/>
    <s v="oui"/>
    <s v="Proportion"/>
    <m/>
    <s v="Population générale"/>
    <n v="0.95"/>
    <b v="1"/>
    <s v="ci"/>
  </r>
  <r>
    <s v="id_59"/>
    <x v="4"/>
    <s v="prise_en_charge_femme_enceine"/>
    <n v="0.5"/>
    <n v="-0.29763861546943199"/>
    <n v="1.2976386154694299"/>
    <n v="2"/>
    <n v="0.5"/>
    <n v="4"/>
    <s v="r_4_assistance_nutrition_voulu"/>
    <s v="prop_multiple"/>
    <x v="76"/>
    <m/>
    <x v="3"/>
    <x v="1"/>
    <x v="6"/>
    <x v="40"/>
    <s v="r_4_assistance_nutrition_voulu"/>
    <s v="oui"/>
    <s v="Proportion"/>
    <m/>
    <s v="Population générale"/>
    <n v="0.95"/>
    <b v="1"/>
    <s v="ci"/>
  </r>
  <r>
    <s v="id_59"/>
    <x v="4"/>
    <s v="sensibilisation"/>
    <n v="0.25"/>
    <n v="-0.44077530403597498"/>
    <n v="0.94077530403597498"/>
    <n v="1"/>
    <n v="0.25"/>
    <n v="4"/>
    <s v="r_4_assistance_nutrition_voulu"/>
    <s v="prop_multiple"/>
    <x v="77"/>
    <m/>
    <x v="3"/>
    <x v="1"/>
    <x v="6"/>
    <x v="40"/>
    <s v="r_4_assistance_nutrition_voulu"/>
    <s v="oui"/>
    <s v="Proportion"/>
    <m/>
    <s v="Population générale"/>
    <n v="0.95"/>
    <b v="1"/>
    <s v="ci"/>
  </r>
  <r>
    <s v="id_61"/>
    <x v="4"/>
    <s v="pas_connaissance"/>
    <n v="0.5"/>
    <n v="-0.29763861546943199"/>
    <n v="1.2976386154694299"/>
    <n v="2"/>
    <n v="0.5"/>
    <n v="4"/>
    <s v="r_4_barrier_nutri"/>
    <s v="prop_multiple"/>
    <x v="40"/>
    <m/>
    <x v="3"/>
    <x v="1"/>
    <x v="6"/>
    <x v="25"/>
    <s v="r_4_barrier_nutri"/>
    <m/>
    <s v="Proportion"/>
    <m/>
    <s v="Population générale"/>
    <n v="0.95"/>
    <b v="1"/>
    <s v="ci"/>
  </r>
  <r>
    <s v="id_61"/>
    <x v="4"/>
    <s v="exclusion"/>
    <n v="0.75"/>
    <n v="5.9224695964024798E-2"/>
    <n v="1.4407753040359801"/>
    <n v="3"/>
    <n v="0.75"/>
    <n v="4"/>
    <s v="r_4_barrier_nutri"/>
    <s v="prop_multiple"/>
    <x v="43"/>
    <m/>
    <x v="3"/>
    <x v="1"/>
    <x v="6"/>
    <x v="25"/>
    <s v="r_4_barrier_nutri"/>
    <m/>
    <s v="Proportion"/>
    <m/>
    <s v="Population générale"/>
    <n v="0.95"/>
    <b v="1"/>
    <s v="ci"/>
  </r>
  <r>
    <s v="id_61"/>
    <x v="4"/>
    <s v="pas_acces_information"/>
    <n v="0.25"/>
    <n v="-0.44077530403597498"/>
    <n v="0.94077530403597498"/>
    <n v="1"/>
    <n v="0.25"/>
    <n v="4"/>
    <s v="r_4_barrier_nutri"/>
    <s v="prop_multiple"/>
    <x v="44"/>
    <m/>
    <x v="3"/>
    <x v="1"/>
    <x v="6"/>
    <x v="25"/>
    <s v="r_4_barrier_nutri"/>
    <m/>
    <s v="Proportion"/>
    <m/>
    <s v="Population générale"/>
    <n v="0.95"/>
    <b v="1"/>
    <s v="ci"/>
  </r>
  <r>
    <s v="id_67"/>
    <x v="4"/>
    <s v="non"/>
    <n v="0.93548387096774199"/>
    <n v="0.84514176429592902"/>
    <n v="1.02582597763956"/>
    <n v="29"/>
    <n v="0.93548387096774199"/>
    <n v="31"/>
    <s v="r_4_assistance_intrants"/>
    <s v="prop_simple"/>
    <x v="10"/>
    <m/>
    <x v="3"/>
    <x v="1"/>
    <x v="7"/>
    <x v="41"/>
    <s v="r_4_assistance_intrants"/>
    <m/>
    <s v="Proportion"/>
    <m/>
    <s v="Population générale"/>
    <n v="0.95"/>
    <b v="1"/>
    <s v="ci"/>
  </r>
  <r>
    <s v="id_67"/>
    <x v="4"/>
    <s v="oui"/>
    <n v="6.4516129032258104E-2"/>
    <n v="-2.5825977639555301E-2"/>
    <n v="0.15485823570407101"/>
    <n v="2"/>
    <n v="6.4516129032258104E-2"/>
    <n v="31"/>
    <s v="r_4_assistance_intrants"/>
    <s v="prop_simple"/>
    <x v="11"/>
    <m/>
    <x v="3"/>
    <x v="1"/>
    <x v="7"/>
    <x v="41"/>
    <s v="r_4_assistance_intrants"/>
    <m/>
    <s v="Proportion"/>
    <m/>
    <s v="Population générale"/>
    <n v="0.95"/>
    <b v="1"/>
    <s v="ci"/>
  </r>
  <r>
    <s v="id_68"/>
    <x v="4"/>
    <s v="argent_intrants_agricol"/>
    <n v="0.27586206896551702"/>
    <n v="0.105419134483297"/>
    <n v="0.44630500344773799"/>
    <n v="8"/>
    <n v="0.27586206896551702"/>
    <n v="29"/>
    <s v="r_4_assistance_intrants_voulu"/>
    <s v="prop_multiple"/>
    <x v="78"/>
    <m/>
    <x v="3"/>
    <x v="1"/>
    <x v="7"/>
    <x v="42"/>
    <s v="r_4_assistance_intrants_voulu"/>
    <s v="oui"/>
    <s v="Proportion"/>
    <m/>
    <s v="Population générale"/>
    <n v="0.95"/>
    <b v="1"/>
    <s v="ci"/>
  </r>
  <r>
    <s v="id_68"/>
    <x v="4"/>
    <s v="argent_intrants_elevage"/>
    <n v="0.31034482758620702"/>
    <n v="0.13391962920706801"/>
    <n v="0.48677002596534602"/>
    <n v="9"/>
    <n v="0.31034482758620702"/>
    <n v="29"/>
    <s v="r_4_assistance_intrants_voulu"/>
    <s v="prop_multiple"/>
    <x v="79"/>
    <m/>
    <x v="3"/>
    <x v="1"/>
    <x v="7"/>
    <x v="42"/>
    <s v="r_4_assistance_intrants_voulu"/>
    <s v="oui"/>
    <s v="Proportion"/>
    <m/>
    <s v="Population générale"/>
    <n v="0.95"/>
    <b v="1"/>
    <s v="ci"/>
  </r>
  <r>
    <s v="id_68"/>
    <x v="4"/>
    <s v="provision_intrants_agricole"/>
    <n v="0.24137931034482801"/>
    <n v="7.8192624546012002E-2"/>
    <n v="0.40456599614364303"/>
    <n v="7"/>
    <n v="0.24137931034482801"/>
    <n v="29"/>
    <s v="r_4_assistance_intrants_voulu"/>
    <s v="prop_multiple"/>
    <x v="80"/>
    <m/>
    <x v="3"/>
    <x v="1"/>
    <x v="7"/>
    <x v="42"/>
    <s v="r_4_assistance_intrants_voulu"/>
    <s v="oui"/>
    <s v="Proportion"/>
    <m/>
    <s v="Population générale"/>
    <n v="0.95"/>
    <b v="1"/>
    <s v="ci"/>
  </r>
  <r>
    <s v="id_68"/>
    <x v="4"/>
    <s v="provision_intrants_elevage"/>
    <n v="0.31034482758620702"/>
    <n v="0.13391962920706801"/>
    <n v="0.48677002596534602"/>
    <n v="9"/>
    <n v="0.31034482758620702"/>
    <n v="29"/>
    <s v="r_4_assistance_intrants_voulu"/>
    <s v="prop_multiple"/>
    <x v="81"/>
    <m/>
    <x v="3"/>
    <x v="1"/>
    <x v="7"/>
    <x v="42"/>
    <s v="r_4_assistance_intrants_voulu"/>
    <s v="oui"/>
    <s v="Proportion"/>
    <m/>
    <s v="Population générale"/>
    <n v="0.95"/>
    <b v="1"/>
    <s v="ci"/>
  </r>
  <r>
    <s v="id_68"/>
    <x v="4"/>
    <s v="formation_agricole"/>
    <n v="0.31034482758620702"/>
    <n v="0.13391962920706801"/>
    <n v="0.48677002596534602"/>
    <n v="9"/>
    <n v="0.31034482758620702"/>
    <n v="29"/>
    <s v="r_4_assistance_intrants_voulu"/>
    <s v="prop_multiple"/>
    <x v="82"/>
    <m/>
    <x v="3"/>
    <x v="1"/>
    <x v="7"/>
    <x v="42"/>
    <s v="r_4_assistance_intrants_voulu"/>
    <s v="oui"/>
    <s v="Proportion"/>
    <m/>
    <s v="Population générale"/>
    <n v="0.95"/>
    <b v="1"/>
    <s v="ci"/>
  </r>
  <r>
    <s v="id_68"/>
    <x v="4"/>
    <s v="formation_elevage"/>
    <n v="0.41379310344827602"/>
    <n v="0.22597413731457"/>
    <n v="0.60161206958198199"/>
    <n v="12"/>
    <n v="0.41379310344827602"/>
    <n v="29"/>
    <s v="r_4_assistance_intrants_voulu"/>
    <s v="prop_multiple"/>
    <x v="83"/>
    <m/>
    <x v="3"/>
    <x v="1"/>
    <x v="7"/>
    <x v="42"/>
    <s v="r_4_assistance_intrants_voulu"/>
    <s v="oui"/>
    <s v="Proportion"/>
    <m/>
    <s v="Population générale"/>
    <n v="0.95"/>
    <b v="1"/>
    <s v="ci"/>
  </r>
  <r>
    <s v="id_68"/>
    <x v="4"/>
    <s v="soins_veterinaire"/>
    <n v="0.10344827586206901"/>
    <n v="-1.2689007571595599E-2"/>
    <n v="0.21958555929573401"/>
    <n v="3"/>
    <n v="0.10344827586206901"/>
    <n v="29"/>
    <s v="r_4_assistance_intrants_voulu"/>
    <s v="prop_multiple"/>
    <x v="84"/>
    <m/>
    <x v="3"/>
    <x v="1"/>
    <x v="7"/>
    <x v="42"/>
    <s v="r_4_assistance_intrants_voulu"/>
    <s v="oui"/>
    <s v="Proportion"/>
    <m/>
    <s v="Population générale"/>
    <n v="0.95"/>
    <b v="1"/>
    <s v="ci"/>
  </r>
  <r>
    <s v="id_69"/>
    <x v="4"/>
    <s v="formation_elevage"/>
    <n v="1"/>
    <n v="1"/>
    <n v="1"/>
    <n v="2"/>
    <n v="1"/>
    <n v="2"/>
    <s v="r_4_type_assistance_intrants"/>
    <s v="prop_multiple"/>
    <x v="83"/>
    <m/>
    <x v="3"/>
    <x v="1"/>
    <x v="7"/>
    <x v="43"/>
    <s v="r_4_type_assistance_intrants"/>
    <s v="oui"/>
    <s v="Proportion"/>
    <m/>
    <s v="Population générale"/>
    <n v="0.95"/>
    <b v="1"/>
    <s v="ci"/>
  </r>
  <r>
    <s v="id_69"/>
    <x v="4"/>
    <s v="soins_veterinaire"/>
    <n v="0.5"/>
    <n v="-4.0037671903700902"/>
    <n v="5.0037671903700902"/>
    <n v="1"/>
    <n v="0.5"/>
    <n v="2"/>
    <s v="r_4_type_assistance_intrants"/>
    <s v="prop_multiple"/>
    <x v="84"/>
    <m/>
    <x v="3"/>
    <x v="1"/>
    <x v="7"/>
    <x v="43"/>
    <s v="r_4_type_assistance_intrants"/>
    <s v="oui"/>
    <s v="Proportion"/>
    <m/>
    <s v="Population générale"/>
    <n v="0.95"/>
    <b v="1"/>
    <s v="ci"/>
  </r>
  <r>
    <s v="id_70"/>
    <x v="4"/>
    <s v="pas_connaissance"/>
    <n v="0.38709677419354799"/>
    <n v="0.20797695577863601"/>
    <n v="0.56621659260846102"/>
    <n v="12"/>
    <n v="0.38709677419354799"/>
    <n v="31"/>
    <s v="r_4_barrier_intrant"/>
    <s v="prop_multiple"/>
    <x v="40"/>
    <m/>
    <x v="3"/>
    <x v="1"/>
    <x v="7"/>
    <x v="25"/>
    <s v="r_4_barrier_intrant"/>
    <m/>
    <s v="Proportion"/>
    <m/>
    <s v="Population générale"/>
    <n v="0.95"/>
    <b v="1"/>
    <s v="ci"/>
  </r>
  <r>
    <s v="id_70"/>
    <x v="4"/>
    <s v="distance"/>
    <n v="3.2258064516128997E-2"/>
    <n v="-3.27155225758895E-2"/>
    <n v="9.7231651608147604E-2"/>
    <n v="1"/>
    <n v="3.2258064516128997E-2"/>
    <n v="31"/>
    <s v="r_4_barrier_intrant"/>
    <s v="prop_multiple"/>
    <x v="41"/>
    <m/>
    <x v="3"/>
    <x v="1"/>
    <x v="7"/>
    <x v="25"/>
    <s v="r_4_barrier_intrant"/>
    <m/>
    <s v="Proportion"/>
    <m/>
    <s v="Population générale"/>
    <n v="0.95"/>
    <b v="1"/>
    <s v="ci"/>
  </r>
  <r>
    <s v="id_70"/>
    <x v="4"/>
    <s v="difficult_depac"/>
    <n v="6.4516129032258104E-2"/>
    <n v="-2.5825977639555301E-2"/>
    <n v="0.15485823570407101"/>
    <n v="2"/>
    <n v="6.4516129032258104E-2"/>
    <n v="31"/>
    <s v="r_4_barrier_intrant"/>
    <s v="prop_multiple"/>
    <x v="42"/>
    <m/>
    <x v="3"/>
    <x v="1"/>
    <x v="7"/>
    <x v="25"/>
    <s v="r_4_barrier_intrant"/>
    <m/>
    <s v="Proportion"/>
    <m/>
    <s v="Population générale"/>
    <n v="0.95"/>
    <b v="1"/>
    <s v="ci"/>
  </r>
  <r>
    <s v="id_70"/>
    <x v="4"/>
    <s v="exclusion"/>
    <n v="0.64516129032258096"/>
    <n v="0.46921198471507503"/>
    <n v="0.82111059593008695"/>
    <n v="20"/>
    <n v="0.64516129032258096"/>
    <n v="31"/>
    <s v="r_4_barrier_intrant"/>
    <s v="prop_multiple"/>
    <x v="43"/>
    <m/>
    <x v="3"/>
    <x v="1"/>
    <x v="7"/>
    <x v="25"/>
    <s v="r_4_barrier_intrant"/>
    <m/>
    <s v="Proportion"/>
    <m/>
    <s v="Population générale"/>
    <n v="0.95"/>
    <b v="1"/>
    <s v="ci"/>
  </r>
  <r>
    <s v="id_70"/>
    <x v="4"/>
    <s v="pas_acces_information"/>
    <n v="0.25806451612903197"/>
    <n v="9.7153740479175396E-2"/>
    <n v="0.41897529177888898"/>
    <n v="8"/>
    <n v="0.25806451612903197"/>
    <n v="31"/>
    <s v="r_4_barrier_intrant"/>
    <s v="prop_multiple"/>
    <x v="44"/>
    <m/>
    <x v="3"/>
    <x v="1"/>
    <x v="7"/>
    <x v="25"/>
    <s v="r_4_barrier_intrant"/>
    <m/>
    <s v="Proportion"/>
    <m/>
    <s v="Population générale"/>
    <n v="0.95"/>
    <b v="1"/>
    <s v="ci"/>
  </r>
  <r>
    <s v="id_70"/>
    <x v="4"/>
    <s v="aucune"/>
    <n v="3.2258064516128997E-2"/>
    <n v="-3.27155225758895E-2"/>
    <n v="9.7231651608147604E-2"/>
    <n v="1"/>
    <n v="3.2258064516128997E-2"/>
    <n v="31"/>
    <s v="r_4_barrier_intrant"/>
    <s v="prop_multiple"/>
    <x v="45"/>
    <m/>
    <x v="3"/>
    <x v="1"/>
    <x v="7"/>
    <x v="25"/>
    <s v="r_4_barrier_intrant"/>
    <m/>
    <s v="Proportion"/>
    <m/>
    <s v="Population générale"/>
    <n v="0.95"/>
    <b v="1"/>
    <s v="ci"/>
  </r>
  <r>
    <s v="id_71"/>
    <x v="4"/>
    <s v="acces_limite_formation"/>
    <n v="0.5"/>
    <n v="-4.0037671903700902"/>
    <n v="5.0037671903700902"/>
    <n v="1"/>
    <n v="0.5"/>
    <n v="2"/>
    <s v="r_4_assistance_intrants_problem"/>
    <s v="prop_multiple"/>
    <x v="85"/>
    <m/>
    <x v="3"/>
    <x v="1"/>
    <x v="7"/>
    <x v="44"/>
    <s v="r_4_assistance_intrants_problem"/>
    <s v="oui"/>
    <s v="Proportion"/>
    <m/>
    <s v="Population générale"/>
    <n v="0.95"/>
    <b v="1"/>
    <s v="ci"/>
  </r>
  <r>
    <s v="id_71"/>
    <x v="4"/>
    <s v="aucun_problem"/>
    <n v="0.5"/>
    <n v="-4.0037671903700902"/>
    <n v="5.0037671903700902"/>
    <n v="1"/>
    <n v="0.5"/>
    <n v="2"/>
    <s v="r_4_assistance_intrants_problem"/>
    <s v="prop_multiple"/>
    <x v="51"/>
    <m/>
    <x v="3"/>
    <x v="1"/>
    <x v="7"/>
    <x v="44"/>
    <s v="r_4_assistance_intrants_problem"/>
    <s v="oui"/>
    <s v="Proportion"/>
    <m/>
    <s v="Population générale"/>
    <n v="0.95"/>
    <b v="1"/>
    <s v="ci"/>
  </r>
  <r>
    <s v="id_73"/>
    <x v="4"/>
    <s v="peu"/>
    <n v="1"/>
    <n v="1"/>
    <n v="1"/>
    <n v="2"/>
    <n v="1"/>
    <n v="2"/>
    <s v="r_4_besoin_combl_san_assist_intrants"/>
    <s v="prop_simple"/>
    <x v="53"/>
    <m/>
    <x v="3"/>
    <x v="1"/>
    <x v="7"/>
    <x v="45"/>
    <s v="r_4_besoin_combl_san_assist_intrants"/>
    <s v="oui"/>
    <s v="Proportion"/>
    <m/>
    <s v="Population générale"/>
    <n v="0.95"/>
    <b v="1"/>
    <s v="ci"/>
  </r>
  <r>
    <s v="id_75"/>
    <x v="4"/>
    <s v="1_fois"/>
    <n v="1"/>
    <n v="1"/>
    <n v="1"/>
    <n v="2"/>
    <n v="1"/>
    <n v="2"/>
    <s v="r_4_nbr_assist_recu_003"/>
    <s v="prop_simple"/>
    <x v="57"/>
    <m/>
    <x v="3"/>
    <x v="1"/>
    <x v="7"/>
    <x v="46"/>
    <s v="r_4_nbr_assist_recu_003"/>
    <s v="oui"/>
    <s v="Proportion"/>
    <m/>
    <s v="Population générale"/>
    <n v="0.95"/>
    <b v="1"/>
    <s v="ci"/>
  </r>
  <r>
    <s v="id_76"/>
    <x v="4"/>
    <s v="non"/>
    <n v="0.95890410958904104"/>
    <n v="0.91246982729446202"/>
    <n v="1.0053383918836201"/>
    <n v="70"/>
    <n v="0.95890410958904104"/>
    <n v="73"/>
    <s v="r_4_assistance_subsistances"/>
    <s v="prop_simple"/>
    <x v="10"/>
    <m/>
    <x v="3"/>
    <x v="1"/>
    <x v="8"/>
    <x v="47"/>
    <s v="r_4_assistance_subsistances"/>
    <m/>
    <s v="Proportion"/>
    <m/>
    <s v="Population générale"/>
    <n v="0.95"/>
    <b v="1"/>
    <s v="ci"/>
  </r>
  <r>
    <s v="id_76"/>
    <x v="4"/>
    <s v="oui"/>
    <n v="4.1095890410958902E-2"/>
    <n v="-5.3383918836204004E-3"/>
    <n v="8.7530172705538201E-2"/>
    <n v="3"/>
    <n v="4.1095890410958902E-2"/>
    <n v="73"/>
    <s v="r_4_assistance_subsistances"/>
    <s v="prop_simple"/>
    <x v="11"/>
    <m/>
    <x v="3"/>
    <x v="1"/>
    <x v="8"/>
    <x v="47"/>
    <s v="r_4_assistance_subsistances"/>
    <m/>
    <s v="Proportion"/>
    <m/>
    <s v="Population générale"/>
    <n v="0.95"/>
    <b v="1"/>
    <s v="ci"/>
  </r>
  <r>
    <s v="id_77"/>
    <x v="4"/>
    <s v="argent"/>
    <n v="0.8"/>
    <n v="0.70438036844628105"/>
    <n v="0.89561963155371804"/>
    <n v="56"/>
    <n v="0.8"/>
    <n v="70"/>
    <s v="r_4_assistance_subsistances_voulu"/>
    <s v="prop_multiple"/>
    <x v="86"/>
    <m/>
    <x v="3"/>
    <x v="1"/>
    <x v="8"/>
    <x v="48"/>
    <s v="r_4_assistance_subsistances_voulu"/>
    <s v="oui"/>
    <s v="Proportion"/>
    <m/>
    <s v="Population générale"/>
    <n v="0.95"/>
    <b v="1"/>
    <s v="ci"/>
  </r>
  <r>
    <s v="id_77"/>
    <x v="4"/>
    <s v="equipement"/>
    <n v="0.32857142857142901"/>
    <n v="0.21629156363220001"/>
    <n v="0.44085129351065699"/>
    <n v="23"/>
    <n v="0.32857142857142901"/>
    <n v="70"/>
    <s v="r_4_assistance_subsistances_voulu"/>
    <s v="prop_multiple"/>
    <x v="87"/>
    <m/>
    <x v="3"/>
    <x v="1"/>
    <x v="8"/>
    <x v="48"/>
    <s v="r_4_assistance_subsistances_voulu"/>
    <s v="oui"/>
    <s v="Proportion"/>
    <m/>
    <s v="Population générale"/>
    <n v="0.95"/>
    <b v="1"/>
    <s v="ci"/>
  </r>
  <r>
    <s v="id_77"/>
    <x v="4"/>
    <s v="conseil"/>
    <n v="5.7142857142857099E-2"/>
    <n v="1.6558886443179799E-3"/>
    <n v="0.11262982564139599"/>
    <n v="4"/>
    <n v="5.7142857142857099E-2"/>
    <n v="70"/>
    <s v="r_4_assistance_subsistances_voulu"/>
    <s v="prop_multiple"/>
    <x v="88"/>
    <m/>
    <x v="3"/>
    <x v="1"/>
    <x v="8"/>
    <x v="48"/>
    <s v="r_4_assistance_subsistances_voulu"/>
    <s v="oui"/>
    <s v="Proportion"/>
    <m/>
    <s v="Population générale"/>
    <n v="0.95"/>
    <b v="1"/>
    <s v="ci"/>
  </r>
  <r>
    <s v="id_77"/>
    <x v="4"/>
    <s v="formation"/>
    <n v="0.41428571428571398"/>
    <n v="0.29653055021918101"/>
    <n v="0.532040878352247"/>
    <n v="29"/>
    <n v="0.41428571428571398"/>
    <n v="70"/>
    <s v="r_4_assistance_subsistances_voulu"/>
    <s v="prop_multiple"/>
    <x v="89"/>
    <m/>
    <x v="3"/>
    <x v="1"/>
    <x v="8"/>
    <x v="48"/>
    <s v="r_4_assistance_subsistances_voulu"/>
    <s v="oui"/>
    <s v="Proportion"/>
    <m/>
    <s v="Population générale"/>
    <n v="0.95"/>
    <b v="1"/>
    <s v="ci"/>
  </r>
  <r>
    <s v="id_77"/>
    <x v="4"/>
    <s v="cash"/>
    <n v="0.2"/>
    <n v="0.104380368446282"/>
    <n v="0.29561963155371801"/>
    <n v="14"/>
    <n v="0.2"/>
    <n v="70"/>
    <s v="r_4_assistance_subsistances_voulu"/>
    <s v="prop_multiple"/>
    <x v="90"/>
    <m/>
    <x v="3"/>
    <x v="1"/>
    <x v="8"/>
    <x v="48"/>
    <s v="r_4_assistance_subsistances_voulu"/>
    <s v="oui"/>
    <s v="Proportion"/>
    <m/>
    <s v="Population générale"/>
    <n v="0.95"/>
    <b v="1"/>
    <s v="ci"/>
  </r>
  <r>
    <s v="id_77"/>
    <x v="4"/>
    <s v="mise_relation"/>
    <n v="2.8571428571428598E-2"/>
    <n v="-1.12538194137546E-2"/>
    <n v="6.8396676556611705E-2"/>
    <n v="2"/>
    <n v="2.8571428571428598E-2"/>
    <n v="70"/>
    <s v="r_4_assistance_subsistances_voulu"/>
    <s v="prop_multiple"/>
    <x v="91"/>
    <m/>
    <x v="3"/>
    <x v="1"/>
    <x v="8"/>
    <x v="48"/>
    <s v="r_4_assistance_subsistances_voulu"/>
    <s v="oui"/>
    <s v="Proportion"/>
    <m/>
    <s v="Population générale"/>
    <n v="0.95"/>
    <b v="1"/>
    <s v="ci"/>
  </r>
  <r>
    <s v="id_77"/>
    <x v="4"/>
    <s v="acces_terrain"/>
    <n v="5.7142857142857099E-2"/>
    <n v="1.65588864431797E-3"/>
    <n v="0.11262982564139599"/>
    <n v="4"/>
    <n v="5.7142857142857099E-2"/>
    <n v="70"/>
    <s v="r_4_assistance_subsistances_voulu"/>
    <s v="prop_multiple"/>
    <x v="92"/>
    <m/>
    <x v="3"/>
    <x v="1"/>
    <x v="8"/>
    <x v="48"/>
    <s v="r_4_assistance_subsistances_voulu"/>
    <s v="oui"/>
    <s v="Proportion"/>
    <m/>
    <s v="Population générale"/>
    <n v="0.95"/>
    <b v="1"/>
    <s v="ci"/>
  </r>
  <r>
    <s v="id_77"/>
    <x v="4"/>
    <s v="acces_credit"/>
    <n v="2.8571428571428598E-2"/>
    <n v="-1.12538194137546E-2"/>
    <n v="6.8396676556611705E-2"/>
    <n v="2"/>
    <n v="2.8571428571428598E-2"/>
    <n v="70"/>
    <s v="r_4_assistance_subsistances_voulu"/>
    <s v="prop_multiple"/>
    <x v="93"/>
    <m/>
    <x v="3"/>
    <x v="1"/>
    <x v="8"/>
    <x v="48"/>
    <s v="r_4_assistance_subsistances_voulu"/>
    <s v="oui"/>
    <s v="Proportion"/>
    <m/>
    <s v="Population générale"/>
    <n v="0.95"/>
    <b v="1"/>
    <s v="ci"/>
  </r>
  <r>
    <s v="id_78"/>
    <x v="4"/>
    <s v="equipement"/>
    <n v="0.33333333333333298"/>
    <n v="-0.84068394456029205"/>
    <n v="1.5073506112269599"/>
    <n v="1"/>
    <n v="0.33333333333333298"/>
    <n v="3"/>
    <s v="r_4_type_assistance_subsistances"/>
    <s v="prop_multiple"/>
    <x v="87"/>
    <m/>
    <x v="3"/>
    <x v="1"/>
    <x v="8"/>
    <x v="49"/>
    <s v="r_4_type_assistance_subsistances"/>
    <s v="oui"/>
    <s v="Proportion"/>
    <m/>
    <s v="Population générale"/>
    <n v="0.95"/>
    <b v="1"/>
    <s v="ci"/>
  </r>
  <r>
    <s v="id_78"/>
    <x v="4"/>
    <s v="formation"/>
    <n v="0.33333333333333298"/>
    <n v="-0.84068394456029205"/>
    <n v="1.5073506112269599"/>
    <n v="1"/>
    <n v="0.33333333333333298"/>
    <n v="3"/>
    <s v="r_4_type_assistance_subsistances"/>
    <s v="prop_multiple"/>
    <x v="89"/>
    <m/>
    <x v="3"/>
    <x v="1"/>
    <x v="8"/>
    <x v="49"/>
    <s v="r_4_type_assistance_subsistances"/>
    <s v="oui"/>
    <s v="Proportion"/>
    <m/>
    <s v="Population générale"/>
    <n v="0.95"/>
    <b v="1"/>
    <s v="ci"/>
  </r>
  <r>
    <s v="id_78"/>
    <x v="4"/>
    <s v="cash"/>
    <n v="0.33333333333333298"/>
    <n v="-0.84068394456029205"/>
    <n v="1.5073506112269599"/>
    <n v="1"/>
    <n v="0.33333333333333298"/>
    <n v="3"/>
    <s v="r_4_type_assistance_subsistances"/>
    <s v="prop_multiple"/>
    <x v="90"/>
    <m/>
    <x v="3"/>
    <x v="1"/>
    <x v="8"/>
    <x v="49"/>
    <s v="r_4_type_assistance_subsistances"/>
    <s v="oui"/>
    <s v="Proportion"/>
    <m/>
    <s v="Population générale"/>
    <n v="0.95"/>
    <b v="1"/>
    <s v="ci"/>
  </r>
  <r>
    <s v="id_79"/>
    <x v="4"/>
    <s v="pas_connaissance"/>
    <n v="0.397260273972603"/>
    <n v="0.28280009328697098"/>
    <n v="0.51172045465823501"/>
    <n v="29"/>
    <n v="0.397260273972603"/>
    <n v="73"/>
    <s v="r_4_barrier_subsistanc"/>
    <s v="prop_multiple"/>
    <x v="40"/>
    <m/>
    <x v="3"/>
    <x v="1"/>
    <x v="8"/>
    <x v="25"/>
    <s v="r_4_barrier_subsistanc"/>
    <m/>
    <s v="Proportion"/>
    <m/>
    <s v="Population générale"/>
    <n v="0.95"/>
    <b v="1"/>
    <s v="ci"/>
  </r>
  <r>
    <s v="id_79"/>
    <x v="4"/>
    <s v="distance"/>
    <n v="2.7397260273972601E-2"/>
    <n v="-1.0786022359125499E-2"/>
    <n v="6.5580542907070702E-2"/>
    <n v="2"/>
    <n v="2.7397260273972601E-2"/>
    <n v="73"/>
    <s v="r_4_barrier_subsistanc"/>
    <s v="prop_multiple"/>
    <x v="41"/>
    <m/>
    <x v="3"/>
    <x v="1"/>
    <x v="8"/>
    <x v="25"/>
    <s v="r_4_barrier_subsistanc"/>
    <m/>
    <s v="Proportion"/>
    <m/>
    <s v="Population générale"/>
    <n v="0.95"/>
    <b v="1"/>
    <s v="ci"/>
  </r>
  <r>
    <s v="id_79"/>
    <x v="4"/>
    <s v="difficult_depac"/>
    <n v="1.3698630136986301E-2"/>
    <n v="-1.3490501550169299E-2"/>
    <n v="4.0887761824141902E-2"/>
    <n v="1"/>
    <n v="1.3698630136986301E-2"/>
    <n v="73"/>
    <s v="r_4_barrier_subsistanc"/>
    <s v="prop_multiple"/>
    <x v="42"/>
    <m/>
    <x v="3"/>
    <x v="1"/>
    <x v="8"/>
    <x v="25"/>
    <s v="r_4_barrier_subsistanc"/>
    <m/>
    <s v="Proportion"/>
    <m/>
    <s v="Population générale"/>
    <n v="0.95"/>
    <b v="1"/>
    <s v="ci"/>
  </r>
  <r>
    <s v="id_79"/>
    <x v="4"/>
    <s v="exclusion"/>
    <n v="0.38356164383561597"/>
    <n v="0.26982134564154597"/>
    <n v="0.49730194202968703"/>
    <n v="28"/>
    <n v="0.38356164383561597"/>
    <n v="73"/>
    <s v="r_4_barrier_subsistanc"/>
    <s v="prop_multiple"/>
    <x v="43"/>
    <m/>
    <x v="3"/>
    <x v="1"/>
    <x v="8"/>
    <x v="25"/>
    <s v="r_4_barrier_subsistanc"/>
    <m/>
    <s v="Proportion"/>
    <m/>
    <s v="Population générale"/>
    <n v="0.95"/>
    <b v="1"/>
    <s v="ci"/>
  </r>
  <r>
    <s v="id_79"/>
    <x v="4"/>
    <s v="pas_acces_information"/>
    <n v="0.56164383561643805"/>
    <n v="0.44558024354925202"/>
    <n v="0.67770742768362502"/>
    <n v="41"/>
    <n v="0.56164383561643805"/>
    <n v="73"/>
    <s v="r_4_barrier_subsistanc"/>
    <s v="prop_multiple"/>
    <x v="44"/>
    <m/>
    <x v="3"/>
    <x v="1"/>
    <x v="8"/>
    <x v="25"/>
    <s v="r_4_barrier_subsistanc"/>
    <m/>
    <s v="Proportion"/>
    <m/>
    <s v="Population générale"/>
    <n v="0.95"/>
    <b v="1"/>
    <s v="ci"/>
  </r>
  <r>
    <s v="id_79"/>
    <x v="4"/>
    <s v="aucune"/>
    <n v="2.7397260273972601E-2"/>
    <n v="-1.0786022359125499E-2"/>
    <n v="6.5580542907070702E-2"/>
    <n v="2"/>
    <n v="2.7397260273972601E-2"/>
    <n v="73"/>
    <s v="r_4_barrier_subsistanc"/>
    <s v="prop_multiple"/>
    <x v="45"/>
    <m/>
    <x v="3"/>
    <x v="1"/>
    <x v="8"/>
    <x v="25"/>
    <s v="r_4_barrier_subsistanc"/>
    <m/>
    <s v="Proportion"/>
    <m/>
    <s v="Population générale"/>
    <n v="0.95"/>
    <b v="1"/>
    <s v="ci"/>
  </r>
  <r>
    <s v="id_80"/>
    <x v="4"/>
    <s v="insuffisance_argent"/>
    <n v="0.66666666666666696"/>
    <n v="-0.50735061122695901"/>
    <n v="1.8406839445602901"/>
    <n v="2"/>
    <n v="0.66666666666666696"/>
    <n v="3"/>
    <s v="r_4_assistance_subsistances_problem"/>
    <s v="prop_multiple"/>
    <x v="94"/>
    <m/>
    <x v="3"/>
    <x v="1"/>
    <x v="8"/>
    <x v="50"/>
    <s v="r_4_assistance_subsistances_problem"/>
    <s v="oui"/>
    <s v="Proportion"/>
    <m/>
    <s v="Population générale"/>
    <n v="0.95"/>
    <b v="1"/>
    <s v="ci"/>
  </r>
  <r>
    <s v="id_80"/>
    <x v="4"/>
    <s v="aucun_problem"/>
    <n v="0.33333333333333298"/>
    <n v="-0.84068394456029205"/>
    <n v="1.5073506112269599"/>
    <n v="1"/>
    <n v="0.33333333333333298"/>
    <n v="3"/>
    <s v="r_4_assistance_subsistances_problem"/>
    <s v="prop_multiple"/>
    <x v="51"/>
    <m/>
    <x v="3"/>
    <x v="1"/>
    <x v="8"/>
    <x v="50"/>
    <s v="r_4_assistance_subsistances_problem"/>
    <s v="oui"/>
    <s v="Proportion"/>
    <m/>
    <s v="Population générale"/>
    <n v="0.95"/>
    <b v="1"/>
    <s v="ci"/>
  </r>
  <r>
    <s v="id_82"/>
    <x v="4"/>
    <s v="peu"/>
    <n v="1"/>
    <n v="1"/>
    <n v="1"/>
    <n v="3"/>
    <n v="1"/>
    <n v="3"/>
    <s v="r_4_besoin_combl_san_assist_subsistances"/>
    <s v="prop_simple"/>
    <x v="53"/>
    <m/>
    <x v="3"/>
    <x v="1"/>
    <x v="8"/>
    <x v="51"/>
    <s v="r_4_besoin_combl_san_assist_subsistances"/>
    <s v="oui"/>
    <s v="Proportion"/>
    <m/>
    <s v="Population générale"/>
    <n v="0.95"/>
    <b v="1"/>
    <s v="ci"/>
  </r>
  <r>
    <s v="id_84"/>
    <x v="4"/>
    <s v="non"/>
    <n v="1"/>
    <n v="1"/>
    <n v="1"/>
    <n v="24"/>
    <n v="1"/>
    <n v="24"/>
    <s v="r_4_assistance_eau"/>
    <s v="prop_simple"/>
    <x v="10"/>
    <m/>
    <x v="3"/>
    <x v="1"/>
    <x v="9"/>
    <x v="52"/>
    <s v="r_4_assistance_eau"/>
    <m/>
    <s v="Proportion"/>
    <m/>
    <s v="Population générale"/>
    <n v="0.95"/>
    <b v="1"/>
    <s v="ci"/>
  </r>
  <r>
    <s v="id_85"/>
    <x v="4"/>
    <s v="argent"/>
    <n v="0.29166666666666702"/>
    <n v="9.9246622147139502E-2"/>
    <n v="0.48408671118619401"/>
    <n v="7"/>
    <n v="0.29166666666666702"/>
    <n v="24"/>
    <s v="r_4_assistance_eau_voulu"/>
    <s v="prop_multiple"/>
    <x v="95"/>
    <m/>
    <x v="3"/>
    <x v="1"/>
    <x v="9"/>
    <x v="53"/>
    <s v="r_4_assistance_eau_voulu"/>
    <s v="oui"/>
    <s v="Proportion"/>
    <m/>
    <s v="Population générale"/>
    <n v="0.95"/>
    <b v="1"/>
    <s v="ci"/>
  </r>
  <r>
    <s v="id_85"/>
    <x v="4"/>
    <s v="distribution_direct"/>
    <n v="0.125"/>
    <n v="-1.5006147301187499E-2"/>
    <n v="0.26500614730118799"/>
    <n v="3"/>
    <n v="0.125"/>
    <n v="24"/>
    <s v="r_4_assistance_eau_voulu"/>
    <s v="prop_multiple"/>
    <x v="96"/>
    <m/>
    <x v="3"/>
    <x v="1"/>
    <x v="9"/>
    <x v="53"/>
    <s v="r_4_assistance_eau_voulu"/>
    <s v="oui"/>
    <s v="Proportion"/>
    <m/>
    <s v="Population générale"/>
    <n v="0.95"/>
    <b v="1"/>
    <s v="ci"/>
  </r>
  <r>
    <s v="id_85"/>
    <x v="4"/>
    <s v="provision_direct"/>
    <n v="4.1666666666666699E-2"/>
    <n v="-4.2927564579557903E-2"/>
    <n v="0.126260897912891"/>
    <n v="1"/>
    <n v="4.1666666666666699E-2"/>
    <n v="24"/>
    <s v="r_4_assistance_eau_voulu"/>
    <s v="prop_multiple"/>
    <x v="97"/>
    <m/>
    <x v="3"/>
    <x v="1"/>
    <x v="9"/>
    <x v="53"/>
    <s v="r_4_assistance_eau_voulu"/>
    <s v="oui"/>
    <s v="Proportion"/>
    <m/>
    <s v="Population générale"/>
    <n v="0.95"/>
    <b v="1"/>
    <s v="ci"/>
  </r>
  <r>
    <s v="id_85"/>
    <x v="4"/>
    <s v="construction"/>
    <n v="0.66666666666666696"/>
    <n v="0.46710284371685801"/>
    <n v="0.86623048961647597"/>
    <n v="16"/>
    <n v="0.66666666666666696"/>
    <n v="24"/>
    <s v="r_4_assistance_eau_voulu"/>
    <s v="prop_multiple"/>
    <x v="98"/>
    <m/>
    <x v="3"/>
    <x v="1"/>
    <x v="9"/>
    <x v="53"/>
    <s v="r_4_assistance_eau_voulu"/>
    <s v="oui"/>
    <s v="Proportion"/>
    <m/>
    <s v="Population générale"/>
    <n v="0.95"/>
    <b v="1"/>
    <s v="ci"/>
  </r>
  <r>
    <s v="id_85"/>
    <x v="4"/>
    <s v="formation"/>
    <n v="8.3333333333333301E-2"/>
    <n v="-3.3671329198466299E-2"/>
    <n v="0.20033799586513301"/>
    <n v="2"/>
    <n v="8.3333333333333301E-2"/>
    <n v="24"/>
    <s v="r_4_assistance_eau_voulu"/>
    <s v="prop_multiple"/>
    <x v="99"/>
    <m/>
    <x v="3"/>
    <x v="1"/>
    <x v="9"/>
    <x v="53"/>
    <s v="r_4_assistance_eau_voulu"/>
    <s v="oui"/>
    <s v="Proportion"/>
    <m/>
    <s v="Population générale"/>
    <n v="0.95"/>
    <b v="1"/>
    <s v="ci"/>
  </r>
  <r>
    <s v="id_85"/>
    <x v="4"/>
    <s v="analyse_qualite"/>
    <n v="4.1666666666666699E-2"/>
    <n v="-4.2927564579557903E-2"/>
    <n v="0.126260897912891"/>
    <n v="1"/>
    <n v="4.1666666666666699E-2"/>
    <n v="24"/>
    <s v="r_4_assistance_eau_voulu"/>
    <s v="prop_multiple"/>
    <x v="100"/>
    <m/>
    <x v="3"/>
    <x v="1"/>
    <x v="9"/>
    <x v="53"/>
    <s v="r_4_assistance_eau_voulu"/>
    <s v="oui"/>
    <s v="Proportion"/>
    <m/>
    <s v="Population générale"/>
    <n v="0.95"/>
    <b v="1"/>
    <s v="ci"/>
  </r>
  <r>
    <s v="id_87"/>
    <x v="4"/>
    <s v="pas_connaissance"/>
    <n v="0.75"/>
    <n v="0.56668892349519195"/>
    <n v="0.93331107650480805"/>
    <n v="18"/>
    <n v="0.75"/>
    <n v="24"/>
    <s v="r_4_barrier_eau"/>
    <s v="prop_multiple"/>
    <x v="40"/>
    <m/>
    <x v="3"/>
    <x v="1"/>
    <x v="9"/>
    <x v="25"/>
    <s v="r_4_barrier_eau"/>
    <m/>
    <s v="Proportion"/>
    <m/>
    <s v="Population générale"/>
    <n v="0.95"/>
    <b v="1"/>
    <s v="ci"/>
  </r>
  <r>
    <s v="id_87"/>
    <x v="4"/>
    <s v="exclusion"/>
    <n v="0.125"/>
    <n v="-1.5006147301187499E-2"/>
    <n v="0.26500614730118799"/>
    <n v="3"/>
    <n v="0.125"/>
    <n v="24"/>
    <s v="r_4_barrier_eau"/>
    <s v="prop_multiple"/>
    <x v="43"/>
    <m/>
    <x v="3"/>
    <x v="1"/>
    <x v="9"/>
    <x v="25"/>
    <s v="r_4_barrier_eau"/>
    <m/>
    <s v="Proportion"/>
    <m/>
    <s v="Population générale"/>
    <n v="0.95"/>
    <b v="1"/>
    <s v="ci"/>
  </r>
  <r>
    <s v="id_87"/>
    <x v="4"/>
    <s v="pas_acces_information"/>
    <n v="0.41666666666666702"/>
    <n v="0.20795782491113099"/>
    <n v="0.62537550842220302"/>
    <n v="10"/>
    <n v="0.41666666666666702"/>
    <n v="24"/>
    <s v="r_4_barrier_eau"/>
    <s v="prop_multiple"/>
    <x v="44"/>
    <m/>
    <x v="3"/>
    <x v="1"/>
    <x v="9"/>
    <x v="25"/>
    <s v="r_4_barrier_eau"/>
    <m/>
    <s v="Proportion"/>
    <m/>
    <s v="Population générale"/>
    <n v="0.95"/>
    <b v="1"/>
    <s v="ci"/>
  </r>
  <r>
    <s v="id_92"/>
    <x v="4"/>
    <s v="non"/>
    <n v="0.92307692307692302"/>
    <n v="0.76164084589984404"/>
    <n v="1.084513000254"/>
    <n v="12"/>
    <n v="0.92307692307692302"/>
    <n v="13"/>
    <s v="r_4_assistance_latrine"/>
    <s v="prop_simple"/>
    <x v="10"/>
    <m/>
    <x v="3"/>
    <x v="1"/>
    <x v="10"/>
    <x v="54"/>
    <s v="r_4_assistance_latrine"/>
    <m/>
    <s v="Proportion"/>
    <m/>
    <s v="Population générale"/>
    <n v="0.95"/>
    <b v="1"/>
    <s v="ci"/>
  </r>
  <r>
    <s v="id_92"/>
    <x v="4"/>
    <s v="oui"/>
    <n v="7.69230769230769E-2"/>
    <n v="-8.4513000254002199E-2"/>
    <n v="0.23835915410015601"/>
    <n v="1"/>
    <n v="7.69230769230769E-2"/>
    <n v="13"/>
    <s v="r_4_assistance_latrine"/>
    <s v="prop_simple"/>
    <x v="11"/>
    <m/>
    <x v="3"/>
    <x v="1"/>
    <x v="10"/>
    <x v="54"/>
    <s v="r_4_assistance_latrine"/>
    <m/>
    <s v="Proportion"/>
    <m/>
    <s v="Population générale"/>
    <n v="0.95"/>
    <b v="1"/>
    <s v="ci"/>
  </r>
  <r>
    <s v="id_93"/>
    <x v="4"/>
    <s v="argent"/>
    <n v="0.16666666666666699"/>
    <n v="-7.0724918561405101E-2"/>
    <n v="0.40405825189473799"/>
    <n v="2"/>
    <n v="0.16666666666666699"/>
    <n v="12"/>
    <s v="r_4_assistance_latrine_voulu"/>
    <s v="prop_multiple"/>
    <x v="101"/>
    <m/>
    <x v="3"/>
    <x v="1"/>
    <x v="10"/>
    <x v="55"/>
    <s v="r_4_assistance_latrine_voulu"/>
    <s v="oui"/>
    <s v="Proportion"/>
    <m/>
    <s v="Population générale"/>
    <n v="0.95"/>
    <b v="1"/>
    <s v="ci"/>
  </r>
  <r>
    <s v="id_93"/>
    <x v="4"/>
    <s v="provision_direct"/>
    <n v="8.3333333333333301E-2"/>
    <n v="-9.2720978188433306E-2"/>
    <n v="0.25938764485510002"/>
    <n v="1"/>
    <n v="8.3333333333333301E-2"/>
    <n v="12"/>
    <s v="r_4_assistance_latrine_voulu"/>
    <s v="prop_multiple"/>
    <x v="102"/>
    <m/>
    <x v="3"/>
    <x v="1"/>
    <x v="10"/>
    <x v="55"/>
    <s v="r_4_assistance_latrine_voulu"/>
    <s v="oui"/>
    <s v="Proportion"/>
    <m/>
    <s v="Population générale"/>
    <n v="0.95"/>
    <b v="1"/>
    <s v="ci"/>
  </r>
  <r>
    <s v="id_93"/>
    <x v="4"/>
    <s v="construction"/>
    <n v="0.75"/>
    <n v="0.47417590316456998"/>
    <n v="1.02582409683543"/>
    <n v="9"/>
    <n v="0.75"/>
    <n v="12"/>
    <s v="r_4_assistance_latrine_voulu"/>
    <s v="prop_multiple"/>
    <x v="103"/>
    <m/>
    <x v="3"/>
    <x v="1"/>
    <x v="10"/>
    <x v="55"/>
    <s v="r_4_assistance_latrine_voulu"/>
    <s v="oui"/>
    <s v="Proportion"/>
    <m/>
    <s v="Population générale"/>
    <n v="0.95"/>
    <b v="1"/>
    <s v="ci"/>
  </r>
  <r>
    <s v="id_93"/>
    <x v="4"/>
    <s v="sensibilisation"/>
    <n v="0.25"/>
    <n v="-2.5824096835430101E-2"/>
    <n v="0.52582409683542997"/>
    <n v="3"/>
    <n v="0.25"/>
    <n v="12"/>
    <s v="r_4_assistance_latrine_voulu"/>
    <s v="prop_multiple"/>
    <x v="104"/>
    <m/>
    <x v="3"/>
    <x v="1"/>
    <x v="10"/>
    <x v="55"/>
    <s v="r_4_assistance_latrine_voulu"/>
    <s v="oui"/>
    <s v="Proportion"/>
    <m/>
    <s v="Population générale"/>
    <n v="0.95"/>
    <b v="1"/>
    <s v="ci"/>
  </r>
  <r>
    <s v="id_93"/>
    <x v="4"/>
    <s v="conseils"/>
    <n v="8.3333333333333301E-2"/>
    <n v="-9.2720978188433306E-2"/>
    <n v="0.25938764485510002"/>
    <n v="1"/>
    <n v="8.3333333333333301E-2"/>
    <n v="12"/>
    <s v="r_4_assistance_latrine_voulu"/>
    <s v="prop_multiple"/>
    <x v="105"/>
    <m/>
    <x v="3"/>
    <x v="1"/>
    <x v="10"/>
    <x v="55"/>
    <s v="r_4_assistance_latrine_voulu"/>
    <s v="oui"/>
    <s v="Proportion"/>
    <m/>
    <s v="Population générale"/>
    <n v="0.95"/>
    <b v="1"/>
    <s v="ci"/>
  </r>
  <r>
    <s v="id_93"/>
    <x v="4"/>
    <s v="vidange"/>
    <n v="8.3333333333333301E-2"/>
    <n v="-9.2720978188433306E-2"/>
    <n v="0.25938764485510002"/>
    <n v="1"/>
    <n v="8.3333333333333301E-2"/>
    <n v="12"/>
    <s v="r_4_assistance_latrine_voulu"/>
    <s v="prop_multiple"/>
    <x v="106"/>
    <m/>
    <x v="3"/>
    <x v="1"/>
    <x v="10"/>
    <x v="55"/>
    <s v="r_4_assistance_latrine_voulu"/>
    <s v="oui"/>
    <s v="Proportion"/>
    <m/>
    <s v="Population générale"/>
    <n v="0.95"/>
    <b v="1"/>
    <s v="ci"/>
  </r>
  <r>
    <s v="id_94"/>
    <x v="4"/>
    <s v="construction"/>
    <n v="1"/>
    <e v="#NUM!"/>
    <e v="#NUM!"/>
    <n v="1"/>
    <n v="1"/>
    <n v="1"/>
    <s v="r_4_type_assistance_latrine"/>
    <s v="prop_multiple"/>
    <x v="103"/>
    <m/>
    <x v="3"/>
    <x v="1"/>
    <x v="10"/>
    <x v="56"/>
    <s v="r_4_type_assistance_latrine"/>
    <s v="oui"/>
    <s v="Proportion"/>
    <m/>
    <s v="Population générale"/>
    <n v="0.95"/>
    <b v="1"/>
    <s v="ci"/>
  </r>
  <r>
    <s v="id_95"/>
    <x v="4"/>
    <s v="pas_connaissance"/>
    <n v="0.46153846153846201"/>
    <n v="0.159519216207748"/>
    <n v="0.76355770686917501"/>
    <n v="6"/>
    <n v="0.46153846153846201"/>
    <n v="13"/>
    <s v="r_4_barrier_latrine"/>
    <s v="prop_multiple"/>
    <x v="40"/>
    <m/>
    <x v="3"/>
    <x v="1"/>
    <x v="10"/>
    <x v="25"/>
    <s v="r_4_barrier_latrine"/>
    <m/>
    <s v="Proportion"/>
    <m/>
    <s v="Population générale"/>
    <n v="0.95"/>
    <b v="1"/>
    <s v="ci"/>
  </r>
  <r>
    <s v="id_95"/>
    <x v="4"/>
    <s v="exclusion"/>
    <n v="0.46153846153846201"/>
    <n v="0.159519216207748"/>
    <n v="0.76355770686917501"/>
    <n v="6"/>
    <n v="0.46153846153846201"/>
    <n v="13"/>
    <s v="r_4_barrier_latrine"/>
    <s v="prop_multiple"/>
    <x v="43"/>
    <m/>
    <x v="3"/>
    <x v="1"/>
    <x v="10"/>
    <x v="25"/>
    <s v="r_4_barrier_latrine"/>
    <m/>
    <s v="Proportion"/>
    <m/>
    <s v="Population générale"/>
    <n v="0.95"/>
    <b v="1"/>
    <s v="ci"/>
  </r>
  <r>
    <s v="id_95"/>
    <x v="4"/>
    <s v="pas_acces_information"/>
    <n v="0.38461538461538503"/>
    <n v="8.9874781065280698E-2"/>
    <n v="0.67935598816548903"/>
    <n v="5"/>
    <n v="0.38461538461538503"/>
    <n v="13"/>
    <s v="r_4_barrier_latrine"/>
    <s v="prop_multiple"/>
    <x v="44"/>
    <m/>
    <x v="3"/>
    <x v="1"/>
    <x v="10"/>
    <x v="25"/>
    <s v="r_4_barrier_latrine"/>
    <m/>
    <s v="Proportion"/>
    <m/>
    <s v="Population générale"/>
    <n v="0.95"/>
    <b v="1"/>
    <s v="ci"/>
  </r>
  <r>
    <s v="id_95"/>
    <x v="4"/>
    <s v="aucune"/>
    <n v="7.69230769230769E-2"/>
    <n v="-8.4513000254002199E-2"/>
    <n v="0.23835915410015601"/>
    <n v="1"/>
    <n v="7.69230769230769E-2"/>
    <n v="13"/>
    <s v="r_4_barrier_latrine"/>
    <s v="prop_multiple"/>
    <x v="45"/>
    <m/>
    <x v="3"/>
    <x v="1"/>
    <x v="10"/>
    <x v="25"/>
    <s v="r_4_barrier_latrine"/>
    <m/>
    <s v="Proportion"/>
    <m/>
    <s v="Population générale"/>
    <n v="0.95"/>
    <b v="1"/>
    <s v="ci"/>
  </r>
  <r>
    <s v="id_96"/>
    <x v="4"/>
    <s v="aucun_problem"/>
    <n v="1"/>
    <e v="#NUM!"/>
    <e v="#NUM!"/>
    <n v="1"/>
    <n v="1"/>
    <n v="1"/>
    <s v="r_4_assistance_latrine_problem"/>
    <s v="prop_multiple"/>
    <x v="51"/>
    <m/>
    <x v="3"/>
    <x v="1"/>
    <x v="10"/>
    <x v="57"/>
    <s v="r_4_assistance_latrine_problem"/>
    <s v="oui"/>
    <s v="Proportion"/>
    <m/>
    <s v="Population générale"/>
    <n v="0.95"/>
    <b v="1"/>
    <s v="ci"/>
  </r>
  <r>
    <s v="id_98"/>
    <x v="4"/>
    <s v="pas_du_tout"/>
    <n v="1"/>
    <e v="#NUM!"/>
    <e v="#NUM!"/>
    <n v="1"/>
    <n v="1"/>
    <n v="1"/>
    <s v="r_4_besoin_combl_san_assist_latrine"/>
    <s v="prop_simple"/>
    <x v="52"/>
    <m/>
    <x v="3"/>
    <x v="1"/>
    <x v="10"/>
    <x v="58"/>
    <s v="r_4_besoin_combl_san_assist_latrine"/>
    <s v="oui"/>
    <s v="Proportion"/>
    <m/>
    <s v="Population générale"/>
    <n v="0.95"/>
    <b v="1"/>
    <s v="ci"/>
  </r>
  <r>
    <s v="id_108"/>
    <x v="4"/>
    <s v="non"/>
    <n v="0.81481481481481499"/>
    <n v="0.66075851069406599"/>
    <n v="0.96887111893556299"/>
    <n v="22"/>
    <n v="0.81481481481481499"/>
    <n v="27"/>
    <s v="r_4_assistance_education"/>
    <s v="prop_simple"/>
    <x v="10"/>
    <m/>
    <x v="3"/>
    <x v="1"/>
    <x v="11"/>
    <x v="59"/>
    <s v="r_4_assistance_education"/>
    <m/>
    <s v="Proportion"/>
    <m/>
    <s v="Population générale"/>
    <n v="0.95"/>
    <b v="1"/>
    <s v="ci"/>
  </r>
  <r>
    <s v="id_108"/>
    <x v="4"/>
    <s v="oui"/>
    <n v="0.18518518518518501"/>
    <n v="3.1128881064436599E-2"/>
    <n v="0.33924148930593401"/>
    <n v="5"/>
    <n v="0.18518518518518501"/>
    <n v="27"/>
    <s v="r_4_assistance_education"/>
    <s v="prop_simple"/>
    <x v="11"/>
    <m/>
    <x v="3"/>
    <x v="1"/>
    <x v="11"/>
    <x v="59"/>
    <s v="r_4_assistance_education"/>
    <m/>
    <s v="Proportion"/>
    <m/>
    <s v="Population générale"/>
    <n v="0.95"/>
    <b v="1"/>
    <s v="ci"/>
  </r>
  <r>
    <s v="id_109"/>
    <x v="4"/>
    <s v="frais_scolarite"/>
    <n v="0.81818181818181801"/>
    <n v="0.64673872075666505"/>
    <n v="0.98962491560697197"/>
    <n v="18"/>
    <n v="0.81818181818181801"/>
    <n v="22"/>
    <s v="r_4_assistance_education_voulu"/>
    <s v="prop_multiple"/>
    <x v="107"/>
    <m/>
    <x v="3"/>
    <x v="1"/>
    <x v="11"/>
    <x v="60"/>
    <s v="r_4_assistance_education_voulu"/>
    <s v="oui"/>
    <s v="Proportion"/>
    <m/>
    <s v="Population générale"/>
    <n v="0.95"/>
    <b v="1"/>
    <s v="ci"/>
  </r>
  <r>
    <s v="id_109"/>
    <x v="4"/>
    <s v="frais_fournitures"/>
    <n v="0.40909090909090901"/>
    <n v="0.19054298428049701"/>
    <n v="0.62763883390132102"/>
    <n v="9"/>
    <n v="0.40909090909090901"/>
    <n v="22"/>
    <s v="r_4_assistance_education_voulu"/>
    <s v="prop_multiple"/>
    <x v="108"/>
    <m/>
    <x v="3"/>
    <x v="1"/>
    <x v="11"/>
    <x v="60"/>
    <s v="r_4_assistance_education_voulu"/>
    <s v="oui"/>
    <s v="Proportion"/>
    <m/>
    <s v="Population générale"/>
    <n v="0.95"/>
    <b v="1"/>
    <s v="ci"/>
  </r>
  <r>
    <s v="id_109"/>
    <x v="4"/>
    <s v="frais_transport"/>
    <n v="4.5454545454545497E-2"/>
    <n v="-4.7135309457479298E-2"/>
    <n v="0.13804440036657001"/>
    <n v="1"/>
    <n v="4.5454545454545497E-2"/>
    <n v="22"/>
    <s v="r_4_assistance_education_voulu"/>
    <s v="prop_multiple"/>
    <x v="109"/>
    <m/>
    <x v="3"/>
    <x v="1"/>
    <x v="11"/>
    <x v="60"/>
    <s v="r_4_assistance_education_voulu"/>
    <s v="oui"/>
    <s v="Proportion"/>
    <m/>
    <s v="Population générale"/>
    <n v="0.95"/>
    <b v="1"/>
    <s v="ci"/>
  </r>
  <r>
    <s v="id_109"/>
    <x v="4"/>
    <s v="frais_nourritures"/>
    <n v="0.13636363636363599"/>
    <n v="-1.61789775512798E-2"/>
    <n v="0.28890625027855199"/>
    <n v="3"/>
    <n v="0.13636363636363599"/>
    <n v="22"/>
    <s v="r_4_assistance_education_voulu"/>
    <s v="prop_multiple"/>
    <x v="110"/>
    <m/>
    <x v="3"/>
    <x v="1"/>
    <x v="11"/>
    <x v="60"/>
    <s v="r_4_assistance_education_voulu"/>
    <s v="oui"/>
    <s v="Proportion"/>
    <m/>
    <s v="Population générale"/>
    <n v="0.95"/>
    <b v="1"/>
    <s v="ci"/>
  </r>
  <r>
    <s v="id_109"/>
    <x v="4"/>
    <s v="provision_directe"/>
    <n v="0.31818181818181801"/>
    <n v="0.11114460857168799"/>
    <n v="0.52521902779194796"/>
    <n v="7"/>
    <n v="0.31818181818181801"/>
    <n v="22"/>
    <s v="r_4_assistance_education_voulu"/>
    <s v="prop_multiple"/>
    <x v="111"/>
    <m/>
    <x v="3"/>
    <x v="1"/>
    <x v="11"/>
    <x v="60"/>
    <s v="r_4_assistance_education_voulu"/>
    <s v="oui"/>
    <s v="Proportion"/>
    <m/>
    <s v="Population générale"/>
    <n v="0.95"/>
    <b v="1"/>
    <s v="ci"/>
  </r>
  <r>
    <s v="id_109"/>
    <x v="4"/>
    <s v="acces_transport"/>
    <n v="9.0909090909090898E-2"/>
    <n v="-3.68770491294967E-2"/>
    <n v="0.21869523094767901"/>
    <n v="2"/>
    <n v="9.0909090909090898E-2"/>
    <n v="22"/>
    <s v="r_4_assistance_education_voulu"/>
    <s v="prop_multiple"/>
    <x v="112"/>
    <m/>
    <x v="3"/>
    <x v="1"/>
    <x v="11"/>
    <x v="60"/>
    <s v="r_4_assistance_education_voulu"/>
    <s v="oui"/>
    <s v="Proportion"/>
    <m/>
    <s v="Population générale"/>
    <n v="0.95"/>
    <b v="1"/>
    <s v="ci"/>
  </r>
  <r>
    <s v="id_109"/>
    <x v="4"/>
    <s v="infras_education"/>
    <n v="4.5454545454545497E-2"/>
    <n v="-4.7135309457479298E-2"/>
    <n v="0.13804440036657001"/>
    <n v="1"/>
    <n v="4.5454545454545497E-2"/>
    <n v="22"/>
    <s v="r_4_assistance_education_voulu"/>
    <s v="prop_multiple"/>
    <x v="113"/>
    <m/>
    <x v="3"/>
    <x v="1"/>
    <x v="11"/>
    <x v="60"/>
    <s v="r_4_assistance_education_voulu"/>
    <s v="oui"/>
    <s v="Proportion"/>
    <m/>
    <s v="Population générale"/>
    <n v="0.95"/>
    <b v="1"/>
    <s v="ci"/>
  </r>
  <r>
    <s v="id_109"/>
    <x v="4"/>
    <s v="qualite_education"/>
    <n v="4.5454545454545497E-2"/>
    <n v="-4.7135309457479298E-2"/>
    <n v="0.13804440036657001"/>
    <n v="1"/>
    <n v="4.5454545454545497E-2"/>
    <n v="22"/>
    <s v="r_4_assistance_education_voulu"/>
    <s v="prop_multiple"/>
    <x v="114"/>
    <m/>
    <x v="3"/>
    <x v="1"/>
    <x v="11"/>
    <x v="60"/>
    <s v="r_4_assistance_education_voulu"/>
    <s v="oui"/>
    <s v="Proportion"/>
    <m/>
    <s v="Population générale"/>
    <n v="0.95"/>
    <b v="1"/>
    <s v="ci"/>
  </r>
  <r>
    <s v="id_110"/>
    <x v="4"/>
    <s v="frais_scolarite"/>
    <n v="0.4"/>
    <n v="-0.20983842801699801"/>
    <n v="1.0098384280170001"/>
    <n v="2"/>
    <n v="0.4"/>
    <n v="5"/>
    <s v="r_4_type_assistance_education"/>
    <s v="prop_multiple"/>
    <x v="107"/>
    <m/>
    <x v="3"/>
    <x v="1"/>
    <x v="11"/>
    <x v="61"/>
    <s v="r_4_type_assistance_education"/>
    <s v="oui"/>
    <s v="Proportion"/>
    <m/>
    <s v="Population générale"/>
    <n v="0.95"/>
    <b v="1"/>
    <s v="ci"/>
  </r>
  <r>
    <s v="id_110"/>
    <x v="4"/>
    <s v="frais_fournitures"/>
    <n v="0.6"/>
    <n v="-9.8384280169980798E-3"/>
    <n v="1.209838428017"/>
    <n v="3"/>
    <n v="0.6"/>
    <n v="5"/>
    <s v="r_4_type_assistance_education"/>
    <s v="prop_multiple"/>
    <x v="108"/>
    <m/>
    <x v="3"/>
    <x v="1"/>
    <x v="11"/>
    <x v="61"/>
    <s v="r_4_type_assistance_education"/>
    <s v="oui"/>
    <s v="Proportion"/>
    <m/>
    <s v="Population générale"/>
    <n v="0.95"/>
    <b v="1"/>
    <s v="ci"/>
  </r>
  <r>
    <s v="id_110"/>
    <x v="4"/>
    <s v="provision_directe"/>
    <n v="0.4"/>
    <n v="-0.20983842801699801"/>
    <n v="1.0098384280170001"/>
    <n v="2"/>
    <n v="0.4"/>
    <n v="5"/>
    <s v="r_4_type_assistance_education"/>
    <s v="prop_multiple"/>
    <x v="111"/>
    <m/>
    <x v="3"/>
    <x v="1"/>
    <x v="11"/>
    <x v="61"/>
    <s v="r_4_type_assistance_education"/>
    <s v="oui"/>
    <s v="Proportion"/>
    <m/>
    <s v="Population générale"/>
    <n v="0.95"/>
    <b v="1"/>
    <s v="ci"/>
  </r>
  <r>
    <s v="id_110"/>
    <x v="4"/>
    <s v="acces_repas"/>
    <n v="0.2"/>
    <n v="-0.29793099139421803"/>
    <n v="0.69793099139421799"/>
    <n v="1"/>
    <n v="0.2"/>
    <n v="5"/>
    <s v="r_4_type_assistance_education"/>
    <s v="prop_multiple"/>
    <x v="115"/>
    <m/>
    <x v="3"/>
    <x v="1"/>
    <x v="11"/>
    <x v="61"/>
    <s v="r_4_type_assistance_education"/>
    <s v="oui"/>
    <s v="Proportion"/>
    <m/>
    <s v="Population générale"/>
    <n v="0.95"/>
    <b v="1"/>
    <s v="ci"/>
  </r>
  <r>
    <s v="id_111"/>
    <x v="4"/>
    <s v="pas_connaissance"/>
    <n v="0.296296296296296"/>
    <n v="0.115201935770169"/>
    <n v="0.47739065682242399"/>
    <n v="8"/>
    <n v="0.296296296296296"/>
    <n v="27"/>
    <s v="r_4_barrier_education"/>
    <s v="prop_multiple"/>
    <x v="40"/>
    <m/>
    <x v="3"/>
    <x v="1"/>
    <x v="11"/>
    <x v="25"/>
    <s v="r_4_barrier_education"/>
    <m/>
    <s v="Proportion"/>
    <m/>
    <s v="Population générale"/>
    <n v="0.95"/>
    <b v="1"/>
    <s v="ci"/>
  </r>
  <r>
    <s v="id_111"/>
    <x v="4"/>
    <s v="exclusion"/>
    <n v="0.33333333333333298"/>
    <n v="0.146376803043686"/>
    <n v="0.52028986362298102"/>
    <n v="9"/>
    <n v="0.33333333333333298"/>
    <n v="27"/>
    <s v="r_4_barrier_education"/>
    <s v="prop_multiple"/>
    <x v="43"/>
    <m/>
    <x v="3"/>
    <x v="1"/>
    <x v="11"/>
    <x v="25"/>
    <s v="r_4_barrier_education"/>
    <m/>
    <s v="Proportion"/>
    <m/>
    <s v="Population générale"/>
    <n v="0.95"/>
    <b v="1"/>
    <s v="ci"/>
  </r>
  <r>
    <s v="id_111"/>
    <x v="4"/>
    <s v="pas_acces_information"/>
    <n v="0.44444444444444398"/>
    <n v="0.247374958058596"/>
    <n v="0.64151393083029296"/>
    <n v="12"/>
    <n v="0.44444444444444398"/>
    <n v="27"/>
    <s v="r_4_barrier_education"/>
    <s v="prop_multiple"/>
    <x v="44"/>
    <m/>
    <x v="3"/>
    <x v="1"/>
    <x v="11"/>
    <x v="25"/>
    <s v="r_4_barrier_education"/>
    <m/>
    <s v="Proportion"/>
    <m/>
    <s v="Population générale"/>
    <n v="0.95"/>
    <b v="1"/>
    <s v="ci"/>
  </r>
  <r>
    <s v="id_111"/>
    <x v="4"/>
    <s v="aucune"/>
    <n v="0.22222222222222199"/>
    <n v="5.7342060513581802E-2"/>
    <n v="0.38710238393086299"/>
    <n v="6"/>
    <n v="0.22222222222222199"/>
    <n v="27"/>
    <s v="r_4_barrier_education"/>
    <s v="prop_multiple"/>
    <x v="45"/>
    <m/>
    <x v="3"/>
    <x v="1"/>
    <x v="11"/>
    <x v="25"/>
    <s v="r_4_barrier_education"/>
    <m/>
    <s v="Proportion"/>
    <m/>
    <s v="Population générale"/>
    <n v="0.95"/>
    <b v="1"/>
    <s v="ci"/>
  </r>
  <r>
    <s v="id_112"/>
    <x v="4"/>
    <s v="insuffisance_argent"/>
    <n v="0.2"/>
    <n v="-0.29793099139421803"/>
    <n v="0.69793099139421799"/>
    <n v="1"/>
    <n v="0.2"/>
    <n v="5"/>
    <s v="r_4_assistance_education_problem"/>
    <s v="prop_multiple"/>
    <x v="116"/>
    <m/>
    <x v="3"/>
    <x v="1"/>
    <x v="11"/>
    <x v="62"/>
    <s v="r_4_assistance_education_problem"/>
    <s v="oui"/>
    <s v="Proportion"/>
    <m/>
    <s v="Population générale"/>
    <n v="0.95"/>
    <b v="1"/>
    <s v="ci"/>
  </r>
  <r>
    <s v="id_112"/>
    <x v="4"/>
    <s v="acces_limite_services"/>
    <n v="0.2"/>
    <n v="-0.29793099139421803"/>
    <n v="0.69793099139421799"/>
    <n v="1"/>
    <n v="0.2"/>
    <n v="5"/>
    <s v="r_4_assistance_education_problem"/>
    <s v="prop_multiple"/>
    <x v="117"/>
    <m/>
    <x v="3"/>
    <x v="1"/>
    <x v="11"/>
    <x v="62"/>
    <s v="r_4_assistance_education_problem"/>
    <s v="oui"/>
    <s v="Proportion"/>
    <m/>
    <s v="Population générale"/>
    <n v="0.95"/>
    <b v="1"/>
    <s v="ci"/>
  </r>
  <r>
    <s v="id_112"/>
    <x v="4"/>
    <s v="retard_reception"/>
    <n v="0.4"/>
    <n v="-0.20983842801699801"/>
    <n v="1.0098384280170001"/>
    <n v="2"/>
    <n v="0.4"/>
    <n v="5"/>
    <s v="r_4_assistance_education_problem"/>
    <s v="prop_multiple"/>
    <x v="50"/>
    <m/>
    <x v="3"/>
    <x v="1"/>
    <x v="11"/>
    <x v="62"/>
    <s v="r_4_assistance_education_problem"/>
    <s v="oui"/>
    <s v="Proportion"/>
    <m/>
    <s v="Population générale"/>
    <n v="0.95"/>
    <b v="1"/>
    <s v="ci"/>
  </r>
  <r>
    <s v="id_112"/>
    <x v="4"/>
    <s v="aucun_problem"/>
    <n v="0.4"/>
    <n v="-0.20983842801699801"/>
    <n v="1.0098384280170001"/>
    <n v="2"/>
    <n v="0.4"/>
    <n v="5"/>
    <s v="r_4_assistance_education_problem"/>
    <s v="prop_multiple"/>
    <x v="51"/>
    <m/>
    <x v="3"/>
    <x v="1"/>
    <x v="11"/>
    <x v="62"/>
    <s v="r_4_assistance_education_problem"/>
    <s v="oui"/>
    <s v="Proportion"/>
    <m/>
    <s v="Population générale"/>
    <n v="0.95"/>
    <b v="1"/>
    <s v="ci"/>
  </r>
  <r>
    <s v="id_114"/>
    <x v="4"/>
    <s v="pas_du_tout"/>
    <n v="0.6"/>
    <n v="-9.8384280169980798E-3"/>
    <n v="1.209838428017"/>
    <n v="3"/>
    <n v="0.6"/>
    <n v="5"/>
    <s v="r_4_besoin_combl_san_assist_education"/>
    <s v="prop_simple"/>
    <x v="52"/>
    <m/>
    <x v="3"/>
    <x v="1"/>
    <x v="11"/>
    <x v="63"/>
    <s v="r_4_besoin_combl_san_assist_education"/>
    <s v="oui"/>
    <s v="Proportion"/>
    <m/>
    <s v="Population générale"/>
    <n v="0.95"/>
    <b v="1"/>
    <s v="ci"/>
  </r>
  <r>
    <s v="id_114"/>
    <x v="4"/>
    <s v="peu"/>
    <n v="0.4"/>
    <n v="-0.20983842801699801"/>
    <n v="1.0098384280170001"/>
    <n v="2"/>
    <n v="0.4"/>
    <n v="5"/>
    <s v="r_4_besoin_combl_san_assist_education"/>
    <s v="prop_simple"/>
    <x v="53"/>
    <m/>
    <x v="3"/>
    <x v="1"/>
    <x v="11"/>
    <x v="63"/>
    <s v="r_4_besoin_combl_san_assist_education"/>
    <s v="oui"/>
    <s v="Proportion"/>
    <m/>
    <s v="Population générale"/>
    <n v="0.95"/>
    <b v="1"/>
    <s v="ci"/>
  </r>
  <r>
    <s v="id_116"/>
    <x v="4"/>
    <s v="non"/>
    <n v="0.66666666666666696"/>
    <n v="-0.50735061122695901"/>
    <n v="1.8406839445602901"/>
    <n v="2"/>
    <n v="0.66666666666666696"/>
    <n v="3"/>
    <s v="r_4_assistance_psychosocial"/>
    <s v="prop_simple"/>
    <x v="10"/>
    <m/>
    <x v="3"/>
    <x v="1"/>
    <x v="12"/>
    <x v="64"/>
    <s v="r_4_assistance_psychosocial"/>
    <m/>
    <s v="Proportion"/>
    <m/>
    <s v="Population générale"/>
    <n v="0.95"/>
    <b v="1"/>
    <s v="ci"/>
  </r>
  <r>
    <s v="id_116"/>
    <x v="4"/>
    <s v="oui"/>
    <n v="0.33333333333333298"/>
    <n v="-0.84068394456029205"/>
    <n v="1.5073506112269599"/>
    <n v="1"/>
    <n v="0.33333333333333298"/>
    <n v="3"/>
    <s v="r_4_assistance_psychosocial"/>
    <s v="prop_simple"/>
    <x v="11"/>
    <m/>
    <x v="3"/>
    <x v="1"/>
    <x v="12"/>
    <x v="64"/>
    <s v="r_4_assistance_psychosocial"/>
    <m/>
    <s v="Proportion"/>
    <m/>
    <s v="Population générale"/>
    <n v="0.95"/>
    <b v="1"/>
    <s v="ci"/>
  </r>
  <r>
    <s v="id_117"/>
    <x v="4"/>
    <s v="exclusion"/>
    <n v="0.66666666666666696"/>
    <n v="-0.50735061122695901"/>
    <n v="1.8406839445602901"/>
    <n v="2"/>
    <n v="0.66666666666666696"/>
    <n v="3"/>
    <s v="r_4_barrier_psychosocial"/>
    <s v="prop_multiple"/>
    <x v="43"/>
    <m/>
    <x v="3"/>
    <x v="1"/>
    <x v="12"/>
    <x v="25"/>
    <s v="r_4_barrier_psychosocial"/>
    <m/>
    <s v="Proportion"/>
    <m/>
    <s v="Population générale"/>
    <n v="0.95"/>
    <b v="1"/>
    <s v="ci"/>
  </r>
  <r>
    <s v="id_117"/>
    <x v="4"/>
    <s v="aucune"/>
    <n v="0.33333333333333298"/>
    <n v="-0.84068394456029205"/>
    <n v="1.5073506112269599"/>
    <n v="1"/>
    <n v="0.33333333333333298"/>
    <n v="3"/>
    <s v="r_4_barrier_psychosocial"/>
    <s v="prop_multiple"/>
    <x v="45"/>
    <m/>
    <x v="3"/>
    <x v="1"/>
    <x v="12"/>
    <x v="25"/>
    <s v="r_4_barrier_psychosocial"/>
    <m/>
    <s v="Proportion"/>
    <m/>
    <s v="Population générale"/>
    <n v="0.95"/>
    <b v="1"/>
    <s v="ci"/>
  </r>
  <r>
    <s v="id_118"/>
    <x v="4"/>
    <s v="aucun_problem"/>
    <n v="1"/>
    <e v="#NUM!"/>
    <e v="#NUM!"/>
    <n v="1"/>
    <n v="1"/>
    <n v="1"/>
    <s v="r_4_assistance_psychosocial_problem"/>
    <s v="prop_multiple"/>
    <x v="51"/>
    <m/>
    <x v="3"/>
    <x v="1"/>
    <x v="12"/>
    <x v="65"/>
    <s v="r_4_assistance_psychosocial_problem"/>
    <s v="oui"/>
    <s v="Proportion"/>
    <m/>
    <s v="Population générale"/>
    <n v="0.95"/>
    <b v="1"/>
    <s v="ci"/>
  </r>
  <r>
    <s v="id_120"/>
    <x v="4"/>
    <s v="non"/>
    <n v="1"/>
    <n v="1"/>
    <n v="1"/>
    <n v="2"/>
    <n v="1"/>
    <n v="2"/>
    <s v="r_4_assistance_protection"/>
    <s v="prop_simple"/>
    <x v="10"/>
    <m/>
    <x v="3"/>
    <x v="1"/>
    <x v="13"/>
    <x v="66"/>
    <s v="r_4_assistance_protection"/>
    <m/>
    <s v="Proportion"/>
    <m/>
    <s v="Population générale"/>
    <n v="0.95"/>
    <b v="1"/>
    <s v="ci"/>
  </r>
  <r>
    <s v="id_121"/>
    <x v="4"/>
    <s v="recupere_doc_legaux"/>
    <n v="0.5"/>
    <n v="-4.0037671903700902"/>
    <n v="5.0037671903700902"/>
    <n v="1"/>
    <n v="0.5"/>
    <n v="2"/>
    <s v="r_4_assistance_protection_voulu"/>
    <s v="prop_multiple"/>
    <x v="118"/>
    <m/>
    <x v="3"/>
    <x v="1"/>
    <x v="13"/>
    <x v="67"/>
    <s v="r_4_assistance_protection_voulu"/>
    <s v="oui"/>
    <s v="Proportion"/>
    <m/>
    <s v="Population générale"/>
    <n v="0.95"/>
    <b v="1"/>
    <s v="ci"/>
  </r>
  <r>
    <s v="id_121"/>
    <x v="4"/>
    <s v="sensibilisation_protection"/>
    <n v="0.5"/>
    <n v="-4.0037671903700902"/>
    <n v="5.0037671903700902"/>
    <n v="1"/>
    <n v="0.5"/>
    <n v="2"/>
    <s v="r_4_assistance_protection_voulu"/>
    <s v="prop_multiple"/>
    <x v="119"/>
    <m/>
    <x v="3"/>
    <x v="1"/>
    <x v="13"/>
    <x v="67"/>
    <s v="r_4_assistance_protection_voulu"/>
    <s v="oui"/>
    <s v="Proportion"/>
    <m/>
    <s v="Population générale"/>
    <n v="0.95"/>
    <b v="1"/>
    <s v="ci"/>
  </r>
  <r>
    <s v="id_123"/>
    <x v="4"/>
    <s v="pas_connaissance"/>
    <n v="0.5"/>
    <n v="-4.0037671903700902"/>
    <n v="5.0037671903700902"/>
    <n v="1"/>
    <n v="0.5"/>
    <n v="2"/>
    <s v="r_4_barrier_protection"/>
    <s v="prop_multiple"/>
    <x v="40"/>
    <m/>
    <x v="3"/>
    <x v="1"/>
    <x v="13"/>
    <x v="25"/>
    <s v="r_4_barrier_protection"/>
    <m/>
    <s v="Proportion"/>
    <m/>
    <s v="Population générale"/>
    <n v="0.95"/>
    <b v="1"/>
    <s v="ci"/>
  </r>
  <r>
    <s v="id_123"/>
    <x v="4"/>
    <s v="pas_acces_information"/>
    <n v="0.5"/>
    <n v="-4.0037671903700902"/>
    <n v="5.0037671903700902"/>
    <n v="1"/>
    <n v="0.5"/>
    <n v="2"/>
    <s v="r_4_barrier_protection"/>
    <s v="prop_multiple"/>
    <x v="44"/>
    <m/>
    <x v="3"/>
    <x v="1"/>
    <x v="13"/>
    <x v="25"/>
    <s v="r_4_barrier_protection"/>
    <m/>
    <s v="Proportion"/>
    <m/>
    <s v="Population générale"/>
    <n v="0.95"/>
    <b v="1"/>
    <s v="ci"/>
  </r>
  <r>
    <s v="id_136"/>
    <x v="4"/>
    <s v="abris"/>
    <n v="1.55440414507772E-2"/>
    <n v="-2.0613040546294198E-3"/>
    <n v="3.3149386956183802E-2"/>
    <n v="3"/>
    <n v="1.55440414507772E-2"/>
    <n v="193"/>
    <s v="s_assistance_sect_non_prioritaire"/>
    <s v="prop_multiple"/>
    <x v="19"/>
    <m/>
    <x v="3"/>
    <x v="1"/>
    <x v="14"/>
    <x v="68"/>
    <s v="s_assistance_sect_non_prioritaire"/>
    <m/>
    <s v="Proportion"/>
    <m/>
    <s v="Population générale"/>
    <n v="0.95"/>
    <b v="1"/>
    <s v="ci"/>
  </r>
  <r>
    <s v="id_136"/>
    <x v="4"/>
    <s v="bna"/>
    <n v="5.1813471502590702E-3"/>
    <n v="-5.0364608810637901E-3"/>
    <n v="1.53991551815819E-2"/>
    <n v="1"/>
    <n v="5.1813471502590702E-3"/>
    <n v="193"/>
    <s v="s_assistance_sect_non_prioritaire"/>
    <s v="prop_multiple"/>
    <x v="21"/>
    <m/>
    <x v="3"/>
    <x v="1"/>
    <x v="14"/>
    <x v="68"/>
    <s v="s_assistance_sect_non_prioritaire"/>
    <m/>
    <s v="Proportion"/>
    <m/>
    <s v="Population générale"/>
    <n v="0.95"/>
    <b v="1"/>
    <s v="ci"/>
  </r>
  <r>
    <s v="id_136"/>
    <x v="4"/>
    <s v="sante"/>
    <n v="5.1813471502590702E-3"/>
    <n v="-5.0364608810637901E-3"/>
    <n v="1.53991551815819E-2"/>
    <n v="1"/>
    <n v="5.1813471502590702E-3"/>
    <n v="193"/>
    <s v="s_assistance_sect_non_prioritaire"/>
    <s v="prop_multiple"/>
    <x v="28"/>
    <m/>
    <x v="3"/>
    <x v="1"/>
    <x v="14"/>
    <x v="68"/>
    <s v="s_assistance_sect_non_prioritaire"/>
    <m/>
    <s v="Proportion"/>
    <m/>
    <s v="Population générale"/>
    <n v="0.95"/>
    <b v="1"/>
    <s v="ci"/>
  </r>
  <r>
    <s v="id_136"/>
    <x v="4"/>
    <s v="latrine"/>
    <n v="5.1813471502590702E-3"/>
    <n v="-5.0364608810637901E-3"/>
    <n v="1.53991551815819E-2"/>
    <n v="1"/>
    <n v="5.1813471502590702E-3"/>
    <n v="193"/>
    <s v="s_assistance_sect_non_prioritaire"/>
    <s v="prop_multiple"/>
    <x v="25"/>
    <m/>
    <x v="3"/>
    <x v="1"/>
    <x v="14"/>
    <x v="68"/>
    <s v="s_assistance_sect_non_prioritaire"/>
    <m/>
    <s v="Proportion"/>
    <m/>
    <s v="Population générale"/>
    <n v="0.95"/>
    <b v="1"/>
    <s v="ci"/>
  </r>
  <r>
    <s v="id_136"/>
    <x v="4"/>
    <s v="hygiene"/>
    <n v="5.1813471502590702E-3"/>
    <n v="-5.0364608810637901E-3"/>
    <n v="1.53991551815819E-2"/>
    <n v="1"/>
    <n v="5.1813471502590702E-3"/>
    <n v="193"/>
    <s v="s_assistance_sect_non_prioritaire"/>
    <s v="prop_multiple"/>
    <x v="120"/>
    <m/>
    <x v="3"/>
    <x v="1"/>
    <x v="14"/>
    <x v="68"/>
    <s v="s_assistance_sect_non_prioritaire"/>
    <m/>
    <s v="Proportion"/>
    <m/>
    <s v="Population générale"/>
    <n v="0.95"/>
    <b v="1"/>
    <s v="ci"/>
  </r>
  <r>
    <s v="id_136"/>
    <x v="4"/>
    <s v="education"/>
    <n v="1.55440414507772E-2"/>
    <n v="-2.0613040546294198E-3"/>
    <n v="3.3149386956183802E-2"/>
    <n v="3"/>
    <n v="1.55440414507772E-2"/>
    <n v="193"/>
    <s v="s_assistance_sect_non_prioritaire"/>
    <s v="prop_multiple"/>
    <x v="23"/>
    <m/>
    <x v="3"/>
    <x v="1"/>
    <x v="14"/>
    <x v="68"/>
    <s v="s_assistance_sect_non_prioritaire"/>
    <m/>
    <s v="Proportion"/>
    <m/>
    <s v="Population générale"/>
    <n v="0.95"/>
    <b v="1"/>
    <s v="ci"/>
  </r>
  <r>
    <s v="id_136"/>
    <x v="4"/>
    <s v="services_protection"/>
    <n v="5.1813471502590702E-3"/>
    <n v="-5.0364608810637996E-3"/>
    <n v="1.53991551815819E-2"/>
    <n v="1"/>
    <n v="5.1813471502590702E-3"/>
    <n v="193"/>
    <s v="s_assistance_sect_non_prioritaire"/>
    <s v="prop_multiple"/>
    <x v="29"/>
    <m/>
    <x v="3"/>
    <x v="1"/>
    <x v="14"/>
    <x v="68"/>
    <s v="s_assistance_sect_non_prioritaire"/>
    <m/>
    <s v="Proportion"/>
    <m/>
    <s v="Population générale"/>
    <n v="0.95"/>
    <b v="1"/>
    <s v="ci"/>
  </r>
  <r>
    <s v="id_136"/>
    <x v="3"/>
    <s v="aucun_secteur"/>
    <n v="1"/>
    <n v="1"/>
    <n v="1"/>
    <n v="4"/>
    <n v="1"/>
    <n v="4"/>
    <s v="s_assistance_sect_non_prioritaire"/>
    <s v="prop_multiple"/>
    <x v="121"/>
    <m/>
    <x v="3"/>
    <x v="1"/>
    <x v="14"/>
    <x v="68"/>
    <s v="s_assistance_sect_non_prioritaire"/>
    <m/>
    <s v="Proportion"/>
    <m/>
    <s v="Population générale"/>
    <n v="0.95"/>
    <b v="1"/>
    <s v="ci"/>
  </r>
  <r>
    <s v="id_136"/>
    <x v="4"/>
    <s v="aucun_secteur"/>
    <n v="0.95336787564766801"/>
    <n v="0.92335985908004403"/>
    <n v="0.98337589221529298"/>
    <n v="184"/>
    <n v="0.95336787564766801"/>
    <n v="193"/>
    <s v="s_assistance_sect_non_prioritaire"/>
    <s v="prop_multiple"/>
    <x v="121"/>
    <m/>
    <x v="3"/>
    <x v="1"/>
    <x v="14"/>
    <x v="68"/>
    <s v="s_assistance_sect_non_prioritaire"/>
    <m/>
    <s v="Proportion"/>
    <m/>
    <s v="Population générale"/>
    <n v="0.95"/>
    <b v="1"/>
    <s v="ci"/>
  </r>
  <r>
    <s v="id_137"/>
    <x v="4"/>
    <s v="pas_adapte"/>
    <n v="0.33333333333333298"/>
    <n v="-0.84068394456029205"/>
    <n v="1.5073506112269599"/>
    <n v="1"/>
    <n v="0.33333333333333298"/>
    <n v="3"/>
    <s v="s_pb_rencontre"/>
    <s v="prop_multiple"/>
    <x v="47"/>
    <m/>
    <x v="3"/>
    <x v="1"/>
    <x v="14"/>
    <x v="69"/>
    <s v="s_pb_rencontre"/>
    <s v="oui"/>
    <s v="Proportion"/>
    <m/>
    <s v="Population générale"/>
    <n v="0.95"/>
    <b v="1"/>
    <s v="ci"/>
  </r>
  <r>
    <s v="id_137"/>
    <x v="4"/>
    <s v="insuffisance_argent"/>
    <n v="0.33333333333333298"/>
    <n v="-0.84068394456029205"/>
    <n v="1.5073506112269599"/>
    <n v="1"/>
    <n v="0.33333333333333298"/>
    <n v="3"/>
    <s v="s_pb_rencontre"/>
    <s v="prop_multiple"/>
    <x v="48"/>
    <m/>
    <x v="3"/>
    <x v="1"/>
    <x v="14"/>
    <x v="69"/>
    <s v="s_pb_rencontre"/>
    <s v="oui"/>
    <s v="Proportion"/>
    <m/>
    <s v="Population générale"/>
    <n v="0.95"/>
    <b v="1"/>
    <s v="ci"/>
  </r>
  <r>
    <s v="id_137"/>
    <x v="4"/>
    <s v="mauvaise_qualite_servic"/>
    <n v="0.33333333333333298"/>
    <n v="-0.84068394456029205"/>
    <n v="1.5073506112269599"/>
    <n v="1"/>
    <n v="0.33333333333333298"/>
    <n v="3"/>
    <s v="s_pb_rencontre"/>
    <s v="prop_multiple"/>
    <x v="49"/>
    <m/>
    <x v="3"/>
    <x v="1"/>
    <x v="14"/>
    <x v="69"/>
    <s v="s_pb_rencontre"/>
    <s v="oui"/>
    <s v="Proportion"/>
    <m/>
    <s v="Population générale"/>
    <n v="0.95"/>
    <b v="1"/>
    <s v="ci"/>
  </r>
  <r>
    <s v="id_138"/>
    <x v="4"/>
    <s v="aucun_problem"/>
    <n v="1"/>
    <e v="#NUM!"/>
    <e v="#NUM!"/>
    <n v="1"/>
    <n v="1"/>
    <n v="1"/>
    <s v="s_assistance_bna_problem"/>
    <s v="prop_multiple"/>
    <x v="51"/>
    <m/>
    <x v="3"/>
    <x v="1"/>
    <x v="14"/>
    <x v="70"/>
    <s v="s_assistance_bna_problem"/>
    <s v="oui"/>
    <s v="Proportion"/>
    <m/>
    <s v="Population générale"/>
    <n v="0.95"/>
    <b v="1"/>
    <s v="ci"/>
  </r>
  <r>
    <s v="id_140"/>
    <x v="4"/>
    <s v="aucun_problem"/>
    <n v="1"/>
    <e v="#NUM!"/>
    <e v="#NUM!"/>
    <n v="1"/>
    <n v="1"/>
    <n v="1"/>
    <s v="s_assistance_sante_problem"/>
    <s v="prop_multiple"/>
    <x v="51"/>
    <m/>
    <x v="3"/>
    <x v="1"/>
    <x v="14"/>
    <x v="71"/>
    <s v="s_assistance_sante_problem"/>
    <s v="oui"/>
    <s v="Proportion"/>
    <m/>
    <s v="Population générale"/>
    <n v="0.95"/>
    <b v="1"/>
    <s v="ci"/>
  </r>
  <r>
    <s v="id_145"/>
    <x v="4"/>
    <s v="aucun_problem"/>
    <n v="1"/>
    <e v="#NUM!"/>
    <e v="#NUM!"/>
    <n v="1"/>
    <n v="1"/>
    <n v="1"/>
    <s v="s_assistance_latrine_problem"/>
    <s v="prop_multiple"/>
    <x v="51"/>
    <m/>
    <x v="3"/>
    <x v="1"/>
    <x v="14"/>
    <x v="72"/>
    <s v="s_assistance_latrine_problem"/>
    <s v="oui"/>
    <s v="Proportion"/>
    <m/>
    <s v="Population générale"/>
    <n v="0.95"/>
    <b v="1"/>
    <s v="ci"/>
  </r>
  <r>
    <s v="id_146"/>
    <x v="4"/>
    <s v="aucun_problem"/>
    <n v="1"/>
    <e v="#NUM!"/>
    <e v="#NUM!"/>
    <n v="1"/>
    <n v="1"/>
    <n v="1"/>
    <s v="s_assistance_hygiene_problem"/>
    <s v="prop_multiple"/>
    <x v="51"/>
    <m/>
    <x v="3"/>
    <x v="1"/>
    <x v="14"/>
    <x v="73"/>
    <s v="s_assistance_hygiene_problem"/>
    <s v="oui"/>
    <s v="Proportion"/>
    <m/>
    <s v="Population générale"/>
    <n v="0.95"/>
    <b v="1"/>
    <s v="ci"/>
  </r>
  <r>
    <s v="id_147"/>
    <x v="4"/>
    <s v="insuffisance_argent"/>
    <n v="0.33333333333333298"/>
    <n v="-0.84068394456029205"/>
    <n v="1.5073506112269599"/>
    <n v="1"/>
    <n v="0.33333333333333298"/>
    <n v="3"/>
    <s v="s_assistance_education_problem"/>
    <s v="prop_multiple"/>
    <x v="116"/>
    <m/>
    <x v="3"/>
    <x v="1"/>
    <x v="14"/>
    <x v="74"/>
    <s v="s_assistance_education_problem"/>
    <s v="oui"/>
    <s v="Proportion"/>
    <m/>
    <s v="Population générale"/>
    <n v="0.95"/>
    <b v="1"/>
    <s v="ci"/>
  </r>
  <r>
    <s v="id_147"/>
    <x v="4"/>
    <s v="retard_reception"/>
    <n v="0.33333333333333298"/>
    <n v="-0.84068394456029205"/>
    <n v="1.5073506112269599"/>
    <n v="1"/>
    <n v="0.33333333333333298"/>
    <n v="3"/>
    <s v="s_assistance_education_problem"/>
    <s v="prop_multiple"/>
    <x v="50"/>
    <m/>
    <x v="3"/>
    <x v="1"/>
    <x v="14"/>
    <x v="74"/>
    <s v="s_assistance_education_problem"/>
    <s v="oui"/>
    <s v="Proportion"/>
    <m/>
    <s v="Population générale"/>
    <n v="0.95"/>
    <b v="1"/>
    <s v="ci"/>
  </r>
  <r>
    <s v="id_147"/>
    <x v="4"/>
    <s v="aucun_problem"/>
    <n v="0.33333333333333298"/>
    <n v="-0.84068394456029205"/>
    <n v="1.5073506112269599"/>
    <n v="1"/>
    <n v="0.33333333333333298"/>
    <n v="3"/>
    <s v="s_assistance_education_problem"/>
    <s v="prop_multiple"/>
    <x v="51"/>
    <m/>
    <x v="3"/>
    <x v="1"/>
    <x v="14"/>
    <x v="74"/>
    <s v="s_assistance_education_problem"/>
    <s v="oui"/>
    <s v="Proportion"/>
    <m/>
    <s v="Population générale"/>
    <n v="0.95"/>
    <b v="1"/>
    <s v="ci"/>
  </r>
  <r>
    <s v="id_149"/>
    <x v="4"/>
    <s v="aucun_problem"/>
    <n v="1"/>
    <e v="#NUM!"/>
    <e v="#NUM!"/>
    <n v="1"/>
    <n v="1"/>
    <n v="1"/>
    <s v="s_assistance_protection_problem"/>
    <s v="prop_multiple"/>
    <x v="51"/>
    <m/>
    <x v="3"/>
    <x v="1"/>
    <x v="14"/>
    <x v="75"/>
    <s v="s_assistance_protection_problem"/>
    <s v="oui"/>
    <s v="Proportion"/>
    <m/>
    <s v="Population générale"/>
    <n v="0.95"/>
    <b v="1"/>
    <s v="ci"/>
  </r>
  <r>
    <s v="id_151"/>
    <x v="3"/>
    <s v="bon"/>
    <n v="0.5"/>
    <n v="5.7085516431142902E-3"/>
    <n v="0.99429144835688599"/>
    <n v="2"/>
    <n v="0.5"/>
    <n v="4"/>
    <s v="s_comportement_humanitair"/>
    <s v="prop_simple"/>
    <x v="122"/>
    <m/>
    <x v="3"/>
    <x v="1"/>
    <x v="15"/>
    <x v="76"/>
    <s v="s_comportement_humanitair"/>
    <s v="oui"/>
    <s v="Proportion"/>
    <m/>
    <s v="Population générale"/>
    <n v="0.95"/>
    <b v="1"/>
    <s v="ci"/>
  </r>
  <r>
    <s v="id_151"/>
    <x v="3"/>
    <s v="tres_bon"/>
    <n v="0.5"/>
    <n v="5.7085516431142902E-3"/>
    <n v="0.99429144835688599"/>
    <n v="2"/>
    <n v="0.5"/>
    <n v="4"/>
    <s v="s_comportement_humanitair"/>
    <s v="prop_simple"/>
    <x v="126"/>
    <m/>
    <x v="3"/>
    <x v="1"/>
    <x v="15"/>
    <x v="76"/>
    <s v="s_comportement_humanitair"/>
    <s v="oui"/>
    <s v="Proportion"/>
    <m/>
    <s v="Population générale"/>
    <n v="0.95"/>
    <b v="1"/>
    <s v="ci"/>
  </r>
  <r>
    <s v="id_151"/>
    <x v="4"/>
    <s v="bon"/>
    <n v="0.52849740932642497"/>
    <n v="0.45745332734805"/>
    <n v="0.59954149130479995"/>
    <n v="102"/>
    <n v="0.52849740932642497"/>
    <n v="193"/>
    <s v="s_comportement_humanitair"/>
    <s v="prop_simple"/>
    <x v="122"/>
    <m/>
    <x v="3"/>
    <x v="1"/>
    <x v="15"/>
    <x v="76"/>
    <s v="s_comportement_humanitair"/>
    <s v="oui"/>
    <s v="Proportion"/>
    <m/>
    <s v="Population générale"/>
    <n v="0.95"/>
    <b v="1"/>
    <s v="ci"/>
  </r>
  <r>
    <s v="id_151"/>
    <x v="4"/>
    <s v="neutre"/>
    <n v="0.119170984455959"/>
    <n v="7.3060943985892496E-2"/>
    <n v="0.16528102492602501"/>
    <n v="23"/>
    <n v="0.119170984455959"/>
    <n v="193"/>
    <s v="s_comportement_humanitair"/>
    <s v="prop_simple"/>
    <x v="123"/>
    <m/>
    <x v="3"/>
    <x v="1"/>
    <x v="15"/>
    <x v="76"/>
    <s v="s_comportement_humanitair"/>
    <s v="oui"/>
    <s v="Proportion"/>
    <m/>
    <s v="Population générale"/>
    <n v="0.95"/>
    <b v="1"/>
    <s v="ci"/>
  </r>
  <r>
    <s v="id_151"/>
    <x v="4"/>
    <s v="pas_bon"/>
    <n v="9.8445595854922296E-2"/>
    <n v="5.60463092557884E-2"/>
    <n v="0.14084488245405599"/>
    <n v="19"/>
    <n v="9.8445595854922296E-2"/>
    <n v="193"/>
    <s v="s_comportement_humanitair"/>
    <s v="prop_simple"/>
    <x v="124"/>
    <m/>
    <x v="3"/>
    <x v="1"/>
    <x v="15"/>
    <x v="76"/>
    <s v="s_comportement_humanitair"/>
    <s v="oui"/>
    <s v="Proportion"/>
    <m/>
    <s v="Population générale"/>
    <n v="0.95"/>
    <b v="1"/>
    <s v="ci"/>
  </r>
  <r>
    <s v="id_151"/>
    <x v="4"/>
    <s v="pas_bon_du_tout"/>
    <n v="2.0725388601036301E-2"/>
    <n v="4.5005435472718998E-4"/>
    <n v="4.1000722847345301E-2"/>
    <n v="4"/>
    <n v="2.0725388601036301E-2"/>
    <n v="193"/>
    <s v="s_comportement_humanitair"/>
    <s v="prop_simple"/>
    <x v="125"/>
    <m/>
    <x v="3"/>
    <x v="1"/>
    <x v="15"/>
    <x v="76"/>
    <s v="s_comportement_humanitair"/>
    <s v="oui"/>
    <s v="Proportion"/>
    <m/>
    <s v="Population générale"/>
    <n v="0.95"/>
    <b v="1"/>
    <s v="ci"/>
  </r>
  <r>
    <s v="id_151"/>
    <x v="4"/>
    <s v="tres_bon"/>
    <n v="0.233160621761658"/>
    <n v="0.172981722565409"/>
    <n v="0.293339520957907"/>
    <n v="45"/>
    <n v="0.233160621761658"/>
    <n v="193"/>
    <s v="s_comportement_humanitair"/>
    <s v="prop_simple"/>
    <x v="126"/>
    <m/>
    <x v="3"/>
    <x v="1"/>
    <x v="15"/>
    <x v="76"/>
    <s v="s_comportement_humanitair"/>
    <s v="oui"/>
    <s v="Proportion"/>
    <m/>
    <s v="Population générale"/>
    <n v="0.95"/>
    <b v="1"/>
    <s v="ci"/>
  </r>
  <r>
    <s v="id_152"/>
    <x v="4"/>
    <s v="manque_rspect"/>
    <n v="0.26086956521739102"/>
    <n v="7.0500849085124898E-2"/>
    <n v="0.45123828134965799"/>
    <n v="6"/>
    <n v="0.26086956521739102"/>
    <n v="23"/>
    <s v="s_raison_comportement_humanitair"/>
    <s v="prop_multiple"/>
    <x v="127"/>
    <m/>
    <x v="3"/>
    <x v="1"/>
    <x v="15"/>
    <x v="77"/>
    <s v="s_raison_comportement_humanitair"/>
    <s v="oui"/>
    <s v="Proportion"/>
    <m/>
    <s v="Population générale"/>
    <n v="0.95"/>
    <b v="1"/>
    <s v="ci"/>
  </r>
  <r>
    <s v="id_152"/>
    <x v="4"/>
    <s v="culture_inapproprie"/>
    <n v="4.3478260869565202E-2"/>
    <n v="-4.4932847573235901E-2"/>
    <n v="0.131889369312366"/>
    <n v="1"/>
    <n v="4.3478260869565202E-2"/>
    <n v="23"/>
    <s v="s_raison_comportement_humanitair"/>
    <s v="prop_multiple"/>
    <x v="128"/>
    <m/>
    <x v="3"/>
    <x v="1"/>
    <x v="15"/>
    <x v="77"/>
    <s v="s_raison_comportement_humanitair"/>
    <s v="oui"/>
    <s v="Proportion"/>
    <m/>
    <s v="Population générale"/>
    <n v="0.95"/>
    <b v="1"/>
    <s v="ci"/>
  </r>
  <r>
    <s v="id_152"/>
    <x v="4"/>
    <s v="fraudes"/>
    <n v="0.69565217391304301"/>
    <n v="0.49616980983023101"/>
    <n v="0.89513453799585596"/>
    <n v="16"/>
    <n v="0.69565217391304301"/>
    <n v="23"/>
    <s v="s_raison_comportement_humanitair"/>
    <s v="prop_multiple"/>
    <x v="129"/>
    <m/>
    <x v="3"/>
    <x v="1"/>
    <x v="15"/>
    <x v="77"/>
    <s v="s_raison_comportement_humanitair"/>
    <s v="oui"/>
    <s v="Proportion"/>
    <m/>
    <s v="Population générale"/>
    <n v="0.95"/>
    <b v="1"/>
    <s v="ci"/>
  </r>
  <r>
    <s v="id_152"/>
    <x v="4"/>
    <s v="faveurs_sexuelles_assistance"/>
    <n v="4.3478260869565202E-2"/>
    <n v="-4.4932847573235901E-2"/>
    <n v="0.131889369312366"/>
    <n v="1"/>
    <n v="4.3478260869565202E-2"/>
    <n v="23"/>
    <s v="s_raison_comportement_humanitair"/>
    <s v="prop_multiple"/>
    <x v="130"/>
    <m/>
    <x v="3"/>
    <x v="1"/>
    <x v="15"/>
    <x v="77"/>
    <s v="s_raison_comportement_humanitair"/>
    <s v="oui"/>
    <s v="Proportion"/>
    <m/>
    <s v="Population générale"/>
    <n v="0.95"/>
    <b v="1"/>
    <s v="ci"/>
  </r>
  <r>
    <s v="id_152"/>
    <x v="4"/>
    <s v="faveurs_sexuelles_inscription"/>
    <n v="4.3478260869565202E-2"/>
    <n v="-4.4932847573235901E-2"/>
    <n v="0.131889369312366"/>
    <n v="1"/>
    <n v="4.3478260869565202E-2"/>
    <n v="23"/>
    <s v="s_raison_comportement_humanitair"/>
    <s v="prop_multiple"/>
    <x v="131"/>
    <m/>
    <x v="3"/>
    <x v="1"/>
    <x v="15"/>
    <x v="77"/>
    <s v="s_raison_comportement_humanitair"/>
    <s v="oui"/>
    <s v="Proportion"/>
    <m/>
    <s v="Population générale"/>
    <n v="0.95"/>
    <b v="1"/>
    <s v="ci"/>
  </r>
  <r>
    <s v="id_152"/>
    <x v="4"/>
    <s v="argent_assistance"/>
    <n v="4.3478260869565202E-2"/>
    <n v="-4.4932847573235901E-2"/>
    <n v="0.131889369312366"/>
    <n v="1"/>
    <n v="4.3478260869565202E-2"/>
    <n v="23"/>
    <s v="s_raison_comportement_humanitair"/>
    <s v="prop_multiple"/>
    <x v="132"/>
    <m/>
    <x v="3"/>
    <x v="1"/>
    <x v="15"/>
    <x v="77"/>
    <s v="s_raison_comportement_humanitair"/>
    <s v="oui"/>
    <s v="Proportion"/>
    <m/>
    <s v="Population générale"/>
    <n v="0.95"/>
    <b v="1"/>
    <s v="ci"/>
  </r>
  <r>
    <s v="id_152"/>
    <x v="4"/>
    <s v="argent_inscription"/>
    <n v="8.6956521739130405E-2"/>
    <n v="-3.5200979432616797E-2"/>
    <n v="0.20911402291087799"/>
    <n v="2"/>
    <n v="8.6956521739130405E-2"/>
    <n v="23"/>
    <s v="s_raison_comportement_humanitair"/>
    <s v="prop_multiple"/>
    <x v="133"/>
    <m/>
    <x v="3"/>
    <x v="1"/>
    <x v="15"/>
    <x v="77"/>
    <s v="s_raison_comportement_humanitair"/>
    <s v="oui"/>
    <s v="Proportion"/>
    <m/>
    <s v="Population générale"/>
    <n v="0.95"/>
    <b v="1"/>
    <s v="ci"/>
  </r>
  <r>
    <s v="id_152"/>
    <x v="4"/>
    <s v="autre"/>
    <n v="8.6956521739130405E-2"/>
    <n v="-3.5200979432616797E-2"/>
    <n v="0.20911402291087799"/>
    <n v="2"/>
    <n v="8.6956521739130405E-2"/>
    <n v="23"/>
    <s v="s_raison_comportement_humanitair"/>
    <s v="prop_multiple"/>
    <x v="134"/>
    <m/>
    <x v="3"/>
    <x v="1"/>
    <x v="15"/>
    <x v="77"/>
    <s v="s_raison_comportement_humanitair"/>
    <s v="oui"/>
    <s v="Proportion"/>
    <m/>
    <s v="Population générale"/>
    <n v="0.95"/>
    <b v="1"/>
    <s v="ci"/>
  </r>
  <r>
    <s v="id_153"/>
    <x v="4"/>
    <s v="bon"/>
    <n v="0.45"/>
    <n v="0.21657256342956599"/>
    <n v="0.68342743657043403"/>
    <n v="9"/>
    <n v="0.45"/>
    <n v="20"/>
    <s v="s_comportement_travail_social"/>
    <s v="prop_simple"/>
    <x v="122"/>
    <m/>
    <x v="3"/>
    <x v="1"/>
    <x v="15"/>
    <x v="78"/>
    <s v="s_comportement_travail_social"/>
    <s v="oui"/>
    <s v="Proportion"/>
    <m/>
    <s v="Population générale"/>
    <n v="0.95"/>
    <b v="1"/>
    <s v="ci"/>
  </r>
  <r>
    <s v="id_153"/>
    <x v="4"/>
    <s v="neutre"/>
    <n v="0.05"/>
    <n v="-5.2261251621334701E-2"/>
    <n v="0.152261251621335"/>
    <n v="1"/>
    <n v="0.05"/>
    <n v="20"/>
    <s v="s_comportement_travail_social"/>
    <s v="prop_simple"/>
    <x v="123"/>
    <m/>
    <x v="3"/>
    <x v="1"/>
    <x v="15"/>
    <x v="78"/>
    <s v="s_comportement_travail_social"/>
    <s v="oui"/>
    <s v="Proportion"/>
    <m/>
    <s v="Population générale"/>
    <n v="0.95"/>
    <b v="1"/>
    <s v="ci"/>
  </r>
  <r>
    <s v="id_153"/>
    <x v="4"/>
    <s v="tres_bon"/>
    <n v="0.5"/>
    <n v="0.26539659912769298"/>
    <n v="0.73460340087230702"/>
    <n v="10"/>
    <n v="0.5"/>
    <n v="20"/>
    <s v="s_comportement_travail_social"/>
    <s v="prop_simple"/>
    <x v="126"/>
    <m/>
    <x v="3"/>
    <x v="1"/>
    <x v="15"/>
    <x v="78"/>
    <s v="s_comportement_travail_social"/>
    <s v="oui"/>
    <s v="Proportion"/>
    <m/>
    <s v="Population générale"/>
    <n v="0.95"/>
    <b v="1"/>
    <s v="ci"/>
  </r>
  <r>
    <s v="id_155"/>
    <x v="4"/>
    <s v="non_enregistrement"/>
    <n v="0.66949152542372903"/>
    <n v="0.58351274681534204"/>
    <n v="0.75547030403211601"/>
    <n v="79"/>
    <n v="0.66949152542372903"/>
    <n v="118"/>
    <s v="s_raison_exclusion"/>
    <s v="prop_multiple"/>
    <x v="135"/>
    <m/>
    <x v="3"/>
    <x v="1"/>
    <x v="16"/>
    <x v="79"/>
    <s v="s_raison_exclusion"/>
    <s v="oui"/>
    <s v="Proportion"/>
    <m/>
    <s v="Population générale"/>
    <n v="0.95"/>
    <b v="1"/>
    <s v="ci"/>
  </r>
  <r>
    <s v="id_155"/>
    <x v="4"/>
    <s v="exclusion_listes"/>
    <n v="0.305084745762712"/>
    <n v="0.220925158145027"/>
    <n v="0.38924433338039699"/>
    <n v="36"/>
    <n v="0.305084745762712"/>
    <n v="118"/>
    <s v="s_raison_exclusion"/>
    <s v="prop_multiple"/>
    <x v="136"/>
    <m/>
    <x v="3"/>
    <x v="1"/>
    <x v="16"/>
    <x v="79"/>
    <s v="s_raison_exclusion"/>
    <s v="oui"/>
    <s v="Proportion"/>
    <m/>
    <s v="Population générale"/>
    <n v="0.95"/>
    <b v="1"/>
    <s v="ci"/>
  </r>
  <r>
    <s v="id_155"/>
    <x v="4"/>
    <s v="critere_vulnerabilite"/>
    <n v="9.3220338983050793E-2"/>
    <n v="4.0078857980600201E-2"/>
    <n v="0.14636181998550099"/>
    <n v="11"/>
    <n v="9.3220338983050793E-2"/>
    <n v="118"/>
    <s v="s_raison_exclusion"/>
    <s v="prop_multiple"/>
    <x v="137"/>
    <m/>
    <x v="3"/>
    <x v="1"/>
    <x v="16"/>
    <x v="79"/>
    <s v="s_raison_exclusion"/>
    <s v="oui"/>
    <s v="Proportion"/>
    <m/>
    <s v="Population générale"/>
    <n v="0.95"/>
    <b v="1"/>
    <s v="ci"/>
  </r>
  <r>
    <s v="id_155"/>
    <x v="4"/>
    <s v="refus_faveurs"/>
    <n v="8.4745762711864406E-3"/>
    <n v="-8.2801891997763399E-3"/>
    <n v="2.5229341742149199E-2"/>
    <n v="1"/>
    <n v="8.4745762711864406E-3"/>
    <n v="118"/>
    <s v="s_raison_exclusion"/>
    <s v="prop_multiple"/>
    <x v="138"/>
    <m/>
    <x v="3"/>
    <x v="1"/>
    <x v="16"/>
    <x v="79"/>
    <s v="s_raison_exclusion"/>
    <s v="oui"/>
    <s v="Proportion"/>
    <m/>
    <s v="Population générale"/>
    <n v="0.95"/>
    <b v="1"/>
    <s v="ci"/>
  </r>
  <r>
    <s v="id_155"/>
    <x v="4"/>
    <s v="nsp"/>
    <n v="2.5423728813559299E-2"/>
    <n v="-3.3472720284124799E-3"/>
    <n v="5.4194729655531099E-2"/>
    <n v="3"/>
    <n v="2.5423728813559299E-2"/>
    <n v="118"/>
    <s v="s_raison_exclusion"/>
    <s v="prop_multiple"/>
    <x v="56"/>
    <m/>
    <x v="3"/>
    <x v="1"/>
    <x v="16"/>
    <x v="79"/>
    <s v="s_raison_exclusion"/>
    <s v="oui"/>
    <s v="Proportion"/>
    <m/>
    <s v="Population générale"/>
    <n v="0.95"/>
    <b v="1"/>
    <s v="ci"/>
  </r>
  <r>
    <s v="id_156"/>
    <x v="3"/>
    <s v="non"/>
    <n v="1"/>
    <n v="1"/>
    <n v="1"/>
    <n v="4"/>
    <n v="1"/>
    <n v="4"/>
    <s v="i_info_recu"/>
    <s v="prop_simple"/>
    <x v="10"/>
    <m/>
    <x v="3"/>
    <x v="2"/>
    <x v="17"/>
    <x v="80"/>
    <s v="i_info_recu"/>
    <m/>
    <s v="Proportion"/>
    <m/>
    <s v="Population générale"/>
    <n v="0.95"/>
    <b v="1"/>
    <s v="ci"/>
  </r>
  <r>
    <s v="id_156"/>
    <x v="4"/>
    <s v="non"/>
    <n v="0.54404145077720201"/>
    <n v="0.473158284253415"/>
    <n v="0.61492461730098902"/>
    <n v="105"/>
    <n v="0.54404145077720201"/>
    <n v="193"/>
    <s v="i_info_recu"/>
    <s v="prop_simple"/>
    <x v="10"/>
    <m/>
    <x v="3"/>
    <x v="2"/>
    <x v="17"/>
    <x v="80"/>
    <s v="i_info_recu"/>
    <m/>
    <s v="Proportion"/>
    <m/>
    <s v="Population générale"/>
    <n v="0.95"/>
    <b v="1"/>
    <s v="ci"/>
  </r>
  <r>
    <s v="id_156"/>
    <x v="4"/>
    <s v="oui"/>
    <n v="0.45595854922279799"/>
    <n v="0.38507538269901098"/>
    <n v="0.526841715746585"/>
    <n v="88"/>
    <n v="0.45595854922279799"/>
    <n v="193"/>
    <s v="i_info_recu"/>
    <s v="prop_simple"/>
    <x v="11"/>
    <m/>
    <x v="3"/>
    <x v="2"/>
    <x v="17"/>
    <x v="80"/>
    <s v="i_info_recu"/>
    <m/>
    <s v="Proportion"/>
    <m/>
    <s v="Population générale"/>
    <n v="0.95"/>
    <b v="1"/>
    <s v="ci"/>
  </r>
  <r>
    <s v="id_158"/>
    <x v="4"/>
    <s v="Femme_moins18"/>
    <n v="1.13636363636364E-2"/>
    <n v="-1.1151339882089601E-2"/>
    <n v="3.3878612609362299E-2"/>
    <n v="1"/>
    <n v="1.13636363636364E-2"/>
    <n v="88"/>
    <s v="i_source_menage"/>
    <s v="prop_simple"/>
    <x v="139"/>
    <m/>
    <x v="3"/>
    <x v="2"/>
    <x v="17"/>
    <x v="81"/>
    <s v="i_source_menage"/>
    <s v="oui"/>
    <s v="Proportion"/>
    <m/>
    <s v="Population générale"/>
    <n v="0.95"/>
    <b v="1"/>
    <s v="ci"/>
  </r>
  <r>
    <s v="id_158"/>
    <x v="4"/>
    <s v="Femme_plus18"/>
    <n v="0.54545454545454497"/>
    <n v="0.43968455110747701"/>
    <n v="0.65122453980161399"/>
    <n v="48"/>
    <n v="0.54545454545454497"/>
    <n v="88"/>
    <s v="i_source_menage"/>
    <s v="prop_simple"/>
    <x v="140"/>
    <m/>
    <x v="3"/>
    <x v="2"/>
    <x v="17"/>
    <x v="81"/>
    <s v="i_source_menage"/>
    <s v="oui"/>
    <s v="Proportion"/>
    <m/>
    <s v="Population générale"/>
    <n v="0.95"/>
    <b v="1"/>
    <s v="ci"/>
  </r>
  <r>
    <s v="id_158"/>
    <x v="4"/>
    <s v="Homme_moins18"/>
    <n v="1.13636363636364E-2"/>
    <n v="-1.1151339882089601E-2"/>
    <n v="3.3878612609362403E-2"/>
    <n v="1"/>
    <n v="1.13636363636364E-2"/>
    <n v="88"/>
    <s v="i_source_menage"/>
    <s v="prop_simple"/>
    <x v="141"/>
    <m/>
    <x v="3"/>
    <x v="2"/>
    <x v="17"/>
    <x v="81"/>
    <s v="i_source_menage"/>
    <s v="oui"/>
    <s v="Proportion"/>
    <m/>
    <s v="Population générale"/>
    <n v="0.95"/>
    <b v="1"/>
    <s v="ci"/>
  </r>
  <r>
    <s v="id_158"/>
    <x v="4"/>
    <s v="Homme_plus18"/>
    <n v="0.39772727272727298"/>
    <n v="0.29376307087741999"/>
    <n v="0.50169147457712604"/>
    <n v="35"/>
    <n v="0.39772727272727298"/>
    <n v="88"/>
    <s v="i_source_menage"/>
    <s v="prop_simple"/>
    <x v="142"/>
    <m/>
    <x v="3"/>
    <x v="2"/>
    <x v="17"/>
    <x v="81"/>
    <s v="i_source_menage"/>
    <s v="oui"/>
    <s v="Proportion"/>
    <m/>
    <s v="Population générale"/>
    <n v="0.95"/>
    <b v="1"/>
    <s v="ci"/>
  </r>
  <r>
    <s v="id_158"/>
    <x v="4"/>
    <s v="plusieurs_personne"/>
    <n v="3.4090909090909102E-2"/>
    <n v="-4.4553252188294402E-3"/>
    <n v="7.26371434006476E-2"/>
    <n v="3"/>
    <n v="3.4090909090909102E-2"/>
    <n v="88"/>
    <s v="i_source_menage"/>
    <s v="prop_simple"/>
    <x v="143"/>
    <m/>
    <x v="3"/>
    <x v="2"/>
    <x v="17"/>
    <x v="81"/>
    <s v="i_source_menage"/>
    <s v="oui"/>
    <s v="Proportion"/>
    <m/>
    <s v="Population générale"/>
    <n v="0.95"/>
    <b v="1"/>
    <s v="ci"/>
  </r>
  <r>
    <s v="id_159"/>
    <x v="4"/>
    <s v="fournisseur_assistance"/>
    <n v="0.56818181818181801"/>
    <n v="0.46296415134020003"/>
    <n v="0.67339948502343605"/>
    <n v="50"/>
    <n v="0.56818181818181801"/>
    <n v="88"/>
    <s v="i_type_info_recu"/>
    <s v="prop_multiple"/>
    <x v="144"/>
    <m/>
    <x v="3"/>
    <x v="2"/>
    <x v="17"/>
    <x v="82"/>
    <s v="i_type_info_recu"/>
    <s v="oui"/>
    <s v="Proportion"/>
    <m/>
    <s v="Population générale"/>
    <n v="0.95"/>
    <b v="1"/>
    <s v="ci"/>
  </r>
  <r>
    <s v="id_159"/>
    <x v="4"/>
    <s v="eligibilite"/>
    <n v="0.13636363636363599"/>
    <n v="6.3466698434221397E-2"/>
    <n v="0.209260574293051"/>
    <n v="12"/>
    <n v="0.13636363636363599"/>
    <n v="88"/>
    <s v="i_type_info_recu"/>
    <s v="prop_multiple"/>
    <x v="145"/>
    <m/>
    <x v="3"/>
    <x v="2"/>
    <x v="17"/>
    <x v="82"/>
    <s v="i_type_info_recu"/>
    <s v="oui"/>
    <s v="Proportion"/>
    <m/>
    <s v="Population générale"/>
    <n v="0.95"/>
    <b v="1"/>
    <s v="ci"/>
  </r>
  <r>
    <s v="id_159"/>
    <x v="4"/>
    <s v="date_fourniture"/>
    <n v="0.25"/>
    <n v="0.15801962518403601"/>
    <n v="0.34198037481596399"/>
    <n v="22"/>
    <n v="0.25"/>
    <n v="88"/>
    <s v="i_type_info_recu"/>
    <s v="prop_multiple"/>
    <x v="146"/>
    <m/>
    <x v="3"/>
    <x v="2"/>
    <x v="17"/>
    <x v="82"/>
    <s v="i_type_info_recu"/>
    <s v="oui"/>
    <s v="Proportion"/>
    <m/>
    <s v="Population générale"/>
    <n v="0.95"/>
    <b v="1"/>
    <s v="ci"/>
  </r>
  <r>
    <s v="id_159"/>
    <x v="4"/>
    <s v="lieu_aide"/>
    <n v="0.42045454545454503"/>
    <n v="0.31559745161720298"/>
    <n v="0.52531163929188796"/>
    <n v="37"/>
    <n v="0.42045454545454503"/>
    <n v="88"/>
    <s v="i_type_info_recu"/>
    <s v="prop_multiple"/>
    <x v="147"/>
    <m/>
    <x v="3"/>
    <x v="2"/>
    <x v="17"/>
    <x v="82"/>
    <s v="i_type_info_recu"/>
    <s v="oui"/>
    <s v="Proportion"/>
    <m/>
    <s v="Population générale"/>
    <n v="0.95"/>
    <b v="1"/>
    <s v="ci"/>
  </r>
  <r>
    <s v="id_159"/>
    <x v="4"/>
    <s v="type_assistance"/>
    <n v="0.45454545454545497"/>
    <n v="0.34877546019838601"/>
    <n v="0.56031544889252305"/>
    <n v="40"/>
    <n v="0.45454545454545497"/>
    <n v="88"/>
    <s v="i_type_info_recu"/>
    <s v="prop_multiple"/>
    <x v="148"/>
    <m/>
    <x v="3"/>
    <x v="2"/>
    <x v="17"/>
    <x v="82"/>
    <s v="i_type_info_recu"/>
    <s v="oui"/>
    <s v="Proportion"/>
    <m/>
    <s v="Population générale"/>
    <n v="0.95"/>
    <b v="1"/>
    <s v="ci"/>
  </r>
  <r>
    <s v="id_159"/>
    <x v="4"/>
    <s v="modalite_aide"/>
    <n v="5.6818181818181802E-2"/>
    <n v="7.6441389892376397E-3"/>
    <n v="0.105992224647126"/>
    <n v="5"/>
    <n v="5.6818181818181802E-2"/>
    <n v="88"/>
    <s v="i_type_info_recu"/>
    <s v="prop_multiple"/>
    <x v="149"/>
    <m/>
    <x v="3"/>
    <x v="2"/>
    <x v="17"/>
    <x v="82"/>
    <s v="i_type_info_recu"/>
    <s v="oui"/>
    <s v="Proportion"/>
    <m/>
    <s v="Population générale"/>
    <n v="0.95"/>
    <b v="1"/>
    <s v="ci"/>
  </r>
  <r>
    <s v="id_159"/>
    <x v="4"/>
    <s v="enregistrement"/>
    <n v="0.15909090909090901"/>
    <n v="8.1396146405685502E-2"/>
    <n v="0.23678567177613299"/>
    <n v="14"/>
    <n v="0.15909090909090901"/>
    <n v="88"/>
    <s v="i_type_info_recu"/>
    <s v="prop_multiple"/>
    <x v="150"/>
    <m/>
    <x v="3"/>
    <x v="2"/>
    <x v="17"/>
    <x v="82"/>
    <s v="i_type_info_recu"/>
    <s v="oui"/>
    <s v="Proportion"/>
    <m/>
    <s v="Population générale"/>
    <n v="0.95"/>
    <b v="1"/>
    <s v="ci"/>
  </r>
  <r>
    <s v="id_159"/>
    <x v="4"/>
    <s v="suggestion"/>
    <n v="7.9545454545454503E-2"/>
    <n v="2.2067223175740801E-2"/>
    <n v="0.137023685915168"/>
    <n v="7"/>
    <n v="7.9545454545454503E-2"/>
    <n v="88"/>
    <s v="i_type_info_recu"/>
    <s v="prop_multiple"/>
    <x v="151"/>
    <m/>
    <x v="3"/>
    <x v="2"/>
    <x v="17"/>
    <x v="82"/>
    <s v="i_type_info_recu"/>
    <s v="oui"/>
    <s v="Proportion"/>
    <m/>
    <s v="Population générale"/>
    <n v="0.95"/>
    <b v="1"/>
    <s v="ci"/>
  </r>
  <r>
    <s v="id_159"/>
    <x v="4"/>
    <s v="info_generale"/>
    <n v="0.21590909090909099"/>
    <n v="0.12850873269037599"/>
    <n v="0.303309449127806"/>
    <n v="19"/>
    <n v="0.21590909090909099"/>
    <n v="88"/>
    <s v="i_type_info_recu"/>
    <s v="prop_multiple"/>
    <x v="152"/>
    <m/>
    <x v="3"/>
    <x v="2"/>
    <x v="17"/>
    <x v="82"/>
    <s v="i_type_info_recu"/>
    <s v="oui"/>
    <s v="Proportion"/>
    <m/>
    <s v="Population générale"/>
    <n v="0.95"/>
    <b v="1"/>
    <s v="ci"/>
  </r>
  <r>
    <s v="id_160"/>
    <x v="4"/>
    <s v="leader_ommunautaire"/>
    <n v="0.125"/>
    <n v="5.4748828325905601E-2"/>
    <n v="0.195251171674094"/>
    <n v="11"/>
    <n v="0.125"/>
    <n v="88"/>
    <s v="i_source_info"/>
    <s v="prop_multiple"/>
    <x v="153"/>
    <m/>
    <x v="3"/>
    <x v="2"/>
    <x v="17"/>
    <x v="83"/>
    <s v="i_source_info"/>
    <s v="oui"/>
    <s v="Proportion"/>
    <m/>
    <s v="Population générale"/>
    <n v="0.95"/>
    <b v="1"/>
    <s v="ci"/>
  </r>
  <r>
    <s v="id_160"/>
    <x v="4"/>
    <s v="president_comite_pdi"/>
    <n v="0.15909090909090901"/>
    <n v="8.1396146405685502E-2"/>
    <n v="0.23678567177613299"/>
    <n v="14"/>
    <n v="0.15909090909090901"/>
    <n v="88"/>
    <s v="i_source_info"/>
    <s v="prop_multiple"/>
    <x v="154"/>
    <m/>
    <x v="3"/>
    <x v="2"/>
    <x v="17"/>
    <x v="83"/>
    <s v="i_source_info"/>
    <s v="oui"/>
    <s v="Proportion"/>
    <m/>
    <s v="Population générale"/>
    <n v="0.95"/>
    <b v="1"/>
    <s v="ci"/>
  </r>
  <r>
    <s v="id_160"/>
    <x v="4"/>
    <s v="relais_communautaire"/>
    <n v="6.8181818181818205E-2"/>
    <n v="1.4639839331612701E-2"/>
    <n v="0.121723797032024"/>
    <n v="6"/>
    <n v="6.8181818181818205E-2"/>
    <n v="88"/>
    <s v="i_source_info"/>
    <s v="prop_multiple"/>
    <x v="155"/>
    <m/>
    <x v="3"/>
    <x v="2"/>
    <x v="17"/>
    <x v="83"/>
    <s v="i_source_info"/>
    <s v="oui"/>
    <s v="Proportion"/>
    <m/>
    <s v="Population générale"/>
    <n v="0.95"/>
    <b v="1"/>
    <s v="ci"/>
  </r>
  <r>
    <s v="id_160"/>
    <x v="4"/>
    <s v="agent_action_social"/>
    <n v="0.204545454545455"/>
    <n v="0.118861966166028"/>
    <n v="0.29022894292488199"/>
    <n v="18"/>
    <n v="0.204545454545455"/>
    <n v="88"/>
    <s v="i_source_info"/>
    <s v="prop_multiple"/>
    <x v="156"/>
    <m/>
    <x v="3"/>
    <x v="2"/>
    <x v="17"/>
    <x v="83"/>
    <s v="i_source_info"/>
    <s v="oui"/>
    <s v="Proportion"/>
    <m/>
    <s v="Population générale"/>
    <n v="0.95"/>
    <b v="1"/>
    <s v="ci"/>
  </r>
  <r>
    <s v="id_160"/>
    <x v="4"/>
    <s v="amis_famille"/>
    <n v="0.46590909090909099"/>
    <n v="0.359946462095043"/>
    <n v="0.57187171972313899"/>
    <n v="41"/>
    <n v="0.46590909090909099"/>
    <n v="88"/>
    <s v="i_source_info"/>
    <s v="prop_multiple"/>
    <x v="157"/>
    <m/>
    <x v="3"/>
    <x v="2"/>
    <x v="17"/>
    <x v="83"/>
    <s v="i_source_info"/>
    <s v="oui"/>
    <s v="Proportion"/>
    <m/>
    <s v="Population générale"/>
    <n v="0.95"/>
    <b v="1"/>
    <s v="ci"/>
  </r>
  <r>
    <s v="id_160"/>
    <x v="4"/>
    <s v="ong"/>
    <n v="0.39772727272727298"/>
    <n v="0.29376307087741999"/>
    <n v="0.50169147457712604"/>
    <n v="35"/>
    <n v="0.39772727272727298"/>
    <n v="88"/>
    <s v="i_source_info"/>
    <s v="prop_multiple"/>
    <x v="158"/>
    <m/>
    <x v="3"/>
    <x v="2"/>
    <x v="17"/>
    <x v="83"/>
    <s v="i_source_info"/>
    <s v="oui"/>
    <s v="Proportion"/>
    <m/>
    <s v="Population générale"/>
    <n v="0.95"/>
    <b v="1"/>
    <s v="ci"/>
  </r>
  <r>
    <s v="id_160"/>
    <x v="4"/>
    <s v="fds"/>
    <n v="1.13636363636364E-2"/>
    <n v="-1.1151339882089601E-2"/>
    <n v="3.3878612609362403E-2"/>
    <n v="1"/>
    <n v="1.13636363636364E-2"/>
    <n v="88"/>
    <s v="i_source_info"/>
    <s v="prop_multiple"/>
    <x v="159"/>
    <m/>
    <x v="3"/>
    <x v="2"/>
    <x v="17"/>
    <x v="83"/>
    <s v="i_source_info"/>
    <s v="oui"/>
    <s v="Proportion"/>
    <m/>
    <s v="Population générale"/>
    <n v="0.95"/>
    <b v="1"/>
    <s v="ci"/>
  </r>
  <r>
    <s v="id_161"/>
    <x v="4"/>
    <s v="appel"/>
    <n v="0.38636363636363602"/>
    <n v="0.282933236131784"/>
    <n v="0.48979403659548798"/>
    <n v="34"/>
    <n v="0.38636363636363602"/>
    <n v="88"/>
    <s v="i_canaux"/>
    <s v="prop_multiple"/>
    <x v="160"/>
    <m/>
    <x v="3"/>
    <x v="2"/>
    <x v="17"/>
    <x v="84"/>
    <s v="i_canaux"/>
    <s v="oui"/>
    <s v="Proportion"/>
    <m/>
    <s v="Population générale"/>
    <n v="0.95"/>
    <b v="1"/>
    <s v="ci"/>
  </r>
  <r>
    <s v="id_161"/>
    <x v="4"/>
    <s v="radio"/>
    <n v="2.27272727272727E-2"/>
    <n v="-8.9301889813464992E-3"/>
    <n v="5.4384734435892E-2"/>
    <n v="2"/>
    <n v="2.27272727272727E-2"/>
    <n v="88"/>
    <s v="i_canaux"/>
    <s v="prop_multiple"/>
    <x v="161"/>
    <m/>
    <x v="3"/>
    <x v="2"/>
    <x v="17"/>
    <x v="84"/>
    <s v="i_canaux"/>
    <s v="oui"/>
    <s v="Proportion"/>
    <m/>
    <s v="Population générale"/>
    <n v="0.95"/>
    <b v="1"/>
    <s v="ci"/>
  </r>
  <r>
    <s v="id_161"/>
    <x v="4"/>
    <s v="crieur_public"/>
    <n v="1.13636363636364E-2"/>
    <n v="-1.1151339882089601E-2"/>
    <n v="3.3878612609362403E-2"/>
    <n v="1"/>
    <n v="1.13636363636364E-2"/>
    <n v="88"/>
    <s v="i_canaux"/>
    <s v="prop_multiple"/>
    <x v="162"/>
    <m/>
    <x v="3"/>
    <x v="2"/>
    <x v="17"/>
    <x v="84"/>
    <s v="i_canaux"/>
    <s v="oui"/>
    <s v="Proportion"/>
    <m/>
    <s v="Population générale"/>
    <n v="0.95"/>
    <b v="1"/>
    <s v="ci"/>
  </r>
  <r>
    <s v="id_161"/>
    <x v="4"/>
    <s v="espace_communautaire"/>
    <n v="7.9545454545454503E-2"/>
    <n v="2.2067223175740801E-2"/>
    <n v="0.137023685915168"/>
    <n v="7"/>
    <n v="7.9545454545454503E-2"/>
    <n v="88"/>
    <s v="i_canaux"/>
    <s v="prop_multiple"/>
    <x v="163"/>
    <m/>
    <x v="3"/>
    <x v="2"/>
    <x v="17"/>
    <x v="84"/>
    <s v="i_canaux"/>
    <s v="oui"/>
    <s v="Proportion"/>
    <m/>
    <s v="Population générale"/>
    <n v="0.95"/>
    <b v="1"/>
    <s v="ci"/>
  </r>
  <r>
    <s v="id_161"/>
    <x v="4"/>
    <s v="face_face"/>
    <n v="0.70454545454545503"/>
    <n v="0.60762969906696296"/>
    <n v="0.80146121002394699"/>
    <n v="62"/>
    <n v="0.70454545454545503"/>
    <n v="88"/>
    <s v="i_canaux"/>
    <s v="prop_multiple"/>
    <x v="164"/>
    <m/>
    <x v="3"/>
    <x v="2"/>
    <x v="17"/>
    <x v="84"/>
    <s v="i_canaux"/>
    <s v="oui"/>
    <s v="Proportion"/>
    <m/>
    <s v="Population générale"/>
    <n v="0.95"/>
    <b v="1"/>
    <s v="ci"/>
  </r>
  <r>
    <s v="id_161"/>
    <x v="4"/>
    <s v="porte_a_porte"/>
    <n v="6.8181818181818205E-2"/>
    <n v="1.4639839331612701E-2"/>
    <n v="0.121723797032024"/>
    <n v="6"/>
    <n v="6.8181818181818205E-2"/>
    <n v="88"/>
    <s v="i_canaux"/>
    <s v="prop_multiple"/>
    <x v="165"/>
    <m/>
    <x v="3"/>
    <x v="2"/>
    <x v="17"/>
    <x v="84"/>
    <s v="i_canaux"/>
    <s v="oui"/>
    <s v="Proportion"/>
    <m/>
    <s v="Population générale"/>
    <n v="0.95"/>
    <b v="1"/>
    <s v="ci"/>
  </r>
  <r>
    <s v="id_162"/>
    <x v="4"/>
    <s v="centre_sante"/>
    <n v="0.14285714285714299"/>
    <n v="-0.18159598624357001"/>
    <n v="0.46731027195785602"/>
    <n v="1"/>
    <n v="0.14285714285714299"/>
    <n v="7"/>
    <s v="i_endroit"/>
    <s v="prop_multiple"/>
    <x v="166"/>
    <m/>
    <x v="3"/>
    <x v="2"/>
    <x v="17"/>
    <x v="85"/>
    <s v="i_endroit"/>
    <s v="oui"/>
    <s v="Proportion"/>
    <m/>
    <s v="Population générale"/>
    <n v="0.95"/>
    <b v="1"/>
    <s v="ci"/>
  </r>
  <r>
    <s v="id_162"/>
    <x v="4"/>
    <s v="marche"/>
    <n v="0.14285714285714299"/>
    <n v="-0.18159598624357001"/>
    <n v="0.46731027195785602"/>
    <n v="1"/>
    <n v="0.14285714285714299"/>
    <n v="7"/>
    <s v="i_endroit"/>
    <s v="prop_multiple"/>
    <x v="167"/>
    <m/>
    <x v="3"/>
    <x v="2"/>
    <x v="17"/>
    <x v="85"/>
    <s v="i_endroit"/>
    <s v="oui"/>
    <s v="Proportion"/>
    <m/>
    <s v="Population générale"/>
    <n v="0.95"/>
    <b v="1"/>
    <s v="ci"/>
  </r>
  <r>
    <s v="id_162"/>
    <x v="4"/>
    <s v="centre_communautaire"/>
    <n v="0.71428571428571397"/>
    <n v="0.295418525741732"/>
    <n v="1.1331529028297"/>
    <n v="5"/>
    <n v="0.71428571428571397"/>
    <n v="7"/>
    <s v="i_endroit"/>
    <s v="prop_multiple"/>
    <x v="168"/>
    <m/>
    <x v="3"/>
    <x v="2"/>
    <x v="17"/>
    <x v="85"/>
    <s v="i_endroit"/>
    <s v="oui"/>
    <s v="Proportion"/>
    <m/>
    <s v="Population générale"/>
    <n v="0.95"/>
    <b v="1"/>
    <s v="ci"/>
  </r>
  <r>
    <s v="id_162"/>
    <x v="4"/>
    <s v="autre"/>
    <n v="0.14285714285714299"/>
    <n v="-0.18159598624357001"/>
    <n v="0.46731027195785602"/>
    <n v="1"/>
    <n v="0.14285714285714299"/>
    <n v="7"/>
    <s v="i_endroit"/>
    <s v="prop_multiple"/>
    <x v="46"/>
    <m/>
    <x v="3"/>
    <x v="2"/>
    <x v="17"/>
    <x v="85"/>
    <s v="i_endroit"/>
    <s v="oui"/>
    <s v="Proportion"/>
    <m/>
    <s v="Population générale"/>
    <n v="0.95"/>
    <b v="1"/>
    <s v="ci"/>
  </r>
  <r>
    <s v="id_163"/>
    <x v="4"/>
    <s v="en_continu"/>
    <n v="0.102272727272727"/>
    <n v="3.7908187662754597E-2"/>
    <n v="0.1666372668827"/>
    <n v="9"/>
    <n v="0.102272727272727"/>
    <n v="88"/>
    <s v="i_frequence"/>
    <s v="prop_simple"/>
    <x v="169"/>
    <m/>
    <x v="3"/>
    <x v="2"/>
    <x v="17"/>
    <x v="86"/>
    <s v="i_frequence"/>
    <s v="oui"/>
    <s v="Proportion"/>
    <m/>
    <s v="Population générale"/>
    <n v="0.95"/>
    <b v="1"/>
    <s v="ci"/>
  </r>
  <r>
    <s v="id_163"/>
    <x v="4"/>
    <s v="hebdommadaire"/>
    <n v="2.27272727272727E-2"/>
    <n v="-8.9301889813464298E-3"/>
    <n v="5.4384734435891903E-2"/>
    <n v="2"/>
    <n v="2.27272727272727E-2"/>
    <n v="88"/>
    <s v="i_frequence"/>
    <s v="prop_simple"/>
    <x v="170"/>
    <m/>
    <x v="3"/>
    <x v="2"/>
    <x v="17"/>
    <x v="86"/>
    <s v="i_frequence"/>
    <s v="oui"/>
    <s v="Proportion"/>
    <m/>
    <s v="Population générale"/>
    <n v="0.95"/>
    <b v="1"/>
    <s v="ci"/>
  </r>
  <r>
    <s v="id_163"/>
    <x v="4"/>
    <s v="mensuel"/>
    <n v="9.0909090909090898E-2"/>
    <n v="2.9842756200625702E-2"/>
    <n v="0.151975425617556"/>
    <n v="8"/>
    <n v="9.0909090909090898E-2"/>
    <n v="88"/>
    <s v="i_frequence"/>
    <s v="prop_simple"/>
    <x v="171"/>
    <m/>
    <x v="3"/>
    <x v="2"/>
    <x v="17"/>
    <x v="86"/>
    <s v="i_frequence"/>
    <s v="oui"/>
    <s v="Proportion"/>
    <m/>
    <s v="Population générale"/>
    <n v="0.95"/>
    <b v="1"/>
    <s v="ci"/>
  </r>
  <r>
    <s v="id_163"/>
    <x v="4"/>
    <s v="rare"/>
    <n v="0.15909090909090901"/>
    <n v="8.1396146405685502E-2"/>
    <n v="0.23678567177613299"/>
    <n v="14"/>
    <n v="0.15909090909090901"/>
    <n v="88"/>
    <s v="i_frequence"/>
    <s v="prop_simple"/>
    <x v="172"/>
    <m/>
    <x v="3"/>
    <x v="2"/>
    <x v="17"/>
    <x v="86"/>
    <s v="i_frequence"/>
    <s v="oui"/>
    <s v="Proportion"/>
    <m/>
    <s v="Population générale"/>
    <n v="0.95"/>
    <b v="1"/>
    <s v="ci"/>
  </r>
  <r>
    <s v="id_163"/>
    <x v="4"/>
    <s v="temps_en_temps"/>
    <n v="0.625"/>
    <n v="0.52216281465779701"/>
    <n v="0.72783718534220299"/>
    <n v="55"/>
    <n v="0.625"/>
    <n v="88"/>
    <s v="i_frequence"/>
    <s v="prop_simple"/>
    <x v="173"/>
    <m/>
    <x v="3"/>
    <x v="2"/>
    <x v="17"/>
    <x v="86"/>
    <s v="i_frequence"/>
    <s v="oui"/>
    <s v="Proportion"/>
    <m/>
    <s v="Population générale"/>
    <n v="0.95"/>
    <b v="1"/>
    <s v="ci"/>
  </r>
  <r>
    <s v="id_164"/>
    <x v="4"/>
    <s v="non"/>
    <n v="3.4090909090909102E-2"/>
    <n v="-4.4553252188294402E-3"/>
    <n v="7.26371434006476E-2"/>
    <n v="3"/>
    <n v="3.4090909090909102E-2"/>
    <n v="88"/>
    <s v="i_lang_info"/>
    <s v="prop_simple"/>
    <x v="10"/>
    <m/>
    <x v="3"/>
    <x v="2"/>
    <x v="17"/>
    <x v="87"/>
    <s v="i_lang_info"/>
    <s v="oui"/>
    <s v="Proportion"/>
    <m/>
    <s v="Population générale"/>
    <n v="0.95"/>
    <b v="1"/>
    <s v="ci"/>
  </r>
  <r>
    <s v="id_164"/>
    <x v="4"/>
    <s v="oui"/>
    <n v="0.96590909090909105"/>
    <n v="0.92736285659935203"/>
    <n v="1.00445532521883"/>
    <n v="85"/>
    <n v="0.96590909090909105"/>
    <n v="88"/>
    <s v="i_lang_info"/>
    <s v="prop_simple"/>
    <x v="11"/>
    <m/>
    <x v="3"/>
    <x v="2"/>
    <x v="17"/>
    <x v="87"/>
    <s v="i_lang_info"/>
    <s v="oui"/>
    <s v="Proportion"/>
    <m/>
    <s v="Population générale"/>
    <n v="0.95"/>
    <b v="1"/>
    <s v="ci"/>
  </r>
  <r>
    <s v="id_165"/>
    <x v="4"/>
    <s v="bon"/>
    <n v="0.44318181818181801"/>
    <n v="0.33766001344784102"/>
    <n v="0.548703622915795"/>
    <n v="39"/>
    <n v="0.44318181818181801"/>
    <n v="88"/>
    <s v="i_avis_communication"/>
    <s v="prop_simple"/>
    <x v="122"/>
    <m/>
    <x v="3"/>
    <x v="2"/>
    <x v="17"/>
    <x v="88"/>
    <s v="i_avis_communication"/>
    <s v="oui"/>
    <s v="Proportion"/>
    <m/>
    <s v="Population générale"/>
    <n v="0.95"/>
    <b v="1"/>
    <s v="ci"/>
  </r>
  <r>
    <s v="id_165"/>
    <x v="4"/>
    <s v="pas_bon"/>
    <n v="6.8181818181818205E-2"/>
    <n v="1.4639839331612701E-2"/>
    <n v="0.121723797032024"/>
    <n v="6"/>
    <n v="6.8181818181818205E-2"/>
    <n v="88"/>
    <s v="i_avis_communication"/>
    <s v="prop_simple"/>
    <x v="124"/>
    <m/>
    <x v="3"/>
    <x v="2"/>
    <x v="17"/>
    <x v="88"/>
    <s v="i_avis_communication"/>
    <s v="oui"/>
    <s v="Proportion"/>
    <m/>
    <s v="Population générale"/>
    <n v="0.95"/>
    <b v="1"/>
    <s v="ci"/>
  </r>
  <r>
    <s v="id_165"/>
    <x v="4"/>
    <s v="pas_bon_du_tout"/>
    <n v="2.27272727272727E-2"/>
    <n v="-8.9301889813464298E-3"/>
    <n v="5.4384734435891903E-2"/>
    <n v="2"/>
    <n v="2.27272727272727E-2"/>
    <n v="88"/>
    <s v="i_avis_communication"/>
    <s v="prop_simple"/>
    <x v="125"/>
    <m/>
    <x v="3"/>
    <x v="2"/>
    <x v="17"/>
    <x v="88"/>
    <s v="i_avis_communication"/>
    <s v="oui"/>
    <s v="Proportion"/>
    <m/>
    <s v="Population générale"/>
    <n v="0.95"/>
    <b v="1"/>
    <s v="ci"/>
  </r>
  <r>
    <s v="id_165"/>
    <x v="4"/>
    <s v="tres_bon"/>
    <n v="0.46590909090909099"/>
    <n v="0.359946462095043"/>
    <n v="0.57187171972313899"/>
    <n v="41"/>
    <n v="0.46590909090909099"/>
    <n v="88"/>
    <s v="i_avis_communication"/>
    <s v="prop_simple"/>
    <x v="126"/>
    <m/>
    <x v="3"/>
    <x v="2"/>
    <x v="17"/>
    <x v="88"/>
    <s v="i_avis_communication"/>
    <s v="oui"/>
    <s v="Proportion"/>
    <m/>
    <s v="Population générale"/>
    <n v="0.95"/>
    <b v="1"/>
    <s v="ci"/>
  </r>
  <r>
    <s v="id_166"/>
    <x v="4"/>
    <s v="pas_clair"/>
    <n v="0.75"/>
    <n v="0.38707000783617801"/>
    <n v="1.11292999216382"/>
    <n v="6"/>
    <n v="0.75"/>
    <n v="8"/>
    <s v="i_raison_mauvaise_com"/>
    <s v="prop_multiple"/>
    <x v="174"/>
    <m/>
    <x v="3"/>
    <x v="2"/>
    <x v="17"/>
    <x v="89"/>
    <s v="i_raison_mauvaise_com"/>
    <s v="oui"/>
    <s v="Proportion"/>
    <m/>
    <s v="Population générale"/>
    <n v="0.95"/>
    <b v="1"/>
    <s v="ci"/>
  </r>
  <r>
    <s v="id_166"/>
    <x v="4"/>
    <s v="pas_regulier"/>
    <n v="0.625"/>
    <n v="0.219231933224114"/>
    <n v="1.0307680667758901"/>
    <n v="5"/>
    <n v="0.625"/>
    <n v="8"/>
    <s v="i_raison_mauvaise_com"/>
    <s v="prop_multiple"/>
    <x v="175"/>
    <m/>
    <x v="3"/>
    <x v="2"/>
    <x v="17"/>
    <x v="89"/>
    <s v="i_raison_mauvaise_com"/>
    <s v="oui"/>
    <s v="Proportion"/>
    <m/>
    <s v="Population générale"/>
    <n v="0.95"/>
    <b v="1"/>
    <s v="ci"/>
  </r>
  <r>
    <s v="id_166"/>
    <x v="4"/>
    <s v="trop_tard"/>
    <n v="0.5"/>
    <n v="8.0924542654457393E-2"/>
    <n v="0.91907545734554297"/>
    <n v="4"/>
    <n v="0.5"/>
    <n v="8"/>
    <s v="i_raison_mauvaise_com"/>
    <s v="prop_multiple"/>
    <x v="176"/>
    <m/>
    <x v="3"/>
    <x v="2"/>
    <x v="17"/>
    <x v="89"/>
    <s v="i_raison_mauvaise_com"/>
    <s v="oui"/>
    <s v="Proportion"/>
    <m/>
    <s v="Population générale"/>
    <n v="0.95"/>
    <b v="1"/>
    <s v="ci"/>
  </r>
  <r>
    <s v="id_167"/>
    <x v="4"/>
    <s v="fournisseur_assistance"/>
    <n v="0.48571428571428599"/>
    <n v="0.38878728844912802"/>
    <n v="0.58264128297944295"/>
    <n v="51"/>
    <n v="0.48571428571428599"/>
    <n v="105"/>
    <s v="i_information_souhaite"/>
    <s v="prop_multiple"/>
    <x v="144"/>
    <m/>
    <x v="3"/>
    <x v="2"/>
    <x v="18"/>
    <x v="90"/>
    <s v="i_information_souhaite"/>
    <s v="oui"/>
    <s v="Proportion"/>
    <m/>
    <s v="Population générale"/>
    <n v="0.95"/>
    <b v="1"/>
    <s v="ci"/>
  </r>
  <r>
    <s v="id_167"/>
    <x v="3"/>
    <s v="eligibilite"/>
    <n v="0.25"/>
    <n v="-0.18024653340125399"/>
    <n v="0.68024653340125396"/>
    <n v="1"/>
    <n v="0.25"/>
    <n v="4"/>
    <s v="i_information_souhaite"/>
    <s v="prop_multiple"/>
    <x v="145"/>
    <m/>
    <x v="3"/>
    <x v="2"/>
    <x v="18"/>
    <x v="90"/>
    <s v="i_information_souhaite"/>
    <s v="oui"/>
    <s v="Proportion"/>
    <m/>
    <s v="Population générale"/>
    <n v="0.95"/>
    <b v="1"/>
    <s v="ci"/>
  </r>
  <r>
    <s v="id_167"/>
    <x v="4"/>
    <s v="eligibilite"/>
    <n v="0.17142857142857101"/>
    <n v="9.8338452307955501E-2"/>
    <n v="0.24451869054918701"/>
    <n v="18"/>
    <n v="0.17142857142857101"/>
    <n v="105"/>
    <s v="i_information_souhaite"/>
    <s v="prop_multiple"/>
    <x v="145"/>
    <m/>
    <x v="3"/>
    <x v="2"/>
    <x v="18"/>
    <x v="90"/>
    <s v="i_information_souhaite"/>
    <s v="oui"/>
    <s v="Proportion"/>
    <m/>
    <s v="Population générale"/>
    <n v="0.95"/>
    <b v="1"/>
    <s v="ci"/>
  </r>
  <r>
    <s v="id_167"/>
    <x v="4"/>
    <s v="date_fourniture"/>
    <n v="0.371428571428571"/>
    <n v="0.27772264426361698"/>
    <n v="0.46513449859352601"/>
    <n v="39"/>
    <n v="0.371428571428571"/>
    <n v="105"/>
    <s v="i_information_souhaite"/>
    <s v="prop_multiple"/>
    <x v="146"/>
    <m/>
    <x v="3"/>
    <x v="2"/>
    <x v="18"/>
    <x v="90"/>
    <s v="i_information_souhaite"/>
    <s v="oui"/>
    <s v="Proportion"/>
    <m/>
    <s v="Population générale"/>
    <n v="0.95"/>
    <b v="1"/>
    <s v="ci"/>
  </r>
  <r>
    <s v="id_167"/>
    <x v="4"/>
    <s v="lieu_aide"/>
    <n v="0.59047619047619004"/>
    <n v="0.49511034501055701"/>
    <n v="0.68584203594182402"/>
    <n v="62"/>
    <n v="0.59047619047619004"/>
    <n v="105"/>
    <s v="i_information_souhaite"/>
    <s v="prop_multiple"/>
    <x v="147"/>
    <m/>
    <x v="3"/>
    <x v="2"/>
    <x v="18"/>
    <x v="90"/>
    <s v="i_information_souhaite"/>
    <s v="oui"/>
    <s v="Proportion"/>
    <m/>
    <s v="Population générale"/>
    <n v="0.95"/>
    <b v="1"/>
    <s v="ci"/>
  </r>
  <r>
    <s v="id_167"/>
    <x v="3"/>
    <s v="type_assistance"/>
    <n v="0.25"/>
    <n v="-0.18024653340125399"/>
    <n v="0.68024653340125396"/>
    <n v="1"/>
    <n v="0.25"/>
    <n v="4"/>
    <s v="i_information_souhaite"/>
    <s v="prop_multiple"/>
    <x v="148"/>
    <m/>
    <x v="3"/>
    <x v="2"/>
    <x v="18"/>
    <x v="90"/>
    <s v="i_information_souhaite"/>
    <s v="oui"/>
    <s v="Proportion"/>
    <m/>
    <s v="Population générale"/>
    <n v="0.95"/>
    <b v="1"/>
    <s v="ci"/>
  </r>
  <r>
    <s v="id_167"/>
    <x v="4"/>
    <s v="type_assistance"/>
    <n v="0.30476190476190501"/>
    <n v="0.21549320481123699"/>
    <n v="0.39403060471257301"/>
    <n v="32"/>
    <n v="0.30476190476190501"/>
    <n v="105"/>
    <s v="i_information_souhaite"/>
    <s v="prop_multiple"/>
    <x v="148"/>
    <m/>
    <x v="3"/>
    <x v="2"/>
    <x v="18"/>
    <x v="90"/>
    <s v="i_information_souhaite"/>
    <s v="oui"/>
    <s v="Proportion"/>
    <m/>
    <s v="Population générale"/>
    <n v="0.95"/>
    <b v="1"/>
    <s v="ci"/>
  </r>
  <r>
    <s v="id_167"/>
    <x v="3"/>
    <s v="modalite_aide"/>
    <n v="0.75"/>
    <n v="0.31975346659874598"/>
    <n v="1.18024653340125"/>
    <n v="3"/>
    <n v="0.75"/>
    <n v="4"/>
    <s v="i_information_souhaite"/>
    <s v="prop_multiple"/>
    <x v="149"/>
    <m/>
    <x v="3"/>
    <x v="2"/>
    <x v="18"/>
    <x v="90"/>
    <s v="i_information_souhaite"/>
    <s v="oui"/>
    <s v="Proportion"/>
    <m/>
    <s v="Population générale"/>
    <n v="0.95"/>
    <b v="1"/>
    <s v="ci"/>
  </r>
  <r>
    <s v="id_167"/>
    <x v="4"/>
    <s v="modalite_aide"/>
    <n v="0.2"/>
    <n v="0.122426733165597"/>
    <n v="0.27757326683440298"/>
    <n v="21"/>
    <n v="0.2"/>
    <n v="105"/>
    <s v="i_information_souhaite"/>
    <s v="prop_multiple"/>
    <x v="149"/>
    <m/>
    <x v="3"/>
    <x v="2"/>
    <x v="18"/>
    <x v="90"/>
    <s v="i_information_souhaite"/>
    <s v="oui"/>
    <s v="Proportion"/>
    <m/>
    <s v="Population générale"/>
    <n v="0.95"/>
    <b v="1"/>
    <s v="ci"/>
  </r>
  <r>
    <s v="id_167"/>
    <x v="3"/>
    <s v="enregistrement"/>
    <n v="0.25"/>
    <n v="-0.18024653340125399"/>
    <n v="0.68024653340125396"/>
    <n v="1"/>
    <n v="0.25"/>
    <n v="4"/>
    <s v="i_information_souhaite"/>
    <s v="prop_multiple"/>
    <x v="150"/>
    <m/>
    <x v="3"/>
    <x v="2"/>
    <x v="18"/>
    <x v="90"/>
    <s v="i_information_souhaite"/>
    <s v="oui"/>
    <s v="Proportion"/>
    <m/>
    <s v="Population générale"/>
    <n v="0.95"/>
    <b v="1"/>
    <s v="ci"/>
  </r>
  <r>
    <s v="id_167"/>
    <x v="4"/>
    <s v="enregistrement"/>
    <n v="0.40952380952381001"/>
    <n v="0.31415796405817598"/>
    <n v="0.50488965498944305"/>
    <n v="43"/>
    <n v="0.40952380952381001"/>
    <n v="105"/>
    <s v="i_information_souhaite"/>
    <s v="prop_multiple"/>
    <x v="150"/>
    <m/>
    <x v="3"/>
    <x v="2"/>
    <x v="18"/>
    <x v="90"/>
    <s v="i_information_souhaite"/>
    <s v="oui"/>
    <s v="Proportion"/>
    <m/>
    <s v="Population générale"/>
    <n v="0.95"/>
    <b v="1"/>
    <s v="ci"/>
  </r>
  <r>
    <s v="id_167"/>
    <x v="4"/>
    <s v="suggestion"/>
    <n v="2.8571428571428598E-2"/>
    <n v="-3.7375705169573302E-3"/>
    <n v="6.0880427659814502E-2"/>
    <n v="3"/>
    <n v="2.8571428571428598E-2"/>
    <n v="105"/>
    <s v="i_information_souhaite"/>
    <s v="prop_multiple"/>
    <x v="151"/>
    <m/>
    <x v="3"/>
    <x v="2"/>
    <x v="18"/>
    <x v="90"/>
    <s v="i_information_souhaite"/>
    <s v="oui"/>
    <s v="Proportion"/>
    <m/>
    <s v="Population générale"/>
    <n v="0.95"/>
    <b v="1"/>
    <s v="ci"/>
  </r>
  <r>
    <s v="id_168"/>
    <x v="4"/>
    <s v="chef_coutumier"/>
    <n v="1.9047619047619001E-2"/>
    <n v="-7.4615674813719298E-3"/>
    <n v="4.5556805576610002E-2"/>
    <n v="2"/>
    <n v="1.9047619047619001E-2"/>
    <n v="105"/>
    <s v="i_source_info_souhaite"/>
    <s v="prop_multiple"/>
    <x v="177"/>
    <m/>
    <x v="3"/>
    <x v="2"/>
    <x v="18"/>
    <x v="91"/>
    <s v="i_source_info_souhaite"/>
    <s v="oui"/>
    <s v="Proportion"/>
    <m/>
    <s v="Population générale"/>
    <n v="0.95"/>
    <b v="1"/>
    <s v="ci"/>
  </r>
  <r>
    <s v="id_168"/>
    <x v="4"/>
    <s v="leader_ommunautaire"/>
    <n v="0.2"/>
    <n v="0.122426733165597"/>
    <n v="0.27757326683440298"/>
    <n v="21"/>
    <n v="0.2"/>
    <n v="105"/>
    <s v="i_source_info_souhaite"/>
    <s v="prop_multiple"/>
    <x v="153"/>
    <m/>
    <x v="3"/>
    <x v="2"/>
    <x v="18"/>
    <x v="91"/>
    <s v="i_source_info_souhaite"/>
    <s v="oui"/>
    <s v="Proportion"/>
    <m/>
    <s v="Population générale"/>
    <n v="0.95"/>
    <b v="1"/>
    <s v="ci"/>
  </r>
  <r>
    <s v="id_168"/>
    <x v="4"/>
    <s v="president_comite_pdi"/>
    <n v="0.20952380952381"/>
    <n v="0.13059906633516499"/>
    <n v="0.28844855271245401"/>
    <n v="22"/>
    <n v="0.20952380952381"/>
    <n v="105"/>
    <s v="i_source_info_souhaite"/>
    <s v="prop_multiple"/>
    <x v="154"/>
    <m/>
    <x v="3"/>
    <x v="2"/>
    <x v="18"/>
    <x v="91"/>
    <s v="i_source_info_souhaite"/>
    <s v="oui"/>
    <s v="Proportion"/>
    <m/>
    <s v="Population générale"/>
    <n v="0.95"/>
    <b v="1"/>
    <s v="ci"/>
  </r>
  <r>
    <s v="id_168"/>
    <x v="4"/>
    <s v="leader_religieux"/>
    <n v="5.7142857142857099E-2"/>
    <n v="1.21279857903026E-2"/>
    <n v="0.10215772849541201"/>
    <n v="6"/>
    <n v="5.7142857142857099E-2"/>
    <n v="105"/>
    <s v="i_source_info_souhaite"/>
    <s v="prop_multiple"/>
    <x v="178"/>
    <m/>
    <x v="3"/>
    <x v="2"/>
    <x v="18"/>
    <x v="91"/>
    <s v="i_source_info_souhaite"/>
    <s v="oui"/>
    <s v="Proportion"/>
    <m/>
    <s v="Population générale"/>
    <n v="0.95"/>
    <b v="1"/>
    <s v="ci"/>
  </r>
  <r>
    <s v="id_168"/>
    <x v="4"/>
    <s v="relais_communautaire"/>
    <n v="0.104761904761905"/>
    <n v="4.5370573490323099E-2"/>
    <n v="0.164153236033486"/>
    <n v="11"/>
    <n v="0.104761904761905"/>
    <n v="105"/>
    <s v="i_source_info_souhaite"/>
    <s v="prop_multiple"/>
    <x v="155"/>
    <m/>
    <x v="3"/>
    <x v="2"/>
    <x v="18"/>
    <x v="91"/>
    <s v="i_source_info_souhaite"/>
    <s v="oui"/>
    <s v="Proportion"/>
    <m/>
    <s v="Population générale"/>
    <n v="0.95"/>
    <b v="1"/>
    <s v="ci"/>
  </r>
  <r>
    <s v="id_168"/>
    <x v="3"/>
    <s v="agent_action_social"/>
    <n v="0.25"/>
    <n v="-0.18024653340125399"/>
    <n v="0.68024653340125396"/>
    <n v="1"/>
    <n v="0.25"/>
    <n v="4"/>
    <s v="i_source_info_souhaite"/>
    <s v="prop_multiple"/>
    <x v="156"/>
    <m/>
    <x v="3"/>
    <x v="2"/>
    <x v="18"/>
    <x v="91"/>
    <s v="i_source_info_souhaite"/>
    <s v="oui"/>
    <s v="Proportion"/>
    <m/>
    <s v="Population générale"/>
    <n v="0.95"/>
    <b v="1"/>
    <s v="ci"/>
  </r>
  <r>
    <s v="id_168"/>
    <x v="4"/>
    <s v="agent_action_social"/>
    <n v="0.39047619047619098"/>
    <n v="0.29586452094395999"/>
    <n v="0.48508786000842102"/>
    <n v="41"/>
    <n v="0.39047619047618998"/>
    <n v="105"/>
    <s v="i_source_info_souhaite"/>
    <s v="prop_multiple"/>
    <x v="156"/>
    <m/>
    <x v="3"/>
    <x v="2"/>
    <x v="18"/>
    <x v="91"/>
    <s v="i_source_info_souhaite"/>
    <s v="oui"/>
    <s v="Proportion"/>
    <m/>
    <s v="Population générale"/>
    <n v="0.95"/>
    <b v="1"/>
    <s v="ci"/>
  </r>
  <r>
    <s v="id_168"/>
    <x v="4"/>
    <s v="agent_servic_etat"/>
    <n v="0.133333333333333"/>
    <n v="6.7408733113039798E-2"/>
    <n v="0.199257933553627"/>
    <n v="14"/>
    <n v="0.133333333333333"/>
    <n v="105"/>
    <s v="i_source_info_souhaite"/>
    <s v="prop_multiple"/>
    <x v="179"/>
    <m/>
    <x v="3"/>
    <x v="2"/>
    <x v="18"/>
    <x v="91"/>
    <s v="i_source_info_souhaite"/>
    <s v="oui"/>
    <s v="Proportion"/>
    <m/>
    <s v="Population générale"/>
    <n v="0.95"/>
    <b v="1"/>
    <s v="ci"/>
  </r>
  <r>
    <s v="id_168"/>
    <x v="4"/>
    <s v="amis_famille"/>
    <n v="0.15238095238095201"/>
    <n v="8.2683358507833205E-2"/>
    <n v="0.222078546254072"/>
    <n v="16"/>
    <n v="0.15238095238095201"/>
    <n v="105"/>
    <s v="i_source_info_souhaite"/>
    <s v="prop_multiple"/>
    <x v="157"/>
    <m/>
    <x v="3"/>
    <x v="2"/>
    <x v="18"/>
    <x v="91"/>
    <s v="i_source_info_souhaite"/>
    <s v="oui"/>
    <s v="Proportion"/>
    <m/>
    <s v="Population générale"/>
    <n v="0.95"/>
    <b v="1"/>
    <s v="ci"/>
  </r>
  <r>
    <s v="id_168"/>
    <x v="3"/>
    <s v="ong"/>
    <n v="1"/>
    <n v="1"/>
    <n v="1"/>
    <n v="4"/>
    <n v="1"/>
    <n v="4"/>
    <s v="i_source_info_souhaite"/>
    <s v="prop_multiple"/>
    <x v="158"/>
    <m/>
    <x v="3"/>
    <x v="2"/>
    <x v="18"/>
    <x v="91"/>
    <s v="i_source_info_souhaite"/>
    <s v="oui"/>
    <s v="Proportion"/>
    <m/>
    <s v="Population générale"/>
    <n v="0.95"/>
    <b v="1"/>
    <s v="ci"/>
  </r>
  <r>
    <s v="id_168"/>
    <x v="4"/>
    <s v="ong"/>
    <n v="0.63809523809523805"/>
    <n v="0.54490037160905402"/>
    <n v="0.73129010458142296"/>
    <n v="67"/>
    <n v="0.63809523809523805"/>
    <n v="105"/>
    <s v="i_source_info_souhaite"/>
    <s v="prop_multiple"/>
    <x v="158"/>
    <m/>
    <x v="3"/>
    <x v="2"/>
    <x v="18"/>
    <x v="91"/>
    <s v="i_source_info_souhaite"/>
    <s v="oui"/>
    <s v="Proportion"/>
    <m/>
    <s v="Population générale"/>
    <n v="0.95"/>
    <b v="1"/>
    <s v="ci"/>
  </r>
  <r>
    <s v="id_169"/>
    <x v="3"/>
    <s v="appel"/>
    <n v="0.5"/>
    <n v="3.19409624576583E-3"/>
    <n v="0.99680590375423395"/>
    <n v="2"/>
    <n v="0.5"/>
    <n v="4"/>
    <s v="i_canaux_souhaite"/>
    <s v="prop_multiple"/>
    <x v="160"/>
    <m/>
    <x v="3"/>
    <x v="2"/>
    <x v="18"/>
    <x v="92"/>
    <s v="i_canaux_souhaite"/>
    <s v="oui"/>
    <s v="Proportion"/>
    <m/>
    <s v="Population générale"/>
    <n v="0.95"/>
    <b v="1"/>
    <s v="ci"/>
  </r>
  <r>
    <s v="id_169"/>
    <x v="4"/>
    <s v="appel"/>
    <n v="0.93333333333333302"/>
    <n v="0.88495790218881198"/>
    <n v="0.98170876447785504"/>
    <n v="98"/>
    <n v="0.93333333333333302"/>
    <n v="105"/>
    <s v="i_canaux_souhaite"/>
    <s v="prop_multiple"/>
    <x v="160"/>
    <m/>
    <x v="3"/>
    <x v="2"/>
    <x v="18"/>
    <x v="92"/>
    <s v="i_canaux_souhaite"/>
    <s v="oui"/>
    <s v="Proportion"/>
    <m/>
    <s v="Population générale"/>
    <n v="0.95"/>
    <b v="1"/>
    <s v="ci"/>
  </r>
  <r>
    <s v="id_169"/>
    <x v="4"/>
    <s v="radio"/>
    <n v="0.104761904761905"/>
    <n v="4.5370573490323099E-2"/>
    <n v="0.164153236033486"/>
    <n v="11"/>
    <n v="0.104761904761905"/>
    <n v="105"/>
    <s v="i_canaux_souhaite"/>
    <s v="prop_multiple"/>
    <x v="161"/>
    <m/>
    <x v="3"/>
    <x v="2"/>
    <x v="18"/>
    <x v="92"/>
    <s v="i_canaux_souhaite"/>
    <s v="oui"/>
    <s v="Proportion"/>
    <m/>
    <s v="Population générale"/>
    <n v="0.95"/>
    <b v="1"/>
    <s v="ci"/>
  </r>
  <r>
    <s v="id_169"/>
    <x v="4"/>
    <s v="crieur_public"/>
    <n v="1.9047619047619001E-2"/>
    <n v="-7.4615674813719298E-3"/>
    <n v="4.5556805576610002E-2"/>
    <n v="2"/>
    <n v="1.9047619047619001E-2"/>
    <n v="105"/>
    <s v="i_canaux_souhaite"/>
    <s v="prop_multiple"/>
    <x v="162"/>
    <m/>
    <x v="3"/>
    <x v="2"/>
    <x v="18"/>
    <x v="92"/>
    <s v="i_canaux_souhaite"/>
    <s v="oui"/>
    <s v="Proportion"/>
    <m/>
    <s v="Population générale"/>
    <n v="0.95"/>
    <b v="1"/>
    <s v="ci"/>
  </r>
  <r>
    <s v="id_169"/>
    <x v="4"/>
    <s v="sms"/>
    <n v="2.8571428571428598E-2"/>
    <n v="-3.7375705169573302E-3"/>
    <n v="6.0880427659814502E-2"/>
    <n v="3"/>
    <n v="2.8571428571428598E-2"/>
    <n v="105"/>
    <s v="i_canaux_souhaite"/>
    <s v="prop_multiple"/>
    <x v="180"/>
    <m/>
    <x v="3"/>
    <x v="2"/>
    <x v="18"/>
    <x v="92"/>
    <s v="i_canaux_souhaite"/>
    <s v="oui"/>
    <s v="Proportion"/>
    <m/>
    <s v="Population générale"/>
    <n v="0.95"/>
    <b v="1"/>
    <s v="ci"/>
  </r>
  <r>
    <s v="id_169"/>
    <x v="3"/>
    <s v="whatsapp"/>
    <n v="0.25"/>
    <n v="-0.18024653340125399"/>
    <n v="0.68024653340125396"/>
    <n v="1"/>
    <n v="0.25"/>
    <n v="4"/>
    <s v="i_canaux_souhaite"/>
    <s v="prop_multiple"/>
    <x v="181"/>
    <m/>
    <x v="3"/>
    <x v="2"/>
    <x v="18"/>
    <x v="92"/>
    <s v="i_canaux_souhaite"/>
    <s v="oui"/>
    <s v="Proportion"/>
    <m/>
    <s v="Population générale"/>
    <n v="0.95"/>
    <b v="1"/>
    <s v="ci"/>
  </r>
  <r>
    <s v="id_169"/>
    <x v="4"/>
    <s v="whatsapp"/>
    <n v="4.7619047619047603E-2"/>
    <n v="6.3192624098916302E-3"/>
    <n v="8.8918832828203606E-2"/>
    <n v="5"/>
    <n v="4.7619047619047603E-2"/>
    <n v="105"/>
    <s v="i_canaux_souhaite"/>
    <s v="prop_multiple"/>
    <x v="181"/>
    <m/>
    <x v="3"/>
    <x v="2"/>
    <x v="18"/>
    <x v="92"/>
    <s v="i_canaux_souhaite"/>
    <s v="oui"/>
    <s v="Proportion"/>
    <m/>
    <s v="Population générale"/>
    <n v="0.95"/>
    <b v="1"/>
    <s v="ci"/>
  </r>
  <r>
    <s v="id_169"/>
    <x v="3"/>
    <s v="reseau_sociau"/>
    <n v="0.5"/>
    <n v="3.19409624576583E-3"/>
    <n v="0.99680590375423395"/>
    <n v="2"/>
    <n v="0.5"/>
    <n v="4"/>
    <s v="i_canaux_souhaite"/>
    <s v="prop_multiple"/>
    <x v="182"/>
    <m/>
    <x v="3"/>
    <x v="2"/>
    <x v="18"/>
    <x v="92"/>
    <s v="i_canaux_souhaite"/>
    <s v="oui"/>
    <s v="Proportion"/>
    <m/>
    <s v="Population générale"/>
    <n v="0.95"/>
    <b v="1"/>
    <s v="ci"/>
  </r>
  <r>
    <s v="id_169"/>
    <x v="4"/>
    <s v="reseau_sociau"/>
    <n v="1.9047619047619001E-2"/>
    <n v="-7.4615674813719298E-3"/>
    <n v="4.5556805576610002E-2"/>
    <n v="2"/>
    <n v="1.9047619047619001E-2"/>
    <n v="105"/>
    <s v="i_canaux_souhaite"/>
    <s v="prop_multiple"/>
    <x v="182"/>
    <m/>
    <x v="3"/>
    <x v="2"/>
    <x v="18"/>
    <x v="92"/>
    <s v="i_canaux_souhaite"/>
    <s v="oui"/>
    <s v="Proportion"/>
    <m/>
    <s v="Population générale"/>
    <n v="0.95"/>
    <b v="1"/>
    <s v="ci"/>
  </r>
  <r>
    <s v="id_169"/>
    <x v="4"/>
    <s v="espace_communautaire"/>
    <n v="3.8095238095238099E-2"/>
    <n v="9.7134841858224203E-4"/>
    <n v="7.5219127771894004E-2"/>
    <n v="4"/>
    <n v="3.8095238095238099E-2"/>
    <n v="105"/>
    <s v="i_canaux_souhaite"/>
    <s v="prop_multiple"/>
    <x v="163"/>
    <m/>
    <x v="3"/>
    <x v="2"/>
    <x v="18"/>
    <x v="92"/>
    <s v="i_canaux_souhaite"/>
    <s v="oui"/>
    <s v="Proportion"/>
    <m/>
    <s v="Population générale"/>
    <n v="0.95"/>
    <b v="1"/>
    <s v="ci"/>
  </r>
  <r>
    <s v="id_169"/>
    <x v="4"/>
    <s v="face_face"/>
    <n v="0.371428571428571"/>
    <n v="0.27772264426361698"/>
    <n v="0.46513449859352601"/>
    <n v="39"/>
    <n v="0.371428571428571"/>
    <n v="105"/>
    <s v="i_canaux_souhaite"/>
    <s v="prop_multiple"/>
    <x v="164"/>
    <m/>
    <x v="3"/>
    <x v="2"/>
    <x v="18"/>
    <x v="92"/>
    <s v="i_canaux_souhaite"/>
    <s v="oui"/>
    <s v="Proportion"/>
    <m/>
    <s v="Population générale"/>
    <n v="0.95"/>
    <b v="1"/>
    <s v="ci"/>
  </r>
  <r>
    <s v="id_169"/>
    <x v="3"/>
    <s v="affiche"/>
    <n v="0.25"/>
    <n v="-0.18024653340125399"/>
    <n v="0.68024653340125396"/>
    <n v="1"/>
    <n v="0.25"/>
    <n v="4"/>
    <s v="i_canaux_souhaite"/>
    <s v="prop_multiple"/>
    <x v="183"/>
    <m/>
    <x v="3"/>
    <x v="2"/>
    <x v="18"/>
    <x v="92"/>
    <s v="i_canaux_souhaite"/>
    <s v="oui"/>
    <s v="Proportion"/>
    <m/>
    <s v="Population générale"/>
    <n v="0.95"/>
    <b v="1"/>
    <s v="ci"/>
  </r>
  <r>
    <s v="id_169"/>
    <x v="4"/>
    <s v="affiche"/>
    <n v="2.8571428571428598E-2"/>
    <n v="-3.7375705169573302E-3"/>
    <n v="6.0880427659814502E-2"/>
    <n v="3"/>
    <n v="2.8571428571428598E-2"/>
    <n v="105"/>
    <s v="i_canaux_souhaite"/>
    <s v="prop_multiple"/>
    <x v="183"/>
    <m/>
    <x v="3"/>
    <x v="2"/>
    <x v="18"/>
    <x v="92"/>
    <s v="i_canaux_souhaite"/>
    <s v="oui"/>
    <s v="Proportion"/>
    <m/>
    <s v="Population générale"/>
    <n v="0.95"/>
    <b v="1"/>
    <s v="ci"/>
  </r>
  <r>
    <s v="id_169"/>
    <x v="4"/>
    <s v="porte_a_porte"/>
    <n v="0.12380952380952399"/>
    <n v="5.9934896281003402E-2"/>
    <n v="0.187684151338044"/>
    <n v="13"/>
    <n v="0.12380952380952399"/>
    <n v="105"/>
    <s v="i_canaux_souhaite"/>
    <s v="prop_multiple"/>
    <x v="165"/>
    <m/>
    <x v="3"/>
    <x v="2"/>
    <x v="18"/>
    <x v="92"/>
    <s v="i_canaux_souhaite"/>
    <s v="oui"/>
    <s v="Proportion"/>
    <m/>
    <s v="Population générale"/>
    <n v="0.95"/>
    <b v="1"/>
    <s v="ci"/>
  </r>
  <r>
    <s v="id_170"/>
    <x v="3"/>
    <s v="mensuel"/>
    <n v="0.25"/>
    <n v="-0.18024653340125399"/>
    <n v="0.68024653340125396"/>
    <n v="1"/>
    <n v="0.25"/>
    <n v="4"/>
    <s v="i_frequence_souhaite"/>
    <s v="prop_simple"/>
    <x v="171"/>
    <m/>
    <x v="3"/>
    <x v="2"/>
    <x v="18"/>
    <x v="93"/>
    <s v="i_frequence_souhaite"/>
    <s v="oui"/>
    <s v="Proportion"/>
    <m/>
    <s v="Population générale"/>
    <n v="0.95"/>
    <b v="1"/>
    <s v="ci"/>
  </r>
  <r>
    <s v="id_170"/>
    <x v="3"/>
    <s v="temps_en_temps"/>
    <n v="0.75"/>
    <n v="0.31975346659874598"/>
    <n v="1.18024653340125"/>
    <n v="3"/>
    <n v="0.75"/>
    <n v="4"/>
    <s v="i_frequence_souhaite"/>
    <s v="prop_simple"/>
    <x v="173"/>
    <m/>
    <x v="3"/>
    <x v="2"/>
    <x v="18"/>
    <x v="93"/>
    <s v="i_frequence_souhaite"/>
    <s v="oui"/>
    <s v="Proportion"/>
    <m/>
    <s v="Population générale"/>
    <n v="0.95"/>
    <b v="1"/>
    <s v="ci"/>
  </r>
  <r>
    <s v="id_170"/>
    <x v="4"/>
    <s v="en_continu"/>
    <n v="0.43809523809523798"/>
    <n v="0.34187471524187801"/>
    <n v="0.53431576094859901"/>
    <n v="46"/>
    <n v="0.43809523809523798"/>
    <n v="105"/>
    <s v="i_frequence_souhaite"/>
    <s v="prop_simple"/>
    <x v="169"/>
    <m/>
    <x v="3"/>
    <x v="2"/>
    <x v="18"/>
    <x v="93"/>
    <s v="i_frequence_souhaite"/>
    <s v="oui"/>
    <s v="Proportion"/>
    <m/>
    <s v="Population générale"/>
    <n v="0.95"/>
    <b v="1"/>
    <s v="ci"/>
  </r>
  <r>
    <s v="id_170"/>
    <x v="4"/>
    <s v="hebdommadaire"/>
    <n v="0.14285714285714299"/>
    <n v="7.4994670919624098E-2"/>
    <n v="0.210719614794662"/>
    <n v="15"/>
    <n v="0.14285714285714299"/>
    <n v="105"/>
    <s v="i_frequence_souhaite"/>
    <s v="prop_simple"/>
    <x v="170"/>
    <m/>
    <x v="3"/>
    <x v="2"/>
    <x v="18"/>
    <x v="93"/>
    <s v="i_frequence_souhaite"/>
    <s v="oui"/>
    <s v="Proportion"/>
    <m/>
    <s v="Population générale"/>
    <n v="0.95"/>
    <b v="1"/>
    <s v="ci"/>
  </r>
  <r>
    <s v="id_170"/>
    <x v="4"/>
    <s v="mensuel"/>
    <n v="0.133333333333333"/>
    <n v="6.7408733113039798E-2"/>
    <n v="0.199257933553627"/>
    <n v="14"/>
    <n v="0.133333333333333"/>
    <n v="105"/>
    <s v="i_frequence_souhaite"/>
    <s v="prop_simple"/>
    <x v="171"/>
    <m/>
    <x v="3"/>
    <x v="2"/>
    <x v="18"/>
    <x v="93"/>
    <s v="i_frequence_souhaite"/>
    <s v="oui"/>
    <s v="Proportion"/>
    <m/>
    <s v="Population générale"/>
    <n v="0.95"/>
    <b v="1"/>
    <s v="ci"/>
  </r>
  <r>
    <s v="id_170"/>
    <x v="4"/>
    <s v="rare"/>
    <n v="9.5238095238095195E-3"/>
    <n v="-9.3117905391314898E-3"/>
    <n v="2.8359409586750501E-2"/>
    <n v="1"/>
    <n v="9.5238095238095195E-3"/>
    <n v="105"/>
    <s v="i_frequence_souhaite"/>
    <s v="prop_simple"/>
    <x v="172"/>
    <m/>
    <x v="3"/>
    <x v="2"/>
    <x v="18"/>
    <x v="93"/>
    <s v="i_frequence_souhaite"/>
    <s v="oui"/>
    <s v="Proportion"/>
    <m/>
    <s v="Population générale"/>
    <n v="0.95"/>
    <b v="1"/>
    <s v="ci"/>
  </r>
  <r>
    <s v="id_170"/>
    <x v="4"/>
    <s v="temps_en_temps"/>
    <n v="0.27619047619047599"/>
    <n v="0.189480596045909"/>
    <n v="0.36290035633504297"/>
    <n v="29"/>
    <n v="0.27619047619047599"/>
    <n v="105"/>
    <s v="i_frequence_souhaite"/>
    <s v="prop_simple"/>
    <x v="173"/>
    <m/>
    <x v="3"/>
    <x v="2"/>
    <x v="18"/>
    <x v="93"/>
    <s v="i_frequence_souhaite"/>
    <s v="oui"/>
    <s v="Proportion"/>
    <m/>
    <s v="Population générale"/>
    <n v="0.95"/>
    <b v="1"/>
    <s v="ci"/>
  </r>
  <r>
    <s v="id_171"/>
    <x v="3"/>
    <s v="ne_sait_ou_trouver_info"/>
    <n v="0.75"/>
    <n v="0.31975346659874598"/>
    <n v="1.18024653340125"/>
    <n v="3"/>
    <n v="0.75"/>
    <n v="4"/>
    <s v="i_barriere_info"/>
    <s v="prop_multiple"/>
    <x v="184"/>
    <m/>
    <x v="3"/>
    <x v="2"/>
    <x v="17"/>
    <x v="94"/>
    <s v="i_barriere_info"/>
    <s v="oui"/>
    <s v="Proportion"/>
    <m/>
    <s v="Population générale"/>
    <n v="0.95"/>
    <b v="1"/>
    <s v="ci"/>
  </r>
  <r>
    <s v="id_171"/>
    <x v="4"/>
    <s v="ne_sait_ou_trouver_info"/>
    <n v="0.84761904761904805"/>
    <n v="0.77792145374592903"/>
    <n v="0.91731664149216696"/>
    <n v="89"/>
    <n v="0.84761904761904805"/>
    <n v="105"/>
    <s v="i_barriere_info"/>
    <s v="prop_multiple"/>
    <x v="184"/>
    <m/>
    <x v="3"/>
    <x v="2"/>
    <x v="17"/>
    <x v="94"/>
    <s v="i_barriere_info"/>
    <s v="oui"/>
    <s v="Proportion"/>
    <m/>
    <s v="Population générale"/>
    <n v="0.95"/>
    <b v="1"/>
    <s v="ci"/>
  </r>
  <r>
    <s v="id_171"/>
    <x v="4"/>
    <s v="manque_telephone"/>
    <n v="3.8095238095238099E-2"/>
    <n v="9.7134841858223498E-4"/>
    <n v="7.5219127771894004E-2"/>
    <n v="4"/>
    <n v="3.8095238095238099E-2"/>
    <n v="105"/>
    <s v="i_barriere_info"/>
    <s v="prop_multiple"/>
    <x v="185"/>
    <m/>
    <x v="3"/>
    <x v="2"/>
    <x v="17"/>
    <x v="94"/>
    <s v="i_barriere_info"/>
    <s v="oui"/>
    <s v="Proportion"/>
    <m/>
    <s v="Population générale"/>
    <n v="0.95"/>
    <b v="1"/>
    <s v="ci"/>
  </r>
  <r>
    <s v="id_171"/>
    <x v="4"/>
    <s v="manque_radio"/>
    <n v="1.9047619047619001E-2"/>
    <n v="-7.4615674813719298E-3"/>
    <n v="4.5556805576610002E-2"/>
    <n v="2"/>
    <n v="1.9047619047619001E-2"/>
    <n v="105"/>
    <s v="i_barriere_info"/>
    <s v="prop_multiple"/>
    <x v="186"/>
    <m/>
    <x v="3"/>
    <x v="2"/>
    <x v="17"/>
    <x v="94"/>
    <s v="i_barriere_info"/>
    <s v="oui"/>
    <s v="Proportion"/>
    <m/>
    <s v="Population générale"/>
    <n v="0.95"/>
    <b v="1"/>
    <s v="ci"/>
  </r>
  <r>
    <s v="id_171"/>
    <x v="4"/>
    <s v="discrimination"/>
    <n v="9.5238095238095195E-3"/>
    <n v="-9.3117905391314898E-3"/>
    <n v="2.8359409586750501E-2"/>
    <n v="1"/>
    <n v="9.5238095238095195E-3"/>
    <n v="105"/>
    <s v="i_barriere_info"/>
    <s v="prop_multiple"/>
    <x v="187"/>
    <m/>
    <x v="3"/>
    <x v="2"/>
    <x v="17"/>
    <x v="94"/>
    <s v="i_barriere_info"/>
    <s v="oui"/>
    <s v="Proportion"/>
    <m/>
    <s v="Population générale"/>
    <n v="0.95"/>
    <b v="1"/>
    <s v="ci"/>
  </r>
  <r>
    <s v="id_171"/>
    <x v="3"/>
    <s v="pdi"/>
    <n v="0.25"/>
    <n v="-0.18024653340125399"/>
    <n v="0.68024653340125396"/>
    <n v="1"/>
    <n v="0.25"/>
    <n v="4"/>
    <s v="i_barriere_info"/>
    <s v="prop_multiple"/>
    <x v="188"/>
    <m/>
    <x v="3"/>
    <x v="2"/>
    <x v="17"/>
    <x v="94"/>
    <s v="i_barriere_info"/>
    <s v="oui"/>
    <s v="Proportion"/>
    <m/>
    <s v="Population générale"/>
    <n v="0.95"/>
    <b v="1"/>
    <s v="ci"/>
  </r>
  <r>
    <s v="id_171"/>
    <x v="4"/>
    <s v="pdi"/>
    <n v="3.8095238095238099E-2"/>
    <n v="9.7134841858223498E-4"/>
    <n v="7.5219127771894004E-2"/>
    <n v="4"/>
    <n v="3.8095238095238099E-2"/>
    <n v="105"/>
    <s v="i_barriere_info"/>
    <s v="prop_multiple"/>
    <x v="188"/>
    <m/>
    <x v="3"/>
    <x v="2"/>
    <x v="17"/>
    <x v="94"/>
    <s v="i_barriere_info"/>
    <s v="oui"/>
    <s v="Proportion"/>
    <m/>
    <s v="Population générale"/>
    <n v="0.95"/>
    <b v="1"/>
    <s v="ci"/>
  </r>
  <r>
    <s v="id_171"/>
    <x v="4"/>
    <s v="vulnerable"/>
    <n v="0.114285714285714"/>
    <n v="5.2584332773015198E-2"/>
    <n v="0.17598709579841301"/>
    <n v="12"/>
    <n v="0.114285714285714"/>
    <n v="105"/>
    <s v="i_barriere_info"/>
    <s v="prop_multiple"/>
    <x v="189"/>
    <m/>
    <x v="3"/>
    <x v="2"/>
    <x v="17"/>
    <x v="94"/>
    <s v="i_barriere_info"/>
    <s v="oui"/>
    <s v="Proportion"/>
    <m/>
    <s v="Population générale"/>
    <n v="0.95"/>
    <b v="1"/>
    <s v="ci"/>
  </r>
  <r>
    <s v="id_171"/>
    <x v="4"/>
    <s v="meconnaissance_langu"/>
    <n v="9.5238095238095195E-3"/>
    <n v="-9.3117905391314898E-3"/>
    <n v="2.8359409586750501E-2"/>
    <n v="1"/>
    <n v="9.5238095238095195E-3"/>
    <n v="105"/>
    <s v="i_barriere_info"/>
    <s v="prop_multiple"/>
    <x v="190"/>
    <m/>
    <x v="3"/>
    <x v="2"/>
    <x v="17"/>
    <x v="94"/>
    <s v="i_barriere_info"/>
    <s v="oui"/>
    <s v="Proportion"/>
    <m/>
    <s v="Population générale"/>
    <n v="0.95"/>
    <b v="1"/>
    <s v="ci"/>
  </r>
  <r>
    <s v="id_171"/>
    <x v="4"/>
    <s v="eloignement"/>
    <n v="0.14285714285714299"/>
    <n v="7.4994670919624098E-2"/>
    <n v="0.210719614794662"/>
    <n v="15"/>
    <n v="0.14285714285714299"/>
    <n v="105"/>
    <s v="i_barriere_info"/>
    <s v="prop_multiple"/>
    <x v="191"/>
    <m/>
    <x v="3"/>
    <x v="2"/>
    <x v="17"/>
    <x v="94"/>
    <s v="i_barriere_info"/>
    <s v="oui"/>
    <s v="Proportion"/>
    <m/>
    <s v="Population générale"/>
    <n v="0.95"/>
    <b v="1"/>
    <s v="ci"/>
  </r>
  <r>
    <s v="id_171"/>
    <x v="4"/>
    <s v="autre"/>
    <n v="9.5238095238095195E-3"/>
    <n v="-9.3117905391314898E-3"/>
    <n v="2.8359409586750501E-2"/>
    <n v="1"/>
    <n v="9.5238095238095195E-3"/>
    <n v="105"/>
    <s v="i_barriere_info"/>
    <s v="prop_multiple"/>
    <x v="46"/>
    <m/>
    <x v="3"/>
    <x v="2"/>
    <x v="17"/>
    <x v="94"/>
    <s v="i_barriere_info"/>
    <s v="oui"/>
    <s v="Proportion"/>
    <m/>
    <s v="Population générale"/>
    <n v="0.95"/>
    <b v="1"/>
    <s v="ci"/>
  </r>
  <r>
    <s v="id_171"/>
    <x v="4"/>
    <s v="nsp"/>
    <n v="1.9047619047619001E-2"/>
    <n v="-7.4615674813719298E-3"/>
    <n v="4.5556805576610002E-2"/>
    <n v="2"/>
    <n v="1.9047619047619001E-2"/>
    <n v="105"/>
    <s v="i_barriere_info"/>
    <s v="prop_multiple"/>
    <x v="56"/>
    <m/>
    <x v="3"/>
    <x v="2"/>
    <x v="17"/>
    <x v="94"/>
    <s v="i_barriere_info"/>
    <s v="oui"/>
    <s v="Proportion"/>
    <m/>
    <s v="Population générale"/>
    <n v="0.95"/>
    <b v="1"/>
    <s v="ci"/>
  </r>
  <r>
    <s v="id_172"/>
    <x v="3"/>
    <s v="non"/>
    <n v="1"/>
    <n v="1"/>
    <n v="1"/>
    <n v="4"/>
    <n v="1"/>
    <n v="4"/>
    <s v="p_consultation"/>
    <s v="prop_simple"/>
    <x v="10"/>
    <m/>
    <x v="3"/>
    <x v="3"/>
    <x v="0"/>
    <x v="95"/>
    <s v="p_consultation"/>
    <m/>
    <s v="Proportion"/>
    <m/>
    <s v="Population générale"/>
    <n v="0.95"/>
    <b v="1"/>
    <s v="ci"/>
  </r>
  <r>
    <s v="id_172"/>
    <x v="4"/>
    <s v="non"/>
    <n v="0.772020725388601"/>
    <n v="0.71231354024351501"/>
    <n v="0.831727910533687"/>
    <n v="149"/>
    <n v="0.772020725388601"/>
    <n v="193"/>
    <s v="p_consultation"/>
    <s v="prop_simple"/>
    <x v="10"/>
    <m/>
    <x v="3"/>
    <x v="3"/>
    <x v="0"/>
    <x v="95"/>
    <s v="p_consultation"/>
    <m/>
    <s v="Proportion"/>
    <m/>
    <s v="Population générale"/>
    <n v="0.95"/>
    <b v="1"/>
    <s v="ci"/>
  </r>
  <r>
    <s v="id_172"/>
    <x v="4"/>
    <s v="oui"/>
    <n v="0.12953367875647701"/>
    <n v="8.1744257635180201E-2"/>
    <n v="0.177323099877773"/>
    <n v="25"/>
    <n v="0.12953367875647701"/>
    <n v="193"/>
    <s v="p_consultation"/>
    <s v="prop_simple"/>
    <x v="192"/>
    <m/>
    <x v="3"/>
    <x v="3"/>
    <x v="0"/>
    <x v="95"/>
    <s v="p_consultation"/>
    <m/>
    <s v="Proportion"/>
    <m/>
    <s v="Population générale"/>
    <n v="0.95"/>
    <b v="1"/>
    <s v="ci"/>
  </r>
  <r>
    <s v="id_172"/>
    <x v="4"/>
    <s v="oui_une_fois"/>
    <n v="9.8445595854922296E-2"/>
    <n v="5.6046309255788303E-2"/>
    <n v="0.14084488245405599"/>
    <n v="19"/>
    <n v="9.8445595854922296E-2"/>
    <n v="193"/>
    <s v="p_consultation"/>
    <s v="prop_simple"/>
    <x v="193"/>
    <m/>
    <x v="3"/>
    <x v="3"/>
    <x v="0"/>
    <x v="95"/>
    <s v="p_consultation"/>
    <m/>
    <s v="Proportion"/>
    <m/>
    <s v="Population générale"/>
    <n v="0.95"/>
    <b v="1"/>
    <s v="ci"/>
  </r>
  <r>
    <s v="id_173"/>
    <x v="4"/>
    <s v="Femme_moins18"/>
    <n v="2.27272727272727E-2"/>
    <n v="-2.26982474142884E-2"/>
    <n v="6.81527928688338E-2"/>
    <n v="1"/>
    <n v="2.27272727272727E-2"/>
    <n v="44"/>
    <s v="p_membr_consult"/>
    <s v="prop_simple"/>
    <x v="139"/>
    <m/>
    <x v="3"/>
    <x v="3"/>
    <x v="0"/>
    <x v="96"/>
    <s v="p_membr_consult"/>
    <s v="oui"/>
    <s v="Proportion"/>
    <m/>
    <s v="Population générale"/>
    <n v="0.95"/>
    <b v="1"/>
    <s v="ci"/>
  </r>
  <r>
    <s v="id_173"/>
    <x v="4"/>
    <s v="Femme_plus18"/>
    <n v="0.47727272727272702"/>
    <n v="0.32502905660553699"/>
    <n v="0.62951639793991698"/>
    <n v="21"/>
    <n v="0.47727272727272702"/>
    <n v="44"/>
    <s v="p_membr_consult"/>
    <s v="prop_simple"/>
    <x v="140"/>
    <m/>
    <x v="3"/>
    <x v="3"/>
    <x v="0"/>
    <x v="96"/>
    <s v="p_membr_consult"/>
    <s v="oui"/>
    <s v="Proportion"/>
    <m/>
    <s v="Population générale"/>
    <n v="0.95"/>
    <b v="1"/>
    <s v="ci"/>
  </r>
  <r>
    <s v="id_173"/>
    <x v="4"/>
    <s v="Homme_moins18"/>
    <n v="2.27272727272727E-2"/>
    <n v="-2.26982474142884E-2"/>
    <n v="6.81527928688338E-2"/>
    <n v="1"/>
    <n v="2.27272727272727E-2"/>
    <n v="44"/>
    <s v="p_membr_consult"/>
    <s v="prop_simple"/>
    <x v="141"/>
    <m/>
    <x v="3"/>
    <x v="3"/>
    <x v="0"/>
    <x v="96"/>
    <s v="p_membr_consult"/>
    <s v="oui"/>
    <s v="Proportion"/>
    <m/>
    <s v="Population générale"/>
    <n v="0.95"/>
    <b v="1"/>
    <s v="ci"/>
  </r>
  <r>
    <s v="id_173"/>
    <x v="4"/>
    <s v="Homme_plus18"/>
    <n v="0.47727272727272702"/>
    <n v="0.32502905660553699"/>
    <n v="0.62951639793991698"/>
    <n v="21"/>
    <n v="0.47727272727272702"/>
    <n v="44"/>
    <s v="p_membr_consult"/>
    <s v="prop_simple"/>
    <x v="142"/>
    <m/>
    <x v="3"/>
    <x v="3"/>
    <x v="0"/>
    <x v="96"/>
    <s v="p_membr_consult"/>
    <s v="oui"/>
    <s v="Proportion"/>
    <m/>
    <s v="Population générale"/>
    <n v="0.95"/>
    <b v="1"/>
    <s v="ci"/>
  </r>
  <r>
    <s v="id_174"/>
    <x v="4"/>
    <s v="group_discussions"/>
    <n v="0.34090909090909099"/>
    <n v="0.19642823373520399"/>
    <n v="0.48538994808297797"/>
    <n v="15"/>
    <n v="0.34090909090909099"/>
    <n v="44"/>
    <s v="p_moyen_participation"/>
    <s v="prop_multiple"/>
    <x v="194"/>
    <m/>
    <x v="3"/>
    <x v="3"/>
    <x v="0"/>
    <x v="97"/>
    <s v="p_moyen_participation"/>
    <s v="oui"/>
    <s v="Proportion"/>
    <m/>
    <s v="Population générale"/>
    <n v="0.95"/>
    <b v="1"/>
    <s v="ci"/>
  </r>
  <r>
    <s v="id_174"/>
    <x v="4"/>
    <s v="entretien_individuel"/>
    <n v="0.25"/>
    <n v="0.118016696749464"/>
    <n v="0.38198330325053598"/>
    <n v="11"/>
    <n v="0.25"/>
    <n v="44"/>
    <s v="p_moyen_participation"/>
    <s v="prop_multiple"/>
    <x v="195"/>
    <m/>
    <x v="3"/>
    <x v="3"/>
    <x v="0"/>
    <x v="97"/>
    <s v="p_moyen_participation"/>
    <s v="oui"/>
    <s v="Proportion"/>
    <m/>
    <s v="Population générale"/>
    <n v="0.95"/>
    <b v="1"/>
    <s v="ci"/>
  </r>
  <r>
    <s v="id_174"/>
    <x v="4"/>
    <s v="appels_tel"/>
    <n v="0.29545454545454503"/>
    <n v="0.156389428893914"/>
    <n v="0.434519662015177"/>
    <n v="13"/>
    <n v="0.29545454545454503"/>
    <n v="44"/>
    <s v="p_moyen_participation"/>
    <s v="prop_multiple"/>
    <x v="196"/>
    <m/>
    <x v="3"/>
    <x v="3"/>
    <x v="0"/>
    <x v="97"/>
    <s v="p_moyen_participation"/>
    <s v="oui"/>
    <s v="Proportion"/>
    <m/>
    <s v="Population générale"/>
    <n v="0.95"/>
    <b v="1"/>
    <s v="ci"/>
  </r>
  <r>
    <s v="id_174"/>
    <x v="4"/>
    <s v="entretien_ind_a_la_maison"/>
    <n v="0.47727272727272702"/>
    <n v="0.32502905660553699"/>
    <n v="0.62951639793991698"/>
    <n v="21"/>
    <n v="0.47727272727272702"/>
    <n v="44"/>
    <s v="p_moyen_participation"/>
    <s v="prop_multiple"/>
    <x v="197"/>
    <m/>
    <x v="3"/>
    <x v="3"/>
    <x v="0"/>
    <x v="97"/>
    <s v="p_moyen_participation"/>
    <s v="oui"/>
    <s v="Proportion"/>
    <m/>
    <s v="Population générale"/>
    <n v="0.95"/>
    <b v="1"/>
    <s v="ci"/>
  </r>
  <r>
    <s v="id_174"/>
    <x v="4"/>
    <s v="emission_radio"/>
    <n v="4.5454545454545497E-2"/>
    <n v="-1.80354541115893E-2"/>
    <n v="0.10894454502068"/>
    <n v="2"/>
    <n v="4.5454545454545497E-2"/>
    <n v="44"/>
    <s v="p_moyen_participation"/>
    <s v="prop_multiple"/>
    <x v="198"/>
    <m/>
    <x v="3"/>
    <x v="3"/>
    <x v="0"/>
    <x v="97"/>
    <s v="p_moyen_participation"/>
    <s v="oui"/>
    <s v="Proportion"/>
    <m/>
    <s v="Population générale"/>
    <n v="0.95"/>
    <b v="1"/>
    <s v="ci"/>
  </r>
  <r>
    <s v="id_174"/>
    <x v="4"/>
    <s v="boit_idee"/>
    <n v="2.27272727272727E-2"/>
    <n v="-2.26982474142884E-2"/>
    <n v="6.81527928688338E-2"/>
    <n v="1"/>
    <n v="2.27272727272727E-2"/>
    <n v="44"/>
    <s v="p_moyen_participation"/>
    <s v="prop_multiple"/>
    <x v="199"/>
    <m/>
    <x v="3"/>
    <x v="3"/>
    <x v="0"/>
    <x v="97"/>
    <s v="p_moyen_participation"/>
    <s v="oui"/>
    <s v="Proportion"/>
    <m/>
    <s v="Population générale"/>
    <n v="0.95"/>
    <b v="1"/>
    <s v="ci"/>
  </r>
  <r>
    <s v="id_174"/>
    <x v="4"/>
    <s v="assemble_general"/>
    <n v="0.18181818181818199"/>
    <n v="6.4257546352425504E-2"/>
    <n v="0.299378817283938"/>
    <n v="8"/>
    <n v="0.18181818181818199"/>
    <n v="44"/>
    <s v="p_moyen_participation"/>
    <s v="prop_multiple"/>
    <x v="200"/>
    <m/>
    <x v="3"/>
    <x v="3"/>
    <x v="0"/>
    <x v="97"/>
    <s v="p_moyen_participation"/>
    <s v="oui"/>
    <s v="Proportion"/>
    <m/>
    <s v="Population générale"/>
    <n v="0.95"/>
    <b v="1"/>
    <s v="ci"/>
  </r>
  <r>
    <s v="id_175"/>
    <x v="3"/>
    <s v="pas_du_tout"/>
    <n v="1"/>
    <n v="1"/>
    <n v="1"/>
    <n v="4"/>
    <n v="1"/>
    <n v="4"/>
    <s v="p_opinion"/>
    <s v="prop_simple"/>
    <x v="52"/>
    <m/>
    <x v="3"/>
    <x v="3"/>
    <x v="0"/>
    <x v="98"/>
    <s v="p_opinion"/>
    <m/>
    <s v="Proportion"/>
    <m/>
    <s v="Population générale"/>
    <n v="0.95"/>
    <b v="1"/>
    <s v="ci"/>
  </r>
  <r>
    <s v="id_175"/>
    <x v="4"/>
    <s v="completement"/>
    <n v="0.13471502590673601"/>
    <n v="8.6124451364729196E-2"/>
    <n v="0.183305600448742"/>
    <n v="26"/>
    <n v="0.13471502590673601"/>
    <n v="193"/>
    <s v="p_opinion"/>
    <s v="prop_simple"/>
    <x v="61"/>
    <m/>
    <x v="3"/>
    <x v="3"/>
    <x v="0"/>
    <x v="98"/>
    <s v="p_opinion"/>
    <m/>
    <s v="Proportion"/>
    <m/>
    <s v="Population générale"/>
    <n v="0.95"/>
    <b v="1"/>
    <s v="ci"/>
  </r>
  <r>
    <s v="id_175"/>
    <x v="4"/>
    <s v="nsp"/>
    <n v="1.55440414507772E-2"/>
    <n v="-2.0613040546294099E-3"/>
    <n v="3.3149386956183802E-2"/>
    <n v="3"/>
    <n v="1.55440414507772E-2"/>
    <n v="193"/>
    <s v="p_opinion"/>
    <s v="prop_simple"/>
    <x v="201"/>
    <m/>
    <x v="3"/>
    <x v="3"/>
    <x v="0"/>
    <x v="98"/>
    <s v="p_opinion"/>
    <m/>
    <s v="Proportion"/>
    <m/>
    <s v="Population générale"/>
    <n v="0.95"/>
    <b v="1"/>
    <s v="ci"/>
  </r>
  <r>
    <s v="id_175"/>
    <x v="4"/>
    <s v="pas_du_tout"/>
    <n v="0.60103626943005195"/>
    <n v="0.53134450148081003"/>
    <n v="0.67072803737929398"/>
    <n v="116"/>
    <n v="0.60103626943005195"/>
    <n v="193"/>
    <s v="p_opinion"/>
    <s v="prop_simple"/>
    <x v="52"/>
    <m/>
    <x v="3"/>
    <x v="3"/>
    <x v="0"/>
    <x v="98"/>
    <s v="p_opinion"/>
    <m/>
    <s v="Proportion"/>
    <m/>
    <s v="Population générale"/>
    <n v="0.95"/>
    <b v="1"/>
    <s v="ci"/>
  </r>
  <r>
    <s v="id_175"/>
    <x v="4"/>
    <s v="peu"/>
    <n v="0.24870466321243501"/>
    <n v="0.187185312313876"/>
    <n v="0.31022401411099398"/>
    <n v="48"/>
    <n v="0.24870466321243501"/>
    <n v="193"/>
    <s v="p_opinion"/>
    <s v="prop_simple"/>
    <x v="53"/>
    <m/>
    <x v="3"/>
    <x v="3"/>
    <x v="0"/>
    <x v="98"/>
    <s v="p_opinion"/>
    <m/>
    <s v="Proportion"/>
    <m/>
    <s v="Population générale"/>
    <n v="0.95"/>
    <b v="1"/>
    <s v="ci"/>
  </r>
  <r>
    <s v="id_176"/>
    <x v="4"/>
    <s v="bon"/>
    <n v="0.52272727272727304"/>
    <n v="0.37048360206008302"/>
    <n v="0.67497094339446295"/>
    <n v="23"/>
    <n v="0.52272727272727304"/>
    <n v="44"/>
    <s v="p_jugement_consult"/>
    <s v="prop_simple"/>
    <x v="122"/>
    <m/>
    <x v="3"/>
    <x v="3"/>
    <x v="0"/>
    <x v="99"/>
    <s v="p_jugement_consult"/>
    <s v="oui"/>
    <s v="Proportion"/>
    <m/>
    <s v="Population générale"/>
    <n v="0.95"/>
    <b v="1"/>
    <s v="ci"/>
  </r>
  <r>
    <s v="id_176"/>
    <x v="4"/>
    <s v="neutre"/>
    <n v="4.5454545454545497E-2"/>
    <n v="-1.80354541115893E-2"/>
    <n v="0.10894454502068"/>
    <n v="2"/>
    <n v="4.5454545454545497E-2"/>
    <n v="44"/>
    <s v="p_jugement_consult"/>
    <s v="prop_simple"/>
    <x v="123"/>
    <m/>
    <x v="3"/>
    <x v="3"/>
    <x v="0"/>
    <x v="99"/>
    <s v="p_jugement_consult"/>
    <s v="oui"/>
    <s v="Proportion"/>
    <m/>
    <s v="Population générale"/>
    <n v="0.95"/>
    <b v="1"/>
    <s v="ci"/>
  </r>
  <r>
    <s v="id_176"/>
    <x v="4"/>
    <s v="pas_bon_du_tout"/>
    <n v="2.27272727272727E-2"/>
    <n v="-2.26982474142884E-2"/>
    <n v="6.81527928688338E-2"/>
    <n v="1"/>
    <n v="2.27272727272727E-2"/>
    <n v="44"/>
    <s v="p_jugement_consult"/>
    <s v="prop_simple"/>
    <x v="125"/>
    <m/>
    <x v="3"/>
    <x v="3"/>
    <x v="0"/>
    <x v="99"/>
    <s v="p_jugement_consult"/>
    <s v="oui"/>
    <s v="Proportion"/>
    <m/>
    <s v="Population générale"/>
    <n v="0.95"/>
    <b v="1"/>
    <s v="ci"/>
  </r>
  <r>
    <s v="id_176"/>
    <x v="4"/>
    <s v="tres_bon"/>
    <n v="0.40909090909090901"/>
    <n v="0.25922991552334401"/>
    <n v="0.55895190265847405"/>
    <n v="18"/>
    <n v="0.40909090909090901"/>
    <n v="44"/>
    <s v="p_jugement_consult"/>
    <s v="prop_simple"/>
    <x v="126"/>
    <m/>
    <x v="3"/>
    <x v="3"/>
    <x v="0"/>
    <x v="99"/>
    <s v="p_jugement_consult"/>
    <s v="oui"/>
    <s v="Proportion"/>
    <m/>
    <s v="Population générale"/>
    <n v="0.95"/>
    <b v="1"/>
    <s v="ci"/>
  </r>
  <r>
    <s v="id_177"/>
    <x v="4"/>
    <s v="group_discussions"/>
    <n v="1"/>
    <e v="#NUM!"/>
    <e v="#NUM!"/>
    <n v="1"/>
    <n v="1"/>
    <n v="1"/>
    <s v="p_moyen_participation_souhaite"/>
    <s v="prop_multiple"/>
    <x v="194"/>
    <m/>
    <x v="3"/>
    <x v="3"/>
    <x v="0"/>
    <x v="100"/>
    <s v="p_moyen_participation_souhaite"/>
    <s v="oui"/>
    <s v="Proportion"/>
    <m/>
    <s v="Population générale"/>
    <n v="0.95"/>
    <b v="1"/>
    <s v="ci"/>
  </r>
  <r>
    <s v="id_177"/>
    <x v="4"/>
    <s v="appels_tel"/>
    <n v="1"/>
    <e v="#NUM!"/>
    <e v="#NUM!"/>
    <n v="1"/>
    <n v="1"/>
    <n v="1"/>
    <s v="p_moyen_participation_souhaite"/>
    <s v="prop_multiple"/>
    <x v="196"/>
    <m/>
    <x v="3"/>
    <x v="3"/>
    <x v="0"/>
    <x v="100"/>
    <s v="p_moyen_participation_souhaite"/>
    <s v="oui"/>
    <s v="Proportion"/>
    <m/>
    <s v="Population générale"/>
    <n v="0.95"/>
    <b v="1"/>
    <s v="ci"/>
  </r>
  <r>
    <s v="id_177"/>
    <x v="4"/>
    <s v="entretien_ind_a_la_maison"/>
    <n v="1"/>
    <e v="#NUM!"/>
    <e v="#NUM!"/>
    <n v="1"/>
    <n v="1"/>
    <n v="1"/>
    <s v="p_moyen_participation_souhaite"/>
    <s v="prop_multiple"/>
    <x v="197"/>
    <m/>
    <x v="3"/>
    <x v="3"/>
    <x v="0"/>
    <x v="100"/>
    <s v="p_moyen_participation_souhaite"/>
    <s v="oui"/>
    <s v="Proportion"/>
    <m/>
    <s v="Population générale"/>
    <n v="0.95"/>
    <b v="1"/>
    <s v="ci"/>
  </r>
  <r>
    <s v="id_178"/>
    <x v="4"/>
    <s v="group_discussions"/>
    <n v="0.27516778523489899"/>
    <n v="0.20269930628389199"/>
    <n v="0.34763626418590599"/>
    <n v="41"/>
    <n v="0.27516778523489899"/>
    <n v="149"/>
    <s v="p_moyen_participation_avenir"/>
    <s v="prop_multiple"/>
    <x v="194"/>
    <m/>
    <x v="3"/>
    <x v="3"/>
    <x v="0"/>
    <x v="101"/>
    <s v="p_moyen_participation_avenir"/>
    <s v="oui"/>
    <s v="Proportion"/>
    <m/>
    <s v="Population générale"/>
    <n v="0.95"/>
    <b v="1"/>
    <s v="ci"/>
  </r>
  <r>
    <s v="id_178"/>
    <x v="4"/>
    <s v="entretien_individuel"/>
    <n v="4.0268456375838903E-2"/>
    <n v="8.36858119172104E-3"/>
    <n v="7.2168331559956805E-2"/>
    <n v="6"/>
    <n v="4.0268456375838903E-2"/>
    <n v="149"/>
    <s v="p_moyen_participation_avenir"/>
    <s v="prop_multiple"/>
    <x v="195"/>
    <m/>
    <x v="3"/>
    <x v="3"/>
    <x v="0"/>
    <x v="101"/>
    <s v="p_moyen_participation_avenir"/>
    <s v="oui"/>
    <s v="Proportion"/>
    <m/>
    <s v="Population générale"/>
    <n v="0.95"/>
    <b v="1"/>
    <s v="ci"/>
  </r>
  <r>
    <s v="id_178"/>
    <x v="4"/>
    <s v="echang_reseau_sociaux"/>
    <n v="1.34228187919463E-2"/>
    <n v="-5.2503922281131104E-3"/>
    <n v="3.2096029812005697E-2"/>
    <n v="2"/>
    <n v="1.34228187919463E-2"/>
    <n v="149"/>
    <s v="p_moyen_participation_avenir"/>
    <s v="prop_multiple"/>
    <x v="202"/>
    <m/>
    <x v="3"/>
    <x v="3"/>
    <x v="0"/>
    <x v="101"/>
    <s v="p_moyen_participation_avenir"/>
    <s v="oui"/>
    <s v="Proportion"/>
    <m/>
    <s v="Population générale"/>
    <n v="0.95"/>
    <b v="1"/>
    <s v="ci"/>
  </r>
  <r>
    <s v="id_178"/>
    <x v="3"/>
    <s v="appels_tel"/>
    <n v="0.75"/>
    <n v="0.321159905698093"/>
    <n v="1.1788400943019099"/>
    <n v="3"/>
    <n v="0.75"/>
    <n v="4"/>
    <s v="p_moyen_participation_avenir"/>
    <s v="prop_multiple"/>
    <x v="196"/>
    <m/>
    <x v="3"/>
    <x v="3"/>
    <x v="0"/>
    <x v="101"/>
    <s v="p_moyen_participation_avenir"/>
    <s v="oui"/>
    <s v="Proportion"/>
    <m/>
    <s v="Population générale"/>
    <n v="0.95"/>
    <b v="1"/>
    <s v="ci"/>
  </r>
  <r>
    <s v="id_178"/>
    <x v="4"/>
    <s v="appels_tel"/>
    <n v="0.74496644295301995"/>
    <n v="0.67423726222892699"/>
    <n v="0.81569562367711301"/>
    <n v="111"/>
    <n v="0.74496644295301995"/>
    <n v="149"/>
    <s v="p_moyen_participation_avenir"/>
    <s v="prop_multiple"/>
    <x v="196"/>
    <m/>
    <x v="3"/>
    <x v="3"/>
    <x v="0"/>
    <x v="101"/>
    <s v="p_moyen_participation_avenir"/>
    <s v="oui"/>
    <s v="Proportion"/>
    <m/>
    <s v="Population générale"/>
    <n v="0.95"/>
    <b v="1"/>
    <s v="ci"/>
  </r>
  <r>
    <s v="id_178"/>
    <x v="3"/>
    <s v="entretien_ind_a_la_maison"/>
    <n v="0.5"/>
    <n v="4.8181122309792802E-3"/>
    <n v="0.99518188776902095"/>
    <n v="2"/>
    <n v="0.5"/>
    <n v="4"/>
    <s v="p_moyen_participation_avenir"/>
    <s v="prop_multiple"/>
    <x v="197"/>
    <m/>
    <x v="3"/>
    <x v="3"/>
    <x v="0"/>
    <x v="101"/>
    <s v="p_moyen_participation_avenir"/>
    <s v="oui"/>
    <s v="Proportion"/>
    <m/>
    <s v="Population générale"/>
    <n v="0.95"/>
    <b v="1"/>
    <s v="ci"/>
  </r>
  <r>
    <s v="id_178"/>
    <x v="4"/>
    <s v="entretien_ind_a_la_maison"/>
    <n v="0.58389261744966403"/>
    <n v="0.50390904260394997"/>
    <n v="0.66387619229537898"/>
    <n v="87"/>
    <n v="0.58389261744966403"/>
    <n v="149"/>
    <s v="p_moyen_participation_avenir"/>
    <s v="prop_multiple"/>
    <x v="197"/>
    <m/>
    <x v="3"/>
    <x v="3"/>
    <x v="0"/>
    <x v="101"/>
    <s v="p_moyen_participation_avenir"/>
    <s v="oui"/>
    <s v="Proportion"/>
    <m/>
    <s v="Population générale"/>
    <n v="0.95"/>
    <b v="1"/>
    <s v="ci"/>
  </r>
  <r>
    <s v="id_178"/>
    <x v="3"/>
    <s v="emission_radio"/>
    <n v="0.5"/>
    <n v="4.8181122309792802E-3"/>
    <n v="0.99518188776902095"/>
    <n v="2"/>
    <n v="0.5"/>
    <n v="4"/>
    <s v="p_moyen_participation_avenir"/>
    <s v="prop_multiple"/>
    <x v="198"/>
    <m/>
    <x v="3"/>
    <x v="3"/>
    <x v="0"/>
    <x v="101"/>
    <s v="p_moyen_participation_avenir"/>
    <s v="oui"/>
    <s v="Proportion"/>
    <m/>
    <s v="Population générale"/>
    <n v="0.95"/>
    <b v="1"/>
    <s v="ci"/>
  </r>
  <r>
    <s v="id_178"/>
    <x v="4"/>
    <s v="emission_radio"/>
    <n v="7.3825503355704702E-2"/>
    <n v="3.1394702817985003E-2"/>
    <n v="0.11625630389342401"/>
    <n v="11"/>
    <n v="7.3825503355704702E-2"/>
    <n v="149"/>
    <s v="p_moyen_participation_avenir"/>
    <s v="prop_multiple"/>
    <x v="198"/>
    <m/>
    <x v="3"/>
    <x v="3"/>
    <x v="0"/>
    <x v="101"/>
    <s v="p_moyen_participation_avenir"/>
    <s v="oui"/>
    <s v="Proportion"/>
    <m/>
    <s v="Population générale"/>
    <n v="0.95"/>
    <b v="1"/>
    <s v="ci"/>
  </r>
  <r>
    <s v="id_178"/>
    <x v="4"/>
    <s v="boit_idee"/>
    <n v="2.01342281879195E-2"/>
    <n v="-2.6577696538651698E-3"/>
    <n v="4.2926226029704098E-2"/>
    <n v="3"/>
    <n v="2.01342281879195E-2"/>
    <n v="149"/>
    <s v="p_moyen_participation_avenir"/>
    <s v="prop_multiple"/>
    <x v="199"/>
    <m/>
    <x v="3"/>
    <x v="3"/>
    <x v="0"/>
    <x v="101"/>
    <s v="p_moyen_participation_avenir"/>
    <s v="oui"/>
    <s v="Proportion"/>
    <m/>
    <s v="Population générale"/>
    <n v="0.95"/>
    <b v="1"/>
    <s v="ci"/>
  </r>
  <r>
    <s v="id_178"/>
    <x v="3"/>
    <s v="assemble_general"/>
    <n v="0.25"/>
    <n v="-0.178840094301907"/>
    <n v="0.67884009430190695"/>
    <n v="1"/>
    <n v="0.25"/>
    <n v="4"/>
    <s v="p_moyen_participation_avenir"/>
    <s v="prop_multiple"/>
    <x v="200"/>
    <m/>
    <x v="3"/>
    <x v="3"/>
    <x v="0"/>
    <x v="101"/>
    <s v="p_moyen_participation_avenir"/>
    <s v="oui"/>
    <s v="Proportion"/>
    <m/>
    <s v="Population générale"/>
    <n v="0.95"/>
    <b v="1"/>
    <s v="ci"/>
  </r>
  <r>
    <s v="id_178"/>
    <x v="4"/>
    <s v="assemble_general"/>
    <n v="0.24161073825503401"/>
    <n v="0.17215057303840101"/>
    <n v="0.31107090347166699"/>
    <n v="36"/>
    <n v="0.24161073825503401"/>
    <n v="149"/>
    <s v="p_moyen_participation_avenir"/>
    <s v="prop_multiple"/>
    <x v="200"/>
    <m/>
    <x v="3"/>
    <x v="3"/>
    <x v="0"/>
    <x v="101"/>
    <s v="p_moyen_participation_avenir"/>
    <s v="oui"/>
    <s v="Proportion"/>
    <m/>
    <s v="Population générale"/>
    <n v="0.95"/>
    <b v="1"/>
    <s v="ci"/>
  </r>
  <r>
    <s v="id_179"/>
    <x v="3"/>
    <s v="non"/>
    <n v="0.75"/>
    <n v="0.321931048849533"/>
    <n v="1.1780689511504701"/>
    <n v="3"/>
    <n v="0.75"/>
    <n v="4"/>
    <s v="g_connaissance_plainte"/>
    <s v="prop_simple"/>
    <x v="10"/>
    <m/>
    <x v="3"/>
    <x v="4"/>
    <x v="0"/>
    <x v="102"/>
    <s v="g_connaissance_plainte"/>
    <m/>
    <s v="Proportion"/>
    <m/>
    <s v="Population générale"/>
    <n v="0.95"/>
    <b v="1"/>
    <s v="ci"/>
  </r>
  <r>
    <s v="id_179"/>
    <x v="3"/>
    <s v="oui"/>
    <n v="0.25"/>
    <n v="-0.178068951150467"/>
    <n v="0.67806895115046695"/>
    <n v="1"/>
    <n v="0.25"/>
    <n v="4"/>
    <s v="g_connaissance_plainte"/>
    <s v="prop_simple"/>
    <x v="11"/>
    <m/>
    <x v="3"/>
    <x v="4"/>
    <x v="0"/>
    <x v="102"/>
    <s v="g_connaissance_plainte"/>
    <m/>
    <s v="Proportion"/>
    <m/>
    <s v="Population générale"/>
    <n v="0.95"/>
    <b v="1"/>
    <s v="ci"/>
  </r>
  <r>
    <s v="id_179"/>
    <x v="4"/>
    <s v="non"/>
    <n v="0.66321243523316098"/>
    <n v="0.59595058838210302"/>
    <n v="0.73047428208421905"/>
    <n v="128"/>
    <n v="0.66321243523316098"/>
    <n v="193"/>
    <s v="g_connaissance_plainte"/>
    <s v="prop_simple"/>
    <x v="10"/>
    <m/>
    <x v="3"/>
    <x v="4"/>
    <x v="0"/>
    <x v="102"/>
    <s v="g_connaissance_plainte"/>
    <m/>
    <s v="Proportion"/>
    <m/>
    <s v="Population générale"/>
    <n v="0.95"/>
    <b v="1"/>
    <s v="ci"/>
  </r>
  <r>
    <s v="id_179"/>
    <x v="4"/>
    <s v="oui"/>
    <n v="0.33678756476683902"/>
    <n v="0.269525717915781"/>
    <n v="0.40404941161789698"/>
    <n v="65"/>
    <n v="0.33678756476683902"/>
    <n v="193"/>
    <s v="g_connaissance_plainte"/>
    <s v="prop_simple"/>
    <x v="11"/>
    <m/>
    <x v="3"/>
    <x v="4"/>
    <x v="0"/>
    <x v="102"/>
    <s v="g_connaissance_plainte"/>
    <m/>
    <s v="Proportion"/>
    <m/>
    <s v="Population générale"/>
    <n v="0.95"/>
    <b v="1"/>
    <s v="ci"/>
  </r>
  <r>
    <s v="id_180"/>
    <x v="4"/>
    <s v="parler_humanitaire"/>
    <n v="0.46153846153846201"/>
    <n v="0.33773358619231603"/>
    <n v="0.58534333688460705"/>
    <n v="30"/>
    <n v="0.46153846153846201"/>
    <n v="65"/>
    <s v="g_moyen_plainte"/>
    <s v="prop_multiple"/>
    <x v="203"/>
    <m/>
    <x v="3"/>
    <x v="4"/>
    <x v="0"/>
    <x v="103"/>
    <s v="g_moyen_plainte"/>
    <s v="oui"/>
    <s v="Proportion"/>
    <m/>
    <s v="Population générale"/>
    <n v="0.95"/>
    <b v="1"/>
    <s v="ci"/>
  </r>
  <r>
    <s v="id_180"/>
    <x v="4"/>
    <s v="parler_leader"/>
    <n v="0.32307692307692298"/>
    <n v="0.206937655383616"/>
    <n v="0.43921619077023"/>
    <n v="21"/>
    <n v="0.32307692307692298"/>
    <n v="65"/>
    <s v="g_moyen_plainte"/>
    <s v="prop_multiple"/>
    <x v="204"/>
    <m/>
    <x v="3"/>
    <x v="4"/>
    <x v="0"/>
    <x v="103"/>
    <s v="g_moyen_plainte"/>
    <s v="oui"/>
    <s v="Proportion"/>
    <m/>
    <s v="Population générale"/>
    <n v="0.95"/>
    <b v="1"/>
    <s v="ci"/>
  </r>
  <r>
    <s v="id_180"/>
    <x v="4"/>
    <s v="parler_famille"/>
    <n v="7.69230769230769E-2"/>
    <n v="1.0746587443429399E-2"/>
    <n v="0.143099566402724"/>
    <n v="5"/>
    <n v="7.69230769230769E-2"/>
    <n v="65"/>
    <s v="g_moyen_plainte"/>
    <s v="prop_multiple"/>
    <x v="205"/>
    <m/>
    <x v="3"/>
    <x v="4"/>
    <x v="0"/>
    <x v="103"/>
    <s v="g_moyen_plainte"/>
    <s v="oui"/>
    <s v="Proportion"/>
    <m/>
    <s v="Population générale"/>
    <n v="0.95"/>
    <b v="1"/>
    <s v="ci"/>
  </r>
  <r>
    <s v="id_180"/>
    <x v="4"/>
    <s v="utilise_boite_plainte"/>
    <n v="0.46153846153846201"/>
    <n v="0.33773358619231603"/>
    <n v="0.58534333688460705"/>
    <n v="30"/>
    <n v="0.46153846153846201"/>
    <n v="65"/>
    <s v="g_moyen_plainte"/>
    <s v="prop_multiple"/>
    <x v="206"/>
    <m/>
    <x v="3"/>
    <x v="4"/>
    <x v="0"/>
    <x v="103"/>
    <s v="g_moyen_plainte"/>
    <s v="oui"/>
    <s v="Proportion"/>
    <m/>
    <s v="Population générale"/>
    <n v="0.95"/>
    <b v="1"/>
    <s v="ci"/>
  </r>
  <r>
    <s v="id_180"/>
    <x v="3"/>
    <s v="ligne_verte"/>
    <n v="1"/>
    <n v="1"/>
    <n v="1"/>
    <n v="1"/>
    <n v="1"/>
    <n v="1"/>
    <s v="g_moyen_plainte"/>
    <s v="prop_multiple"/>
    <x v="207"/>
    <m/>
    <x v="3"/>
    <x v="4"/>
    <x v="0"/>
    <x v="103"/>
    <s v="g_moyen_plainte"/>
    <s v="oui"/>
    <s v="Proportion"/>
    <m/>
    <s v="Population générale"/>
    <n v="0.95"/>
    <b v="1"/>
    <s v="ci"/>
  </r>
  <r>
    <s v="id_180"/>
    <x v="4"/>
    <s v="ligne_verte"/>
    <n v="0.46153846153846201"/>
    <n v="0.33773358619231603"/>
    <n v="0.58534333688460705"/>
    <n v="30"/>
    <n v="0.46153846153846201"/>
    <n v="65"/>
    <s v="g_moyen_plainte"/>
    <s v="prop_multiple"/>
    <x v="207"/>
    <m/>
    <x v="3"/>
    <x v="4"/>
    <x v="0"/>
    <x v="103"/>
    <s v="g_moyen_plainte"/>
    <s v="oui"/>
    <s v="Proportion"/>
    <m/>
    <s v="Population générale"/>
    <n v="0.95"/>
    <b v="1"/>
    <s v="ci"/>
  </r>
  <r>
    <s v="id_181"/>
    <x v="4"/>
    <s v="parler_humanitaire"/>
    <n v="0.38461538461538503"/>
    <n v="0.263794197733697"/>
    <n v="0.505436571497072"/>
    <n v="25"/>
    <n v="0.38461538461538503"/>
    <n v="65"/>
    <s v="g_moyen_plainte_pref"/>
    <s v="prop_multiple"/>
    <x v="203"/>
    <m/>
    <x v="3"/>
    <x v="4"/>
    <x v="0"/>
    <x v="104"/>
    <s v="g_moyen_plainte_pref"/>
    <s v="oui"/>
    <s v="Proportion"/>
    <m/>
    <s v="Population générale"/>
    <n v="0.95"/>
    <b v="1"/>
    <s v="ci"/>
  </r>
  <r>
    <s v="id_181"/>
    <x v="4"/>
    <s v="parler_leader"/>
    <n v="0.2"/>
    <n v="0.100661763560743"/>
    <n v="0.299338236439257"/>
    <n v="13"/>
    <n v="0.2"/>
    <n v="65"/>
    <s v="g_moyen_plainte_pref"/>
    <s v="prop_multiple"/>
    <x v="204"/>
    <m/>
    <x v="3"/>
    <x v="4"/>
    <x v="0"/>
    <x v="104"/>
    <s v="g_moyen_plainte_pref"/>
    <s v="oui"/>
    <s v="Proportion"/>
    <m/>
    <s v="Population générale"/>
    <n v="0.95"/>
    <b v="1"/>
    <s v="ci"/>
  </r>
  <r>
    <s v="id_181"/>
    <x v="4"/>
    <s v="parler_famille"/>
    <n v="4.6153846153846198E-2"/>
    <n v="-5.9535737698742696E-3"/>
    <n v="9.8261266077566606E-2"/>
    <n v="3"/>
    <n v="4.6153846153846198E-2"/>
    <n v="65"/>
    <s v="g_moyen_plainte_pref"/>
    <s v="prop_multiple"/>
    <x v="205"/>
    <m/>
    <x v="3"/>
    <x v="4"/>
    <x v="0"/>
    <x v="104"/>
    <s v="g_moyen_plainte_pref"/>
    <s v="oui"/>
    <s v="Proportion"/>
    <m/>
    <s v="Population générale"/>
    <n v="0.95"/>
    <b v="1"/>
    <s v="ci"/>
  </r>
  <r>
    <s v="id_181"/>
    <x v="4"/>
    <s v="utilise_boite_plainte"/>
    <n v="0.30769230769230799"/>
    <n v="0.19307126564701099"/>
    <n v="0.42231334973760398"/>
    <n v="20"/>
    <n v="0.30769230769230799"/>
    <n v="65"/>
    <s v="g_moyen_plainte_pref"/>
    <s v="prop_multiple"/>
    <x v="206"/>
    <m/>
    <x v="3"/>
    <x v="4"/>
    <x v="0"/>
    <x v="104"/>
    <s v="g_moyen_plainte_pref"/>
    <s v="oui"/>
    <s v="Proportion"/>
    <m/>
    <s v="Population générale"/>
    <n v="0.95"/>
    <b v="1"/>
    <s v="ci"/>
  </r>
  <r>
    <s v="id_181"/>
    <x v="3"/>
    <s v="ligne_verte"/>
    <n v="1"/>
    <n v="1"/>
    <n v="1"/>
    <n v="1"/>
    <n v="1"/>
    <n v="1"/>
    <s v="g_moyen_plainte_pref"/>
    <s v="prop_multiple"/>
    <x v="207"/>
    <m/>
    <x v="3"/>
    <x v="4"/>
    <x v="0"/>
    <x v="104"/>
    <s v="g_moyen_plainte_pref"/>
    <s v="oui"/>
    <s v="Proportion"/>
    <m/>
    <s v="Population générale"/>
    <n v="0.95"/>
    <b v="1"/>
    <s v="ci"/>
  </r>
  <r>
    <s v="id_181"/>
    <x v="4"/>
    <s v="ligne_verte"/>
    <n v="0.492307692307692"/>
    <n v="0.368149592633641"/>
    <n v="0.616465791981744"/>
    <n v="32"/>
    <n v="0.492307692307692"/>
    <n v="65"/>
    <s v="g_moyen_plainte_pref"/>
    <s v="prop_multiple"/>
    <x v="207"/>
    <m/>
    <x v="3"/>
    <x v="4"/>
    <x v="0"/>
    <x v="104"/>
    <s v="g_moyen_plainte_pref"/>
    <s v="oui"/>
    <s v="Proportion"/>
    <m/>
    <s v="Population générale"/>
    <n v="0.95"/>
    <b v="1"/>
    <s v="ci"/>
  </r>
  <r>
    <s v="id_182"/>
    <x v="3"/>
    <s v="non"/>
    <n v="1"/>
    <n v="1"/>
    <n v="1"/>
    <n v="4"/>
    <n v="1"/>
    <n v="4"/>
    <s v="g_besoin_adress_plaint"/>
    <s v="prop_simple"/>
    <x v="10"/>
    <m/>
    <x v="3"/>
    <x v="4"/>
    <x v="0"/>
    <x v="105"/>
    <s v="g_besoin_adress_plaint"/>
    <m/>
    <s v="Proportion"/>
    <m/>
    <s v="Population générale"/>
    <n v="0.95"/>
    <b v="1"/>
    <s v="ci"/>
  </r>
  <r>
    <s v="id_182"/>
    <x v="4"/>
    <s v="non"/>
    <n v="0.658031088082902"/>
    <n v="0.59051909133694003"/>
    <n v="0.72554308482886398"/>
    <n v="127"/>
    <n v="0.658031088082902"/>
    <n v="193"/>
    <s v="g_besoin_adress_plaint"/>
    <s v="prop_simple"/>
    <x v="10"/>
    <m/>
    <x v="3"/>
    <x v="4"/>
    <x v="0"/>
    <x v="105"/>
    <s v="g_besoin_adress_plaint"/>
    <m/>
    <s v="Proportion"/>
    <m/>
    <s v="Population générale"/>
    <n v="0.95"/>
    <b v="1"/>
    <s v="ci"/>
  </r>
  <r>
    <s v="id_182"/>
    <x v="4"/>
    <s v="oui"/>
    <n v="0.341968911917098"/>
    <n v="0.27445691517113602"/>
    <n v="0.40948090866305997"/>
    <n v="66"/>
    <n v="0.341968911917098"/>
    <n v="193"/>
    <s v="g_besoin_adress_plaint"/>
    <s v="prop_simple"/>
    <x v="11"/>
    <m/>
    <x v="3"/>
    <x v="4"/>
    <x v="0"/>
    <x v="105"/>
    <s v="g_besoin_adress_plaint"/>
    <m/>
    <s v="Proportion"/>
    <m/>
    <s v="Population générale"/>
    <n v="0.95"/>
    <b v="1"/>
    <s v="ci"/>
  </r>
  <r>
    <s v="id_183"/>
    <x v="4"/>
    <s v="non"/>
    <n v="0.57575757575757602"/>
    <n v="0.453951754771733"/>
    <n v="0.69756339674341805"/>
    <n v="38"/>
    <n v="0.57575757575757602"/>
    <n v="66"/>
    <s v="g_possibilite_plaint"/>
    <s v="prop_simple"/>
    <x v="10"/>
    <m/>
    <x v="3"/>
    <x v="4"/>
    <x v="0"/>
    <x v="106"/>
    <s v="g_possibilite_plaint"/>
    <s v="oui"/>
    <s v="Proportion"/>
    <m/>
    <s v="Population générale"/>
    <n v="0.95"/>
    <b v="1"/>
    <s v="ci"/>
  </r>
  <r>
    <s v="id_183"/>
    <x v="4"/>
    <s v="oui"/>
    <n v="0.42424242424242398"/>
    <n v="0.302436603256582"/>
    <n v="0.546048245228267"/>
    <n v="28"/>
    <n v="0.42424242424242398"/>
    <n v="66"/>
    <s v="g_possibilite_plaint"/>
    <s v="prop_simple"/>
    <x v="11"/>
    <m/>
    <x v="3"/>
    <x v="4"/>
    <x v="0"/>
    <x v="106"/>
    <s v="g_possibilite_plaint"/>
    <s v="oui"/>
    <s v="Proportion"/>
    <m/>
    <s v="Population générale"/>
    <n v="0.95"/>
    <b v="1"/>
    <s v="ci"/>
  </r>
  <r>
    <s v="id_184"/>
    <x v="4"/>
    <s v="pa_a_laise"/>
    <n v="5.2631578947368397E-2"/>
    <n v="-2.0951274676605E-2"/>
    <n v="0.12621443257134199"/>
    <n v="2"/>
    <n v="5.2631578947368397E-2"/>
    <n v="38"/>
    <s v="g_plainte_non"/>
    <s v="prop_multiple"/>
    <x v="208"/>
    <m/>
    <x v="3"/>
    <x v="4"/>
    <x v="0"/>
    <x v="107"/>
    <s v="g_plainte_non"/>
    <s v="oui"/>
    <s v="Proportion"/>
    <m/>
    <s v="Population générale"/>
    <n v="0.95"/>
    <b v="1"/>
    <s v="ci"/>
  </r>
  <r>
    <s v="id_184"/>
    <x v="4"/>
    <s v="peur"/>
    <n v="2.6315789473684199E-2"/>
    <n v="-2.6432847272199599E-2"/>
    <n v="7.9064426219567996E-2"/>
    <n v="1"/>
    <n v="2.6315789473684199E-2"/>
    <n v="38"/>
    <s v="g_plainte_non"/>
    <s v="prop_multiple"/>
    <x v="209"/>
    <m/>
    <x v="3"/>
    <x v="4"/>
    <x v="0"/>
    <x v="107"/>
    <s v="g_plainte_non"/>
    <s v="oui"/>
    <s v="Proportion"/>
    <m/>
    <s v="Population générale"/>
    <n v="0.95"/>
    <b v="1"/>
    <s v="ci"/>
  </r>
  <r>
    <s v="id_184"/>
    <x v="4"/>
    <s v="non_reception_assistance"/>
    <n v="0.13157894736842099"/>
    <n v="2.0187370953357601E-2"/>
    <n v="0.24297052378348399"/>
    <n v="5"/>
    <n v="0.13157894736842099"/>
    <n v="38"/>
    <s v="g_plainte_non"/>
    <s v="prop_multiple"/>
    <x v="210"/>
    <m/>
    <x v="3"/>
    <x v="4"/>
    <x v="0"/>
    <x v="107"/>
    <s v="g_plainte_non"/>
    <s v="oui"/>
    <s v="Proportion"/>
    <m/>
    <s v="Population générale"/>
    <n v="0.95"/>
    <b v="1"/>
    <s v="ci"/>
  </r>
  <r>
    <s v="id_184"/>
    <x v="4"/>
    <s v="demarche_complique"/>
    <n v="5.2631578947368397E-2"/>
    <n v="-2.0951274676605E-2"/>
    <n v="0.12621443257134199"/>
    <n v="2"/>
    <n v="5.2631578947368397E-2"/>
    <n v="38"/>
    <s v="g_plainte_non"/>
    <s v="prop_multiple"/>
    <x v="211"/>
    <m/>
    <x v="3"/>
    <x v="4"/>
    <x v="0"/>
    <x v="107"/>
    <s v="g_plainte_non"/>
    <s v="oui"/>
    <s v="Proportion"/>
    <m/>
    <s v="Population générale"/>
    <n v="0.95"/>
    <b v="1"/>
    <s v="ci"/>
  </r>
  <r>
    <s v="id_184"/>
    <x v="4"/>
    <s v="barriere_lang"/>
    <n v="2.6315789473684199E-2"/>
    <n v="-2.6432847272199599E-2"/>
    <n v="7.9064426219567996E-2"/>
    <n v="1"/>
    <n v="2.6315789473684199E-2"/>
    <n v="38"/>
    <s v="g_plainte_non"/>
    <s v="prop_multiple"/>
    <x v="212"/>
    <m/>
    <x v="3"/>
    <x v="4"/>
    <x v="0"/>
    <x v="107"/>
    <s v="g_plainte_non"/>
    <s v="oui"/>
    <s v="Proportion"/>
    <m/>
    <s v="Population générale"/>
    <n v="0.95"/>
    <b v="1"/>
    <s v="ci"/>
  </r>
  <r>
    <s v="id_184"/>
    <x v="4"/>
    <s v="ignorance_plainte"/>
    <n v="0.78947368421052599"/>
    <n v="0.65513038829235604"/>
    <n v="0.92381698012869595"/>
    <n v="30"/>
    <n v="0.78947368421052599"/>
    <n v="38"/>
    <s v="g_plainte_non"/>
    <s v="prop_multiple"/>
    <x v="213"/>
    <m/>
    <x v="3"/>
    <x v="4"/>
    <x v="0"/>
    <x v="107"/>
    <s v="g_plainte_non"/>
    <s v="oui"/>
    <s v="Proportion"/>
    <m/>
    <s v="Population générale"/>
    <n v="0.95"/>
    <b v="1"/>
    <s v="ci"/>
  </r>
  <r>
    <s v="id_184"/>
    <x v="4"/>
    <s v="manque_confiance"/>
    <n v="5.2631578947368397E-2"/>
    <n v="-2.0951274676605E-2"/>
    <n v="0.12621443257134199"/>
    <n v="2"/>
    <n v="5.2631578947368397E-2"/>
    <n v="38"/>
    <s v="g_plainte_non"/>
    <s v="prop_multiple"/>
    <x v="214"/>
    <m/>
    <x v="3"/>
    <x v="4"/>
    <x v="0"/>
    <x v="107"/>
    <s v="g_plainte_non"/>
    <s v="oui"/>
    <s v="Proportion"/>
    <m/>
    <s v="Population générale"/>
    <n v="0.95"/>
    <b v="1"/>
    <s v="ci"/>
  </r>
  <r>
    <s v="id_185"/>
    <x v="4"/>
    <s v="non"/>
    <n v="0.214285714285714"/>
    <n v="5.4772568211608301E-2"/>
    <n v="0.37379886035982002"/>
    <n v="6"/>
    <n v="0.214285714285714"/>
    <n v="28"/>
    <s v="g_plaint_response"/>
    <s v="prop_simple"/>
    <x v="10"/>
    <m/>
    <x v="3"/>
    <x v="4"/>
    <x v="0"/>
    <x v="108"/>
    <s v="g_plaint_response"/>
    <s v="oui"/>
    <s v="Proportion"/>
    <m/>
    <s v="Population générale"/>
    <n v="0.95"/>
    <b v="1"/>
    <s v="ci"/>
  </r>
  <r>
    <s v="id_185"/>
    <x v="4"/>
    <s v="oui"/>
    <n v="0.78571428571428603"/>
    <n v="0.62620113964017998"/>
    <n v="0.94522743178839197"/>
    <n v="22"/>
    <n v="0.78571428571428603"/>
    <n v="28"/>
    <s v="g_plaint_response"/>
    <s v="prop_simple"/>
    <x v="11"/>
    <m/>
    <x v="3"/>
    <x v="4"/>
    <x v="0"/>
    <x v="108"/>
    <s v="g_plaint_response"/>
    <s v="oui"/>
    <s v="Proportion"/>
    <m/>
    <s v="Population générale"/>
    <n v="0.95"/>
    <b v="1"/>
    <s v="ci"/>
  </r>
  <r>
    <s v="id_186"/>
    <x v="4"/>
    <s v="1_mois_3_mois"/>
    <n v="9.0909090909090898E-2"/>
    <n v="-3.68770491294967E-2"/>
    <n v="0.21869523094767901"/>
    <n v="2"/>
    <n v="9.0909090909090898E-2"/>
    <n v="22"/>
    <s v="g_delai_reponse"/>
    <s v="prop_simple"/>
    <x v="215"/>
    <m/>
    <x v="3"/>
    <x v="4"/>
    <x v="0"/>
    <x v="109"/>
    <s v="g_delai_reponse"/>
    <s v="oui"/>
    <s v="Proportion"/>
    <m/>
    <s v="Population générale"/>
    <n v="0.95"/>
    <b v="1"/>
    <s v="ci"/>
  </r>
  <r>
    <s v="id_186"/>
    <x v="4"/>
    <s v="2_semaines_1_mois"/>
    <n v="9.0909090909090898E-2"/>
    <n v="-3.68770491294967E-2"/>
    <n v="0.21869523094767901"/>
    <n v="2"/>
    <n v="9.0909090909090898E-2"/>
    <n v="22"/>
    <s v="g_delai_reponse"/>
    <s v="prop_simple"/>
    <x v="216"/>
    <m/>
    <x v="3"/>
    <x v="4"/>
    <x v="0"/>
    <x v="109"/>
    <s v="g_delai_reponse"/>
    <s v="oui"/>
    <s v="Proportion"/>
    <m/>
    <s v="Population générale"/>
    <n v="0.95"/>
    <b v="1"/>
    <s v="ci"/>
  </r>
  <r>
    <s v="id_186"/>
    <x v="4"/>
    <s v="moins_2_semaines"/>
    <n v="0.77272727272727304"/>
    <n v="0.58644856387902999"/>
    <n v="0.95900598157551498"/>
    <n v="17"/>
    <n v="0.77272727272727304"/>
    <n v="22"/>
    <s v="g_delai_reponse"/>
    <s v="prop_simple"/>
    <x v="217"/>
    <m/>
    <x v="3"/>
    <x v="4"/>
    <x v="0"/>
    <x v="109"/>
    <s v="g_delai_reponse"/>
    <s v="oui"/>
    <s v="Proportion"/>
    <m/>
    <s v="Population générale"/>
    <n v="0.95"/>
    <b v="1"/>
    <s v="ci"/>
  </r>
  <r>
    <s v="id_186"/>
    <x v="4"/>
    <s v="plus_3mois"/>
    <n v="4.5454545454545497E-2"/>
    <n v="-4.7135309457479298E-2"/>
    <n v="0.13804440036657001"/>
    <n v="1"/>
    <n v="4.5454545454545497E-2"/>
    <n v="22"/>
    <s v="g_delai_reponse"/>
    <s v="prop_simple"/>
    <x v="218"/>
    <m/>
    <x v="3"/>
    <x v="4"/>
    <x v="0"/>
    <x v="109"/>
    <s v="g_delai_reponse"/>
    <s v="oui"/>
    <s v="Proportion"/>
    <m/>
    <s v="Population générale"/>
    <n v="0.95"/>
    <b v="1"/>
    <s v="ci"/>
  </r>
  <r>
    <s v="id_187"/>
    <x v="4"/>
    <s v="bon"/>
    <n v="0.22727272727272699"/>
    <n v="4.0994018424484899E-2"/>
    <n v="0.41355143612097001"/>
    <n v="5"/>
    <n v="0.22727272727272699"/>
    <n v="22"/>
    <s v="g_jugement_reponse"/>
    <s v="prop_simple"/>
    <x v="122"/>
    <m/>
    <x v="3"/>
    <x v="4"/>
    <x v="0"/>
    <x v="110"/>
    <s v="g_jugement_reponse"/>
    <s v="oui"/>
    <s v="Proportion"/>
    <m/>
    <s v="Population générale"/>
    <n v="0.95"/>
    <b v="1"/>
    <s v="ci"/>
  </r>
  <r>
    <s v="id_187"/>
    <x v="4"/>
    <s v="tres_bon"/>
    <n v="0.77272727272727304"/>
    <n v="0.58644856387902999"/>
    <n v="0.95900598157551498"/>
    <n v="17"/>
    <n v="0.77272727272727304"/>
    <n v="22"/>
    <s v="g_jugement_reponse"/>
    <s v="prop_simple"/>
    <x v="126"/>
    <m/>
    <x v="3"/>
    <x v="4"/>
    <x v="0"/>
    <x v="110"/>
    <s v="g_jugement_reponse"/>
    <s v="oui"/>
    <s v="Proportion"/>
    <m/>
    <s v="Population générale"/>
    <n v="0.95"/>
    <b v="1"/>
    <s v="ci"/>
  </r>
  <r>
    <s v="id_189"/>
    <x v="4"/>
    <s v="1_mois_3_mois"/>
    <n v="0.16666666666666699"/>
    <n v="-0.22543134354278199"/>
    <n v="0.55876467687611497"/>
    <n v="1"/>
    <n v="0.16666666666666699"/>
    <n v="6"/>
    <s v="g_temp_attente"/>
    <s v="prop_simple"/>
    <x v="219"/>
    <m/>
    <x v="3"/>
    <x v="4"/>
    <x v="0"/>
    <x v="111"/>
    <s v="g_temp_attente"/>
    <s v="oui"/>
    <s v="Proportion"/>
    <m/>
    <s v="Population générale"/>
    <n v="0.95"/>
    <b v="1"/>
    <s v="ci"/>
  </r>
  <r>
    <s v="id_189"/>
    <x v="4"/>
    <s v="2_semaines_1_mois"/>
    <n v="0.16666666666666699"/>
    <n v="-0.22543134354278199"/>
    <n v="0.55876467687611497"/>
    <n v="1"/>
    <n v="0.16666666666666699"/>
    <n v="6"/>
    <s v="g_temp_attente"/>
    <s v="prop_simple"/>
    <x v="220"/>
    <m/>
    <x v="3"/>
    <x v="4"/>
    <x v="0"/>
    <x v="111"/>
    <s v="g_temp_attente"/>
    <s v="oui"/>
    <s v="Proportion"/>
    <m/>
    <s v="Population générale"/>
    <n v="0.95"/>
    <b v="1"/>
    <s v="ci"/>
  </r>
  <r>
    <s v="id_189"/>
    <x v="4"/>
    <s v="plus_3mois"/>
    <n v="0.66666666666666696"/>
    <n v="0.17069755535394099"/>
    <n v="1.1626357779793901"/>
    <n v="4"/>
    <n v="0.66666666666666696"/>
    <n v="6"/>
    <s v="g_temp_attente"/>
    <s v="prop_simple"/>
    <x v="218"/>
    <m/>
    <x v="3"/>
    <x v="4"/>
    <x v="0"/>
    <x v="111"/>
    <s v="g_temp_attente"/>
    <s v="oui"/>
    <s v="Proportion"/>
    <m/>
    <s v="Population générale"/>
    <n v="0.95"/>
    <b v="1"/>
    <s v="ci"/>
  </r>
  <r>
    <s v="id_190"/>
    <x v="4"/>
    <s v="non"/>
    <n v="7.1428571428571397E-2"/>
    <n v="-2.8689203007637699E-2"/>
    <n v="0.17154634586478101"/>
    <n v="2"/>
    <n v="7.1428571428571397E-2"/>
    <n v="28"/>
    <s v="g_securite_plainte"/>
    <s v="prop_simple"/>
    <x v="10"/>
    <m/>
    <x v="3"/>
    <x v="4"/>
    <x v="0"/>
    <x v="112"/>
    <s v="g_securite_plainte"/>
    <s v="oui"/>
    <s v="Proportion"/>
    <m/>
    <s v="Population générale"/>
    <n v="0.95"/>
    <b v="1"/>
    <s v="ci"/>
  </r>
  <r>
    <s v="id_190"/>
    <x v="4"/>
    <s v="oui"/>
    <n v="0.92857142857142805"/>
    <n v="0.82845365413521899"/>
    <n v="1.02868920300764"/>
    <n v="26"/>
    <n v="0.92857142857142905"/>
    <n v="28"/>
    <s v="g_securite_plainte"/>
    <s v="prop_simple"/>
    <x v="11"/>
    <m/>
    <x v="3"/>
    <x v="4"/>
    <x v="0"/>
    <x v="112"/>
    <s v="g_securite_plainte"/>
    <s v="oui"/>
    <s v="Proportion"/>
    <m/>
    <s v="Population générale"/>
    <n v="0.95"/>
    <b v="1"/>
    <s v="ci"/>
  </r>
  <r>
    <s v="id_191"/>
    <x v="3"/>
    <s v="non"/>
    <n v="1"/>
    <n v="1"/>
    <n v="1"/>
    <n v="4"/>
    <n v="1"/>
    <n v="4"/>
    <s v="g_non_soumission_plainte"/>
    <s v="prop_simple"/>
    <x v="10"/>
    <m/>
    <x v="3"/>
    <x v="4"/>
    <x v="0"/>
    <x v="113"/>
    <s v="g_non_soumission_plainte"/>
    <m/>
    <s v="Proportion"/>
    <m/>
    <s v="Population générale"/>
    <n v="0.95"/>
    <b v="1"/>
    <s v="ci"/>
  </r>
  <r>
    <s v="id_191"/>
    <x v="4"/>
    <s v="non"/>
    <n v="0.89637305699481895"/>
    <n v="0.85299748907473905"/>
    <n v="0.93974862491489897"/>
    <n v="173"/>
    <n v="0.89637305699481895"/>
    <n v="193"/>
    <s v="g_non_soumission_plainte"/>
    <s v="prop_simple"/>
    <x v="10"/>
    <m/>
    <x v="3"/>
    <x v="4"/>
    <x v="0"/>
    <x v="113"/>
    <s v="g_non_soumission_plainte"/>
    <m/>
    <s v="Proportion"/>
    <m/>
    <s v="Population générale"/>
    <n v="0.95"/>
    <b v="1"/>
    <s v="ci"/>
  </r>
  <r>
    <s v="id_191"/>
    <x v="4"/>
    <s v="oui"/>
    <n v="0.10362694300518099"/>
    <n v="6.02513750851012E-2"/>
    <n v="0.14700251092526201"/>
    <n v="20"/>
    <n v="0.10362694300518099"/>
    <n v="193"/>
    <s v="g_non_soumission_plainte"/>
    <s v="prop_simple"/>
    <x v="11"/>
    <m/>
    <x v="3"/>
    <x v="4"/>
    <x v="0"/>
    <x v="113"/>
    <s v="g_non_soumission_plainte"/>
    <m/>
    <s v="Proportion"/>
    <m/>
    <s v="Population générale"/>
    <n v="0.95"/>
    <b v="1"/>
    <s v="ci"/>
  </r>
  <r>
    <s v="id_192"/>
    <x v="4"/>
    <s v="pa_a_laise"/>
    <n v="0.15"/>
    <n v="-1.7540339642232599E-2"/>
    <n v="0.31754033964223299"/>
    <n v="3"/>
    <n v="0.15"/>
    <n v="20"/>
    <s v="g_non_soumission_plainte_raisons"/>
    <s v="prop_multiple"/>
    <x v="221"/>
    <m/>
    <x v="3"/>
    <x v="4"/>
    <x v="0"/>
    <x v="114"/>
    <s v="g_non_soumission_plainte_raisons"/>
    <s v="oui"/>
    <s v="Proportion"/>
    <m/>
    <s v="Population générale"/>
    <n v="0.95"/>
    <b v="1"/>
    <s v="ci"/>
  </r>
  <r>
    <s v="id_192"/>
    <x v="4"/>
    <s v="peur"/>
    <n v="0.05"/>
    <n v="-5.2261251621334701E-2"/>
    <n v="0.152261251621335"/>
    <n v="1"/>
    <n v="0.05"/>
    <n v="20"/>
    <s v="g_non_soumission_plainte_raisons"/>
    <s v="prop_multiple"/>
    <x v="222"/>
    <m/>
    <x v="3"/>
    <x v="4"/>
    <x v="0"/>
    <x v="114"/>
    <s v="g_non_soumission_plainte_raisons"/>
    <s v="oui"/>
    <s v="Proportion"/>
    <m/>
    <s v="Population générale"/>
    <n v="0.95"/>
    <b v="1"/>
    <s v="ci"/>
  </r>
  <r>
    <s v="id_192"/>
    <x v="4"/>
    <s v="non_reception_assistance"/>
    <n v="0.55000000000000004"/>
    <n v="0.31657256342956602"/>
    <n v="0.78342743657043401"/>
    <n v="11"/>
    <n v="0.55000000000000004"/>
    <n v="20"/>
    <s v="g_non_soumission_plainte_raisons"/>
    <s v="prop_multiple"/>
    <x v="223"/>
    <m/>
    <x v="3"/>
    <x v="4"/>
    <x v="0"/>
    <x v="114"/>
    <s v="g_non_soumission_plainte_raisons"/>
    <s v="oui"/>
    <s v="Proportion"/>
    <m/>
    <s v="Population générale"/>
    <n v="0.95"/>
    <b v="1"/>
    <s v="ci"/>
  </r>
  <r>
    <s v="id_192"/>
    <x v="4"/>
    <s v="demarche_complique"/>
    <n v="0.25"/>
    <n v="4.68274950303579E-2"/>
    <n v="0.45317250496964201"/>
    <n v="5"/>
    <n v="0.25"/>
    <n v="20"/>
    <s v="g_non_soumission_plainte_raisons"/>
    <s v="prop_multiple"/>
    <x v="224"/>
    <m/>
    <x v="3"/>
    <x v="4"/>
    <x v="0"/>
    <x v="114"/>
    <s v="g_non_soumission_plainte_raisons"/>
    <s v="oui"/>
    <s v="Proportion"/>
    <m/>
    <s v="Population générale"/>
    <n v="0.95"/>
    <b v="1"/>
    <s v="ci"/>
  </r>
  <r>
    <s v="id_192"/>
    <x v="4"/>
    <s v="barriere_lang"/>
    <n v="0.05"/>
    <n v="-5.2261251621334701E-2"/>
    <n v="0.152261251621335"/>
    <n v="1"/>
    <n v="0.05"/>
    <n v="20"/>
    <s v="g_non_soumission_plainte_raisons"/>
    <s v="prop_multiple"/>
    <x v="212"/>
    <m/>
    <x v="3"/>
    <x v="4"/>
    <x v="0"/>
    <x v="114"/>
    <s v="g_non_soumission_plainte_raisons"/>
    <s v="oui"/>
    <s v="Proportion"/>
    <m/>
    <s v="Population générale"/>
    <n v="0.95"/>
    <b v="1"/>
    <s v="ci"/>
  </r>
  <r>
    <s v="id_192"/>
    <x v="4"/>
    <s v="ignorance_plainte"/>
    <n v="0.4"/>
    <n v="0.170136550376494"/>
    <n v="0.62986344962350604"/>
    <n v="8"/>
    <n v="0.4"/>
    <n v="20"/>
    <s v="g_non_soumission_plainte_raisons"/>
    <s v="prop_multiple"/>
    <x v="225"/>
    <m/>
    <x v="3"/>
    <x v="4"/>
    <x v="0"/>
    <x v="114"/>
    <s v="g_non_soumission_plainte_raisons"/>
    <s v="oui"/>
    <s v="Proportion"/>
    <m/>
    <s v="Population générale"/>
    <n v="0.95"/>
    <b v="1"/>
    <s v="ci"/>
  </r>
  <r>
    <s v="id_192"/>
    <x v="4"/>
    <s v="manque_confiance"/>
    <n v="0.15"/>
    <n v="-1.7540339642232599E-2"/>
    <n v="0.31754033964223299"/>
    <n v="3"/>
    <n v="0.15"/>
    <n v="20"/>
    <s v="g_non_soumission_plainte_raisons"/>
    <s v="prop_multiple"/>
    <x v="226"/>
    <m/>
    <x v="3"/>
    <x v="4"/>
    <x v="0"/>
    <x v="114"/>
    <s v="g_non_soumission_plainte_raisons"/>
    <s v="oui"/>
    <s v="Proportion"/>
    <m/>
    <s v="Population générale"/>
    <n v="0.95"/>
    <b v="1"/>
    <s v="ci"/>
  </r>
  <r>
    <s v="id_192"/>
    <x v="4"/>
    <s v="autre"/>
    <n v="0.05"/>
    <n v="-5.2261251621334701E-2"/>
    <n v="0.152261251621335"/>
    <n v="1"/>
    <n v="0.05"/>
    <n v="20"/>
    <s v="g_non_soumission_plainte_raisons"/>
    <s v="prop_multiple"/>
    <x v="46"/>
    <m/>
    <x v="3"/>
    <x v="4"/>
    <x v="0"/>
    <x v="114"/>
    <s v="g_non_soumission_plainte_raisons"/>
    <s v="oui"/>
    <s v="Proportion"/>
    <m/>
    <s v="Population générale"/>
    <n v="0.95"/>
    <b v="1"/>
    <s v="ci"/>
  </r>
  <r>
    <s v="id_193"/>
    <x v="3"/>
    <s v="nsp"/>
    <n v="0.25"/>
    <n v="-0.178068951150467"/>
    <n v="0.67806895115046695"/>
    <n v="1"/>
    <n v="0.25"/>
    <n v="4"/>
    <s v="c_criter_ciblag"/>
    <s v="prop_simple"/>
    <x v="201"/>
    <m/>
    <x v="3"/>
    <x v="5"/>
    <x v="0"/>
    <x v="115"/>
    <s v="c_criter_ciblag"/>
    <m/>
    <s v="Proportion"/>
    <m/>
    <s v="Population générale"/>
    <n v="0.95"/>
    <b v="1"/>
    <s v="ci"/>
  </r>
  <r>
    <s v="id_193"/>
    <x v="3"/>
    <s v="pas_du_tout"/>
    <n v="0.5"/>
    <n v="5.7085516431142902E-3"/>
    <n v="0.99429144835688599"/>
    <n v="2"/>
    <n v="0.5"/>
    <n v="4"/>
    <s v="c_criter_ciblag"/>
    <s v="prop_simple"/>
    <x v="52"/>
    <m/>
    <x v="3"/>
    <x v="5"/>
    <x v="0"/>
    <x v="115"/>
    <s v="c_criter_ciblag"/>
    <m/>
    <s v="Proportion"/>
    <m/>
    <s v="Population générale"/>
    <n v="0.95"/>
    <b v="1"/>
    <s v="ci"/>
  </r>
  <r>
    <s v="id_193"/>
    <x v="3"/>
    <s v="peu"/>
    <n v="0.25"/>
    <n v="-0.178068951150467"/>
    <n v="0.67806895115046695"/>
    <n v="1"/>
    <n v="0.25"/>
    <n v="4"/>
    <s v="c_criter_ciblag"/>
    <s v="prop_simple"/>
    <x v="53"/>
    <m/>
    <x v="3"/>
    <x v="5"/>
    <x v="0"/>
    <x v="115"/>
    <s v="c_criter_ciblag"/>
    <m/>
    <s v="Proportion"/>
    <m/>
    <s v="Population générale"/>
    <n v="0.95"/>
    <b v="1"/>
    <s v="ci"/>
  </r>
  <r>
    <s v="id_193"/>
    <x v="4"/>
    <s v="completement"/>
    <n v="0.16580310880829"/>
    <n v="0.11287394269079599"/>
    <n v="0.21873227492578401"/>
    <n v="32"/>
    <n v="0.16580310880829"/>
    <n v="193"/>
    <s v="c_criter_ciblag"/>
    <s v="prop_simple"/>
    <x v="61"/>
    <m/>
    <x v="3"/>
    <x v="5"/>
    <x v="0"/>
    <x v="115"/>
    <s v="c_criter_ciblag"/>
    <m/>
    <s v="Proportion"/>
    <m/>
    <s v="Population générale"/>
    <n v="0.95"/>
    <b v="1"/>
    <s v="ci"/>
  </r>
  <r>
    <s v="id_193"/>
    <x v="4"/>
    <s v="nsp"/>
    <n v="3.10880829015544E-2"/>
    <n v="6.3877075372200604E-3"/>
    <n v="5.5788458265888803E-2"/>
    <n v="6"/>
    <n v="3.10880829015544E-2"/>
    <n v="193"/>
    <s v="c_criter_ciblag"/>
    <s v="prop_simple"/>
    <x v="201"/>
    <m/>
    <x v="3"/>
    <x v="5"/>
    <x v="0"/>
    <x v="115"/>
    <s v="c_criter_ciblag"/>
    <m/>
    <s v="Proportion"/>
    <m/>
    <s v="Population générale"/>
    <n v="0.95"/>
    <b v="1"/>
    <s v="ci"/>
  </r>
  <r>
    <s v="id_193"/>
    <x v="4"/>
    <s v="pas_du_tout"/>
    <n v="0.48704663212435201"/>
    <n v="0.41591076188808801"/>
    <n v="0.55818250236061695"/>
    <n v="94"/>
    <n v="0.48704663212435201"/>
    <n v="193"/>
    <s v="c_criter_ciblag"/>
    <s v="prop_simple"/>
    <x v="52"/>
    <m/>
    <x v="3"/>
    <x v="5"/>
    <x v="0"/>
    <x v="115"/>
    <s v="c_criter_ciblag"/>
    <m/>
    <s v="Proportion"/>
    <m/>
    <s v="Population générale"/>
    <n v="0.95"/>
    <b v="1"/>
    <s v="ci"/>
  </r>
  <r>
    <s v="id_193"/>
    <x v="4"/>
    <s v="peu"/>
    <n v="0.31606217616580301"/>
    <n v="0.24989250021474299"/>
    <n v="0.382231852116863"/>
    <n v="61"/>
    <n v="0.31606217616580301"/>
    <n v="193"/>
    <s v="c_criter_ciblag"/>
    <s v="prop_simple"/>
    <x v="53"/>
    <m/>
    <x v="3"/>
    <x v="5"/>
    <x v="0"/>
    <x v="115"/>
    <s v="c_criter_ciblag"/>
    <m/>
    <s v="Proportion"/>
    <m/>
    <s v="Population générale"/>
    <n v="0.95"/>
    <b v="1"/>
    <s v="ci"/>
  </r>
  <r>
    <s v="id_194"/>
    <x v="3"/>
    <s v="nsp"/>
    <n v="0.25"/>
    <n v="-0.178068951150467"/>
    <n v="0.67806895115046695"/>
    <n v="1"/>
    <n v="0.25"/>
    <n v="4"/>
    <s v="c_decision_ciblag"/>
    <s v="prop_simple"/>
    <x v="201"/>
    <m/>
    <x v="3"/>
    <x v="5"/>
    <x v="0"/>
    <x v="116"/>
    <s v="c_decision_ciblag"/>
    <m/>
    <s v="Proportion"/>
    <m/>
    <s v="Population générale"/>
    <n v="0.95"/>
    <b v="1"/>
    <s v="ci"/>
  </r>
  <r>
    <s v="id_194"/>
    <x v="3"/>
    <s v="pas_du_tout"/>
    <n v="0.75"/>
    <n v="0.321931048849533"/>
    <n v="1.1780689511504701"/>
    <n v="3"/>
    <n v="0.75"/>
    <n v="4"/>
    <s v="c_decision_ciblag"/>
    <s v="prop_simple"/>
    <x v="52"/>
    <m/>
    <x v="3"/>
    <x v="5"/>
    <x v="0"/>
    <x v="116"/>
    <s v="c_decision_ciblag"/>
    <m/>
    <s v="Proportion"/>
    <m/>
    <s v="Population générale"/>
    <n v="0.95"/>
    <b v="1"/>
    <s v="ci"/>
  </r>
  <r>
    <s v="id_194"/>
    <x v="4"/>
    <s v="completement"/>
    <n v="0.19170984455958601"/>
    <n v="0.135686338296506"/>
    <n v="0.24773335082266501"/>
    <n v="37"/>
    <n v="0.19170984455958501"/>
    <n v="193"/>
    <s v="c_decision_ciblag"/>
    <s v="prop_simple"/>
    <x v="61"/>
    <m/>
    <x v="3"/>
    <x v="5"/>
    <x v="0"/>
    <x v="116"/>
    <s v="c_decision_ciblag"/>
    <m/>
    <s v="Proportion"/>
    <m/>
    <s v="Population générale"/>
    <n v="0.95"/>
    <b v="1"/>
    <s v="ci"/>
  </r>
  <r>
    <s v="id_194"/>
    <x v="4"/>
    <s v="nsp"/>
    <n v="0.13989637305699501"/>
    <n v="9.0528655264636604E-2"/>
    <n v="0.189264090849353"/>
    <n v="27"/>
    <n v="0.13989637305699501"/>
    <n v="193"/>
    <s v="c_decision_ciblag"/>
    <s v="prop_simple"/>
    <x v="201"/>
    <m/>
    <x v="3"/>
    <x v="5"/>
    <x v="0"/>
    <x v="116"/>
    <s v="c_decision_ciblag"/>
    <m/>
    <s v="Proportion"/>
    <m/>
    <s v="Population générale"/>
    <n v="0.95"/>
    <b v="1"/>
    <s v="ci"/>
  </r>
  <r>
    <s v="id_194"/>
    <x v="4"/>
    <s v="pas_du_tout"/>
    <n v="0.45595854922279799"/>
    <n v="0.38507538269901098"/>
    <n v="0.526841715746585"/>
    <n v="88"/>
    <n v="0.45595854922279799"/>
    <n v="193"/>
    <s v="c_decision_ciblag"/>
    <s v="prop_simple"/>
    <x v="52"/>
    <m/>
    <x v="3"/>
    <x v="5"/>
    <x v="0"/>
    <x v="116"/>
    <s v="c_decision_ciblag"/>
    <m/>
    <s v="Proportion"/>
    <m/>
    <s v="Population générale"/>
    <n v="0.95"/>
    <b v="1"/>
    <s v="ci"/>
  </r>
  <r>
    <s v="id_194"/>
    <x v="4"/>
    <s v="peu"/>
    <n v="0.21243523316062199"/>
    <n v="0.154222117101428"/>
    <n v="0.27064834921981601"/>
    <n v="41"/>
    <n v="0.21243523316062199"/>
    <n v="193"/>
    <s v="c_decision_ciblag"/>
    <s v="prop_simple"/>
    <x v="53"/>
    <m/>
    <x v="3"/>
    <x v="5"/>
    <x v="0"/>
    <x v="116"/>
    <s v="c_decision_ciblag"/>
    <m/>
    <s v="Proportion"/>
    <m/>
    <s v="Population générale"/>
    <n v="0.95"/>
    <b v="1"/>
    <s v="ci"/>
  </r>
  <r>
    <s v="id_195"/>
    <x v="3"/>
    <s v="non"/>
    <n v="1"/>
    <n v="1"/>
    <n v="1"/>
    <n v="4"/>
    <n v="1"/>
    <n v="4"/>
    <s v="c_personne_exclu"/>
    <s v="prop_simple"/>
    <x v="10"/>
    <m/>
    <x v="3"/>
    <x v="5"/>
    <x v="0"/>
    <x v="117"/>
    <s v="c_personne_exclu"/>
    <m/>
    <s v="Proportion"/>
    <m/>
    <s v="Population générale"/>
    <n v="0.95"/>
    <b v="1"/>
    <s v="ci"/>
  </r>
  <r>
    <s v="id_195"/>
    <x v="4"/>
    <s v="non"/>
    <n v="0.56994818652849699"/>
    <n v="0.499488206870637"/>
    <n v="0.64040816618635799"/>
    <n v="110"/>
    <n v="0.56994818652849699"/>
    <n v="193"/>
    <s v="c_personne_exclu"/>
    <s v="prop_simple"/>
    <x v="10"/>
    <m/>
    <x v="3"/>
    <x v="5"/>
    <x v="0"/>
    <x v="117"/>
    <s v="c_personne_exclu"/>
    <m/>
    <s v="Proportion"/>
    <m/>
    <s v="Population générale"/>
    <n v="0.95"/>
    <b v="1"/>
    <s v="ci"/>
  </r>
  <r>
    <s v="id_195"/>
    <x v="4"/>
    <s v="oui"/>
    <n v="0.43005181347150301"/>
    <n v="0.35959183381364201"/>
    <n v="0.500511793129363"/>
    <n v="83"/>
    <n v="0.43005181347150301"/>
    <n v="193"/>
    <s v="c_personne_exclu"/>
    <s v="prop_simple"/>
    <x v="11"/>
    <m/>
    <x v="3"/>
    <x v="5"/>
    <x v="0"/>
    <x v="117"/>
    <s v="c_personne_exclu"/>
    <m/>
    <s v="Proportion"/>
    <m/>
    <s v="Population générale"/>
    <n v="0.95"/>
    <b v="1"/>
    <s v="ci"/>
  </r>
  <r>
    <s v="id_196"/>
    <x v="4"/>
    <s v="person_non_enregst"/>
    <n v="0.71084337349397597"/>
    <n v="0.61159488544768703"/>
    <n v="0.81009186154026502"/>
    <n v="59"/>
    <n v="0.71084337349397597"/>
    <n v="83"/>
    <s v="c_appartient_vulnerabl"/>
    <s v="prop_multiple"/>
    <x v="227"/>
    <m/>
    <x v="3"/>
    <x v="5"/>
    <x v="0"/>
    <x v="118"/>
    <s v="c_appartient_vulnerabl"/>
    <s v="oui"/>
    <s v="Proportion"/>
    <m/>
    <s v="Population générale"/>
    <n v="0.95"/>
    <b v="1"/>
    <s v="ci"/>
  </r>
  <r>
    <s v="id_196"/>
    <x v="4"/>
    <s v="nouveau_arrive"/>
    <n v="0.50602409638554202"/>
    <n v="0.396575840232058"/>
    <n v="0.61547235253902599"/>
    <n v="42"/>
    <n v="0.50602409638554202"/>
    <n v="83"/>
    <s v="c_appartient_vulnerabl"/>
    <s v="prop_multiple"/>
    <x v="228"/>
    <m/>
    <x v="3"/>
    <x v="5"/>
    <x v="0"/>
    <x v="118"/>
    <s v="c_appartient_vulnerabl"/>
    <s v="oui"/>
    <s v="Proportion"/>
    <m/>
    <s v="Population générale"/>
    <n v="0.95"/>
    <b v="1"/>
    <s v="ci"/>
  </r>
  <r>
    <s v="id_196"/>
    <x v="4"/>
    <s v="person_agees"/>
    <n v="0.132530120481928"/>
    <n v="5.8304324504251999E-2"/>
    <n v="0.20675591645960301"/>
    <n v="11"/>
    <n v="0.132530120481928"/>
    <n v="83"/>
    <s v="c_appartient_vulnerabl"/>
    <s v="prop_multiple"/>
    <x v="229"/>
    <m/>
    <x v="3"/>
    <x v="5"/>
    <x v="0"/>
    <x v="118"/>
    <s v="c_appartient_vulnerabl"/>
    <s v="oui"/>
    <s v="Proportion"/>
    <m/>
    <s v="Population générale"/>
    <n v="0.95"/>
    <b v="1"/>
    <s v="ci"/>
  </r>
  <r>
    <s v="id_196"/>
    <x v="4"/>
    <s v="person_malades"/>
    <n v="1.20481927710843E-2"/>
    <n v="-1.18353747767375E-2"/>
    <n v="3.5931760318906103E-2"/>
    <n v="1"/>
    <n v="1.20481927710843E-2"/>
    <n v="83"/>
    <s v="c_appartient_vulnerabl"/>
    <s v="prop_multiple"/>
    <x v="230"/>
    <m/>
    <x v="3"/>
    <x v="5"/>
    <x v="0"/>
    <x v="118"/>
    <s v="c_appartient_vulnerabl"/>
    <s v="oui"/>
    <s v="Proportion"/>
    <m/>
    <s v="Population générale"/>
    <n v="0.95"/>
    <b v="1"/>
    <s v="ci"/>
  </r>
  <r>
    <s v="id_196"/>
    <x v="4"/>
    <s v="handicap"/>
    <n v="3.6144578313252997E-2"/>
    <n v="-4.7153775912884797E-3"/>
    <n v="7.7004534217794504E-2"/>
    <n v="3"/>
    <n v="3.6144578313252997E-2"/>
    <n v="83"/>
    <s v="c_appartient_vulnerabl"/>
    <s v="prop_multiple"/>
    <x v="231"/>
    <m/>
    <x v="3"/>
    <x v="5"/>
    <x v="0"/>
    <x v="118"/>
    <s v="c_appartient_vulnerabl"/>
    <s v="oui"/>
    <s v="Proportion"/>
    <m/>
    <s v="Population générale"/>
    <n v="0.95"/>
    <b v="1"/>
    <s v="ci"/>
  </r>
  <r>
    <s v="id_196"/>
    <x v="4"/>
    <s v="veuves_veufs"/>
    <n v="0.25301204819277101"/>
    <n v="0.15784255317925899"/>
    <n v="0.34818154320628297"/>
    <n v="21"/>
    <n v="0.25301204819277101"/>
    <n v="83"/>
    <s v="c_appartient_vulnerabl"/>
    <s v="prop_multiple"/>
    <x v="232"/>
    <m/>
    <x v="3"/>
    <x v="5"/>
    <x v="0"/>
    <x v="118"/>
    <s v="c_appartient_vulnerabl"/>
    <s v="oui"/>
    <s v="Proportion"/>
    <m/>
    <s v="Population générale"/>
    <n v="0.95"/>
    <b v="1"/>
    <s v="ci"/>
  </r>
  <r>
    <s v="id_196"/>
    <x v="4"/>
    <s v="menag_grd_nbr"/>
    <n v="0.180722891566265"/>
    <n v="9.6487934540012796E-2"/>
    <n v="0.26495784859251698"/>
    <n v="15"/>
    <n v="0.180722891566265"/>
    <n v="83"/>
    <s v="c_appartient_vulnerabl"/>
    <s v="prop_multiple"/>
    <x v="233"/>
    <m/>
    <x v="3"/>
    <x v="5"/>
    <x v="0"/>
    <x v="118"/>
    <s v="c_appartient_vulnerabl"/>
    <s v="oui"/>
    <s v="Proportion"/>
    <m/>
    <s v="Population générale"/>
    <n v="0.95"/>
    <b v="1"/>
    <s v="ci"/>
  </r>
  <r>
    <s v="id_196"/>
    <x v="4"/>
    <s v="menag_dirig_femme"/>
    <n v="9.6385542168674704E-2"/>
    <n v="3.1780279292476399E-2"/>
    <n v="0.16099080504487301"/>
    <n v="8"/>
    <n v="9.6385542168674704E-2"/>
    <n v="83"/>
    <s v="c_appartient_vulnerabl"/>
    <s v="prop_multiple"/>
    <x v="234"/>
    <m/>
    <x v="3"/>
    <x v="5"/>
    <x v="0"/>
    <x v="118"/>
    <s v="c_appartient_vulnerabl"/>
    <s v="oui"/>
    <s v="Proportion"/>
    <m/>
    <s v="Population générale"/>
    <n v="0.95"/>
    <b v="1"/>
    <s v="ci"/>
  </r>
  <r>
    <s v="id_196"/>
    <x v="4"/>
    <s v="menag_dirig_enfant"/>
    <n v="1.20481927710843E-2"/>
    <n v="-1.1835374776737399E-2"/>
    <n v="3.5931760318906103E-2"/>
    <n v="1"/>
    <n v="1.20481927710843E-2"/>
    <n v="83"/>
    <s v="c_appartient_vulnerabl"/>
    <s v="prop_multiple"/>
    <x v="235"/>
    <m/>
    <x v="3"/>
    <x v="5"/>
    <x v="0"/>
    <x v="118"/>
    <s v="c_appartient_vulnerabl"/>
    <s v="oui"/>
    <s v="Proportion"/>
    <m/>
    <s v="Population générale"/>
    <n v="0.95"/>
    <b v="1"/>
    <s v="ci"/>
  </r>
  <r>
    <s v="id_196"/>
    <x v="4"/>
    <s v="nsp"/>
    <n v="3.6144578313252997E-2"/>
    <n v="-4.7153775912884797E-3"/>
    <n v="7.7004534217794504E-2"/>
    <n v="3"/>
    <n v="3.6144578313252997E-2"/>
    <n v="83"/>
    <s v="c_appartient_vulnerabl"/>
    <s v="prop_multiple"/>
    <x v="56"/>
    <m/>
    <x v="3"/>
    <x v="5"/>
    <x v="0"/>
    <x v="118"/>
    <s v="c_appartient_vulnerabl"/>
    <s v="oui"/>
    <s v="Proportion"/>
    <m/>
    <s v="Population générale"/>
    <n v="0.95"/>
    <b v="1"/>
    <s v="ci"/>
  </r>
  <r>
    <s v="id_197"/>
    <x v="4"/>
    <s v="non_reception_aide"/>
    <n v="0.65060240963855398"/>
    <n v="0.54622941323958096"/>
    <n v="0.754975406037527"/>
    <n v="54"/>
    <n v="0.65060240963855398"/>
    <n v="83"/>
    <s v="c_raison_exclu"/>
    <s v="prop_multiple"/>
    <x v="236"/>
    <m/>
    <x v="3"/>
    <x v="5"/>
    <x v="0"/>
    <x v="119"/>
    <s v="c_raison_exclu"/>
    <s v="oui"/>
    <s v="Proportion"/>
    <m/>
    <s v="Population générale"/>
    <n v="0.95"/>
    <b v="1"/>
    <s v="ci"/>
  </r>
  <r>
    <s v="id_197"/>
    <x v="4"/>
    <s v="selection_discriminant"/>
    <n v="0.40963855421686801"/>
    <n v="0.30198465333143498"/>
    <n v="0.51729245510230004"/>
    <n v="34"/>
    <n v="0.40963855421686701"/>
    <n v="83"/>
    <s v="c_raison_exclu"/>
    <s v="prop_multiple"/>
    <x v="237"/>
    <m/>
    <x v="3"/>
    <x v="5"/>
    <x v="0"/>
    <x v="119"/>
    <s v="c_raison_exclu"/>
    <s v="oui"/>
    <s v="Proportion"/>
    <m/>
    <s v="Population générale"/>
    <n v="0.95"/>
    <b v="1"/>
    <s v="ci"/>
  </r>
  <r>
    <s v="id_197"/>
    <x v="4"/>
    <s v="pas_possibl_inscrire"/>
    <n v="0.120481927710843"/>
    <n v="4.9220633943341002E-2"/>
    <n v="0.19174322147834599"/>
    <n v="10"/>
    <n v="0.120481927710843"/>
    <n v="83"/>
    <s v="c_raison_exclu"/>
    <s v="prop_multiple"/>
    <x v="238"/>
    <m/>
    <x v="3"/>
    <x v="5"/>
    <x v="0"/>
    <x v="119"/>
    <s v="c_raison_exclu"/>
    <s v="oui"/>
    <s v="Proportion"/>
    <m/>
    <s v="Population générale"/>
    <n v="0.95"/>
    <b v="1"/>
    <s v="ci"/>
  </r>
  <r>
    <s v="id_197"/>
    <x v="4"/>
    <s v="heure_distribution"/>
    <n v="2.40963855421687E-2"/>
    <n v="-9.4734937792069797E-3"/>
    <n v="5.76662648635443E-2"/>
    <n v="2"/>
    <n v="2.40963855421687E-2"/>
    <n v="83"/>
    <s v="c_raison_exclu"/>
    <s v="prop_multiple"/>
    <x v="239"/>
    <m/>
    <x v="3"/>
    <x v="5"/>
    <x v="0"/>
    <x v="119"/>
    <s v="c_raison_exclu"/>
    <s v="oui"/>
    <s v="Proportion"/>
    <m/>
    <s v="Population générale"/>
    <n v="0.95"/>
    <b v="1"/>
    <s v="ci"/>
  </r>
  <r>
    <s v="id_197"/>
    <x v="4"/>
    <s v="lieu_eloigne"/>
    <n v="3.6144578313252997E-2"/>
    <n v="-4.7153775912884797E-3"/>
    <n v="7.7004534217794504E-2"/>
    <n v="3"/>
    <n v="3.6144578313252997E-2"/>
    <n v="83"/>
    <s v="c_raison_exclu"/>
    <s v="prop_multiple"/>
    <x v="240"/>
    <m/>
    <x v="3"/>
    <x v="5"/>
    <x v="0"/>
    <x v="119"/>
    <s v="c_raison_exclu"/>
    <s v="oui"/>
    <s v="Proportion"/>
    <m/>
    <s v="Population générale"/>
    <n v="0.95"/>
    <b v="1"/>
    <s v="ci"/>
  </r>
  <r>
    <s v="id_197"/>
    <x v="4"/>
    <s v="pas_moyen_deplacement"/>
    <n v="7.2289156626505993E-2"/>
    <n v="1.5598268528831401E-2"/>
    <n v="0.12898004472418101"/>
    <n v="6"/>
    <n v="7.2289156626505993E-2"/>
    <n v="83"/>
    <s v="c_raison_exclu"/>
    <s v="prop_multiple"/>
    <x v="241"/>
    <m/>
    <x v="3"/>
    <x v="5"/>
    <x v="0"/>
    <x v="119"/>
    <s v="c_raison_exclu"/>
    <s v="oui"/>
    <s v="Proportion"/>
    <m/>
    <s v="Population générale"/>
    <n v="0.95"/>
    <b v="1"/>
    <s v="ci"/>
  </r>
  <r>
    <s v="id_197"/>
    <x v="4"/>
    <s v="problem_document"/>
    <n v="2.40963855421687E-2"/>
    <n v="-9.4734937792069606E-3"/>
    <n v="5.76662648635443E-2"/>
    <n v="2"/>
    <n v="2.40963855421687E-2"/>
    <n v="83"/>
    <s v="c_raison_exclu"/>
    <s v="prop_multiple"/>
    <x v="242"/>
    <m/>
    <x v="3"/>
    <x v="5"/>
    <x v="0"/>
    <x v="119"/>
    <s v="c_raison_exclu"/>
    <s v="oui"/>
    <s v="Proportion"/>
    <m/>
    <s v="Population générale"/>
    <n v="0.95"/>
    <b v="1"/>
    <s v="ci"/>
  </r>
  <r>
    <s v="id_197"/>
    <x v="4"/>
    <s v="harcelement"/>
    <n v="1.20481927710843E-2"/>
    <n v="-1.18353747767375E-2"/>
    <n v="3.5931760318906103E-2"/>
    <n v="1"/>
    <n v="1.20481927710843E-2"/>
    <n v="83"/>
    <s v="c_raison_exclu"/>
    <s v="prop_multiple"/>
    <x v="243"/>
    <m/>
    <x v="3"/>
    <x v="5"/>
    <x v="0"/>
    <x v="119"/>
    <s v="c_raison_exclu"/>
    <s v="oui"/>
    <s v="Proportion"/>
    <m/>
    <s v="Population générale"/>
    <n v="0.95"/>
    <b v="1"/>
    <s v="ci"/>
  </r>
  <r>
    <s v="id_197"/>
    <x v="4"/>
    <s v="nsp"/>
    <n v="1.20481927710843E-2"/>
    <n v="-1.1835374776737399E-2"/>
    <n v="3.5931760318906103E-2"/>
    <n v="1"/>
    <n v="1.20481927710843E-2"/>
    <n v="83"/>
    <s v="c_raison_exclu"/>
    <s v="prop_multiple"/>
    <x v="56"/>
    <m/>
    <x v="3"/>
    <x v="5"/>
    <x v="0"/>
    <x v="119"/>
    <s v="c_raison_exclu"/>
    <s v="oui"/>
    <s v="Proportion"/>
    <m/>
    <s v="Population générale"/>
    <n v="0.95"/>
    <b v="1"/>
    <s v="ci"/>
  </r>
  <r>
    <s v="id_198"/>
    <x v="3"/>
    <s v="nsp"/>
    <n v="0.5"/>
    <n v="5.7085516431142902E-3"/>
    <n v="0.99429144835688599"/>
    <n v="2"/>
    <n v="0.5"/>
    <n v="4"/>
    <s v="c_ciblag_neutr"/>
    <s v="prop_simple"/>
    <x v="201"/>
    <m/>
    <x v="3"/>
    <x v="5"/>
    <x v="0"/>
    <x v="120"/>
    <s v="c_ciblag_neutr"/>
    <m/>
    <s v="Proportion"/>
    <m/>
    <s v="Population générale"/>
    <n v="0.95"/>
    <b v="1"/>
    <s v="ci"/>
  </r>
  <r>
    <s v="id_198"/>
    <x v="3"/>
    <s v="pas_du_tout"/>
    <n v="0.25"/>
    <n v="-0.178068951150467"/>
    <n v="0.67806895115046695"/>
    <n v="1"/>
    <n v="0.25"/>
    <n v="4"/>
    <s v="c_ciblag_neutr"/>
    <s v="prop_simple"/>
    <x v="52"/>
    <m/>
    <x v="3"/>
    <x v="5"/>
    <x v="0"/>
    <x v="120"/>
    <s v="c_ciblag_neutr"/>
    <m/>
    <s v="Proportion"/>
    <m/>
    <s v="Population générale"/>
    <n v="0.95"/>
    <b v="1"/>
    <s v="ci"/>
  </r>
  <r>
    <s v="id_198"/>
    <x v="3"/>
    <s v="peu"/>
    <n v="0.25"/>
    <n v="-0.178068951150467"/>
    <n v="0.67806895115046695"/>
    <n v="1"/>
    <n v="0.25"/>
    <n v="4"/>
    <s v="c_ciblag_neutr"/>
    <s v="prop_simple"/>
    <x v="53"/>
    <m/>
    <x v="3"/>
    <x v="5"/>
    <x v="0"/>
    <x v="120"/>
    <s v="c_ciblag_neutr"/>
    <m/>
    <s v="Proportion"/>
    <m/>
    <s v="Population générale"/>
    <n v="0.95"/>
    <b v="1"/>
    <s v="ci"/>
  </r>
  <r>
    <s v="id_198"/>
    <x v="4"/>
    <s v="completement"/>
    <n v="0.37305699481865301"/>
    <n v="0.30422885091090701"/>
    <n v="0.44188513872639801"/>
    <n v="72"/>
    <n v="0.37305699481865301"/>
    <n v="193"/>
    <s v="c_ciblag_neutr"/>
    <s v="prop_simple"/>
    <x v="61"/>
    <m/>
    <x v="3"/>
    <x v="5"/>
    <x v="0"/>
    <x v="120"/>
    <s v="c_ciblag_neutr"/>
    <m/>
    <s v="Proportion"/>
    <m/>
    <s v="Population générale"/>
    <n v="0.95"/>
    <b v="1"/>
    <s v="ci"/>
  </r>
  <r>
    <s v="id_198"/>
    <x v="4"/>
    <s v="nsp"/>
    <n v="7.2538860103627006E-2"/>
    <n v="3.5624303353006002E-2"/>
    <n v="0.109453416854248"/>
    <n v="14"/>
    <n v="7.2538860103626895E-2"/>
    <n v="193"/>
    <s v="c_ciblag_neutr"/>
    <s v="prop_simple"/>
    <x v="201"/>
    <m/>
    <x v="3"/>
    <x v="5"/>
    <x v="0"/>
    <x v="120"/>
    <s v="c_ciblag_neutr"/>
    <m/>
    <s v="Proportion"/>
    <m/>
    <s v="Population générale"/>
    <n v="0.95"/>
    <b v="1"/>
    <s v="ci"/>
  </r>
  <r>
    <s v="id_198"/>
    <x v="4"/>
    <s v="pas_du_tout"/>
    <n v="0.16580310880829"/>
    <n v="0.11287394269079599"/>
    <n v="0.21873227492578401"/>
    <n v="32"/>
    <n v="0.16580310880829"/>
    <n v="193"/>
    <s v="c_ciblag_neutr"/>
    <s v="prop_simple"/>
    <x v="52"/>
    <m/>
    <x v="3"/>
    <x v="5"/>
    <x v="0"/>
    <x v="120"/>
    <s v="c_ciblag_neutr"/>
    <m/>
    <s v="Proportion"/>
    <m/>
    <s v="Population générale"/>
    <n v="0.95"/>
    <b v="1"/>
    <s v="ci"/>
  </r>
  <r>
    <s v="id_198"/>
    <x v="4"/>
    <s v="peu"/>
    <n v="0.38860103626942999"/>
    <n v="0.31922990767850301"/>
    <n v="0.45797216486035702"/>
    <n v="75"/>
    <n v="0.38860103626942999"/>
    <n v="193"/>
    <s v="c_ciblag_neutr"/>
    <s v="prop_simple"/>
    <x v="53"/>
    <m/>
    <x v="3"/>
    <x v="5"/>
    <x v="0"/>
    <x v="120"/>
    <s v="c_ciblag_neutr"/>
    <m/>
    <s v="Proportion"/>
    <m/>
    <s v="Population générale"/>
    <n v="0.95"/>
    <b v="1"/>
    <s v="ci"/>
  </r>
  <r>
    <s v="id_199"/>
    <x v="3"/>
    <s v="non"/>
    <n v="1"/>
    <n v="1"/>
    <n v="1"/>
    <n v="4"/>
    <n v="1"/>
    <n v="4"/>
    <s v="c_ciblag_corruption"/>
    <s v="prop_simple"/>
    <x v="10"/>
    <m/>
    <x v="3"/>
    <x v="5"/>
    <x v="0"/>
    <x v="121"/>
    <s v="c_ciblag_corruption"/>
    <m/>
    <s v="Proportion"/>
    <m/>
    <s v="Population générale"/>
    <n v="0.95"/>
    <b v="1"/>
    <s v="ci"/>
  </r>
  <r>
    <s v="id_199"/>
    <x v="4"/>
    <s v="non"/>
    <n v="0.96373056994818695"/>
    <n v="0.93712254636424297"/>
    <n v="0.99033859353213005"/>
    <n v="186"/>
    <n v="0.96373056994818695"/>
    <n v="193"/>
    <s v="c_ciblag_corruption"/>
    <s v="prop_simple"/>
    <x v="10"/>
    <m/>
    <x v="3"/>
    <x v="5"/>
    <x v="0"/>
    <x v="121"/>
    <s v="c_ciblag_corruption"/>
    <m/>
    <s v="Proportion"/>
    <m/>
    <s v="Population générale"/>
    <n v="0.95"/>
    <b v="1"/>
    <s v="ci"/>
  </r>
  <r>
    <s v="id_199"/>
    <x v="4"/>
    <s v="oui"/>
    <n v="3.6269430051813503E-2"/>
    <n v="9.6614064678703006E-3"/>
    <n v="6.2877453635756697E-2"/>
    <n v="7"/>
    <n v="3.6269430051813503E-2"/>
    <n v="193"/>
    <s v="c_ciblag_corruption"/>
    <s v="prop_simple"/>
    <x v="11"/>
    <m/>
    <x v="3"/>
    <x v="5"/>
    <x v="0"/>
    <x v="121"/>
    <s v="c_ciblag_corruption"/>
    <m/>
    <s v="Proportion"/>
    <m/>
    <s v="Population générale"/>
    <n v="0.95"/>
    <b v="1"/>
    <s v="ci"/>
  </r>
  <r>
    <s v="id_200"/>
    <x v="3"/>
    <s v="non"/>
    <n v="1"/>
    <n v="1"/>
    <n v="1"/>
    <n v="4"/>
    <n v="1"/>
    <n v="4"/>
    <s v="c_ciblag_tension"/>
    <s v="prop_simple"/>
    <x v="10"/>
    <m/>
    <x v="3"/>
    <x v="5"/>
    <x v="0"/>
    <x v="122"/>
    <s v="c_ciblag_tension"/>
    <m/>
    <s v="Proportion"/>
    <m/>
    <s v="Population générale"/>
    <n v="0.95"/>
    <b v="1"/>
    <s v="ci"/>
  </r>
  <r>
    <s v="id_200"/>
    <x v="4"/>
    <s v="non"/>
    <n v="0.66321243523316098"/>
    <n v="0.59595058838210302"/>
    <n v="0.73047428208421905"/>
    <n v="128"/>
    <n v="0.66321243523316098"/>
    <n v="193"/>
    <s v="c_ciblag_tension"/>
    <s v="prop_simple"/>
    <x v="10"/>
    <m/>
    <x v="3"/>
    <x v="5"/>
    <x v="0"/>
    <x v="122"/>
    <s v="c_ciblag_tension"/>
    <m/>
    <s v="Proportion"/>
    <m/>
    <s v="Population générale"/>
    <n v="0.95"/>
    <b v="1"/>
    <s v="ci"/>
  </r>
  <r>
    <s v="id_200"/>
    <x v="4"/>
    <s v="oui"/>
    <n v="0.33160621761657999"/>
    <n v="0.26460356959806097"/>
    <n v="0.39860886563509901"/>
    <n v="64"/>
    <n v="0.33160621761657999"/>
    <n v="193"/>
    <s v="c_ciblag_tension"/>
    <s v="prop_simple"/>
    <x v="11"/>
    <m/>
    <x v="3"/>
    <x v="5"/>
    <x v="0"/>
    <x v="122"/>
    <s v="c_ciblag_tension"/>
    <m/>
    <s v="Proportion"/>
    <m/>
    <s v="Population générale"/>
    <n v="0.95"/>
    <b v="1"/>
    <s v="ci"/>
  </r>
  <r>
    <s v="id_200"/>
    <x v="4"/>
    <s v="pnpr"/>
    <n v="5.1813471502590702E-3"/>
    <n v="-5.03646088106381E-3"/>
    <n v="1.53991551815819E-2"/>
    <n v="1"/>
    <n v="5.1813471502590702E-3"/>
    <n v="193"/>
    <s v="c_ciblag_tension"/>
    <s v="prop_simple"/>
    <x v="244"/>
    <m/>
    <x v="3"/>
    <x v="5"/>
    <x v="0"/>
    <x v="122"/>
    <s v="c_ciblag_tension"/>
    <m/>
    <s v="Proportion"/>
    <m/>
    <s v="Population générale"/>
    <n v="0.95"/>
    <b v="1"/>
    <s v="ci"/>
  </r>
  <r>
    <s v="id_4"/>
    <x v="5"/>
    <s v="1"/>
    <n v="0.25"/>
    <n v="0.126427137910779"/>
    <n v="0.37357286208922102"/>
    <n v="12"/>
    <n v="0.25"/>
    <n v="48"/>
    <s v="i_secteur"/>
    <s v="prop_simple"/>
    <x v="0"/>
    <m/>
    <x v="4"/>
    <x v="0"/>
    <x v="0"/>
    <x v="0"/>
    <s v="i_secteur"/>
    <m/>
    <s v="Proportion"/>
    <m/>
    <s v="Population générale"/>
    <n v="0.95"/>
    <b v="1"/>
    <s v="ci"/>
  </r>
  <r>
    <s v="id_4"/>
    <x v="5"/>
    <s v="10"/>
    <n v="2.0833333333333301E-2"/>
    <n v="-1.99262899200493E-2"/>
    <n v="6.1592956586715902E-2"/>
    <n v="1"/>
    <n v="2.0833333333333301E-2"/>
    <n v="48"/>
    <s v="i_secteur"/>
    <s v="prop_simple"/>
    <x v="1"/>
    <m/>
    <x v="4"/>
    <x v="0"/>
    <x v="0"/>
    <x v="0"/>
    <s v="i_secteur"/>
    <m/>
    <s v="Proportion"/>
    <m/>
    <s v="Population générale"/>
    <n v="0.95"/>
    <b v="1"/>
    <s v="ci"/>
  </r>
  <r>
    <s v="id_4"/>
    <x v="5"/>
    <s v="11"/>
    <n v="8.3333333333333301E-2"/>
    <n v="4.4586613684959196E-3"/>
    <n v="0.162208005298171"/>
    <n v="4"/>
    <n v="8.3333333333333301E-2"/>
    <n v="48"/>
    <s v="i_secteur"/>
    <s v="prop_simple"/>
    <x v="2"/>
    <m/>
    <x v="4"/>
    <x v="0"/>
    <x v="0"/>
    <x v="0"/>
    <s v="i_secteur"/>
    <m/>
    <s v="Proportion"/>
    <m/>
    <s v="Population générale"/>
    <n v="0.95"/>
    <b v="1"/>
    <s v="ci"/>
  </r>
  <r>
    <s v="id_4"/>
    <x v="5"/>
    <s v="2"/>
    <n v="8.3333333333333301E-2"/>
    <n v="4.45866136849593E-3"/>
    <n v="0.162208005298171"/>
    <n v="4"/>
    <n v="8.3333333333333301E-2"/>
    <n v="48"/>
    <s v="i_secteur"/>
    <s v="prop_simple"/>
    <x v="3"/>
    <m/>
    <x v="4"/>
    <x v="0"/>
    <x v="0"/>
    <x v="0"/>
    <s v="i_secteur"/>
    <m/>
    <s v="Proportion"/>
    <m/>
    <s v="Population générale"/>
    <n v="0.95"/>
    <b v="1"/>
    <s v="ci"/>
  </r>
  <r>
    <s v="id_4"/>
    <x v="5"/>
    <s v="3"/>
    <n v="8.3333333333333301E-2"/>
    <n v="4.45866136849593E-3"/>
    <n v="0.162208005298171"/>
    <n v="4"/>
    <n v="8.3333333333333301E-2"/>
    <n v="48"/>
    <s v="i_secteur"/>
    <s v="prop_simple"/>
    <x v="4"/>
    <m/>
    <x v="4"/>
    <x v="0"/>
    <x v="0"/>
    <x v="0"/>
    <s v="i_secteur"/>
    <m/>
    <s v="Proportion"/>
    <m/>
    <s v="Population générale"/>
    <n v="0.95"/>
    <b v="1"/>
    <s v="ci"/>
  </r>
  <r>
    <s v="id_4"/>
    <x v="5"/>
    <s v="4"/>
    <n v="2.0833333333333301E-2"/>
    <n v="-1.99262899200493E-2"/>
    <n v="6.1592956586715999E-2"/>
    <n v="1"/>
    <n v="2.0833333333333301E-2"/>
    <n v="48"/>
    <s v="i_secteur"/>
    <s v="prop_simple"/>
    <x v="5"/>
    <m/>
    <x v="4"/>
    <x v="0"/>
    <x v="0"/>
    <x v="0"/>
    <s v="i_secteur"/>
    <m/>
    <s v="Proportion"/>
    <m/>
    <s v="Population générale"/>
    <n v="0.95"/>
    <b v="1"/>
    <s v="ci"/>
  </r>
  <r>
    <s v="id_4"/>
    <x v="5"/>
    <s v="6"/>
    <n v="0.3125"/>
    <n v="0.18022315383772"/>
    <n v="0.44477684616228003"/>
    <n v="15"/>
    <n v="0.3125"/>
    <n v="48"/>
    <s v="i_secteur"/>
    <s v="prop_simple"/>
    <x v="6"/>
    <m/>
    <x v="4"/>
    <x v="0"/>
    <x v="0"/>
    <x v="0"/>
    <s v="i_secteur"/>
    <m/>
    <s v="Proportion"/>
    <m/>
    <s v="Population générale"/>
    <n v="0.95"/>
    <b v="1"/>
    <s v="ci"/>
  </r>
  <r>
    <s v="id_4"/>
    <x v="5"/>
    <s v="9"/>
    <n v="0.14583333333333301"/>
    <n v="4.5111834351444301E-2"/>
    <n v="0.24655483231522199"/>
    <n v="7"/>
    <n v="0.14583333333333301"/>
    <n v="48"/>
    <s v="i_secteur"/>
    <s v="prop_simple"/>
    <x v="9"/>
    <m/>
    <x v="4"/>
    <x v="0"/>
    <x v="0"/>
    <x v="0"/>
    <s v="i_secteur"/>
    <m/>
    <s v="Proportion"/>
    <m/>
    <s v="Population générale"/>
    <n v="0.95"/>
    <b v="1"/>
    <s v="ci"/>
  </r>
  <r>
    <s v="id_4"/>
    <x v="6"/>
    <s v="1"/>
    <n v="0.30872483221476499"/>
    <n v="0.23389733597569801"/>
    <n v="0.38355232845383203"/>
    <n v="46"/>
    <n v="0.30872483221476499"/>
    <n v="149"/>
    <s v="i_secteur"/>
    <s v="prop_simple"/>
    <x v="0"/>
    <m/>
    <x v="4"/>
    <x v="0"/>
    <x v="0"/>
    <x v="0"/>
    <s v="i_secteur"/>
    <m/>
    <s v="Proportion"/>
    <m/>
    <s v="Population générale"/>
    <n v="0.95"/>
    <b v="1"/>
    <s v="ci"/>
  </r>
  <r>
    <s v="id_4"/>
    <x v="6"/>
    <s v="10"/>
    <n v="1.34228187919463E-2"/>
    <n v="-5.2168139340476897E-3"/>
    <n v="3.2062451517940301E-2"/>
    <n v="2"/>
    <n v="1.34228187919463E-2"/>
    <n v="149"/>
    <s v="i_secteur"/>
    <s v="prop_simple"/>
    <x v="1"/>
    <m/>
    <x v="4"/>
    <x v="0"/>
    <x v="0"/>
    <x v="0"/>
    <s v="i_secteur"/>
    <m/>
    <s v="Proportion"/>
    <m/>
    <s v="Population générale"/>
    <n v="0.95"/>
    <b v="1"/>
    <s v="ci"/>
  </r>
  <r>
    <s v="id_4"/>
    <x v="6"/>
    <s v="11"/>
    <n v="6.0402684563758399E-2"/>
    <n v="2.1814978814761E-2"/>
    <n v="9.8990390312755805E-2"/>
    <n v="9"/>
    <n v="6.0402684563758399E-2"/>
    <n v="149"/>
    <s v="i_secteur"/>
    <s v="prop_simple"/>
    <x v="2"/>
    <m/>
    <x v="4"/>
    <x v="0"/>
    <x v="0"/>
    <x v="0"/>
    <s v="i_secteur"/>
    <m/>
    <s v="Proportion"/>
    <m/>
    <s v="Population générale"/>
    <n v="0.95"/>
    <b v="1"/>
    <s v="ci"/>
  </r>
  <r>
    <s v="id_4"/>
    <x v="6"/>
    <s v="2"/>
    <n v="0.187919463087248"/>
    <n v="0.124643992110202"/>
    <n v="0.251194934064294"/>
    <n v="28"/>
    <n v="0.187919463087248"/>
    <n v="149"/>
    <s v="i_secteur"/>
    <s v="prop_simple"/>
    <x v="3"/>
    <m/>
    <x v="4"/>
    <x v="0"/>
    <x v="0"/>
    <x v="0"/>
    <s v="i_secteur"/>
    <m/>
    <s v="Proportion"/>
    <m/>
    <s v="Population générale"/>
    <n v="0.95"/>
    <b v="1"/>
    <s v="ci"/>
  </r>
  <r>
    <s v="id_4"/>
    <x v="6"/>
    <s v="3"/>
    <n v="7.3825503355704702E-2"/>
    <n v="3.1471002169840202E-2"/>
    <n v="0.116180004541569"/>
    <n v="11"/>
    <n v="7.3825503355704702E-2"/>
    <n v="149"/>
    <s v="i_secteur"/>
    <s v="prop_simple"/>
    <x v="4"/>
    <m/>
    <x v="4"/>
    <x v="0"/>
    <x v="0"/>
    <x v="0"/>
    <s v="i_secteur"/>
    <m/>
    <s v="Proportion"/>
    <m/>
    <s v="Population générale"/>
    <n v="0.95"/>
    <b v="1"/>
    <s v="ci"/>
  </r>
  <r>
    <s v="id_4"/>
    <x v="6"/>
    <s v="6"/>
    <n v="0.187919463087248"/>
    <n v="0.124643992110202"/>
    <n v="0.251194934064294"/>
    <n v="28"/>
    <n v="0.187919463087248"/>
    <n v="149"/>
    <s v="i_secteur"/>
    <s v="prop_simple"/>
    <x v="6"/>
    <m/>
    <x v="4"/>
    <x v="0"/>
    <x v="0"/>
    <x v="0"/>
    <s v="i_secteur"/>
    <m/>
    <s v="Proportion"/>
    <m/>
    <s v="Population générale"/>
    <n v="0.95"/>
    <b v="1"/>
    <s v="ci"/>
  </r>
  <r>
    <s v="id_4"/>
    <x v="6"/>
    <s v="7"/>
    <n v="2.68456375838926E-2"/>
    <n v="6.6515290536507004E-4"/>
    <n v="5.3026122262420199E-2"/>
    <n v="4"/>
    <n v="2.68456375838926E-2"/>
    <n v="149"/>
    <s v="i_secteur"/>
    <s v="prop_simple"/>
    <x v="7"/>
    <m/>
    <x v="4"/>
    <x v="0"/>
    <x v="0"/>
    <x v="0"/>
    <s v="i_secteur"/>
    <m/>
    <s v="Proportion"/>
    <m/>
    <s v="Population générale"/>
    <n v="0.95"/>
    <b v="1"/>
    <s v="ci"/>
  </r>
  <r>
    <s v="id_4"/>
    <x v="6"/>
    <s v="8"/>
    <n v="4.0268456375838903E-2"/>
    <n v="8.4259437625414293E-3"/>
    <n v="7.2110968989136395E-2"/>
    <n v="6"/>
    <n v="4.0268456375838903E-2"/>
    <n v="149"/>
    <s v="i_secteur"/>
    <s v="prop_simple"/>
    <x v="8"/>
    <m/>
    <x v="4"/>
    <x v="0"/>
    <x v="0"/>
    <x v="0"/>
    <s v="i_secteur"/>
    <m/>
    <s v="Proportion"/>
    <m/>
    <s v="Population générale"/>
    <n v="0.95"/>
    <b v="1"/>
    <s v="ci"/>
  </r>
  <r>
    <s v="id_4"/>
    <x v="6"/>
    <s v="9"/>
    <n v="0.100671140939597"/>
    <n v="5.1933813076695597E-2"/>
    <n v="0.149408468802499"/>
    <n v="15"/>
    <n v="0.100671140939597"/>
    <n v="149"/>
    <s v="i_secteur"/>
    <s v="prop_simple"/>
    <x v="9"/>
    <m/>
    <x v="4"/>
    <x v="0"/>
    <x v="0"/>
    <x v="0"/>
    <s v="i_secteur"/>
    <m/>
    <s v="Proportion"/>
    <m/>
    <s v="Population générale"/>
    <n v="0.95"/>
    <b v="1"/>
    <s v="ci"/>
  </r>
  <r>
    <s v="id_10"/>
    <x v="5"/>
    <s v="non"/>
    <n v="0.125"/>
    <n v="3.06196676056339E-2"/>
    <n v="0.219380332394366"/>
    <n v="6"/>
    <n v="0.125"/>
    <n v="48"/>
    <s v="i_chef_menag"/>
    <s v="prop_simple"/>
    <x v="10"/>
    <m/>
    <x v="4"/>
    <x v="0"/>
    <x v="0"/>
    <x v="1"/>
    <s v="i_chef_menag"/>
    <m/>
    <s v="Proportion"/>
    <m/>
    <s v="Population générale"/>
    <n v="0.95"/>
    <b v="1"/>
    <s v="ci"/>
  </r>
  <r>
    <s v="id_10"/>
    <x v="5"/>
    <s v="oui"/>
    <n v="0.875"/>
    <n v="0.78061966760563395"/>
    <n v="0.96938033239436605"/>
    <n v="42"/>
    <n v="0.875"/>
    <n v="48"/>
    <s v="i_chef_menag"/>
    <s v="prop_simple"/>
    <x v="11"/>
    <m/>
    <x v="4"/>
    <x v="0"/>
    <x v="0"/>
    <x v="1"/>
    <s v="i_chef_menag"/>
    <m/>
    <s v="Proportion"/>
    <m/>
    <s v="Population générale"/>
    <n v="0.95"/>
    <b v="1"/>
    <s v="ci"/>
  </r>
  <r>
    <s v="id_10"/>
    <x v="6"/>
    <s v="non"/>
    <n v="0.355704697986577"/>
    <n v="0.278162655391682"/>
    <n v="0.433246740581472"/>
    <n v="53"/>
    <n v="0.355704697986577"/>
    <n v="149"/>
    <s v="i_chef_menag"/>
    <s v="prop_simple"/>
    <x v="10"/>
    <m/>
    <x v="4"/>
    <x v="0"/>
    <x v="0"/>
    <x v="1"/>
    <s v="i_chef_menag"/>
    <m/>
    <s v="Proportion"/>
    <m/>
    <s v="Population générale"/>
    <n v="0.95"/>
    <b v="1"/>
    <s v="ci"/>
  </r>
  <r>
    <s v="id_10"/>
    <x v="6"/>
    <s v="oui"/>
    <n v="0.644295302013423"/>
    <n v="0.56675325941852805"/>
    <n v="0.72183734460831805"/>
    <n v="96"/>
    <n v="0.644295302013423"/>
    <n v="149"/>
    <s v="i_chef_menag"/>
    <s v="prop_simple"/>
    <x v="11"/>
    <m/>
    <x v="4"/>
    <x v="0"/>
    <x v="0"/>
    <x v="1"/>
    <s v="i_chef_menag"/>
    <m/>
    <s v="Proportion"/>
    <m/>
    <s v="Population générale"/>
    <n v="0.95"/>
    <b v="1"/>
    <s v="ci"/>
  </r>
  <r>
    <s v="id_11"/>
    <x v="5"/>
    <s v="femme"/>
    <n v="1"/>
    <n v="1"/>
    <n v="1"/>
    <n v="48"/>
    <n v="1"/>
    <n v="48"/>
    <s v="i_enquete_genre"/>
    <s v="prop_simple"/>
    <x v="12"/>
    <m/>
    <x v="4"/>
    <x v="0"/>
    <x v="0"/>
    <x v="2"/>
    <s v="i_enquete_genre"/>
    <m/>
    <s v="Proportion"/>
    <m/>
    <s v="Population générale"/>
    <n v="0.95"/>
    <b v="1"/>
    <s v="ci"/>
  </r>
  <r>
    <s v="id_11"/>
    <x v="6"/>
    <s v="homme"/>
    <n v="1"/>
    <n v="1"/>
    <n v="1"/>
    <n v="149"/>
    <n v="1"/>
    <n v="149"/>
    <s v="i_enquete_genre"/>
    <s v="prop_simple"/>
    <x v="13"/>
    <m/>
    <x v="4"/>
    <x v="0"/>
    <x v="0"/>
    <x v="2"/>
    <s v="i_enquete_genre"/>
    <m/>
    <s v="Proportion"/>
    <m/>
    <s v="Population générale"/>
    <n v="0.95"/>
    <b v="1"/>
    <s v="ci"/>
  </r>
  <r>
    <s v="id_12"/>
    <x v="5"/>
    <s v="ndp"/>
    <n v="0.375"/>
    <n v="0.236841340097147"/>
    <n v="0.51315865990285303"/>
    <n v="18"/>
    <n v="0.375"/>
    <n v="48"/>
    <s v="i_statut_menage"/>
    <s v="prop_simple"/>
    <x v="14"/>
    <m/>
    <x v="4"/>
    <x v="0"/>
    <x v="0"/>
    <x v="3"/>
    <s v="i_statut_menage"/>
    <m/>
    <s v="Proportion"/>
    <m/>
    <s v="Population générale"/>
    <n v="0.95"/>
    <b v="1"/>
    <s v="ci"/>
  </r>
  <r>
    <s v="id_12"/>
    <x v="5"/>
    <s v="pdi"/>
    <n v="0.625"/>
    <n v="0.48684134009714702"/>
    <n v="0.76315865990285303"/>
    <n v="30"/>
    <n v="0.625"/>
    <n v="48"/>
    <s v="i_statut_menage"/>
    <s v="prop_simple"/>
    <x v="15"/>
    <m/>
    <x v="4"/>
    <x v="0"/>
    <x v="0"/>
    <x v="3"/>
    <s v="i_statut_menage"/>
    <m/>
    <s v="Proportion"/>
    <m/>
    <s v="Population générale"/>
    <n v="0.95"/>
    <b v="1"/>
    <s v="ci"/>
  </r>
  <r>
    <s v="id_12"/>
    <x v="6"/>
    <s v="ndp"/>
    <n v="0.54362416107382505"/>
    <n v="0.46294513417435501"/>
    <n v="0.62430318797329598"/>
    <n v="81"/>
    <n v="0.54362416107382505"/>
    <n v="149"/>
    <s v="i_statut_menage"/>
    <s v="prop_simple"/>
    <x v="14"/>
    <m/>
    <x v="4"/>
    <x v="0"/>
    <x v="0"/>
    <x v="3"/>
    <s v="i_statut_menage"/>
    <m/>
    <s v="Proportion"/>
    <m/>
    <s v="Population générale"/>
    <n v="0.95"/>
    <b v="1"/>
    <s v="ci"/>
  </r>
  <r>
    <s v="id_12"/>
    <x v="6"/>
    <s v="pdi"/>
    <n v="0.456375838926175"/>
    <n v="0.37569681202670402"/>
    <n v="0.53705486582564499"/>
    <n v="68"/>
    <n v="0.456375838926175"/>
    <n v="149"/>
    <s v="i_statut_menage"/>
    <s v="prop_simple"/>
    <x v="15"/>
    <m/>
    <x v="4"/>
    <x v="0"/>
    <x v="0"/>
    <x v="3"/>
    <s v="i_statut_menage"/>
    <m/>
    <s v="Proportion"/>
    <m/>
    <s v="Population générale"/>
    <n v="0.95"/>
    <b v="1"/>
    <s v="ci"/>
  </r>
  <r>
    <s v="id_13"/>
    <x v="5"/>
    <s v="non"/>
    <n v="0.76666666666666705"/>
    <n v="0.61301542414273902"/>
    <n v="0.92031790919059397"/>
    <n v="23"/>
    <n v="0.76666666666666705"/>
    <n v="30"/>
    <s v="i_pdi_acceuilli"/>
    <s v="prop_simple"/>
    <x v="10"/>
    <m/>
    <x v="4"/>
    <x v="0"/>
    <x v="0"/>
    <x v="4"/>
    <s v="i_pdi_acceuilli"/>
    <s v="oui"/>
    <s v="Proportion"/>
    <m/>
    <s v="Population générale"/>
    <n v="0.95"/>
    <b v="1"/>
    <s v="ci"/>
  </r>
  <r>
    <s v="id_13"/>
    <x v="5"/>
    <s v="oui"/>
    <n v="0.233333333333333"/>
    <n v="7.9682090809406095E-2"/>
    <n v="0.38698457585726098"/>
    <n v="7"/>
    <n v="0.233333333333333"/>
    <n v="30"/>
    <s v="i_pdi_acceuilli"/>
    <s v="prop_simple"/>
    <x v="11"/>
    <m/>
    <x v="4"/>
    <x v="0"/>
    <x v="0"/>
    <x v="4"/>
    <s v="i_pdi_acceuilli"/>
    <s v="oui"/>
    <s v="Proportion"/>
    <m/>
    <s v="Population générale"/>
    <n v="0.95"/>
    <b v="1"/>
    <s v="ci"/>
  </r>
  <r>
    <s v="id_13"/>
    <x v="6"/>
    <s v="non"/>
    <n v="0.70588235294117596"/>
    <n v="0.59593690117877895"/>
    <n v="0.81582780470357397"/>
    <n v="48"/>
    <n v="0.70588235294117696"/>
    <n v="68"/>
    <s v="i_pdi_acceuilli"/>
    <s v="prop_simple"/>
    <x v="10"/>
    <m/>
    <x v="4"/>
    <x v="0"/>
    <x v="0"/>
    <x v="4"/>
    <s v="i_pdi_acceuilli"/>
    <s v="oui"/>
    <s v="Proportion"/>
    <m/>
    <s v="Population générale"/>
    <n v="0.95"/>
    <b v="1"/>
    <s v="ci"/>
  </r>
  <r>
    <s v="id_13"/>
    <x v="6"/>
    <s v="oui"/>
    <n v="0.29411764705882398"/>
    <n v="0.18417219529642601"/>
    <n v="0.40406309882122099"/>
    <n v="20"/>
    <n v="0.29411764705882398"/>
    <n v="68"/>
    <s v="i_pdi_acceuilli"/>
    <s v="prop_simple"/>
    <x v="11"/>
    <m/>
    <x v="4"/>
    <x v="0"/>
    <x v="0"/>
    <x v="4"/>
    <s v="i_pdi_acceuilli"/>
    <s v="oui"/>
    <s v="Proportion"/>
    <m/>
    <s v="Population générale"/>
    <n v="0.95"/>
    <b v="1"/>
    <s v="ci"/>
  </r>
  <r>
    <s v="id_14"/>
    <x v="5"/>
    <s v="non"/>
    <n v="0.61111111111111105"/>
    <n v="0.382506143643215"/>
    <n v="0.83971607857900699"/>
    <n v="11"/>
    <n v="0.61111111111111105"/>
    <n v="18"/>
    <s v="i_nonpdi_acceuil"/>
    <s v="prop_simple"/>
    <x v="10"/>
    <m/>
    <x v="4"/>
    <x v="0"/>
    <x v="0"/>
    <x v="5"/>
    <s v="i_nonpdi_acceuil"/>
    <s v="oui"/>
    <s v="Proportion"/>
    <m/>
    <s v="Population générale"/>
    <n v="0.95"/>
    <b v="1"/>
    <s v="ci"/>
  </r>
  <r>
    <s v="id_14"/>
    <x v="5"/>
    <s v="oui"/>
    <n v="0.38888888888888901"/>
    <n v="0.16028392142099299"/>
    <n v="0.617493856356784"/>
    <n v="7"/>
    <n v="0.38888888888888901"/>
    <n v="18"/>
    <s v="i_nonpdi_acceuil"/>
    <s v="prop_simple"/>
    <x v="11"/>
    <m/>
    <x v="4"/>
    <x v="0"/>
    <x v="0"/>
    <x v="5"/>
    <s v="i_nonpdi_acceuil"/>
    <s v="oui"/>
    <s v="Proportion"/>
    <m/>
    <s v="Population générale"/>
    <n v="0.95"/>
    <b v="1"/>
    <s v="ci"/>
  </r>
  <r>
    <s v="id_14"/>
    <x v="6"/>
    <s v="non"/>
    <n v="0.54320987654320996"/>
    <n v="0.43309430680237099"/>
    <n v="0.65332544628404898"/>
    <n v="44"/>
    <n v="0.54320987654320996"/>
    <n v="81"/>
    <s v="i_nonpdi_acceuil"/>
    <s v="prop_simple"/>
    <x v="10"/>
    <m/>
    <x v="4"/>
    <x v="0"/>
    <x v="0"/>
    <x v="5"/>
    <s v="i_nonpdi_acceuil"/>
    <s v="oui"/>
    <s v="Proportion"/>
    <m/>
    <s v="Population générale"/>
    <n v="0.95"/>
    <b v="1"/>
    <s v="ci"/>
  </r>
  <r>
    <s v="id_14"/>
    <x v="6"/>
    <s v="oui"/>
    <n v="0.45679012345678999"/>
    <n v="0.34667455371595102"/>
    <n v="0.56690569319762896"/>
    <n v="37"/>
    <n v="0.45679012345678999"/>
    <n v="81"/>
    <s v="i_nonpdi_acceuil"/>
    <s v="prop_simple"/>
    <x v="11"/>
    <m/>
    <x v="4"/>
    <x v="0"/>
    <x v="0"/>
    <x v="5"/>
    <s v="i_nonpdi_acceuil"/>
    <s v="oui"/>
    <s v="Proportion"/>
    <m/>
    <s v="Population générale"/>
    <n v="0.95"/>
    <b v="1"/>
    <s v="ci"/>
  </r>
  <r>
    <s v="id_15"/>
    <x v="5"/>
    <s v="non"/>
    <n v="0.72916666666666696"/>
    <n v="0.60234690564442195"/>
    <n v="0.85598642768891198"/>
    <n v="35"/>
    <n v="0.72916666666666696"/>
    <n v="48"/>
    <s v="i_difficulte_vision"/>
    <s v="prop_simple"/>
    <x v="16"/>
    <m/>
    <x v="4"/>
    <x v="0"/>
    <x v="0"/>
    <x v="6"/>
    <s v="i_difficulte_vision"/>
    <m/>
    <s v="Proportion"/>
    <m/>
    <s v="Population générale"/>
    <n v="0.95"/>
    <b v="1"/>
    <s v="ci"/>
  </r>
  <r>
    <s v="id_15"/>
    <x v="5"/>
    <s v="oui_beaucoup_difficultes"/>
    <n v="6.25E-2"/>
    <n v="-6.5793299514264698E-3"/>
    <n v="0.13157932995142599"/>
    <n v="3"/>
    <n v="6.25E-2"/>
    <n v="48"/>
    <s v="i_difficulte_vision"/>
    <s v="prop_simple"/>
    <x v="17"/>
    <m/>
    <x v="4"/>
    <x v="0"/>
    <x v="0"/>
    <x v="6"/>
    <s v="i_difficulte_vision"/>
    <m/>
    <s v="Proportion"/>
    <m/>
    <s v="Population générale"/>
    <n v="0.95"/>
    <b v="1"/>
    <s v="ci"/>
  </r>
  <r>
    <s v="id_15"/>
    <x v="5"/>
    <s v="oui_quelques_difficultes"/>
    <n v="0.20833333333333301"/>
    <n v="9.2436110214953404E-2"/>
    <n v="0.324230556451713"/>
    <n v="10"/>
    <n v="0.20833333333333301"/>
    <n v="48"/>
    <s v="i_difficulte_vision"/>
    <s v="prop_simple"/>
    <x v="18"/>
    <m/>
    <x v="4"/>
    <x v="0"/>
    <x v="0"/>
    <x v="6"/>
    <s v="i_difficulte_vision"/>
    <m/>
    <s v="Proportion"/>
    <m/>
    <s v="Population générale"/>
    <n v="0.95"/>
    <b v="1"/>
    <s v="ci"/>
  </r>
  <r>
    <s v="id_15"/>
    <x v="6"/>
    <s v="non"/>
    <n v="0.74496644295301995"/>
    <n v="0.67436444791899497"/>
    <n v="0.81556843798704604"/>
    <n v="111"/>
    <n v="0.74496644295301995"/>
    <n v="149"/>
    <s v="i_difficulte_vision"/>
    <s v="prop_simple"/>
    <x v="16"/>
    <m/>
    <x v="4"/>
    <x v="0"/>
    <x v="0"/>
    <x v="6"/>
    <s v="i_difficulte_vision"/>
    <m/>
    <s v="Proportion"/>
    <m/>
    <s v="Population générale"/>
    <n v="0.95"/>
    <b v="1"/>
    <s v="ci"/>
  </r>
  <r>
    <s v="id_15"/>
    <x v="6"/>
    <s v="oui_beaucoup_difficultes"/>
    <n v="5.3691275167785199E-2"/>
    <n v="1.7180736925571899E-2"/>
    <n v="9.0201813409998596E-2"/>
    <n v="8"/>
    <n v="5.3691275167785199E-2"/>
    <n v="149"/>
    <s v="i_difficulte_vision"/>
    <s v="prop_simple"/>
    <x v="17"/>
    <m/>
    <x v="4"/>
    <x v="0"/>
    <x v="0"/>
    <x v="6"/>
    <s v="i_difficulte_vision"/>
    <m/>
    <s v="Proportion"/>
    <m/>
    <s v="Population générale"/>
    <n v="0.95"/>
    <b v="1"/>
    <s v="ci"/>
  </r>
  <r>
    <s v="id_15"/>
    <x v="6"/>
    <s v="oui_quelques_difficultes"/>
    <n v="0.20134228187919501"/>
    <n v="0.13638949441718401"/>
    <n v="0.266295069341205"/>
    <n v="30"/>
    <n v="0.20134228187919501"/>
    <n v="149"/>
    <s v="i_difficulte_vision"/>
    <s v="prop_simple"/>
    <x v="18"/>
    <m/>
    <x v="4"/>
    <x v="0"/>
    <x v="0"/>
    <x v="6"/>
    <s v="i_difficulte_vision"/>
    <m/>
    <s v="Proportion"/>
    <m/>
    <s v="Population générale"/>
    <n v="0.95"/>
    <b v="1"/>
    <s v="ci"/>
  </r>
  <r>
    <s v="id_16"/>
    <x v="5"/>
    <s v="non"/>
    <n v="0.79166666666666696"/>
    <n v="0.67576944354828705"/>
    <n v="0.90756388978504698"/>
    <n v="38"/>
    <n v="0.79166666666666696"/>
    <n v="48"/>
    <s v="i_difficulte_entendre"/>
    <s v="prop_simple"/>
    <x v="16"/>
    <m/>
    <x v="4"/>
    <x v="0"/>
    <x v="0"/>
    <x v="7"/>
    <s v="i_difficulte_entendre"/>
    <m/>
    <s v="Proportion"/>
    <m/>
    <s v="Population générale"/>
    <n v="0.95"/>
    <b v="1"/>
    <s v="ci"/>
  </r>
  <r>
    <s v="id_16"/>
    <x v="5"/>
    <s v="oui_quelques_difficultes"/>
    <n v="0.20833333333333301"/>
    <n v="9.2436110214953404E-2"/>
    <n v="0.324230556451713"/>
    <n v="10"/>
    <n v="0.20833333333333301"/>
    <n v="48"/>
    <s v="i_difficulte_entendre"/>
    <s v="prop_simple"/>
    <x v="18"/>
    <m/>
    <x v="4"/>
    <x v="0"/>
    <x v="0"/>
    <x v="7"/>
    <s v="i_difficulte_entendre"/>
    <m/>
    <s v="Proportion"/>
    <m/>
    <s v="Population générale"/>
    <n v="0.95"/>
    <b v="1"/>
    <s v="ci"/>
  </r>
  <r>
    <s v="id_16"/>
    <x v="6"/>
    <s v="non"/>
    <n v="0.89932885906040305"/>
    <n v="0.85059153119750097"/>
    <n v="0.94806618692330402"/>
    <n v="134"/>
    <n v="0.89932885906040305"/>
    <n v="149"/>
    <s v="i_difficulte_entendre"/>
    <s v="prop_simple"/>
    <x v="16"/>
    <m/>
    <x v="4"/>
    <x v="0"/>
    <x v="0"/>
    <x v="7"/>
    <s v="i_difficulte_entendre"/>
    <m/>
    <s v="Proportion"/>
    <m/>
    <s v="Population générale"/>
    <n v="0.95"/>
    <b v="1"/>
    <s v="ci"/>
  </r>
  <r>
    <s v="id_16"/>
    <x v="6"/>
    <s v="oui_beaucoup_difficultes"/>
    <n v="3.35570469798658E-2"/>
    <n v="4.3874832437559999E-3"/>
    <n v="6.2726610715975503E-2"/>
    <n v="5"/>
    <n v="3.35570469798658E-2"/>
    <n v="149"/>
    <s v="i_difficulte_entendre"/>
    <s v="prop_simple"/>
    <x v="17"/>
    <m/>
    <x v="4"/>
    <x v="0"/>
    <x v="0"/>
    <x v="7"/>
    <s v="i_difficulte_entendre"/>
    <m/>
    <s v="Proportion"/>
    <m/>
    <s v="Population générale"/>
    <n v="0.95"/>
    <b v="1"/>
    <s v="ci"/>
  </r>
  <r>
    <s v="id_16"/>
    <x v="6"/>
    <s v="oui_quelques_difficultes"/>
    <n v="6.7114093959731502E-2"/>
    <n v="2.6584608919492499E-2"/>
    <n v="0.107643578999971"/>
    <n v="10"/>
    <n v="6.7114093959731502E-2"/>
    <n v="149"/>
    <s v="i_difficulte_entendre"/>
    <s v="prop_simple"/>
    <x v="18"/>
    <m/>
    <x v="4"/>
    <x v="0"/>
    <x v="0"/>
    <x v="7"/>
    <s v="i_difficulte_entendre"/>
    <m/>
    <s v="Proportion"/>
    <m/>
    <s v="Population générale"/>
    <n v="0.95"/>
    <b v="1"/>
    <s v="ci"/>
  </r>
  <r>
    <s v="id_17"/>
    <x v="5"/>
    <s v="non"/>
    <n v="0.8125"/>
    <n v="0.70111292737036801"/>
    <n v="0.92388707262963199"/>
    <n v="39"/>
    <n v="0.8125"/>
    <n v="48"/>
    <s v="i_difficulte_marche"/>
    <s v="prop_simple"/>
    <x v="16"/>
    <m/>
    <x v="4"/>
    <x v="0"/>
    <x v="0"/>
    <x v="8"/>
    <s v="i_difficulte_marche"/>
    <m/>
    <s v="Proportion"/>
    <m/>
    <s v="Population générale"/>
    <n v="0.95"/>
    <b v="1"/>
    <s v="ci"/>
  </r>
  <r>
    <s v="id_17"/>
    <x v="5"/>
    <s v="oui_beaucoup_difficultes"/>
    <n v="6.25E-2"/>
    <n v="-6.5793299514264898E-3"/>
    <n v="0.13157932995142599"/>
    <n v="3"/>
    <n v="6.25E-2"/>
    <n v="48"/>
    <s v="i_difficulte_marche"/>
    <s v="prop_simple"/>
    <x v="17"/>
    <m/>
    <x v="4"/>
    <x v="0"/>
    <x v="0"/>
    <x v="8"/>
    <s v="i_difficulte_marche"/>
    <m/>
    <s v="Proportion"/>
    <m/>
    <s v="Population générale"/>
    <n v="0.95"/>
    <b v="1"/>
    <s v="ci"/>
  </r>
  <r>
    <s v="id_17"/>
    <x v="5"/>
    <s v="oui_quelques_difficultes"/>
    <n v="0.125"/>
    <n v="3.0619667605634001E-2"/>
    <n v="0.219380332394366"/>
    <n v="6"/>
    <n v="0.125"/>
    <n v="48"/>
    <s v="i_difficulte_marche"/>
    <s v="prop_simple"/>
    <x v="18"/>
    <m/>
    <x v="4"/>
    <x v="0"/>
    <x v="0"/>
    <x v="8"/>
    <s v="i_difficulte_marche"/>
    <m/>
    <s v="Proportion"/>
    <m/>
    <s v="Population générale"/>
    <n v="0.95"/>
    <b v="1"/>
    <s v="ci"/>
  </r>
  <r>
    <s v="id_17"/>
    <x v="6"/>
    <s v="non"/>
    <n v="0.87919463087248295"/>
    <n v="0.82640658493386598"/>
    <n v="0.93198267681110003"/>
    <n v="131"/>
    <n v="0.87919463087248295"/>
    <n v="149"/>
    <s v="i_difficulte_marche"/>
    <s v="prop_simple"/>
    <x v="16"/>
    <m/>
    <x v="4"/>
    <x v="0"/>
    <x v="0"/>
    <x v="8"/>
    <s v="i_difficulte_marche"/>
    <m/>
    <s v="Proportion"/>
    <m/>
    <s v="Population générale"/>
    <n v="0.95"/>
    <b v="1"/>
    <s v="ci"/>
  </r>
  <r>
    <s v="id_17"/>
    <x v="6"/>
    <s v="oui_beaucoup_difficultes"/>
    <n v="3.35570469798658E-2"/>
    <n v="4.3874832437560103E-3"/>
    <n v="6.2726610715975503E-2"/>
    <n v="5"/>
    <n v="3.35570469798658E-2"/>
    <n v="149"/>
    <s v="i_difficulte_marche"/>
    <s v="prop_simple"/>
    <x v="17"/>
    <m/>
    <x v="4"/>
    <x v="0"/>
    <x v="0"/>
    <x v="8"/>
    <s v="i_difficulte_marche"/>
    <m/>
    <s v="Proportion"/>
    <m/>
    <s v="Population générale"/>
    <n v="0.95"/>
    <b v="1"/>
    <s v="ci"/>
  </r>
  <r>
    <s v="id_17"/>
    <x v="6"/>
    <s v="oui_quelques_difficultes"/>
    <n v="8.7248322147651006E-2"/>
    <n v="4.1538996314531097E-2"/>
    <n v="0.132957647980771"/>
    <n v="13"/>
    <n v="8.7248322147651006E-2"/>
    <n v="149"/>
    <s v="i_difficulte_marche"/>
    <s v="prop_simple"/>
    <x v="18"/>
    <m/>
    <x v="4"/>
    <x v="0"/>
    <x v="0"/>
    <x v="8"/>
    <s v="i_difficulte_marche"/>
    <m/>
    <s v="Proportion"/>
    <m/>
    <s v="Population générale"/>
    <n v="0.95"/>
    <b v="1"/>
    <s v="ci"/>
  </r>
  <r>
    <s v="id_18"/>
    <x v="5"/>
    <s v="non"/>
    <n v="0.8125"/>
    <n v="0.70111292737036801"/>
    <n v="0.92388707262963199"/>
    <n v="39"/>
    <n v="0.8125"/>
    <n v="48"/>
    <s v="i_difficulte_concentration"/>
    <s v="prop_simple"/>
    <x v="16"/>
    <m/>
    <x v="4"/>
    <x v="0"/>
    <x v="0"/>
    <x v="9"/>
    <s v="i_difficulte_concentration"/>
    <m/>
    <s v="Proportion"/>
    <m/>
    <s v="Population générale"/>
    <n v="0.95"/>
    <b v="1"/>
    <s v="ci"/>
  </r>
  <r>
    <s v="id_18"/>
    <x v="5"/>
    <s v="oui_beaucoup_difficultes"/>
    <n v="8.3333333333333301E-2"/>
    <n v="4.45866136849593E-3"/>
    <n v="0.162208005298171"/>
    <n v="4"/>
    <n v="8.3333333333333301E-2"/>
    <n v="48"/>
    <s v="i_difficulte_concentration"/>
    <s v="prop_simple"/>
    <x v="17"/>
    <m/>
    <x v="4"/>
    <x v="0"/>
    <x v="0"/>
    <x v="9"/>
    <s v="i_difficulte_concentration"/>
    <m/>
    <s v="Proportion"/>
    <m/>
    <s v="Population générale"/>
    <n v="0.95"/>
    <b v="1"/>
    <s v="ci"/>
  </r>
  <r>
    <s v="id_18"/>
    <x v="5"/>
    <s v="oui_quelques_difficultes"/>
    <n v="0.104166666666667"/>
    <n v="1.6989959248123E-2"/>
    <n v="0.19134337408520999"/>
    <n v="5"/>
    <n v="0.104166666666667"/>
    <n v="48"/>
    <s v="i_difficulte_concentration"/>
    <s v="prop_simple"/>
    <x v="18"/>
    <m/>
    <x v="4"/>
    <x v="0"/>
    <x v="0"/>
    <x v="9"/>
    <s v="i_difficulte_concentration"/>
    <m/>
    <s v="Proportion"/>
    <m/>
    <s v="Population générale"/>
    <n v="0.95"/>
    <b v="1"/>
    <s v="ci"/>
  </r>
  <r>
    <s v="id_18"/>
    <x v="6"/>
    <s v="non"/>
    <n v="0.88590604026845599"/>
    <n v="0.83440984868115198"/>
    <n v="0.93740223185575999"/>
    <n v="132"/>
    <n v="0.88590604026845599"/>
    <n v="149"/>
    <s v="i_difficulte_concentration"/>
    <s v="prop_simple"/>
    <x v="16"/>
    <m/>
    <x v="4"/>
    <x v="0"/>
    <x v="0"/>
    <x v="9"/>
    <s v="i_difficulte_concentration"/>
    <m/>
    <s v="Proportion"/>
    <m/>
    <s v="Population générale"/>
    <n v="0.95"/>
    <b v="1"/>
    <s v="ci"/>
  </r>
  <r>
    <s v="id_18"/>
    <x v="6"/>
    <s v="oui_beaucoup_difficultes"/>
    <n v="1.34228187919463E-2"/>
    <n v="-5.2168139340477001E-3"/>
    <n v="3.2062451517940301E-2"/>
    <n v="2"/>
    <n v="1.34228187919463E-2"/>
    <n v="149"/>
    <s v="i_difficulte_concentration"/>
    <s v="prop_simple"/>
    <x v="17"/>
    <m/>
    <x v="4"/>
    <x v="0"/>
    <x v="0"/>
    <x v="9"/>
    <s v="i_difficulte_concentration"/>
    <m/>
    <s v="Proportion"/>
    <m/>
    <s v="Population générale"/>
    <n v="0.95"/>
    <b v="1"/>
    <s v="ci"/>
  </r>
  <r>
    <s v="id_18"/>
    <x v="6"/>
    <s v="oui_quelques_difficultes"/>
    <n v="0.100671140939597"/>
    <n v="5.1933813076695597E-2"/>
    <n v="0.149408468802499"/>
    <n v="15"/>
    <n v="0.100671140939597"/>
    <n v="149"/>
    <s v="i_difficulte_concentration"/>
    <s v="prop_simple"/>
    <x v="18"/>
    <m/>
    <x v="4"/>
    <x v="0"/>
    <x v="0"/>
    <x v="9"/>
    <s v="i_difficulte_concentration"/>
    <m/>
    <s v="Proportion"/>
    <m/>
    <s v="Population générale"/>
    <n v="0.95"/>
    <b v="1"/>
    <s v="ci"/>
  </r>
  <r>
    <s v="id_19"/>
    <x v="5"/>
    <s v="non"/>
    <n v="0.875"/>
    <n v="0.78061966760563395"/>
    <n v="0.96938033239436605"/>
    <n v="42"/>
    <n v="0.875"/>
    <n v="48"/>
    <s v="i_soin_difficile"/>
    <s v="prop_simple"/>
    <x v="16"/>
    <m/>
    <x v="4"/>
    <x v="0"/>
    <x v="0"/>
    <x v="10"/>
    <s v="i_soin_difficile"/>
    <m/>
    <s v="Proportion"/>
    <m/>
    <s v="Population générale"/>
    <n v="0.95"/>
    <b v="1"/>
    <s v="ci"/>
  </r>
  <r>
    <s v="id_19"/>
    <x v="5"/>
    <s v="oui_beaucoup_difficultes"/>
    <n v="2.0833333333333301E-2"/>
    <n v="-1.99262899200493E-2"/>
    <n v="6.1592956586715902E-2"/>
    <n v="1"/>
    <n v="2.0833333333333301E-2"/>
    <n v="48"/>
    <s v="i_soin_difficile"/>
    <s v="prop_simple"/>
    <x v="17"/>
    <m/>
    <x v="4"/>
    <x v="0"/>
    <x v="0"/>
    <x v="10"/>
    <s v="i_soin_difficile"/>
    <m/>
    <s v="Proportion"/>
    <m/>
    <s v="Population générale"/>
    <n v="0.95"/>
    <b v="1"/>
    <s v="ci"/>
  </r>
  <r>
    <s v="id_19"/>
    <x v="5"/>
    <s v="oui_quelques_difficultes"/>
    <n v="0.104166666666667"/>
    <n v="1.6989959248123E-2"/>
    <n v="0.19134337408520999"/>
    <n v="5"/>
    <n v="0.104166666666667"/>
    <n v="48"/>
    <s v="i_soin_difficile"/>
    <s v="prop_simple"/>
    <x v="18"/>
    <m/>
    <x v="4"/>
    <x v="0"/>
    <x v="0"/>
    <x v="10"/>
    <s v="i_soin_difficile"/>
    <m/>
    <s v="Proportion"/>
    <m/>
    <s v="Population générale"/>
    <n v="0.95"/>
    <b v="1"/>
    <s v="ci"/>
  </r>
  <r>
    <s v="id_19"/>
    <x v="6"/>
    <s v="non"/>
    <n v="0.95302013422818799"/>
    <n v="0.91874675883384205"/>
    <n v="0.98729350962253304"/>
    <n v="142"/>
    <n v="0.95302013422818799"/>
    <n v="149"/>
    <s v="i_soin_difficile"/>
    <s v="prop_simple"/>
    <x v="16"/>
    <m/>
    <x v="4"/>
    <x v="0"/>
    <x v="0"/>
    <x v="10"/>
    <s v="i_soin_difficile"/>
    <m/>
    <s v="Proportion"/>
    <m/>
    <s v="Population générale"/>
    <n v="0.95"/>
    <b v="1"/>
    <s v="ci"/>
  </r>
  <r>
    <s v="id_19"/>
    <x v="6"/>
    <s v="oui_beaucoup_difficultes"/>
    <n v="6.7114093959731499E-3"/>
    <n v="-6.5135559676727899E-3"/>
    <n v="1.99363747596191E-2"/>
    <n v="1"/>
    <n v="6.7114093959731499E-3"/>
    <n v="149"/>
    <s v="i_soin_difficile"/>
    <s v="prop_simple"/>
    <x v="17"/>
    <m/>
    <x v="4"/>
    <x v="0"/>
    <x v="0"/>
    <x v="10"/>
    <s v="i_soin_difficile"/>
    <m/>
    <s v="Proportion"/>
    <m/>
    <s v="Population générale"/>
    <n v="0.95"/>
    <b v="1"/>
    <s v="ci"/>
  </r>
  <r>
    <s v="id_19"/>
    <x v="6"/>
    <s v="oui_quelques_difficultes"/>
    <n v="4.0268456375838903E-2"/>
    <n v="8.4259437625414293E-3"/>
    <n v="7.2110968989136395E-2"/>
    <n v="6"/>
    <n v="4.0268456375838903E-2"/>
    <n v="149"/>
    <s v="i_soin_difficile"/>
    <s v="prop_simple"/>
    <x v="18"/>
    <m/>
    <x v="4"/>
    <x v="0"/>
    <x v="0"/>
    <x v="10"/>
    <s v="i_soin_difficile"/>
    <m/>
    <s v="Proportion"/>
    <m/>
    <s v="Population générale"/>
    <n v="0.95"/>
    <b v="1"/>
    <s v="ci"/>
  </r>
  <r>
    <s v="id_20"/>
    <x v="5"/>
    <s v="non"/>
    <n v="0.85416666666666696"/>
    <n v="0.75344516768477798"/>
    <n v="0.95488816564855605"/>
    <n v="41"/>
    <n v="0.85416666666666696"/>
    <n v="48"/>
    <s v="i_difficulte_communication"/>
    <s v="prop_simple"/>
    <x v="16"/>
    <m/>
    <x v="4"/>
    <x v="0"/>
    <x v="0"/>
    <x v="11"/>
    <s v="i_difficulte_communication"/>
    <m/>
    <s v="Proportion"/>
    <m/>
    <s v="Population générale"/>
    <n v="0.95"/>
    <b v="1"/>
    <s v="ci"/>
  </r>
  <r>
    <s v="id_20"/>
    <x v="5"/>
    <s v="oui_beaucoup_difficultes"/>
    <n v="4.1666666666666699E-2"/>
    <n v="-1.5359626946634E-2"/>
    <n v="9.8692960279967296E-2"/>
    <n v="2"/>
    <n v="4.1666666666666699E-2"/>
    <n v="48"/>
    <s v="i_difficulte_communication"/>
    <s v="prop_simple"/>
    <x v="17"/>
    <m/>
    <x v="4"/>
    <x v="0"/>
    <x v="0"/>
    <x v="11"/>
    <s v="i_difficulte_communication"/>
    <m/>
    <s v="Proportion"/>
    <m/>
    <s v="Population générale"/>
    <n v="0.95"/>
    <b v="1"/>
    <s v="ci"/>
  </r>
  <r>
    <s v="id_20"/>
    <x v="5"/>
    <s v="oui_quelques_difficultes"/>
    <n v="0.104166666666667"/>
    <n v="1.6989959248123E-2"/>
    <n v="0.19134337408520999"/>
    <n v="5"/>
    <n v="0.104166666666667"/>
    <n v="48"/>
    <s v="i_difficulte_communication"/>
    <s v="prop_simple"/>
    <x v="18"/>
    <m/>
    <x v="4"/>
    <x v="0"/>
    <x v="0"/>
    <x v="11"/>
    <s v="i_difficulte_communication"/>
    <m/>
    <s v="Proportion"/>
    <m/>
    <s v="Population générale"/>
    <n v="0.95"/>
    <b v="1"/>
    <s v="ci"/>
  </r>
  <r>
    <s v="id_20"/>
    <x v="6"/>
    <s v="non"/>
    <n v="0.91946308724832204"/>
    <n v="0.87538582696367495"/>
    <n v="0.96354034753296902"/>
    <n v="137"/>
    <n v="0.91946308724832204"/>
    <n v="149"/>
    <s v="i_difficulte_communication"/>
    <s v="prop_simple"/>
    <x v="16"/>
    <m/>
    <x v="4"/>
    <x v="0"/>
    <x v="0"/>
    <x v="11"/>
    <s v="i_difficulte_communication"/>
    <m/>
    <s v="Proportion"/>
    <m/>
    <s v="Population générale"/>
    <n v="0.95"/>
    <b v="1"/>
    <s v="ci"/>
  </r>
  <r>
    <s v="id_20"/>
    <x v="6"/>
    <s v="oui_beaucoup_difficultes"/>
    <n v="1.34228187919463E-2"/>
    <n v="-5.2168139340477001E-3"/>
    <n v="3.2062451517940301E-2"/>
    <n v="2"/>
    <n v="1.34228187919463E-2"/>
    <n v="149"/>
    <s v="i_difficulte_communication"/>
    <s v="prop_simple"/>
    <x v="17"/>
    <m/>
    <x v="4"/>
    <x v="0"/>
    <x v="0"/>
    <x v="11"/>
    <s v="i_difficulte_communication"/>
    <m/>
    <s v="Proportion"/>
    <m/>
    <s v="Population générale"/>
    <n v="0.95"/>
    <b v="1"/>
    <s v="ci"/>
  </r>
  <r>
    <s v="id_20"/>
    <x v="6"/>
    <s v="oui_quelques_difficultes"/>
    <n v="6.7114093959731502E-2"/>
    <n v="2.6584608919492499E-2"/>
    <n v="0.107643578999971"/>
    <n v="10"/>
    <n v="6.7114093959731502E-2"/>
    <n v="149"/>
    <s v="i_difficulte_communication"/>
    <s v="prop_simple"/>
    <x v="18"/>
    <m/>
    <x v="4"/>
    <x v="0"/>
    <x v="0"/>
    <x v="11"/>
    <s v="i_difficulte_communication"/>
    <m/>
    <s v="Proportion"/>
    <m/>
    <s v="Population générale"/>
    <n v="0.95"/>
    <b v="1"/>
    <s v="ci"/>
  </r>
  <r>
    <s v="id_21"/>
    <x v="5"/>
    <s v="abris"/>
    <n v="0.29166666666666702"/>
    <n v="0.161953306852375"/>
    <n v="0.42138002648095801"/>
    <n v="14"/>
    <n v="0.29166666666666702"/>
    <n v="48"/>
    <s v="r_4_besoin_priorite1"/>
    <s v="prop_simple"/>
    <x v="19"/>
    <m/>
    <x v="4"/>
    <x v="1"/>
    <x v="1"/>
    <x v="12"/>
    <s v="r_4_besoin_priorite1"/>
    <m/>
    <s v="Proportion"/>
    <m/>
    <s v="Population générale"/>
    <n v="0.95"/>
    <b v="1"/>
    <s v="ci"/>
  </r>
  <r>
    <s v="id_21"/>
    <x v="5"/>
    <s v="aucun_besoin"/>
    <n v="2.0833333333333301E-2"/>
    <n v="-1.99262899200493E-2"/>
    <n v="6.1592956586715902E-2"/>
    <n v="1"/>
    <n v="2.0833333333333301E-2"/>
    <n v="48"/>
    <s v="r_4_besoin_priorite1"/>
    <s v="prop_simple"/>
    <x v="20"/>
    <m/>
    <x v="4"/>
    <x v="1"/>
    <x v="1"/>
    <x v="12"/>
    <s v="r_4_besoin_priorite1"/>
    <m/>
    <s v="Proportion"/>
    <m/>
    <s v="Population générale"/>
    <n v="0.95"/>
    <b v="1"/>
    <s v="ci"/>
  </r>
  <r>
    <s v="id_21"/>
    <x v="5"/>
    <s v="intrants"/>
    <n v="2.0833333333333301E-2"/>
    <n v="-1.99262899200493E-2"/>
    <n v="6.1592956586715999E-2"/>
    <n v="1"/>
    <n v="2.0833333333333301E-2"/>
    <n v="48"/>
    <s v="r_4_besoin_priorite1"/>
    <s v="prop_simple"/>
    <x v="24"/>
    <m/>
    <x v="4"/>
    <x v="1"/>
    <x v="1"/>
    <x v="12"/>
    <s v="r_4_besoin_priorite1"/>
    <m/>
    <s v="Proportion"/>
    <m/>
    <s v="Population générale"/>
    <n v="0.95"/>
    <b v="1"/>
    <s v="ci"/>
  </r>
  <r>
    <s v="id_21"/>
    <x v="5"/>
    <s v="latrine"/>
    <n v="2.0833333333333301E-2"/>
    <n v="-1.99262899200493E-2"/>
    <n v="6.1592956586715999E-2"/>
    <n v="1"/>
    <n v="2.0833333333333301E-2"/>
    <n v="48"/>
    <s v="r_4_besoin_priorite1"/>
    <s v="prop_simple"/>
    <x v="25"/>
    <m/>
    <x v="4"/>
    <x v="1"/>
    <x v="1"/>
    <x v="12"/>
    <s v="r_4_besoin_priorite1"/>
    <m/>
    <s v="Proportion"/>
    <m/>
    <s v="Population générale"/>
    <n v="0.95"/>
    <b v="1"/>
    <s v="ci"/>
  </r>
  <r>
    <s v="id_21"/>
    <x v="5"/>
    <s v="nourriture"/>
    <n v="0.54166666666666696"/>
    <n v="0.399473329614355"/>
    <n v="0.68386000371897804"/>
    <n v="26"/>
    <n v="0.54166666666666696"/>
    <n v="48"/>
    <s v="r_4_besoin_priorite1"/>
    <s v="prop_simple"/>
    <x v="26"/>
    <m/>
    <x v="4"/>
    <x v="1"/>
    <x v="1"/>
    <x v="12"/>
    <s v="r_4_besoin_priorite1"/>
    <m/>
    <s v="Proportion"/>
    <m/>
    <s v="Population générale"/>
    <n v="0.95"/>
    <b v="1"/>
    <s v="ci"/>
  </r>
  <r>
    <s v="id_21"/>
    <x v="5"/>
    <s v="soutien_psychosocial"/>
    <n v="2.0833333333333301E-2"/>
    <n v="-1.99262899200493E-2"/>
    <n v="6.1592956586715902E-2"/>
    <n v="1"/>
    <n v="2.0833333333333301E-2"/>
    <n v="48"/>
    <s v="r_4_besoin_priorite1"/>
    <s v="prop_simple"/>
    <x v="30"/>
    <m/>
    <x v="4"/>
    <x v="1"/>
    <x v="1"/>
    <x v="12"/>
    <s v="r_4_besoin_priorite1"/>
    <m/>
    <s v="Proportion"/>
    <m/>
    <s v="Population générale"/>
    <n v="0.95"/>
    <b v="1"/>
    <s v="ci"/>
  </r>
  <r>
    <s v="id_21"/>
    <x v="5"/>
    <s v="subsistances"/>
    <n v="8.3333333333333301E-2"/>
    <n v="4.45866136849593E-3"/>
    <n v="0.162208005298171"/>
    <n v="4"/>
    <n v="8.3333333333333301E-2"/>
    <n v="48"/>
    <s v="r_4_besoin_priorite1"/>
    <s v="prop_simple"/>
    <x v="31"/>
    <m/>
    <x v="4"/>
    <x v="1"/>
    <x v="1"/>
    <x v="12"/>
    <s v="r_4_besoin_priorite1"/>
    <m/>
    <s v="Proportion"/>
    <m/>
    <s v="Population générale"/>
    <n v="0.95"/>
    <b v="1"/>
    <s v="ci"/>
  </r>
  <r>
    <s v="id_21"/>
    <x v="6"/>
    <s v="abris"/>
    <n v="0.26174496644295298"/>
    <n v="0.19054294366522501"/>
    <n v="0.332946989220681"/>
    <n v="39"/>
    <n v="0.26174496644295298"/>
    <n v="149"/>
    <s v="r_4_besoin_priorite1"/>
    <s v="prop_simple"/>
    <x v="19"/>
    <m/>
    <x v="4"/>
    <x v="1"/>
    <x v="1"/>
    <x v="12"/>
    <s v="r_4_besoin_priorite1"/>
    <m/>
    <s v="Proportion"/>
    <m/>
    <s v="Population générale"/>
    <n v="0.95"/>
    <b v="1"/>
    <s v="ci"/>
  </r>
  <r>
    <s v="id_21"/>
    <x v="6"/>
    <s v="aucun_besoin"/>
    <n v="2.01342281879195E-2"/>
    <n v="-2.6167849295428498E-3"/>
    <n v="4.2885241305381801E-2"/>
    <n v="3"/>
    <n v="2.01342281879195E-2"/>
    <n v="149"/>
    <s v="r_4_besoin_priorite1"/>
    <s v="prop_simple"/>
    <x v="20"/>
    <m/>
    <x v="4"/>
    <x v="1"/>
    <x v="1"/>
    <x v="12"/>
    <s v="r_4_besoin_priorite1"/>
    <m/>
    <s v="Proportion"/>
    <m/>
    <s v="Population générale"/>
    <n v="0.95"/>
    <b v="1"/>
    <s v="ci"/>
  </r>
  <r>
    <s v="id_21"/>
    <x v="6"/>
    <s v="bna"/>
    <n v="6.7114093959731499E-3"/>
    <n v="-6.5135559676728003E-3"/>
    <n v="1.99363747596191E-2"/>
    <n v="1"/>
    <n v="6.7114093959731499E-3"/>
    <n v="149"/>
    <s v="r_4_besoin_priorite1"/>
    <s v="prop_simple"/>
    <x v="21"/>
    <m/>
    <x v="4"/>
    <x v="1"/>
    <x v="1"/>
    <x v="12"/>
    <s v="r_4_besoin_priorite1"/>
    <m/>
    <s v="Proportion"/>
    <m/>
    <s v="Population générale"/>
    <n v="0.95"/>
    <b v="1"/>
    <s v="ci"/>
  </r>
  <r>
    <s v="id_21"/>
    <x v="6"/>
    <s v="eau"/>
    <n v="4.0268456375838903E-2"/>
    <n v="8.4259437625414293E-3"/>
    <n v="7.2110968989136395E-2"/>
    <n v="6"/>
    <n v="4.0268456375838903E-2"/>
    <n v="149"/>
    <s v="r_4_besoin_priorite1"/>
    <s v="prop_simple"/>
    <x v="22"/>
    <m/>
    <x v="4"/>
    <x v="1"/>
    <x v="1"/>
    <x v="12"/>
    <s v="r_4_besoin_priorite1"/>
    <m/>
    <s v="Proportion"/>
    <m/>
    <s v="Population générale"/>
    <n v="0.95"/>
    <b v="1"/>
    <s v="ci"/>
  </r>
  <r>
    <s v="id_21"/>
    <x v="6"/>
    <s v="education"/>
    <n v="2.01342281879195E-2"/>
    <n v="-2.6167849295428498E-3"/>
    <n v="4.2885241305381801E-2"/>
    <n v="3"/>
    <n v="2.01342281879195E-2"/>
    <n v="149"/>
    <s v="r_4_besoin_priorite1"/>
    <s v="prop_simple"/>
    <x v="23"/>
    <m/>
    <x v="4"/>
    <x v="1"/>
    <x v="1"/>
    <x v="12"/>
    <s v="r_4_besoin_priorite1"/>
    <m/>
    <s v="Proportion"/>
    <m/>
    <s v="Population générale"/>
    <n v="0.95"/>
    <b v="1"/>
    <s v="ci"/>
  </r>
  <r>
    <s v="id_21"/>
    <x v="6"/>
    <s v="intrants"/>
    <n v="5.3691275167785199E-2"/>
    <n v="1.7180736925572E-2"/>
    <n v="9.0201813409998499E-2"/>
    <n v="8"/>
    <n v="5.3691275167785199E-2"/>
    <n v="149"/>
    <s v="r_4_besoin_priorite1"/>
    <s v="prop_simple"/>
    <x v="24"/>
    <m/>
    <x v="4"/>
    <x v="1"/>
    <x v="1"/>
    <x v="12"/>
    <s v="r_4_besoin_priorite1"/>
    <m/>
    <s v="Proportion"/>
    <m/>
    <s v="Population générale"/>
    <n v="0.95"/>
    <b v="1"/>
    <s v="ci"/>
  </r>
  <r>
    <s v="id_21"/>
    <x v="6"/>
    <s v="latrine"/>
    <n v="1.34228187919463E-2"/>
    <n v="-5.2168139340476897E-3"/>
    <n v="3.2062451517940301E-2"/>
    <n v="2"/>
    <n v="1.34228187919463E-2"/>
    <n v="149"/>
    <s v="r_4_besoin_priorite1"/>
    <s v="prop_simple"/>
    <x v="25"/>
    <m/>
    <x v="4"/>
    <x v="1"/>
    <x v="1"/>
    <x v="12"/>
    <s v="r_4_besoin_priorite1"/>
    <m/>
    <s v="Proportion"/>
    <m/>
    <s v="Population générale"/>
    <n v="0.95"/>
    <b v="1"/>
    <s v="ci"/>
  </r>
  <r>
    <s v="id_21"/>
    <x v="6"/>
    <s v="nourriture"/>
    <n v="0.46979865771812102"/>
    <n v="0.388958667695744"/>
    <n v="0.55063864774049798"/>
    <n v="70"/>
    <n v="0.46979865771812102"/>
    <n v="149"/>
    <s v="r_4_besoin_priorite1"/>
    <s v="prop_simple"/>
    <x v="26"/>
    <m/>
    <x v="4"/>
    <x v="1"/>
    <x v="1"/>
    <x v="12"/>
    <s v="r_4_besoin_priorite1"/>
    <m/>
    <s v="Proportion"/>
    <m/>
    <s v="Population générale"/>
    <n v="0.95"/>
    <b v="1"/>
    <s v="ci"/>
  </r>
  <r>
    <s v="id_21"/>
    <x v="6"/>
    <s v="nutrition"/>
    <n v="1.34228187919463E-2"/>
    <n v="-5.2168139340477001E-3"/>
    <n v="3.2062451517940301E-2"/>
    <n v="2"/>
    <n v="1.34228187919463E-2"/>
    <n v="149"/>
    <s v="r_4_besoin_priorite1"/>
    <s v="prop_simple"/>
    <x v="27"/>
    <m/>
    <x v="4"/>
    <x v="1"/>
    <x v="1"/>
    <x v="12"/>
    <s v="r_4_besoin_priorite1"/>
    <m/>
    <s v="Proportion"/>
    <m/>
    <s v="Population générale"/>
    <n v="0.95"/>
    <b v="1"/>
    <s v="ci"/>
  </r>
  <r>
    <s v="id_21"/>
    <x v="6"/>
    <s v="sante"/>
    <n v="4.0268456375838903E-2"/>
    <n v="8.4259437625414293E-3"/>
    <n v="7.2110968989136395E-2"/>
    <n v="6"/>
    <n v="4.0268456375838903E-2"/>
    <n v="149"/>
    <s v="r_4_besoin_priorite1"/>
    <s v="prop_simple"/>
    <x v="28"/>
    <m/>
    <x v="4"/>
    <x v="1"/>
    <x v="1"/>
    <x v="12"/>
    <s v="r_4_besoin_priorite1"/>
    <m/>
    <s v="Proportion"/>
    <m/>
    <s v="Population générale"/>
    <n v="0.95"/>
    <b v="1"/>
    <s v="ci"/>
  </r>
  <r>
    <s v="id_21"/>
    <x v="6"/>
    <s v="services_protection"/>
    <n v="6.7114093959731499E-3"/>
    <n v="-6.5135559676727604E-3"/>
    <n v="1.99363747596191E-2"/>
    <n v="1"/>
    <n v="6.7114093959731499E-3"/>
    <n v="149"/>
    <s v="r_4_besoin_priorite1"/>
    <s v="prop_simple"/>
    <x v="29"/>
    <m/>
    <x v="4"/>
    <x v="1"/>
    <x v="1"/>
    <x v="12"/>
    <s v="r_4_besoin_priorite1"/>
    <m/>
    <s v="Proportion"/>
    <m/>
    <s v="Population générale"/>
    <n v="0.95"/>
    <b v="1"/>
    <s v="ci"/>
  </r>
  <r>
    <s v="id_21"/>
    <x v="6"/>
    <s v="subsistances"/>
    <n v="5.3691275167785199E-2"/>
    <n v="1.7180736925571899E-2"/>
    <n v="9.0201813409998499E-2"/>
    <n v="8"/>
    <n v="5.3691275167785199E-2"/>
    <n v="149"/>
    <s v="r_4_besoin_priorite1"/>
    <s v="prop_simple"/>
    <x v="31"/>
    <m/>
    <x v="4"/>
    <x v="1"/>
    <x v="1"/>
    <x v="12"/>
    <s v="r_4_besoin_priorite1"/>
    <m/>
    <s v="Proportion"/>
    <m/>
    <s v="Population générale"/>
    <n v="0.95"/>
    <b v="1"/>
    <s v="ci"/>
  </r>
  <r>
    <s v="id_22"/>
    <x v="5"/>
    <s v="abris"/>
    <n v="0.23404255319148901"/>
    <n v="0.111918810717079"/>
    <n v="0.35616629566590002"/>
    <n v="11"/>
    <n v="0.23404255319148901"/>
    <n v="47"/>
    <s v="r_4_besoin_priorite2"/>
    <s v="prop_simple"/>
    <x v="19"/>
    <m/>
    <x v="4"/>
    <x v="1"/>
    <x v="1"/>
    <x v="13"/>
    <s v="r_4_besoin_priorite2"/>
    <s v="oui"/>
    <s v="Proportion"/>
    <m/>
    <s v="Population générale"/>
    <n v="0.95"/>
    <b v="1"/>
    <s v="ci"/>
  </r>
  <r>
    <s v="id_22"/>
    <x v="5"/>
    <s v="bna"/>
    <n v="6.3829787234042507E-2"/>
    <n v="-6.6783883580026496E-3"/>
    <n v="0.13433796282608801"/>
    <n v="3"/>
    <n v="6.3829787234042507E-2"/>
    <n v="47"/>
    <s v="r_4_besoin_priorite2"/>
    <s v="prop_simple"/>
    <x v="21"/>
    <m/>
    <x v="4"/>
    <x v="1"/>
    <x v="1"/>
    <x v="13"/>
    <s v="r_4_besoin_priorite2"/>
    <s v="oui"/>
    <s v="Proportion"/>
    <m/>
    <s v="Population générale"/>
    <n v="0.95"/>
    <b v="1"/>
    <s v="ci"/>
  </r>
  <r>
    <s v="id_22"/>
    <x v="5"/>
    <s v="eau"/>
    <n v="4.2553191489361701E-2"/>
    <n v="-1.5667018364644798E-2"/>
    <n v="0.100773401343368"/>
    <n v="2"/>
    <n v="4.2553191489361701E-2"/>
    <n v="47"/>
    <s v="r_4_besoin_priorite2"/>
    <s v="prop_simple"/>
    <x v="22"/>
    <m/>
    <x v="4"/>
    <x v="1"/>
    <x v="1"/>
    <x v="13"/>
    <s v="r_4_besoin_priorite2"/>
    <s v="oui"/>
    <s v="Proportion"/>
    <m/>
    <s v="Population générale"/>
    <n v="0.95"/>
    <b v="1"/>
    <s v="ci"/>
  </r>
  <r>
    <s v="id_22"/>
    <x v="5"/>
    <s v="education"/>
    <n v="2.1276595744680899E-2"/>
    <n v="-2.0346217234962001E-2"/>
    <n v="6.2899408724323702E-2"/>
    <n v="1"/>
    <n v="2.1276595744680899E-2"/>
    <n v="47"/>
    <s v="r_4_besoin_priorite2"/>
    <s v="prop_simple"/>
    <x v="23"/>
    <m/>
    <x v="4"/>
    <x v="1"/>
    <x v="1"/>
    <x v="13"/>
    <s v="r_4_besoin_priorite2"/>
    <s v="oui"/>
    <s v="Proportion"/>
    <m/>
    <s v="Population générale"/>
    <n v="0.95"/>
    <b v="1"/>
    <s v="ci"/>
  </r>
  <r>
    <s v="id_22"/>
    <x v="5"/>
    <s v="intrants"/>
    <n v="4.2553191489361701E-2"/>
    <n v="-1.5667018364644798E-2"/>
    <n v="0.100773401343368"/>
    <n v="2"/>
    <n v="4.2553191489361701E-2"/>
    <n v="47"/>
    <s v="r_4_besoin_priorite2"/>
    <s v="prop_simple"/>
    <x v="24"/>
    <m/>
    <x v="4"/>
    <x v="1"/>
    <x v="1"/>
    <x v="13"/>
    <s v="r_4_besoin_priorite2"/>
    <s v="oui"/>
    <s v="Proportion"/>
    <m/>
    <s v="Population générale"/>
    <n v="0.95"/>
    <b v="1"/>
    <s v="ci"/>
  </r>
  <r>
    <s v="id_22"/>
    <x v="5"/>
    <s v="latrine"/>
    <n v="4.2553191489361701E-2"/>
    <n v="-1.5667018364644798E-2"/>
    <n v="0.100773401343368"/>
    <n v="2"/>
    <n v="4.2553191489361701E-2"/>
    <n v="47"/>
    <s v="r_4_besoin_priorite2"/>
    <s v="prop_simple"/>
    <x v="25"/>
    <m/>
    <x v="4"/>
    <x v="1"/>
    <x v="1"/>
    <x v="13"/>
    <s v="r_4_besoin_priorite2"/>
    <s v="oui"/>
    <s v="Proportion"/>
    <m/>
    <s v="Population générale"/>
    <n v="0.95"/>
    <b v="1"/>
    <s v="ci"/>
  </r>
  <r>
    <s v="id_22"/>
    <x v="5"/>
    <s v="nourriture"/>
    <n v="0.319148936170213"/>
    <n v="0.18469512084426401"/>
    <n v="0.45360275149616103"/>
    <n v="15"/>
    <n v="0.319148936170213"/>
    <n v="47"/>
    <s v="r_4_besoin_priorite2"/>
    <s v="prop_simple"/>
    <x v="26"/>
    <m/>
    <x v="4"/>
    <x v="1"/>
    <x v="1"/>
    <x v="13"/>
    <s v="r_4_besoin_priorite2"/>
    <s v="oui"/>
    <s v="Proportion"/>
    <m/>
    <s v="Population générale"/>
    <n v="0.95"/>
    <b v="1"/>
    <s v="ci"/>
  </r>
  <r>
    <s v="id_22"/>
    <x v="5"/>
    <s v="sante"/>
    <n v="0.10638297872340401"/>
    <n v="1.7450139179337999E-2"/>
    <n v="0.19531581826746999"/>
    <n v="5"/>
    <n v="0.10638297872340401"/>
    <n v="47"/>
    <s v="r_4_besoin_priorite2"/>
    <s v="prop_simple"/>
    <x v="28"/>
    <m/>
    <x v="4"/>
    <x v="1"/>
    <x v="1"/>
    <x v="13"/>
    <s v="r_4_besoin_priorite2"/>
    <s v="oui"/>
    <s v="Proportion"/>
    <m/>
    <s v="Population générale"/>
    <n v="0.95"/>
    <b v="1"/>
    <s v="ci"/>
  </r>
  <r>
    <s v="id_22"/>
    <x v="5"/>
    <s v="services_protection"/>
    <n v="2.1276595744680899E-2"/>
    <n v="-2.0346217234962001E-2"/>
    <n v="6.2899408724323702E-2"/>
    <n v="1"/>
    <n v="2.1276595744680899E-2"/>
    <n v="47"/>
    <s v="r_4_besoin_priorite2"/>
    <s v="prop_simple"/>
    <x v="29"/>
    <m/>
    <x v="4"/>
    <x v="1"/>
    <x v="1"/>
    <x v="13"/>
    <s v="r_4_besoin_priorite2"/>
    <s v="oui"/>
    <s v="Proportion"/>
    <m/>
    <s v="Population générale"/>
    <n v="0.95"/>
    <b v="1"/>
    <s v="ci"/>
  </r>
  <r>
    <s v="id_22"/>
    <x v="5"/>
    <s v="subsistances"/>
    <n v="0.10638297872340401"/>
    <n v="1.7450139179337999E-2"/>
    <n v="0.19531581826746999"/>
    <n v="5"/>
    <n v="0.10638297872340401"/>
    <n v="47"/>
    <s v="r_4_besoin_priorite2"/>
    <s v="prop_simple"/>
    <x v="31"/>
    <m/>
    <x v="4"/>
    <x v="1"/>
    <x v="1"/>
    <x v="13"/>
    <s v="r_4_besoin_priorite2"/>
    <s v="oui"/>
    <s v="Proportion"/>
    <m/>
    <s v="Population générale"/>
    <n v="0.95"/>
    <b v="1"/>
    <s v="ci"/>
  </r>
  <r>
    <s v="id_22"/>
    <x v="6"/>
    <s v="abris"/>
    <n v="0.164383561643836"/>
    <n v="0.103730105720553"/>
    <n v="0.225037017567118"/>
    <n v="24"/>
    <n v="0.164383561643836"/>
    <n v="146"/>
    <s v="r_4_besoin_priorite2"/>
    <s v="prop_simple"/>
    <x v="19"/>
    <m/>
    <x v="4"/>
    <x v="1"/>
    <x v="1"/>
    <x v="13"/>
    <s v="r_4_besoin_priorite2"/>
    <s v="oui"/>
    <s v="Proportion"/>
    <m/>
    <s v="Population générale"/>
    <n v="0.95"/>
    <b v="1"/>
    <s v="ci"/>
  </r>
  <r>
    <s v="id_22"/>
    <x v="6"/>
    <s v="aucun_besoin"/>
    <n v="4.1095890410958902E-2"/>
    <n v="8.6088866992201293E-3"/>
    <n v="7.3582894122697695E-2"/>
    <n v="6"/>
    <n v="4.1095890410958902E-2"/>
    <n v="146"/>
    <s v="r_4_besoin_priorite2"/>
    <s v="prop_simple"/>
    <x v="20"/>
    <m/>
    <x v="4"/>
    <x v="1"/>
    <x v="1"/>
    <x v="13"/>
    <s v="r_4_besoin_priorite2"/>
    <s v="oui"/>
    <s v="Proportion"/>
    <m/>
    <s v="Population générale"/>
    <n v="0.95"/>
    <b v="1"/>
    <s v="ci"/>
  </r>
  <r>
    <s v="id_22"/>
    <x v="6"/>
    <s v="bna"/>
    <n v="1.3698630136986301E-2"/>
    <n v="-5.32381143831281E-3"/>
    <n v="3.2721071712285402E-2"/>
    <n v="2"/>
    <n v="1.3698630136986301E-2"/>
    <n v="146"/>
    <s v="r_4_besoin_priorite2"/>
    <s v="prop_simple"/>
    <x v="21"/>
    <m/>
    <x v="4"/>
    <x v="1"/>
    <x v="1"/>
    <x v="13"/>
    <s v="r_4_besoin_priorite2"/>
    <s v="oui"/>
    <s v="Proportion"/>
    <m/>
    <s v="Population générale"/>
    <n v="0.95"/>
    <b v="1"/>
    <s v="ci"/>
  </r>
  <r>
    <s v="id_22"/>
    <x v="6"/>
    <s v="eau"/>
    <n v="4.7945205479452101E-2"/>
    <n v="1.29807768872924E-2"/>
    <n v="8.2909634071611699E-2"/>
    <n v="7"/>
    <n v="4.7945205479452101E-2"/>
    <n v="146"/>
    <s v="r_4_besoin_priorite2"/>
    <s v="prop_simple"/>
    <x v="22"/>
    <m/>
    <x v="4"/>
    <x v="1"/>
    <x v="1"/>
    <x v="13"/>
    <s v="r_4_besoin_priorite2"/>
    <s v="oui"/>
    <s v="Proportion"/>
    <m/>
    <s v="Population générale"/>
    <n v="0.95"/>
    <b v="1"/>
    <s v="ci"/>
  </r>
  <r>
    <s v="id_22"/>
    <x v="6"/>
    <s v="education"/>
    <n v="2.0547945205479499E-2"/>
    <n v="-2.6686570479122701E-3"/>
    <n v="4.3764547458871199E-2"/>
    <n v="3"/>
    <n v="2.0547945205479499E-2"/>
    <n v="146"/>
    <s v="r_4_besoin_priorite2"/>
    <s v="prop_simple"/>
    <x v="23"/>
    <m/>
    <x v="4"/>
    <x v="1"/>
    <x v="1"/>
    <x v="13"/>
    <s v="r_4_besoin_priorite2"/>
    <s v="oui"/>
    <s v="Proportion"/>
    <m/>
    <s v="Population générale"/>
    <n v="0.95"/>
    <b v="1"/>
    <s v="ci"/>
  </r>
  <r>
    <s v="id_22"/>
    <x v="6"/>
    <s v="intrants"/>
    <n v="6.1643835616438401E-2"/>
    <n v="2.228415612177E-2"/>
    <n v="0.101003515111107"/>
    <n v="9"/>
    <n v="6.1643835616438401E-2"/>
    <n v="146"/>
    <s v="r_4_besoin_priorite2"/>
    <s v="prop_simple"/>
    <x v="24"/>
    <m/>
    <x v="4"/>
    <x v="1"/>
    <x v="1"/>
    <x v="13"/>
    <s v="r_4_besoin_priorite2"/>
    <s v="oui"/>
    <s v="Proportion"/>
    <m/>
    <s v="Population générale"/>
    <n v="0.95"/>
    <b v="1"/>
    <s v="ci"/>
  </r>
  <r>
    <s v="id_22"/>
    <x v="6"/>
    <s v="latrine"/>
    <n v="1.3698630136986301E-2"/>
    <n v="-5.32381143831281E-3"/>
    <n v="3.2721071712285402E-2"/>
    <n v="2"/>
    <n v="1.3698630136986301E-2"/>
    <n v="146"/>
    <s v="r_4_besoin_priorite2"/>
    <s v="prop_simple"/>
    <x v="25"/>
    <m/>
    <x v="4"/>
    <x v="1"/>
    <x v="1"/>
    <x v="13"/>
    <s v="r_4_besoin_priorite2"/>
    <s v="oui"/>
    <s v="Proportion"/>
    <m/>
    <s v="Population générale"/>
    <n v="0.95"/>
    <b v="1"/>
    <s v="ci"/>
  </r>
  <r>
    <s v="id_22"/>
    <x v="6"/>
    <s v="nourriture"/>
    <n v="0.267123287671233"/>
    <n v="0.19471401129378299"/>
    <n v="0.33953256404868198"/>
    <n v="39"/>
    <n v="0.267123287671233"/>
    <n v="146"/>
    <s v="r_4_besoin_priorite2"/>
    <s v="prop_simple"/>
    <x v="26"/>
    <m/>
    <x v="4"/>
    <x v="1"/>
    <x v="1"/>
    <x v="13"/>
    <s v="r_4_besoin_priorite2"/>
    <s v="oui"/>
    <s v="Proportion"/>
    <m/>
    <s v="Population générale"/>
    <n v="0.95"/>
    <b v="1"/>
    <s v="ci"/>
  </r>
  <r>
    <s v="id_22"/>
    <x v="6"/>
    <s v="nutrition"/>
    <n v="6.8493150684931503E-3"/>
    <n v="-6.6482060652164098E-3"/>
    <n v="2.0346836202202699E-2"/>
    <n v="1"/>
    <n v="6.8493150684931503E-3"/>
    <n v="146"/>
    <s v="r_4_besoin_priorite2"/>
    <s v="prop_simple"/>
    <x v="27"/>
    <m/>
    <x v="4"/>
    <x v="1"/>
    <x v="1"/>
    <x v="13"/>
    <s v="r_4_besoin_priorite2"/>
    <s v="oui"/>
    <s v="Proportion"/>
    <m/>
    <s v="Population générale"/>
    <n v="0.95"/>
    <b v="1"/>
    <s v="ci"/>
  </r>
  <r>
    <s v="id_22"/>
    <x v="6"/>
    <s v="sante"/>
    <n v="0.15753424657534201"/>
    <n v="9.79149992701355E-2"/>
    <n v="0.217153493880549"/>
    <n v="23"/>
    <n v="0.15753424657534201"/>
    <n v="146"/>
    <s v="r_4_besoin_priorite2"/>
    <s v="prop_simple"/>
    <x v="28"/>
    <m/>
    <x v="4"/>
    <x v="1"/>
    <x v="1"/>
    <x v="13"/>
    <s v="r_4_besoin_priorite2"/>
    <s v="oui"/>
    <s v="Proportion"/>
    <m/>
    <s v="Population générale"/>
    <n v="0.95"/>
    <b v="1"/>
    <s v="ci"/>
  </r>
  <r>
    <s v="id_22"/>
    <x v="6"/>
    <s v="soutien_psychosocial"/>
    <n v="6.8493150684931503E-3"/>
    <n v="-6.6482060652164202E-3"/>
    <n v="2.0346836202202699E-2"/>
    <n v="1"/>
    <n v="6.8493150684931503E-3"/>
    <n v="146"/>
    <s v="r_4_besoin_priorite2"/>
    <s v="prop_simple"/>
    <x v="30"/>
    <m/>
    <x v="4"/>
    <x v="1"/>
    <x v="1"/>
    <x v="13"/>
    <s v="r_4_besoin_priorite2"/>
    <s v="oui"/>
    <s v="Proportion"/>
    <m/>
    <s v="Population générale"/>
    <n v="0.95"/>
    <b v="1"/>
    <s v="ci"/>
  </r>
  <r>
    <s v="id_22"/>
    <x v="6"/>
    <s v="subsistances"/>
    <n v="0.198630136986301"/>
    <n v="0.13333784038045701"/>
    <n v="0.26392243359214501"/>
    <n v="29"/>
    <n v="0.198630136986301"/>
    <n v="146"/>
    <s v="r_4_besoin_priorite2"/>
    <s v="prop_simple"/>
    <x v="31"/>
    <m/>
    <x v="4"/>
    <x v="1"/>
    <x v="1"/>
    <x v="13"/>
    <s v="r_4_besoin_priorite2"/>
    <s v="oui"/>
    <s v="Proportion"/>
    <m/>
    <s v="Population générale"/>
    <n v="0.95"/>
    <b v="1"/>
    <s v="ci"/>
  </r>
  <r>
    <s v="id_23"/>
    <x v="5"/>
    <s v="abris"/>
    <n v="6.3829787234042507E-2"/>
    <n v="-6.6928168458396196E-3"/>
    <n v="0.13435239131392501"/>
    <n v="3"/>
    <n v="6.3829787234042507E-2"/>
    <n v="47"/>
    <s v="r_4_besoin_priorite3"/>
    <s v="prop_simple"/>
    <x v="19"/>
    <m/>
    <x v="4"/>
    <x v="1"/>
    <x v="1"/>
    <x v="14"/>
    <s v="r_4_besoin_priorite3"/>
    <s v="oui"/>
    <s v="Proportion"/>
    <m/>
    <s v="Population générale"/>
    <n v="0.95"/>
    <b v="1"/>
    <s v="ci"/>
  </r>
  <r>
    <s v="id_23"/>
    <x v="5"/>
    <s v="aucun_besoin"/>
    <n v="4.2553191489361701E-2"/>
    <n v="-1.56789322963653E-2"/>
    <n v="0.10078531527508899"/>
    <n v="2"/>
    <n v="4.2553191489361701E-2"/>
    <n v="47"/>
    <s v="r_4_besoin_priorite3"/>
    <s v="prop_simple"/>
    <x v="20"/>
    <m/>
    <x v="4"/>
    <x v="1"/>
    <x v="1"/>
    <x v="14"/>
    <s v="r_4_besoin_priorite3"/>
    <s v="oui"/>
    <s v="Proportion"/>
    <m/>
    <s v="Population générale"/>
    <n v="0.95"/>
    <b v="1"/>
    <s v="ci"/>
  </r>
  <r>
    <s v="id_23"/>
    <x v="5"/>
    <s v="bna"/>
    <n v="6.3829787234042507E-2"/>
    <n v="-6.6928168458396196E-3"/>
    <n v="0.13435239131392501"/>
    <n v="3"/>
    <n v="6.3829787234042507E-2"/>
    <n v="47"/>
    <s v="r_4_besoin_priorite3"/>
    <s v="prop_simple"/>
    <x v="21"/>
    <m/>
    <x v="4"/>
    <x v="1"/>
    <x v="1"/>
    <x v="14"/>
    <s v="r_4_besoin_priorite3"/>
    <s v="oui"/>
    <s v="Proportion"/>
    <m/>
    <s v="Population générale"/>
    <n v="0.95"/>
    <b v="1"/>
    <s v="ci"/>
  </r>
  <r>
    <s v="id_23"/>
    <x v="5"/>
    <s v="eau"/>
    <n v="4.2553191489361701E-2"/>
    <n v="-1.56789322963653E-2"/>
    <n v="0.10078531527508899"/>
    <n v="2"/>
    <n v="4.2553191489361701E-2"/>
    <n v="47"/>
    <s v="r_4_besoin_priorite3"/>
    <s v="prop_simple"/>
    <x v="22"/>
    <m/>
    <x v="4"/>
    <x v="1"/>
    <x v="1"/>
    <x v="14"/>
    <s v="r_4_besoin_priorite3"/>
    <s v="oui"/>
    <s v="Proportion"/>
    <m/>
    <s v="Population générale"/>
    <n v="0.95"/>
    <b v="1"/>
    <s v="ci"/>
  </r>
  <r>
    <s v="id_23"/>
    <x v="5"/>
    <s v="education"/>
    <n v="0.12765957446808501"/>
    <n v="3.1385593952597997E-2"/>
    <n v="0.22393355498357201"/>
    <n v="6"/>
    <n v="0.12765957446808501"/>
    <n v="47"/>
    <s v="r_4_besoin_priorite3"/>
    <s v="prop_simple"/>
    <x v="23"/>
    <m/>
    <x v="4"/>
    <x v="1"/>
    <x v="1"/>
    <x v="14"/>
    <s v="r_4_besoin_priorite3"/>
    <s v="oui"/>
    <s v="Proportion"/>
    <m/>
    <s v="Population générale"/>
    <n v="0.95"/>
    <b v="1"/>
    <s v="ci"/>
  </r>
  <r>
    <s v="id_23"/>
    <x v="5"/>
    <s v="intrants"/>
    <n v="8.5106382978723402E-2"/>
    <n v="4.6045816612268501E-3"/>
    <n v="0.16560818429622001"/>
    <n v="4"/>
    <n v="8.5106382978723402E-2"/>
    <n v="47"/>
    <s v="r_4_besoin_priorite3"/>
    <s v="prop_simple"/>
    <x v="24"/>
    <m/>
    <x v="4"/>
    <x v="1"/>
    <x v="1"/>
    <x v="14"/>
    <s v="r_4_besoin_priorite3"/>
    <s v="oui"/>
    <s v="Proportion"/>
    <m/>
    <s v="Population générale"/>
    <n v="0.95"/>
    <b v="1"/>
    <s v="ci"/>
  </r>
  <r>
    <s v="id_23"/>
    <x v="5"/>
    <s v="nourriture"/>
    <n v="4.2553191489361701E-2"/>
    <n v="-1.56789322963653E-2"/>
    <n v="0.10078531527508899"/>
    <n v="2"/>
    <n v="4.2553191489361701E-2"/>
    <n v="47"/>
    <s v="r_4_besoin_priorite3"/>
    <s v="prop_simple"/>
    <x v="26"/>
    <m/>
    <x v="4"/>
    <x v="1"/>
    <x v="1"/>
    <x v="14"/>
    <s v="r_4_besoin_priorite3"/>
    <s v="oui"/>
    <s v="Proportion"/>
    <m/>
    <s v="Population générale"/>
    <n v="0.95"/>
    <b v="1"/>
    <s v="ci"/>
  </r>
  <r>
    <s v="id_23"/>
    <x v="5"/>
    <s v="sante"/>
    <n v="0.319148936170213"/>
    <n v="0.18466760679752001"/>
    <n v="0.45363026554290498"/>
    <n v="15"/>
    <n v="0.319148936170213"/>
    <n v="47"/>
    <s v="r_4_besoin_priorite3"/>
    <s v="prop_simple"/>
    <x v="28"/>
    <m/>
    <x v="4"/>
    <x v="1"/>
    <x v="1"/>
    <x v="14"/>
    <s v="r_4_besoin_priorite3"/>
    <s v="oui"/>
    <s v="Proportion"/>
    <m/>
    <s v="Population générale"/>
    <n v="0.95"/>
    <b v="1"/>
    <s v="ci"/>
  </r>
  <r>
    <s v="id_23"/>
    <x v="5"/>
    <s v="subsistances"/>
    <n v="0.21276595744680901"/>
    <n v="9.4695230572305902E-2"/>
    <n v="0.33083668432131103"/>
    <n v="10"/>
    <n v="0.21276595744680901"/>
    <n v="47"/>
    <s v="r_4_besoin_priorite3"/>
    <s v="prop_simple"/>
    <x v="31"/>
    <m/>
    <x v="4"/>
    <x v="1"/>
    <x v="1"/>
    <x v="14"/>
    <s v="r_4_besoin_priorite3"/>
    <s v="oui"/>
    <s v="Proportion"/>
    <m/>
    <s v="Population générale"/>
    <n v="0.95"/>
    <b v="1"/>
    <s v="ci"/>
  </r>
  <r>
    <s v="id_23"/>
    <x v="6"/>
    <s v="abris"/>
    <n v="7.8571428571428598E-2"/>
    <n v="3.3594757729178797E-2"/>
    <n v="0.123548099413678"/>
    <n v="11"/>
    <n v="7.8571428571428598E-2"/>
    <n v="140"/>
    <s v="r_4_besoin_priorite3"/>
    <s v="prop_simple"/>
    <x v="19"/>
    <m/>
    <x v="4"/>
    <x v="1"/>
    <x v="1"/>
    <x v="14"/>
    <s v="r_4_besoin_priorite3"/>
    <s v="oui"/>
    <s v="Proportion"/>
    <m/>
    <s v="Population générale"/>
    <n v="0.95"/>
    <b v="1"/>
    <s v="ci"/>
  </r>
  <r>
    <s v="id_23"/>
    <x v="6"/>
    <s v="aucun_besoin"/>
    <n v="0.107142857142857"/>
    <n v="5.54421189276951E-2"/>
    <n v="0.15884359535801901"/>
    <n v="15"/>
    <n v="0.107142857142857"/>
    <n v="140"/>
    <s v="r_4_besoin_priorite3"/>
    <s v="prop_simple"/>
    <x v="20"/>
    <m/>
    <x v="4"/>
    <x v="1"/>
    <x v="1"/>
    <x v="14"/>
    <s v="r_4_besoin_priorite3"/>
    <s v="oui"/>
    <s v="Proportion"/>
    <m/>
    <s v="Population générale"/>
    <n v="0.95"/>
    <b v="1"/>
    <s v="ci"/>
  </r>
  <r>
    <s v="id_23"/>
    <x v="6"/>
    <s v="bna"/>
    <n v="0.121428571428571"/>
    <n v="6.6831025206801897E-2"/>
    <n v="0.17602611765034101"/>
    <n v="17"/>
    <n v="0.121428571428571"/>
    <n v="140"/>
    <s v="r_4_besoin_priorite3"/>
    <s v="prop_simple"/>
    <x v="21"/>
    <m/>
    <x v="4"/>
    <x v="1"/>
    <x v="1"/>
    <x v="14"/>
    <s v="r_4_besoin_priorite3"/>
    <s v="oui"/>
    <s v="Proportion"/>
    <m/>
    <s v="Population générale"/>
    <n v="0.95"/>
    <b v="1"/>
    <s v="ci"/>
  </r>
  <r>
    <s v="id_23"/>
    <x v="6"/>
    <s v="eau"/>
    <n v="0.05"/>
    <n v="1.35690120541302E-2"/>
    <n v="8.64309879458698E-2"/>
    <n v="7"/>
    <n v="0.05"/>
    <n v="140"/>
    <s v="r_4_besoin_priorite3"/>
    <s v="prop_simple"/>
    <x v="22"/>
    <m/>
    <x v="4"/>
    <x v="1"/>
    <x v="1"/>
    <x v="14"/>
    <s v="r_4_besoin_priorite3"/>
    <s v="oui"/>
    <s v="Proportion"/>
    <m/>
    <s v="Population générale"/>
    <n v="0.95"/>
    <b v="1"/>
    <s v="ci"/>
  </r>
  <r>
    <s v="id_23"/>
    <x v="6"/>
    <s v="education"/>
    <n v="0.1"/>
    <n v="4.9852948988612103E-2"/>
    <n v="0.15014705101138801"/>
    <n v="14"/>
    <n v="0.1"/>
    <n v="140"/>
    <s v="r_4_besoin_priorite3"/>
    <s v="prop_simple"/>
    <x v="23"/>
    <m/>
    <x v="4"/>
    <x v="1"/>
    <x v="1"/>
    <x v="14"/>
    <s v="r_4_besoin_priorite3"/>
    <s v="oui"/>
    <s v="Proportion"/>
    <m/>
    <s v="Population générale"/>
    <n v="0.95"/>
    <b v="1"/>
    <s v="ci"/>
  </r>
  <r>
    <s v="id_23"/>
    <x v="6"/>
    <s v="intrants"/>
    <n v="0.05"/>
    <n v="1.35690120541302E-2"/>
    <n v="8.64309879458698E-2"/>
    <n v="7"/>
    <n v="0.05"/>
    <n v="140"/>
    <s v="r_4_besoin_priorite3"/>
    <s v="prop_simple"/>
    <x v="24"/>
    <m/>
    <x v="4"/>
    <x v="1"/>
    <x v="1"/>
    <x v="14"/>
    <s v="r_4_besoin_priorite3"/>
    <s v="oui"/>
    <s v="Proportion"/>
    <m/>
    <s v="Population générale"/>
    <n v="0.95"/>
    <b v="1"/>
    <s v="ci"/>
  </r>
  <r>
    <s v="id_23"/>
    <x v="6"/>
    <s v="latrine"/>
    <n v="4.2857142857142899E-2"/>
    <n v="9.0020403885566307E-3"/>
    <n v="7.6712245325729095E-2"/>
    <n v="6"/>
    <n v="4.2857142857142899E-2"/>
    <n v="140"/>
    <s v="r_4_besoin_priorite3"/>
    <s v="prop_simple"/>
    <x v="25"/>
    <m/>
    <x v="4"/>
    <x v="1"/>
    <x v="1"/>
    <x v="14"/>
    <s v="r_4_besoin_priorite3"/>
    <s v="oui"/>
    <s v="Proportion"/>
    <m/>
    <s v="Population générale"/>
    <n v="0.95"/>
    <b v="1"/>
    <s v="ci"/>
  </r>
  <r>
    <s v="id_23"/>
    <x v="6"/>
    <s v="nourriture"/>
    <n v="6.4285714285714293E-2"/>
    <n v="2.3288626223791999E-2"/>
    <n v="0.105282802347637"/>
    <n v="9"/>
    <n v="6.4285714285714293E-2"/>
    <n v="140"/>
    <s v="r_4_besoin_priorite3"/>
    <s v="prop_simple"/>
    <x v="26"/>
    <m/>
    <x v="4"/>
    <x v="1"/>
    <x v="1"/>
    <x v="14"/>
    <s v="r_4_besoin_priorite3"/>
    <s v="oui"/>
    <s v="Proportion"/>
    <m/>
    <s v="Population générale"/>
    <n v="0.95"/>
    <b v="1"/>
    <s v="ci"/>
  </r>
  <r>
    <s v="id_23"/>
    <x v="6"/>
    <s v="nutrition"/>
    <n v="7.14285714285714E-3"/>
    <n v="-6.9339288567378497E-3"/>
    <n v="2.1219643142452099E-2"/>
    <n v="1"/>
    <n v="7.14285714285714E-3"/>
    <n v="140"/>
    <s v="r_4_besoin_priorite3"/>
    <s v="prop_simple"/>
    <x v="27"/>
    <m/>
    <x v="4"/>
    <x v="1"/>
    <x v="1"/>
    <x v="14"/>
    <s v="r_4_besoin_priorite3"/>
    <s v="oui"/>
    <s v="Proportion"/>
    <m/>
    <s v="Population générale"/>
    <n v="0.95"/>
    <b v="1"/>
    <s v="ci"/>
  </r>
  <r>
    <s v="id_23"/>
    <x v="6"/>
    <s v="sante"/>
    <n v="0.25"/>
    <n v="0.17761896649877301"/>
    <n v="0.32238103350122699"/>
    <n v="35"/>
    <n v="0.25"/>
    <n v="140"/>
    <s v="r_4_besoin_priorite3"/>
    <s v="prop_simple"/>
    <x v="28"/>
    <m/>
    <x v="4"/>
    <x v="1"/>
    <x v="1"/>
    <x v="14"/>
    <s v="r_4_besoin_priorite3"/>
    <s v="oui"/>
    <s v="Proportion"/>
    <m/>
    <s v="Population générale"/>
    <n v="0.95"/>
    <b v="1"/>
    <s v="ci"/>
  </r>
  <r>
    <s v="id_23"/>
    <x v="6"/>
    <s v="soutien_psychosocial"/>
    <n v="7.14285714285714E-3"/>
    <n v="-6.9339288567378402E-3"/>
    <n v="2.1219643142452099E-2"/>
    <n v="1"/>
    <n v="7.14285714285714E-3"/>
    <n v="140"/>
    <s v="r_4_besoin_priorite3"/>
    <s v="prop_simple"/>
    <x v="30"/>
    <m/>
    <x v="4"/>
    <x v="1"/>
    <x v="1"/>
    <x v="14"/>
    <s v="r_4_besoin_priorite3"/>
    <s v="oui"/>
    <s v="Proportion"/>
    <m/>
    <s v="Population générale"/>
    <n v="0.95"/>
    <b v="1"/>
    <s v="ci"/>
  </r>
  <r>
    <s v="id_23"/>
    <x v="6"/>
    <s v="subsistances"/>
    <n v="0.121428571428571"/>
    <n v="6.6831025206801897E-2"/>
    <n v="0.17602611765034101"/>
    <n v="17"/>
    <n v="0.121428571428571"/>
    <n v="140"/>
    <s v="r_4_besoin_priorite3"/>
    <s v="prop_simple"/>
    <x v="31"/>
    <m/>
    <x v="4"/>
    <x v="1"/>
    <x v="1"/>
    <x v="14"/>
    <s v="r_4_besoin_priorite3"/>
    <s v="oui"/>
    <s v="Proportion"/>
    <m/>
    <s v="Population générale"/>
    <n v="0.95"/>
    <b v="1"/>
    <s v="ci"/>
  </r>
  <r>
    <s v="id_24"/>
    <x v="5"/>
    <s v="non"/>
    <n v="0.89285714285714302"/>
    <n v="0.77661022608518604"/>
    <n v="1.0091040596291001"/>
    <n v="25"/>
    <n v="0.89285714285714302"/>
    <n v="28"/>
    <s v="r_4_assistance_recu"/>
    <s v="prop_simple"/>
    <x v="10"/>
    <m/>
    <x v="4"/>
    <x v="1"/>
    <x v="2"/>
    <x v="15"/>
    <s v="r_4_assistance_recu"/>
    <m/>
    <s v="Proportion"/>
    <m/>
    <s v="Population générale"/>
    <n v="0.95"/>
    <b v="1"/>
    <s v="ci"/>
  </r>
  <r>
    <s v="id_24"/>
    <x v="5"/>
    <s v="oui"/>
    <n v="0.107142857142857"/>
    <n v="-9.1040596290998897E-3"/>
    <n v="0.22338977391481399"/>
    <n v="3"/>
    <n v="0.107142857142857"/>
    <n v="28"/>
    <s v="r_4_assistance_recu"/>
    <s v="prop_simple"/>
    <x v="11"/>
    <m/>
    <x v="4"/>
    <x v="1"/>
    <x v="2"/>
    <x v="15"/>
    <s v="r_4_assistance_recu"/>
    <m/>
    <s v="Proportion"/>
    <m/>
    <s v="Population générale"/>
    <n v="0.95"/>
    <b v="1"/>
    <s v="ci"/>
  </r>
  <r>
    <s v="id_24"/>
    <x v="6"/>
    <s v="non"/>
    <n v="0.87837837837837796"/>
    <n v="0.80281380902161703"/>
    <n v="0.95394294773513999"/>
    <n v="65"/>
    <n v="0.87837837837837796"/>
    <n v="74"/>
    <s v="r_4_assistance_recu"/>
    <s v="prop_simple"/>
    <x v="10"/>
    <m/>
    <x v="4"/>
    <x v="1"/>
    <x v="2"/>
    <x v="15"/>
    <s v="r_4_assistance_recu"/>
    <m/>
    <s v="Proportion"/>
    <m/>
    <s v="Population générale"/>
    <n v="0.95"/>
    <b v="1"/>
    <s v="ci"/>
  </r>
  <r>
    <s v="id_24"/>
    <x v="6"/>
    <s v="oui"/>
    <n v="0.121621621621622"/>
    <n v="4.6057052264860003E-2"/>
    <n v="0.197186190978383"/>
    <n v="9"/>
    <n v="0.121621621621622"/>
    <n v="74"/>
    <s v="r_4_assistance_recu"/>
    <s v="prop_simple"/>
    <x v="11"/>
    <m/>
    <x v="4"/>
    <x v="1"/>
    <x v="2"/>
    <x v="15"/>
    <s v="r_4_assistance_recu"/>
    <m/>
    <s v="Proportion"/>
    <m/>
    <s v="Population générale"/>
    <n v="0.95"/>
    <b v="1"/>
    <s v="ci"/>
  </r>
  <r>
    <s v="id_25"/>
    <x v="5"/>
    <s v="loyer"/>
    <n v="0.2"/>
    <n v="4.0636714094050098E-2"/>
    <n v="0.35936328590595001"/>
    <n v="5"/>
    <n v="0.2"/>
    <n v="25"/>
    <s v="r_4_type_assistance_souhait"/>
    <s v="prop_multiple"/>
    <x v="32"/>
    <m/>
    <x v="4"/>
    <x v="1"/>
    <x v="2"/>
    <x v="16"/>
    <s v="r_4_type_assistance_souhait"/>
    <s v="oui"/>
    <s v="Proportion"/>
    <m/>
    <s v="Population générale"/>
    <n v="0.95"/>
    <b v="1"/>
    <s v="ci"/>
  </r>
  <r>
    <s v="id_25"/>
    <x v="6"/>
    <s v="loyer"/>
    <n v="0.27692307692307699"/>
    <n v="0.16635915504023099"/>
    <n v="0.38748699880592302"/>
    <n v="18"/>
    <n v="0.27692307692307699"/>
    <n v="65"/>
    <s v="r_4_type_assistance_souhait"/>
    <s v="prop_multiple"/>
    <x v="32"/>
    <m/>
    <x v="4"/>
    <x v="1"/>
    <x v="2"/>
    <x v="16"/>
    <s v="r_4_type_assistance_souhait"/>
    <s v="oui"/>
    <s v="Proportion"/>
    <m/>
    <s v="Population générale"/>
    <n v="0.95"/>
    <b v="1"/>
    <s v="ci"/>
  </r>
  <r>
    <s v="id_25"/>
    <x v="5"/>
    <s v="argent_materiel_construction"/>
    <n v="0.4"/>
    <n v="0.20482063289857599"/>
    <n v="0.59517936710142405"/>
    <n v="10"/>
    <n v="0.4"/>
    <n v="25"/>
    <s v="r_4_type_assistance_souhait"/>
    <s v="prop_multiple"/>
    <x v="33"/>
    <m/>
    <x v="4"/>
    <x v="1"/>
    <x v="2"/>
    <x v="16"/>
    <s v="r_4_type_assistance_souhait"/>
    <s v="oui"/>
    <s v="Proportion"/>
    <m/>
    <s v="Population générale"/>
    <n v="0.95"/>
    <b v="1"/>
    <s v="ci"/>
  </r>
  <r>
    <s v="id_25"/>
    <x v="6"/>
    <s v="argent_materiel_construction"/>
    <n v="0.492307692307692"/>
    <n v="0.36878117048519699"/>
    <n v="0.61583421413018802"/>
    <n v="32"/>
    <n v="0.492307692307692"/>
    <n v="65"/>
    <s v="r_4_type_assistance_souhait"/>
    <s v="prop_multiple"/>
    <x v="33"/>
    <m/>
    <x v="4"/>
    <x v="1"/>
    <x v="2"/>
    <x v="16"/>
    <s v="r_4_type_assistance_souhait"/>
    <s v="oui"/>
    <s v="Proportion"/>
    <m/>
    <s v="Population générale"/>
    <n v="0.95"/>
    <b v="1"/>
    <s v="ci"/>
  </r>
  <r>
    <s v="id_25"/>
    <x v="5"/>
    <s v="argent_main_doeuvre"/>
    <n v="0.08"/>
    <n v="-2.80854392209288E-2"/>
    <n v="0.18808543922092899"/>
    <n v="2"/>
    <n v="0.08"/>
    <n v="25"/>
    <s v="r_4_type_assistance_souhait"/>
    <s v="prop_multiple"/>
    <x v="34"/>
    <m/>
    <x v="4"/>
    <x v="1"/>
    <x v="2"/>
    <x v="16"/>
    <s v="r_4_type_assistance_souhait"/>
    <s v="oui"/>
    <s v="Proportion"/>
    <m/>
    <s v="Population générale"/>
    <n v="0.95"/>
    <b v="1"/>
    <s v="ci"/>
  </r>
  <r>
    <s v="id_25"/>
    <x v="6"/>
    <s v="argent_main_doeuvre"/>
    <n v="7.69230769230769E-2"/>
    <n v="1.1083219569394599E-2"/>
    <n v="0.14276293427675901"/>
    <n v="5"/>
    <n v="7.69230769230769E-2"/>
    <n v="65"/>
    <s v="r_4_type_assistance_souhait"/>
    <s v="prop_multiple"/>
    <x v="34"/>
    <m/>
    <x v="4"/>
    <x v="1"/>
    <x v="2"/>
    <x v="16"/>
    <s v="r_4_type_assistance_souhait"/>
    <s v="oui"/>
    <s v="Proportion"/>
    <m/>
    <s v="Population générale"/>
    <n v="0.95"/>
    <b v="1"/>
    <s v="ci"/>
  </r>
  <r>
    <s v="id_25"/>
    <x v="5"/>
    <s v="provision_direct_bna"/>
    <n v="0.28000000000000003"/>
    <n v="0.101115155232831"/>
    <n v="0.45888484476717001"/>
    <n v="7"/>
    <n v="0.28000000000000003"/>
    <n v="25"/>
    <s v="r_4_type_assistance_souhait"/>
    <s v="prop_multiple"/>
    <x v="35"/>
    <m/>
    <x v="4"/>
    <x v="1"/>
    <x v="2"/>
    <x v="16"/>
    <s v="r_4_type_assistance_souhait"/>
    <s v="oui"/>
    <s v="Proportion"/>
    <m/>
    <s v="Population générale"/>
    <n v="0.95"/>
    <b v="1"/>
    <s v="ci"/>
  </r>
  <r>
    <s v="id_25"/>
    <x v="6"/>
    <s v="provision_direct_bna"/>
    <n v="0.46153846153846201"/>
    <n v="0.33836336723268701"/>
    <n v="0.58471355584423601"/>
    <n v="30"/>
    <n v="0.46153846153846201"/>
    <n v="65"/>
    <s v="r_4_type_assistance_souhait"/>
    <s v="prop_multiple"/>
    <x v="35"/>
    <m/>
    <x v="4"/>
    <x v="1"/>
    <x v="2"/>
    <x v="16"/>
    <s v="r_4_type_assistance_souhait"/>
    <s v="oui"/>
    <s v="Proportion"/>
    <m/>
    <s v="Population générale"/>
    <n v="0.95"/>
    <b v="1"/>
    <s v="ci"/>
  </r>
  <r>
    <s v="id_25"/>
    <x v="5"/>
    <s v="provision_direct_materiel"/>
    <n v="0.24"/>
    <n v="6.9846572588133399E-2"/>
    <n v="0.410153427411867"/>
    <n v="6"/>
    <n v="0.24"/>
    <n v="25"/>
    <s v="r_4_type_assistance_souhait"/>
    <s v="prop_multiple"/>
    <x v="36"/>
    <m/>
    <x v="4"/>
    <x v="1"/>
    <x v="2"/>
    <x v="16"/>
    <s v="r_4_type_assistance_souhait"/>
    <s v="oui"/>
    <s v="Proportion"/>
    <m/>
    <s v="Population générale"/>
    <n v="0.95"/>
    <b v="1"/>
    <s v="ci"/>
  </r>
  <r>
    <s v="id_25"/>
    <x v="6"/>
    <s v="provision_direct_materiel"/>
    <n v="0.261538461538462"/>
    <n v="0.152952587040529"/>
    <n v="0.370124336036394"/>
    <n v="17"/>
    <n v="0.261538461538462"/>
    <n v="65"/>
    <s v="r_4_type_assistance_souhait"/>
    <s v="prop_multiple"/>
    <x v="36"/>
    <m/>
    <x v="4"/>
    <x v="1"/>
    <x v="2"/>
    <x v="16"/>
    <s v="r_4_type_assistance_souhait"/>
    <s v="oui"/>
    <s v="Proportion"/>
    <m/>
    <s v="Population générale"/>
    <n v="0.95"/>
    <b v="1"/>
    <s v="ci"/>
  </r>
  <r>
    <s v="id_25"/>
    <x v="5"/>
    <s v="aide_secu_abri"/>
    <n v="0.04"/>
    <n v="-3.8071746840569402E-2"/>
    <n v="0.11807174684056899"/>
    <n v="1"/>
    <n v="0.04"/>
    <n v="25"/>
    <s v="r_4_type_assistance_souhait"/>
    <s v="prop_multiple"/>
    <x v="37"/>
    <m/>
    <x v="4"/>
    <x v="1"/>
    <x v="2"/>
    <x v="16"/>
    <s v="r_4_type_assistance_souhait"/>
    <s v="oui"/>
    <s v="Proportion"/>
    <m/>
    <s v="Population générale"/>
    <n v="0.95"/>
    <b v="1"/>
    <s v="ci"/>
  </r>
  <r>
    <s v="id_25"/>
    <x v="6"/>
    <s v="aide_secu_abri"/>
    <n v="6.15384615384615E-2"/>
    <n v="2.1607894388641002E-3"/>
    <n v="0.120916133638059"/>
    <n v="4"/>
    <n v="6.15384615384615E-2"/>
    <n v="65"/>
    <s v="r_4_type_assistance_souhait"/>
    <s v="prop_multiple"/>
    <x v="37"/>
    <m/>
    <x v="4"/>
    <x v="1"/>
    <x v="2"/>
    <x v="16"/>
    <s v="r_4_type_assistance_souhait"/>
    <s v="oui"/>
    <s v="Proportion"/>
    <m/>
    <s v="Population générale"/>
    <n v="0.95"/>
    <b v="1"/>
    <s v="ci"/>
  </r>
  <r>
    <s v="id_25"/>
    <x v="6"/>
    <s v="secu_fonciere"/>
    <n v="3.0769230769230799E-2"/>
    <n v="-1.1899873543707E-2"/>
    <n v="7.3438335082168502E-2"/>
    <n v="2"/>
    <n v="3.0769230769230799E-2"/>
    <n v="65"/>
    <s v="r_4_type_assistance_souhait"/>
    <s v="prop_multiple"/>
    <x v="38"/>
    <m/>
    <x v="4"/>
    <x v="1"/>
    <x v="2"/>
    <x v="16"/>
    <s v="r_4_type_assistance_souhait"/>
    <s v="oui"/>
    <s v="Proportion"/>
    <m/>
    <s v="Population générale"/>
    <n v="0.95"/>
    <b v="1"/>
    <s v="ci"/>
  </r>
  <r>
    <s v="id_25"/>
    <x v="5"/>
    <s v="facilite_acces_terre"/>
    <n v="0.24"/>
    <n v="6.9846572588133399E-2"/>
    <n v="0.410153427411867"/>
    <n v="6"/>
    <n v="0.24"/>
    <n v="25"/>
    <s v="r_4_type_assistance_souhait"/>
    <s v="prop_multiple"/>
    <x v="39"/>
    <m/>
    <x v="4"/>
    <x v="1"/>
    <x v="2"/>
    <x v="16"/>
    <s v="r_4_type_assistance_souhait"/>
    <s v="oui"/>
    <s v="Proportion"/>
    <m/>
    <s v="Population générale"/>
    <n v="0.95"/>
    <b v="1"/>
    <s v="ci"/>
  </r>
  <r>
    <s v="id_25"/>
    <x v="6"/>
    <s v="facilite_acces_terre"/>
    <n v="4.6153846153846198E-2"/>
    <n v="-5.6885093688248201E-3"/>
    <n v="9.7996201676517097E-2"/>
    <n v="3"/>
    <n v="4.6153846153846198E-2"/>
    <n v="65"/>
    <s v="r_4_type_assistance_souhait"/>
    <s v="prop_multiple"/>
    <x v="39"/>
    <m/>
    <x v="4"/>
    <x v="1"/>
    <x v="2"/>
    <x v="16"/>
    <s v="r_4_type_assistance_souhait"/>
    <s v="oui"/>
    <s v="Proportion"/>
    <m/>
    <s v="Population générale"/>
    <n v="0.95"/>
    <b v="1"/>
    <s v="ci"/>
  </r>
  <r>
    <s v="id_26"/>
    <x v="6"/>
    <s v="loyer"/>
    <n v="0.22222222222222199"/>
    <n v="-8.3567190925789001E-2"/>
    <n v="0.52801163537023299"/>
    <n v="2"/>
    <n v="0.22222222222222199"/>
    <n v="9"/>
    <s v="r_4_type_assistance_recu"/>
    <s v="prop_multiple"/>
    <x v="32"/>
    <m/>
    <x v="4"/>
    <x v="1"/>
    <x v="2"/>
    <x v="17"/>
    <s v="r_4_type_assistance_recu"/>
    <s v="oui"/>
    <s v="Proportion"/>
    <m/>
    <s v="Population générale"/>
    <n v="0.95"/>
    <b v="1"/>
    <s v="ci"/>
  </r>
  <r>
    <s v="id_26"/>
    <x v="6"/>
    <s v="argent_materiel_construction"/>
    <n v="0.22222222222222199"/>
    <n v="-8.3567190925789098E-2"/>
    <n v="0.52801163537023399"/>
    <n v="2"/>
    <n v="0.22222222222222199"/>
    <n v="9"/>
    <s v="r_4_type_assistance_recu"/>
    <s v="prop_multiple"/>
    <x v="33"/>
    <m/>
    <x v="4"/>
    <x v="1"/>
    <x v="2"/>
    <x v="17"/>
    <s v="r_4_type_assistance_recu"/>
    <s v="oui"/>
    <s v="Proportion"/>
    <m/>
    <s v="Population générale"/>
    <n v="0.95"/>
    <b v="1"/>
    <s v="ci"/>
  </r>
  <r>
    <s v="id_26"/>
    <x v="5"/>
    <s v="provision_direct_bna"/>
    <n v="1"/>
    <n v="1"/>
    <n v="1"/>
    <n v="3"/>
    <n v="1"/>
    <n v="3"/>
    <s v="r_4_type_assistance_recu"/>
    <s v="prop_multiple"/>
    <x v="35"/>
    <m/>
    <x v="4"/>
    <x v="1"/>
    <x v="2"/>
    <x v="17"/>
    <s v="r_4_type_assistance_recu"/>
    <s v="oui"/>
    <s v="Proportion"/>
    <m/>
    <s v="Population générale"/>
    <n v="0.95"/>
    <b v="1"/>
    <s v="ci"/>
  </r>
  <r>
    <s v="id_26"/>
    <x v="6"/>
    <s v="provision_direct_bna"/>
    <n v="0.33333333333333298"/>
    <n v="-1.33992698435335E-2"/>
    <n v="0.68006593651019998"/>
    <n v="3"/>
    <n v="0.33333333333333298"/>
    <n v="9"/>
    <s v="r_4_type_assistance_recu"/>
    <s v="prop_multiple"/>
    <x v="35"/>
    <m/>
    <x v="4"/>
    <x v="1"/>
    <x v="2"/>
    <x v="17"/>
    <s v="r_4_type_assistance_recu"/>
    <s v="oui"/>
    <s v="Proportion"/>
    <m/>
    <s v="Population générale"/>
    <n v="0.95"/>
    <b v="1"/>
    <s v="ci"/>
  </r>
  <r>
    <s v="id_26"/>
    <x v="6"/>
    <s v="provision_direct_materiel"/>
    <n v="0.22222222222222199"/>
    <n v="-8.3567190925789001E-2"/>
    <n v="0.52801163537023299"/>
    <n v="2"/>
    <n v="0.22222222222222199"/>
    <n v="9"/>
    <s v="r_4_type_assistance_recu"/>
    <s v="prop_multiple"/>
    <x v="36"/>
    <m/>
    <x v="4"/>
    <x v="1"/>
    <x v="2"/>
    <x v="17"/>
    <s v="r_4_type_assistance_recu"/>
    <s v="oui"/>
    <s v="Proportion"/>
    <m/>
    <s v="Population générale"/>
    <n v="0.95"/>
    <b v="1"/>
    <s v="ci"/>
  </r>
  <r>
    <s v="id_27"/>
    <x v="5"/>
    <s v="pas_connaissance"/>
    <n v="0.35714285714285698"/>
    <n v="0.17705390806055701"/>
    <n v="0.53723180622515698"/>
    <n v="10"/>
    <n v="0.35714285714285698"/>
    <n v="28"/>
    <s v="r_4_barrier_abri"/>
    <s v="prop_multiple"/>
    <x v="40"/>
    <m/>
    <x v="4"/>
    <x v="1"/>
    <x v="2"/>
    <x v="18"/>
    <s v="r_4_barrier_abri"/>
    <m/>
    <s v="Proportion"/>
    <m/>
    <s v="Population générale"/>
    <n v="0.95"/>
    <b v="1"/>
    <s v="ci"/>
  </r>
  <r>
    <s v="id_27"/>
    <x v="6"/>
    <s v="pas_connaissance"/>
    <n v="0.27027027027027001"/>
    <n v="0.167598238497045"/>
    <n v="0.37294230204349499"/>
    <n v="20"/>
    <n v="0.27027027027027001"/>
    <n v="74"/>
    <s v="r_4_barrier_abri"/>
    <s v="prop_multiple"/>
    <x v="40"/>
    <m/>
    <x v="4"/>
    <x v="1"/>
    <x v="2"/>
    <x v="18"/>
    <s v="r_4_barrier_abri"/>
    <m/>
    <s v="Proportion"/>
    <m/>
    <s v="Population générale"/>
    <n v="0.95"/>
    <b v="1"/>
    <s v="ci"/>
  </r>
  <r>
    <s v="id_27"/>
    <x v="5"/>
    <s v="distance"/>
    <n v="3.5714285714285698E-2"/>
    <n v="-3.4033864348888498E-2"/>
    <n v="0.10546243577746001"/>
    <n v="1"/>
    <n v="3.5714285714285698E-2"/>
    <n v="28"/>
    <s v="r_4_barrier_abri"/>
    <s v="prop_multiple"/>
    <x v="41"/>
    <m/>
    <x v="4"/>
    <x v="1"/>
    <x v="2"/>
    <x v="18"/>
    <s v="r_4_barrier_abri"/>
    <m/>
    <s v="Proportion"/>
    <m/>
    <s v="Population générale"/>
    <n v="0.95"/>
    <b v="1"/>
    <s v="ci"/>
  </r>
  <r>
    <s v="id_27"/>
    <x v="6"/>
    <s v="distance"/>
    <n v="4.0540540540540501E-2"/>
    <n v="-5.0558096331848002E-3"/>
    <n v="8.6136890714265904E-2"/>
    <n v="3"/>
    <n v="4.0540540540540501E-2"/>
    <n v="74"/>
    <s v="r_4_barrier_abri"/>
    <s v="prop_multiple"/>
    <x v="41"/>
    <m/>
    <x v="4"/>
    <x v="1"/>
    <x v="2"/>
    <x v="18"/>
    <s v="r_4_barrier_abri"/>
    <m/>
    <s v="Proportion"/>
    <m/>
    <s v="Population générale"/>
    <n v="0.95"/>
    <b v="1"/>
    <s v="ci"/>
  </r>
  <r>
    <s v="id_27"/>
    <x v="6"/>
    <s v="difficult_depac"/>
    <n v="2.7027027027027001E-2"/>
    <n v="-1.0463498191028001E-2"/>
    <n v="6.4517552245082099E-2"/>
    <n v="2"/>
    <n v="2.7027027027027001E-2"/>
    <n v="74"/>
    <s v="r_4_barrier_abri"/>
    <s v="prop_multiple"/>
    <x v="42"/>
    <m/>
    <x v="4"/>
    <x v="1"/>
    <x v="2"/>
    <x v="18"/>
    <s v="r_4_barrier_abri"/>
    <m/>
    <s v="Proportion"/>
    <m/>
    <s v="Population générale"/>
    <n v="0.95"/>
    <b v="1"/>
    <s v="ci"/>
  </r>
  <r>
    <s v="id_27"/>
    <x v="5"/>
    <s v="exclusion"/>
    <n v="0.42857142857142899"/>
    <n v="0.24257636173629701"/>
    <n v="0.61456649540656005"/>
    <n v="12"/>
    <n v="0.42857142857142899"/>
    <n v="28"/>
    <s v="r_4_barrier_abri"/>
    <s v="prop_multiple"/>
    <x v="43"/>
    <m/>
    <x v="4"/>
    <x v="1"/>
    <x v="2"/>
    <x v="18"/>
    <s v="r_4_barrier_abri"/>
    <m/>
    <s v="Proportion"/>
    <m/>
    <s v="Population générale"/>
    <n v="0.95"/>
    <b v="1"/>
    <s v="ci"/>
  </r>
  <r>
    <s v="id_27"/>
    <x v="6"/>
    <s v="exclusion"/>
    <n v="0.55405405405405395"/>
    <n v="0.43913575826058099"/>
    <n v="0.66897234984752696"/>
    <n v="41"/>
    <n v="0.55405405405405395"/>
    <n v="74"/>
    <s v="r_4_barrier_abri"/>
    <s v="prop_multiple"/>
    <x v="43"/>
    <m/>
    <x v="4"/>
    <x v="1"/>
    <x v="2"/>
    <x v="18"/>
    <s v="r_4_barrier_abri"/>
    <m/>
    <s v="Proportion"/>
    <m/>
    <s v="Population générale"/>
    <n v="0.95"/>
    <b v="1"/>
    <s v="ci"/>
  </r>
  <r>
    <s v="id_27"/>
    <x v="5"/>
    <s v="pas_acces_information"/>
    <n v="0.42857142857142899"/>
    <n v="0.24257636173629701"/>
    <n v="0.61456649540656005"/>
    <n v="12"/>
    <n v="0.42857142857142899"/>
    <n v="28"/>
    <s v="r_4_barrier_abri"/>
    <s v="prop_multiple"/>
    <x v="44"/>
    <m/>
    <x v="4"/>
    <x v="1"/>
    <x v="2"/>
    <x v="18"/>
    <s v="r_4_barrier_abri"/>
    <m/>
    <s v="Proportion"/>
    <m/>
    <s v="Population générale"/>
    <n v="0.95"/>
    <b v="1"/>
    <s v="ci"/>
  </r>
  <r>
    <s v="id_27"/>
    <x v="6"/>
    <s v="pas_acces_information"/>
    <n v="0.31081081081081102"/>
    <n v="0.20380945401254799"/>
    <n v="0.41781216760907403"/>
    <n v="23"/>
    <n v="0.31081081081081102"/>
    <n v="74"/>
    <s v="r_4_barrier_abri"/>
    <s v="prop_multiple"/>
    <x v="44"/>
    <m/>
    <x v="4"/>
    <x v="1"/>
    <x v="2"/>
    <x v="18"/>
    <s v="r_4_barrier_abri"/>
    <m/>
    <s v="Proportion"/>
    <m/>
    <s v="Population générale"/>
    <n v="0.95"/>
    <b v="1"/>
    <s v="ci"/>
  </r>
  <r>
    <s v="id_27"/>
    <x v="5"/>
    <s v="aucune"/>
    <n v="0.107142857142857"/>
    <n v="-9.1040596290998897E-3"/>
    <n v="0.22338977391481399"/>
    <n v="3"/>
    <n v="0.107142857142857"/>
    <n v="28"/>
    <s v="r_4_barrier_abri"/>
    <s v="prop_multiple"/>
    <x v="45"/>
    <m/>
    <x v="4"/>
    <x v="1"/>
    <x v="2"/>
    <x v="18"/>
    <s v="r_4_barrier_abri"/>
    <m/>
    <s v="Proportion"/>
    <m/>
    <s v="Population générale"/>
    <n v="0.95"/>
    <b v="1"/>
    <s v="ci"/>
  </r>
  <r>
    <s v="id_27"/>
    <x v="6"/>
    <s v="aucune"/>
    <n v="8.1081081081081099E-2"/>
    <n v="1.7975123650825198E-2"/>
    <n v="0.14418703851133699"/>
    <n v="6"/>
    <n v="8.1081081081081099E-2"/>
    <n v="74"/>
    <s v="r_4_barrier_abri"/>
    <s v="prop_multiple"/>
    <x v="45"/>
    <m/>
    <x v="4"/>
    <x v="1"/>
    <x v="2"/>
    <x v="18"/>
    <s v="r_4_barrier_abri"/>
    <m/>
    <s v="Proportion"/>
    <m/>
    <s v="Population générale"/>
    <n v="0.95"/>
    <b v="1"/>
    <s v="ci"/>
  </r>
  <r>
    <s v="id_27"/>
    <x v="6"/>
    <s v="autre"/>
    <n v="1.35135135135135E-2"/>
    <n v="-1.3179752142901799E-2"/>
    <n v="4.0206779169928902E-2"/>
    <n v="1"/>
    <n v="1.35135135135135E-2"/>
    <n v="74"/>
    <s v="r_4_barrier_abri"/>
    <s v="prop_multiple"/>
    <x v="46"/>
    <m/>
    <x v="4"/>
    <x v="1"/>
    <x v="2"/>
    <x v="18"/>
    <s v="r_4_barrier_abri"/>
    <m/>
    <s v="Proportion"/>
    <m/>
    <s v="Population générale"/>
    <n v="0.95"/>
    <b v="1"/>
    <s v="ci"/>
  </r>
  <r>
    <s v="id_28"/>
    <x v="6"/>
    <s v="pas_adapte"/>
    <n v="0.11111111111111099"/>
    <n v="-0.120043957673467"/>
    <n v="0.34226617989568903"/>
    <n v="1"/>
    <n v="0.11111111111111099"/>
    <n v="9"/>
    <s v="r_4_pb_rencontre"/>
    <s v="prop_multiple"/>
    <x v="47"/>
    <m/>
    <x v="4"/>
    <x v="1"/>
    <x v="2"/>
    <x v="19"/>
    <s v="r_4_pb_rencontre"/>
    <s v="oui"/>
    <s v="Proportion"/>
    <m/>
    <s v="Population générale"/>
    <n v="0.95"/>
    <b v="1"/>
    <s v="ci"/>
  </r>
  <r>
    <s v="id_28"/>
    <x v="6"/>
    <s v="insuffisance_argent"/>
    <n v="0.22222222222222199"/>
    <n v="-8.3567190925789098E-2"/>
    <n v="0.52801163537023399"/>
    <n v="2"/>
    <n v="0.22222222222222199"/>
    <n v="9"/>
    <s v="r_4_pb_rencontre"/>
    <s v="prop_multiple"/>
    <x v="48"/>
    <m/>
    <x v="4"/>
    <x v="1"/>
    <x v="2"/>
    <x v="19"/>
    <s v="r_4_pb_rencontre"/>
    <s v="oui"/>
    <s v="Proportion"/>
    <m/>
    <s v="Population générale"/>
    <n v="0.95"/>
    <b v="1"/>
    <s v="ci"/>
  </r>
  <r>
    <s v="id_28"/>
    <x v="5"/>
    <s v="mauvaise_qualite_servic"/>
    <n v="1"/>
    <n v="1"/>
    <n v="1"/>
    <n v="3"/>
    <n v="1"/>
    <n v="3"/>
    <s v="r_4_pb_rencontre"/>
    <s v="prop_multiple"/>
    <x v="49"/>
    <m/>
    <x v="4"/>
    <x v="1"/>
    <x v="2"/>
    <x v="19"/>
    <s v="r_4_pb_rencontre"/>
    <s v="oui"/>
    <s v="Proportion"/>
    <m/>
    <s v="Population générale"/>
    <n v="0.95"/>
    <b v="1"/>
    <s v="ci"/>
  </r>
  <r>
    <s v="id_28"/>
    <x v="6"/>
    <s v="mauvaise_qualite_servic"/>
    <n v="0.33333333333333298"/>
    <n v="-1.33992698435335E-2"/>
    <n v="0.68006593651019998"/>
    <n v="3"/>
    <n v="0.33333333333333298"/>
    <n v="9"/>
    <s v="r_4_pb_rencontre"/>
    <s v="prop_multiple"/>
    <x v="49"/>
    <m/>
    <x v="4"/>
    <x v="1"/>
    <x v="2"/>
    <x v="19"/>
    <s v="r_4_pb_rencontre"/>
    <s v="oui"/>
    <s v="Proportion"/>
    <m/>
    <s v="Population générale"/>
    <n v="0.95"/>
    <b v="1"/>
    <s v="ci"/>
  </r>
  <r>
    <s v="id_28"/>
    <x v="6"/>
    <s v="retard_reception"/>
    <n v="0.11111111111111099"/>
    <n v="-0.120043957673467"/>
    <n v="0.34226617989568903"/>
    <n v="1"/>
    <n v="0.11111111111111099"/>
    <n v="9"/>
    <s v="r_4_pb_rencontre"/>
    <s v="prop_multiple"/>
    <x v="50"/>
    <m/>
    <x v="4"/>
    <x v="1"/>
    <x v="2"/>
    <x v="19"/>
    <s v="r_4_pb_rencontre"/>
    <s v="oui"/>
    <s v="Proportion"/>
    <m/>
    <s v="Population générale"/>
    <n v="0.95"/>
    <b v="1"/>
    <s v="ci"/>
  </r>
  <r>
    <s v="id_28"/>
    <x v="6"/>
    <s v="aucun_problem"/>
    <n v="0.33333333333333298"/>
    <n v="-1.33992698435335E-2"/>
    <n v="0.68006593651019998"/>
    <n v="3"/>
    <n v="0.33333333333333298"/>
    <n v="9"/>
    <s v="r_4_pb_rencontre"/>
    <s v="prop_multiple"/>
    <x v="51"/>
    <m/>
    <x v="4"/>
    <x v="1"/>
    <x v="2"/>
    <x v="19"/>
    <s v="r_4_pb_rencontre"/>
    <s v="oui"/>
    <s v="Proportion"/>
    <m/>
    <s v="Population générale"/>
    <n v="0.95"/>
    <b v="1"/>
    <s v="ci"/>
  </r>
  <r>
    <s v="id_29"/>
    <x v="6"/>
    <s v="loyer"/>
    <n v="1"/>
    <e v="#NUM!"/>
    <e v="#NUM!"/>
    <n v="1"/>
    <n v="1"/>
    <n v="1"/>
    <s v="r_4_typ_assistanc_souhaite"/>
    <s v="prop_multiple"/>
    <x v="32"/>
    <m/>
    <x v="4"/>
    <x v="1"/>
    <x v="2"/>
    <x v="20"/>
    <s v="r_4_typ_assistanc_souhaite"/>
    <s v="oui"/>
    <s v="Proportion"/>
    <m/>
    <s v="Population générale"/>
    <n v="0.95"/>
    <b v="1"/>
    <s v="ci"/>
  </r>
  <r>
    <s v="id_29"/>
    <x v="6"/>
    <s v="argent_materiel_construction"/>
    <n v="1"/>
    <e v="#NUM!"/>
    <e v="#NUM!"/>
    <n v="1"/>
    <n v="1"/>
    <n v="1"/>
    <s v="r_4_typ_assistanc_souhaite"/>
    <s v="prop_multiple"/>
    <x v="33"/>
    <m/>
    <x v="4"/>
    <x v="1"/>
    <x v="2"/>
    <x v="20"/>
    <s v="r_4_typ_assistanc_souhaite"/>
    <s v="oui"/>
    <s v="Proportion"/>
    <m/>
    <s v="Population générale"/>
    <n v="0.95"/>
    <b v="1"/>
    <s v="ci"/>
  </r>
  <r>
    <s v="id_29"/>
    <x v="6"/>
    <s v="argent_main_doeuvre"/>
    <n v="1"/>
    <e v="#NUM!"/>
    <e v="#NUM!"/>
    <n v="1"/>
    <n v="1"/>
    <n v="1"/>
    <s v="r_4_typ_assistanc_souhaite"/>
    <s v="prop_multiple"/>
    <x v="34"/>
    <m/>
    <x v="4"/>
    <x v="1"/>
    <x v="2"/>
    <x v="20"/>
    <s v="r_4_typ_assistanc_souhaite"/>
    <s v="oui"/>
    <s v="Proportion"/>
    <m/>
    <s v="Population générale"/>
    <n v="0.95"/>
    <b v="1"/>
    <s v="ci"/>
  </r>
  <r>
    <s v="id_30"/>
    <x v="5"/>
    <s v="peu"/>
    <n v="1"/>
    <n v="1"/>
    <n v="1"/>
    <n v="3"/>
    <n v="1"/>
    <n v="3"/>
    <s v="r_4_besoin_combl_san_assist"/>
    <s v="prop_simple"/>
    <x v="53"/>
    <m/>
    <x v="4"/>
    <x v="1"/>
    <x v="2"/>
    <x v="21"/>
    <s v="r_4_besoin_combl_san_assist"/>
    <s v="oui"/>
    <s v="Proportion"/>
    <m/>
    <s v="Population générale"/>
    <n v="0.95"/>
    <b v="1"/>
    <s v="ci"/>
  </r>
  <r>
    <s v="id_30"/>
    <x v="6"/>
    <s v="pas_du_tout"/>
    <n v="0.44444444444444398"/>
    <n v="7.8956189418366504E-2"/>
    <n v="0.80993269947052204"/>
    <n v="4"/>
    <n v="0.44444444444444398"/>
    <n v="9"/>
    <s v="r_4_besoin_combl_san_assist"/>
    <s v="prop_simple"/>
    <x v="52"/>
    <m/>
    <x v="4"/>
    <x v="1"/>
    <x v="2"/>
    <x v="21"/>
    <s v="r_4_besoin_combl_san_assist"/>
    <s v="oui"/>
    <s v="Proportion"/>
    <m/>
    <s v="Population générale"/>
    <n v="0.95"/>
    <b v="1"/>
    <s v="ci"/>
  </r>
  <r>
    <s v="id_30"/>
    <x v="6"/>
    <s v="peu"/>
    <n v="0.55555555555555602"/>
    <n v="0.19006730052947801"/>
    <n v="0.92104381058163298"/>
    <n v="5"/>
    <n v="0.55555555555555602"/>
    <n v="9"/>
    <s v="r_4_besoin_combl_san_assist"/>
    <s v="prop_simple"/>
    <x v="53"/>
    <m/>
    <x v="4"/>
    <x v="1"/>
    <x v="2"/>
    <x v="21"/>
    <s v="r_4_besoin_combl_san_assist"/>
    <s v="oui"/>
    <s v="Proportion"/>
    <m/>
    <s v="Population générale"/>
    <n v="0.95"/>
    <b v="1"/>
    <s v="ci"/>
  </r>
  <r>
    <s v="id_32"/>
    <x v="5"/>
    <s v="non"/>
    <n v="0.66666666666666696"/>
    <n v="0.26929845548482001"/>
    <n v="1.06403487784851"/>
    <n v="4"/>
    <n v="0.66666666666666696"/>
    <n v="6"/>
    <s v="r_4_assistance_bna"/>
    <s v="prop_simple"/>
    <x v="10"/>
    <m/>
    <x v="4"/>
    <x v="1"/>
    <x v="3"/>
    <x v="22"/>
    <s v="r_4_assistance_bna"/>
    <m/>
    <s v="Proportion"/>
    <m/>
    <s v="Population générale"/>
    <n v="0.95"/>
    <b v="1"/>
    <s v="ci"/>
  </r>
  <r>
    <s v="id_32"/>
    <x v="5"/>
    <s v="oui"/>
    <n v="0.33333333333333298"/>
    <n v="-6.4034877848513194E-2"/>
    <n v="0.73070154451517999"/>
    <n v="2"/>
    <n v="0.33333333333333298"/>
    <n v="6"/>
    <s v="r_4_assistance_bna"/>
    <s v="prop_simple"/>
    <x v="11"/>
    <m/>
    <x v="4"/>
    <x v="1"/>
    <x v="3"/>
    <x v="22"/>
    <s v="r_4_assistance_bna"/>
    <m/>
    <s v="Proportion"/>
    <m/>
    <s v="Population générale"/>
    <n v="0.95"/>
    <b v="1"/>
    <s v="ci"/>
  </r>
  <r>
    <s v="id_32"/>
    <x v="6"/>
    <s v="non"/>
    <n v="1"/>
    <n v="1"/>
    <n v="1"/>
    <n v="20"/>
    <n v="1"/>
    <n v="20"/>
    <s v="r_4_assistance_bna"/>
    <s v="prop_simple"/>
    <x v="10"/>
    <m/>
    <x v="4"/>
    <x v="1"/>
    <x v="3"/>
    <x v="22"/>
    <s v="r_4_assistance_bna"/>
    <m/>
    <s v="Proportion"/>
    <m/>
    <s v="Population générale"/>
    <n v="0.95"/>
    <b v="1"/>
    <s v="ci"/>
  </r>
  <r>
    <s v="id_33"/>
    <x v="5"/>
    <s v="argent"/>
    <n v="0.5"/>
    <n v="-1.8482021052624E-2"/>
    <n v="1.01848202105262"/>
    <n v="2"/>
    <n v="0.5"/>
    <n v="4"/>
    <s v="r_4_assistance_bna_voulu"/>
    <s v="prop_multiple"/>
    <x v="54"/>
    <m/>
    <x v="4"/>
    <x v="1"/>
    <x v="3"/>
    <x v="23"/>
    <s v="r_4_assistance_bna_voulu"/>
    <s v="oui"/>
    <s v="Proportion"/>
    <m/>
    <s v="Population générale"/>
    <n v="0.95"/>
    <b v="1"/>
    <s v="ci"/>
  </r>
  <r>
    <s v="id_33"/>
    <x v="6"/>
    <s v="argent"/>
    <n v="0.8"/>
    <n v="0.61450223293037698"/>
    <n v="0.985497767069623"/>
    <n v="16"/>
    <n v="0.8"/>
    <n v="20"/>
    <s v="r_4_assistance_bna_voulu"/>
    <s v="prop_multiple"/>
    <x v="54"/>
    <m/>
    <x v="4"/>
    <x v="1"/>
    <x v="3"/>
    <x v="23"/>
    <s v="r_4_assistance_bna_voulu"/>
    <s v="oui"/>
    <s v="Proportion"/>
    <m/>
    <s v="Population générale"/>
    <n v="0.95"/>
    <b v="1"/>
    <s v="ci"/>
  </r>
  <r>
    <s v="id_33"/>
    <x v="5"/>
    <s v="provision_direct"/>
    <n v="1"/>
    <n v="1"/>
    <n v="1"/>
    <n v="4"/>
    <n v="1"/>
    <n v="4"/>
    <s v="r_4_assistance_bna_voulu"/>
    <s v="prop_multiple"/>
    <x v="55"/>
    <m/>
    <x v="4"/>
    <x v="1"/>
    <x v="3"/>
    <x v="23"/>
    <s v="r_4_assistance_bna_voulu"/>
    <s v="oui"/>
    <s v="Proportion"/>
    <m/>
    <s v="Population générale"/>
    <n v="0.95"/>
    <b v="1"/>
    <s v="ci"/>
  </r>
  <r>
    <s v="id_33"/>
    <x v="6"/>
    <s v="provision_direct"/>
    <n v="0.45"/>
    <n v="0.21929006519299399"/>
    <n v="0.68070993480700603"/>
    <n v="9"/>
    <n v="0.45"/>
    <n v="20"/>
    <s v="r_4_assistance_bna_voulu"/>
    <s v="prop_multiple"/>
    <x v="55"/>
    <m/>
    <x v="4"/>
    <x v="1"/>
    <x v="3"/>
    <x v="23"/>
    <s v="r_4_assistance_bna_voulu"/>
    <s v="oui"/>
    <s v="Proportion"/>
    <m/>
    <s v="Population générale"/>
    <n v="0.95"/>
    <b v="1"/>
    <s v="ci"/>
  </r>
  <r>
    <s v="id_34"/>
    <x v="5"/>
    <s v="argent"/>
    <n v="0.5"/>
    <n v="-4.0037671903700902"/>
    <n v="5.0037671903700902"/>
    <n v="1"/>
    <n v="0.5"/>
    <n v="2"/>
    <s v="r_4_type_assistance_bna"/>
    <s v="prop_multiple"/>
    <x v="54"/>
    <m/>
    <x v="4"/>
    <x v="1"/>
    <x v="3"/>
    <x v="24"/>
    <s v="r_4_type_assistance_bna"/>
    <s v="oui"/>
    <s v="Proportion"/>
    <m/>
    <s v="Population générale"/>
    <n v="0.95"/>
    <b v="1"/>
    <s v="ci"/>
  </r>
  <r>
    <s v="id_34"/>
    <x v="5"/>
    <s v="provision_direct"/>
    <n v="0.5"/>
    <n v="-4.0037671903700902"/>
    <n v="5.0037671903700902"/>
    <n v="1"/>
    <n v="0.5"/>
    <n v="2"/>
    <s v="r_4_type_assistance_bna"/>
    <s v="prop_multiple"/>
    <x v="55"/>
    <m/>
    <x v="4"/>
    <x v="1"/>
    <x v="3"/>
    <x v="24"/>
    <s v="r_4_type_assistance_bna"/>
    <s v="oui"/>
    <s v="Proportion"/>
    <m/>
    <s v="Population générale"/>
    <n v="0.95"/>
    <b v="1"/>
    <s v="ci"/>
  </r>
  <r>
    <s v="id_35"/>
    <x v="5"/>
    <s v="pas_connaissance"/>
    <n v="0.5"/>
    <n v="7.8527364868022406E-2"/>
    <n v="0.92147263513197797"/>
    <n v="3"/>
    <n v="0.5"/>
    <n v="6"/>
    <s v="r_4_barrier_bna"/>
    <s v="prop_multiple"/>
    <x v="40"/>
    <m/>
    <x v="4"/>
    <x v="1"/>
    <x v="3"/>
    <x v="25"/>
    <s v="r_4_barrier_bna"/>
    <m/>
    <s v="Proportion"/>
    <m/>
    <s v="Population générale"/>
    <n v="0.95"/>
    <b v="1"/>
    <s v="ci"/>
  </r>
  <r>
    <s v="id_35"/>
    <x v="6"/>
    <s v="pas_connaissance"/>
    <n v="0.05"/>
    <n v="-5.0625212463926303E-2"/>
    <n v="0.15062521246392599"/>
    <n v="1"/>
    <n v="0.05"/>
    <n v="20"/>
    <s v="r_4_barrier_bna"/>
    <s v="prop_multiple"/>
    <x v="40"/>
    <m/>
    <x v="4"/>
    <x v="1"/>
    <x v="3"/>
    <x v="25"/>
    <s v="r_4_barrier_bna"/>
    <m/>
    <s v="Proportion"/>
    <m/>
    <s v="Population générale"/>
    <n v="0.95"/>
    <b v="1"/>
    <s v="ci"/>
  </r>
  <r>
    <s v="id_35"/>
    <x v="5"/>
    <s v="difficult_depac"/>
    <n v="0.16666666666666699"/>
    <n v="-0.14748048760368901"/>
    <n v="0.48081382093702302"/>
    <n v="1"/>
    <n v="0.16666666666666699"/>
    <n v="6"/>
    <s v="r_4_barrier_bna"/>
    <s v="prop_multiple"/>
    <x v="42"/>
    <m/>
    <x v="4"/>
    <x v="1"/>
    <x v="3"/>
    <x v="25"/>
    <s v="r_4_barrier_bna"/>
    <m/>
    <s v="Proportion"/>
    <m/>
    <s v="Population générale"/>
    <n v="0.95"/>
    <b v="1"/>
    <s v="ci"/>
  </r>
  <r>
    <s v="id_35"/>
    <x v="5"/>
    <s v="exclusion"/>
    <n v="0.16666666666666699"/>
    <n v="-0.14748048760368901"/>
    <n v="0.48081382093702302"/>
    <n v="1"/>
    <n v="0.16666666666666699"/>
    <n v="6"/>
    <s v="r_4_barrier_bna"/>
    <s v="prop_multiple"/>
    <x v="43"/>
    <m/>
    <x v="4"/>
    <x v="1"/>
    <x v="3"/>
    <x v="25"/>
    <s v="r_4_barrier_bna"/>
    <m/>
    <s v="Proportion"/>
    <m/>
    <s v="Population générale"/>
    <n v="0.95"/>
    <b v="1"/>
    <s v="ci"/>
  </r>
  <r>
    <s v="id_35"/>
    <x v="6"/>
    <s v="exclusion"/>
    <n v="0.75"/>
    <n v="0.55007797523247703"/>
    <n v="0.94992202476752297"/>
    <n v="15"/>
    <n v="0.75"/>
    <n v="20"/>
    <s v="r_4_barrier_bna"/>
    <s v="prop_multiple"/>
    <x v="43"/>
    <m/>
    <x v="4"/>
    <x v="1"/>
    <x v="3"/>
    <x v="25"/>
    <s v="r_4_barrier_bna"/>
    <m/>
    <s v="Proportion"/>
    <m/>
    <s v="Population générale"/>
    <n v="0.95"/>
    <b v="1"/>
    <s v="ci"/>
  </r>
  <r>
    <s v="id_35"/>
    <x v="5"/>
    <s v="pas_acces_information"/>
    <n v="0.5"/>
    <n v="7.8527364868022406E-2"/>
    <n v="0.92147263513197797"/>
    <n v="3"/>
    <n v="0.5"/>
    <n v="6"/>
    <s v="r_4_barrier_bna"/>
    <s v="prop_multiple"/>
    <x v="44"/>
    <m/>
    <x v="4"/>
    <x v="1"/>
    <x v="3"/>
    <x v="25"/>
    <s v="r_4_barrier_bna"/>
    <m/>
    <s v="Proportion"/>
    <m/>
    <s v="Population générale"/>
    <n v="0.95"/>
    <b v="1"/>
    <s v="ci"/>
  </r>
  <r>
    <s v="id_35"/>
    <x v="6"/>
    <s v="pas_acces_information"/>
    <n v="0.4"/>
    <n v="0.17381404892534399"/>
    <n v="0.62618595107465602"/>
    <n v="8"/>
    <n v="0.4"/>
    <n v="20"/>
    <s v="r_4_barrier_bna"/>
    <s v="prop_multiple"/>
    <x v="44"/>
    <m/>
    <x v="4"/>
    <x v="1"/>
    <x v="3"/>
    <x v="25"/>
    <s v="r_4_barrier_bna"/>
    <m/>
    <s v="Proportion"/>
    <m/>
    <s v="Population générale"/>
    <n v="0.95"/>
    <b v="1"/>
    <s v="ci"/>
  </r>
  <r>
    <s v="id_35"/>
    <x v="5"/>
    <s v="aucune"/>
    <n v="0.16666666666666699"/>
    <n v="-0.14748048760368901"/>
    <n v="0.48081382093702302"/>
    <n v="1"/>
    <n v="0.16666666666666699"/>
    <n v="6"/>
    <s v="r_4_barrier_bna"/>
    <s v="prop_multiple"/>
    <x v="45"/>
    <m/>
    <x v="4"/>
    <x v="1"/>
    <x v="3"/>
    <x v="25"/>
    <s v="r_4_barrier_bna"/>
    <m/>
    <s v="Proportion"/>
    <m/>
    <s v="Population générale"/>
    <n v="0.95"/>
    <b v="1"/>
    <s v="ci"/>
  </r>
  <r>
    <s v="id_35"/>
    <x v="6"/>
    <s v="nsp"/>
    <n v="0.05"/>
    <n v="-5.0625212463926303E-2"/>
    <n v="0.15062521246392599"/>
    <n v="1"/>
    <n v="0.05"/>
    <n v="20"/>
    <s v="r_4_barrier_bna"/>
    <s v="prop_multiple"/>
    <x v="56"/>
    <m/>
    <x v="4"/>
    <x v="1"/>
    <x v="3"/>
    <x v="25"/>
    <s v="r_4_barrier_bna"/>
    <m/>
    <s v="Proportion"/>
    <m/>
    <s v="Population générale"/>
    <n v="0.95"/>
    <b v="1"/>
    <s v="ci"/>
  </r>
  <r>
    <s v="id_36"/>
    <x v="5"/>
    <s v="insuffisance_argent"/>
    <n v="1"/>
    <n v="1"/>
    <n v="1"/>
    <n v="2"/>
    <n v="1"/>
    <n v="2"/>
    <s v="r_4_assistance_bna_problem"/>
    <s v="prop_multiple"/>
    <x v="48"/>
    <m/>
    <x v="4"/>
    <x v="1"/>
    <x v="3"/>
    <x v="26"/>
    <s v="r_4_assistance_bna_problem"/>
    <s v="oui"/>
    <s v="Proportion"/>
    <m/>
    <s v="Population générale"/>
    <n v="0.95"/>
    <b v="1"/>
    <s v="ci"/>
  </r>
  <r>
    <s v="id_38"/>
    <x v="5"/>
    <s v="pas_du_tout"/>
    <n v="0.5"/>
    <n v="-4.0037671903700902"/>
    <n v="5.0037671903700902"/>
    <n v="1"/>
    <n v="0.5"/>
    <n v="2"/>
    <s v="r_4_besoin_combl_san_assist_bna"/>
    <s v="prop_simple"/>
    <x v="52"/>
    <m/>
    <x v="4"/>
    <x v="1"/>
    <x v="3"/>
    <x v="27"/>
    <s v="r_4_besoin_combl_san_assist_bna"/>
    <s v="oui"/>
    <s v="Proportion"/>
    <m/>
    <s v="Population générale"/>
    <n v="0.95"/>
    <b v="1"/>
    <s v="ci"/>
  </r>
  <r>
    <s v="id_38"/>
    <x v="5"/>
    <s v="peu"/>
    <n v="0.5"/>
    <n v="-4.0037671903700902"/>
    <n v="5.0037671903700902"/>
    <n v="1"/>
    <n v="0.5"/>
    <n v="2"/>
    <s v="r_4_besoin_combl_san_assist_bna"/>
    <s v="prop_simple"/>
    <x v="53"/>
    <m/>
    <x v="4"/>
    <x v="1"/>
    <x v="3"/>
    <x v="27"/>
    <s v="r_4_besoin_combl_san_assist_bna"/>
    <s v="oui"/>
    <s v="Proportion"/>
    <m/>
    <s v="Population générale"/>
    <n v="0.95"/>
    <b v="1"/>
    <s v="ci"/>
  </r>
  <r>
    <s v="id_40"/>
    <x v="5"/>
    <s v="1_fois"/>
    <n v="0.5"/>
    <n v="-4.0037671903700902"/>
    <n v="5.0037671903700902"/>
    <n v="1"/>
    <n v="0.5"/>
    <n v="2"/>
    <s v="r_4_nbr_assist_recu"/>
    <s v="prop_simple"/>
    <x v="57"/>
    <m/>
    <x v="4"/>
    <x v="1"/>
    <x v="3"/>
    <x v="28"/>
    <s v="r_4_nbr_assist_recu"/>
    <s v="oui"/>
    <s v="Proportion"/>
    <m/>
    <s v="Population générale"/>
    <n v="0.95"/>
    <b v="1"/>
    <s v="ci"/>
  </r>
  <r>
    <s v="id_40"/>
    <x v="5"/>
    <s v="2_5_fois"/>
    <n v="0.5"/>
    <n v="-4.0037671903700902"/>
    <n v="5.0037671903700902"/>
    <n v="1"/>
    <n v="0.5"/>
    <n v="2"/>
    <s v="r_4_nbr_assist_recu"/>
    <s v="prop_simple"/>
    <x v="58"/>
    <m/>
    <x v="4"/>
    <x v="1"/>
    <x v="3"/>
    <x v="28"/>
    <s v="r_4_nbr_assist_recu"/>
    <s v="oui"/>
    <s v="Proportion"/>
    <m/>
    <s v="Population générale"/>
    <n v="0.95"/>
    <b v="1"/>
    <s v="ci"/>
  </r>
  <r>
    <s v="id_41"/>
    <x v="5"/>
    <s v="non"/>
    <n v="0.72093023255813904"/>
    <n v="0.58549884849193201"/>
    <n v="0.85636161662434696"/>
    <n v="31"/>
    <n v="0.72093023255813904"/>
    <n v="43"/>
    <s v="r_4_assistance_nourriture"/>
    <s v="prop_simple"/>
    <x v="10"/>
    <m/>
    <x v="4"/>
    <x v="1"/>
    <x v="4"/>
    <x v="29"/>
    <s v="r_4_assistance_nourriture"/>
    <m/>
    <s v="Proportion"/>
    <m/>
    <s v="Population générale"/>
    <n v="0.95"/>
    <b v="1"/>
    <s v="ci"/>
  </r>
  <r>
    <s v="id_41"/>
    <x v="5"/>
    <s v="oui"/>
    <n v="0.27906976744186002"/>
    <n v="0.14363838337565299"/>
    <n v="0.41450115150806799"/>
    <n v="12"/>
    <n v="0.27906976744186002"/>
    <n v="43"/>
    <s v="r_4_assistance_nourriture"/>
    <s v="prop_simple"/>
    <x v="11"/>
    <m/>
    <x v="4"/>
    <x v="1"/>
    <x v="4"/>
    <x v="29"/>
    <s v="r_4_assistance_nourriture"/>
    <m/>
    <s v="Proportion"/>
    <m/>
    <s v="Population générale"/>
    <n v="0.95"/>
    <b v="1"/>
    <s v="ci"/>
  </r>
  <r>
    <s v="id_41"/>
    <x v="6"/>
    <s v="non"/>
    <n v="0.76271186440677996"/>
    <n v="0.68517150856554898"/>
    <n v="0.84025222024801005"/>
    <n v="90"/>
    <n v="0.76271186440677996"/>
    <n v="118"/>
    <s v="r_4_assistance_nourriture"/>
    <s v="prop_simple"/>
    <x v="10"/>
    <m/>
    <x v="4"/>
    <x v="1"/>
    <x v="4"/>
    <x v="29"/>
    <s v="r_4_assistance_nourriture"/>
    <m/>
    <s v="Proportion"/>
    <m/>
    <s v="Population générale"/>
    <n v="0.95"/>
    <b v="1"/>
    <s v="ci"/>
  </r>
  <r>
    <s v="id_41"/>
    <x v="6"/>
    <s v="oui"/>
    <n v="0.23728813559322001"/>
    <n v="0.15974777975199"/>
    <n v="0.31482849143445102"/>
    <n v="28"/>
    <n v="0.23728813559322001"/>
    <n v="118"/>
    <s v="r_4_assistance_nourriture"/>
    <s v="prop_simple"/>
    <x v="11"/>
    <m/>
    <x v="4"/>
    <x v="1"/>
    <x v="4"/>
    <x v="29"/>
    <s v="r_4_assistance_nourriture"/>
    <m/>
    <s v="Proportion"/>
    <m/>
    <s v="Population générale"/>
    <n v="0.95"/>
    <b v="1"/>
    <s v="ci"/>
  </r>
  <r>
    <s v="id_43"/>
    <x v="5"/>
    <s v="argent"/>
    <n v="0.75"/>
    <n v="0.49651946486857002"/>
    <n v="1.00348053513143"/>
    <n v="9"/>
    <n v="0.75"/>
    <n v="12"/>
    <s v="r_4_type_assistance_nourriture"/>
    <s v="prop_multiple"/>
    <x v="59"/>
    <m/>
    <x v="4"/>
    <x v="1"/>
    <x v="4"/>
    <x v="30"/>
    <s v="r_4_type_assistance_nourriture"/>
    <s v="oui"/>
    <s v="Proportion"/>
    <m/>
    <s v="Population générale"/>
    <n v="0.95"/>
    <b v="1"/>
    <s v="ci"/>
  </r>
  <r>
    <s v="id_43"/>
    <x v="6"/>
    <s v="argent"/>
    <n v="0.64285714285714302"/>
    <n v="0.45923129763669501"/>
    <n v="0.82648298807759102"/>
    <n v="18"/>
    <n v="0.64285714285714302"/>
    <n v="28"/>
    <s v="r_4_type_assistance_nourriture"/>
    <s v="prop_multiple"/>
    <x v="59"/>
    <m/>
    <x v="4"/>
    <x v="1"/>
    <x v="4"/>
    <x v="30"/>
    <s v="r_4_type_assistance_nourriture"/>
    <s v="oui"/>
    <s v="Proportion"/>
    <m/>
    <s v="Population générale"/>
    <n v="0.95"/>
    <b v="1"/>
    <s v="ci"/>
  </r>
  <r>
    <s v="id_43"/>
    <x v="5"/>
    <s v="provision_direct"/>
    <n v="0.33333333333333298"/>
    <n v="5.73786796446095E-2"/>
    <n v="0.609287987022057"/>
    <n v="4"/>
    <n v="0.33333333333333298"/>
    <n v="12"/>
    <s v="r_4_type_assistance_nourriture"/>
    <s v="prop_multiple"/>
    <x v="60"/>
    <m/>
    <x v="4"/>
    <x v="1"/>
    <x v="4"/>
    <x v="30"/>
    <s v="r_4_type_assistance_nourriture"/>
    <s v="oui"/>
    <s v="Proportion"/>
    <m/>
    <s v="Population générale"/>
    <n v="0.95"/>
    <b v="1"/>
    <s v="ci"/>
  </r>
  <r>
    <s v="id_43"/>
    <x v="6"/>
    <s v="provision_direct"/>
    <n v="0.35714285714285698"/>
    <n v="0.17351701192240901"/>
    <n v="0.54076870236330499"/>
    <n v="10"/>
    <n v="0.35714285714285698"/>
    <n v="28"/>
    <s v="r_4_type_assistance_nourriture"/>
    <s v="prop_multiple"/>
    <x v="60"/>
    <m/>
    <x v="4"/>
    <x v="1"/>
    <x v="4"/>
    <x v="30"/>
    <s v="r_4_type_assistance_nourriture"/>
    <s v="oui"/>
    <s v="Proportion"/>
    <m/>
    <s v="Population générale"/>
    <n v="0.95"/>
    <b v="1"/>
    <s v="ci"/>
  </r>
  <r>
    <s v="id_44"/>
    <x v="5"/>
    <s v="pas_connaissance"/>
    <n v="0.13953488372093001"/>
    <n v="3.4912566648668E-2"/>
    <n v="0.244157200793192"/>
    <n v="6"/>
    <n v="0.13953488372093001"/>
    <n v="43"/>
    <s v="r_4_barrier_nourriture"/>
    <s v="prop_multiple"/>
    <x v="40"/>
    <m/>
    <x v="4"/>
    <x v="1"/>
    <x v="4"/>
    <x v="25"/>
    <s v="r_4_barrier_nourriture"/>
    <m/>
    <s v="Proportion"/>
    <m/>
    <s v="Population générale"/>
    <n v="0.95"/>
    <b v="1"/>
    <s v="ci"/>
  </r>
  <r>
    <s v="id_44"/>
    <x v="6"/>
    <s v="pas_connaissance"/>
    <n v="0.177966101694915"/>
    <n v="0.10825161503405301"/>
    <n v="0.247680588355778"/>
    <n v="21"/>
    <n v="0.177966101694915"/>
    <n v="118"/>
    <s v="r_4_barrier_nourriture"/>
    <s v="prop_multiple"/>
    <x v="40"/>
    <m/>
    <x v="4"/>
    <x v="1"/>
    <x v="4"/>
    <x v="25"/>
    <s v="r_4_barrier_nourriture"/>
    <m/>
    <s v="Proportion"/>
    <m/>
    <s v="Population générale"/>
    <n v="0.95"/>
    <b v="1"/>
    <s v="ci"/>
  </r>
  <r>
    <s v="id_44"/>
    <x v="5"/>
    <s v="distance"/>
    <n v="9.3023255813953501E-2"/>
    <n v="5.3211248082569301E-3"/>
    <n v="0.18072538681965"/>
    <n v="4"/>
    <n v="9.3023255813953501E-2"/>
    <n v="43"/>
    <s v="r_4_barrier_nourriture"/>
    <s v="prop_multiple"/>
    <x v="41"/>
    <m/>
    <x v="4"/>
    <x v="1"/>
    <x v="4"/>
    <x v="25"/>
    <s v="r_4_barrier_nourriture"/>
    <m/>
    <s v="Proportion"/>
    <m/>
    <s v="Population générale"/>
    <n v="0.95"/>
    <b v="1"/>
    <s v="ci"/>
  </r>
  <r>
    <s v="id_44"/>
    <x v="6"/>
    <s v="distance"/>
    <n v="2.5423728813559299E-2"/>
    <n v="-3.2667018160458601E-3"/>
    <n v="5.41141594431645E-2"/>
    <n v="3"/>
    <n v="2.5423728813559299E-2"/>
    <n v="118"/>
    <s v="r_4_barrier_nourriture"/>
    <s v="prop_multiple"/>
    <x v="41"/>
    <m/>
    <x v="4"/>
    <x v="1"/>
    <x v="4"/>
    <x v="25"/>
    <s v="r_4_barrier_nourriture"/>
    <m/>
    <s v="Proportion"/>
    <m/>
    <s v="Population générale"/>
    <n v="0.95"/>
    <b v="1"/>
    <s v="ci"/>
  </r>
  <r>
    <s v="id_44"/>
    <x v="5"/>
    <s v="difficult_depac"/>
    <n v="9.3023255813953501E-2"/>
    <n v="5.3211248082569397E-3"/>
    <n v="0.18072538681965"/>
    <n v="4"/>
    <n v="9.3023255813953501E-2"/>
    <n v="43"/>
    <s v="r_4_barrier_nourriture"/>
    <s v="prop_multiple"/>
    <x v="42"/>
    <m/>
    <x v="4"/>
    <x v="1"/>
    <x v="4"/>
    <x v="25"/>
    <s v="r_4_barrier_nourriture"/>
    <m/>
    <s v="Proportion"/>
    <m/>
    <s v="Population générale"/>
    <n v="0.95"/>
    <b v="1"/>
    <s v="ci"/>
  </r>
  <r>
    <s v="id_44"/>
    <x v="6"/>
    <s v="difficult_depac"/>
    <n v="5.0847457627118599E-2"/>
    <n v="1.08057900495076E-2"/>
    <n v="9.0889125204729707E-2"/>
    <n v="6"/>
    <n v="5.0847457627118599E-2"/>
    <n v="118"/>
    <s v="r_4_barrier_nourriture"/>
    <s v="prop_multiple"/>
    <x v="42"/>
    <m/>
    <x v="4"/>
    <x v="1"/>
    <x v="4"/>
    <x v="25"/>
    <s v="r_4_barrier_nourriture"/>
    <m/>
    <s v="Proportion"/>
    <m/>
    <s v="Population générale"/>
    <n v="0.95"/>
    <b v="1"/>
    <s v="ci"/>
  </r>
  <r>
    <s v="id_44"/>
    <x v="5"/>
    <s v="exclusion"/>
    <n v="0.39534883720930197"/>
    <n v="0.24772415300981701"/>
    <n v="0.54297352140878696"/>
    <n v="17"/>
    <n v="0.39534883720930197"/>
    <n v="43"/>
    <s v="r_4_barrier_nourriture"/>
    <s v="prop_multiple"/>
    <x v="43"/>
    <m/>
    <x v="4"/>
    <x v="1"/>
    <x v="4"/>
    <x v="25"/>
    <s v="r_4_barrier_nourriture"/>
    <m/>
    <s v="Proportion"/>
    <m/>
    <s v="Population générale"/>
    <n v="0.95"/>
    <b v="1"/>
    <s v="ci"/>
  </r>
  <r>
    <s v="id_44"/>
    <x v="6"/>
    <s v="exclusion"/>
    <n v="0.53389830508474601"/>
    <n v="0.44297417831974001"/>
    <n v="0.62482243184975195"/>
    <n v="63"/>
    <n v="0.53389830508474601"/>
    <n v="118"/>
    <s v="r_4_barrier_nourriture"/>
    <s v="prop_multiple"/>
    <x v="43"/>
    <m/>
    <x v="4"/>
    <x v="1"/>
    <x v="4"/>
    <x v="25"/>
    <s v="r_4_barrier_nourriture"/>
    <m/>
    <s v="Proportion"/>
    <m/>
    <s v="Population générale"/>
    <n v="0.95"/>
    <b v="1"/>
    <s v="ci"/>
  </r>
  <r>
    <s v="id_44"/>
    <x v="5"/>
    <s v="pas_acces_information"/>
    <n v="0.39534883720930197"/>
    <n v="0.24772415300981701"/>
    <n v="0.54297352140878696"/>
    <n v="17"/>
    <n v="0.39534883720930197"/>
    <n v="43"/>
    <s v="r_4_barrier_nourriture"/>
    <s v="prop_multiple"/>
    <x v="44"/>
    <m/>
    <x v="4"/>
    <x v="1"/>
    <x v="4"/>
    <x v="25"/>
    <s v="r_4_barrier_nourriture"/>
    <m/>
    <s v="Proportion"/>
    <m/>
    <s v="Population générale"/>
    <n v="0.95"/>
    <b v="1"/>
    <s v="ci"/>
  </r>
  <r>
    <s v="id_44"/>
    <x v="6"/>
    <s v="pas_acces_information"/>
    <n v="0.322033898305085"/>
    <n v="0.23686827855727199"/>
    <n v="0.407199518052898"/>
    <n v="38"/>
    <n v="0.322033898305085"/>
    <n v="118"/>
    <s v="r_4_barrier_nourriture"/>
    <s v="prop_multiple"/>
    <x v="44"/>
    <m/>
    <x v="4"/>
    <x v="1"/>
    <x v="4"/>
    <x v="25"/>
    <s v="r_4_barrier_nourriture"/>
    <m/>
    <s v="Proportion"/>
    <m/>
    <s v="Population générale"/>
    <n v="0.95"/>
    <b v="1"/>
    <s v="ci"/>
  </r>
  <r>
    <s v="id_44"/>
    <x v="5"/>
    <s v="aucune"/>
    <n v="0.162790697674419"/>
    <n v="5.1323234521833599E-2"/>
    <n v="0.27425816082700399"/>
    <n v="7"/>
    <n v="0.162790697674419"/>
    <n v="43"/>
    <s v="r_4_barrier_nourriture"/>
    <s v="prop_multiple"/>
    <x v="45"/>
    <m/>
    <x v="4"/>
    <x v="1"/>
    <x v="4"/>
    <x v="25"/>
    <s v="r_4_barrier_nourriture"/>
    <m/>
    <s v="Proportion"/>
    <m/>
    <s v="Population générale"/>
    <n v="0.95"/>
    <b v="1"/>
    <s v="ci"/>
  </r>
  <r>
    <s v="id_44"/>
    <x v="6"/>
    <s v="aucune"/>
    <n v="0.177966101694915"/>
    <n v="0.10825161503405301"/>
    <n v="0.247680588355778"/>
    <n v="21"/>
    <n v="0.177966101694915"/>
    <n v="118"/>
    <s v="r_4_barrier_nourriture"/>
    <s v="prop_multiple"/>
    <x v="45"/>
    <m/>
    <x v="4"/>
    <x v="1"/>
    <x v="4"/>
    <x v="25"/>
    <s v="r_4_barrier_nourriture"/>
    <m/>
    <s v="Proportion"/>
    <m/>
    <s v="Population générale"/>
    <n v="0.95"/>
    <b v="1"/>
    <s v="ci"/>
  </r>
  <r>
    <s v="id_44"/>
    <x v="5"/>
    <s v="autre"/>
    <n v="2.32558139534884E-2"/>
    <n v="-2.2250587320898001E-2"/>
    <n v="6.8762215227874804E-2"/>
    <n v="1"/>
    <n v="2.32558139534884E-2"/>
    <n v="43"/>
    <s v="r_4_barrier_nourriture"/>
    <s v="prop_multiple"/>
    <x v="46"/>
    <m/>
    <x v="4"/>
    <x v="1"/>
    <x v="4"/>
    <x v="25"/>
    <s v="r_4_barrier_nourriture"/>
    <m/>
    <s v="Proportion"/>
    <m/>
    <s v="Population générale"/>
    <n v="0.95"/>
    <b v="1"/>
    <s v="ci"/>
  </r>
  <r>
    <s v="id_44"/>
    <x v="6"/>
    <s v="autre"/>
    <n v="8.4745762711864406E-3"/>
    <n v="-8.2332692118494699E-3"/>
    <n v="2.51824217542224E-2"/>
    <n v="1"/>
    <n v="8.4745762711864406E-3"/>
    <n v="118"/>
    <s v="r_4_barrier_nourriture"/>
    <s v="prop_multiple"/>
    <x v="46"/>
    <m/>
    <x v="4"/>
    <x v="1"/>
    <x v="4"/>
    <x v="25"/>
    <s v="r_4_barrier_nourriture"/>
    <m/>
    <s v="Proportion"/>
    <m/>
    <s v="Population générale"/>
    <n v="0.95"/>
    <b v="1"/>
    <s v="ci"/>
  </r>
  <r>
    <s v="id_47"/>
    <x v="5"/>
    <s v="pas_du_tout"/>
    <n v="0.58333333333333304"/>
    <n v="0.29449002733950502"/>
    <n v="0.87217663932716205"/>
    <n v="7"/>
    <n v="0.58333333333333304"/>
    <n v="12"/>
    <s v="r_4_besoin_combl_san_assist_nourriture"/>
    <s v="prop_simple"/>
    <x v="52"/>
    <m/>
    <x v="4"/>
    <x v="1"/>
    <x v="4"/>
    <x v="31"/>
    <s v="r_4_besoin_combl_san_assist_nourriture"/>
    <s v="oui"/>
    <s v="Proportion"/>
    <m/>
    <s v="Population générale"/>
    <n v="0.95"/>
    <b v="1"/>
    <s v="ci"/>
  </r>
  <r>
    <s v="id_47"/>
    <x v="5"/>
    <s v="peu"/>
    <n v="0.41666666666666702"/>
    <n v="0.127823360672838"/>
    <n v="0.70550997266049498"/>
    <n v="5"/>
    <n v="0.41666666666666702"/>
    <n v="12"/>
    <s v="r_4_besoin_combl_san_assist_nourriture"/>
    <s v="prop_simple"/>
    <x v="53"/>
    <m/>
    <x v="4"/>
    <x v="1"/>
    <x v="4"/>
    <x v="31"/>
    <s v="r_4_besoin_combl_san_assist_nourriture"/>
    <s v="oui"/>
    <s v="Proportion"/>
    <m/>
    <s v="Population générale"/>
    <n v="0.95"/>
    <b v="1"/>
    <s v="ci"/>
  </r>
  <r>
    <s v="id_47"/>
    <x v="6"/>
    <s v="completement"/>
    <n v="3.7037037037037E-2"/>
    <n v="-3.6726406305621101E-2"/>
    <n v="0.110800480379695"/>
    <n v="1"/>
    <n v="3.7037037037037E-2"/>
    <n v="27"/>
    <s v="r_4_besoin_combl_san_assist_nourriture"/>
    <s v="prop_simple"/>
    <x v="61"/>
    <m/>
    <x v="4"/>
    <x v="1"/>
    <x v="4"/>
    <x v="31"/>
    <s v="r_4_besoin_combl_san_assist_nourriture"/>
    <s v="oui"/>
    <s v="Proportion"/>
    <m/>
    <s v="Population générale"/>
    <n v="0.95"/>
    <b v="1"/>
    <s v="ci"/>
  </r>
  <r>
    <s v="id_47"/>
    <x v="6"/>
    <s v="pas_du_tout"/>
    <n v="0.296296296296296"/>
    <n v="0.117944987054767"/>
    <n v="0.47464760553782598"/>
    <n v="8"/>
    <n v="0.296296296296296"/>
    <n v="27"/>
    <s v="r_4_besoin_combl_san_assist_nourriture"/>
    <s v="prop_simple"/>
    <x v="52"/>
    <m/>
    <x v="4"/>
    <x v="1"/>
    <x v="4"/>
    <x v="31"/>
    <s v="r_4_besoin_combl_san_assist_nourriture"/>
    <s v="oui"/>
    <s v="Proportion"/>
    <m/>
    <s v="Population générale"/>
    <n v="0.95"/>
    <b v="1"/>
    <s v="ci"/>
  </r>
  <r>
    <s v="id_47"/>
    <x v="6"/>
    <s v="peu"/>
    <n v="0.66666666666666696"/>
    <n v="0.48254198243277202"/>
    <n v="0.85079135090056102"/>
    <n v="18"/>
    <n v="0.66666666666666696"/>
    <n v="27"/>
    <s v="r_4_besoin_combl_san_assist_nourriture"/>
    <s v="prop_simple"/>
    <x v="53"/>
    <m/>
    <x v="4"/>
    <x v="1"/>
    <x v="4"/>
    <x v="31"/>
    <s v="r_4_besoin_combl_san_assist_nourriture"/>
    <s v="oui"/>
    <s v="Proportion"/>
    <m/>
    <s v="Population générale"/>
    <n v="0.95"/>
    <b v="1"/>
    <s v="ci"/>
  </r>
  <r>
    <s v="id_49"/>
    <x v="5"/>
    <s v="1_fois"/>
    <n v="0.41666666666666702"/>
    <n v="0.127566776914882"/>
    <n v="0.70576655641845099"/>
    <n v="5"/>
    <n v="0.41666666666666702"/>
    <n v="12"/>
    <s v="r_4_nbr_assist_recu_001"/>
    <s v="prop_simple"/>
    <x v="57"/>
    <m/>
    <x v="4"/>
    <x v="1"/>
    <x v="4"/>
    <x v="32"/>
    <s v="r_4_nbr_assist_recu_001"/>
    <s v="oui"/>
    <s v="Proportion"/>
    <m/>
    <s v="Population générale"/>
    <n v="0.95"/>
    <b v="1"/>
    <s v="ci"/>
  </r>
  <r>
    <s v="id_49"/>
    <x v="5"/>
    <s v="2_5_fois"/>
    <n v="0.5"/>
    <n v="0.20679919776168099"/>
    <n v="0.79320080223831901"/>
    <n v="6"/>
    <n v="0.5"/>
    <n v="12"/>
    <s v="r_4_nbr_assist_recu_001"/>
    <s v="prop_simple"/>
    <x v="58"/>
    <m/>
    <x v="4"/>
    <x v="1"/>
    <x v="4"/>
    <x v="32"/>
    <s v="r_4_nbr_assist_recu_001"/>
    <s v="oui"/>
    <s v="Proportion"/>
    <m/>
    <s v="Population générale"/>
    <n v="0.95"/>
    <b v="1"/>
    <s v="ci"/>
  </r>
  <r>
    <s v="id_49"/>
    <x v="5"/>
    <s v="6_fois"/>
    <n v="8.3333333333333301E-2"/>
    <n v="-7.8739508209283104E-2"/>
    <n v="0.24540617487595001"/>
    <n v="1"/>
    <n v="8.3333333333333301E-2"/>
    <n v="12"/>
    <s v="r_4_nbr_assist_recu_001"/>
    <s v="prop_simple"/>
    <x v="62"/>
    <m/>
    <x v="4"/>
    <x v="1"/>
    <x v="4"/>
    <x v="32"/>
    <s v="r_4_nbr_assist_recu_001"/>
    <s v="oui"/>
    <s v="Proportion"/>
    <m/>
    <s v="Population générale"/>
    <n v="0.95"/>
    <b v="1"/>
    <s v="ci"/>
  </r>
  <r>
    <s v="id_49"/>
    <x v="6"/>
    <s v="1_fois"/>
    <n v="0.46153846153846201"/>
    <n v="0.26293793670388399"/>
    <n v="0.66013898637303903"/>
    <n v="12"/>
    <n v="0.46153846153846201"/>
    <n v="26"/>
    <s v="r_4_nbr_assist_recu_001"/>
    <s v="prop_simple"/>
    <x v="57"/>
    <m/>
    <x v="4"/>
    <x v="1"/>
    <x v="4"/>
    <x v="32"/>
    <s v="r_4_nbr_assist_recu_001"/>
    <s v="oui"/>
    <s v="Proportion"/>
    <m/>
    <s v="Population générale"/>
    <n v="0.95"/>
    <b v="1"/>
    <s v="ci"/>
  </r>
  <r>
    <s v="id_49"/>
    <x v="6"/>
    <s v="2_5_fois"/>
    <n v="0.5"/>
    <n v="0.30080927913966798"/>
    <n v="0.69919072086033196"/>
    <n v="13"/>
    <n v="0.5"/>
    <n v="26"/>
    <s v="r_4_nbr_assist_recu_001"/>
    <s v="prop_simple"/>
    <x v="58"/>
    <m/>
    <x v="4"/>
    <x v="1"/>
    <x v="4"/>
    <x v="32"/>
    <s v="r_4_nbr_assist_recu_001"/>
    <s v="oui"/>
    <s v="Proportion"/>
    <m/>
    <s v="Population générale"/>
    <n v="0.95"/>
    <b v="1"/>
    <s v="ci"/>
  </r>
  <r>
    <s v="id_49"/>
    <x v="6"/>
    <s v="6_fois"/>
    <n v="3.8461538461538498E-2"/>
    <n v="-3.81502772539737E-2"/>
    <n v="0.115073354177051"/>
    <n v="1"/>
    <n v="3.8461538461538498E-2"/>
    <n v="26"/>
    <s v="r_4_nbr_assist_recu_001"/>
    <s v="prop_simple"/>
    <x v="62"/>
    <m/>
    <x v="4"/>
    <x v="1"/>
    <x v="4"/>
    <x v="32"/>
    <s v="r_4_nbr_assist_recu_001"/>
    <s v="oui"/>
    <s v="Proportion"/>
    <m/>
    <s v="Population générale"/>
    <n v="0.95"/>
    <b v="1"/>
    <s v="ci"/>
  </r>
  <r>
    <s v="id_50"/>
    <x v="5"/>
    <s v="non"/>
    <n v="0.85"/>
    <n v="0.69078969546315605"/>
    <n v="1.0092103045368399"/>
    <n v="17"/>
    <n v="0.85"/>
    <n v="20"/>
    <s v="r_4_assistance_sante"/>
    <s v="prop_simple"/>
    <x v="10"/>
    <m/>
    <x v="4"/>
    <x v="1"/>
    <x v="5"/>
    <x v="33"/>
    <s v="r_4_assistance_sante"/>
    <m/>
    <s v="Proportion"/>
    <m/>
    <s v="Population générale"/>
    <n v="0.95"/>
    <b v="1"/>
    <s v="ci"/>
  </r>
  <r>
    <s v="id_50"/>
    <x v="5"/>
    <s v="oui"/>
    <n v="0.15"/>
    <n v="-9.2103045368440405E-3"/>
    <n v="0.30921030453684401"/>
    <n v="3"/>
    <n v="0.15"/>
    <n v="20"/>
    <s v="r_4_assistance_sante"/>
    <s v="prop_simple"/>
    <x v="11"/>
    <m/>
    <x v="4"/>
    <x v="1"/>
    <x v="5"/>
    <x v="33"/>
    <s v="r_4_assistance_sante"/>
    <m/>
    <s v="Proportion"/>
    <m/>
    <s v="Population générale"/>
    <n v="0.95"/>
    <b v="1"/>
    <s v="ci"/>
  </r>
  <r>
    <s v="id_50"/>
    <x v="6"/>
    <s v="non"/>
    <n v="0.90625"/>
    <n v="0.83359747049320898"/>
    <n v="0.97890252950679102"/>
    <n v="58"/>
    <n v="0.90625"/>
    <n v="64"/>
    <s v="r_4_assistance_sante"/>
    <s v="prop_simple"/>
    <x v="10"/>
    <m/>
    <x v="4"/>
    <x v="1"/>
    <x v="5"/>
    <x v="33"/>
    <s v="r_4_assistance_sante"/>
    <m/>
    <s v="Proportion"/>
    <m/>
    <s v="Population générale"/>
    <n v="0.95"/>
    <b v="1"/>
    <s v="ci"/>
  </r>
  <r>
    <s v="id_50"/>
    <x v="6"/>
    <s v="oui"/>
    <n v="9.375E-2"/>
    <n v="2.10974704932093E-2"/>
    <n v="0.16640252950679099"/>
    <n v="6"/>
    <n v="9.375E-2"/>
    <n v="64"/>
    <s v="r_4_assistance_sante"/>
    <s v="prop_simple"/>
    <x v="11"/>
    <m/>
    <x v="4"/>
    <x v="1"/>
    <x v="5"/>
    <x v="33"/>
    <s v="r_4_assistance_sante"/>
    <m/>
    <s v="Proportion"/>
    <m/>
    <s v="Population générale"/>
    <n v="0.95"/>
    <b v="1"/>
    <s v="ci"/>
  </r>
  <r>
    <s v="id_51"/>
    <x v="5"/>
    <s v="argent_frais_medicaux"/>
    <n v="0.94117647058823495"/>
    <n v="0.82717787605458304"/>
    <n v="1.0551750651218901"/>
    <n v="16"/>
    <n v="0.94117647058823495"/>
    <n v="17"/>
    <s v="r_4_assistance_sante_voulu"/>
    <s v="prop_multiple"/>
    <x v="63"/>
    <m/>
    <x v="4"/>
    <x v="1"/>
    <x v="5"/>
    <x v="34"/>
    <s v="r_4_assistance_sante_voulu"/>
    <s v="oui"/>
    <s v="Proportion"/>
    <m/>
    <s v="Population générale"/>
    <n v="0.95"/>
    <b v="1"/>
    <s v="ci"/>
  </r>
  <r>
    <s v="id_51"/>
    <x v="6"/>
    <s v="argent_frais_medicaux"/>
    <n v="0.87931034482758597"/>
    <n v="0.79386173422138295"/>
    <n v="0.96475895543378898"/>
    <n v="51"/>
    <n v="0.87931034482758597"/>
    <n v="58"/>
    <s v="r_4_assistance_sante_voulu"/>
    <s v="prop_multiple"/>
    <x v="63"/>
    <m/>
    <x v="4"/>
    <x v="1"/>
    <x v="5"/>
    <x v="34"/>
    <s v="r_4_assistance_sante_voulu"/>
    <s v="oui"/>
    <s v="Proportion"/>
    <m/>
    <s v="Population générale"/>
    <n v="0.95"/>
    <b v="1"/>
    <s v="ci"/>
  </r>
  <r>
    <s v="id_51"/>
    <x v="5"/>
    <s v="provision_direct_medicament"/>
    <n v="0.52941176470588203"/>
    <n v="0.28758422698443997"/>
    <n v="0.77123930242732497"/>
    <n v="9"/>
    <n v="0.52941176470588203"/>
    <n v="17"/>
    <s v="r_4_assistance_sante_voulu"/>
    <s v="prop_multiple"/>
    <x v="64"/>
    <m/>
    <x v="4"/>
    <x v="1"/>
    <x v="5"/>
    <x v="34"/>
    <s v="r_4_assistance_sante_voulu"/>
    <s v="oui"/>
    <s v="Proportion"/>
    <m/>
    <s v="Population générale"/>
    <n v="0.95"/>
    <b v="1"/>
    <s v="ci"/>
  </r>
  <r>
    <s v="id_51"/>
    <x v="6"/>
    <s v="provision_direct_medicament"/>
    <n v="0.431034482758621"/>
    <n v="0.30113785643839203"/>
    <n v="0.56093110907884902"/>
    <n v="25"/>
    <n v="0.431034482758621"/>
    <n v="58"/>
    <s v="r_4_assistance_sante_voulu"/>
    <s v="prop_multiple"/>
    <x v="64"/>
    <m/>
    <x v="4"/>
    <x v="1"/>
    <x v="5"/>
    <x v="34"/>
    <s v="r_4_assistance_sante_voulu"/>
    <s v="oui"/>
    <s v="Proportion"/>
    <m/>
    <s v="Population générale"/>
    <n v="0.95"/>
    <b v="1"/>
    <s v="ci"/>
  </r>
  <r>
    <s v="id_51"/>
    <x v="5"/>
    <s v="provision_direct_vaccin"/>
    <n v="5.8823529411764698E-2"/>
    <n v="-5.51750651218871E-2"/>
    <n v="0.17282212394541699"/>
    <n v="1"/>
    <n v="5.8823529411764698E-2"/>
    <n v="17"/>
    <s v="r_4_assistance_sante_voulu"/>
    <s v="prop_multiple"/>
    <x v="65"/>
    <m/>
    <x v="4"/>
    <x v="1"/>
    <x v="5"/>
    <x v="34"/>
    <s v="r_4_assistance_sante_voulu"/>
    <s v="oui"/>
    <s v="Proportion"/>
    <m/>
    <s v="Population générale"/>
    <n v="0.95"/>
    <b v="1"/>
    <s v="ci"/>
  </r>
  <r>
    <s v="id_51"/>
    <x v="6"/>
    <s v="provision_direct_vaccin"/>
    <n v="5.1724137931034503E-2"/>
    <n v="-6.3673993689493703E-3"/>
    <n v="0.109815675231018"/>
    <n v="3"/>
    <n v="5.1724137931034503E-2"/>
    <n v="58"/>
    <s v="r_4_assistance_sante_voulu"/>
    <s v="prop_multiple"/>
    <x v="65"/>
    <m/>
    <x v="4"/>
    <x v="1"/>
    <x v="5"/>
    <x v="34"/>
    <s v="r_4_assistance_sante_voulu"/>
    <s v="oui"/>
    <s v="Proportion"/>
    <m/>
    <s v="Population générale"/>
    <n v="0.95"/>
    <b v="1"/>
    <s v="ci"/>
  </r>
  <r>
    <s v="id_51"/>
    <x v="5"/>
    <s v="traitement_prioritaire"/>
    <n v="0.35294117647058798"/>
    <n v="0.12140893645411099"/>
    <n v="0.58447341648706597"/>
    <n v="6"/>
    <n v="0.35294117647058798"/>
    <n v="17"/>
    <s v="r_4_assistance_sante_voulu"/>
    <s v="prop_multiple"/>
    <x v="66"/>
    <m/>
    <x v="4"/>
    <x v="1"/>
    <x v="5"/>
    <x v="34"/>
    <s v="r_4_assistance_sante_voulu"/>
    <s v="oui"/>
    <s v="Proportion"/>
    <m/>
    <s v="Population générale"/>
    <n v="0.95"/>
    <b v="1"/>
    <s v="ci"/>
  </r>
  <r>
    <s v="id_51"/>
    <x v="6"/>
    <s v="traitement_prioritaire"/>
    <n v="0.18965517241379301"/>
    <n v="8.6826040621891296E-2"/>
    <n v="0.29248430420569499"/>
    <n v="11"/>
    <n v="0.18965517241379301"/>
    <n v="58"/>
    <s v="r_4_assistance_sante_voulu"/>
    <s v="prop_multiple"/>
    <x v="66"/>
    <m/>
    <x v="4"/>
    <x v="1"/>
    <x v="5"/>
    <x v="34"/>
    <s v="r_4_assistance_sante_voulu"/>
    <s v="oui"/>
    <s v="Proportion"/>
    <m/>
    <s v="Population générale"/>
    <n v="0.95"/>
    <b v="1"/>
    <s v="ci"/>
  </r>
  <r>
    <s v="id_51"/>
    <x v="5"/>
    <s v="acces_travailleur_qualifie"/>
    <n v="5.8823529411764698E-2"/>
    <n v="-5.51750651218871E-2"/>
    <n v="0.17282212394541699"/>
    <n v="1"/>
    <n v="5.8823529411764698E-2"/>
    <n v="17"/>
    <s v="r_4_assistance_sante_voulu"/>
    <s v="prop_multiple"/>
    <x v="67"/>
    <m/>
    <x v="4"/>
    <x v="1"/>
    <x v="5"/>
    <x v="34"/>
    <s v="r_4_assistance_sante_voulu"/>
    <s v="oui"/>
    <s v="Proportion"/>
    <m/>
    <s v="Population générale"/>
    <n v="0.95"/>
    <b v="1"/>
    <s v="ci"/>
  </r>
  <r>
    <s v="id_51"/>
    <x v="6"/>
    <s v="acces_travailleur_qualifie"/>
    <n v="5.1724137931034503E-2"/>
    <n v="-6.3673993689493504E-3"/>
    <n v="0.109815675231018"/>
    <n v="3"/>
    <n v="5.1724137931034503E-2"/>
    <n v="58"/>
    <s v="r_4_assistance_sante_voulu"/>
    <s v="prop_multiple"/>
    <x v="67"/>
    <m/>
    <x v="4"/>
    <x v="1"/>
    <x v="5"/>
    <x v="34"/>
    <s v="r_4_assistance_sante_voulu"/>
    <s v="oui"/>
    <s v="Proportion"/>
    <m/>
    <s v="Population générale"/>
    <n v="0.95"/>
    <b v="1"/>
    <s v="ci"/>
  </r>
  <r>
    <s v="id_51"/>
    <x v="6"/>
    <s v="acces_personnel_qualifie"/>
    <n v="0.22413793103448301"/>
    <n v="0.114755182881228"/>
    <n v="0.33352067918773698"/>
    <n v="13"/>
    <n v="0.22413793103448301"/>
    <n v="58"/>
    <s v="r_4_assistance_sante_voulu"/>
    <s v="prop_multiple"/>
    <x v="68"/>
    <m/>
    <x v="4"/>
    <x v="1"/>
    <x v="5"/>
    <x v="34"/>
    <s v="r_4_assistance_sante_voulu"/>
    <s v="oui"/>
    <s v="Proportion"/>
    <m/>
    <s v="Population générale"/>
    <n v="0.95"/>
    <b v="1"/>
    <s v="ci"/>
  </r>
  <r>
    <s v="id_51"/>
    <x v="6"/>
    <s v="acces_personne_handicape"/>
    <n v="1.72413793103448E-2"/>
    <n v="-1.6902143278236501E-2"/>
    <n v="5.1384901898926097E-2"/>
    <n v="1"/>
    <n v="1.72413793103448E-2"/>
    <n v="58"/>
    <s v="r_4_assistance_sante_voulu"/>
    <s v="prop_multiple"/>
    <x v="69"/>
    <m/>
    <x v="4"/>
    <x v="1"/>
    <x v="5"/>
    <x v="34"/>
    <s v="r_4_assistance_sante_voulu"/>
    <s v="oui"/>
    <s v="Proportion"/>
    <m/>
    <s v="Population générale"/>
    <n v="0.95"/>
    <b v="1"/>
    <s v="ci"/>
  </r>
  <r>
    <s v="id_51"/>
    <x v="6"/>
    <s v="plus_etablissement_sante"/>
    <n v="8.6206896551724102E-2"/>
    <n v="1.2587231974475499E-2"/>
    <n v="0.159826561128973"/>
    <n v="5"/>
    <n v="8.6206896551724102E-2"/>
    <n v="58"/>
    <s v="r_4_assistance_sante_voulu"/>
    <s v="prop_multiple"/>
    <x v="70"/>
    <m/>
    <x v="4"/>
    <x v="1"/>
    <x v="5"/>
    <x v="34"/>
    <s v="r_4_assistance_sante_voulu"/>
    <s v="oui"/>
    <s v="Proportion"/>
    <m/>
    <s v="Population générale"/>
    <n v="0.95"/>
    <b v="1"/>
    <s v="ci"/>
  </r>
  <r>
    <s v="id_51"/>
    <x v="5"/>
    <s v="services_inclusives"/>
    <n v="5.8823529411764698E-2"/>
    <n v="-5.51750651218871E-2"/>
    <n v="0.17282212394541699"/>
    <n v="1"/>
    <n v="5.8823529411764698E-2"/>
    <n v="17"/>
    <s v="r_4_assistance_sante_voulu"/>
    <s v="prop_multiple"/>
    <x v="71"/>
    <m/>
    <x v="4"/>
    <x v="1"/>
    <x v="5"/>
    <x v="34"/>
    <s v="r_4_assistance_sante_voulu"/>
    <s v="oui"/>
    <s v="Proportion"/>
    <m/>
    <s v="Population générale"/>
    <n v="0.95"/>
    <b v="1"/>
    <s v="ci"/>
  </r>
  <r>
    <s v="id_52"/>
    <x v="5"/>
    <s v="argent_frais_medicaux"/>
    <n v="0.66666666666666696"/>
    <n v="3.7452814731774101E-2"/>
    <n v="1.2958805186015601"/>
    <n v="2"/>
    <n v="0.66666666666666696"/>
    <n v="3"/>
    <s v="r_4_type_assistance_sante"/>
    <s v="prop_multiple"/>
    <x v="63"/>
    <m/>
    <x v="4"/>
    <x v="1"/>
    <x v="5"/>
    <x v="35"/>
    <s v="r_4_type_assistance_sante"/>
    <s v="oui"/>
    <s v="Proportion"/>
    <m/>
    <s v="Population générale"/>
    <n v="0.95"/>
    <b v="1"/>
    <s v="ci"/>
  </r>
  <r>
    <s v="id_52"/>
    <x v="6"/>
    <s v="argent_frais_medicaux"/>
    <n v="0.16666666666666699"/>
    <n v="-0.18507456966106001"/>
    <n v="0.51840790299439299"/>
    <n v="1"/>
    <n v="0.16666666666666699"/>
    <n v="6"/>
    <s v="r_4_type_assistance_sante"/>
    <s v="prop_multiple"/>
    <x v="63"/>
    <m/>
    <x v="4"/>
    <x v="1"/>
    <x v="5"/>
    <x v="35"/>
    <s v="r_4_type_assistance_sante"/>
    <s v="oui"/>
    <s v="Proportion"/>
    <m/>
    <s v="Population générale"/>
    <n v="0.95"/>
    <b v="1"/>
    <s v="ci"/>
  </r>
  <r>
    <s v="id_52"/>
    <x v="5"/>
    <s v="provision_direct_medicament"/>
    <n v="0.66666666666666696"/>
    <n v="3.7452814731774101E-2"/>
    <n v="1.2958805186015601"/>
    <n v="2"/>
    <n v="0.66666666666666696"/>
    <n v="3"/>
    <s v="r_4_type_assistance_sante"/>
    <s v="prop_multiple"/>
    <x v="64"/>
    <m/>
    <x v="4"/>
    <x v="1"/>
    <x v="5"/>
    <x v="35"/>
    <s v="r_4_type_assistance_sante"/>
    <s v="oui"/>
    <s v="Proportion"/>
    <m/>
    <s v="Population générale"/>
    <n v="0.95"/>
    <b v="1"/>
    <s v="ci"/>
  </r>
  <r>
    <s v="id_52"/>
    <x v="6"/>
    <s v="provision_direct_medicament"/>
    <n v="0.83333333333333304"/>
    <n v="0.48159209700560701"/>
    <n v="1.1850745696610601"/>
    <n v="5"/>
    <n v="0.83333333333333304"/>
    <n v="6"/>
    <s v="r_4_type_assistance_sante"/>
    <s v="prop_multiple"/>
    <x v="64"/>
    <m/>
    <x v="4"/>
    <x v="1"/>
    <x v="5"/>
    <x v="35"/>
    <s v="r_4_type_assistance_sante"/>
    <s v="oui"/>
    <s v="Proportion"/>
    <m/>
    <s v="Population générale"/>
    <n v="0.95"/>
    <b v="1"/>
    <s v="ci"/>
  </r>
  <r>
    <s v="id_52"/>
    <x v="5"/>
    <s v="traitement_prioritaire"/>
    <n v="0.33333333333333298"/>
    <n v="-0.29588051860155901"/>
    <n v="0.96254718526822602"/>
    <n v="1"/>
    <n v="0.33333333333333298"/>
    <n v="3"/>
    <s v="r_4_type_assistance_sante"/>
    <s v="prop_multiple"/>
    <x v="66"/>
    <m/>
    <x v="4"/>
    <x v="1"/>
    <x v="5"/>
    <x v="35"/>
    <s v="r_4_type_assistance_sante"/>
    <s v="oui"/>
    <s v="Proportion"/>
    <m/>
    <s v="Population générale"/>
    <n v="0.95"/>
    <b v="1"/>
    <s v="ci"/>
  </r>
  <r>
    <s v="id_52"/>
    <x v="5"/>
    <s v="acces_travailleur_qualifie"/>
    <n v="0.33333333333333298"/>
    <n v="-0.29588051860155901"/>
    <n v="0.96254718526822602"/>
    <n v="1"/>
    <n v="0.33333333333333298"/>
    <n v="3"/>
    <s v="r_4_type_assistance_sante"/>
    <s v="prop_multiple"/>
    <x v="67"/>
    <m/>
    <x v="4"/>
    <x v="1"/>
    <x v="5"/>
    <x v="35"/>
    <s v="r_4_type_assistance_sante"/>
    <s v="oui"/>
    <s v="Proportion"/>
    <m/>
    <s v="Population générale"/>
    <n v="0.95"/>
    <b v="1"/>
    <s v="ci"/>
  </r>
  <r>
    <s v="id_52"/>
    <x v="6"/>
    <s v="acces_travailleur_qualifie"/>
    <n v="0.16666666666666699"/>
    <n v="-0.18507456966106001"/>
    <n v="0.51840790299439299"/>
    <n v="1"/>
    <n v="0.16666666666666699"/>
    <n v="6"/>
    <s v="r_4_type_assistance_sante"/>
    <s v="prop_multiple"/>
    <x v="67"/>
    <m/>
    <x v="4"/>
    <x v="1"/>
    <x v="5"/>
    <x v="35"/>
    <s v="r_4_type_assistance_sante"/>
    <s v="oui"/>
    <s v="Proportion"/>
    <m/>
    <s v="Population générale"/>
    <n v="0.95"/>
    <b v="1"/>
    <s v="ci"/>
  </r>
  <r>
    <s v="id_53"/>
    <x v="5"/>
    <s v="pas_connaissance"/>
    <n v="0.45"/>
    <n v="0.22817847723721901"/>
    <n v="0.67182152276278095"/>
    <n v="9"/>
    <n v="0.45"/>
    <n v="20"/>
    <s v="r_4_barrier_sant"/>
    <s v="prop_multiple"/>
    <x v="40"/>
    <m/>
    <x v="4"/>
    <x v="1"/>
    <x v="5"/>
    <x v="25"/>
    <s v="r_4_barrier_sant"/>
    <m/>
    <s v="Proportion"/>
    <m/>
    <s v="Population générale"/>
    <n v="0.95"/>
    <b v="1"/>
    <s v="ci"/>
  </r>
  <r>
    <s v="id_53"/>
    <x v="6"/>
    <s v="pas_connaissance"/>
    <n v="0.375"/>
    <n v="0.254330716490411"/>
    <n v="0.495669283509589"/>
    <n v="24"/>
    <n v="0.375"/>
    <n v="64"/>
    <s v="r_4_barrier_sant"/>
    <s v="prop_multiple"/>
    <x v="40"/>
    <m/>
    <x v="4"/>
    <x v="1"/>
    <x v="5"/>
    <x v="25"/>
    <s v="r_4_barrier_sant"/>
    <m/>
    <s v="Proportion"/>
    <m/>
    <s v="Population générale"/>
    <n v="0.95"/>
    <b v="1"/>
    <s v="ci"/>
  </r>
  <r>
    <s v="id_53"/>
    <x v="5"/>
    <s v="difficult_depac"/>
    <n v="0.15"/>
    <n v="-9.2103045368440405E-3"/>
    <n v="0.30921030453684401"/>
    <n v="3"/>
    <n v="0.15"/>
    <n v="20"/>
    <s v="r_4_barrier_sant"/>
    <s v="prop_multiple"/>
    <x v="42"/>
    <m/>
    <x v="4"/>
    <x v="1"/>
    <x v="5"/>
    <x v="25"/>
    <s v="r_4_barrier_sant"/>
    <m/>
    <s v="Proportion"/>
    <m/>
    <s v="Population générale"/>
    <n v="0.95"/>
    <b v="1"/>
    <s v="ci"/>
  </r>
  <r>
    <s v="id_53"/>
    <x v="6"/>
    <s v="difficult_depac"/>
    <n v="4.6875E-2"/>
    <n v="-5.8099609395843004E-3"/>
    <n v="9.9559960939584302E-2"/>
    <n v="3"/>
    <n v="4.6875E-2"/>
    <n v="64"/>
    <s v="r_4_barrier_sant"/>
    <s v="prop_multiple"/>
    <x v="42"/>
    <m/>
    <x v="4"/>
    <x v="1"/>
    <x v="5"/>
    <x v="25"/>
    <s v="r_4_barrier_sant"/>
    <m/>
    <s v="Proportion"/>
    <m/>
    <s v="Population générale"/>
    <n v="0.95"/>
    <b v="1"/>
    <s v="ci"/>
  </r>
  <r>
    <s v="id_53"/>
    <x v="5"/>
    <s v="exclusion"/>
    <n v="0.45"/>
    <n v="0.22817847723721901"/>
    <n v="0.67182152276278095"/>
    <n v="9"/>
    <n v="0.45"/>
    <n v="20"/>
    <s v="r_4_barrier_sant"/>
    <s v="prop_multiple"/>
    <x v="43"/>
    <m/>
    <x v="4"/>
    <x v="1"/>
    <x v="5"/>
    <x v="25"/>
    <s v="r_4_barrier_sant"/>
    <m/>
    <s v="Proportion"/>
    <m/>
    <s v="Population générale"/>
    <n v="0.95"/>
    <b v="1"/>
    <s v="ci"/>
  </r>
  <r>
    <s v="id_53"/>
    <x v="6"/>
    <s v="exclusion"/>
    <n v="0.484375"/>
    <n v="0.35980916762978998"/>
    <n v="0.60894083237021002"/>
    <n v="31"/>
    <n v="0.484375"/>
    <n v="64"/>
    <s v="r_4_barrier_sant"/>
    <s v="prop_multiple"/>
    <x v="43"/>
    <m/>
    <x v="4"/>
    <x v="1"/>
    <x v="5"/>
    <x v="25"/>
    <s v="r_4_barrier_sant"/>
    <m/>
    <s v="Proportion"/>
    <m/>
    <s v="Population générale"/>
    <n v="0.95"/>
    <b v="1"/>
    <s v="ci"/>
  </r>
  <r>
    <s v="id_53"/>
    <x v="5"/>
    <s v="pas_acces_information"/>
    <n v="0.25"/>
    <n v="5.6929146384658E-2"/>
    <n v="0.44307085361534199"/>
    <n v="5"/>
    <n v="0.25"/>
    <n v="20"/>
    <s v="r_4_barrier_sant"/>
    <s v="prop_multiple"/>
    <x v="44"/>
    <m/>
    <x v="4"/>
    <x v="1"/>
    <x v="5"/>
    <x v="25"/>
    <s v="r_4_barrier_sant"/>
    <m/>
    <s v="Proportion"/>
    <m/>
    <s v="Population générale"/>
    <n v="0.95"/>
    <b v="1"/>
    <s v="ci"/>
  </r>
  <r>
    <s v="id_53"/>
    <x v="6"/>
    <s v="pas_acces_information"/>
    <n v="0.375"/>
    <n v="0.254330716490411"/>
    <n v="0.495669283509589"/>
    <n v="24"/>
    <n v="0.375"/>
    <n v="64"/>
    <s v="r_4_barrier_sant"/>
    <s v="prop_multiple"/>
    <x v="44"/>
    <m/>
    <x v="4"/>
    <x v="1"/>
    <x v="5"/>
    <x v="25"/>
    <s v="r_4_barrier_sant"/>
    <m/>
    <s v="Proportion"/>
    <m/>
    <s v="Population générale"/>
    <n v="0.95"/>
    <b v="1"/>
    <s v="ci"/>
  </r>
  <r>
    <s v="id_53"/>
    <x v="5"/>
    <s v="aucune"/>
    <n v="0.1"/>
    <n v="-3.3763411168986297E-2"/>
    <n v="0.233763411168986"/>
    <n v="2"/>
    <n v="0.1"/>
    <n v="20"/>
    <s v="r_4_barrier_sant"/>
    <s v="prop_multiple"/>
    <x v="45"/>
    <m/>
    <x v="4"/>
    <x v="1"/>
    <x v="5"/>
    <x v="25"/>
    <s v="r_4_barrier_sant"/>
    <m/>
    <s v="Proportion"/>
    <m/>
    <s v="Population générale"/>
    <n v="0.95"/>
    <b v="1"/>
    <s v="ci"/>
  </r>
  <r>
    <s v="id_53"/>
    <x v="6"/>
    <s v="aucune"/>
    <n v="9.375E-2"/>
    <n v="2.10974704932093E-2"/>
    <n v="0.16640252950679099"/>
    <n v="6"/>
    <n v="9.375E-2"/>
    <n v="64"/>
    <s v="r_4_barrier_sant"/>
    <s v="prop_multiple"/>
    <x v="45"/>
    <m/>
    <x v="4"/>
    <x v="1"/>
    <x v="5"/>
    <x v="25"/>
    <s v="r_4_barrier_sant"/>
    <m/>
    <s v="Proportion"/>
    <m/>
    <s v="Population générale"/>
    <n v="0.95"/>
    <b v="1"/>
    <s v="ci"/>
  </r>
  <r>
    <s v="id_53"/>
    <x v="5"/>
    <s v="autre"/>
    <n v="0.05"/>
    <n v="-4.7176865271481801E-2"/>
    <n v="0.14717686527148199"/>
    <n v="1"/>
    <n v="0.05"/>
    <n v="20"/>
    <s v="r_4_barrier_sant"/>
    <s v="prop_multiple"/>
    <x v="46"/>
    <m/>
    <x v="4"/>
    <x v="1"/>
    <x v="5"/>
    <x v="25"/>
    <s v="r_4_barrier_sant"/>
    <m/>
    <s v="Proportion"/>
    <m/>
    <s v="Population générale"/>
    <n v="0.95"/>
    <b v="1"/>
    <s v="ci"/>
  </r>
  <r>
    <s v="id_53"/>
    <x v="6"/>
    <s v="nsp"/>
    <n v="1.5625E-2"/>
    <n v="-1.5287305177159399E-2"/>
    <n v="4.6537305177159399E-2"/>
    <n v="1"/>
    <n v="1.5625E-2"/>
    <n v="64"/>
    <s v="r_4_barrier_sant"/>
    <s v="prop_multiple"/>
    <x v="56"/>
    <m/>
    <x v="4"/>
    <x v="1"/>
    <x v="5"/>
    <x v="25"/>
    <s v="r_4_barrier_sant"/>
    <m/>
    <s v="Proportion"/>
    <m/>
    <s v="Population générale"/>
    <n v="0.95"/>
    <b v="1"/>
    <s v="ci"/>
  </r>
  <r>
    <s v="id_54"/>
    <x v="5"/>
    <s v="pas_adapte"/>
    <n v="0.33333333333333298"/>
    <n v="-0.29588051860155901"/>
    <n v="0.96254718526822602"/>
    <n v="1"/>
    <n v="0.33333333333333298"/>
    <n v="3"/>
    <s v="r_4_assistance_sante_problem"/>
    <s v="prop_multiple"/>
    <x v="47"/>
    <m/>
    <x v="4"/>
    <x v="1"/>
    <x v="5"/>
    <x v="36"/>
    <s v="r_4_assistance_sante_problem"/>
    <s v="oui"/>
    <s v="Proportion"/>
    <m/>
    <s v="Population générale"/>
    <n v="0.95"/>
    <b v="1"/>
    <s v="ci"/>
  </r>
  <r>
    <s v="id_54"/>
    <x v="6"/>
    <s v="pas_adapte"/>
    <n v="0.16666666666666699"/>
    <n v="-0.18507456966106001"/>
    <n v="0.51840790299439299"/>
    <n v="1"/>
    <n v="0.16666666666666699"/>
    <n v="6"/>
    <s v="r_4_assistance_sante_problem"/>
    <s v="prop_multiple"/>
    <x v="47"/>
    <m/>
    <x v="4"/>
    <x v="1"/>
    <x v="5"/>
    <x v="36"/>
    <s v="r_4_assistance_sante_problem"/>
    <s v="oui"/>
    <s v="Proportion"/>
    <m/>
    <s v="Population générale"/>
    <n v="0.95"/>
    <b v="1"/>
    <s v="ci"/>
  </r>
  <r>
    <s v="id_54"/>
    <x v="5"/>
    <s v="acces_limite"/>
    <n v="0.33333333333333298"/>
    <n v="-0.29588051860155901"/>
    <n v="0.96254718526822602"/>
    <n v="1"/>
    <n v="0.33333333333333298"/>
    <n v="3"/>
    <s v="r_4_assistance_sante_problem"/>
    <s v="prop_multiple"/>
    <x v="72"/>
    <m/>
    <x v="4"/>
    <x v="1"/>
    <x v="5"/>
    <x v="36"/>
    <s v="r_4_assistance_sante_problem"/>
    <s v="oui"/>
    <s v="Proportion"/>
    <m/>
    <s v="Population générale"/>
    <n v="0.95"/>
    <b v="1"/>
    <s v="ci"/>
  </r>
  <r>
    <s v="id_54"/>
    <x v="6"/>
    <s v="acces_limite"/>
    <n v="0.16666666666666699"/>
    <n v="-0.18507456966106001"/>
    <n v="0.51840790299439299"/>
    <n v="1"/>
    <n v="0.16666666666666699"/>
    <n v="6"/>
    <s v="r_4_assistance_sante_problem"/>
    <s v="prop_multiple"/>
    <x v="72"/>
    <m/>
    <x v="4"/>
    <x v="1"/>
    <x v="5"/>
    <x v="36"/>
    <s v="r_4_assistance_sante_problem"/>
    <s v="oui"/>
    <s v="Proportion"/>
    <m/>
    <s v="Population générale"/>
    <n v="0.95"/>
    <b v="1"/>
    <s v="ci"/>
  </r>
  <r>
    <s v="id_54"/>
    <x v="5"/>
    <s v="mauvaise_qualite_soins"/>
    <n v="0.33333333333333298"/>
    <n v="-0.29588051860155901"/>
    <n v="0.96254718526822602"/>
    <n v="1"/>
    <n v="0.33333333333333298"/>
    <n v="3"/>
    <s v="r_4_assistance_sante_problem"/>
    <s v="prop_multiple"/>
    <x v="73"/>
    <m/>
    <x v="4"/>
    <x v="1"/>
    <x v="5"/>
    <x v="36"/>
    <s v="r_4_assistance_sante_problem"/>
    <s v="oui"/>
    <s v="Proportion"/>
    <m/>
    <s v="Population générale"/>
    <n v="0.95"/>
    <b v="1"/>
    <s v="ci"/>
  </r>
  <r>
    <s v="id_54"/>
    <x v="6"/>
    <s v="mauvaise_qualite_soins"/>
    <n v="0.16666666666666699"/>
    <n v="-0.18507456966106001"/>
    <n v="0.51840790299439299"/>
    <n v="1"/>
    <n v="0.16666666666666699"/>
    <n v="6"/>
    <s v="r_4_assistance_sante_problem"/>
    <s v="prop_multiple"/>
    <x v="73"/>
    <m/>
    <x v="4"/>
    <x v="1"/>
    <x v="5"/>
    <x v="36"/>
    <s v="r_4_assistance_sante_problem"/>
    <s v="oui"/>
    <s v="Proportion"/>
    <m/>
    <s v="Population générale"/>
    <n v="0.95"/>
    <b v="1"/>
    <s v="ci"/>
  </r>
  <r>
    <s v="id_54"/>
    <x v="6"/>
    <s v="retard_reception"/>
    <n v="0.16666666666666699"/>
    <n v="-0.18507456966106001"/>
    <n v="0.51840790299439299"/>
    <n v="1"/>
    <n v="0.16666666666666699"/>
    <n v="6"/>
    <s v="r_4_assistance_sante_problem"/>
    <s v="prop_multiple"/>
    <x v="50"/>
    <m/>
    <x v="4"/>
    <x v="1"/>
    <x v="5"/>
    <x v="36"/>
    <s v="r_4_assistance_sante_problem"/>
    <s v="oui"/>
    <s v="Proportion"/>
    <m/>
    <s v="Population générale"/>
    <n v="0.95"/>
    <b v="1"/>
    <s v="ci"/>
  </r>
  <r>
    <s v="id_54"/>
    <x v="5"/>
    <s v="aucun_problem"/>
    <n v="0.66666666666666696"/>
    <n v="3.7452814731774101E-2"/>
    <n v="1.2958805186015601"/>
    <n v="2"/>
    <n v="0.66666666666666696"/>
    <n v="3"/>
    <s v="r_4_assistance_sante_problem"/>
    <s v="prop_multiple"/>
    <x v="51"/>
    <m/>
    <x v="4"/>
    <x v="1"/>
    <x v="5"/>
    <x v="36"/>
    <s v="r_4_assistance_sante_problem"/>
    <s v="oui"/>
    <s v="Proportion"/>
    <m/>
    <s v="Population générale"/>
    <n v="0.95"/>
    <b v="1"/>
    <s v="ci"/>
  </r>
  <r>
    <s v="id_54"/>
    <x v="6"/>
    <s v="aucun_problem"/>
    <n v="0.66666666666666696"/>
    <n v="0.22174528514699601"/>
    <n v="1.11158804818634"/>
    <n v="4"/>
    <n v="0.66666666666666696"/>
    <n v="6"/>
    <s v="r_4_assistance_sante_problem"/>
    <s v="prop_multiple"/>
    <x v="51"/>
    <m/>
    <x v="4"/>
    <x v="1"/>
    <x v="5"/>
    <x v="36"/>
    <s v="r_4_assistance_sante_problem"/>
    <s v="oui"/>
    <s v="Proportion"/>
    <m/>
    <s v="Population générale"/>
    <n v="0.95"/>
    <b v="1"/>
    <s v="ci"/>
  </r>
  <r>
    <s v="id_55"/>
    <x v="6"/>
    <s v="argent_frais_medicaux"/>
    <n v="1"/>
    <n v="1"/>
    <n v="1"/>
    <n v="1"/>
    <n v="1"/>
    <n v="1"/>
    <s v="r_4_assistance_sante_preferance"/>
    <s v="prop_multiple"/>
    <x v="63"/>
    <m/>
    <x v="4"/>
    <x v="1"/>
    <x v="5"/>
    <x v="37"/>
    <s v="r_4_assistance_sante_preferance"/>
    <s v="oui"/>
    <s v="Proportion"/>
    <m/>
    <s v="Population générale"/>
    <n v="0.95"/>
    <b v="1"/>
    <s v="ci"/>
  </r>
  <r>
    <s v="id_55"/>
    <x v="6"/>
    <s v="acces_travailleur_qualifie"/>
    <n v="1"/>
    <n v="1"/>
    <n v="1"/>
    <n v="1"/>
    <n v="1"/>
    <n v="1"/>
    <s v="r_4_assistance_sante_preferance"/>
    <s v="prop_multiple"/>
    <x v="67"/>
    <m/>
    <x v="4"/>
    <x v="1"/>
    <x v="5"/>
    <x v="37"/>
    <s v="r_4_assistance_sante_preferance"/>
    <s v="oui"/>
    <s v="Proportion"/>
    <m/>
    <s v="Population générale"/>
    <n v="0.95"/>
    <b v="1"/>
    <s v="ci"/>
  </r>
  <r>
    <s v="id_55"/>
    <x v="5"/>
    <s v="acces_personnel_qualifie"/>
    <n v="1"/>
    <n v="1"/>
    <n v="1"/>
    <n v="1"/>
    <n v="1"/>
    <n v="1"/>
    <s v="r_4_assistance_sante_preferance"/>
    <s v="prop_multiple"/>
    <x v="68"/>
    <m/>
    <x v="4"/>
    <x v="1"/>
    <x v="5"/>
    <x v="37"/>
    <s v="r_4_assistance_sante_preferance"/>
    <s v="oui"/>
    <s v="Proportion"/>
    <m/>
    <s v="Population générale"/>
    <n v="0.95"/>
    <b v="1"/>
    <s v="ci"/>
  </r>
  <r>
    <s v="id_56"/>
    <x v="5"/>
    <s v="pas_du_tout"/>
    <n v="0.33333333333333298"/>
    <n v="-0.29588051860155901"/>
    <n v="0.96254718526822602"/>
    <n v="1"/>
    <n v="0.33333333333333298"/>
    <n v="3"/>
    <s v="r_4_besoin_combl_san_assist_sante"/>
    <s v="prop_simple"/>
    <x v="52"/>
    <m/>
    <x v="4"/>
    <x v="1"/>
    <x v="5"/>
    <x v="38"/>
    <s v="r_4_besoin_combl_san_assist_sante"/>
    <s v="oui"/>
    <s v="Proportion"/>
    <m/>
    <s v="Population générale"/>
    <n v="0.95"/>
    <b v="1"/>
    <s v="ci"/>
  </r>
  <r>
    <s v="id_56"/>
    <x v="5"/>
    <s v="peu"/>
    <n v="0.66666666666666696"/>
    <n v="3.7452814731774101E-2"/>
    <n v="1.2958805186015601"/>
    <n v="2"/>
    <n v="0.66666666666666696"/>
    <n v="3"/>
    <s v="r_4_besoin_combl_san_assist_sante"/>
    <s v="prop_simple"/>
    <x v="53"/>
    <m/>
    <x v="4"/>
    <x v="1"/>
    <x v="5"/>
    <x v="38"/>
    <s v="r_4_besoin_combl_san_assist_sante"/>
    <s v="oui"/>
    <s v="Proportion"/>
    <m/>
    <s v="Population générale"/>
    <n v="0.95"/>
    <b v="1"/>
    <s v="ci"/>
  </r>
  <r>
    <s v="id_56"/>
    <x v="6"/>
    <s v="pas_du_tout"/>
    <n v="0.5"/>
    <n v="2.80896110488306E-2"/>
    <n v="0.97191038895116899"/>
    <n v="3"/>
    <n v="0.5"/>
    <n v="6"/>
    <s v="r_4_besoin_combl_san_assist_sante"/>
    <s v="prop_simple"/>
    <x v="52"/>
    <m/>
    <x v="4"/>
    <x v="1"/>
    <x v="5"/>
    <x v="38"/>
    <s v="r_4_besoin_combl_san_assist_sante"/>
    <s v="oui"/>
    <s v="Proportion"/>
    <m/>
    <s v="Population générale"/>
    <n v="0.95"/>
    <b v="1"/>
    <s v="ci"/>
  </r>
  <r>
    <s v="id_56"/>
    <x v="6"/>
    <s v="peu"/>
    <n v="0.5"/>
    <n v="2.80896110488306E-2"/>
    <n v="0.97191038895116899"/>
    <n v="3"/>
    <n v="0.5"/>
    <n v="6"/>
    <s v="r_4_besoin_combl_san_assist_sante"/>
    <s v="prop_simple"/>
    <x v="53"/>
    <m/>
    <x v="4"/>
    <x v="1"/>
    <x v="5"/>
    <x v="38"/>
    <s v="r_4_besoin_combl_san_assist_sante"/>
    <s v="oui"/>
    <s v="Proportion"/>
    <m/>
    <s v="Population générale"/>
    <n v="0.95"/>
    <b v="1"/>
    <s v="ci"/>
  </r>
  <r>
    <s v="id_58"/>
    <x v="6"/>
    <s v="non"/>
    <n v="1"/>
    <n v="1"/>
    <n v="1"/>
    <n v="4"/>
    <n v="1"/>
    <n v="4"/>
    <s v="r_4_assistance_nutrition"/>
    <s v="prop_simple"/>
    <x v="10"/>
    <m/>
    <x v="4"/>
    <x v="1"/>
    <x v="6"/>
    <x v="39"/>
    <s v="r_4_assistance_nutrition"/>
    <m/>
    <s v="Proportion"/>
    <m/>
    <s v="Population générale"/>
    <n v="0.95"/>
    <b v="1"/>
    <s v="ci"/>
  </r>
  <r>
    <s v="id_59"/>
    <x v="6"/>
    <s v="argent"/>
    <n v="0.75"/>
    <n v="5.9224695964024798E-2"/>
    <n v="1.4407753040359801"/>
    <n v="3"/>
    <n v="0.75"/>
    <n v="4"/>
    <s v="r_4_assistance_nutrition_voulu"/>
    <s v="prop_multiple"/>
    <x v="74"/>
    <m/>
    <x v="4"/>
    <x v="1"/>
    <x v="6"/>
    <x v="40"/>
    <s v="r_4_assistance_nutrition_voulu"/>
    <s v="oui"/>
    <s v="Proportion"/>
    <m/>
    <s v="Population générale"/>
    <n v="0.95"/>
    <b v="1"/>
    <s v="ci"/>
  </r>
  <r>
    <s v="id_59"/>
    <x v="6"/>
    <s v="complement_nutritionnels"/>
    <n v="0.25"/>
    <n v="-0.44077530403597498"/>
    <n v="0.94077530403597498"/>
    <n v="1"/>
    <n v="0.25"/>
    <n v="4"/>
    <s v="r_4_assistance_nutrition_voulu"/>
    <s v="prop_multiple"/>
    <x v="75"/>
    <m/>
    <x v="4"/>
    <x v="1"/>
    <x v="6"/>
    <x v="40"/>
    <s v="r_4_assistance_nutrition_voulu"/>
    <s v="oui"/>
    <s v="Proportion"/>
    <m/>
    <s v="Population générale"/>
    <n v="0.95"/>
    <b v="1"/>
    <s v="ci"/>
  </r>
  <r>
    <s v="id_59"/>
    <x v="6"/>
    <s v="prise_en_charge_femme_enceine"/>
    <n v="0.5"/>
    <n v="-0.29763861546943199"/>
    <n v="1.2976386154694299"/>
    <n v="2"/>
    <n v="0.5"/>
    <n v="4"/>
    <s v="r_4_assistance_nutrition_voulu"/>
    <s v="prop_multiple"/>
    <x v="76"/>
    <m/>
    <x v="4"/>
    <x v="1"/>
    <x v="6"/>
    <x v="40"/>
    <s v="r_4_assistance_nutrition_voulu"/>
    <s v="oui"/>
    <s v="Proportion"/>
    <m/>
    <s v="Population générale"/>
    <n v="0.95"/>
    <b v="1"/>
    <s v="ci"/>
  </r>
  <r>
    <s v="id_59"/>
    <x v="6"/>
    <s v="sensibilisation"/>
    <n v="0.25"/>
    <n v="-0.44077530403597498"/>
    <n v="0.94077530403597498"/>
    <n v="1"/>
    <n v="0.25"/>
    <n v="4"/>
    <s v="r_4_assistance_nutrition_voulu"/>
    <s v="prop_multiple"/>
    <x v="77"/>
    <m/>
    <x v="4"/>
    <x v="1"/>
    <x v="6"/>
    <x v="40"/>
    <s v="r_4_assistance_nutrition_voulu"/>
    <s v="oui"/>
    <s v="Proportion"/>
    <m/>
    <s v="Population générale"/>
    <n v="0.95"/>
    <b v="1"/>
    <s v="ci"/>
  </r>
  <r>
    <s v="id_61"/>
    <x v="6"/>
    <s v="pas_connaissance"/>
    <n v="0.5"/>
    <n v="-0.29763861546943199"/>
    <n v="1.2976386154694299"/>
    <n v="2"/>
    <n v="0.5"/>
    <n v="4"/>
    <s v="r_4_barrier_nutri"/>
    <s v="prop_multiple"/>
    <x v="40"/>
    <m/>
    <x v="4"/>
    <x v="1"/>
    <x v="6"/>
    <x v="25"/>
    <s v="r_4_barrier_nutri"/>
    <m/>
    <s v="Proportion"/>
    <m/>
    <s v="Population générale"/>
    <n v="0.95"/>
    <b v="1"/>
    <s v="ci"/>
  </r>
  <r>
    <s v="id_61"/>
    <x v="6"/>
    <s v="exclusion"/>
    <n v="0.75"/>
    <n v="5.9224695964024798E-2"/>
    <n v="1.4407753040359801"/>
    <n v="3"/>
    <n v="0.75"/>
    <n v="4"/>
    <s v="r_4_barrier_nutri"/>
    <s v="prop_multiple"/>
    <x v="43"/>
    <m/>
    <x v="4"/>
    <x v="1"/>
    <x v="6"/>
    <x v="25"/>
    <s v="r_4_barrier_nutri"/>
    <m/>
    <s v="Proportion"/>
    <m/>
    <s v="Population générale"/>
    <n v="0.95"/>
    <b v="1"/>
    <s v="ci"/>
  </r>
  <r>
    <s v="id_61"/>
    <x v="6"/>
    <s v="pas_acces_information"/>
    <n v="0.25"/>
    <n v="-0.44077530403597498"/>
    <n v="0.94077530403597498"/>
    <n v="1"/>
    <n v="0.25"/>
    <n v="4"/>
    <s v="r_4_barrier_nutri"/>
    <s v="prop_multiple"/>
    <x v="44"/>
    <m/>
    <x v="4"/>
    <x v="1"/>
    <x v="6"/>
    <x v="25"/>
    <s v="r_4_barrier_nutri"/>
    <m/>
    <s v="Proportion"/>
    <m/>
    <s v="Population générale"/>
    <n v="0.95"/>
    <b v="1"/>
    <s v="ci"/>
  </r>
  <r>
    <s v="id_67"/>
    <x v="5"/>
    <s v="non"/>
    <n v="1"/>
    <n v="1"/>
    <n v="1"/>
    <n v="7"/>
    <n v="1"/>
    <n v="7"/>
    <s v="r_4_assistance_intrants"/>
    <s v="prop_simple"/>
    <x v="10"/>
    <m/>
    <x v="4"/>
    <x v="1"/>
    <x v="7"/>
    <x v="41"/>
    <s v="r_4_assistance_intrants"/>
    <m/>
    <s v="Proportion"/>
    <m/>
    <s v="Population générale"/>
    <n v="0.95"/>
    <b v="1"/>
    <s v="ci"/>
  </r>
  <r>
    <s v="id_67"/>
    <x v="6"/>
    <s v="non"/>
    <n v="0.91666666666666696"/>
    <n v="0.80115436615642899"/>
    <n v="1.0321789671768999"/>
    <n v="22"/>
    <n v="0.91666666666666696"/>
    <n v="24"/>
    <s v="r_4_assistance_intrants"/>
    <s v="prop_simple"/>
    <x v="10"/>
    <m/>
    <x v="4"/>
    <x v="1"/>
    <x v="7"/>
    <x v="41"/>
    <s v="r_4_assistance_intrants"/>
    <m/>
    <s v="Proportion"/>
    <m/>
    <s v="Population générale"/>
    <n v="0.95"/>
    <b v="1"/>
    <s v="ci"/>
  </r>
  <r>
    <s v="id_67"/>
    <x v="6"/>
    <s v="oui"/>
    <n v="8.3333333333333301E-2"/>
    <n v="-3.2178967176904598E-2"/>
    <n v="0.19884563384357101"/>
    <n v="2"/>
    <n v="8.3333333333333301E-2"/>
    <n v="24"/>
    <s v="r_4_assistance_intrants"/>
    <s v="prop_simple"/>
    <x v="11"/>
    <m/>
    <x v="4"/>
    <x v="1"/>
    <x v="7"/>
    <x v="41"/>
    <s v="r_4_assistance_intrants"/>
    <m/>
    <s v="Proportion"/>
    <m/>
    <s v="Population générale"/>
    <n v="0.95"/>
    <b v="1"/>
    <s v="ci"/>
  </r>
  <r>
    <s v="id_68"/>
    <x v="6"/>
    <s v="argent_intrants_agricol"/>
    <n v="0.36363636363636398"/>
    <n v="0.153017944435172"/>
    <n v="0.57425478283755604"/>
    <n v="8"/>
    <n v="0.36363636363636398"/>
    <n v="22"/>
    <s v="r_4_assistance_intrants_voulu"/>
    <s v="prop_multiple"/>
    <x v="78"/>
    <m/>
    <x v="4"/>
    <x v="1"/>
    <x v="7"/>
    <x v="42"/>
    <s v="r_4_assistance_intrants_voulu"/>
    <s v="oui"/>
    <s v="Proportion"/>
    <m/>
    <s v="Population générale"/>
    <n v="0.95"/>
    <b v="1"/>
    <s v="ci"/>
  </r>
  <r>
    <s v="id_68"/>
    <x v="5"/>
    <s v="argent_intrants_elevage"/>
    <n v="0.42857142857142899"/>
    <n v="4.4453196133547E-2"/>
    <n v="0.81268966100930995"/>
    <n v="3"/>
    <n v="0.42857142857142899"/>
    <n v="7"/>
    <s v="r_4_assistance_intrants_voulu"/>
    <s v="prop_multiple"/>
    <x v="79"/>
    <m/>
    <x v="4"/>
    <x v="1"/>
    <x v="7"/>
    <x v="42"/>
    <s v="r_4_assistance_intrants_voulu"/>
    <s v="oui"/>
    <s v="Proportion"/>
    <m/>
    <s v="Population générale"/>
    <n v="0.95"/>
    <b v="1"/>
    <s v="ci"/>
  </r>
  <r>
    <s v="id_68"/>
    <x v="6"/>
    <s v="argent_intrants_elevage"/>
    <n v="0.27272727272727298"/>
    <n v="7.7732506848488106E-2"/>
    <n v="0.46772203860605699"/>
    <n v="6"/>
    <n v="0.27272727272727298"/>
    <n v="22"/>
    <s v="r_4_assistance_intrants_voulu"/>
    <s v="prop_multiple"/>
    <x v="79"/>
    <m/>
    <x v="4"/>
    <x v="1"/>
    <x v="7"/>
    <x v="42"/>
    <s v="r_4_assistance_intrants_voulu"/>
    <s v="oui"/>
    <s v="Proportion"/>
    <m/>
    <s v="Population générale"/>
    <n v="0.95"/>
    <b v="1"/>
    <s v="ci"/>
  </r>
  <r>
    <s v="id_68"/>
    <x v="5"/>
    <s v="provision_intrants_agricole"/>
    <n v="0.14285714285714299"/>
    <n v="-0.128755464077074"/>
    <n v="0.41446974979135898"/>
    <n v="1"/>
    <n v="0.14285714285714299"/>
    <n v="7"/>
    <s v="r_4_assistance_intrants_voulu"/>
    <s v="prop_multiple"/>
    <x v="80"/>
    <m/>
    <x v="4"/>
    <x v="1"/>
    <x v="7"/>
    <x v="42"/>
    <s v="r_4_assistance_intrants_voulu"/>
    <s v="oui"/>
    <s v="Proportion"/>
    <m/>
    <s v="Population générale"/>
    <n v="0.95"/>
    <b v="1"/>
    <s v="ci"/>
  </r>
  <r>
    <s v="id_68"/>
    <x v="6"/>
    <s v="provision_intrants_agricole"/>
    <n v="0.27272727272727298"/>
    <n v="7.7732506848488106E-2"/>
    <n v="0.46772203860605699"/>
    <n v="6"/>
    <n v="0.27272727272727298"/>
    <n v="22"/>
    <s v="r_4_assistance_intrants_voulu"/>
    <s v="prop_multiple"/>
    <x v="80"/>
    <m/>
    <x v="4"/>
    <x v="1"/>
    <x v="7"/>
    <x v="42"/>
    <s v="r_4_assistance_intrants_voulu"/>
    <s v="oui"/>
    <s v="Proportion"/>
    <m/>
    <s v="Population générale"/>
    <n v="0.95"/>
    <b v="1"/>
    <s v="ci"/>
  </r>
  <r>
    <s v="id_68"/>
    <x v="5"/>
    <s v="provision_intrants_elevage"/>
    <n v="0.42857142857142899"/>
    <n v="4.4453196133547E-2"/>
    <n v="0.81268966100930995"/>
    <n v="3"/>
    <n v="0.42857142857142899"/>
    <n v="7"/>
    <s v="r_4_assistance_intrants_voulu"/>
    <s v="prop_multiple"/>
    <x v="81"/>
    <m/>
    <x v="4"/>
    <x v="1"/>
    <x v="7"/>
    <x v="42"/>
    <s v="r_4_assistance_intrants_voulu"/>
    <s v="oui"/>
    <s v="Proportion"/>
    <m/>
    <s v="Population générale"/>
    <n v="0.95"/>
    <b v="1"/>
    <s v="ci"/>
  </r>
  <r>
    <s v="id_68"/>
    <x v="6"/>
    <s v="provision_intrants_elevage"/>
    <n v="0.27272727272727298"/>
    <n v="7.7732506848488106E-2"/>
    <n v="0.46772203860605699"/>
    <n v="6"/>
    <n v="0.27272727272727298"/>
    <n v="22"/>
    <s v="r_4_assistance_intrants_voulu"/>
    <s v="prop_multiple"/>
    <x v="81"/>
    <m/>
    <x v="4"/>
    <x v="1"/>
    <x v="7"/>
    <x v="42"/>
    <s v="r_4_assistance_intrants_voulu"/>
    <s v="oui"/>
    <s v="Proportion"/>
    <m/>
    <s v="Population générale"/>
    <n v="0.95"/>
    <b v="1"/>
    <s v="ci"/>
  </r>
  <r>
    <s v="id_68"/>
    <x v="6"/>
    <s v="formation_agricole"/>
    <n v="0.40909090909090901"/>
    <n v="0.193822516287533"/>
    <n v="0.62435930189428501"/>
    <n v="9"/>
    <n v="0.40909090909090901"/>
    <n v="22"/>
    <s v="r_4_assistance_intrants_voulu"/>
    <s v="prop_multiple"/>
    <x v="82"/>
    <m/>
    <x v="4"/>
    <x v="1"/>
    <x v="7"/>
    <x v="42"/>
    <s v="r_4_assistance_intrants_voulu"/>
    <s v="oui"/>
    <s v="Proportion"/>
    <m/>
    <s v="Population générale"/>
    <n v="0.95"/>
    <b v="1"/>
    <s v="ci"/>
  </r>
  <r>
    <s v="id_68"/>
    <x v="5"/>
    <s v="formation_elevage"/>
    <n v="0.28571428571428598"/>
    <n v="-6.4936082044448104E-2"/>
    <n v="0.63636465347301996"/>
    <n v="2"/>
    <n v="0.28571428571428598"/>
    <n v="7"/>
    <s v="r_4_assistance_intrants_voulu"/>
    <s v="prop_multiple"/>
    <x v="83"/>
    <m/>
    <x v="4"/>
    <x v="1"/>
    <x v="7"/>
    <x v="42"/>
    <s v="r_4_assistance_intrants_voulu"/>
    <s v="oui"/>
    <s v="Proportion"/>
    <m/>
    <s v="Population générale"/>
    <n v="0.95"/>
    <b v="1"/>
    <s v="ci"/>
  </r>
  <r>
    <s v="id_68"/>
    <x v="6"/>
    <s v="formation_elevage"/>
    <n v="0.45454545454545497"/>
    <n v="0.236534678664645"/>
    <n v="0.672556230426264"/>
    <n v="10"/>
    <n v="0.45454545454545497"/>
    <n v="22"/>
    <s v="r_4_assistance_intrants_voulu"/>
    <s v="prop_multiple"/>
    <x v="83"/>
    <m/>
    <x v="4"/>
    <x v="1"/>
    <x v="7"/>
    <x v="42"/>
    <s v="r_4_assistance_intrants_voulu"/>
    <s v="oui"/>
    <s v="Proportion"/>
    <m/>
    <s v="Population générale"/>
    <n v="0.95"/>
    <b v="1"/>
    <s v="ci"/>
  </r>
  <r>
    <s v="id_68"/>
    <x v="5"/>
    <s v="soins_veterinaire"/>
    <n v="0.28571428571428598"/>
    <n v="-6.4936082044448104E-2"/>
    <n v="0.63636465347301996"/>
    <n v="2"/>
    <n v="0.28571428571428598"/>
    <n v="7"/>
    <s v="r_4_assistance_intrants_voulu"/>
    <s v="prop_multiple"/>
    <x v="84"/>
    <m/>
    <x v="4"/>
    <x v="1"/>
    <x v="7"/>
    <x v="42"/>
    <s v="r_4_assistance_intrants_voulu"/>
    <s v="oui"/>
    <s v="Proportion"/>
    <m/>
    <s v="Population générale"/>
    <n v="0.95"/>
    <b v="1"/>
    <s v="ci"/>
  </r>
  <r>
    <s v="id_68"/>
    <x v="6"/>
    <s v="soins_veterinaire"/>
    <n v="4.5454545454545497E-2"/>
    <n v="-4.57459053120308E-2"/>
    <n v="0.13665499622112201"/>
    <n v="1"/>
    <n v="4.5454545454545497E-2"/>
    <n v="22"/>
    <s v="r_4_assistance_intrants_voulu"/>
    <s v="prop_multiple"/>
    <x v="84"/>
    <m/>
    <x v="4"/>
    <x v="1"/>
    <x v="7"/>
    <x v="42"/>
    <s v="r_4_assistance_intrants_voulu"/>
    <s v="oui"/>
    <s v="Proportion"/>
    <m/>
    <s v="Population générale"/>
    <n v="0.95"/>
    <b v="1"/>
    <s v="ci"/>
  </r>
  <r>
    <s v="id_69"/>
    <x v="6"/>
    <s v="formation_elevage"/>
    <n v="1"/>
    <n v="1"/>
    <n v="1"/>
    <n v="2"/>
    <n v="1"/>
    <n v="2"/>
    <s v="r_4_type_assistance_intrants"/>
    <s v="prop_multiple"/>
    <x v="83"/>
    <m/>
    <x v="4"/>
    <x v="1"/>
    <x v="7"/>
    <x v="43"/>
    <s v="r_4_type_assistance_intrants"/>
    <s v="oui"/>
    <s v="Proportion"/>
    <m/>
    <s v="Population générale"/>
    <n v="0.95"/>
    <b v="1"/>
    <s v="ci"/>
  </r>
  <r>
    <s v="id_69"/>
    <x v="6"/>
    <s v="soins_veterinaire"/>
    <n v="0.5"/>
    <n v="-4.0037671903700902"/>
    <n v="5.0037671903700902"/>
    <n v="1"/>
    <n v="0.5"/>
    <n v="2"/>
    <s v="r_4_type_assistance_intrants"/>
    <s v="prop_multiple"/>
    <x v="84"/>
    <m/>
    <x v="4"/>
    <x v="1"/>
    <x v="7"/>
    <x v="43"/>
    <s v="r_4_type_assistance_intrants"/>
    <s v="oui"/>
    <s v="Proportion"/>
    <m/>
    <s v="Population générale"/>
    <n v="0.95"/>
    <b v="1"/>
    <s v="ci"/>
  </r>
  <r>
    <s v="id_70"/>
    <x v="5"/>
    <s v="pas_connaissance"/>
    <n v="0.42857142857142899"/>
    <n v="4.5603575128249703E-2"/>
    <n v="0.81153928201460701"/>
    <n v="3"/>
    <n v="0.42857142857142899"/>
    <n v="7"/>
    <s v="r_4_barrier_intrant"/>
    <s v="prop_multiple"/>
    <x v="40"/>
    <m/>
    <x v="4"/>
    <x v="1"/>
    <x v="7"/>
    <x v="25"/>
    <s v="r_4_barrier_intrant"/>
    <m/>
    <s v="Proportion"/>
    <m/>
    <s v="Population générale"/>
    <n v="0.95"/>
    <b v="1"/>
    <s v="ci"/>
  </r>
  <r>
    <s v="id_70"/>
    <x v="6"/>
    <s v="pas_connaissance"/>
    <n v="0.375"/>
    <n v="0.17266604103399999"/>
    <n v="0.57733395896600004"/>
    <n v="9"/>
    <n v="0.375"/>
    <n v="24"/>
    <s v="r_4_barrier_intrant"/>
    <s v="prop_multiple"/>
    <x v="40"/>
    <m/>
    <x v="4"/>
    <x v="1"/>
    <x v="7"/>
    <x v="25"/>
    <s v="r_4_barrier_intrant"/>
    <m/>
    <s v="Proportion"/>
    <m/>
    <s v="Population générale"/>
    <n v="0.95"/>
    <b v="1"/>
    <s v="ci"/>
  </r>
  <r>
    <s v="id_70"/>
    <x v="6"/>
    <s v="distance"/>
    <n v="4.1666666666666699E-2"/>
    <n v="-4.1848588620623302E-2"/>
    <n v="0.125181921953957"/>
    <n v="1"/>
    <n v="4.1666666666666699E-2"/>
    <n v="24"/>
    <s v="r_4_barrier_intrant"/>
    <s v="prop_multiple"/>
    <x v="41"/>
    <m/>
    <x v="4"/>
    <x v="1"/>
    <x v="7"/>
    <x v="25"/>
    <s v="r_4_barrier_intrant"/>
    <m/>
    <s v="Proportion"/>
    <m/>
    <s v="Population générale"/>
    <n v="0.95"/>
    <b v="1"/>
    <s v="ci"/>
  </r>
  <r>
    <s v="id_70"/>
    <x v="6"/>
    <s v="difficult_depac"/>
    <n v="8.3333333333333301E-2"/>
    <n v="-3.2178967176904598E-2"/>
    <n v="0.19884563384357101"/>
    <n v="2"/>
    <n v="8.3333333333333301E-2"/>
    <n v="24"/>
    <s v="r_4_barrier_intrant"/>
    <s v="prop_multiple"/>
    <x v="42"/>
    <m/>
    <x v="4"/>
    <x v="1"/>
    <x v="7"/>
    <x v="25"/>
    <s v="r_4_barrier_intrant"/>
    <m/>
    <s v="Proportion"/>
    <m/>
    <s v="Population générale"/>
    <n v="0.95"/>
    <b v="1"/>
    <s v="ci"/>
  </r>
  <r>
    <s v="id_70"/>
    <x v="5"/>
    <s v="exclusion"/>
    <n v="0.57142857142857095"/>
    <n v="0.18846071798539199"/>
    <n v="0.95439642487175003"/>
    <n v="4"/>
    <n v="0.57142857142857095"/>
    <n v="7"/>
    <s v="r_4_barrier_intrant"/>
    <s v="prop_multiple"/>
    <x v="43"/>
    <m/>
    <x v="4"/>
    <x v="1"/>
    <x v="7"/>
    <x v="25"/>
    <s v="r_4_barrier_intrant"/>
    <m/>
    <s v="Proportion"/>
    <m/>
    <s v="Population générale"/>
    <n v="0.95"/>
    <b v="1"/>
    <s v="ci"/>
  </r>
  <r>
    <s v="id_70"/>
    <x v="6"/>
    <s v="exclusion"/>
    <n v="0.66666666666666696"/>
    <n v="0.46964822493332797"/>
    <n v="0.86368510840000501"/>
    <n v="16"/>
    <n v="0.66666666666666696"/>
    <n v="24"/>
    <s v="r_4_barrier_intrant"/>
    <s v="prop_multiple"/>
    <x v="43"/>
    <m/>
    <x v="4"/>
    <x v="1"/>
    <x v="7"/>
    <x v="25"/>
    <s v="r_4_barrier_intrant"/>
    <m/>
    <s v="Proportion"/>
    <m/>
    <s v="Population générale"/>
    <n v="0.95"/>
    <b v="1"/>
    <s v="ci"/>
  </r>
  <r>
    <s v="id_70"/>
    <x v="5"/>
    <s v="pas_acces_information"/>
    <n v="0.28571428571428598"/>
    <n v="-6.3885934502650205E-2"/>
    <n v="0.63531450593122196"/>
    <n v="2"/>
    <n v="0.28571428571428598"/>
    <n v="7"/>
    <s v="r_4_barrier_intrant"/>
    <s v="prop_multiple"/>
    <x v="44"/>
    <m/>
    <x v="4"/>
    <x v="1"/>
    <x v="7"/>
    <x v="25"/>
    <s v="r_4_barrier_intrant"/>
    <m/>
    <s v="Proportion"/>
    <m/>
    <s v="Population générale"/>
    <n v="0.95"/>
    <b v="1"/>
    <s v="ci"/>
  </r>
  <r>
    <s v="id_70"/>
    <x v="6"/>
    <s v="pas_acces_information"/>
    <n v="0.25"/>
    <n v="6.9027005438148506E-2"/>
    <n v="0.43097299456185201"/>
    <n v="6"/>
    <n v="0.25"/>
    <n v="24"/>
    <s v="r_4_barrier_intrant"/>
    <s v="prop_multiple"/>
    <x v="44"/>
    <m/>
    <x v="4"/>
    <x v="1"/>
    <x v="7"/>
    <x v="25"/>
    <s v="r_4_barrier_intrant"/>
    <m/>
    <s v="Proportion"/>
    <m/>
    <s v="Population générale"/>
    <n v="0.95"/>
    <b v="1"/>
    <s v="ci"/>
  </r>
  <r>
    <s v="id_70"/>
    <x v="6"/>
    <s v="aucune"/>
    <n v="4.1666666666666699E-2"/>
    <n v="-4.1848588620623302E-2"/>
    <n v="0.125181921953957"/>
    <n v="1"/>
    <n v="4.1666666666666699E-2"/>
    <n v="24"/>
    <s v="r_4_barrier_intrant"/>
    <s v="prop_multiple"/>
    <x v="45"/>
    <m/>
    <x v="4"/>
    <x v="1"/>
    <x v="7"/>
    <x v="25"/>
    <s v="r_4_barrier_intrant"/>
    <m/>
    <s v="Proportion"/>
    <m/>
    <s v="Population générale"/>
    <n v="0.95"/>
    <b v="1"/>
    <s v="ci"/>
  </r>
  <r>
    <s v="id_71"/>
    <x v="6"/>
    <s v="acces_limite_formation"/>
    <n v="0.5"/>
    <n v="-4.0037671903700902"/>
    <n v="5.0037671903700902"/>
    <n v="1"/>
    <n v="0.5"/>
    <n v="2"/>
    <s v="r_4_assistance_intrants_problem"/>
    <s v="prop_multiple"/>
    <x v="85"/>
    <m/>
    <x v="4"/>
    <x v="1"/>
    <x v="7"/>
    <x v="44"/>
    <s v="r_4_assistance_intrants_problem"/>
    <s v="oui"/>
    <s v="Proportion"/>
    <m/>
    <s v="Population générale"/>
    <n v="0.95"/>
    <b v="1"/>
    <s v="ci"/>
  </r>
  <r>
    <s v="id_71"/>
    <x v="6"/>
    <s v="aucun_problem"/>
    <n v="0.5"/>
    <n v="-4.0037671903700902"/>
    <n v="5.0037671903700902"/>
    <n v="1"/>
    <n v="0.5"/>
    <n v="2"/>
    <s v="r_4_assistance_intrants_problem"/>
    <s v="prop_multiple"/>
    <x v="51"/>
    <m/>
    <x v="4"/>
    <x v="1"/>
    <x v="7"/>
    <x v="44"/>
    <s v="r_4_assistance_intrants_problem"/>
    <s v="oui"/>
    <s v="Proportion"/>
    <m/>
    <s v="Population générale"/>
    <n v="0.95"/>
    <b v="1"/>
    <s v="ci"/>
  </r>
  <r>
    <s v="id_73"/>
    <x v="6"/>
    <s v="peu"/>
    <n v="1"/>
    <n v="1"/>
    <n v="1"/>
    <n v="2"/>
    <n v="1"/>
    <n v="2"/>
    <s v="r_4_besoin_combl_san_assist_intrants"/>
    <s v="prop_simple"/>
    <x v="53"/>
    <m/>
    <x v="4"/>
    <x v="1"/>
    <x v="7"/>
    <x v="45"/>
    <s v="r_4_besoin_combl_san_assist_intrants"/>
    <s v="oui"/>
    <s v="Proportion"/>
    <m/>
    <s v="Population générale"/>
    <n v="0.95"/>
    <b v="1"/>
    <s v="ci"/>
  </r>
  <r>
    <s v="id_75"/>
    <x v="6"/>
    <s v="1_fois"/>
    <n v="1"/>
    <n v="1"/>
    <n v="1"/>
    <n v="2"/>
    <n v="1"/>
    <n v="2"/>
    <s v="r_4_nbr_assist_recu_003"/>
    <s v="prop_simple"/>
    <x v="57"/>
    <m/>
    <x v="4"/>
    <x v="1"/>
    <x v="7"/>
    <x v="46"/>
    <s v="r_4_nbr_assist_recu_003"/>
    <s v="oui"/>
    <s v="Proportion"/>
    <m/>
    <s v="Population générale"/>
    <n v="0.95"/>
    <b v="1"/>
    <s v="ci"/>
  </r>
  <r>
    <s v="id_76"/>
    <x v="5"/>
    <s v="non"/>
    <n v="0.94736842105263197"/>
    <n v="0.84498745309523604"/>
    <n v="1.04974938901003"/>
    <n v="18"/>
    <n v="0.94736842105263197"/>
    <n v="19"/>
    <s v="r_4_assistance_subsistances"/>
    <s v="prop_simple"/>
    <x v="10"/>
    <m/>
    <x v="4"/>
    <x v="1"/>
    <x v="8"/>
    <x v="47"/>
    <s v="r_4_assistance_subsistances"/>
    <m/>
    <s v="Proportion"/>
    <m/>
    <s v="Population générale"/>
    <n v="0.95"/>
    <b v="1"/>
    <s v="ci"/>
  </r>
  <r>
    <s v="id_76"/>
    <x v="5"/>
    <s v="oui"/>
    <n v="5.2631578947368397E-2"/>
    <n v="-4.9749389010027199E-2"/>
    <n v="0.15501254690476399"/>
    <n v="1"/>
    <n v="5.2631578947368397E-2"/>
    <n v="19"/>
    <s v="r_4_assistance_subsistances"/>
    <s v="prop_simple"/>
    <x v="11"/>
    <m/>
    <x v="4"/>
    <x v="1"/>
    <x v="8"/>
    <x v="47"/>
    <s v="r_4_assistance_subsistances"/>
    <m/>
    <s v="Proportion"/>
    <m/>
    <s v="Population générale"/>
    <n v="0.95"/>
    <b v="1"/>
    <s v="ci"/>
  </r>
  <r>
    <s v="id_76"/>
    <x v="6"/>
    <s v="non"/>
    <n v="0.96296296296296302"/>
    <n v="0.91160126057239799"/>
    <n v="1.0143246653535301"/>
    <n v="52"/>
    <n v="0.96296296296296302"/>
    <n v="54"/>
    <s v="r_4_assistance_subsistances"/>
    <s v="prop_simple"/>
    <x v="10"/>
    <m/>
    <x v="4"/>
    <x v="1"/>
    <x v="8"/>
    <x v="47"/>
    <s v="r_4_assistance_subsistances"/>
    <m/>
    <s v="Proportion"/>
    <m/>
    <s v="Population générale"/>
    <n v="0.95"/>
    <b v="1"/>
    <s v="ci"/>
  </r>
  <r>
    <s v="id_76"/>
    <x v="6"/>
    <s v="oui"/>
    <n v="3.7037037037037E-2"/>
    <n v="-1.43246653535284E-2"/>
    <n v="8.8398739427602402E-2"/>
    <n v="2"/>
    <n v="3.7037037037037E-2"/>
    <n v="54"/>
    <s v="r_4_assistance_subsistances"/>
    <s v="prop_simple"/>
    <x v="11"/>
    <m/>
    <x v="4"/>
    <x v="1"/>
    <x v="8"/>
    <x v="47"/>
    <s v="r_4_assistance_subsistances"/>
    <m/>
    <s v="Proportion"/>
    <m/>
    <s v="Population générale"/>
    <n v="0.95"/>
    <b v="1"/>
    <s v="ci"/>
  </r>
  <r>
    <s v="id_77"/>
    <x v="5"/>
    <s v="argent"/>
    <n v="0.72222222222222199"/>
    <n v="0.51107565980523895"/>
    <n v="0.93336878463920503"/>
    <n v="13"/>
    <n v="0.72222222222222199"/>
    <n v="18"/>
    <s v="r_4_assistance_subsistances_voulu"/>
    <s v="prop_multiple"/>
    <x v="86"/>
    <m/>
    <x v="4"/>
    <x v="1"/>
    <x v="8"/>
    <x v="48"/>
    <s v="r_4_assistance_subsistances_voulu"/>
    <s v="oui"/>
    <s v="Proportion"/>
    <m/>
    <s v="Population générale"/>
    <n v="0.95"/>
    <b v="1"/>
    <s v="ci"/>
  </r>
  <r>
    <s v="id_77"/>
    <x v="6"/>
    <s v="argent"/>
    <n v="0.82692307692307698"/>
    <n v="0.72199624467756296"/>
    <n v="0.93184990916859101"/>
    <n v="43"/>
    <n v="0.82692307692307698"/>
    <n v="52"/>
    <s v="r_4_assistance_subsistances_voulu"/>
    <s v="prop_multiple"/>
    <x v="86"/>
    <m/>
    <x v="4"/>
    <x v="1"/>
    <x v="8"/>
    <x v="48"/>
    <s v="r_4_assistance_subsistances_voulu"/>
    <s v="oui"/>
    <s v="Proportion"/>
    <m/>
    <s v="Population générale"/>
    <n v="0.95"/>
    <b v="1"/>
    <s v="ci"/>
  </r>
  <r>
    <s v="id_77"/>
    <x v="5"/>
    <s v="equipement"/>
    <n v="0.27777777777777801"/>
    <n v="6.6631215360794499E-2"/>
    <n v="0.488924340194761"/>
    <n v="5"/>
    <n v="0.27777777777777801"/>
    <n v="18"/>
    <s v="r_4_assistance_subsistances_voulu"/>
    <s v="prop_multiple"/>
    <x v="87"/>
    <m/>
    <x v="4"/>
    <x v="1"/>
    <x v="8"/>
    <x v="48"/>
    <s v="r_4_assistance_subsistances_voulu"/>
    <s v="oui"/>
    <s v="Proportion"/>
    <m/>
    <s v="Population générale"/>
    <n v="0.95"/>
    <b v="1"/>
    <s v="ci"/>
  </r>
  <r>
    <s v="id_77"/>
    <x v="6"/>
    <s v="equipement"/>
    <n v="0.34615384615384598"/>
    <n v="0.21420463741741499"/>
    <n v="0.47810305489027799"/>
    <n v="18"/>
    <n v="0.34615384615384598"/>
    <n v="52"/>
    <s v="r_4_assistance_subsistances_voulu"/>
    <s v="prop_multiple"/>
    <x v="87"/>
    <m/>
    <x v="4"/>
    <x v="1"/>
    <x v="8"/>
    <x v="48"/>
    <s v="r_4_assistance_subsistances_voulu"/>
    <s v="oui"/>
    <s v="Proportion"/>
    <m/>
    <s v="Population générale"/>
    <n v="0.95"/>
    <b v="1"/>
    <s v="ci"/>
  </r>
  <r>
    <s v="id_77"/>
    <x v="5"/>
    <s v="conseil"/>
    <n v="5.5555555555555601E-2"/>
    <n v="-5.2426551505586297E-2"/>
    <n v="0.163537662616697"/>
    <n v="1"/>
    <n v="5.5555555555555601E-2"/>
    <n v="18"/>
    <s v="r_4_assistance_subsistances_voulu"/>
    <s v="prop_multiple"/>
    <x v="88"/>
    <m/>
    <x v="4"/>
    <x v="1"/>
    <x v="8"/>
    <x v="48"/>
    <s v="r_4_assistance_subsistances_voulu"/>
    <s v="oui"/>
    <s v="Proportion"/>
    <m/>
    <s v="Population générale"/>
    <n v="0.95"/>
    <b v="1"/>
    <s v="ci"/>
  </r>
  <r>
    <s v="id_77"/>
    <x v="6"/>
    <s v="conseil"/>
    <n v="5.7692307692307702E-2"/>
    <n v="-6.9757394916001398E-3"/>
    <n v="0.12236035487621599"/>
    <n v="3"/>
    <n v="5.7692307692307702E-2"/>
    <n v="52"/>
    <s v="r_4_assistance_subsistances_voulu"/>
    <s v="prop_multiple"/>
    <x v="88"/>
    <m/>
    <x v="4"/>
    <x v="1"/>
    <x v="8"/>
    <x v="48"/>
    <s v="r_4_assistance_subsistances_voulu"/>
    <s v="oui"/>
    <s v="Proportion"/>
    <m/>
    <s v="Population générale"/>
    <n v="0.95"/>
    <b v="1"/>
    <s v="ci"/>
  </r>
  <r>
    <s v="id_77"/>
    <x v="5"/>
    <s v="formation"/>
    <n v="0.38888888888888901"/>
    <n v="0.15907689036771699"/>
    <n v="0.61870088741006102"/>
    <n v="7"/>
    <n v="0.38888888888888901"/>
    <n v="18"/>
    <s v="r_4_assistance_subsistances_voulu"/>
    <s v="prop_multiple"/>
    <x v="89"/>
    <m/>
    <x v="4"/>
    <x v="1"/>
    <x v="8"/>
    <x v="48"/>
    <s v="r_4_assistance_subsistances_voulu"/>
    <s v="oui"/>
    <s v="Proportion"/>
    <m/>
    <s v="Population générale"/>
    <n v="0.95"/>
    <b v="1"/>
    <s v="ci"/>
  </r>
  <r>
    <s v="id_77"/>
    <x v="6"/>
    <s v="formation"/>
    <n v="0.42307692307692302"/>
    <n v="0.28605090202300099"/>
    <n v="0.56010294413084505"/>
    <n v="22"/>
    <n v="0.42307692307692302"/>
    <n v="52"/>
    <s v="r_4_assistance_subsistances_voulu"/>
    <s v="prop_multiple"/>
    <x v="89"/>
    <m/>
    <x v="4"/>
    <x v="1"/>
    <x v="8"/>
    <x v="48"/>
    <s v="r_4_assistance_subsistances_voulu"/>
    <s v="oui"/>
    <s v="Proportion"/>
    <m/>
    <s v="Population générale"/>
    <n v="0.95"/>
    <b v="1"/>
    <s v="ci"/>
  </r>
  <r>
    <s v="id_77"/>
    <x v="5"/>
    <s v="cash"/>
    <n v="0.22222222222222199"/>
    <n v="2.62378913749086E-2"/>
    <n v="0.41820655306953602"/>
    <n v="4"/>
    <n v="0.22222222222222199"/>
    <n v="18"/>
    <s v="r_4_assistance_subsistances_voulu"/>
    <s v="prop_multiple"/>
    <x v="90"/>
    <m/>
    <x v="4"/>
    <x v="1"/>
    <x v="8"/>
    <x v="48"/>
    <s v="r_4_assistance_subsistances_voulu"/>
    <s v="oui"/>
    <s v="Proportion"/>
    <m/>
    <s v="Population générale"/>
    <n v="0.95"/>
    <b v="1"/>
    <s v="ci"/>
  </r>
  <r>
    <s v="id_77"/>
    <x v="6"/>
    <s v="cash"/>
    <n v="0.19230769230769201"/>
    <n v="8.2998741862764E-2"/>
    <n v="0.30161664275262101"/>
    <n v="10"/>
    <n v="0.19230769230769201"/>
    <n v="52"/>
    <s v="r_4_assistance_subsistances_voulu"/>
    <s v="prop_multiple"/>
    <x v="90"/>
    <m/>
    <x v="4"/>
    <x v="1"/>
    <x v="8"/>
    <x v="48"/>
    <s v="r_4_assistance_subsistances_voulu"/>
    <s v="oui"/>
    <s v="Proportion"/>
    <m/>
    <s v="Population générale"/>
    <n v="0.95"/>
    <b v="1"/>
    <s v="ci"/>
  </r>
  <r>
    <s v="id_77"/>
    <x v="5"/>
    <s v="mise_relation"/>
    <n v="5.5555555555555601E-2"/>
    <n v="-5.2426551505586297E-2"/>
    <n v="0.163537662616697"/>
    <n v="1"/>
    <n v="5.5555555555555601E-2"/>
    <n v="18"/>
    <s v="r_4_assistance_subsistances_voulu"/>
    <s v="prop_multiple"/>
    <x v="91"/>
    <m/>
    <x v="4"/>
    <x v="1"/>
    <x v="8"/>
    <x v="48"/>
    <s v="r_4_assistance_subsistances_voulu"/>
    <s v="oui"/>
    <s v="Proportion"/>
    <m/>
    <s v="Population générale"/>
    <n v="0.95"/>
    <b v="1"/>
    <s v="ci"/>
  </r>
  <r>
    <s v="id_77"/>
    <x v="6"/>
    <s v="mise_relation"/>
    <n v="1.9230769230769201E-2"/>
    <n v="-1.88596863608992E-2"/>
    <n v="5.7321224822437601E-2"/>
    <n v="1"/>
    <n v="1.9230769230769201E-2"/>
    <n v="52"/>
    <s v="r_4_assistance_subsistances_voulu"/>
    <s v="prop_multiple"/>
    <x v="91"/>
    <m/>
    <x v="4"/>
    <x v="1"/>
    <x v="8"/>
    <x v="48"/>
    <s v="r_4_assistance_subsistances_voulu"/>
    <s v="oui"/>
    <s v="Proportion"/>
    <m/>
    <s v="Population générale"/>
    <n v="0.95"/>
    <b v="1"/>
    <s v="ci"/>
  </r>
  <r>
    <s v="id_77"/>
    <x v="5"/>
    <s v="acces_terrain"/>
    <n v="5.5555555555555601E-2"/>
    <n v="-5.2426551505586297E-2"/>
    <n v="0.163537662616697"/>
    <n v="1"/>
    <n v="5.5555555555555601E-2"/>
    <n v="18"/>
    <s v="r_4_assistance_subsistances_voulu"/>
    <s v="prop_multiple"/>
    <x v="92"/>
    <m/>
    <x v="4"/>
    <x v="1"/>
    <x v="8"/>
    <x v="48"/>
    <s v="r_4_assistance_subsistances_voulu"/>
    <s v="oui"/>
    <s v="Proportion"/>
    <m/>
    <s v="Population générale"/>
    <n v="0.95"/>
    <b v="1"/>
    <s v="ci"/>
  </r>
  <r>
    <s v="id_77"/>
    <x v="6"/>
    <s v="acces_terrain"/>
    <n v="5.7692307692307702E-2"/>
    <n v="-6.9757394916001398E-3"/>
    <n v="0.12236035487621599"/>
    <n v="3"/>
    <n v="5.7692307692307702E-2"/>
    <n v="52"/>
    <s v="r_4_assistance_subsistances_voulu"/>
    <s v="prop_multiple"/>
    <x v="92"/>
    <m/>
    <x v="4"/>
    <x v="1"/>
    <x v="8"/>
    <x v="48"/>
    <s v="r_4_assistance_subsistances_voulu"/>
    <s v="oui"/>
    <s v="Proportion"/>
    <m/>
    <s v="Population générale"/>
    <n v="0.95"/>
    <b v="1"/>
    <s v="ci"/>
  </r>
  <r>
    <s v="id_77"/>
    <x v="5"/>
    <s v="acces_credit"/>
    <n v="5.5555555555555601E-2"/>
    <n v="-5.2426551505586297E-2"/>
    <n v="0.163537662616697"/>
    <n v="1"/>
    <n v="5.5555555555555601E-2"/>
    <n v="18"/>
    <s v="r_4_assistance_subsistances_voulu"/>
    <s v="prop_multiple"/>
    <x v="93"/>
    <m/>
    <x v="4"/>
    <x v="1"/>
    <x v="8"/>
    <x v="48"/>
    <s v="r_4_assistance_subsistances_voulu"/>
    <s v="oui"/>
    <s v="Proportion"/>
    <m/>
    <s v="Population générale"/>
    <n v="0.95"/>
    <b v="1"/>
    <s v="ci"/>
  </r>
  <r>
    <s v="id_77"/>
    <x v="6"/>
    <s v="acces_credit"/>
    <n v="1.9230769230769201E-2"/>
    <n v="-1.88596863608992E-2"/>
    <n v="5.7321224822437601E-2"/>
    <n v="1"/>
    <n v="1.9230769230769201E-2"/>
    <n v="52"/>
    <s v="r_4_assistance_subsistances_voulu"/>
    <s v="prop_multiple"/>
    <x v="93"/>
    <m/>
    <x v="4"/>
    <x v="1"/>
    <x v="8"/>
    <x v="48"/>
    <s v="r_4_assistance_subsistances_voulu"/>
    <s v="oui"/>
    <s v="Proportion"/>
    <m/>
    <s v="Population générale"/>
    <n v="0.95"/>
    <b v="1"/>
    <s v="ci"/>
  </r>
  <r>
    <s v="id_78"/>
    <x v="5"/>
    <s v="equipement"/>
    <n v="1"/>
    <n v="1"/>
    <n v="1"/>
    <n v="1"/>
    <n v="1"/>
    <n v="1"/>
    <s v="r_4_type_assistance_subsistances"/>
    <s v="prop_multiple"/>
    <x v="87"/>
    <m/>
    <x v="4"/>
    <x v="1"/>
    <x v="8"/>
    <x v="49"/>
    <s v="r_4_type_assistance_subsistances"/>
    <s v="oui"/>
    <s v="Proportion"/>
    <m/>
    <s v="Population générale"/>
    <n v="0.95"/>
    <b v="1"/>
    <s v="ci"/>
  </r>
  <r>
    <s v="id_78"/>
    <x v="6"/>
    <s v="formation"/>
    <n v="0.5"/>
    <n v="-1.0250931807065999"/>
    <n v="2.0250931807065999"/>
    <n v="1"/>
    <n v="0.5"/>
    <n v="2"/>
    <s v="r_4_type_assistance_subsistances"/>
    <s v="prop_multiple"/>
    <x v="89"/>
    <m/>
    <x v="4"/>
    <x v="1"/>
    <x v="8"/>
    <x v="49"/>
    <s v="r_4_type_assistance_subsistances"/>
    <s v="oui"/>
    <s v="Proportion"/>
    <m/>
    <s v="Population générale"/>
    <n v="0.95"/>
    <b v="1"/>
    <s v="ci"/>
  </r>
  <r>
    <s v="id_78"/>
    <x v="6"/>
    <s v="cash"/>
    <n v="0.5"/>
    <n v="-1.0250931807065999"/>
    <n v="2.0250931807065999"/>
    <n v="1"/>
    <n v="0.5"/>
    <n v="2"/>
    <s v="r_4_type_assistance_subsistances"/>
    <s v="prop_multiple"/>
    <x v="90"/>
    <m/>
    <x v="4"/>
    <x v="1"/>
    <x v="8"/>
    <x v="49"/>
    <s v="r_4_type_assistance_subsistances"/>
    <s v="oui"/>
    <s v="Proportion"/>
    <m/>
    <s v="Population générale"/>
    <n v="0.95"/>
    <b v="1"/>
    <s v="ci"/>
  </r>
  <r>
    <s v="id_79"/>
    <x v="5"/>
    <s v="pas_connaissance"/>
    <n v="0.36842105263157898"/>
    <n v="0.147252884036951"/>
    <n v="0.58958922122620705"/>
    <n v="7"/>
    <n v="0.36842105263157898"/>
    <n v="19"/>
    <s v="r_4_barrier_subsistanc"/>
    <s v="prop_multiple"/>
    <x v="40"/>
    <m/>
    <x v="4"/>
    <x v="1"/>
    <x v="8"/>
    <x v="25"/>
    <s v="r_4_barrier_subsistanc"/>
    <m/>
    <s v="Proportion"/>
    <m/>
    <s v="Population générale"/>
    <n v="0.95"/>
    <b v="1"/>
    <s v="ci"/>
  </r>
  <r>
    <s v="id_79"/>
    <x v="6"/>
    <s v="pas_connaissance"/>
    <n v="0.407407407407407"/>
    <n v="0.27377583767577601"/>
    <n v="0.54103897713903804"/>
    <n v="22"/>
    <n v="0.407407407407407"/>
    <n v="54"/>
    <s v="r_4_barrier_subsistanc"/>
    <s v="prop_multiple"/>
    <x v="40"/>
    <m/>
    <x v="4"/>
    <x v="1"/>
    <x v="8"/>
    <x v="25"/>
    <s v="r_4_barrier_subsistanc"/>
    <m/>
    <s v="Proportion"/>
    <m/>
    <s v="Population générale"/>
    <n v="0.95"/>
    <b v="1"/>
    <s v="ci"/>
  </r>
  <r>
    <s v="id_79"/>
    <x v="5"/>
    <s v="distance"/>
    <n v="5.2631578947368397E-2"/>
    <n v="-4.9749389010027199E-2"/>
    <n v="0.15501254690476399"/>
    <n v="1"/>
    <n v="5.2631578947368397E-2"/>
    <n v="19"/>
    <s v="r_4_barrier_subsistanc"/>
    <s v="prop_multiple"/>
    <x v="41"/>
    <m/>
    <x v="4"/>
    <x v="1"/>
    <x v="8"/>
    <x v="25"/>
    <s v="r_4_barrier_subsistanc"/>
    <m/>
    <s v="Proportion"/>
    <m/>
    <s v="Population générale"/>
    <n v="0.95"/>
    <b v="1"/>
    <s v="ci"/>
  </r>
  <r>
    <s v="id_79"/>
    <x v="6"/>
    <s v="distance"/>
    <n v="1.85185185185185E-2"/>
    <n v="-1.81472401147891E-2"/>
    <n v="5.5184277151826201E-2"/>
    <n v="1"/>
    <n v="1.85185185185185E-2"/>
    <n v="54"/>
    <s v="r_4_barrier_subsistanc"/>
    <s v="prop_multiple"/>
    <x v="41"/>
    <m/>
    <x v="4"/>
    <x v="1"/>
    <x v="8"/>
    <x v="25"/>
    <s v="r_4_barrier_subsistanc"/>
    <m/>
    <s v="Proportion"/>
    <m/>
    <s v="Population générale"/>
    <n v="0.95"/>
    <b v="1"/>
    <s v="ci"/>
  </r>
  <r>
    <s v="id_79"/>
    <x v="6"/>
    <s v="difficult_depac"/>
    <n v="1.85185185185185E-2"/>
    <n v="-1.81472401147891E-2"/>
    <n v="5.5184277151826201E-2"/>
    <n v="1"/>
    <n v="1.85185185185185E-2"/>
    <n v="54"/>
    <s v="r_4_barrier_subsistanc"/>
    <s v="prop_multiple"/>
    <x v="42"/>
    <m/>
    <x v="4"/>
    <x v="1"/>
    <x v="8"/>
    <x v="25"/>
    <s v="r_4_barrier_subsistanc"/>
    <m/>
    <s v="Proportion"/>
    <m/>
    <s v="Population générale"/>
    <n v="0.95"/>
    <b v="1"/>
    <s v="ci"/>
  </r>
  <r>
    <s v="id_79"/>
    <x v="5"/>
    <s v="exclusion"/>
    <n v="0.42105263157894701"/>
    <n v="0.194679793986894"/>
    <n v="0.64742546917100097"/>
    <n v="8"/>
    <n v="0.42105263157894701"/>
    <n v="19"/>
    <s v="r_4_barrier_subsistanc"/>
    <s v="prop_multiple"/>
    <x v="43"/>
    <m/>
    <x v="4"/>
    <x v="1"/>
    <x v="8"/>
    <x v="25"/>
    <s v="r_4_barrier_subsistanc"/>
    <m/>
    <s v="Proportion"/>
    <m/>
    <s v="Population générale"/>
    <n v="0.95"/>
    <b v="1"/>
    <s v="ci"/>
  </r>
  <r>
    <s v="id_79"/>
    <x v="6"/>
    <s v="exclusion"/>
    <n v="0.37037037037037002"/>
    <n v="0.23903636277644799"/>
    <n v="0.50170437796429301"/>
    <n v="20"/>
    <n v="0.37037037037037002"/>
    <n v="54"/>
    <s v="r_4_barrier_subsistanc"/>
    <s v="prop_multiple"/>
    <x v="43"/>
    <m/>
    <x v="4"/>
    <x v="1"/>
    <x v="8"/>
    <x v="25"/>
    <s v="r_4_barrier_subsistanc"/>
    <m/>
    <s v="Proportion"/>
    <m/>
    <s v="Population générale"/>
    <n v="0.95"/>
    <b v="1"/>
    <s v="ci"/>
  </r>
  <r>
    <s v="id_79"/>
    <x v="5"/>
    <s v="pas_acces_information"/>
    <n v="0.36842105263157898"/>
    <n v="0.147252884036951"/>
    <n v="0.58958922122620705"/>
    <n v="7"/>
    <n v="0.36842105263157898"/>
    <n v="19"/>
    <s v="r_4_barrier_subsistanc"/>
    <s v="prop_multiple"/>
    <x v="44"/>
    <m/>
    <x v="4"/>
    <x v="1"/>
    <x v="8"/>
    <x v="25"/>
    <s v="r_4_barrier_subsistanc"/>
    <m/>
    <s v="Proportion"/>
    <m/>
    <s v="Population générale"/>
    <n v="0.95"/>
    <b v="1"/>
    <s v="ci"/>
  </r>
  <r>
    <s v="id_79"/>
    <x v="6"/>
    <s v="pas_acces_information"/>
    <n v="0.62962962962962998"/>
    <n v="0.49829562203570699"/>
    <n v="0.76096363722355198"/>
    <n v="34"/>
    <n v="0.62962962962962998"/>
    <n v="54"/>
    <s v="r_4_barrier_subsistanc"/>
    <s v="prop_multiple"/>
    <x v="44"/>
    <m/>
    <x v="4"/>
    <x v="1"/>
    <x v="8"/>
    <x v="25"/>
    <s v="r_4_barrier_subsistanc"/>
    <m/>
    <s v="Proportion"/>
    <m/>
    <s v="Population générale"/>
    <n v="0.95"/>
    <b v="1"/>
    <s v="ci"/>
  </r>
  <r>
    <s v="id_79"/>
    <x v="5"/>
    <s v="aucune"/>
    <n v="5.2631578947368397E-2"/>
    <n v="-4.9749389010027199E-2"/>
    <n v="0.15501254690476399"/>
    <n v="1"/>
    <n v="5.2631578947368397E-2"/>
    <n v="19"/>
    <s v="r_4_barrier_subsistanc"/>
    <s v="prop_multiple"/>
    <x v="45"/>
    <m/>
    <x v="4"/>
    <x v="1"/>
    <x v="8"/>
    <x v="25"/>
    <s v="r_4_barrier_subsistanc"/>
    <m/>
    <s v="Proportion"/>
    <m/>
    <s v="Population générale"/>
    <n v="0.95"/>
    <b v="1"/>
    <s v="ci"/>
  </r>
  <r>
    <s v="id_79"/>
    <x v="6"/>
    <s v="aucune"/>
    <n v="1.85185185185185E-2"/>
    <n v="-1.8147240114789201E-2"/>
    <n v="5.5184277151826201E-2"/>
    <n v="1"/>
    <n v="1.85185185185185E-2"/>
    <n v="54"/>
    <s v="r_4_barrier_subsistanc"/>
    <s v="prop_multiple"/>
    <x v="45"/>
    <m/>
    <x v="4"/>
    <x v="1"/>
    <x v="8"/>
    <x v="25"/>
    <s v="r_4_barrier_subsistanc"/>
    <m/>
    <s v="Proportion"/>
    <m/>
    <s v="Population générale"/>
    <n v="0.95"/>
    <b v="1"/>
    <s v="ci"/>
  </r>
  <r>
    <s v="id_80"/>
    <x v="5"/>
    <s v="insuffisance_argent"/>
    <n v="1"/>
    <n v="1"/>
    <n v="1"/>
    <n v="1"/>
    <n v="1"/>
    <n v="1"/>
    <s v="r_4_assistance_subsistances_problem"/>
    <s v="prop_multiple"/>
    <x v="94"/>
    <m/>
    <x v="4"/>
    <x v="1"/>
    <x v="8"/>
    <x v="50"/>
    <s v="r_4_assistance_subsistances_problem"/>
    <s v="oui"/>
    <s v="Proportion"/>
    <m/>
    <s v="Population générale"/>
    <n v="0.95"/>
    <b v="1"/>
    <s v="ci"/>
  </r>
  <r>
    <s v="id_80"/>
    <x v="6"/>
    <s v="insuffisance_argent"/>
    <n v="0.5"/>
    <n v="-1.0250931807065999"/>
    <n v="2.0250931807065999"/>
    <n v="1"/>
    <n v="0.5"/>
    <n v="2"/>
    <s v="r_4_assistance_subsistances_problem"/>
    <s v="prop_multiple"/>
    <x v="94"/>
    <m/>
    <x v="4"/>
    <x v="1"/>
    <x v="8"/>
    <x v="50"/>
    <s v="r_4_assistance_subsistances_problem"/>
    <s v="oui"/>
    <s v="Proportion"/>
    <m/>
    <s v="Population générale"/>
    <n v="0.95"/>
    <b v="1"/>
    <s v="ci"/>
  </r>
  <r>
    <s v="id_80"/>
    <x v="6"/>
    <s v="aucun_problem"/>
    <n v="0.5"/>
    <n v="-1.0250931807065999"/>
    <n v="2.0250931807065999"/>
    <n v="1"/>
    <n v="0.5"/>
    <n v="2"/>
    <s v="r_4_assistance_subsistances_problem"/>
    <s v="prop_multiple"/>
    <x v="51"/>
    <m/>
    <x v="4"/>
    <x v="1"/>
    <x v="8"/>
    <x v="50"/>
    <s v="r_4_assistance_subsistances_problem"/>
    <s v="oui"/>
    <s v="Proportion"/>
    <m/>
    <s v="Population générale"/>
    <n v="0.95"/>
    <b v="1"/>
    <s v="ci"/>
  </r>
  <r>
    <s v="id_82"/>
    <x v="5"/>
    <s v="peu"/>
    <n v="1"/>
    <n v="1"/>
    <n v="1"/>
    <n v="1"/>
    <n v="1"/>
    <n v="1"/>
    <s v="r_4_besoin_combl_san_assist_subsistances"/>
    <s v="prop_simple"/>
    <x v="53"/>
    <m/>
    <x v="4"/>
    <x v="1"/>
    <x v="8"/>
    <x v="51"/>
    <s v="r_4_besoin_combl_san_assist_subsistances"/>
    <s v="oui"/>
    <s v="Proportion"/>
    <m/>
    <s v="Population générale"/>
    <n v="0.95"/>
    <b v="1"/>
    <s v="ci"/>
  </r>
  <r>
    <s v="id_82"/>
    <x v="6"/>
    <s v="peu"/>
    <n v="1"/>
    <n v="1"/>
    <n v="1"/>
    <n v="2"/>
    <n v="1"/>
    <n v="2"/>
    <s v="r_4_besoin_combl_san_assist_subsistances"/>
    <s v="prop_simple"/>
    <x v="53"/>
    <m/>
    <x v="4"/>
    <x v="1"/>
    <x v="8"/>
    <x v="51"/>
    <s v="r_4_besoin_combl_san_assist_subsistances"/>
    <s v="oui"/>
    <s v="Proportion"/>
    <m/>
    <s v="Population générale"/>
    <n v="0.95"/>
    <b v="1"/>
    <s v="ci"/>
  </r>
  <r>
    <s v="id_84"/>
    <x v="5"/>
    <s v="non"/>
    <n v="1"/>
    <n v="1"/>
    <n v="1"/>
    <n v="4"/>
    <n v="1"/>
    <n v="4"/>
    <s v="r_4_assistance_eau"/>
    <s v="prop_simple"/>
    <x v="10"/>
    <m/>
    <x v="4"/>
    <x v="1"/>
    <x v="9"/>
    <x v="52"/>
    <s v="r_4_assistance_eau"/>
    <m/>
    <s v="Proportion"/>
    <m/>
    <s v="Population générale"/>
    <n v="0.95"/>
    <b v="1"/>
    <s v="ci"/>
  </r>
  <r>
    <s v="id_84"/>
    <x v="6"/>
    <s v="non"/>
    <n v="1"/>
    <n v="1"/>
    <n v="1"/>
    <n v="20"/>
    <n v="1"/>
    <n v="20"/>
    <s v="r_4_assistance_eau"/>
    <s v="prop_simple"/>
    <x v="10"/>
    <m/>
    <x v="4"/>
    <x v="1"/>
    <x v="9"/>
    <x v="52"/>
    <s v="r_4_assistance_eau"/>
    <m/>
    <s v="Proportion"/>
    <m/>
    <s v="Population générale"/>
    <n v="0.95"/>
    <b v="1"/>
    <s v="ci"/>
  </r>
  <r>
    <s v="id_85"/>
    <x v="5"/>
    <s v="argent"/>
    <n v="0.25"/>
    <n v="-0.199018601637071"/>
    <n v="0.69901860163707097"/>
    <n v="1"/>
    <n v="0.25"/>
    <n v="4"/>
    <s v="r_4_assistance_eau_voulu"/>
    <s v="prop_multiple"/>
    <x v="95"/>
    <m/>
    <x v="4"/>
    <x v="1"/>
    <x v="9"/>
    <x v="53"/>
    <s v="r_4_assistance_eau_voulu"/>
    <s v="oui"/>
    <s v="Proportion"/>
    <m/>
    <s v="Population générale"/>
    <n v="0.95"/>
    <b v="1"/>
    <s v="ci"/>
  </r>
  <r>
    <s v="id_85"/>
    <x v="6"/>
    <s v="argent"/>
    <n v="0.3"/>
    <n v="8.7485610289541396E-2"/>
    <n v="0.51251438971045904"/>
    <n v="6"/>
    <n v="0.3"/>
    <n v="20"/>
    <s v="r_4_assistance_eau_voulu"/>
    <s v="prop_multiple"/>
    <x v="95"/>
    <m/>
    <x v="4"/>
    <x v="1"/>
    <x v="9"/>
    <x v="53"/>
    <s v="r_4_assistance_eau_voulu"/>
    <s v="oui"/>
    <s v="Proportion"/>
    <m/>
    <s v="Population générale"/>
    <n v="0.95"/>
    <b v="1"/>
    <s v="ci"/>
  </r>
  <r>
    <s v="id_85"/>
    <x v="6"/>
    <s v="distribution_direct"/>
    <n v="0.15"/>
    <n v="-1.5589878397778201E-2"/>
    <n v="0.31558987839777802"/>
    <n v="3"/>
    <n v="0.15"/>
    <n v="20"/>
    <s v="r_4_assistance_eau_voulu"/>
    <s v="prop_multiple"/>
    <x v="96"/>
    <m/>
    <x v="4"/>
    <x v="1"/>
    <x v="9"/>
    <x v="53"/>
    <s v="r_4_assistance_eau_voulu"/>
    <s v="oui"/>
    <s v="Proportion"/>
    <m/>
    <s v="Population générale"/>
    <n v="0.95"/>
    <b v="1"/>
    <s v="ci"/>
  </r>
  <r>
    <s v="id_85"/>
    <x v="6"/>
    <s v="provision_direct"/>
    <n v="0.05"/>
    <n v="-5.1070752613616703E-2"/>
    <n v="0.15107075261361699"/>
    <n v="1"/>
    <n v="0.05"/>
    <n v="20"/>
    <s v="r_4_assistance_eau_voulu"/>
    <s v="prop_multiple"/>
    <x v="97"/>
    <m/>
    <x v="4"/>
    <x v="1"/>
    <x v="9"/>
    <x v="53"/>
    <s v="r_4_assistance_eau_voulu"/>
    <s v="oui"/>
    <s v="Proportion"/>
    <m/>
    <s v="Population générale"/>
    <n v="0.95"/>
    <b v="1"/>
    <s v="ci"/>
  </r>
  <r>
    <s v="id_85"/>
    <x v="5"/>
    <s v="construction"/>
    <n v="0.75"/>
    <n v="0.30098139836292898"/>
    <n v="1.1990186016370701"/>
    <n v="3"/>
    <n v="0.75"/>
    <n v="4"/>
    <s v="r_4_assistance_eau_voulu"/>
    <s v="prop_multiple"/>
    <x v="98"/>
    <m/>
    <x v="4"/>
    <x v="1"/>
    <x v="9"/>
    <x v="53"/>
    <s v="r_4_assistance_eau_voulu"/>
    <s v="oui"/>
    <s v="Proportion"/>
    <m/>
    <s v="Population générale"/>
    <n v="0.95"/>
    <b v="1"/>
    <s v="ci"/>
  </r>
  <r>
    <s v="id_85"/>
    <x v="6"/>
    <s v="construction"/>
    <n v="0.65"/>
    <n v="0.42880801027122101"/>
    <n v="0.87119198972877898"/>
    <n v="13"/>
    <n v="0.65"/>
    <n v="20"/>
    <s v="r_4_assistance_eau_voulu"/>
    <s v="prop_multiple"/>
    <x v="98"/>
    <m/>
    <x v="4"/>
    <x v="1"/>
    <x v="9"/>
    <x v="53"/>
    <s v="r_4_assistance_eau_voulu"/>
    <s v="oui"/>
    <s v="Proportion"/>
    <m/>
    <s v="Population générale"/>
    <n v="0.95"/>
    <b v="1"/>
    <s v="ci"/>
  </r>
  <r>
    <s v="id_85"/>
    <x v="6"/>
    <s v="formation"/>
    <n v="0.1"/>
    <n v="-3.9123325302217203E-2"/>
    <n v="0.239123325302217"/>
    <n v="2"/>
    <n v="0.1"/>
    <n v="20"/>
    <s v="r_4_assistance_eau_voulu"/>
    <s v="prop_multiple"/>
    <x v="99"/>
    <m/>
    <x v="4"/>
    <x v="1"/>
    <x v="9"/>
    <x v="53"/>
    <s v="r_4_assistance_eau_voulu"/>
    <s v="oui"/>
    <s v="Proportion"/>
    <m/>
    <s v="Population générale"/>
    <n v="0.95"/>
    <b v="1"/>
    <s v="ci"/>
  </r>
  <r>
    <s v="id_85"/>
    <x v="6"/>
    <s v="analyse_qualite"/>
    <n v="0.05"/>
    <n v="-5.1070752613616703E-2"/>
    <n v="0.15107075261361699"/>
    <n v="1"/>
    <n v="0.05"/>
    <n v="20"/>
    <s v="r_4_assistance_eau_voulu"/>
    <s v="prop_multiple"/>
    <x v="100"/>
    <m/>
    <x v="4"/>
    <x v="1"/>
    <x v="9"/>
    <x v="53"/>
    <s v="r_4_assistance_eau_voulu"/>
    <s v="oui"/>
    <s v="Proportion"/>
    <m/>
    <s v="Population générale"/>
    <n v="0.95"/>
    <b v="1"/>
    <s v="ci"/>
  </r>
  <r>
    <s v="id_87"/>
    <x v="5"/>
    <s v="pas_connaissance"/>
    <n v="0.25"/>
    <n v="-0.19901860163707"/>
    <n v="0.69901860163707097"/>
    <n v="1"/>
    <n v="0.25"/>
    <n v="4"/>
    <s v="r_4_barrier_eau"/>
    <s v="prop_multiple"/>
    <x v="40"/>
    <m/>
    <x v="4"/>
    <x v="1"/>
    <x v="9"/>
    <x v="25"/>
    <s v="r_4_barrier_eau"/>
    <m/>
    <s v="Proportion"/>
    <m/>
    <s v="Population générale"/>
    <n v="0.95"/>
    <b v="1"/>
    <s v="ci"/>
  </r>
  <r>
    <s v="id_87"/>
    <x v="6"/>
    <s v="pas_connaissance"/>
    <n v="0.85"/>
    <n v="0.68441012160222203"/>
    <n v="1.0155898783977799"/>
    <n v="17"/>
    <n v="0.85"/>
    <n v="20"/>
    <s v="r_4_barrier_eau"/>
    <s v="prop_multiple"/>
    <x v="40"/>
    <m/>
    <x v="4"/>
    <x v="1"/>
    <x v="9"/>
    <x v="25"/>
    <s v="r_4_barrier_eau"/>
    <m/>
    <s v="Proportion"/>
    <m/>
    <s v="Population générale"/>
    <n v="0.95"/>
    <b v="1"/>
    <s v="ci"/>
  </r>
  <r>
    <s v="id_87"/>
    <x v="5"/>
    <s v="exclusion"/>
    <n v="0.5"/>
    <n v="-1.8482021052624E-2"/>
    <n v="1.01848202105262"/>
    <n v="2"/>
    <n v="0.5"/>
    <n v="4"/>
    <s v="r_4_barrier_eau"/>
    <s v="prop_multiple"/>
    <x v="43"/>
    <m/>
    <x v="4"/>
    <x v="1"/>
    <x v="9"/>
    <x v="25"/>
    <s v="r_4_barrier_eau"/>
    <m/>
    <s v="Proportion"/>
    <m/>
    <s v="Population générale"/>
    <n v="0.95"/>
    <b v="1"/>
    <s v="ci"/>
  </r>
  <r>
    <s v="id_87"/>
    <x v="6"/>
    <s v="exclusion"/>
    <n v="0.05"/>
    <n v="-5.1070752613616703E-2"/>
    <n v="0.15107075261361699"/>
    <n v="1"/>
    <n v="0.05"/>
    <n v="20"/>
    <s v="r_4_barrier_eau"/>
    <s v="prop_multiple"/>
    <x v="43"/>
    <m/>
    <x v="4"/>
    <x v="1"/>
    <x v="9"/>
    <x v="25"/>
    <s v="r_4_barrier_eau"/>
    <m/>
    <s v="Proportion"/>
    <m/>
    <s v="Population générale"/>
    <n v="0.95"/>
    <b v="1"/>
    <s v="ci"/>
  </r>
  <r>
    <s v="id_87"/>
    <x v="5"/>
    <s v="pas_acces_information"/>
    <n v="0.5"/>
    <n v="-1.8482021052624E-2"/>
    <n v="1.01848202105262"/>
    <n v="2"/>
    <n v="0.5"/>
    <n v="4"/>
    <s v="r_4_barrier_eau"/>
    <s v="prop_multiple"/>
    <x v="44"/>
    <m/>
    <x v="4"/>
    <x v="1"/>
    <x v="9"/>
    <x v="25"/>
    <s v="r_4_barrier_eau"/>
    <m/>
    <s v="Proportion"/>
    <m/>
    <s v="Population générale"/>
    <n v="0.95"/>
    <b v="1"/>
    <s v="ci"/>
  </r>
  <r>
    <s v="id_87"/>
    <x v="6"/>
    <s v="pas_acces_information"/>
    <n v="0.4"/>
    <n v="0.172812561126888"/>
    <n v="0.62718743887311201"/>
    <n v="8"/>
    <n v="0.4"/>
    <n v="20"/>
    <s v="r_4_barrier_eau"/>
    <s v="prop_multiple"/>
    <x v="44"/>
    <m/>
    <x v="4"/>
    <x v="1"/>
    <x v="9"/>
    <x v="25"/>
    <s v="r_4_barrier_eau"/>
    <m/>
    <s v="Proportion"/>
    <m/>
    <s v="Population générale"/>
    <n v="0.95"/>
    <b v="1"/>
    <s v="ci"/>
  </r>
  <r>
    <s v="id_92"/>
    <x v="5"/>
    <s v="non"/>
    <n v="0.66666666666666696"/>
    <n v="7.2158099977257306E-2"/>
    <n v="1.2611752333560799"/>
    <n v="2"/>
    <n v="0.66666666666666696"/>
    <n v="3"/>
    <s v="r_4_assistance_latrine"/>
    <s v="prop_simple"/>
    <x v="10"/>
    <m/>
    <x v="4"/>
    <x v="1"/>
    <x v="10"/>
    <x v="54"/>
    <s v="r_4_assistance_latrine"/>
    <m/>
    <s v="Proportion"/>
    <m/>
    <s v="Population générale"/>
    <n v="0.95"/>
    <b v="1"/>
    <s v="ci"/>
  </r>
  <r>
    <s v="id_92"/>
    <x v="5"/>
    <s v="oui"/>
    <n v="0.33333333333333298"/>
    <n v="-0.26117523335607601"/>
    <n v="0.92784190002274303"/>
    <n v="1"/>
    <n v="0.33333333333333298"/>
    <n v="3"/>
    <s v="r_4_assistance_latrine"/>
    <s v="prop_simple"/>
    <x v="11"/>
    <m/>
    <x v="4"/>
    <x v="1"/>
    <x v="10"/>
    <x v="54"/>
    <s v="r_4_assistance_latrine"/>
    <m/>
    <s v="Proportion"/>
    <m/>
    <s v="Population générale"/>
    <n v="0.95"/>
    <b v="1"/>
    <s v="ci"/>
  </r>
  <r>
    <s v="id_92"/>
    <x v="6"/>
    <s v="non"/>
    <n v="1"/>
    <n v="1"/>
    <n v="1"/>
    <n v="10"/>
    <n v="1"/>
    <n v="10"/>
    <s v="r_4_assistance_latrine"/>
    <s v="prop_simple"/>
    <x v="10"/>
    <m/>
    <x v="4"/>
    <x v="1"/>
    <x v="10"/>
    <x v="54"/>
    <s v="r_4_assistance_latrine"/>
    <m/>
    <s v="Proportion"/>
    <m/>
    <s v="Population générale"/>
    <n v="0.95"/>
    <b v="1"/>
    <s v="ci"/>
  </r>
  <r>
    <s v="id_93"/>
    <x v="6"/>
    <s v="argent"/>
    <n v="0.2"/>
    <n v="-7.9114361458816104E-2"/>
    <n v="0.47911436145881597"/>
    <n v="2"/>
    <n v="0.2"/>
    <n v="10"/>
    <s v="r_4_assistance_latrine_voulu"/>
    <s v="prop_multiple"/>
    <x v="101"/>
    <m/>
    <x v="4"/>
    <x v="1"/>
    <x v="10"/>
    <x v="55"/>
    <s v="r_4_assistance_latrine_voulu"/>
    <s v="oui"/>
    <s v="Proportion"/>
    <m/>
    <s v="Population générale"/>
    <n v="0.95"/>
    <b v="1"/>
    <s v="ci"/>
  </r>
  <r>
    <s v="id_93"/>
    <x v="6"/>
    <s v="provision_direct"/>
    <n v="0.1"/>
    <n v="-0.10933577109411199"/>
    <n v="0.30933577109411198"/>
    <n v="1"/>
    <n v="0.1"/>
    <n v="10"/>
    <s v="r_4_assistance_latrine_voulu"/>
    <s v="prop_multiple"/>
    <x v="102"/>
    <m/>
    <x v="4"/>
    <x v="1"/>
    <x v="10"/>
    <x v="55"/>
    <s v="r_4_assistance_latrine_voulu"/>
    <s v="oui"/>
    <s v="Proportion"/>
    <m/>
    <s v="Population générale"/>
    <n v="0.95"/>
    <b v="1"/>
    <s v="ci"/>
  </r>
  <r>
    <s v="id_93"/>
    <x v="5"/>
    <s v="construction"/>
    <n v="1"/>
    <n v="1"/>
    <n v="1"/>
    <n v="2"/>
    <n v="1"/>
    <n v="2"/>
    <s v="r_4_assistance_latrine_voulu"/>
    <s v="prop_multiple"/>
    <x v="103"/>
    <m/>
    <x v="4"/>
    <x v="1"/>
    <x v="10"/>
    <x v="55"/>
    <s v="r_4_assistance_latrine_voulu"/>
    <s v="oui"/>
    <s v="Proportion"/>
    <m/>
    <s v="Population générale"/>
    <n v="0.95"/>
    <b v="1"/>
    <s v="ci"/>
  </r>
  <r>
    <s v="id_93"/>
    <x v="6"/>
    <s v="construction"/>
    <n v="0.7"/>
    <n v="0.38023432776642802"/>
    <n v="1.01976567223357"/>
    <n v="7"/>
    <n v="0.7"/>
    <n v="10"/>
    <s v="r_4_assistance_latrine_voulu"/>
    <s v="prop_multiple"/>
    <x v="103"/>
    <m/>
    <x v="4"/>
    <x v="1"/>
    <x v="10"/>
    <x v="55"/>
    <s v="r_4_assistance_latrine_voulu"/>
    <s v="oui"/>
    <s v="Proportion"/>
    <m/>
    <s v="Population générale"/>
    <n v="0.95"/>
    <b v="1"/>
    <s v="ci"/>
  </r>
  <r>
    <s v="id_93"/>
    <x v="6"/>
    <s v="sensibilisation"/>
    <n v="0.3"/>
    <n v="-1.9765672233572399E-2"/>
    <n v="0.61976567223357204"/>
    <n v="3"/>
    <n v="0.3"/>
    <n v="10"/>
    <s v="r_4_assistance_latrine_voulu"/>
    <s v="prop_multiple"/>
    <x v="104"/>
    <m/>
    <x v="4"/>
    <x v="1"/>
    <x v="10"/>
    <x v="55"/>
    <s v="r_4_assistance_latrine_voulu"/>
    <s v="oui"/>
    <s v="Proportion"/>
    <m/>
    <s v="Population générale"/>
    <n v="0.95"/>
    <b v="1"/>
    <s v="ci"/>
  </r>
  <r>
    <s v="id_93"/>
    <x v="6"/>
    <s v="conseils"/>
    <n v="0.1"/>
    <n v="-0.10933577109411199"/>
    <n v="0.30933577109411198"/>
    <n v="1"/>
    <n v="0.1"/>
    <n v="10"/>
    <s v="r_4_assistance_latrine_voulu"/>
    <s v="prop_multiple"/>
    <x v="105"/>
    <m/>
    <x v="4"/>
    <x v="1"/>
    <x v="10"/>
    <x v="55"/>
    <s v="r_4_assistance_latrine_voulu"/>
    <s v="oui"/>
    <s v="Proportion"/>
    <m/>
    <s v="Population générale"/>
    <n v="0.95"/>
    <b v="1"/>
    <s v="ci"/>
  </r>
  <r>
    <s v="id_93"/>
    <x v="6"/>
    <s v="vidange"/>
    <n v="0.1"/>
    <n v="-0.10933577109411199"/>
    <n v="0.30933577109411198"/>
    <n v="1"/>
    <n v="0.1"/>
    <n v="10"/>
    <s v="r_4_assistance_latrine_voulu"/>
    <s v="prop_multiple"/>
    <x v="106"/>
    <m/>
    <x v="4"/>
    <x v="1"/>
    <x v="10"/>
    <x v="55"/>
    <s v="r_4_assistance_latrine_voulu"/>
    <s v="oui"/>
    <s v="Proportion"/>
    <m/>
    <s v="Population générale"/>
    <n v="0.95"/>
    <b v="1"/>
    <s v="ci"/>
  </r>
  <r>
    <s v="id_94"/>
    <x v="5"/>
    <s v="construction"/>
    <n v="1"/>
    <e v="#NUM!"/>
    <e v="#NUM!"/>
    <n v="1"/>
    <n v="1"/>
    <n v="1"/>
    <s v="r_4_type_assistance_latrine"/>
    <s v="prop_multiple"/>
    <x v="103"/>
    <m/>
    <x v="4"/>
    <x v="1"/>
    <x v="10"/>
    <x v="56"/>
    <s v="r_4_type_assistance_latrine"/>
    <s v="oui"/>
    <s v="Proportion"/>
    <m/>
    <s v="Population générale"/>
    <n v="0.95"/>
    <b v="1"/>
    <s v="ci"/>
  </r>
  <r>
    <s v="id_95"/>
    <x v="5"/>
    <s v="pas_connaissance"/>
    <n v="0.33333333333333298"/>
    <n v="-0.26117523335607601"/>
    <n v="0.92784190002274303"/>
    <n v="1"/>
    <n v="0.33333333333333298"/>
    <n v="3"/>
    <s v="r_4_barrier_latrine"/>
    <s v="prop_multiple"/>
    <x v="40"/>
    <m/>
    <x v="4"/>
    <x v="1"/>
    <x v="10"/>
    <x v="25"/>
    <s v="r_4_barrier_latrine"/>
    <m/>
    <s v="Proportion"/>
    <m/>
    <s v="Population générale"/>
    <n v="0.95"/>
    <b v="1"/>
    <s v="ci"/>
  </r>
  <r>
    <s v="id_95"/>
    <x v="6"/>
    <s v="pas_connaissance"/>
    <n v="0.5"/>
    <n v="0.15462173330514101"/>
    <n v="0.84537826669485905"/>
    <n v="5"/>
    <n v="0.5"/>
    <n v="10"/>
    <s v="r_4_barrier_latrine"/>
    <s v="prop_multiple"/>
    <x v="40"/>
    <m/>
    <x v="4"/>
    <x v="1"/>
    <x v="10"/>
    <x v="25"/>
    <s v="r_4_barrier_latrine"/>
    <m/>
    <s v="Proportion"/>
    <m/>
    <s v="Population générale"/>
    <n v="0.95"/>
    <b v="1"/>
    <s v="ci"/>
  </r>
  <r>
    <s v="id_95"/>
    <x v="5"/>
    <s v="exclusion"/>
    <n v="0.66666666666666696"/>
    <n v="7.2158099977257306E-2"/>
    <n v="1.2611752333560799"/>
    <n v="2"/>
    <n v="0.66666666666666696"/>
    <n v="3"/>
    <s v="r_4_barrier_latrine"/>
    <s v="prop_multiple"/>
    <x v="43"/>
    <m/>
    <x v="4"/>
    <x v="1"/>
    <x v="10"/>
    <x v="25"/>
    <s v="r_4_barrier_latrine"/>
    <m/>
    <s v="Proportion"/>
    <m/>
    <s v="Population générale"/>
    <n v="0.95"/>
    <b v="1"/>
    <s v="ci"/>
  </r>
  <r>
    <s v="id_95"/>
    <x v="6"/>
    <s v="exclusion"/>
    <n v="0.4"/>
    <n v="6.1599791340284399E-2"/>
    <n v="0.73840020865971601"/>
    <n v="4"/>
    <n v="0.4"/>
    <n v="10"/>
    <s v="r_4_barrier_latrine"/>
    <s v="prop_multiple"/>
    <x v="43"/>
    <m/>
    <x v="4"/>
    <x v="1"/>
    <x v="10"/>
    <x v="25"/>
    <s v="r_4_barrier_latrine"/>
    <m/>
    <s v="Proportion"/>
    <m/>
    <s v="Population générale"/>
    <n v="0.95"/>
    <b v="1"/>
    <s v="ci"/>
  </r>
  <r>
    <s v="id_95"/>
    <x v="5"/>
    <s v="pas_acces_information"/>
    <n v="0.33333333333333298"/>
    <n v="-0.26117523335607601"/>
    <n v="0.92784190002274303"/>
    <n v="1"/>
    <n v="0.33333333333333298"/>
    <n v="3"/>
    <s v="r_4_barrier_latrine"/>
    <s v="prop_multiple"/>
    <x v="44"/>
    <m/>
    <x v="4"/>
    <x v="1"/>
    <x v="10"/>
    <x v="25"/>
    <s v="r_4_barrier_latrine"/>
    <m/>
    <s v="Proportion"/>
    <m/>
    <s v="Population générale"/>
    <n v="0.95"/>
    <b v="1"/>
    <s v="ci"/>
  </r>
  <r>
    <s v="id_95"/>
    <x v="6"/>
    <s v="pas_acces_information"/>
    <n v="0.4"/>
    <n v="6.1599791340284503E-2"/>
    <n v="0.73840020865971601"/>
    <n v="4"/>
    <n v="0.4"/>
    <n v="10"/>
    <s v="r_4_barrier_latrine"/>
    <s v="prop_multiple"/>
    <x v="44"/>
    <m/>
    <x v="4"/>
    <x v="1"/>
    <x v="10"/>
    <x v="25"/>
    <s v="r_4_barrier_latrine"/>
    <m/>
    <s v="Proportion"/>
    <m/>
    <s v="Population générale"/>
    <n v="0.95"/>
    <b v="1"/>
    <s v="ci"/>
  </r>
  <r>
    <s v="id_95"/>
    <x v="5"/>
    <s v="aucune"/>
    <n v="0.33333333333333298"/>
    <n v="-0.26117523335607601"/>
    <n v="0.92784190002274303"/>
    <n v="1"/>
    <n v="0.33333333333333298"/>
    <n v="3"/>
    <s v="r_4_barrier_latrine"/>
    <s v="prop_multiple"/>
    <x v="45"/>
    <m/>
    <x v="4"/>
    <x v="1"/>
    <x v="10"/>
    <x v="25"/>
    <s v="r_4_barrier_latrine"/>
    <m/>
    <s v="Proportion"/>
    <m/>
    <s v="Population générale"/>
    <n v="0.95"/>
    <b v="1"/>
    <s v="ci"/>
  </r>
  <r>
    <s v="id_96"/>
    <x v="5"/>
    <s v="aucun_problem"/>
    <n v="1"/>
    <e v="#NUM!"/>
    <e v="#NUM!"/>
    <n v="1"/>
    <n v="1"/>
    <n v="1"/>
    <s v="r_4_assistance_latrine_problem"/>
    <s v="prop_multiple"/>
    <x v="51"/>
    <m/>
    <x v="4"/>
    <x v="1"/>
    <x v="10"/>
    <x v="57"/>
    <s v="r_4_assistance_latrine_problem"/>
    <s v="oui"/>
    <s v="Proportion"/>
    <m/>
    <s v="Population générale"/>
    <n v="0.95"/>
    <b v="1"/>
    <s v="ci"/>
  </r>
  <r>
    <s v="id_98"/>
    <x v="5"/>
    <s v="pas_du_tout"/>
    <n v="1"/>
    <e v="#NUM!"/>
    <e v="#NUM!"/>
    <n v="1"/>
    <n v="1"/>
    <n v="1"/>
    <s v="r_4_besoin_combl_san_assist_latrine"/>
    <s v="prop_simple"/>
    <x v="52"/>
    <m/>
    <x v="4"/>
    <x v="1"/>
    <x v="10"/>
    <x v="58"/>
    <s v="r_4_besoin_combl_san_assist_latrine"/>
    <s v="oui"/>
    <s v="Proportion"/>
    <m/>
    <s v="Population générale"/>
    <n v="0.95"/>
    <b v="1"/>
    <s v="ci"/>
  </r>
  <r>
    <s v="id_108"/>
    <x v="5"/>
    <s v="non"/>
    <n v="0.57142857142857095"/>
    <n v="0.18597476266887999"/>
    <n v="0.95688238018826299"/>
    <n v="4"/>
    <n v="0.57142857142857095"/>
    <n v="7"/>
    <s v="r_4_assistance_education"/>
    <s v="prop_simple"/>
    <x v="10"/>
    <m/>
    <x v="4"/>
    <x v="1"/>
    <x v="11"/>
    <x v="59"/>
    <s v="r_4_assistance_education"/>
    <m/>
    <s v="Proportion"/>
    <m/>
    <s v="Population générale"/>
    <n v="0.95"/>
    <b v="1"/>
    <s v="ci"/>
  </r>
  <r>
    <s v="id_108"/>
    <x v="5"/>
    <s v="oui"/>
    <n v="0.42857142857142899"/>
    <n v="4.3117619811736799E-2"/>
    <n v="0.81402523733111998"/>
    <n v="3"/>
    <n v="0.42857142857142899"/>
    <n v="7"/>
    <s v="r_4_assistance_education"/>
    <s v="prop_simple"/>
    <x v="11"/>
    <m/>
    <x v="4"/>
    <x v="1"/>
    <x v="11"/>
    <x v="59"/>
    <s v="r_4_assistance_education"/>
    <m/>
    <s v="Proportion"/>
    <m/>
    <s v="Population générale"/>
    <n v="0.95"/>
    <b v="1"/>
    <s v="ci"/>
  </r>
  <r>
    <s v="id_108"/>
    <x v="6"/>
    <s v="non"/>
    <n v="0.9"/>
    <n v="0.761759582968074"/>
    <n v="1.0382404170319299"/>
    <n v="18"/>
    <n v="0.9"/>
    <n v="20"/>
    <s v="r_4_assistance_education"/>
    <s v="prop_simple"/>
    <x v="10"/>
    <m/>
    <x v="4"/>
    <x v="1"/>
    <x v="11"/>
    <x v="59"/>
    <s v="r_4_assistance_education"/>
    <m/>
    <s v="Proportion"/>
    <m/>
    <s v="Population générale"/>
    <n v="0.95"/>
    <b v="1"/>
    <s v="ci"/>
  </r>
  <r>
    <s v="id_108"/>
    <x v="6"/>
    <s v="oui"/>
    <n v="0.1"/>
    <n v="-3.8240417031925801E-2"/>
    <n v="0.238240417031926"/>
    <n v="2"/>
    <n v="0.1"/>
    <n v="20"/>
    <s v="r_4_assistance_education"/>
    <s v="prop_simple"/>
    <x v="11"/>
    <m/>
    <x v="4"/>
    <x v="1"/>
    <x v="11"/>
    <x v="59"/>
    <s v="r_4_assistance_education"/>
    <m/>
    <s v="Proportion"/>
    <m/>
    <s v="Population générale"/>
    <n v="0.95"/>
    <b v="1"/>
    <s v="ci"/>
  </r>
  <r>
    <s v="id_109"/>
    <x v="5"/>
    <s v="frais_scolarite"/>
    <n v="0.75"/>
    <n v="0.29860326049047903"/>
    <n v="1.20139673950952"/>
    <n v="3"/>
    <n v="0.75"/>
    <n v="4"/>
    <s v="r_4_assistance_education_voulu"/>
    <s v="prop_multiple"/>
    <x v="107"/>
    <m/>
    <x v="4"/>
    <x v="1"/>
    <x v="11"/>
    <x v="60"/>
    <s v="r_4_assistance_education_voulu"/>
    <s v="oui"/>
    <s v="Proportion"/>
    <m/>
    <s v="Population générale"/>
    <n v="0.95"/>
    <b v="1"/>
    <s v="ci"/>
  </r>
  <r>
    <s v="id_109"/>
    <x v="6"/>
    <s v="frais_scolarite"/>
    <n v="0.83333333333333304"/>
    <n v="0.65019246176766798"/>
    <n v="1.0164742048990001"/>
    <n v="15"/>
    <n v="0.83333333333333304"/>
    <n v="18"/>
    <s v="r_4_assistance_education_voulu"/>
    <s v="prop_multiple"/>
    <x v="107"/>
    <m/>
    <x v="4"/>
    <x v="1"/>
    <x v="11"/>
    <x v="60"/>
    <s v="r_4_assistance_education_voulu"/>
    <s v="oui"/>
    <s v="Proportion"/>
    <m/>
    <s v="Population générale"/>
    <n v="0.95"/>
    <b v="1"/>
    <s v="ci"/>
  </r>
  <r>
    <s v="id_109"/>
    <x v="5"/>
    <s v="frais_fournitures"/>
    <n v="0.5"/>
    <n v="-2.1228058134282302E-2"/>
    <n v="1.0212280581342801"/>
    <n v="2"/>
    <n v="0.5"/>
    <n v="4"/>
    <s v="r_4_assistance_education_voulu"/>
    <s v="prop_multiple"/>
    <x v="108"/>
    <m/>
    <x v="4"/>
    <x v="1"/>
    <x v="11"/>
    <x v="60"/>
    <s v="r_4_assistance_education_voulu"/>
    <s v="oui"/>
    <s v="Proportion"/>
    <m/>
    <s v="Population générale"/>
    <n v="0.95"/>
    <b v="1"/>
    <s v="ci"/>
  </r>
  <r>
    <s v="id_109"/>
    <x v="6"/>
    <s v="frais_fournitures"/>
    <n v="0.38888888888888901"/>
    <n v="0.149323329756296"/>
    <n v="0.62845444802148098"/>
    <n v="7"/>
    <n v="0.38888888888888901"/>
    <n v="18"/>
    <s v="r_4_assistance_education_voulu"/>
    <s v="prop_multiple"/>
    <x v="108"/>
    <m/>
    <x v="4"/>
    <x v="1"/>
    <x v="11"/>
    <x v="60"/>
    <s v="r_4_assistance_education_voulu"/>
    <s v="oui"/>
    <s v="Proportion"/>
    <m/>
    <s v="Population générale"/>
    <n v="0.95"/>
    <b v="1"/>
    <s v="ci"/>
  </r>
  <r>
    <s v="id_109"/>
    <x v="6"/>
    <s v="frais_transport"/>
    <n v="5.5555555555555601E-2"/>
    <n v="-5.7009471600912201E-2"/>
    <n v="0.16812058271202299"/>
    <n v="1"/>
    <n v="5.5555555555555601E-2"/>
    <n v="18"/>
    <s v="r_4_assistance_education_voulu"/>
    <s v="prop_multiple"/>
    <x v="109"/>
    <m/>
    <x v="4"/>
    <x v="1"/>
    <x v="11"/>
    <x v="60"/>
    <s v="r_4_assistance_education_voulu"/>
    <s v="oui"/>
    <s v="Proportion"/>
    <m/>
    <s v="Population générale"/>
    <n v="0.95"/>
    <b v="1"/>
    <s v="ci"/>
  </r>
  <r>
    <s v="id_109"/>
    <x v="5"/>
    <s v="frais_nourritures"/>
    <n v="0.25"/>
    <n v="-0.201396739509521"/>
    <n v="0.70139673950952097"/>
    <n v="1"/>
    <n v="0.25"/>
    <n v="4"/>
    <s v="r_4_assistance_education_voulu"/>
    <s v="prop_multiple"/>
    <x v="110"/>
    <m/>
    <x v="4"/>
    <x v="1"/>
    <x v="11"/>
    <x v="60"/>
    <s v="r_4_assistance_education_voulu"/>
    <s v="oui"/>
    <s v="Proportion"/>
    <m/>
    <s v="Population générale"/>
    <n v="0.95"/>
    <b v="1"/>
    <s v="ci"/>
  </r>
  <r>
    <s v="id_109"/>
    <x v="6"/>
    <s v="frais_nourritures"/>
    <n v="0.11111111111111099"/>
    <n v="-4.3326832039787301E-2"/>
    <n v="0.26554905426200998"/>
    <n v="2"/>
    <n v="0.11111111111111099"/>
    <n v="18"/>
    <s v="r_4_assistance_education_voulu"/>
    <s v="prop_multiple"/>
    <x v="110"/>
    <m/>
    <x v="4"/>
    <x v="1"/>
    <x v="11"/>
    <x v="60"/>
    <s v="r_4_assistance_education_voulu"/>
    <s v="oui"/>
    <s v="Proportion"/>
    <m/>
    <s v="Population générale"/>
    <n v="0.95"/>
    <b v="1"/>
    <s v="ci"/>
  </r>
  <r>
    <s v="id_109"/>
    <x v="5"/>
    <s v="provision_directe"/>
    <n v="0.25"/>
    <n v="-0.201396739509521"/>
    <n v="0.70139673950952097"/>
    <n v="1"/>
    <n v="0.25"/>
    <n v="4"/>
    <s v="r_4_assistance_education_voulu"/>
    <s v="prop_multiple"/>
    <x v="111"/>
    <m/>
    <x v="4"/>
    <x v="1"/>
    <x v="11"/>
    <x v="60"/>
    <s v="r_4_assistance_education_voulu"/>
    <s v="oui"/>
    <s v="Proportion"/>
    <m/>
    <s v="Population générale"/>
    <n v="0.95"/>
    <b v="1"/>
    <s v="ci"/>
  </r>
  <r>
    <s v="id_109"/>
    <x v="6"/>
    <s v="provision_directe"/>
    <n v="0.33333333333333298"/>
    <n v="0.10167641860698599"/>
    <n v="0.56499024805968101"/>
    <n v="6"/>
    <n v="0.33333333333333298"/>
    <n v="18"/>
    <s v="r_4_assistance_education_voulu"/>
    <s v="prop_multiple"/>
    <x v="111"/>
    <m/>
    <x v="4"/>
    <x v="1"/>
    <x v="11"/>
    <x v="60"/>
    <s v="r_4_assistance_education_voulu"/>
    <s v="oui"/>
    <s v="Proportion"/>
    <m/>
    <s v="Population générale"/>
    <n v="0.95"/>
    <b v="1"/>
    <s v="ci"/>
  </r>
  <r>
    <s v="id_109"/>
    <x v="5"/>
    <s v="acces_transport"/>
    <n v="0.25"/>
    <n v="-0.201396739509521"/>
    <n v="0.70139673950952097"/>
    <n v="1"/>
    <n v="0.25"/>
    <n v="4"/>
    <s v="r_4_assistance_education_voulu"/>
    <s v="prop_multiple"/>
    <x v="112"/>
    <m/>
    <x v="4"/>
    <x v="1"/>
    <x v="11"/>
    <x v="60"/>
    <s v="r_4_assistance_education_voulu"/>
    <s v="oui"/>
    <s v="Proportion"/>
    <m/>
    <s v="Population générale"/>
    <n v="0.95"/>
    <b v="1"/>
    <s v="ci"/>
  </r>
  <r>
    <s v="id_109"/>
    <x v="6"/>
    <s v="acces_transport"/>
    <n v="5.5555555555555601E-2"/>
    <n v="-5.7009471600912201E-2"/>
    <n v="0.16812058271202299"/>
    <n v="1"/>
    <n v="5.5555555555555601E-2"/>
    <n v="18"/>
    <s v="r_4_assistance_education_voulu"/>
    <s v="prop_multiple"/>
    <x v="112"/>
    <m/>
    <x v="4"/>
    <x v="1"/>
    <x v="11"/>
    <x v="60"/>
    <s v="r_4_assistance_education_voulu"/>
    <s v="oui"/>
    <s v="Proportion"/>
    <m/>
    <s v="Population générale"/>
    <n v="0.95"/>
    <b v="1"/>
    <s v="ci"/>
  </r>
  <r>
    <s v="id_109"/>
    <x v="6"/>
    <s v="infras_education"/>
    <n v="5.5555555555555601E-2"/>
    <n v="-5.7009471600912201E-2"/>
    <n v="0.16812058271202299"/>
    <n v="1"/>
    <n v="5.5555555555555601E-2"/>
    <n v="18"/>
    <s v="r_4_assistance_education_voulu"/>
    <s v="prop_multiple"/>
    <x v="113"/>
    <m/>
    <x v="4"/>
    <x v="1"/>
    <x v="11"/>
    <x v="60"/>
    <s v="r_4_assistance_education_voulu"/>
    <s v="oui"/>
    <s v="Proportion"/>
    <m/>
    <s v="Population générale"/>
    <n v="0.95"/>
    <b v="1"/>
    <s v="ci"/>
  </r>
  <r>
    <s v="id_109"/>
    <x v="6"/>
    <s v="qualite_education"/>
    <n v="5.5555555555555601E-2"/>
    <n v="-5.7009471600912201E-2"/>
    <n v="0.16812058271202299"/>
    <n v="1"/>
    <n v="5.5555555555555601E-2"/>
    <n v="18"/>
    <s v="r_4_assistance_education_voulu"/>
    <s v="prop_multiple"/>
    <x v="114"/>
    <m/>
    <x v="4"/>
    <x v="1"/>
    <x v="11"/>
    <x v="60"/>
    <s v="r_4_assistance_education_voulu"/>
    <s v="oui"/>
    <s v="Proportion"/>
    <m/>
    <s v="Population générale"/>
    <n v="0.95"/>
    <b v="1"/>
    <s v="ci"/>
  </r>
  <r>
    <s v="id_110"/>
    <x v="5"/>
    <s v="frais_scolarite"/>
    <n v="0.66666666666666696"/>
    <n v="-9.0911211298677699E-2"/>
    <n v="1.42424454463201"/>
    <n v="2"/>
    <n v="0.66666666666666696"/>
    <n v="3"/>
    <s v="r_4_type_assistance_education"/>
    <s v="prop_multiple"/>
    <x v="107"/>
    <m/>
    <x v="4"/>
    <x v="1"/>
    <x v="11"/>
    <x v="61"/>
    <s v="r_4_type_assistance_education"/>
    <s v="oui"/>
    <s v="Proportion"/>
    <m/>
    <s v="Population générale"/>
    <n v="0.95"/>
    <b v="1"/>
    <s v="ci"/>
  </r>
  <r>
    <s v="id_110"/>
    <x v="5"/>
    <s v="frais_fournitures"/>
    <n v="0.66666666666666696"/>
    <n v="-9.0911211298677699E-2"/>
    <n v="1.42424454463201"/>
    <n v="2"/>
    <n v="0.66666666666666696"/>
    <n v="3"/>
    <s v="r_4_type_assistance_education"/>
    <s v="prop_multiple"/>
    <x v="108"/>
    <m/>
    <x v="4"/>
    <x v="1"/>
    <x v="11"/>
    <x v="61"/>
    <s v="r_4_type_assistance_education"/>
    <s v="oui"/>
    <s v="Proportion"/>
    <m/>
    <s v="Population générale"/>
    <n v="0.95"/>
    <b v="1"/>
    <s v="ci"/>
  </r>
  <r>
    <s v="id_110"/>
    <x v="6"/>
    <s v="frais_fournitures"/>
    <n v="0.5"/>
    <n v="-0.48412253149464302"/>
    <n v="1.48412253149464"/>
    <n v="1"/>
    <n v="0.5"/>
    <n v="2"/>
    <s v="r_4_type_assistance_education"/>
    <s v="prop_multiple"/>
    <x v="108"/>
    <m/>
    <x v="4"/>
    <x v="1"/>
    <x v="11"/>
    <x v="61"/>
    <s v="r_4_type_assistance_education"/>
    <s v="oui"/>
    <s v="Proportion"/>
    <m/>
    <s v="Population générale"/>
    <n v="0.95"/>
    <b v="1"/>
    <s v="ci"/>
  </r>
  <r>
    <s v="id_110"/>
    <x v="5"/>
    <s v="provision_directe"/>
    <n v="0.33333333333333298"/>
    <n v="-0.424244544632011"/>
    <n v="1.0909112112986801"/>
    <n v="1"/>
    <n v="0.33333333333333298"/>
    <n v="3"/>
    <s v="r_4_type_assistance_education"/>
    <s v="prop_multiple"/>
    <x v="111"/>
    <m/>
    <x v="4"/>
    <x v="1"/>
    <x v="11"/>
    <x v="61"/>
    <s v="r_4_type_assistance_education"/>
    <s v="oui"/>
    <s v="Proportion"/>
    <m/>
    <s v="Population générale"/>
    <n v="0.95"/>
    <b v="1"/>
    <s v="ci"/>
  </r>
  <r>
    <s v="id_110"/>
    <x v="6"/>
    <s v="provision_directe"/>
    <n v="0.5"/>
    <n v="-0.48412253149464302"/>
    <n v="1.48412253149464"/>
    <n v="1"/>
    <n v="0.5"/>
    <n v="2"/>
    <s v="r_4_type_assistance_education"/>
    <s v="prop_multiple"/>
    <x v="111"/>
    <m/>
    <x v="4"/>
    <x v="1"/>
    <x v="11"/>
    <x v="61"/>
    <s v="r_4_type_assistance_education"/>
    <s v="oui"/>
    <s v="Proportion"/>
    <m/>
    <s v="Population générale"/>
    <n v="0.95"/>
    <b v="1"/>
    <s v="ci"/>
  </r>
  <r>
    <s v="id_110"/>
    <x v="6"/>
    <s v="acces_repas"/>
    <n v="0.5"/>
    <n v="-0.48412253149464302"/>
    <n v="1.48412253149464"/>
    <n v="1"/>
    <n v="0.5"/>
    <n v="2"/>
    <s v="r_4_type_assistance_education"/>
    <s v="prop_multiple"/>
    <x v="115"/>
    <m/>
    <x v="4"/>
    <x v="1"/>
    <x v="11"/>
    <x v="61"/>
    <s v="r_4_type_assistance_education"/>
    <s v="oui"/>
    <s v="Proportion"/>
    <m/>
    <s v="Population générale"/>
    <n v="0.95"/>
    <b v="1"/>
    <s v="ci"/>
  </r>
  <r>
    <s v="id_111"/>
    <x v="6"/>
    <s v="pas_connaissance"/>
    <n v="0.4"/>
    <n v="0.17425434429481901"/>
    <n v="0.62574565570518104"/>
    <n v="8"/>
    <n v="0.4"/>
    <n v="20"/>
    <s v="r_4_barrier_education"/>
    <s v="prop_multiple"/>
    <x v="40"/>
    <m/>
    <x v="4"/>
    <x v="1"/>
    <x v="11"/>
    <x v="25"/>
    <s v="r_4_barrier_education"/>
    <m/>
    <s v="Proportion"/>
    <m/>
    <s v="Population générale"/>
    <n v="0.95"/>
    <b v="1"/>
    <s v="ci"/>
  </r>
  <r>
    <s v="id_111"/>
    <x v="5"/>
    <s v="exclusion"/>
    <n v="0.42857142857142899"/>
    <n v="4.3117619811736799E-2"/>
    <n v="0.81402523733111998"/>
    <n v="3"/>
    <n v="0.42857142857142899"/>
    <n v="7"/>
    <s v="r_4_barrier_education"/>
    <s v="prop_multiple"/>
    <x v="43"/>
    <m/>
    <x v="4"/>
    <x v="1"/>
    <x v="11"/>
    <x v="25"/>
    <s v="r_4_barrier_education"/>
    <m/>
    <s v="Proportion"/>
    <m/>
    <s v="Population générale"/>
    <n v="0.95"/>
    <b v="1"/>
    <s v="ci"/>
  </r>
  <r>
    <s v="id_111"/>
    <x v="6"/>
    <s v="exclusion"/>
    <n v="0.3"/>
    <n v="8.88342749496457E-2"/>
    <n v="0.51116572505035396"/>
    <n v="6"/>
    <n v="0.3"/>
    <n v="20"/>
    <s v="r_4_barrier_education"/>
    <s v="prop_multiple"/>
    <x v="43"/>
    <m/>
    <x v="4"/>
    <x v="1"/>
    <x v="11"/>
    <x v="25"/>
    <s v="r_4_barrier_education"/>
    <m/>
    <s v="Proportion"/>
    <m/>
    <s v="Population générale"/>
    <n v="0.95"/>
    <b v="1"/>
    <s v="ci"/>
  </r>
  <r>
    <s v="id_111"/>
    <x v="5"/>
    <s v="pas_acces_information"/>
    <n v="0.42857142857142899"/>
    <n v="4.3117619811736702E-2"/>
    <n v="0.81402523733111998"/>
    <n v="3"/>
    <n v="0.42857142857142899"/>
    <n v="7"/>
    <s v="r_4_barrier_education"/>
    <s v="prop_multiple"/>
    <x v="44"/>
    <m/>
    <x v="4"/>
    <x v="1"/>
    <x v="11"/>
    <x v="25"/>
    <s v="r_4_barrier_education"/>
    <m/>
    <s v="Proportion"/>
    <m/>
    <s v="Population générale"/>
    <n v="0.95"/>
    <b v="1"/>
    <s v="ci"/>
  </r>
  <r>
    <s v="id_111"/>
    <x v="6"/>
    <s v="pas_acces_information"/>
    <n v="0.45"/>
    <n v="0.220754202921423"/>
    <n v="0.67924579707857702"/>
    <n v="9"/>
    <n v="0.45"/>
    <n v="20"/>
    <s v="r_4_barrier_education"/>
    <s v="prop_multiple"/>
    <x v="44"/>
    <m/>
    <x v="4"/>
    <x v="1"/>
    <x v="11"/>
    <x v="25"/>
    <s v="r_4_barrier_education"/>
    <m/>
    <s v="Proportion"/>
    <m/>
    <s v="Population générale"/>
    <n v="0.95"/>
    <b v="1"/>
    <s v="ci"/>
  </r>
  <r>
    <s v="id_111"/>
    <x v="5"/>
    <s v="aucune"/>
    <n v="0.42857142857142899"/>
    <n v="4.3117619811736799E-2"/>
    <n v="0.81402523733111998"/>
    <n v="3"/>
    <n v="0.42857142857142899"/>
    <n v="7"/>
    <s v="r_4_barrier_education"/>
    <s v="prop_multiple"/>
    <x v="45"/>
    <m/>
    <x v="4"/>
    <x v="1"/>
    <x v="11"/>
    <x v="25"/>
    <s v="r_4_barrier_education"/>
    <m/>
    <s v="Proportion"/>
    <m/>
    <s v="Population générale"/>
    <n v="0.95"/>
    <b v="1"/>
    <s v="ci"/>
  </r>
  <r>
    <s v="id_111"/>
    <x v="6"/>
    <s v="aucune"/>
    <n v="0.15"/>
    <n v="-1.45390073609024E-2"/>
    <n v="0.31453900736090201"/>
    <n v="3"/>
    <n v="0.15"/>
    <n v="20"/>
    <s v="r_4_barrier_education"/>
    <s v="prop_multiple"/>
    <x v="45"/>
    <m/>
    <x v="4"/>
    <x v="1"/>
    <x v="11"/>
    <x v="25"/>
    <s v="r_4_barrier_education"/>
    <m/>
    <s v="Proportion"/>
    <m/>
    <s v="Population générale"/>
    <n v="0.95"/>
    <b v="1"/>
    <s v="ci"/>
  </r>
  <r>
    <s v="id_112"/>
    <x v="6"/>
    <s v="insuffisance_argent"/>
    <n v="0.5"/>
    <n v="-0.48412253149464302"/>
    <n v="1.48412253149464"/>
    <n v="1"/>
    <n v="0.5"/>
    <n v="2"/>
    <s v="r_4_assistance_education_problem"/>
    <s v="prop_multiple"/>
    <x v="116"/>
    <m/>
    <x v="4"/>
    <x v="1"/>
    <x v="11"/>
    <x v="62"/>
    <s v="r_4_assistance_education_problem"/>
    <s v="oui"/>
    <s v="Proportion"/>
    <m/>
    <s v="Population générale"/>
    <n v="0.95"/>
    <b v="1"/>
    <s v="ci"/>
  </r>
  <r>
    <s v="id_112"/>
    <x v="6"/>
    <s v="acces_limite_services"/>
    <n v="0.5"/>
    <n v="-0.48412253149464302"/>
    <n v="1.48412253149464"/>
    <n v="1"/>
    <n v="0.5"/>
    <n v="2"/>
    <s v="r_4_assistance_education_problem"/>
    <s v="prop_multiple"/>
    <x v="117"/>
    <m/>
    <x v="4"/>
    <x v="1"/>
    <x v="11"/>
    <x v="62"/>
    <s v="r_4_assistance_education_problem"/>
    <s v="oui"/>
    <s v="Proportion"/>
    <m/>
    <s v="Population générale"/>
    <n v="0.95"/>
    <b v="1"/>
    <s v="ci"/>
  </r>
  <r>
    <s v="id_112"/>
    <x v="5"/>
    <s v="retard_reception"/>
    <n v="0.33333333333333298"/>
    <n v="-0.424244544632011"/>
    <n v="1.0909112112986801"/>
    <n v="1"/>
    <n v="0.33333333333333298"/>
    <n v="3"/>
    <s v="r_4_assistance_education_problem"/>
    <s v="prop_multiple"/>
    <x v="50"/>
    <m/>
    <x v="4"/>
    <x v="1"/>
    <x v="11"/>
    <x v="62"/>
    <s v="r_4_assistance_education_problem"/>
    <s v="oui"/>
    <s v="Proportion"/>
    <m/>
    <s v="Population générale"/>
    <n v="0.95"/>
    <b v="1"/>
    <s v="ci"/>
  </r>
  <r>
    <s v="id_112"/>
    <x v="6"/>
    <s v="retard_reception"/>
    <n v="0.5"/>
    <n v="-0.48412253149464302"/>
    <n v="1.48412253149464"/>
    <n v="1"/>
    <n v="0.5"/>
    <n v="2"/>
    <s v="r_4_assistance_education_problem"/>
    <s v="prop_multiple"/>
    <x v="50"/>
    <m/>
    <x v="4"/>
    <x v="1"/>
    <x v="11"/>
    <x v="62"/>
    <s v="r_4_assistance_education_problem"/>
    <s v="oui"/>
    <s v="Proportion"/>
    <m/>
    <s v="Population générale"/>
    <n v="0.95"/>
    <b v="1"/>
    <s v="ci"/>
  </r>
  <r>
    <s v="id_112"/>
    <x v="5"/>
    <s v="aucun_problem"/>
    <n v="0.66666666666666696"/>
    <n v="-9.0911211298677699E-2"/>
    <n v="1.42424454463201"/>
    <n v="2"/>
    <n v="0.66666666666666696"/>
    <n v="3"/>
    <s v="r_4_assistance_education_problem"/>
    <s v="prop_multiple"/>
    <x v="51"/>
    <m/>
    <x v="4"/>
    <x v="1"/>
    <x v="11"/>
    <x v="62"/>
    <s v="r_4_assistance_education_problem"/>
    <s v="oui"/>
    <s v="Proportion"/>
    <m/>
    <s v="Population générale"/>
    <n v="0.95"/>
    <b v="1"/>
    <s v="ci"/>
  </r>
  <r>
    <s v="id_114"/>
    <x v="5"/>
    <s v="pas_du_tout"/>
    <n v="0.33333333333333298"/>
    <n v="-0.424244544632011"/>
    <n v="1.0909112112986801"/>
    <n v="1"/>
    <n v="0.33333333333333298"/>
    <n v="3"/>
    <s v="r_4_besoin_combl_san_assist_education"/>
    <s v="prop_simple"/>
    <x v="52"/>
    <m/>
    <x v="4"/>
    <x v="1"/>
    <x v="11"/>
    <x v="63"/>
    <s v="r_4_besoin_combl_san_assist_education"/>
    <s v="oui"/>
    <s v="Proportion"/>
    <m/>
    <s v="Population générale"/>
    <n v="0.95"/>
    <b v="1"/>
    <s v="ci"/>
  </r>
  <r>
    <s v="id_114"/>
    <x v="5"/>
    <s v="peu"/>
    <n v="0.66666666666666696"/>
    <n v="-9.0911211298677699E-2"/>
    <n v="1.42424454463201"/>
    <n v="2"/>
    <n v="0.66666666666666696"/>
    <n v="3"/>
    <s v="r_4_besoin_combl_san_assist_education"/>
    <s v="prop_simple"/>
    <x v="53"/>
    <m/>
    <x v="4"/>
    <x v="1"/>
    <x v="11"/>
    <x v="63"/>
    <s v="r_4_besoin_combl_san_assist_education"/>
    <s v="oui"/>
    <s v="Proportion"/>
    <m/>
    <s v="Population générale"/>
    <n v="0.95"/>
    <b v="1"/>
    <s v="ci"/>
  </r>
  <r>
    <s v="id_114"/>
    <x v="6"/>
    <s v="pas_du_tout"/>
    <n v="1"/>
    <n v="1"/>
    <n v="1"/>
    <n v="2"/>
    <n v="1"/>
    <n v="2"/>
    <s v="r_4_besoin_combl_san_assist_education"/>
    <s v="prop_simple"/>
    <x v="52"/>
    <m/>
    <x v="4"/>
    <x v="1"/>
    <x v="11"/>
    <x v="63"/>
    <s v="r_4_besoin_combl_san_assist_education"/>
    <s v="oui"/>
    <s v="Proportion"/>
    <m/>
    <s v="Population générale"/>
    <n v="0.95"/>
    <b v="1"/>
    <s v="ci"/>
  </r>
  <r>
    <s v="id_116"/>
    <x v="5"/>
    <s v="non"/>
    <n v="1"/>
    <n v="1"/>
    <n v="1"/>
    <n v="1"/>
    <n v="1"/>
    <n v="1"/>
    <s v="r_4_assistance_psychosocial"/>
    <s v="prop_simple"/>
    <x v="10"/>
    <m/>
    <x v="4"/>
    <x v="1"/>
    <x v="12"/>
    <x v="64"/>
    <s v="r_4_assistance_psychosocial"/>
    <m/>
    <s v="Proportion"/>
    <m/>
    <s v="Population générale"/>
    <n v="0.95"/>
    <b v="1"/>
    <s v="ci"/>
  </r>
  <r>
    <s v="id_116"/>
    <x v="6"/>
    <s v="non"/>
    <n v="0.5"/>
    <n v="-1.0250931807065999"/>
    <n v="2.0250931807065999"/>
    <n v="1"/>
    <n v="0.5"/>
    <n v="2"/>
    <s v="r_4_assistance_psychosocial"/>
    <s v="prop_simple"/>
    <x v="10"/>
    <m/>
    <x v="4"/>
    <x v="1"/>
    <x v="12"/>
    <x v="64"/>
    <s v="r_4_assistance_psychosocial"/>
    <m/>
    <s v="Proportion"/>
    <m/>
    <s v="Population générale"/>
    <n v="0.95"/>
    <b v="1"/>
    <s v="ci"/>
  </r>
  <r>
    <s v="id_116"/>
    <x v="6"/>
    <s v="oui"/>
    <n v="0.5"/>
    <n v="-1.0250931807065999"/>
    <n v="2.0250931807065999"/>
    <n v="1"/>
    <n v="0.5"/>
    <n v="2"/>
    <s v="r_4_assistance_psychosocial"/>
    <s v="prop_simple"/>
    <x v="11"/>
    <m/>
    <x v="4"/>
    <x v="1"/>
    <x v="12"/>
    <x v="64"/>
    <s v="r_4_assistance_psychosocial"/>
    <m/>
    <s v="Proportion"/>
    <m/>
    <s v="Population générale"/>
    <n v="0.95"/>
    <b v="1"/>
    <s v="ci"/>
  </r>
  <r>
    <s v="id_117"/>
    <x v="5"/>
    <s v="exclusion"/>
    <n v="1"/>
    <n v="1"/>
    <n v="1"/>
    <n v="1"/>
    <n v="1"/>
    <n v="1"/>
    <s v="r_4_barrier_psychosocial"/>
    <s v="prop_multiple"/>
    <x v="43"/>
    <m/>
    <x v="4"/>
    <x v="1"/>
    <x v="12"/>
    <x v="25"/>
    <s v="r_4_barrier_psychosocial"/>
    <m/>
    <s v="Proportion"/>
    <m/>
    <s v="Population générale"/>
    <n v="0.95"/>
    <b v="1"/>
    <s v="ci"/>
  </r>
  <r>
    <s v="id_117"/>
    <x v="6"/>
    <s v="exclusion"/>
    <n v="0.5"/>
    <n v="-1.0250931807065999"/>
    <n v="2.0250931807065999"/>
    <n v="1"/>
    <n v="0.5"/>
    <n v="2"/>
    <s v="r_4_barrier_psychosocial"/>
    <s v="prop_multiple"/>
    <x v="43"/>
    <m/>
    <x v="4"/>
    <x v="1"/>
    <x v="12"/>
    <x v="25"/>
    <s v="r_4_barrier_psychosocial"/>
    <m/>
    <s v="Proportion"/>
    <m/>
    <s v="Population générale"/>
    <n v="0.95"/>
    <b v="1"/>
    <s v="ci"/>
  </r>
  <r>
    <s v="id_117"/>
    <x v="6"/>
    <s v="aucune"/>
    <n v="0.5"/>
    <n v="-1.0250931807065999"/>
    <n v="2.0250931807065999"/>
    <n v="1"/>
    <n v="0.5"/>
    <n v="2"/>
    <s v="r_4_barrier_psychosocial"/>
    <s v="prop_multiple"/>
    <x v="45"/>
    <m/>
    <x v="4"/>
    <x v="1"/>
    <x v="12"/>
    <x v="25"/>
    <s v="r_4_barrier_psychosocial"/>
    <m/>
    <s v="Proportion"/>
    <m/>
    <s v="Population générale"/>
    <n v="0.95"/>
    <b v="1"/>
    <s v="ci"/>
  </r>
  <r>
    <s v="id_118"/>
    <x v="6"/>
    <s v="aucun_problem"/>
    <n v="1"/>
    <e v="#NUM!"/>
    <e v="#NUM!"/>
    <n v="1"/>
    <n v="1"/>
    <n v="1"/>
    <s v="r_4_assistance_psychosocial_problem"/>
    <s v="prop_multiple"/>
    <x v="51"/>
    <m/>
    <x v="4"/>
    <x v="1"/>
    <x v="12"/>
    <x v="65"/>
    <s v="r_4_assistance_psychosocial_problem"/>
    <s v="oui"/>
    <s v="Proportion"/>
    <m/>
    <s v="Population générale"/>
    <n v="0.95"/>
    <b v="1"/>
    <s v="ci"/>
  </r>
  <r>
    <s v="id_120"/>
    <x v="5"/>
    <s v="non"/>
    <n v="1"/>
    <n v="1"/>
    <n v="1"/>
    <n v="1"/>
    <n v="1"/>
    <n v="1"/>
    <s v="r_4_assistance_protection"/>
    <s v="prop_simple"/>
    <x v="10"/>
    <m/>
    <x v="4"/>
    <x v="1"/>
    <x v="13"/>
    <x v="66"/>
    <s v="r_4_assistance_protection"/>
    <m/>
    <s v="Proportion"/>
    <m/>
    <s v="Population générale"/>
    <n v="0.95"/>
    <b v="1"/>
    <s v="ci"/>
  </r>
  <r>
    <s v="id_120"/>
    <x v="6"/>
    <s v="non"/>
    <n v="1"/>
    <n v="1"/>
    <n v="1"/>
    <n v="1"/>
    <n v="1"/>
    <n v="1"/>
    <s v="r_4_assistance_protection"/>
    <s v="prop_simple"/>
    <x v="10"/>
    <m/>
    <x v="4"/>
    <x v="1"/>
    <x v="13"/>
    <x v="66"/>
    <s v="r_4_assistance_protection"/>
    <m/>
    <s v="Proportion"/>
    <m/>
    <s v="Population générale"/>
    <n v="0.95"/>
    <b v="1"/>
    <s v="ci"/>
  </r>
  <r>
    <s v="id_121"/>
    <x v="6"/>
    <s v="recupere_doc_legaux"/>
    <n v="1"/>
    <n v="1"/>
    <n v="1"/>
    <n v="1"/>
    <n v="1"/>
    <n v="1"/>
    <s v="r_4_assistance_protection_voulu"/>
    <s v="prop_multiple"/>
    <x v="118"/>
    <m/>
    <x v="4"/>
    <x v="1"/>
    <x v="13"/>
    <x v="67"/>
    <s v="r_4_assistance_protection_voulu"/>
    <s v="oui"/>
    <s v="Proportion"/>
    <m/>
    <s v="Population générale"/>
    <n v="0.95"/>
    <b v="1"/>
    <s v="ci"/>
  </r>
  <r>
    <s v="id_121"/>
    <x v="5"/>
    <s v="sensibilisation_protection"/>
    <n v="1"/>
    <n v="1"/>
    <n v="1"/>
    <n v="1"/>
    <n v="1"/>
    <n v="1"/>
    <s v="r_4_assistance_protection_voulu"/>
    <s v="prop_multiple"/>
    <x v="119"/>
    <m/>
    <x v="4"/>
    <x v="1"/>
    <x v="13"/>
    <x v="67"/>
    <s v="r_4_assistance_protection_voulu"/>
    <s v="oui"/>
    <s v="Proportion"/>
    <m/>
    <s v="Population générale"/>
    <n v="0.95"/>
    <b v="1"/>
    <s v="ci"/>
  </r>
  <r>
    <s v="id_123"/>
    <x v="6"/>
    <s v="pas_connaissance"/>
    <n v="1"/>
    <n v="1"/>
    <n v="1"/>
    <n v="1"/>
    <n v="1"/>
    <n v="1"/>
    <s v="r_4_barrier_protection"/>
    <s v="prop_multiple"/>
    <x v="40"/>
    <m/>
    <x v="4"/>
    <x v="1"/>
    <x v="13"/>
    <x v="25"/>
    <s v="r_4_barrier_protection"/>
    <m/>
    <s v="Proportion"/>
    <m/>
    <s v="Population générale"/>
    <n v="0.95"/>
    <b v="1"/>
    <s v="ci"/>
  </r>
  <r>
    <s v="id_123"/>
    <x v="5"/>
    <s v="pas_acces_information"/>
    <n v="1"/>
    <n v="1"/>
    <n v="1"/>
    <n v="1"/>
    <n v="1"/>
    <n v="1"/>
    <s v="r_4_barrier_protection"/>
    <s v="prop_multiple"/>
    <x v="44"/>
    <m/>
    <x v="4"/>
    <x v="1"/>
    <x v="13"/>
    <x v="25"/>
    <s v="r_4_barrier_protection"/>
    <m/>
    <s v="Proportion"/>
    <m/>
    <s v="Population générale"/>
    <n v="0.95"/>
    <b v="1"/>
    <s v="ci"/>
  </r>
  <r>
    <s v="id_136"/>
    <x v="5"/>
    <s v="abris"/>
    <n v="4.1666666666666699E-2"/>
    <n v="-1.5359626946634E-2"/>
    <n v="9.8692960279967296E-2"/>
    <n v="2"/>
    <n v="4.1666666666666699E-2"/>
    <n v="48"/>
    <s v="s_assistance_sect_non_prioritaire"/>
    <s v="prop_multiple"/>
    <x v="19"/>
    <m/>
    <x v="4"/>
    <x v="1"/>
    <x v="14"/>
    <x v="68"/>
    <s v="s_assistance_sect_non_prioritaire"/>
    <m/>
    <s v="Proportion"/>
    <m/>
    <s v="Population générale"/>
    <n v="0.95"/>
    <b v="1"/>
    <s v="ci"/>
  </r>
  <r>
    <s v="id_136"/>
    <x v="6"/>
    <s v="abris"/>
    <n v="6.7114093959731499E-3"/>
    <n v="-6.5135559676727803E-3"/>
    <n v="1.99363747596191E-2"/>
    <n v="1"/>
    <n v="6.7114093959731499E-3"/>
    <n v="149"/>
    <s v="s_assistance_sect_non_prioritaire"/>
    <s v="prop_multiple"/>
    <x v="19"/>
    <m/>
    <x v="4"/>
    <x v="1"/>
    <x v="14"/>
    <x v="68"/>
    <s v="s_assistance_sect_non_prioritaire"/>
    <m/>
    <s v="Proportion"/>
    <m/>
    <s v="Population générale"/>
    <n v="0.95"/>
    <b v="1"/>
    <s v="ci"/>
  </r>
  <r>
    <s v="id_136"/>
    <x v="5"/>
    <s v="bna"/>
    <n v="2.0833333333333301E-2"/>
    <n v="-1.99262899200493E-2"/>
    <n v="6.1592956586715999E-2"/>
    <n v="1"/>
    <n v="2.0833333333333301E-2"/>
    <n v="48"/>
    <s v="s_assistance_sect_non_prioritaire"/>
    <s v="prop_multiple"/>
    <x v="21"/>
    <m/>
    <x v="4"/>
    <x v="1"/>
    <x v="14"/>
    <x v="68"/>
    <s v="s_assistance_sect_non_prioritaire"/>
    <m/>
    <s v="Proportion"/>
    <m/>
    <s v="Population générale"/>
    <n v="0.95"/>
    <b v="1"/>
    <s v="ci"/>
  </r>
  <r>
    <s v="id_136"/>
    <x v="6"/>
    <s v="sante"/>
    <n v="6.7114093959731499E-3"/>
    <n v="-6.5135559676727404E-3"/>
    <n v="1.99363747596191E-2"/>
    <n v="1"/>
    <n v="6.7114093959731499E-3"/>
    <n v="149"/>
    <s v="s_assistance_sect_non_prioritaire"/>
    <s v="prop_multiple"/>
    <x v="28"/>
    <m/>
    <x v="4"/>
    <x v="1"/>
    <x v="14"/>
    <x v="68"/>
    <s v="s_assistance_sect_non_prioritaire"/>
    <m/>
    <s v="Proportion"/>
    <m/>
    <s v="Population générale"/>
    <n v="0.95"/>
    <b v="1"/>
    <s v="ci"/>
  </r>
  <r>
    <s v="id_136"/>
    <x v="6"/>
    <s v="latrine"/>
    <n v="6.7114093959731499E-3"/>
    <n v="-6.5135559676727604E-3"/>
    <n v="1.99363747596191E-2"/>
    <n v="1"/>
    <n v="6.7114093959731499E-3"/>
    <n v="149"/>
    <s v="s_assistance_sect_non_prioritaire"/>
    <s v="prop_multiple"/>
    <x v="25"/>
    <m/>
    <x v="4"/>
    <x v="1"/>
    <x v="14"/>
    <x v="68"/>
    <s v="s_assistance_sect_non_prioritaire"/>
    <m/>
    <s v="Proportion"/>
    <m/>
    <s v="Population générale"/>
    <n v="0.95"/>
    <b v="1"/>
    <s v="ci"/>
  </r>
  <r>
    <s v="id_136"/>
    <x v="6"/>
    <s v="hygiene"/>
    <n v="6.7114093959731499E-3"/>
    <n v="-6.5135559676727404E-3"/>
    <n v="1.99363747596191E-2"/>
    <n v="1"/>
    <n v="6.7114093959731499E-3"/>
    <n v="149"/>
    <s v="s_assistance_sect_non_prioritaire"/>
    <s v="prop_multiple"/>
    <x v="120"/>
    <m/>
    <x v="4"/>
    <x v="1"/>
    <x v="14"/>
    <x v="68"/>
    <s v="s_assistance_sect_non_prioritaire"/>
    <m/>
    <s v="Proportion"/>
    <m/>
    <s v="Population générale"/>
    <n v="0.95"/>
    <b v="1"/>
    <s v="ci"/>
  </r>
  <r>
    <s v="id_136"/>
    <x v="5"/>
    <s v="education"/>
    <n v="2.0833333333333301E-2"/>
    <n v="-1.99262899200493E-2"/>
    <n v="6.1592956586715902E-2"/>
    <n v="1"/>
    <n v="2.0833333333333301E-2"/>
    <n v="48"/>
    <s v="s_assistance_sect_non_prioritaire"/>
    <s v="prop_multiple"/>
    <x v="23"/>
    <m/>
    <x v="4"/>
    <x v="1"/>
    <x v="14"/>
    <x v="68"/>
    <s v="s_assistance_sect_non_prioritaire"/>
    <m/>
    <s v="Proportion"/>
    <m/>
    <s v="Population générale"/>
    <n v="0.95"/>
    <b v="1"/>
    <s v="ci"/>
  </r>
  <r>
    <s v="id_136"/>
    <x v="6"/>
    <s v="education"/>
    <n v="1.34228187919463E-2"/>
    <n v="-5.2168139340477001E-3"/>
    <n v="3.2062451517940301E-2"/>
    <n v="2"/>
    <n v="1.34228187919463E-2"/>
    <n v="149"/>
    <s v="s_assistance_sect_non_prioritaire"/>
    <s v="prop_multiple"/>
    <x v="23"/>
    <m/>
    <x v="4"/>
    <x v="1"/>
    <x v="14"/>
    <x v="68"/>
    <s v="s_assistance_sect_non_prioritaire"/>
    <m/>
    <s v="Proportion"/>
    <m/>
    <s v="Population générale"/>
    <n v="0.95"/>
    <b v="1"/>
    <s v="ci"/>
  </r>
  <r>
    <s v="id_136"/>
    <x v="5"/>
    <s v="services_protection"/>
    <n v="2.0833333333333301E-2"/>
    <n v="-1.99262899200493E-2"/>
    <n v="6.1592956586715902E-2"/>
    <n v="1"/>
    <n v="2.0833333333333301E-2"/>
    <n v="48"/>
    <s v="s_assistance_sect_non_prioritaire"/>
    <s v="prop_multiple"/>
    <x v="29"/>
    <m/>
    <x v="4"/>
    <x v="1"/>
    <x v="14"/>
    <x v="68"/>
    <s v="s_assistance_sect_non_prioritaire"/>
    <m/>
    <s v="Proportion"/>
    <m/>
    <s v="Population générale"/>
    <n v="0.95"/>
    <b v="1"/>
    <s v="ci"/>
  </r>
  <r>
    <s v="id_136"/>
    <x v="5"/>
    <s v="aucun_secteur"/>
    <n v="0.91666666666666696"/>
    <n v="0.83779199470182897"/>
    <n v="0.99554133863150396"/>
    <n v="44"/>
    <n v="0.91666666666666696"/>
    <n v="48"/>
    <s v="s_assistance_sect_non_prioritaire"/>
    <s v="prop_multiple"/>
    <x v="121"/>
    <m/>
    <x v="4"/>
    <x v="1"/>
    <x v="14"/>
    <x v="68"/>
    <s v="s_assistance_sect_non_prioritaire"/>
    <m/>
    <s v="Proportion"/>
    <m/>
    <s v="Population générale"/>
    <n v="0.95"/>
    <b v="1"/>
    <s v="ci"/>
  </r>
  <r>
    <s v="id_136"/>
    <x v="6"/>
    <s v="aucun_secteur"/>
    <n v="0.96644295302013405"/>
    <n v="0.93727338928402404"/>
    <n v="0.99561251675624396"/>
    <n v="144"/>
    <n v="0.96644295302013405"/>
    <n v="149"/>
    <s v="s_assistance_sect_non_prioritaire"/>
    <s v="prop_multiple"/>
    <x v="121"/>
    <m/>
    <x v="4"/>
    <x v="1"/>
    <x v="14"/>
    <x v="68"/>
    <s v="s_assistance_sect_non_prioritaire"/>
    <m/>
    <s v="Proportion"/>
    <m/>
    <s v="Population générale"/>
    <n v="0.95"/>
    <b v="1"/>
    <s v="ci"/>
  </r>
  <r>
    <s v="id_137"/>
    <x v="5"/>
    <s v="pas_adapte"/>
    <n v="0.5"/>
    <n v="-1.0250931807065999"/>
    <n v="2.0250931807065999"/>
    <n v="1"/>
    <n v="0.5"/>
    <n v="2"/>
    <s v="s_pb_rencontre"/>
    <s v="prop_multiple"/>
    <x v="47"/>
    <m/>
    <x v="4"/>
    <x v="1"/>
    <x v="14"/>
    <x v="69"/>
    <s v="s_pb_rencontre"/>
    <s v="oui"/>
    <s v="Proportion"/>
    <m/>
    <s v="Population générale"/>
    <n v="0.95"/>
    <b v="1"/>
    <s v="ci"/>
  </r>
  <r>
    <s v="id_137"/>
    <x v="6"/>
    <s v="insuffisance_argent"/>
    <n v="1"/>
    <n v="1"/>
    <n v="1"/>
    <n v="1"/>
    <n v="1"/>
    <n v="1"/>
    <s v="s_pb_rencontre"/>
    <s v="prop_multiple"/>
    <x v="48"/>
    <m/>
    <x v="4"/>
    <x v="1"/>
    <x v="14"/>
    <x v="69"/>
    <s v="s_pb_rencontre"/>
    <s v="oui"/>
    <s v="Proportion"/>
    <m/>
    <s v="Population générale"/>
    <n v="0.95"/>
    <b v="1"/>
    <s v="ci"/>
  </r>
  <r>
    <s v="id_137"/>
    <x v="5"/>
    <s v="mauvaise_qualite_servic"/>
    <n v="0.5"/>
    <n v="-1.0250931807065999"/>
    <n v="2.0250931807065999"/>
    <n v="1"/>
    <n v="0.5"/>
    <n v="2"/>
    <s v="s_pb_rencontre"/>
    <s v="prop_multiple"/>
    <x v="49"/>
    <m/>
    <x v="4"/>
    <x v="1"/>
    <x v="14"/>
    <x v="69"/>
    <s v="s_pb_rencontre"/>
    <s v="oui"/>
    <s v="Proportion"/>
    <m/>
    <s v="Population générale"/>
    <n v="0.95"/>
    <b v="1"/>
    <s v="ci"/>
  </r>
  <r>
    <s v="id_138"/>
    <x v="5"/>
    <s v="aucun_problem"/>
    <n v="1"/>
    <e v="#NUM!"/>
    <e v="#NUM!"/>
    <n v="1"/>
    <n v="1"/>
    <n v="1"/>
    <s v="s_assistance_bna_problem"/>
    <s v="prop_multiple"/>
    <x v="51"/>
    <m/>
    <x v="4"/>
    <x v="1"/>
    <x v="14"/>
    <x v="70"/>
    <s v="s_assistance_bna_problem"/>
    <s v="oui"/>
    <s v="Proportion"/>
    <m/>
    <s v="Population générale"/>
    <n v="0.95"/>
    <b v="1"/>
    <s v="ci"/>
  </r>
  <r>
    <s v="id_140"/>
    <x v="6"/>
    <s v="aucun_problem"/>
    <n v="1"/>
    <e v="#NUM!"/>
    <e v="#NUM!"/>
    <n v="1"/>
    <n v="1"/>
    <n v="1"/>
    <s v="s_assistance_sante_problem"/>
    <s v="prop_multiple"/>
    <x v="51"/>
    <m/>
    <x v="4"/>
    <x v="1"/>
    <x v="14"/>
    <x v="71"/>
    <s v="s_assistance_sante_problem"/>
    <s v="oui"/>
    <s v="Proportion"/>
    <m/>
    <s v="Population générale"/>
    <n v="0.95"/>
    <b v="1"/>
    <s v="ci"/>
  </r>
  <r>
    <s v="id_145"/>
    <x v="6"/>
    <s v="aucun_problem"/>
    <n v="1"/>
    <e v="#NUM!"/>
    <e v="#NUM!"/>
    <n v="1"/>
    <n v="1"/>
    <n v="1"/>
    <s v="s_assistance_latrine_problem"/>
    <s v="prop_multiple"/>
    <x v="51"/>
    <m/>
    <x v="4"/>
    <x v="1"/>
    <x v="14"/>
    <x v="72"/>
    <s v="s_assistance_latrine_problem"/>
    <s v="oui"/>
    <s v="Proportion"/>
    <m/>
    <s v="Population générale"/>
    <n v="0.95"/>
    <b v="1"/>
    <s v="ci"/>
  </r>
  <r>
    <s v="id_146"/>
    <x v="6"/>
    <s v="aucun_problem"/>
    <n v="1"/>
    <e v="#NUM!"/>
    <e v="#NUM!"/>
    <n v="1"/>
    <n v="1"/>
    <n v="1"/>
    <s v="s_assistance_hygiene_problem"/>
    <s v="prop_multiple"/>
    <x v="51"/>
    <m/>
    <x v="4"/>
    <x v="1"/>
    <x v="14"/>
    <x v="73"/>
    <s v="s_assistance_hygiene_problem"/>
    <s v="oui"/>
    <s v="Proportion"/>
    <m/>
    <s v="Population générale"/>
    <n v="0.95"/>
    <b v="1"/>
    <s v="ci"/>
  </r>
  <r>
    <s v="id_147"/>
    <x v="6"/>
    <s v="insuffisance_argent"/>
    <n v="0.5"/>
    <n v="-1.0250931807065999"/>
    <n v="2.0250931807065999"/>
    <n v="1"/>
    <n v="0.5"/>
    <n v="2"/>
    <s v="s_assistance_education_problem"/>
    <s v="prop_multiple"/>
    <x v="116"/>
    <m/>
    <x v="4"/>
    <x v="1"/>
    <x v="14"/>
    <x v="74"/>
    <s v="s_assistance_education_problem"/>
    <s v="oui"/>
    <s v="Proportion"/>
    <m/>
    <s v="Population générale"/>
    <n v="0.95"/>
    <b v="1"/>
    <s v="ci"/>
  </r>
  <r>
    <s v="id_147"/>
    <x v="6"/>
    <s v="retard_reception"/>
    <n v="0.5"/>
    <n v="-1.0250931807065999"/>
    <n v="2.0250931807065999"/>
    <n v="1"/>
    <n v="0.5"/>
    <n v="2"/>
    <s v="s_assistance_education_problem"/>
    <s v="prop_multiple"/>
    <x v="50"/>
    <m/>
    <x v="4"/>
    <x v="1"/>
    <x v="14"/>
    <x v="74"/>
    <s v="s_assistance_education_problem"/>
    <s v="oui"/>
    <s v="Proportion"/>
    <m/>
    <s v="Population générale"/>
    <n v="0.95"/>
    <b v="1"/>
    <s v="ci"/>
  </r>
  <r>
    <s v="id_147"/>
    <x v="5"/>
    <s v="aucun_problem"/>
    <n v="1"/>
    <n v="1"/>
    <n v="1"/>
    <n v="1"/>
    <n v="1"/>
    <n v="1"/>
    <s v="s_assistance_education_problem"/>
    <s v="prop_multiple"/>
    <x v="51"/>
    <m/>
    <x v="4"/>
    <x v="1"/>
    <x v="14"/>
    <x v="74"/>
    <s v="s_assistance_education_problem"/>
    <s v="oui"/>
    <s v="Proportion"/>
    <m/>
    <s v="Population générale"/>
    <n v="0.95"/>
    <b v="1"/>
    <s v="ci"/>
  </r>
  <r>
    <s v="id_149"/>
    <x v="5"/>
    <s v="aucun_problem"/>
    <n v="1"/>
    <e v="#NUM!"/>
    <e v="#NUM!"/>
    <n v="1"/>
    <n v="1"/>
    <n v="1"/>
    <s v="s_assistance_protection_problem"/>
    <s v="prop_multiple"/>
    <x v="51"/>
    <m/>
    <x v="4"/>
    <x v="1"/>
    <x v="14"/>
    <x v="75"/>
    <s v="s_assistance_protection_problem"/>
    <s v="oui"/>
    <s v="Proportion"/>
    <m/>
    <s v="Population générale"/>
    <n v="0.95"/>
    <b v="1"/>
    <s v="ci"/>
  </r>
  <r>
    <s v="id_151"/>
    <x v="5"/>
    <s v="bon"/>
    <n v="0.52083333333333304"/>
    <n v="0.37826759930008202"/>
    <n v="0.66339906736658505"/>
    <n v="25"/>
    <n v="0.52083333333333304"/>
    <n v="48"/>
    <s v="s_comportement_humanitair"/>
    <s v="prop_simple"/>
    <x v="122"/>
    <m/>
    <x v="4"/>
    <x v="1"/>
    <x v="15"/>
    <x v="76"/>
    <s v="s_comportement_humanitair"/>
    <s v="oui"/>
    <s v="Proportion"/>
    <m/>
    <s v="Population générale"/>
    <n v="0.95"/>
    <b v="1"/>
    <s v="ci"/>
  </r>
  <r>
    <s v="id_151"/>
    <x v="5"/>
    <s v="neutre"/>
    <n v="0.125"/>
    <n v="3.0619667605634001E-2"/>
    <n v="0.219380332394366"/>
    <n v="6"/>
    <n v="0.125"/>
    <n v="48"/>
    <s v="s_comportement_humanitair"/>
    <s v="prop_simple"/>
    <x v="123"/>
    <m/>
    <x v="4"/>
    <x v="1"/>
    <x v="15"/>
    <x v="76"/>
    <s v="s_comportement_humanitair"/>
    <s v="oui"/>
    <s v="Proportion"/>
    <m/>
    <s v="Population générale"/>
    <n v="0.95"/>
    <b v="1"/>
    <s v="ci"/>
  </r>
  <r>
    <s v="id_151"/>
    <x v="5"/>
    <s v="pas_bon"/>
    <n v="4.1666666666666699E-2"/>
    <n v="-1.5359626946634E-2"/>
    <n v="9.8692960279967296E-2"/>
    <n v="2"/>
    <n v="4.1666666666666699E-2"/>
    <n v="48"/>
    <s v="s_comportement_humanitair"/>
    <s v="prop_simple"/>
    <x v="124"/>
    <m/>
    <x v="4"/>
    <x v="1"/>
    <x v="15"/>
    <x v="76"/>
    <s v="s_comportement_humanitair"/>
    <s v="oui"/>
    <s v="Proportion"/>
    <m/>
    <s v="Population générale"/>
    <n v="0.95"/>
    <b v="1"/>
    <s v="ci"/>
  </r>
  <r>
    <s v="id_151"/>
    <x v="5"/>
    <s v="pas_bon_du_tout"/>
    <n v="2.0833333333333301E-2"/>
    <n v="-1.99262899200493E-2"/>
    <n v="6.1592956586715902E-2"/>
    <n v="1"/>
    <n v="2.0833333333333301E-2"/>
    <n v="48"/>
    <s v="s_comportement_humanitair"/>
    <s v="prop_simple"/>
    <x v="125"/>
    <m/>
    <x v="4"/>
    <x v="1"/>
    <x v="15"/>
    <x v="76"/>
    <s v="s_comportement_humanitair"/>
    <s v="oui"/>
    <s v="Proportion"/>
    <m/>
    <s v="Population générale"/>
    <n v="0.95"/>
    <b v="1"/>
    <s v="ci"/>
  </r>
  <r>
    <s v="id_151"/>
    <x v="5"/>
    <s v="tres_bon"/>
    <n v="0.29166666666666702"/>
    <n v="0.161953306852375"/>
    <n v="0.42138002648095801"/>
    <n v="14"/>
    <n v="0.29166666666666702"/>
    <n v="48"/>
    <s v="s_comportement_humanitair"/>
    <s v="prop_simple"/>
    <x v="126"/>
    <m/>
    <x v="4"/>
    <x v="1"/>
    <x v="15"/>
    <x v="76"/>
    <s v="s_comportement_humanitair"/>
    <s v="oui"/>
    <s v="Proportion"/>
    <m/>
    <s v="Population générale"/>
    <n v="0.95"/>
    <b v="1"/>
    <s v="ci"/>
  </r>
  <r>
    <s v="id_151"/>
    <x v="6"/>
    <s v="bon"/>
    <n v="0.53020134228187898"/>
    <n v="0.44936135225950202"/>
    <n v="0.61104133230425595"/>
    <n v="79"/>
    <n v="0.53020134228187898"/>
    <n v="149"/>
    <s v="s_comportement_humanitair"/>
    <s v="prop_simple"/>
    <x v="122"/>
    <m/>
    <x v="4"/>
    <x v="1"/>
    <x v="15"/>
    <x v="76"/>
    <s v="s_comportement_humanitair"/>
    <s v="oui"/>
    <s v="Proportion"/>
    <m/>
    <s v="Population générale"/>
    <n v="0.95"/>
    <b v="1"/>
    <s v="ci"/>
  </r>
  <r>
    <s v="id_151"/>
    <x v="6"/>
    <s v="neutre"/>
    <n v="0.114093959731544"/>
    <n v="6.2597768144239493E-2"/>
    <n v="0.16559015131884799"/>
    <n v="17"/>
    <n v="0.114093959731544"/>
    <n v="149"/>
    <s v="s_comportement_humanitair"/>
    <s v="prop_simple"/>
    <x v="123"/>
    <m/>
    <x v="4"/>
    <x v="1"/>
    <x v="15"/>
    <x v="76"/>
    <s v="s_comportement_humanitair"/>
    <s v="oui"/>
    <s v="Proportion"/>
    <m/>
    <s v="Population générale"/>
    <n v="0.95"/>
    <b v="1"/>
    <s v="ci"/>
  </r>
  <r>
    <s v="id_151"/>
    <x v="6"/>
    <s v="pas_bon"/>
    <n v="0.114093959731544"/>
    <n v="6.2597768144239493E-2"/>
    <n v="0.16559015131884799"/>
    <n v="17"/>
    <n v="0.114093959731544"/>
    <n v="149"/>
    <s v="s_comportement_humanitair"/>
    <s v="prop_simple"/>
    <x v="124"/>
    <m/>
    <x v="4"/>
    <x v="1"/>
    <x v="15"/>
    <x v="76"/>
    <s v="s_comportement_humanitair"/>
    <s v="oui"/>
    <s v="Proportion"/>
    <m/>
    <s v="Population générale"/>
    <n v="0.95"/>
    <b v="1"/>
    <s v="ci"/>
  </r>
  <r>
    <s v="id_151"/>
    <x v="6"/>
    <s v="pas_bon_du_tout"/>
    <n v="2.01342281879195E-2"/>
    <n v="-2.6167849295428498E-3"/>
    <n v="4.2885241305381801E-2"/>
    <n v="3"/>
    <n v="2.01342281879195E-2"/>
    <n v="149"/>
    <s v="s_comportement_humanitair"/>
    <s v="prop_simple"/>
    <x v="125"/>
    <m/>
    <x v="4"/>
    <x v="1"/>
    <x v="15"/>
    <x v="76"/>
    <s v="s_comportement_humanitair"/>
    <s v="oui"/>
    <s v="Proportion"/>
    <m/>
    <s v="Population générale"/>
    <n v="0.95"/>
    <b v="1"/>
    <s v="ci"/>
  </r>
  <r>
    <s v="id_151"/>
    <x v="6"/>
    <s v="tres_bon"/>
    <n v="0.221476510067114"/>
    <n v="0.15421762712354101"/>
    <n v="0.28873539301068701"/>
    <n v="33"/>
    <n v="0.221476510067114"/>
    <n v="149"/>
    <s v="s_comportement_humanitair"/>
    <s v="prop_simple"/>
    <x v="126"/>
    <m/>
    <x v="4"/>
    <x v="1"/>
    <x v="15"/>
    <x v="76"/>
    <s v="s_comportement_humanitair"/>
    <s v="oui"/>
    <s v="Proportion"/>
    <m/>
    <s v="Population générale"/>
    <n v="0.95"/>
    <b v="1"/>
    <s v="ci"/>
  </r>
  <r>
    <s v="id_152"/>
    <x v="6"/>
    <s v="manque_rspect"/>
    <n v="0.3"/>
    <n v="8.6949823333353798E-2"/>
    <n v="0.51305017666664599"/>
    <n v="6"/>
    <n v="0.3"/>
    <n v="20"/>
    <s v="s_raison_comportement_humanitair"/>
    <s v="prop_multiple"/>
    <x v="127"/>
    <m/>
    <x v="4"/>
    <x v="1"/>
    <x v="15"/>
    <x v="77"/>
    <s v="s_raison_comportement_humanitair"/>
    <s v="oui"/>
    <s v="Proportion"/>
    <m/>
    <s v="Population générale"/>
    <n v="0.95"/>
    <b v="1"/>
    <s v="ci"/>
  </r>
  <r>
    <s v="id_152"/>
    <x v="6"/>
    <s v="culture_inapproprie"/>
    <n v="0.05"/>
    <n v="-5.1325570139038101E-2"/>
    <n v="0.151325570139038"/>
    <n v="1"/>
    <n v="0.05"/>
    <n v="20"/>
    <s v="s_raison_comportement_humanitair"/>
    <s v="prop_multiple"/>
    <x v="128"/>
    <m/>
    <x v="4"/>
    <x v="1"/>
    <x v="15"/>
    <x v="77"/>
    <s v="s_raison_comportement_humanitair"/>
    <s v="oui"/>
    <s v="Proportion"/>
    <m/>
    <s v="Population générale"/>
    <n v="0.95"/>
    <b v="1"/>
    <s v="ci"/>
  </r>
  <r>
    <s v="id_152"/>
    <x v="5"/>
    <s v="fraudes"/>
    <n v="1"/>
    <n v="1"/>
    <n v="1"/>
    <n v="3"/>
    <n v="1"/>
    <n v="3"/>
    <s v="s_raison_comportement_humanitair"/>
    <s v="prop_multiple"/>
    <x v="129"/>
    <m/>
    <x v="4"/>
    <x v="1"/>
    <x v="15"/>
    <x v="77"/>
    <s v="s_raison_comportement_humanitair"/>
    <s v="oui"/>
    <s v="Proportion"/>
    <m/>
    <s v="Population générale"/>
    <n v="0.95"/>
    <b v="1"/>
    <s v="ci"/>
  </r>
  <r>
    <s v="id_152"/>
    <x v="6"/>
    <s v="fraudes"/>
    <n v="0.65"/>
    <n v="0.42825034552639502"/>
    <n v="0.87174965447360497"/>
    <n v="13"/>
    <n v="0.65"/>
    <n v="20"/>
    <s v="s_raison_comportement_humanitair"/>
    <s v="prop_multiple"/>
    <x v="129"/>
    <m/>
    <x v="4"/>
    <x v="1"/>
    <x v="15"/>
    <x v="77"/>
    <s v="s_raison_comportement_humanitair"/>
    <s v="oui"/>
    <s v="Proportion"/>
    <m/>
    <s v="Population générale"/>
    <n v="0.95"/>
    <b v="1"/>
    <s v="ci"/>
  </r>
  <r>
    <s v="id_152"/>
    <x v="6"/>
    <s v="faveurs_sexuelles_assistance"/>
    <n v="0.05"/>
    <n v="-5.1325570139038101E-2"/>
    <n v="0.151325570139038"/>
    <n v="1"/>
    <n v="0.05"/>
    <n v="20"/>
    <s v="s_raison_comportement_humanitair"/>
    <s v="prop_multiple"/>
    <x v="130"/>
    <m/>
    <x v="4"/>
    <x v="1"/>
    <x v="15"/>
    <x v="77"/>
    <s v="s_raison_comportement_humanitair"/>
    <s v="oui"/>
    <s v="Proportion"/>
    <m/>
    <s v="Population générale"/>
    <n v="0.95"/>
    <b v="1"/>
    <s v="ci"/>
  </r>
  <r>
    <s v="id_152"/>
    <x v="5"/>
    <s v="faveurs_sexuelles_inscription"/>
    <n v="0.33333333333333298"/>
    <n v="-0.232541480834939"/>
    <n v="0.89920814750160605"/>
    <n v="1"/>
    <n v="0.33333333333333298"/>
    <n v="3"/>
    <s v="s_raison_comportement_humanitair"/>
    <s v="prop_multiple"/>
    <x v="131"/>
    <m/>
    <x v="4"/>
    <x v="1"/>
    <x v="15"/>
    <x v="77"/>
    <s v="s_raison_comportement_humanitair"/>
    <s v="oui"/>
    <s v="Proportion"/>
    <m/>
    <s v="Population générale"/>
    <n v="0.95"/>
    <b v="1"/>
    <s v="ci"/>
  </r>
  <r>
    <s v="id_152"/>
    <x v="6"/>
    <s v="argent_assistance"/>
    <n v="0.05"/>
    <n v="-5.1325570139038101E-2"/>
    <n v="0.151325570139038"/>
    <n v="1"/>
    <n v="0.05"/>
    <n v="20"/>
    <s v="s_raison_comportement_humanitair"/>
    <s v="prop_multiple"/>
    <x v="132"/>
    <m/>
    <x v="4"/>
    <x v="1"/>
    <x v="15"/>
    <x v="77"/>
    <s v="s_raison_comportement_humanitair"/>
    <s v="oui"/>
    <s v="Proportion"/>
    <m/>
    <s v="Population générale"/>
    <n v="0.95"/>
    <b v="1"/>
    <s v="ci"/>
  </r>
  <r>
    <s v="id_152"/>
    <x v="5"/>
    <s v="argent_inscription"/>
    <n v="0.33333333333333298"/>
    <n v="-0.232541480834939"/>
    <n v="0.89920814750160605"/>
    <n v="1"/>
    <n v="0.33333333333333298"/>
    <n v="3"/>
    <s v="s_raison_comportement_humanitair"/>
    <s v="prop_multiple"/>
    <x v="133"/>
    <m/>
    <x v="4"/>
    <x v="1"/>
    <x v="15"/>
    <x v="77"/>
    <s v="s_raison_comportement_humanitair"/>
    <s v="oui"/>
    <s v="Proportion"/>
    <m/>
    <s v="Population générale"/>
    <n v="0.95"/>
    <b v="1"/>
    <s v="ci"/>
  </r>
  <r>
    <s v="id_152"/>
    <x v="6"/>
    <s v="argent_inscription"/>
    <n v="0.05"/>
    <n v="-5.1325570139038101E-2"/>
    <n v="0.151325570139038"/>
    <n v="1"/>
    <n v="0.05"/>
    <n v="20"/>
    <s v="s_raison_comportement_humanitair"/>
    <s v="prop_multiple"/>
    <x v="133"/>
    <m/>
    <x v="4"/>
    <x v="1"/>
    <x v="15"/>
    <x v="77"/>
    <s v="s_raison_comportement_humanitair"/>
    <s v="oui"/>
    <s v="Proportion"/>
    <m/>
    <s v="Population générale"/>
    <n v="0.95"/>
    <b v="1"/>
    <s v="ci"/>
  </r>
  <r>
    <s v="id_152"/>
    <x v="6"/>
    <s v="autre"/>
    <n v="0.1"/>
    <n v="-3.9474080199802898E-2"/>
    <n v="0.23947408019980301"/>
    <n v="2"/>
    <n v="0.1"/>
    <n v="20"/>
    <s v="s_raison_comportement_humanitair"/>
    <s v="prop_multiple"/>
    <x v="134"/>
    <m/>
    <x v="4"/>
    <x v="1"/>
    <x v="15"/>
    <x v="77"/>
    <s v="s_raison_comportement_humanitair"/>
    <s v="oui"/>
    <s v="Proportion"/>
    <m/>
    <s v="Population générale"/>
    <n v="0.95"/>
    <b v="1"/>
    <s v="ci"/>
  </r>
  <r>
    <s v="id_153"/>
    <x v="5"/>
    <s v="bon"/>
    <n v="0.5"/>
    <n v="-2.4589152103111502E-2"/>
    <n v="1.0245891521031101"/>
    <n v="2"/>
    <n v="0.5"/>
    <n v="4"/>
    <s v="s_comportement_travail_social"/>
    <s v="prop_simple"/>
    <x v="122"/>
    <m/>
    <x v="4"/>
    <x v="1"/>
    <x v="15"/>
    <x v="78"/>
    <s v="s_comportement_travail_social"/>
    <s v="oui"/>
    <s v="Proportion"/>
    <m/>
    <s v="Population générale"/>
    <n v="0.95"/>
    <b v="1"/>
    <s v="ci"/>
  </r>
  <r>
    <s v="id_153"/>
    <x v="5"/>
    <s v="tres_bon"/>
    <n v="0.5"/>
    <n v="-2.4589152103111502E-2"/>
    <n v="1.0245891521031101"/>
    <n v="2"/>
    <n v="0.5"/>
    <n v="4"/>
    <s v="s_comportement_travail_social"/>
    <s v="prop_simple"/>
    <x v="126"/>
    <m/>
    <x v="4"/>
    <x v="1"/>
    <x v="15"/>
    <x v="78"/>
    <s v="s_comportement_travail_social"/>
    <s v="oui"/>
    <s v="Proportion"/>
    <m/>
    <s v="Population générale"/>
    <n v="0.95"/>
    <b v="1"/>
    <s v="ci"/>
  </r>
  <r>
    <s v="id_153"/>
    <x v="6"/>
    <s v="bon"/>
    <n v="0.4375"/>
    <n v="0.17726266807242499"/>
    <n v="0.69773733192757503"/>
    <n v="7"/>
    <n v="0.4375"/>
    <n v="16"/>
    <s v="s_comportement_travail_social"/>
    <s v="prop_simple"/>
    <x v="122"/>
    <m/>
    <x v="4"/>
    <x v="1"/>
    <x v="15"/>
    <x v="78"/>
    <s v="s_comportement_travail_social"/>
    <s v="oui"/>
    <s v="Proportion"/>
    <m/>
    <s v="Population générale"/>
    <n v="0.95"/>
    <b v="1"/>
    <s v="ci"/>
  </r>
  <r>
    <s v="id_153"/>
    <x v="6"/>
    <s v="neutre"/>
    <n v="6.25E-2"/>
    <n v="-6.4482815606026297E-2"/>
    <n v="0.18948281560602601"/>
    <n v="1"/>
    <n v="6.25E-2"/>
    <n v="16"/>
    <s v="s_comportement_travail_social"/>
    <s v="prop_simple"/>
    <x v="123"/>
    <m/>
    <x v="4"/>
    <x v="1"/>
    <x v="15"/>
    <x v="78"/>
    <s v="s_comportement_travail_social"/>
    <s v="oui"/>
    <s v="Proportion"/>
    <m/>
    <s v="Population générale"/>
    <n v="0.95"/>
    <b v="1"/>
    <s v="ci"/>
  </r>
  <r>
    <s v="id_153"/>
    <x v="6"/>
    <s v="tres_bon"/>
    <n v="0.5"/>
    <n v="0.23770542394844399"/>
    <n v="0.76229457605155604"/>
    <n v="8"/>
    <n v="0.5"/>
    <n v="16"/>
    <s v="s_comportement_travail_social"/>
    <s v="prop_simple"/>
    <x v="126"/>
    <m/>
    <x v="4"/>
    <x v="1"/>
    <x v="15"/>
    <x v="78"/>
    <s v="s_comportement_travail_social"/>
    <s v="oui"/>
    <s v="Proportion"/>
    <m/>
    <s v="Population générale"/>
    <n v="0.95"/>
    <b v="1"/>
    <s v="ci"/>
  </r>
  <r>
    <s v="id_155"/>
    <x v="5"/>
    <s v="non_enregistrement"/>
    <n v="0.69230769230769196"/>
    <n v="0.51259048668223794"/>
    <n v="0.87202489793314597"/>
    <n v="18"/>
    <n v="0.69230769230769196"/>
    <n v="26"/>
    <s v="s_raison_exclusion"/>
    <s v="prop_multiple"/>
    <x v="135"/>
    <m/>
    <x v="4"/>
    <x v="1"/>
    <x v="16"/>
    <x v="79"/>
    <s v="s_raison_exclusion"/>
    <s v="oui"/>
    <s v="Proportion"/>
    <m/>
    <s v="Population générale"/>
    <n v="0.95"/>
    <b v="1"/>
    <s v="ci"/>
  </r>
  <r>
    <s v="id_155"/>
    <x v="6"/>
    <s v="non_enregistrement"/>
    <n v="0.66304347826086996"/>
    <n v="0.56519987081277701"/>
    <n v="0.76088708570896202"/>
    <n v="61"/>
    <n v="0.66304347826086996"/>
    <n v="92"/>
    <s v="s_raison_exclusion"/>
    <s v="prop_multiple"/>
    <x v="135"/>
    <m/>
    <x v="4"/>
    <x v="1"/>
    <x v="16"/>
    <x v="79"/>
    <s v="s_raison_exclusion"/>
    <s v="oui"/>
    <s v="Proportion"/>
    <m/>
    <s v="Population générale"/>
    <n v="0.95"/>
    <b v="1"/>
    <s v="ci"/>
  </r>
  <r>
    <s v="id_155"/>
    <x v="5"/>
    <s v="exclusion_listes"/>
    <n v="0.269230769230769"/>
    <n v="9.6514108962863401E-2"/>
    <n v="0.44194742949867499"/>
    <n v="7"/>
    <n v="0.269230769230769"/>
    <n v="26"/>
    <s v="s_raison_exclusion"/>
    <s v="prop_multiple"/>
    <x v="136"/>
    <m/>
    <x v="4"/>
    <x v="1"/>
    <x v="16"/>
    <x v="79"/>
    <s v="s_raison_exclusion"/>
    <s v="oui"/>
    <s v="Proportion"/>
    <m/>
    <s v="Population générale"/>
    <n v="0.95"/>
    <b v="1"/>
    <s v="ci"/>
  </r>
  <r>
    <s v="id_155"/>
    <x v="6"/>
    <s v="exclusion_listes"/>
    <n v="0.315217391304348"/>
    <n v="0.21904377075048301"/>
    <n v="0.41139101185821297"/>
    <n v="29"/>
    <n v="0.315217391304348"/>
    <n v="92"/>
    <s v="s_raison_exclusion"/>
    <s v="prop_multiple"/>
    <x v="136"/>
    <m/>
    <x v="4"/>
    <x v="1"/>
    <x v="16"/>
    <x v="79"/>
    <s v="s_raison_exclusion"/>
    <s v="oui"/>
    <s v="Proportion"/>
    <m/>
    <s v="Population générale"/>
    <n v="0.95"/>
    <b v="1"/>
    <s v="ci"/>
  </r>
  <r>
    <s v="id_155"/>
    <x v="5"/>
    <s v="critere_vulnerabilite"/>
    <n v="3.8461538461538498E-2"/>
    <n v="-3.6420630549067398E-2"/>
    <n v="0.11334370747214401"/>
    <n v="1"/>
    <n v="3.8461538461538498E-2"/>
    <n v="26"/>
    <s v="s_raison_exclusion"/>
    <s v="prop_multiple"/>
    <x v="137"/>
    <m/>
    <x v="4"/>
    <x v="1"/>
    <x v="16"/>
    <x v="79"/>
    <s v="s_raison_exclusion"/>
    <s v="oui"/>
    <s v="Proportion"/>
    <m/>
    <s v="Population générale"/>
    <n v="0.95"/>
    <b v="1"/>
    <s v="ci"/>
  </r>
  <r>
    <s v="id_155"/>
    <x v="6"/>
    <s v="critere_vulnerabilite"/>
    <n v="0.108695652173913"/>
    <n v="4.4264838144637997E-2"/>
    <n v="0.173126466203188"/>
    <n v="10"/>
    <n v="0.108695652173913"/>
    <n v="92"/>
    <s v="s_raison_exclusion"/>
    <s v="prop_multiple"/>
    <x v="137"/>
    <m/>
    <x v="4"/>
    <x v="1"/>
    <x v="16"/>
    <x v="79"/>
    <s v="s_raison_exclusion"/>
    <s v="oui"/>
    <s v="Proportion"/>
    <m/>
    <s v="Population générale"/>
    <n v="0.95"/>
    <b v="1"/>
    <s v="ci"/>
  </r>
  <r>
    <s v="id_155"/>
    <x v="5"/>
    <s v="refus_faveurs"/>
    <n v="3.8461538461538498E-2"/>
    <n v="-3.6420630549067398E-2"/>
    <n v="0.11334370747214401"/>
    <n v="1"/>
    <n v="3.8461538461538498E-2"/>
    <n v="26"/>
    <s v="s_raison_exclusion"/>
    <s v="prop_multiple"/>
    <x v="138"/>
    <m/>
    <x v="4"/>
    <x v="1"/>
    <x v="16"/>
    <x v="79"/>
    <s v="s_raison_exclusion"/>
    <s v="oui"/>
    <s v="Proportion"/>
    <m/>
    <s v="Population générale"/>
    <n v="0.95"/>
    <b v="1"/>
    <s v="ci"/>
  </r>
  <r>
    <s v="id_155"/>
    <x v="5"/>
    <s v="nsp"/>
    <n v="3.8461538461538498E-2"/>
    <n v="-3.6420630549067398E-2"/>
    <n v="0.11334370747214401"/>
    <n v="1"/>
    <n v="3.8461538461538498E-2"/>
    <n v="26"/>
    <s v="s_raison_exclusion"/>
    <s v="prop_multiple"/>
    <x v="56"/>
    <m/>
    <x v="4"/>
    <x v="1"/>
    <x v="16"/>
    <x v="79"/>
    <s v="s_raison_exclusion"/>
    <s v="oui"/>
    <s v="Proportion"/>
    <m/>
    <s v="Population générale"/>
    <n v="0.95"/>
    <b v="1"/>
    <s v="ci"/>
  </r>
  <r>
    <s v="id_155"/>
    <x v="6"/>
    <s v="nsp"/>
    <n v="2.1739130434782601E-2"/>
    <n v="-8.4480773907085402E-3"/>
    <n v="5.1926338260273798E-2"/>
    <n v="2"/>
    <n v="2.1739130434782601E-2"/>
    <n v="92"/>
    <s v="s_raison_exclusion"/>
    <s v="prop_multiple"/>
    <x v="56"/>
    <m/>
    <x v="4"/>
    <x v="1"/>
    <x v="16"/>
    <x v="79"/>
    <s v="s_raison_exclusion"/>
    <s v="oui"/>
    <s v="Proportion"/>
    <m/>
    <s v="Population générale"/>
    <n v="0.95"/>
    <b v="1"/>
    <s v="ci"/>
  </r>
  <r>
    <s v="id_156"/>
    <x v="5"/>
    <s v="non"/>
    <n v="0.45833333333333298"/>
    <n v="0.31613999628102202"/>
    <n v="0.600526670385645"/>
    <n v="22"/>
    <n v="0.45833333333333298"/>
    <n v="48"/>
    <s v="i_info_recu"/>
    <s v="prop_simple"/>
    <x v="10"/>
    <m/>
    <x v="4"/>
    <x v="2"/>
    <x v="17"/>
    <x v="80"/>
    <s v="i_info_recu"/>
    <m/>
    <s v="Proportion"/>
    <m/>
    <s v="Population générale"/>
    <n v="0.95"/>
    <b v="1"/>
    <s v="ci"/>
  </r>
  <r>
    <s v="id_156"/>
    <x v="5"/>
    <s v="oui"/>
    <n v="0.54166666666666696"/>
    <n v="0.399473329614355"/>
    <n v="0.68386000371897804"/>
    <n v="26"/>
    <n v="0.54166666666666696"/>
    <n v="48"/>
    <s v="i_info_recu"/>
    <s v="prop_simple"/>
    <x v="11"/>
    <m/>
    <x v="4"/>
    <x v="2"/>
    <x v="17"/>
    <x v="80"/>
    <s v="i_info_recu"/>
    <m/>
    <s v="Proportion"/>
    <m/>
    <s v="Population générale"/>
    <n v="0.95"/>
    <b v="1"/>
    <s v="ci"/>
  </r>
  <r>
    <s v="id_156"/>
    <x v="6"/>
    <s v="non"/>
    <n v="0.58389261744966403"/>
    <n v="0.50405286960797602"/>
    <n v="0.66373236529135304"/>
    <n v="87"/>
    <n v="0.58389261744966403"/>
    <n v="149"/>
    <s v="i_info_recu"/>
    <s v="prop_simple"/>
    <x v="10"/>
    <m/>
    <x v="4"/>
    <x v="2"/>
    <x v="17"/>
    <x v="80"/>
    <s v="i_info_recu"/>
    <m/>
    <s v="Proportion"/>
    <m/>
    <s v="Population générale"/>
    <n v="0.95"/>
    <b v="1"/>
    <s v="ci"/>
  </r>
  <r>
    <s v="id_156"/>
    <x v="6"/>
    <s v="oui"/>
    <n v="0.41610738255033602"/>
    <n v="0.33626763470864701"/>
    <n v="0.49594713039202398"/>
    <n v="62"/>
    <n v="0.41610738255033602"/>
    <n v="149"/>
    <s v="i_info_recu"/>
    <s v="prop_simple"/>
    <x v="11"/>
    <m/>
    <x v="4"/>
    <x v="2"/>
    <x v="17"/>
    <x v="80"/>
    <s v="i_info_recu"/>
    <m/>
    <s v="Proportion"/>
    <m/>
    <s v="Population générale"/>
    <n v="0.95"/>
    <b v="1"/>
    <s v="ci"/>
  </r>
  <r>
    <s v="id_158"/>
    <x v="5"/>
    <s v="Femme_plus18"/>
    <n v="0.84615384615384603"/>
    <n v="0.70515447065139503"/>
    <n v="0.98715322165629704"/>
    <n v="22"/>
    <n v="0.84615384615384603"/>
    <n v="26"/>
    <s v="i_source_menage"/>
    <s v="prop_simple"/>
    <x v="140"/>
    <m/>
    <x v="4"/>
    <x v="2"/>
    <x v="17"/>
    <x v="81"/>
    <s v="i_source_menage"/>
    <s v="oui"/>
    <s v="Proportion"/>
    <m/>
    <s v="Population générale"/>
    <n v="0.95"/>
    <b v="1"/>
    <s v="ci"/>
  </r>
  <r>
    <s v="id_158"/>
    <x v="5"/>
    <s v="Homme_plus18"/>
    <n v="7.69230769230769E-2"/>
    <n v="-2.7211863223431901E-2"/>
    <n v="0.18105801706958599"/>
    <n v="2"/>
    <n v="7.69230769230769E-2"/>
    <n v="26"/>
    <s v="i_source_menage"/>
    <s v="prop_simple"/>
    <x v="142"/>
    <m/>
    <x v="4"/>
    <x v="2"/>
    <x v="17"/>
    <x v="81"/>
    <s v="i_source_menage"/>
    <s v="oui"/>
    <s v="Proportion"/>
    <m/>
    <s v="Population générale"/>
    <n v="0.95"/>
    <b v="1"/>
    <s v="ci"/>
  </r>
  <r>
    <s v="id_158"/>
    <x v="5"/>
    <s v="plusieurs_personne"/>
    <n v="7.69230769230769E-2"/>
    <n v="-2.7211863223431901E-2"/>
    <n v="0.18105801706958599"/>
    <n v="2"/>
    <n v="7.69230769230769E-2"/>
    <n v="26"/>
    <s v="i_source_menage"/>
    <s v="prop_simple"/>
    <x v="143"/>
    <m/>
    <x v="4"/>
    <x v="2"/>
    <x v="17"/>
    <x v="81"/>
    <s v="i_source_menage"/>
    <s v="oui"/>
    <s v="Proportion"/>
    <m/>
    <s v="Population générale"/>
    <n v="0.95"/>
    <b v="1"/>
    <s v="ci"/>
  </r>
  <r>
    <s v="id_158"/>
    <x v="6"/>
    <s v="Femme_moins18"/>
    <n v="1.6129032258064498E-2"/>
    <n v="-1.5750596715022099E-2"/>
    <n v="4.8008661231151203E-2"/>
    <n v="1"/>
    <n v="1.6129032258064498E-2"/>
    <n v="62"/>
    <s v="i_source_menage"/>
    <s v="prop_simple"/>
    <x v="139"/>
    <m/>
    <x v="4"/>
    <x v="2"/>
    <x v="17"/>
    <x v="81"/>
    <s v="i_source_menage"/>
    <s v="oui"/>
    <s v="Proportion"/>
    <m/>
    <s v="Population générale"/>
    <n v="0.95"/>
    <b v="1"/>
    <s v="ci"/>
  </r>
  <r>
    <s v="id_158"/>
    <x v="6"/>
    <s v="Femme_plus18"/>
    <n v="0.41935483870967699"/>
    <n v="0.294476743669012"/>
    <n v="0.54423293375034298"/>
    <n v="26"/>
    <n v="0.41935483870967699"/>
    <n v="62"/>
    <s v="i_source_menage"/>
    <s v="prop_simple"/>
    <x v="140"/>
    <m/>
    <x v="4"/>
    <x v="2"/>
    <x v="17"/>
    <x v="81"/>
    <s v="i_source_menage"/>
    <s v="oui"/>
    <s v="Proportion"/>
    <m/>
    <s v="Population générale"/>
    <n v="0.95"/>
    <b v="1"/>
    <s v="ci"/>
  </r>
  <r>
    <s v="id_158"/>
    <x v="6"/>
    <s v="Homme_moins18"/>
    <n v="1.6129032258064498E-2"/>
    <n v="-1.5750596715022099E-2"/>
    <n v="4.8008661231151099E-2"/>
    <n v="1"/>
    <n v="1.6129032258064498E-2"/>
    <n v="62"/>
    <s v="i_source_menage"/>
    <s v="prop_simple"/>
    <x v="141"/>
    <m/>
    <x v="4"/>
    <x v="2"/>
    <x v="17"/>
    <x v="81"/>
    <s v="i_source_menage"/>
    <s v="oui"/>
    <s v="Proportion"/>
    <m/>
    <s v="Population générale"/>
    <n v="0.95"/>
    <b v="1"/>
    <s v="ci"/>
  </r>
  <r>
    <s v="id_158"/>
    <x v="6"/>
    <s v="Homme_plus18"/>
    <n v="0.532258064516129"/>
    <n v="0.40598686395936701"/>
    <n v="0.658529265072891"/>
    <n v="33"/>
    <n v="0.532258064516129"/>
    <n v="62"/>
    <s v="i_source_menage"/>
    <s v="prop_simple"/>
    <x v="142"/>
    <m/>
    <x v="4"/>
    <x v="2"/>
    <x v="17"/>
    <x v="81"/>
    <s v="i_source_menage"/>
    <s v="oui"/>
    <s v="Proportion"/>
    <m/>
    <s v="Population générale"/>
    <n v="0.95"/>
    <b v="1"/>
    <s v="ci"/>
  </r>
  <r>
    <s v="id_158"/>
    <x v="6"/>
    <s v="plusieurs_personne"/>
    <n v="1.6129032258064498E-2"/>
    <n v="-1.5750596715022099E-2"/>
    <n v="4.8008661231151203E-2"/>
    <n v="1"/>
    <n v="1.6129032258064498E-2"/>
    <n v="62"/>
    <s v="i_source_menage"/>
    <s v="prop_simple"/>
    <x v="143"/>
    <m/>
    <x v="4"/>
    <x v="2"/>
    <x v="17"/>
    <x v="81"/>
    <s v="i_source_menage"/>
    <s v="oui"/>
    <s v="Proportion"/>
    <m/>
    <s v="Population générale"/>
    <n v="0.95"/>
    <b v="1"/>
    <s v="ci"/>
  </r>
  <r>
    <s v="id_159"/>
    <x v="5"/>
    <s v="fournisseur_assistance"/>
    <n v="0.61538461538461497"/>
    <n v="0.42526109624230501"/>
    <n v="0.80550813452692605"/>
    <n v="16"/>
    <n v="0.61538461538461497"/>
    <n v="26"/>
    <s v="i_type_info_recu"/>
    <s v="prop_multiple"/>
    <x v="144"/>
    <m/>
    <x v="4"/>
    <x v="2"/>
    <x v="17"/>
    <x v="82"/>
    <s v="i_type_info_recu"/>
    <s v="oui"/>
    <s v="Proportion"/>
    <m/>
    <s v="Population générale"/>
    <n v="0.95"/>
    <b v="1"/>
    <s v="ci"/>
  </r>
  <r>
    <s v="id_159"/>
    <x v="6"/>
    <s v="fournisseur_assistance"/>
    <n v="0.54838709677419395"/>
    <n v="0.42244619027139801"/>
    <n v="0.67432800327698905"/>
    <n v="34"/>
    <n v="0.54838709677419395"/>
    <n v="62"/>
    <s v="i_type_info_recu"/>
    <s v="prop_multiple"/>
    <x v="144"/>
    <m/>
    <x v="4"/>
    <x v="2"/>
    <x v="17"/>
    <x v="82"/>
    <s v="i_type_info_recu"/>
    <s v="oui"/>
    <s v="Proportion"/>
    <m/>
    <s v="Population générale"/>
    <n v="0.95"/>
    <b v="1"/>
    <s v="ci"/>
  </r>
  <r>
    <s v="id_159"/>
    <x v="5"/>
    <s v="eligibilite"/>
    <n v="0.15384615384615399"/>
    <n v="1.2846778343703E-2"/>
    <n v="0.29484552934860497"/>
    <n v="4"/>
    <n v="0.15384615384615399"/>
    <n v="26"/>
    <s v="i_type_info_recu"/>
    <s v="prop_multiple"/>
    <x v="145"/>
    <m/>
    <x v="4"/>
    <x v="2"/>
    <x v="17"/>
    <x v="82"/>
    <s v="i_type_info_recu"/>
    <s v="oui"/>
    <s v="Proportion"/>
    <m/>
    <s v="Population générale"/>
    <n v="0.95"/>
    <b v="1"/>
    <s v="ci"/>
  </r>
  <r>
    <s v="id_159"/>
    <x v="6"/>
    <s v="eligibilite"/>
    <n v="0.12903225806451599"/>
    <n v="4.4194298615153102E-2"/>
    <n v="0.213870217513879"/>
    <n v="8"/>
    <n v="0.12903225806451599"/>
    <n v="62"/>
    <s v="i_type_info_recu"/>
    <s v="prop_multiple"/>
    <x v="145"/>
    <m/>
    <x v="4"/>
    <x v="2"/>
    <x v="17"/>
    <x v="82"/>
    <s v="i_type_info_recu"/>
    <s v="oui"/>
    <s v="Proportion"/>
    <m/>
    <s v="Population générale"/>
    <n v="0.95"/>
    <b v="1"/>
    <s v="ci"/>
  </r>
  <r>
    <s v="id_159"/>
    <x v="5"/>
    <s v="date_fourniture"/>
    <n v="0.230769230769231"/>
    <n v="6.6117433335092707E-2"/>
    <n v="0.395421028203369"/>
    <n v="6"/>
    <n v="0.230769230769231"/>
    <n v="26"/>
    <s v="i_type_info_recu"/>
    <s v="prop_multiple"/>
    <x v="146"/>
    <m/>
    <x v="4"/>
    <x v="2"/>
    <x v="17"/>
    <x v="82"/>
    <s v="i_type_info_recu"/>
    <s v="oui"/>
    <s v="Proportion"/>
    <m/>
    <s v="Population générale"/>
    <n v="0.95"/>
    <b v="1"/>
    <s v="ci"/>
  </r>
  <r>
    <s v="id_159"/>
    <x v="6"/>
    <s v="date_fourniture"/>
    <n v="0.25806451612903197"/>
    <n v="0.14732892000484099"/>
    <n v="0.36880011225322401"/>
    <n v="16"/>
    <n v="0.25806451612903197"/>
    <n v="62"/>
    <s v="i_type_info_recu"/>
    <s v="prop_multiple"/>
    <x v="146"/>
    <m/>
    <x v="4"/>
    <x v="2"/>
    <x v="17"/>
    <x v="82"/>
    <s v="i_type_info_recu"/>
    <s v="oui"/>
    <s v="Proportion"/>
    <m/>
    <s v="Population générale"/>
    <n v="0.95"/>
    <b v="1"/>
    <s v="ci"/>
  </r>
  <r>
    <s v="id_159"/>
    <x v="5"/>
    <s v="lieu_aide"/>
    <n v="0.53846153846153899"/>
    <n v="0.34364290445131501"/>
    <n v="0.73328017247176203"/>
    <n v="14"/>
    <n v="0.53846153846153799"/>
    <n v="26"/>
    <s v="i_type_info_recu"/>
    <s v="prop_multiple"/>
    <x v="147"/>
    <m/>
    <x v="4"/>
    <x v="2"/>
    <x v="17"/>
    <x v="82"/>
    <s v="i_type_info_recu"/>
    <s v="oui"/>
    <s v="Proportion"/>
    <m/>
    <s v="Population générale"/>
    <n v="0.95"/>
    <b v="1"/>
    <s v="ci"/>
  </r>
  <r>
    <s v="id_159"/>
    <x v="6"/>
    <s v="lieu_aide"/>
    <n v="0.37096774193548399"/>
    <n v="0.24871895389059401"/>
    <n v="0.49321652998037402"/>
    <n v="23"/>
    <n v="0.37096774193548399"/>
    <n v="62"/>
    <s v="i_type_info_recu"/>
    <s v="prop_multiple"/>
    <x v="147"/>
    <m/>
    <x v="4"/>
    <x v="2"/>
    <x v="17"/>
    <x v="82"/>
    <s v="i_type_info_recu"/>
    <s v="oui"/>
    <s v="Proportion"/>
    <m/>
    <s v="Population générale"/>
    <n v="0.95"/>
    <b v="1"/>
    <s v="ci"/>
  </r>
  <r>
    <s v="id_159"/>
    <x v="5"/>
    <s v="type_assistance"/>
    <n v="0.38461538461538503"/>
    <n v="0.19449186547307401"/>
    <n v="0.57473890375769499"/>
    <n v="10"/>
    <n v="0.38461538461538503"/>
    <n v="26"/>
    <s v="i_type_info_recu"/>
    <s v="prop_multiple"/>
    <x v="148"/>
    <m/>
    <x v="4"/>
    <x v="2"/>
    <x v="17"/>
    <x v="82"/>
    <s v="i_type_info_recu"/>
    <s v="oui"/>
    <s v="Proportion"/>
    <m/>
    <s v="Population générale"/>
    <n v="0.95"/>
    <b v="1"/>
    <s v="ci"/>
  </r>
  <r>
    <s v="id_159"/>
    <x v="6"/>
    <s v="type_assistance"/>
    <n v="0.483870967741935"/>
    <n v="0.35740200480783801"/>
    <n v="0.61033993067603298"/>
    <n v="30"/>
    <n v="0.483870967741935"/>
    <n v="62"/>
    <s v="i_type_info_recu"/>
    <s v="prop_multiple"/>
    <x v="148"/>
    <m/>
    <x v="4"/>
    <x v="2"/>
    <x v="17"/>
    <x v="82"/>
    <s v="i_type_info_recu"/>
    <s v="oui"/>
    <s v="Proportion"/>
    <m/>
    <s v="Population générale"/>
    <n v="0.95"/>
    <b v="1"/>
    <s v="ci"/>
  </r>
  <r>
    <s v="id_159"/>
    <x v="6"/>
    <s v="modalite_aide"/>
    <n v="8.0645161290322606E-2"/>
    <n v="1.17369826748073E-2"/>
    <n v="0.149553339905838"/>
    <n v="5"/>
    <n v="8.0645161290322606E-2"/>
    <n v="62"/>
    <s v="i_type_info_recu"/>
    <s v="prop_multiple"/>
    <x v="149"/>
    <m/>
    <x v="4"/>
    <x v="2"/>
    <x v="17"/>
    <x v="82"/>
    <s v="i_type_info_recu"/>
    <s v="oui"/>
    <s v="Proportion"/>
    <m/>
    <s v="Population générale"/>
    <n v="0.95"/>
    <b v="1"/>
    <s v="ci"/>
  </r>
  <r>
    <s v="id_159"/>
    <x v="5"/>
    <s v="enregistrement"/>
    <n v="0.15384615384615399"/>
    <n v="1.2846778343703E-2"/>
    <n v="0.29484552934860497"/>
    <n v="4"/>
    <n v="0.15384615384615399"/>
    <n v="26"/>
    <s v="i_type_info_recu"/>
    <s v="prop_multiple"/>
    <x v="150"/>
    <m/>
    <x v="4"/>
    <x v="2"/>
    <x v="17"/>
    <x v="82"/>
    <s v="i_type_info_recu"/>
    <s v="oui"/>
    <s v="Proportion"/>
    <m/>
    <s v="Population générale"/>
    <n v="0.95"/>
    <b v="1"/>
    <s v="ci"/>
  </r>
  <r>
    <s v="id_159"/>
    <x v="6"/>
    <s v="enregistrement"/>
    <n v="0.16129032258064499"/>
    <n v="6.8211686110109401E-2"/>
    <n v="0.25436895905118101"/>
    <n v="10"/>
    <n v="0.16129032258064499"/>
    <n v="62"/>
    <s v="i_type_info_recu"/>
    <s v="prop_multiple"/>
    <x v="150"/>
    <m/>
    <x v="4"/>
    <x v="2"/>
    <x v="17"/>
    <x v="82"/>
    <s v="i_type_info_recu"/>
    <s v="oui"/>
    <s v="Proportion"/>
    <m/>
    <s v="Population générale"/>
    <n v="0.95"/>
    <b v="1"/>
    <s v="ci"/>
  </r>
  <r>
    <s v="id_159"/>
    <x v="5"/>
    <s v="suggestion"/>
    <n v="7.69230769230769E-2"/>
    <n v="-2.7211863223431901E-2"/>
    <n v="0.18105801706958599"/>
    <n v="2"/>
    <n v="7.69230769230769E-2"/>
    <n v="26"/>
    <s v="i_type_info_recu"/>
    <s v="prop_multiple"/>
    <x v="151"/>
    <m/>
    <x v="4"/>
    <x v="2"/>
    <x v="17"/>
    <x v="82"/>
    <s v="i_type_info_recu"/>
    <s v="oui"/>
    <s v="Proportion"/>
    <m/>
    <s v="Population générale"/>
    <n v="0.95"/>
    <b v="1"/>
    <s v="ci"/>
  </r>
  <r>
    <s v="id_159"/>
    <x v="6"/>
    <s v="suggestion"/>
    <n v="8.0645161290322606E-2"/>
    <n v="1.17369826748073E-2"/>
    <n v="0.149553339905838"/>
    <n v="5"/>
    <n v="8.0645161290322606E-2"/>
    <n v="62"/>
    <s v="i_type_info_recu"/>
    <s v="prop_multiple"/>
    <x v="151"/>
    <m/>
    <x v="4"/>
    <x v="2"/>
    <x v="17"/>
    <x v="82"/>
    <s v="i_type_info_recu"/>
    <s v="oui"/>
    <s v="Proportion"/>
    <m/>
    <s v="Population générale"/>
    <n v="0.95"/>
    <b v="1"/>
    <s v="ci"/>
  </r>
  <r>
    <s v="id_159"/>
    <x v="5"/>
    <s v="info_generale"/>
    <n v="0.230769230769231"/>
    <n v="6.6117433335092707E-2"/>
    <n v="0.395421028203369"/>
    <n v="6"/>
    <n v="0.230769230769231"/>
    <n v="26"/>
    <s v="i_type_info_recu"/>
    <s v="prop_multiple"/>
    <x v="152"/>
    <m/>
    <x v="4"/>
    <x v="2"/>
    <x v="17"/>
    <x v="82"/>
    <s v="i_type_info_recu"/>
    <s v="oui"/>
    <s v="Proportion"/>
    <m/>
    <s v="Population générale"/>
    <n v="0.95"/>
    <b v="1"/>
    <s v="ci"/>
  </r>
  <r>
    <s v="id_159"/>
    <x v="6"/>
    <s v="info_generale"/>
    <n v="0.209677419354839"/>
    <n v="0.10665824689244099"/>
    <n v="0.31269659181723702"/>
    <n v="13"/>
    <n v="0.209677419354839"/>
    <n v="62"/>
    <s v="i_type_info_recu"/>
    <s v="prop_multiple"/>
    <x v="152"/>
    <m/>
    <x v="4"/>
    <x v="2"/>
    <x v="17"/>
    <x v="82"/>
    <s v="i_type_info_recu"/>
    <s v="oui"/>
    <s v="Proportion"/>
    <m/>
    <s v="Population générale"/>
    <n v="0.95"/>
    <b v="1"/>
    <s v="ci"/>
  </r>
  <r>
    <s v="id_160"/>
    <x v="5"/>
    <s v="leader_ommunautaire"/>
    <n v="7.69230769230769E-2"/>
    <n v="-2.7211863223431901E-2"/>
    <n v="0.18105801706958599"/>
    <n v="2"/>
    <n v="7.69230769230769E-2"/>
    <n v="26"/>
    <s v="i_source_info"/>
    <s v="prop_multiple"/>
    <x v="153"/>
    <m/>
    <x v="4"/>
    <x v="2"/>
    <x v="17"/>
    <x v="83"/>
    <s v="i_source_info"/>
    <s v="oui"/>
    <s v="Proportion"/>
    <m/>
    <s v="Population générale"/>
    <n v="0.95"/>
    <b v="1"/>
    <s v="ci"/>
  </r>
  <r>
    <s v="id_160"/>
    <x v="6"/>
    <s v="leader_ommunautaire"/>
    <n v="0.14516129032258099"/>
    <n v="5.6014126614288798E-2"/>
    <n v="0.234308454030872"/>
    <n v="9"/>
    <n v="0.14516129032258099"/>
    <n v="62"/>
    <s v="i_source_info"/>
    <s v="prop_multiple"/>
    <x v="153"/>
    <m/>
    <x v="4"/>
    <x v="2"/>
    <x v="17"/>
    <x v="83"/>
    <s v="i_source_info"/>
    <s v="oui"/>
    <s v="Proportion"/>
    <m/>
    <s v="Population générale"/>
    <n v="0.95"/>
    <b v="1"/>
    <s v="ci"/>
  </r>
  <r>
    <s v="id_160"/>
    <x v="5"/>
    <s v="president_comite_pdi"/>
    <n v="0.15384615384615399"/>
    <n v="1.2846778343703E-2"/>
    <n v="0.29484552934860497"/>
    <n v="4"/>
    <n v="0.15384615384615399"/>
    <n v="26"/>
    <s v="i_source_info"/>
    <s v="prop_multiple"/>
    <x v="154"/>
    <m/>
    <x v="4"/>
    <x v="2"/>
    <x v="17"/>
    <x v="83"/>
    <s v="i_source_info"/>
    <s v="oui"/>
    <s v="Proportion"/>
    <m/>
    <s v="Population générale"/>
    <n v="0.95"/>
    <b v="1"/>
    <s v="ci"/>
  </r>
  <r>
    <s v="id_160"/>
    <x v="6"/>
    <s v="president_comite_pdi"/>
    <n v="0.16129032258064499"/>
    <n v="6.8211686110109304E-2"/>
    <n v="0.25436895905118101"/>
    <n v="10"/>
    <n v="0.16129032258064499"/>
    <n v="62"/>
    <s v="i_source_info"/>
    <s v="prop_multiple"/>
    <x v="154"/>
    <m/>
    <x v="4"/>
    <x v="2"/>
    <x v="17"/>
    <x v="83"/>
    <s v="i_source_info"/>
    <s v="oui"/>
    <s v="Proportion"/>
    <m/>
    <s v="Population générale"/>
    <n v="0.95"/>
    <b v="1"/>
    <s v="ci"/>
  </r>
  <r>
    <s v="id_160"/>
    <x v="5"/>
    <s v="relais_communautaire"/>
    <n v="7.69230769230769E-2"/>
    <n v="-2.7211863223431901E-2"/>
    <n v="0.18105801706958599"/>
    <n v="2"/>
    <n v="7.69230769230769E-2"/>
    <n v="26"/>
    <s v="i_source_info"/>
    <s v="prop_multiple"/>
    <x v="155"/>
    <m/>
    <x v="4"/>
    <x v="2"/>
    <x v="17"/>
    <x v="83"/>
    <s v="i_source_info"/>
    <s v="oui"/>
    <s v="Proportion"/>
    <m/>
    <s v="Population générale"/>
    <n v="0.95"/>
    <b v="1"/>
    <s v="ci"/>
  </r>
  <r>
    <s v="id_160"/>
    <x v="6"/>
    <s v="relais_communautaire"/>
    <n v="6.4516129032258104E-2"/>
    <n v="2.3444876551292999E-3"/>
    <n v="0.126687770409387"/>
    <n v="4"/>
    <n v="6.4516129032258104E-2"/>
    <n v="62"/>
    <s v="i_source_info"/>
    <s v="prop_multiple"/>
    <x v="155"/>
    <m/>
    <x v="4"/>
    <x v="2"/>
    <x v="17"/>
    <x v="83"/>
    <s v="i_source_info"/>
    <s v="oui"/>
    <s v="Proportion"/>
    <m/>
    <s v="Population générale"/>
    <n v="0.95"/>
    <b v="1"/>
    <s v="ci"/>
  </r>
  <r>
    <s v="id_160"/>
    <x v="5"/>
    <s v="agent_action_social"/>
    <n v="0.230769230769231"/>
    <n v="6.6117433335092707E-2"/>
    <n v="0.395421028203369"/>
    <n v="6"/>
    <n v="0.230769230769231"/>
    <n v="26"/>
    <s v="i_source_info"/>
    <s v="prop_multiple"/>
    <x v="156"/>
    <m/>
    <x v="4"/>
    <x v="2"/>
    <x v="17"/>
    <x v="83"/>
    <s v="i_source_info"/>
    <s v="oui"/>
    <s v="Proportion"/>
    <m/>
    <s v="Population générale"/>
    <n v="0.95"/>
    <b v="1"/>
    <s v="ci"/>
  </r>
  <r>
    <s v="id_160"/>
    <x v="6"/>
    <s v="agent_action_social"/>
    <n v="0.19354838709677399"/>
    <n v="9.3565893048984397E-2"/>
    <n v="0.29353088114456399"/>
    <n v="12"/>
    <n v="0.19354838709677399"/>
    <n v="62"/>
    <s v="i_source_info"/>
    <s v="prop_multiple"/>
    <x v="156"/>
    <m/>
    <x v="4"/>
    <x v="2"/>
    <x v="17"/>
    <x v="83"/>
    <s v="i_source_info"/>
    <s v="oui"/>
    <s v="Proportion"/>
    <m/>
    <s v="Population générale"/>
    <n v="0.95"/>
    <b v="1"/>
    <s v="ci"/>
  </r>
  <r>
    <s v="id_160"/>
    <x v="5"/>
    <s v="amis_famille"/>
    <n v="0.38461538461538503"/>
    <n v="0.19449186547307401"/>
    <n v="0.57473890375769499"/>
    <n v="10"/>
    <n v="0.38461538461538503"/>
    <n v="26"/>
    <s v="i_source_info"/>
    <s v="prop_multiple"/>
    <x v="157"/>
    <m/>
    <x v="4"/>
    <x v="2"/>
    <x v="17"/>
    <x v="83"/>
    <s v="i_source_info"/>
    <s v="oui"/>
    <s v="Proportion"/>
    <m/>
    <s v="Population générale"/>
    <n v="0.95"/>
    <b v="1"/>
    <s v="ci"/>
  </r>
  <r>
    <s v="id_160"/>
    <x v="6"/>
    <s v="amis_famille"/>
    <n v="0.5"/>
    <n v="0.37346518495889702"/>
    <n v="0.62653481504110298"/>
    <n v="31"/>
    <n v="0.5"/>
    <n v="62"/>
    <s v="i_source_info"/>
    <s v="prop_multiple"/>
    <x v="157"/>
    <m/>
    <x v="4"/>
    <x v="2"/>
    <x v="17"/>
    <x v="83"/>
    <s v="i_source_info"/>
    <s v="oui"/>
    <s v="Proportion"/>
    <m/>
    <s v="Population générale"/>
    <n v="0.95"/>
    <b v="1"/>
    <s v="ci"/>
  </r>
  <r>
    <s v="id_160"/>
    <x v="5"/>
    <s v="ong"/>
    <n v="0.42307692307692302"/>
    <n v="0.23000557668483901"/>
    <n v="0.61614826946900703"/>
    <n v="11"/>
    <n v="0.42307692307692302"/>
    <n v="26"/>
    <s v="i_source_info"/>
    <s v="prop_multiple"/>
    <x v="158"/>
    <m/>
    <x v="4"/>
    <x v="2"/>
    <x v="17"/>
    <x v="83"/>
    <s v="i_source_info"/>
    <s v="oui"/>
    <s v="Proportion"/>
    <m/>
    <s v="Population générale"/>
    <n v="0.95"/>
    <b v="1"/>
    <s v="ci"/>
  </r>
  <r>
    <s v="id_160"/>
    <x v="6"/>
    <s v="ong"/>
    <n v="0.38709677419354799"/>
    <n v="0.26383007692155702"/>
    <n v="0.51036347146553995"/>
    <n v="24"/>
    <n v="0.38709677419354799"/>
    <n v="62"/>
    <s v="i_source_info"/>
    <s v="prop_multiple"/>
    <x v="158"/>
    <m/>
    <x v="4"/>
    <x v="2"/>
    <x v="17"/>
    <x v="83"/>
    <s v="i_source_info"/>
    <s v="oui"/>
    <s v="Proportion"/>
    <m/>
    <s v="Population générale"/>
    <n v="0.95"/>
    <b v="1"/>
    <s v="ci"/>
  </r>
  <r>
    <s v="id_160"/>
    <x v="6"/>
    <s v="fds"/>
    <n v="1.6129032258064498E-2"/>
    <n v="-1.5750596715022099E-2"/>
    <n v="4.8008661231151099E-2"/>
    <n v="1"/>
    <n v="1.6129032258064498E-2"/>
    <n v="62"/>
    <s v="i_source_info"/>
    <s v="prop_multiple"/>
    <x v="159"/>
    <m/>
    <x v="4"/>
    <x v="2"/>
    <x v="17"/>
    <x v="83"/>
    <s v="i_source_info"/>
    <s v="oui"/>
    <s v="Proportion"/>
    <m/>
    <s v="Population générale"/>
    <n v="0.95"/>
    <b v="1"/>
    <s v="ci"/>
  </r>
  <r>
    <s v="id_161"/>
    <x v="5"/>
    <s v="appel"/>
    <n v="0.30769230769230799"/>
    <n v="0.12732530051540999"/>
    <n v="0.48805931486920501"/>
    <n v="8"/>
    <n v="0.30769230769230799"/>
    <n v="26"/>
    <s v="i_canaux"/>
    <s v="prop_multiple"/>
    <x v="160"/>
    <m/>
    <x v="4"/>
    <x v="2"/>
    <x v="17"/>
    <x v="84"/>
    <s v="i_canaux"/>
    <s v="oui"/>
    <s v="Proportion"/>
    <m/>
    <s v="Population générale"/>
    <n v="0.95"/>
    <b v="1"/>
    <s v="ci"/>
  </r>
  <r>
    <s v="id_161"/>
    <x v="6"/>
    <s v="appel"/>
    <n v="0.41935483870967699"/>
    <n v="0.294476743669012"/>
    <n v="0.54423293375034298"/>
    <n v="26"/>
    <n v="0.41935483870967699"/>
    <n v="62"/>
    <s v="i_canaux"/>
    <s v="prop_multiple"/>
    <x v="160"/>
    <m/>
    <x v="4"/>
    <x v="2"/>
    <x v="17"/>
    <x v="84"/>
    <s v="i_canaux"/>
    <s v="oui"/>
    <s v="Proportion"/>
    <m/>
    <s v="Population générale"/>
    <n v="0.95"/>
    <b v="1"/>
    <s v="ci"/>
  </r>
  <r>
    <s v="id_161"/>
    <x v="5"/>
    <s v="radio"/>
    <n v="3.8461538461538498E-2"/>
    <n v="-3.6691381195502103E-2"/>
    <n v="0.113614458118579"/>
    <n v="1"/>
    <n v="3.8461538461538498E-2"/>
    <n v="26"/>
    <s v="i_canaux"/>
    <s v="prop_multiple"/>
    <x v="161"/>
    <m/>
    <x v="4"/>
    <x v="2"/>
    <x v="17"/>
    <x v="84"/>
    <s v="i_canaux"/>
    <s v="oui"/>
    <s v="Proportion"/>
    <m/>
    <s v="Population générale"/>
    <n v="0.95"/>
    <b v="1"/>
    <s v="ci"/>
  </r>
  <r>
    <s v="id_161"/>
    <x v="6"/>
    <s v="radio"/>
    <n v="1.6129032258064498E-2"/>
    <n v="-1.5750596715022099E-2"/>
    <n v="4.8008661231151099E-2"/>
    <n v="1"/>
    <n v="1.6129032258064498E-2"/>
    <n v="62"/>
    <s v="i_canaux"/>
    <s v="prop_multiple"/>
    <x v="161"/>
    <m/>
    <x v="4"/>
    <x v="2"/>
    <x v="17"/>
    <x v="84"/>
    <s v="i_canaux"/>
    <s v="oui"/>
    <s v="Proportion"/>
    <m/>
    <s v="Population générale"/>
    <n v="0.95"/>
    <b v="1"/>
    <s v="ci"/>
  </r>
  <r>
    <s v="id_161"/>
    <x v="6"/>
    <s v="crieur_public"/>
    <n v="1.6129032258064498E-2"/>
    <n v="-1.5750596715022099E-2"/>
    <n v="4.8008661231151099E-2"/>
    <n v="1"/>
    <n v="1.6129032258064498E-2"/>
    <n v="62"/>
    <s v="i_canaux"/>
    <s v="prop_multiple"/>
    <x v="162"/>
    <m/>
    <x v="4"/>
    <x v="2"/>
    <x v="17"/>
    <x v="84"/>
    <s v="i_canaux"/>
    <s v="oui"/>
    <s v="Proportion"/>
    <m/>
    <s v="Population générale"/>
    <n v="0.95"/>
    <b v="1"/>
    <s v="ci"/>
  </r>
  <r>
    <s v="id_161"/>
    <x v="5"/>
    <s v="espace_communautaire"/>
    <n v="0.115384615384615"/>
    <n v="-9.4687917736122097E-3"/>
    <n v="0.24023802254284299"/>
    <n v="3"/>
    <n v="0.115384615384615"/>
    <n v="26"/>
    <s v="i_canaux"/>
    <s v="prop_multiple"/>
    <x v="163"/>
    <m/>
    <x v="4"/>
    <x v="2"/>
    <x v="17"/>
    <x v="84"/>
    <s v="i_canaux"/>
    <s v="oui"/>
    <s v="Proportion"/>
    <m/>
    <s v="Population générale"/>
    <n v="0.95"/>
    <b v="1"/>
    <s v="ci"/>
  </r>
  <r>
    <s v="id_161"/>
    <x v="6"/>
    <s v="espace_communautaire"/>
    <n v="6.4516129032258104E-2"/>
    <n v="2.34448765512928E-3"/>
    <n v="0.126687770409387"/>
    <n v="4"/>
    <n v="6.4516129032258104E-2"/>
    <n v="62"/>
    <s v="i_canaux"/>
    <s v="prop_multiple"/>
    <x v="163"/>
    <m/>
    <x v="4"/>
    <x v="2"/>
    <x v="17"/>
    <x v="84"/>
    <s v="i_canaux"/>
    <s v="oui"/>
    <s v="Proportion"/>
    <m/>
    <s v="Population générale"/>
    <n v="0.95"/>
    <b v="1"/>
    <s v="ci"/>
  </r>
  <r>
    <s v="id_161"/>
    <x v="5"/>
    <s v="face_face"/>
    <n v="0.73076923076923095"/>
    <n v="0.55742808074581396"/>
    <n v="0.90411038079264805"/>
    <n v="19"/>
    <n v="0.73076923076923095"/>
    <n v="26"/>
    <s v="i_canaux"/>
    <s v="prop_multiple"/>
    <x v="164"/>
    <m/>
    <x v="4"/>
    <x v="2"/>
    <x v="17"/>
    <x v="84"/>
    <s v="i_canaux"/>
    <s v="oui"/>
    <s v="Proportion"/>
    <m/>
    <s v="Population générale"/>
    <n v="0.95"/>
    <b v="1"/>
    <s v="ci"/>
  </r>
  <r>
    <s v="id_161"/>
    <x v="6"/>
    <s v="face_face"/>
    <n v="0.69354838709677402"/>
    <n v="0.576878341113916"/>
    <n v="0.81021843307963204"/>
    <n v="43"/>
    <n v="0.69354838709677402"/>
    <n v="62"/>
    <s v="i_canaux"/>
    <s v="prop_multiple"/>
    <x v="164"/>
    <m/>
    <x v="4"/>
    <x v="2"/>
    <x v="17"/>
    <x v="84"/>
    <s v="i_canaux"/>
    <s v="oui"/>
    <s v="Proportion"/>
    <m/>
    <s v="Population générale"/>
    <n v="0.95"/>
    <b v="1"/>
    <s v="ci"/>
  </r>
  <r>
    <s v="id_161"/>
    <x v="5"/>
    <s v="porte_a_porte"/>
    <n v="7.69230769230769E-2"/>
    <n v="-2.7211863223431901E-2"/>
    <n v="0.18105801706958599"/>
    <n v="2"/>
    <n v="7.69230769230769E-2"/>
    <n v="26"/>
    <s v="i_canaux"/>
    <s v="prop_multiple"/>
    <x v="165"/>
    <m/>
    <x v="4"/>
    <x v="2"/>
    <x v="17"/>
    <x v="84"/>
    <s v="i_canaux"/>
    <s v="oui"/>
    <s v="Proportion"/>
    <m/>
    <s v="Population générale"/>
    <n v="0.95"/>
    <b v="1"/>
    <s v="ci"/>
  </r>
  <r>
    <s v="id_161"/>
    <x v="6"/>
    <s v="porte_a_porte"/>
    <n v="6.4516129032258104E-2"/>
    <n v="2.3444876551292899E-3"/>
    <n v="0.126687770409387"/>
    <n v="4"/>
    <n v="6.4516129032258104E-2"/>
    <n v="62"/>
    <s v="i_canaux"/>
    <s v="prop_multiple"/>
    <x v="165"/>
    <m/>
    <x v="4"/>
    <x v="2"/>
    <x v="17"/>
    <x v="84"/>
    <s v="i_canaux"/>
    <s v="oui"/>
    <s v="Proportion"/>
    <m/>
    <s v="Population générale"/>
    <n v="0.95"/>
    <b v="1"/>
    <s v="ci"/>
  </r>
  <r>
    <s v="id_162"/>
    <x v="5"/>
    <s v="centre_sante"/>
    <n v="0.33333333333333298"/>
    <n v="-0.33432844909783699"/>
    <n v="1.0009951157645001"/>
    <n v="1"/>
    <n v="0.33333333333333298"/>
    <n v="3"/>
    <s v="i_endroit"/>
    <s v="prop_multiple"/>
    <x v="166"/>
    <m/>
    <x v="4"/>
    <x v="2"/>
    <x v="17"/>
    <x v="85"/>
    <s v="i_endroit"/>
    <s v="oui"/>
    <s v="Proportion"/>
    <m/>
    <s v="Population générale"/>
    <n v="0.95"/>
    <b v="1"/>
    <s v="ci"/>
  </r>
  <r>
    <s v="id_162"/>
    <x v="5"/>
    <s v="marche"/>
    <n v="0.33333333333333298"/>
    <n v="-0.33432844909783699"/>
    <n v="1.0009951157645001"/>
    <n v="1"/>
    <n v="0.33333333333333298"/>
    <n v="3"/>
    <s v="i_endroit"/>
    <s v="prop_multiple"/>
    <x v="167"/>
    <m/>
    <x v="4"/>
    <x v="2"/>
    <x v="17"/>
    <x v="85"/>
    <s v="i_endroit"/>
    <s v="oui"/>
    <s v="Proportion"/>
    <m/>
    <s v="Population générale"/>
    <n v="0.95"/>
    <b v="1"/>
    <s v="ci"/>
  </r>
  <r>
    <s v="id_162"/>
    <x v="5"/>
    <s v="centre_communautaire"/>
    <n v="0.66666666666666696"/>
    <n v="-9.9511576450417305E-4"/>
    <n v="1.33432844909784"/>
    <n v="2"/>
    <n v="0.66666666666666696"/>
    <n v="3"/>
    <s v="i_endroit"/>
    <s v="prop_multiple"/>
    <x v="168"/>
    <m/>
    <x v="4"/>
    <x v="2"/>
    <x v="17"/>
    <x v="85"/>
    <s v="i_endroit"/>
    <s v="oui"/>
    <s v="Proportion"/>
    <m/>
    <s v="Population générale"/>
    <n v="0.95"/>
    <b v="1"/>
    <s v="ci"/>
  </r>
  <r>
    <s v="id_162"/>
    <x v="6"/>
    <s v="centre_communautaire"/>
    <n v="0.75"/>
    <n v="0.218878304366799"/>
    <n v="1.2811216956332001"/>
    <n v="3"/>
    <n v="0.75"/>
    <n v="4"/>
    <s v="i_endroit"/>
    <s v="prop_multiple"/>
    <x v="168"/>
    <m/>
    <x v="4"/>
    <x v="2"/>
    <x v="17"/>
    <x v="85"/>
    <s v="i_endroit"/>
    <s v="oui"/>
    <s v="Proportion"/>
    <m/>
    <s v="Population générale"/>
    <n v="0.95"/>
    <b v="1"/>
    <s v="ci"/>
  </r>
  <r>
    <s v="id_162"/>
    <x v="6"/>
    <s v="autre"/>
    <n v="0.25"/>
    <n v="-0.281121695633201"/>
    <n v="0.781121695633201"/>
    <n v="1"/>
    <n v="0.25"/>
    <n v="4"/>
    <s v="i_endroit"/>
    <s v="prop_multiple"/>
    <x v="46"/>
    <m/>
    <x v="4"/>
    <x v="2"/>
    <x v="17"/>
    <x v="85"/>
    <s v="i_endroit"/>
    <s v="oui"/>
    <s v="Proportion"/>
    <m/>
    <s v="Population générale"/>
    <n v="0.95"/>
    <b v="1"/>
    <s v="ci"/>
  </r>
  <r>
    <s v="id_163"/>
    <x v="5"/>
    <s v="en_continu"/>
    <n v="7.69230769230769E-2"/>
    <n v="-2.7211863223431901E-2"/>
    <n v="0.18105801706958599"/>
    <n v="2"/>
    <n v="7.69230769230769E-2"/>
    <n v="26"/>
    <s v="i_frequence"/>
    <s v="prop_simple"/>
    <x v="169"/>
    <m/>
    <x v="4"/>
    <x v="2"/>
    <x v="17"/>
    <x v="86"/>
    <s v="i_frequence"/>
    <s v="oui"/>
    <s v="Proportion"/>
    <m/>
    <s v="Population générale"/>
    <n v="0.95"/>
    <b v="1"/>
    <s v="ci"/>
  </r>
  <r>
    <s v="id_163"/>
    <x v="5"/>
    <s v="hebdommadaire"/>
    <n v="3.8461538461538498E-2"/>
    <n v="-3.6691381195502103E-2"/>
    <n v="0.113614458118579"/>
    <n v="1"/>
    <n v="3.8461538461538498E-2"/>
    <n v="26"/>
    <s v="i_frequence"/>
    <s v="prop_simple"/>
    <x v="170"/>
    <m/>
    <x v="4"/>
    <x v="2"/>
    <x v="17"/>
    <x v="86"/>
    <s v="i_frequence"/>
    <s v="oui"/>
    <s v="Proportion"/>
    <m/>
    <s v="Population générale"/>
    <n v="0.95"/>
    <b v="1"/>
    <s v="ci"/>
  </r>
  <r>
    <s v="id_163"/>
    <x v="5"/>
    <s v="mensuel"/>
    <n v="0.115384615384615"/>
    <n v="-9.4687917736122097E-3"/>
    <n v="0.24023802254284299"/>
    <n v="3"/>
    <n v="0.115384615384615"/>
    <n v="26"/>
    <s v="i_frequence"/>
    <s v="prop_simple"/>
    <x v="171"/>
    <m/>
    <x v="4"/>
    <x v="2"/>
    <x v="17"/>
    <x v="86"/>
    <s v="i_frequence"/>
    <s v="oui"/>
    <s v="Proportion"/>
    <m/>
    <s v="Population générale"/>
    <n v="0.95"/>
    <b v="1"/>
    <s v="ci"/>
  </r>
  <r>
    <s v="id_163"/>
    <x v="5"/>
    <s v="rare"/>
    <n v="0.269230769230769"/>
    <n v="9.58896192073522E-2"/>
    <n v="0.44257191925418599"/>
    <n v="7"/>
    <n v="0.269230769230769"/>
    <n v="26"/>
    <s v="i_frequence"/>
    <s v="prop_simple"/>
    <x v="172"/>
    <m/>
    <x v="4"/>
    <x v="2"/>
    <x v="17"/>
    <x v="86"/>
    <s v="i_frequence"/>
    <s v="oui"/>
    <s v="Proportion"/>
    <m/>
    <s v="Population générale"/>
    <n v="0.95"/>
    <b v="1"/>
    <s v="ci"/>
  </r>
  <r>
    <s v="id_163"/>
    <x v="5"/>
    <s v="temps_en_temps"/>
    <n v="0.5"/>
    <n v="0.30460240889169499"/>
    <n v="0.69539759110830501"/>
    <n v="13"/>
    <n v="0.5"/>
    <n v="26"/>
    <s v="i_frequence"/>
    <s v="prop_simple"/>
    <x v="173"/>
    <m/>
    <x v="4"/>
    <x v="2"/>
    <x v="17"/>
    <x v="86"/>
    <s v="i_frequence"/>
    <s v="oui"/>
    <s v="Proportion"/>
    <m/>
    <s v="Population générale"/>
    <n v="0.95"/>
    <b v="1"/>
    <s v="ci"/>
  </r>
  <r>
    <s v="id_163"/>
    <x v="6"/>
    <s v="en_continu"/>
    <n v="0.112903225806452"/>
    <n v="3.2813149853743902E-2"/>
    <n v="0.19299330175915899"/>
    <n v="7"/>
    <n v="0.112903225806452"/>
    <n v="62"/>
    <s v="i_frequence"/>
    <s v="prop_simple"/>
    <x v="169"/>
    <m/>
    <x v="4"/>
    <x v="2"/>
    <x v="17"/>
    <x v="86"/>
    <s v="i_frequence"/>
    <s v="oui"/>
    <s v="Proportion"/>
    <m/>
    <s v="Population générale"/>
    <n v="0.95"/>
    <b v="1"/>
    <s v="ci"/>
  </r>
  <r>
    <s v="id_163"/>
    <x v="6"/>
    <s v="hebdommadaire"/>
    <n v="1.6129032258064498E-2"/>
    <n v="-1.5750596715022099E-2"/>
    <n v="4.8008661231151203E-2"/>
    <n v="1"/>
    <n v="1.6129032258064498E-2"/>
    <n v="62"/>
    <s v="i_frequence"/>
    <s v="prop_simple"/>
    <x v="170"/>
    <m/>
    <x v="4"/>
    <x v="2"/>
    <x v="17"/>
    <x v="86"/>
    <s v="i_frequence"/>
    <s v="oui"/>
    <s v="Proportion"/>
    <m/>
    <s v="Population générale"/>
    <n v="0.95"/>
    <b v="1"/>
    <s v="ci"/>
  </r>
  <r>
    <s v="id_163"/>
    <x v="6"/>
    <s v="mensuel"/>
    <n v="8.0645161290322606E-2"/>
    <n v="1.1736982674807399E-2"/>
    <n v="0.149553339905838"/>
    <n v="5"/>
    <n v="8.0645161290322606E-2"/>
    <n v="62"/>
    <s v="i_frequence"/>
    <s v="prop_simple"/>
    <x v="171"/>
    <m/>
    <x v="4"/>
    <x v="2"/>
    <x v="17"/>
    <x v="86"/>
    <s v="i_frequence"/>
    <s v="oui"/>
    <s v="Proportion"/>
    <m/>
    <s v="Population générale"/>
    <n v="0.95"/>
    <b v="1"/>
    <s v="ci"/>
  </r>
  <r>
    <s v="id_163"/>
    <x v="6"/>
    <s v="rare"/>
    <n v="0.112903225806452"/>
    <n v="3.2813149853743999E-2"/>
    <n v="0.19299330175915899"/>
    <n v="7"/>
    <n v="0.112903225806452"/>
    <n v="62"/>
    <s v="i_frequence"/>
    <s v="prop_simple"/>
    <x v="172"/>
    <m/>
    <x v="4"/>
    <x v="2"/>
    <x v="17"/>
    <x v="86"/>
    <s v="i_frequence"/>
    <s v="oui"/>
    <s v="Proportion"/>
    <m/>
    <s v="Population générale"/>
    <n v="0.95"/>
    <b v="1"/>
    <s v="ci"/>
  </r>
  <r>
    <s v="id_163"/>
    <x v="6"/>
    <s v="temps_en_temps"/>
    <n v="0.67741935483870996"/>
    <n v="0.55911847249870805"/>
    <n v="0.79572023717871099"/>
    <n v="42"/>
    <n v="0.67741935483870996"/>
    <n v="62"/>
    <s v="i_frequence"/>
    <s v="prop_simple"/>
    <x v="173"/>
    <m/>
    <x v="4"/>
    <x v="2"/>
    <x v="17"/>
    <x v="86"/>
    <s v="i_frequence"/>
    <s v="oui"/>
    <s v="Proportion"/>
    <m/>
    <s v="Population générale"/>
    <n v="0.95"/>
    <b v="1"/>
    <s v="ci"/>
  </r>
  <r>
    <s v="id_164"/>
    <x v="5"/>
    <s v="non"/>
    <n v="3.8461538461538498E-2"/>
    <n v="-3.6691381195502103E-2"/>
    <n v="0.113614458118579"/>
    <n v="1"/>
    <n v="3.8461538461538498E-2"/>
    <n v="26"/>
    <s v="i_lang_info"/>
    <s v="prop_simple"/>
    <x v="10"/>
    <m/>
    <x v="4"/>
    <x v="2"/>
    <x v="17"/>
    <x v="87"/>
    <s v="i_lang_info"/>
    <s v="oui"/>
    <s v="Proportion"/>
    <m/>
    <s v="Population générale"/>
    <n v="0.95"/>
    <b v="1"/>
    <s v="ci"/>
  </r>
  <r>
    <s v="id_164"/>
    <x v="5"/>
    <s v="oui"/>
    <n v="0.96153846153846201"/>
    <n v="0.88638554188142105"/>
    <n v="1.0366913811955001"/>
    <n v="25"/>
    <n v="0.96153846153846201"/>
    <n v="26"/>
    <s v="i_lang_info"/>
    <s v="prop_simple"/>
    <x v="11"/>
    <m/>
    <x v="4"/>
    <x v="2"/>
    <x v="17"/>
    <x v="87"/>
    <s v="i_lang_info"/>
    <s v="oui"/>
    <s v="Proportion"/>
    <m/>
    <s v="Population générale"/>
    <n v="0.95"/>
    <b v="1"/>
    <s v="ci"/>
  </r>
  <r>
    <s v="id_164"/>
    <x v="6"/>
    <s v="non"/>
    <n v="3.2258064516128997E-2"/>
    <n v="-1.2455466134036201E-2"/>
    <n v="7.6971595166294204E-2"/>
    <n v="2"/>
    <n v="3.2258064516128997E-2"/>
    <n v="62"/>
    <s v="i_lang_info"/>
    <s v="prop_simple"/>
    <x v="10"/>
    <m/>
    <x v="4"/>
    <x v="2"/>
    <x v="17"/>
    <x v="87"/>
    <s v="i_lang_info"/>
    <s v="oui"/>
    <s v="Proportion"/>
    <m/>
    <s v="Population générale"/>
    <n v="0.95"/>
    <b v="1"/>
    <s v="ci"/>
  </r>
  <r>
    <s v="id_164"/>
    <x v="6"/>
    <s v="oui"/>
    <n v="0.967741935483871"/>
    <n v="0.92302840483370596"/>
    <n v="1.0124554661340399"/>
    <n v="60"/>
    <n v="0.967741935483871"/>
    <n v="62"/>
    <s v="i_lang_info"/>
    <s v="prop_simple"/>
    <x v="11"/>
    <m/>
    <x v="4"/>
    <x v="2"/>
    <x v="17"/>
    <x v="87"/>
    <s v="i_lang_info"/>
    <s v="oui"/>
    <s v="Proportion"/>
    <m/>
    <s v="Population générale"/>
    <n v="0.95"/>
    <b v="1"/>
    <s v="ci"/>
  </r>
  <r>
    <s v="id_165"/>
    <x v="5"/>
    <s v="bon"/>
    <n v="0.38461538461538503"/>
    <n v="0.19449186547307401"/>
    <n v="0.57473890375769499"/>
    <n v="10"/>
    <n v="0.38461538461538503"/>
    <n v="26"/>
    <s v="i_avis_communication"/>
    <s v="prop_simple"/>
    <x v="122"/>
    <m/>
    <x v="4"/>
    <x v="2"/>
    <x v="17"/>
    <x v="88"/>
    <s v="i_avis_communication"/>
    <s v="oui"/>
    <s v="Proportion"/>
    <m/>
    <s v="Population générale"/>
    <n v="0.95"/>
    <b v="1"/>
    <s v="ci"/>
  </r>
  <r>
    <s v="id_165"/>
    <x v="5"/>
    <s v="pas_bon"/>
    <n v="7.69230769230769E-2"/>
    <n v="-2.7211863223431901E-2"/>
    <n v="0.18105801706958599"/>
    <n v="2"/>
    <n v="7.69230769230769E-2"/>
    <n v="26"/>
    <s v="i_avis_communication"/>
    <s v="prop_simple"/>
    <x v="124"/>
    <m/>
    <x v="4"/>
    <x v="2"/>
    <x v="17"/>
    <x v="88"/>
    <s v="i_avis_communication"/>
    <s v="oui"/>
    <s v="Proportion"/>
    <m/>
    <s v="Population générale"/>
    <n v="0.95"/>
    <b v="1"/>
    <s v="ci"/>
  </r>
  <r>
    <s v="id_165"/>
    <x v="5"/>
    <s v="pas_bon_du_tout"/>
    <n v="3.8461538461538498E-2"/>
    <n v="-3.6691381195502103E-2"/>
    <n v="0.113614458118579"/>
    <n v="1"/>
    <n v="3.8461538461538498E-2"/>
    <n v="26"/>
    <s v="i_avis_communication"/>
    <s v="prop_simple"/>
    <x v="125"/>
    <m/>
    <x v="4"/>
    <x v="2"/>
    <x v="17"/>
    <x v="88"/>
    <s v="i_avis_communication"/>
    <s v="oui"/>
    <s v="Proportion"/>
    <m/>
    <s v="Population générale"/>
    <n v="0.95"/>
    <b v="1"/>
    <s v="ci"/>
  </r>
  <r>
    <s v="id_165"/>
    <x v="5"/>
    <s v="tres_bon"/>
    <n v="0.5"/>
    <n v="0.30460240889169499"/>
    <n v="0.69539759110830501"/>
    <n v="13"/>
    <n v="0.5"/>
    <n v="26"/>
    <s v="i_avis_communication"/>
    <s v="prop_simple"/>
    <x v="126"/>
    <m/>
    <x v="4"/>
    <x v="2"/>
    <x v="17"/>
    <x v="88"/>
    <s v="i_avis_communication"/>
    <s v="oui"/>
    <s v="Proportion"/>
    <m/>
    <s v="Population générale"/>
    <n v="0.95"/>
    <b v="1"/>
    <s v="ci"/>
  </r>
  <r>
    <s v="id_165"/>
    <x v="6"/>
    <s v="bon"/>
    <n v="0.467741935483871"/>
    <n v="0.341470734927109"/>
    <n v="0.59401313604063299"/>
    <n v="29"/>
    <n v="0.467741935483871"/>
    <n v="62"/>
    <s v="i_avis_communication"/>
    <s v="prop_simple"/>
    <x v="122"/>
    <m/>
    <x v="4"/>
    <x v="2"/>
    <x v="17"/>
    <x v="88"/>
    <s v="i_avis_communication"/>
    <s v="oui"/>
    <s v="Proportion"/>
    <m/>
    <s v="Population générale"/>
    <n v="0.95"/>
    <b v="1"/>
    <s v="ci"/>
  </r>
  <r>
    <s v="id_165"/>
    <x v="6"/>
    <s v="pas_bon"/>
    <n v="6.4516129032258104E-2"/>
    <n v="2.3444876551292899E-3"/>
    <n v="0.126687770409387"/>
    <n v="4"/>
    <n v="6.4516129032258104E-2"/>
    <n v="62"/>
    <s v="i_avis_communication"/>
    <s v="prop_simple"/>
    <x v="124"/>
    <m/>
    <x v="4"/>
    <x v="2"/>
    <x v="17"/>
    <x v="88"/>
    <s v="i_avis_communication"/>
    <s v="oui"/>
    <s v="Proportion"/>
    <m/>
    <s v="Population générale"/>
    <n v="0.95"/>
    <b v="1"/>
    <s v="ci"/>
  </r>
  <r>
    <s v="id_165"/>
    <x v="6"/>
    <s v="pas_bon_du_tout"/>
    <n v="1.6129032258064498E-2"/>
    <n v="-1.5750596715022099E-2"/>
    <n v="4.8008661231151099E-2"/>
    <n v="1"/>
    <n v="1.6129032258064498E-2"/>
    <n v="62"/>
    <s v="i_avis_communication"/>
    <s v="prop_simple"/>
    <x v="125"/>
    <m/>
    <x v="4"/>
    <x v="2"/>
    <x v="17"/>
    <x v="88"/>
    <s v="i_avis_communication"/>
    <s v="oui"/>
    <s v="Proportion"/>
    <m/>
    <s v="Population générale"/>
    <n v="0.95"/>
    <b v="1"/>
    <s v="ci"/>
  </r>
  <r>
    <s v="id_165"/>
    <x v="6"/>
    <s v="tres_bon"/>
    <n v="0.45161290322580599"/>
    <n v="0.325671996723011"/>
    <n v="0.57755380972860204"/>
    <n v="28"/>
    <n v="0.45161290322580599"/>
    <n v="62"/>
    <s v="i_avis_communication"/>
    <s v="prop_simple"/>
    <x v="126"/>
    <m/>
    <x v="4"/>
    <x v="2"/>
    <x v="17"/>
    <x v="88"/>
    <s v="i_avis_communication"/>
    <s v="oui"/>
    <s v="Proportion"/>
    <m/>
    <s v="Population générale"/>
    <n v="0.95"/>
    <b v="1"/>
    <s v="ci"/>
  </r>
  <r>
    <s v="id_166"/>
    <x v="5"/>
    <s v="pas_clair"/>
    <n v="0.33333333333333298"/>
    <n v="-0.31187554162457198"/>
    <n v="0.97854220829123895"/>
    <n v="1"/>
    <n v="0.33333333333333298"/>
    <n v="3"/>
    <s v="i_raison_mauvaise_com"/>
    <s v="prop_multiple"/>
    <x v="174"/>
    <m/>
    <x v="4"/>
    <x v="2"/>
    <x v="17"/>
    <x v="89"/>
    <s v="i_raison_mauvaise_com"/>
    <s v="oui"/>
    <s v="Proportion"/>
    <m/>
    <s v="Population générale"/>
    <n v="0.95"/>
    <b v="1"/>
    <s v="ci"/>
  </r>
  <r>
    <s v="id_166"/>
    <x v="6"/>
    <s v="pas_clair"/>
    <n v="1"/>
    <n v="1"/>
    <n v="1"/>
    <n v="5"/>
    <n v="1"/>
    <n v="5"/>
    <s v="i_raison_mauvaise_com"/>
    <s v="prop_multiple"/>
    <x v="174"/>
    <m/>
    <x v="4"/>
    <x v="2"/>
    <x v="17"/>
    <x v="89"/>
    <s v="i_raison_mauvaise_com"/>
    <s v="oui"/>
    <s v="Proportion"/>
    <m/>
    <s v="Population générale"/>
    <n v="0.95"/>
    <b v="1"/>
    <s v="ci"/>
  </r>
  <r>
    <s v="id_166"/>
    <x v="5"/>
    <s v="pas_regulier"/>
    <n v="0.66666666666666696"/>
    <n v="2.1457791708761199E-2"/>
    <n v="1.31187554162457"/>
    <n v="2"/>
    <n v="0.66666666666666696"/>
    <n v="3"/>
    <s v="i_raison_mauvaise_com"/>
    <s v="prop_multiple"/>
    <x v="175"/>
    <m/>
    <x v="4"/>
    <x v="2"/>
    <x v="17"/>
    <x v="89"/>
    <s v="i_raison_mauvaise_com"/>
    <s v="oui"/>
    <s v="Proportion"/>
    <m/>
    <s v="Population générale"/>
    <n v="0.95"/>
    <b v="1"/>
    <s v="ci"/>
  </r>
  <r>
    <s v="id_166"/>
    <x v="6"/>
    <s v="pas_regulier"/>
    <n v="0.6"/>
    <n v="8.0616874526866306E-2"/>
    <n v="1.1193831254731299"/>
    <n v="3"/>
    <n v="0.6"/>
    <n v="5"/>
    <s v="i_raison_mauvaise_com"/>
    <s v="prop_multiple"/>
    <x v="175"/>
    <m/>
    <x v="4"/>
    <x v="2"/>
    <x v="17"/>
    <x v="89"/>
    <s v="i_raison_mauvaise_com"/>
    <s v="oui"/>
    <s v="Proportion"/>
    <m/>
    <s v="Population générale"/>
    <n v="0.95"/>
    <b v="1"/>
    <s v="ci"/>
  </r>
  <r>
    <s v="id_166"/>
    <x v="5"/>
    <s v="trop_tard"/>
    <n v="1"/>
    <n v="1"/>
    <n v="1"/>
    <n v="3"/>
    <n v="1"/>
    <n v="3"/>
    <s v="i_raison_mauvaise_com"/>
    <s v="prop_multiple"/>
    <x v="176"/>
    <m/>
    <x v="4"/>
    <x v="2"/>
    <x v="17"/>
    <x v="89"/>
    <s v="i_raison_mauvaise_com"/>
    <s v="oui"/>
    <s v="Proportion"/>
    <m/>
    <s v="Population générale"/>
    <n v="0.95"/>
    <b v="1"/>
    <s v="ci"/>
  </r>
  <r>
    <s v="id_166"/>
    <x v="6"/>
    <s v="trop_tard"/>
    <n v="0.2"/>
    <n v="-0.22407454614037001"/>
    <n v="0.62407454614036995"/>
    <n v="1"/>
    <n v="0.2"/>
    <n v="5"/>
    <s v="i_raison_mauvaise_com"/>
    <s v="prop_multiple"/>
    <x v="176"/>
    <m/>
    <x v="4"/>
    <x v="2"/>
    <x v="17"/>
    <x v="89"/>
    <s v="i_raison_mauvaise_com"/>
    <s v="oui"/>
    <s v="Proportion"/>
    <m/>
    <s v="Population générale"/>
    <n v="0.95"/>
    <b v="1"/>
    <s v="ci"/>
  </r>
  <r>
    <s v="id_167"/>
    <x v="5"/>
    <s v="fournisseur_assistance"/>
    <n v="0.5"/>
    <n v="0.28816125085980199"/>
    <n v="0.71183874914019796"/>
    <n v="11"/>
    <n v="0.5"/>
    <n v="22"/>
    <s v="i_information_souhaite"/>
    <s v="prop_multiple"/>
    <x v="144"/>
    <m/>
    <x v="4"/>
    <x v="2"/>
    <x v="18"/>
    <x v="90"/>
    <s v="i_information_souhaite"/>
    <s v="oui"/>
    <s v="Proportion"/>
    <m/>
    <s v="Population générale"/>
    <n v="0.95"/>
    <b v="1"/>
    <s v="ci"/>
  </r>
  <r>
    <s v="id_167"/>
    <x v="6"/>
    <s v="fournisseur_assistance"/>
    <n v="0.45977011494252901"/>
    <n v="0.353589121304758"/>
    <n v="0.56595110858029996"/>
    <n v="40"/>
    <n v="0.45977011494252901"/>
    <n v="87"/>
    <s v="i_information_souhaite"/>
    <s v="prop_multiple"/>
    <x v="144"/>
    <m/>
    <x v="4"/>
    <x v="2"/>
    <x v="18"/>
    <x v="90"/>
    <s v="i_information_souhaite"/>
    <s v="oui"/>
    <s v="Proportion"/>
    <m/>
    <s v="Population générale"/>
    <n v="0.95"/>
    <b v="1"/>
    <s v="ci"/>
  </r>
  <r>
    <s v="id_167"/>
    <x v="5"/>
    <s v="eligibilite"/>
    <n v="0.13636363636363599"/>
    <n v="-9.03158936212284E-3"/>
    <n v="0.28175886208939599"/>
    <n v="3"/>
    <n v="0.13636363636363599"/>
    <n v="22"/>
    <s v="i_information_souhaite"/>
    <s v="prop_multiple"/>
    <x v="145"/>
    <m/>
    <x v="4"/>
    <x v="2"/>
    <x v="18"/>
    <x v="90"/>
    <s v="i_information_souhaite"/>
    <s v="oui"/>
    <s v="Proportion"/>
    <m/>
    <s v="Population générale"/>
    <n v="0.95"/>
    <b v="1"/>
    <s v="ci"/>
  </r>
  <r>
    <s v="id_167"/>
    <x v="6"/>
    <s v="eligibilite"/>
    <n v="0.18390804597701099"/>
    <n v="0.10136945966330201"/>
    <n v="0.26644663229072102"/>
    <n v="16"/>
    <n v="0.18390804597701099"/>
    <n v="87"/>
    <s v="i_information_souhaite"/>
    <s v="prop_multiple"/>
    <x v="145"/>
    <m/>
    <x v="4"/>
    <x v="2"/>
    <x v="18"/>
    <x v="90"/>
    <s v="i_information_souhaite"/>
    <s v="oui"/>
    <s v="Proportion"/>
    <m/>
    <s v="Population générale"/>
    <n v="0.95"/>
    <b v="1"/>
    <s v="ci"/>
  </r>
  <r>
    <s v="id_167"/>
    <x v="5"/>
    <s v="date_fourniture"/>
    <n v="0.40909090909090901"/>
    <n v="0.200783053048599"/>
    <n v="0.61739876513322001"/>
    <n v="9"/>
    <n v="0.40909090909090901"/>
    <n v="22"/>
    <s v="i_information_souhaite"/>
    <s v="prop_multiple"/>
    <x v="146"/>
    <m/>
    <x v="4"/>
    <x v="2"/>
    <x v="18"/>
    <x v="90"/>
    <s v="i_information_souhaite"/>
    <s v="oui"/>
    <s v="Proportion"/>
    <m/>
    <s v="Population générale"/>
    <n v="0.95"/>
    <b v="1"/>
    <s v="ci"/>
  </r>
  <r>
    <s v="id_167"/>
    <x v="6"/>
    <s v="date_fourniture"/>
    <n v="0.34482758620689702"/>
    <n v="0.24356105923702001"/>
    <n v="0.446094113176773"/>
    <n v="30"/>
    <n v="0.34482758620689702"/>
    <n v="87"/>
    <s v="i_information_souhaite"/>
    <s v="prop_multiple"/>
    <x v="146"/>
    <m/>
    <x v="4"/>
    <x v="2"/>
    <x v="18"/>
    <x v="90"/>
    <s v="i_information_souhaite"/>
    <s v="oui"/>
    <s v="Proportion"/>
    <m/>
    <s v="Population générale"/>
    <n v="0.95"/>
    <b v="1"/>
    <s v="ci"/>
  </r>
  <r>
    <s v="id_167"/>
    <x v="5"/>
    <s v="lieu_aide"/>
    <n v="0.68181818181818199"/>
    <n v="0.48448170611253799"/>
    <n v="0.87915465752382504"/>
    <n v="15"/>
    <n v="0.68181818181818199"/>
    <n v="22"/>
    <s v="i_information_souhaite"/>
    <s v="prop_multiple"/>
    <x v="147"/>
    <m/>
    <x v="4"/>
    <x v="2"/>
    <x v="18"/>
    <x v="90"/>
    <s v="i_information_souhaite"/>
    <s v="oui"/>
    <s v="Proportion"/>
    <m/>
    <s v="Population générale"/>
    <n v="0.95"/>
    <b v="1"/>
    <s v="ci"/>
  </r>
  <r>
    <s v="id_167"/>
    <x v="6"/>
    <s v="lieu_aide"/>
    <n v="0.54022988505747105"/>
    <n v="0.43404889141969999"/>
    <n v="0.64641087869524205"/>
    <n v="47"/>
    <n v="0.54022988505747105"/>
    <n v="87"/>
    <s v="i_information_souhaite"/>
    <s v="prop_multiple"/>
    <x v="147"/>
    <m/>
    <x v="4"/>
    <x v="2"/>
    <x v="18"/>
    <x v="90"/>
    <s v="i_information_souhaite"/>
    <s v="oui"/>
    <s v="Proportion"/>
    <m/>
    <s v="Population générale"/>
    <n v="0.95"/>
    <b v="1"/>
    <s v="ci"/>
  </r>
  <r>
    <s v="id_167"/>
    <x v="5"/>
    <s v="type_assistance"/>
    <n v="0.36363636363636398"/>
    <n v="0.15982812790110401"/>
    <n v="0.56744459937162295"/>
    <n v="8"/>
    <n v="0.36363636363636398"/>
    <n v="22"/>
    <s v="i_information_souhaite"/>
    <s v="prop_multiple"/>
    <x v="148"/>
    <m/>
    <x v="4"/>
    <x v="2"/>
    <x v="18"/>
    <x v="90"/>
    <s v="i_information_souhaite"/>
    <s v="oui"/>
    <s v="Proportion"/>
    <m/>
    <s v="Population générale"/>
    <n v="0.95"/>
    <b v="1"/>
    <s v="ci"/>
  </r>
  <r>
    <s v="id_167"/>
    <x v="6"/>
    <s v="type_assistance"/>
    <n v="0.28735632183908"/>
    <n v="0.190943740761294"/>
    <n v="0.38376890291686699"/>
    <n v="25"/>
    <n v="0.28735632183908"/>
    <n v="87"/>
    <s v="i_information_souhaite"/>
    <s v="prop_multiple"/>
    <x v="148"/>
    <m/>
    <x v="4"/>
    <x v="2"/>
    <x v="18"/>
    <x v="90"/>
    <s v="i_information_souhaite"/>
    <s v="oui"/>
    <s v="Proportion"/>
    <m/>
    <s v="Population générale"/>
    <n v="0.95"/>
    <b v="1"/>
    <s v="ci"/>
  </r>
  <r>
    <s v="id_167"/>
    <x v="5"/>
    <s v="modalite_aide"/>
    <n v="0.18181818181818199"/>
    <n v="1.8408055234425201E-2"/>
    <n v="0.34522830840193802"/>
    <n v="4"/>
    <n v="0.18181818181818199"/>
    <n v="22"/>
    <s v="i_information_souhaite"/>
    <s v="prop_multiple"/>
    <x v="149"/>
    <m/>
    <x v="4"/>
    <x v="2"/>
    <x v="18"/>
    <x v="90"/>
    <s v="i_information_souhaite"/>
    <s v="oui"/>
    <s v="Proportion"/>
    <m/>
    <s v="Population générale"/>
    <n v="0.95"/>
    <b v="1"/>
    <s v="ci"/>
  </r>
  <r>
    <s v="id_167"/>
    <x v="6"/>
    <s v="modalite_aide"/>
    <n v="0.229885057471264"/>
    <n v="0.140241257121759"/>
    <n v="0.31952885782077001"/>
    <n v="20"/>
    <n v="0.229885057471264"/>
    <n v="87"/>
    <s v="i_information_souhaite"/>
    <s v="prop_multiple"/>
    <x v="149"/>
    <m/>
    <x v="4"/>
    <x v="2"/>
    <x v="18"/>
    <x v="90"/>
    <s v="i_information_souhaite"/>
    <s v="oui"/>
    <s v="Proportion"/>
    <m/>
    <s v="Population générale"/>
    <n v="0.95"/>
    <b v="1"/>
    <s v="ci"/>
  </r>
  <r>
    <s v="id_167"/>
    <x v="5"/>
    <s v="enregistrement"/>
    <n v="0.40909090909090901"/>
    <n v="0.200783053048599"/>
    <n v="0.61739876513322001"/>
    <n v="9"/>
    <n v="0.40909090909090901"/>
    <n v="22"/>
    <s v="i_information_souhaite"/>
    <s v="prop_multiple"/>
    <x v="150"/>
    <m/>
    <x v="4"/>
    <x v="2"/>
    <x v="18"/>
    <x v="90"/>
    <s v="i_information_souhaite"/>
    <s v="oui"/>
    <s v="Proportion"/>
    <m/>
    <s v="Population générale"/>
    <n v="0.95"/>
    <b v="1"/>
    <s v="ci"/>
  </r>
  <r>
    <s v="id_167"/>
    <x v="6"/>
    <s v="enregistrement"/>
    <n v="0.40229885057471299"/>
    <n v="0.29782597359469498"/>
    <n v="0.50677172755472999"/>
    <n v="35"/>
    <n v="0.40229885057471299"/>
    <n v="87"/>
    <s v="i_information_souhaite"/>
    <s v="prop_multiple"/>
    <x v="150"/>
    <m/>
    <x v="4"/>
    <x v="2"/>
    <x v="18"/>
    <x v="90"/>
    <s v="i_information_souhaite"/>
    <s v="oui"/>
    <s v="Proportion"/>
    <m/>
    <s v="Population générale"/>
    <n v="0.95"/>
    <b v="1"/>
    <s v="ci"/>
  </r>
  <r>
    <s v="id_167"/>
    <x v="6"/>
    <s v="suggestion"/>
    <n v="3.4482758620689703E-2"/>
    <n v="-4.3920380832728799E-3"/>
    <n v="7.3357555324652199E-2"/>
    <n v="3"/>
    <n v="3.4482758620689703E-2"/>
    <n v="87"/>
    <s v="i_information_souhaite"/>
    <s v="prop_multiple"/>
    <x v="151"/>
    <m/>
    <x v="4"/>
    <x v="2"/>
    <x v="18"/>
    <x v="90"/>
    <s v="i_information_souhaite"/>
    <s v="oui"/>
    <s v="Proportion"/>
    <m/>
    <s v="Population générale"/>
    <n v="0.95"/>
    <b v="1"/>
    <s v="ci"/>
  </r>
  <r>
    <s v="id_168"/>
    <x v="6"/>
    <s v="chef_coutumier"/>
    <n v="2.2988505747126398E-2"/>
    <n v="-8.9410092094727792E-3"/>
    <n v="5.4918020703725701E-2"/>
    <n v="2"/>
    <n v="2.2988505747126398E-2"/>
    <n v="87"/>
    <s v="i_source_info_souhaite"/>
    <s v="prop_multiple"/>
    <x v="177"/>
    <m/>
    <x v="4"/>
    <x v="2"/>
    <x v="18"/>
    <x v="91"/>
    <s v="i_source_info_souhaite"/>
    <s v="oui"/>
    <s v="Proportion"/>
    <m/>
    <s v="Population générale"/>
    <n v="0.95"/>
    <b v="1"/>
    <s v="ci"/>
  </r>
  <r>
    <s v="id_168"/>
    <x v="5"/>
    <s v="leader_ommunautaire"/>
    <n v="0.22727272727272699"/>
    <n v="4.9722112229511499E-2"/>
    <n v="0.40482334231594302"/>
    <n v="5"/>
    <n v="0.22727272727272699"/>
    <n v="22"/>
    <s v="i_source_info_souhaite"/>
    <s v="prop_multiple"/>
    <x v="153"/>
    <m/>
    <x v="4"/>
    <x v="2"/>
    <x v="18"/>
    <x v="91"/>
    <s v="i_source_info_souhaite"/>
    <s v="oui"/>
    <s v="Proportion"/>
    <m/>
    <s v="Population générale"/>
    <n v="0.95"/>
    <b v="1"/>
    <s v="ci"/>
  </r>
  <r>
    <s v="id_168"/>
    <x v="6"/>
    <s v="leader_ommunautaire"/>
    <n v="0.18390804597701099"/>
    <n v="0.10136945966330201"/>
    <n v="0.26644663229072102"/>
    <n v="16"/>
    <n v="0.18390804597701099"/>
    <n v="87"/>
    <s v="i_source_info_souhaite"/>
    <s v="prop_multiple"/>
    <x v="153"/>
    <m/>
    <x v="4"/>
    <x v="2"/>
    <x v="18"/>
    <x v="91"/>
    <s v="i_source_info_souhaite"/>
    <s v="oui"/>
    <s v="Proportion"/>
    <m/>
    <s v="Population générale"/>
    <n v="0.95"/>
    <b v="1"/>
    <s v="ci"/>
  </r>
  <r>
    <s v="id_168"/>
    <x v="5"/>
    <s v="president_comite_pdi"/>
    <n v="0.27272727272727298"/>
    <n v="8.4037511584387395E-2"/>
    <n v="0.46141703387015798"/>
    <n v="6"/>
    <n v="0.27272727272727298"/>
    <n v="22"/>
    <s v="i_source_info_souhaite"/>
    <s v="prop_multiple"/>
    <x v="154"/>
    <m/>
    <x v="4"/>
    <x v="2"/>
    <x v="18"/>
    <x v="91"/>
    <s v="i_source_info_souhaite"/>
    <s v="oui"/>
    <s v="Proportion"/>
    <m/>
    <s v="Population générale"/>
    <n v="0.95"/>
    <b v="1"/>
    <s v="ci"/>
  </r>
  <r>
    <s v="id_168"/>
    <x v="6"/>
    <s v="president_comite_pdi"/>
    <n v="0.18390804597701099"/>
    <n v="0.10136945966330201"/>
    <n v="0.26644663229072102"/>
    <n v="16"/>
    <n v="0.18390804597701099"/>
    <n v="87"/>
    <s v="i_source_info_souhaite"/>
    <s v="prop_multiple"/>
    <x v="154"/>
    <m/>
    <x v="4"/>
    <x v="2"/>
    <x v="18"/>
    <x v="91"/>
    <s v="i_source_info_souhaite"/>
    <s v="oui"/>
    <s v="Proportion"/>
    <m/>
    <s v="Population générale"/>
    <n v="0.95"/>
    <b v="1"/>
    <s v="ci"/>
  </r>
  <r>
    <s v="id_168"/>
    <x v="6"/>
    <s v="leader_religieux"/>
    <n v="6.8965517241379296E-2"/>
    <n v="1.49789149967289E-2"/>
    <n v="0.12295211948603001"/>
    <n v="6"/>
    <n v="6.8965517241379296E-2"/>
    <n v="87"/>
    <s v="i_source_info_souhaite"/>
    <s v="prop_multiple"/>
    <x v="178"/>
    <m/>
    <x v="4"/>
    <x v="2"/>
    <x v="18"/>
    <x v="91"/>
    <s v="i_source_info_souhaite"/>
    <s v="oui"/>
    <s v="Proportion"/>
    <m/>
    <s v="Population générale"/>
    <n v="0.95"/>
    <b v="1"/>
    <s v="ci"/>
  </r>
  <r>
    <s v="id_168"/>
    <x v="5"/>
    <s v="relais_communautaire"/>
    <n v="4.5454545454545497E-2"/>
    <n v="-4.2797009369065497E-2"/>
    <n v="0.13370610027815599"/>
    <n v="1"/>
    <n v="4.5454545454545497E-2"/>
    <n v="22"/>
    <s v="i_source_info_souhaite"/>
    <s v="prop_multiple"/>
    <x v="155"/>
    <m/>
    <x v="4"/>
    <x v="2"/>
    <x v="18"/>
    <x v="91"/>
    <s v="i_source_info_souhaite"/>
    <s v="oui"/>
    <s v="Proportion"/>
    <m/>
    <s v="Population générale"/>
    <n v="0.95"/>
    <b v="1"/>
    <s v="ci"/>
  </r>
  <r>
    <s v="id_168"/>
    <x v="6"/>
    <s v="relais_communautaire"/>
    <n v="0.114942528735632"/>
    <n v="4.6988810812412699E-2"/>
    <n v="0.18289624665885201"/>
    <n v="10"/>
    <n v="0.114942528735632"/>
    <n v="87"/>
    <s v="i_source_info_souhaite"/>
    <s v="prop_multiple"/>
    <x v="155"/>
    <m/>
    <x v="4"/>
    <x v="2"/>
    <x v="18"/>
    <x v="91"/>
    <s v="i_source_info_souhaite"/>
    <s v="oui"/>
    <s v="Proportion"/>
    <m/>
    <s v="Population générale"/>
    <n v="0.95"/>
    <b v="1"/>
    <s v="ci"/>
  </r>
  <r>
    <s v="id_168"/>
    <x v="5"/>
    <s v="agent_action_social"/>
    <n v="0.31818181818181801"/>
    <n v="0.120845342476175"/>
    <n v="0.51551829388746195"/>
    <n v="7"/>
    <n v="0.31818181818181801"/>
    <n v="22"/>
    <s v="i_source_info_souhaite"/>
    <s v="prop_multiple"/>
    <x v="156"/>
    <m/>
    <x v="4"/>
    <x v="2"/>
    <x v="18"/>
    <x v="91"/>
    <s v="i_source_info_souhaite"/>
    <s v="oui"/>
    <s v="Proportion"/>
    <m/>
    <s v="Population générale"/>
    <n v="0.95"/>
    <b v="1"/>
    <s v="ci"/>
  </r>
  <r>
    <s v="id_168"/>
    <x v="6"/>
    <s v="agent_action_social"/>
    <n v="0.40229885057471299"/>
    <n v="0.29782597359469498"/>
    <n v="0.50677172755472999"/>
    <n v="35"/>
    <n v="0.40229885057471299"/>
    <n v="87"/>
    <s v="i_source_info_souhaite"/>
    <s v="prop_multiple"/>
    <x v="156"/>
    <m/>
    <x v="4"/>
    <x v="2"/>
    <x v="18"/>
    <x v="91"/>
    <s v="i_source_info_souhaite"/>
    <s v="oui"/>
    <s v="Proportion"/>
    <m/>
    <s v="Population générale"/>
    <n v="0.95"/>
    <b v="1"/>
    <s v="ci"/>
  </r>
  <r>
    <s v="id_168"/>
    <x v="6"/>
    <s v="agent_servic_etat"/>
    <n v="0.160919540229885"/>
    <n v="8.2631880931864798E-2"/>
    <n v="0.23920719952790501"/>
    <n v="14"/>
    <n v="0.160919540229885"/>
    <n v="87"/>
    <s v="i_source_info_souhaite"/>
    <s v="prop_multiple"/>
    <x v="179"/>
    <m/>
    <x v="4"/>
    <x v="2"/>
    <x v="18"/>
    <x v="91"/>
    <s v="i_source_info_souhaite"/>
    <s v="oui"/>
    <s v="Proportion"/>
    <m/>
    <s v="Population générale"/>
    <n v="0.95"/>
    <b v="1"/>
    <s v="ci"/>
  </r>
  <r>
    <s v="id_168"/>
    <x v="5"/>
    <s v="amis_famille"/>
    <n v="0.13636363636363599"/>
    <n v="-9.0315893621228695E-3"/>
    <n v="0.28175886208939599"/>
    <n v="3"/>
    <n v="0.13636363636363599"/>
    <n v="22"/>
    <s v="i_source_info_souhaite"/>
    <s v="prop_multiple"/>
    <x v="157"/>
    <m/>
    <x v="4"/>
    <x v="2"/>
    <x v="18"/>
    <x v="91"/>
    <s v="i_source_info_souhaite"/>
    <s v="oui"/>
    <s v="Proportion"/>
    <m/>
    <s v="Population générale"/>
    <n v="0.95"/>
    <b v="1"/>
    <s v="ci"/>
  </r>
  <r>
    <s v="id_168"/>
    <x v="6"/>
    <s v="amis_famille"/>
    <n v="0.14942528735632199"/>
    <n v="7.3470457273301995E-2"/>
    <n v="0.225380117439342"/>
    <n v="13"/>
    <n v="0.14942528735632199"/>
    <n v="87"/>
    <s v="i_source_info_souhaite"/>
    <s v="prop_multiple"/>
    <x v="157"/>
    <m/>
    <x v="4"/>
    <x v="2"/>
    <x v="18"/>
    <x v="91"/>
    <s v="i_source_info_souhaite"/>
    <s v="oui"/>
    <s v="Proportion"/>
    <m/>
    <s v="Population générale"/>
    <n v="0.95"/>
    <b v="1"/>
    <s v="ci"/>
  </r>
  <r>
    <s v="id_168"/>
    <x v="5"/>
    <s v="ong"/>
    <n v="0.77272727272727304"/>
    <n v="0.59517665768405703"/>
    <n v="0.95027788777048805"/>
    <n v="17"/>
    <n v="0.77272727272727304"/>
    <n v="22"/>
    <s v="i_source_info_souhaite"/>
    <s v="prop_multiple"/>
    <x v="158"/>
    <m/>
    <x v="4"/>
    <x v="2"/>
    <x v="18"/>
    <x v="91"/>
    <s v="i_source_info_souhaite"/>
    <s v="oui"/>
    <s v="Proportion"/>
    <m/>
    <s v="Population générale"/>
    <n v="0.95"/>
    <b v="1"/>
    <s v="ci"/>
  </r>
  <r>
    <s v="id_168"/>
    <x v="6"/>
    <s v="ong"/>
    <n v="0.62068965517241403"/>
    <n v="0.51731318228303902"/>
    <n v="0.72406612806178905"/>
    <n v="54"/>
    <n v="0.62068965517241403"/>
    <n v="87"/>
    <s v="i_source_info_souhaite"/>
    <s v="prop_multiple"/>
    <x v="158"/>
    <m/>
    <x v="4"/>
    <x v="2"/>
    <x v="18"/>
    <x v="91"/>
    <s v="i_source_info_souhaite"/>
    <s v="oui"/>
    <s v="Proportion"/>
    <m/>
    <s v="Population générale"/>
    <n v="0.95"/>
    <b v="1"/>
    <s v="ci"/>
  </r>
  <r>
    <s v="id_169"/>
    <x v="5"/>
    <s v="appel"/>
    <n v="0.86363636363636398"/>
    <n v="0.71824113791060396"/>
    <n v="1.00903158936212"/>
    <n v="19"/>
    <n v="0.86363636363636398"/>
    <n v="22"/>
    <s v="i_canaux_souhaite"/>
    <s v="prop_multiple"/>
    <x v="160"/>
    <m/>
    <x v="4"/>
    <x v="2"/>
    <x v="18"/>
    <x v="92"/>
    <s v="i_canaux_souhaite"/>
    <s v="oui"/>
    <s v="Proportion"/>
    <m/>
    <s v="Population générale"/>
    <n v="0.95"/>
    <b v="1"/>
    <s v="ci"/>
  </r>
  <r>
    <s v="id_169"/>
    <x v="6"/>
    <s v="appel"/>
    <n v="0.931034482758621"/>
    <n v="0.87704788051396998"/>
    <n v="0.98502108500327101"/>
    <n v="81"/>
    <n v="0.931034482758621"/>
    <n v="87"/>
    <s v="i_canaux_souhaite"/>
    <s v="prop_multiple"/>
    <x v="160"/>
    <m/>
    <x v="4"/>
    <x v="2"/>
    <x v="18"/>
    <x v="92"/>
    <s v="i_canaux_souhaite"/>
    <s v="oui"/>
    <s v="Proportion"/>
    <m/>
    <s v="Population générale"/>
    <n v="0.95"/>
    <b v="1"/>
    <s v="ci"/>
  </r>
  <r>
    <s v="id_169"/>
    <x v="5"/>
    <s v="radio"/>
    <n v="4.5454545454545497E-2"/>
    <n v="-4.2797009369065497E-2"/>
    <n v="0.13370610027815599"/>
    <n v="1"/>
    <n v="4.5454545454545497E-2"/>
    <n v="22"/>
    <s v="i_canaux_souhaite"/>
    <s v="prop_multiple"/>
    <x v="161"/>
    <m/>
    <x v="4"/>
    <x v="2"/>
    <x v="18"/>
    <x v="92"/>
    <s v="i_canaux_souhaite"/>
    <s v="oui"/>
    <s v="Proportion"/>
    <m/>
    <s v="Population générale"/>
    <n v="0.95"/>
    <b v="1"/>
    <s v="ci"/>
  </r>
  <r>
    <s v="id_169"/>
    <x v="6"/>
    <s v="radio"/>
    <n v="0.114942528735632"/>
    <n v="4.6988810812412699E-2"/>
    <n v="0.18289624665885201"/>
    <n v="10"/>
    <n v="0.114942528735632"/>
    <n v="87"/>
    <s v="i_canaux_souhaite"/>
    <s v="prop_multiple"/>
    <x v="161"/>
    <m/>
    <x v="4"/>
    <x v="2"/>
    <x v="18"/>
    <x v="92"/>
    <s v="i_canaux_souhaite"/>
    <s v="oui"/>
    <s v="Proportion"/>
    <m/>
    <s v="Population générale"/>
    <n v="0.95"/>
    <b v="1"/>
    <s v="ci"/>
  </r>
  <r>
    <s v="id_169"/>
    <x v="5"/>
    <s v="crieur_public"/>
    <n v="4.5454545454545497E-2"/>
    <n v="-4.2797009369065497E-2"/>
    <n v="0.13370610027815599"/>
    <n v="1"/>
    <n v="4.5454545454545497E-2"/>
    <n v="22"/>
    <s v="i_canaux_souhaite"/>
    <s v="prop_multiple"/>
    <x v="162"/>
    <m/>
    <x v="4"/>
    <x v="2"/>
    <x v="18"/>
    <x v="92"/>
    <s v="i_canaux_souhaite"/>
    <s v="oui"/>
    <s v="Proportion"/>
    <m/>
    <s v="Population générale"/>
    <n v="0.95"/>
    <b v="1"/>
    <s v="ci"/>
  </r>
  <r>
    <s v="id_169"/>
    <x v="6"/>
    <s v="crieur_public"/>
    <n v="1.1494252873563199E-2"/>
    <n v="-1.12157446115142E-2"/>
    <n v="3.4204250358640602E-2"/>
    <n v="1"/>
    <n v="1.1494252873563199E-2"/>
    <n v="87"/>
    <s v="i_canaux_souhaite"/>
    <s v="prop_multiple"/>
    <x v="162"/>
    <m/>
    <x v="4"/>
    <x v="2"/>
    <x v="18"/>
    <x v="92"/>
    <s v="i_canaux_souhaite"/>
    <s v="oui"/>
    <s v="Proportion"/>
    <m/>
    <s v="Population générale"/>
    <n v="0.95"/>
    <b v="1"/>
    <s v="ci"/>
  </r>
  <r>
    <s v="id_169"/>
    <x v="6"/>
    <s v="sms"/>
    <n v="3.4482758620689703E-2"/>
    <n v="-4.3920380832728799E-3"/>
    <n v="7.3357555324652199E-2"/>
    <n v="3"/>
    <n v="3.4482758620689703E-2"/>
    <n v="87"/>
    <s v="i_canaux_souhaite"/>
    <s v="prop_multiple"/>
    <x v="180"/>
    <m/>
    <x v="4"/>
    <x v="2"/>
    <x v="18"/>
    <x v="92"/>
    <s v="i_canaux_souhaite"/>
    <s v="oui"/>
    <s v="Proportion"/>
    <m/>
    <s v="Population générale"/>
    <n v="0.95"/>
    <b v="1"/>
    <s v="ci"/>
  </r>
  <r>
    <s v="id_169"/>
    <x v="5"/>
    <s v="whatsapp"/>
    <n v="9.0909090909090898E-2"/>
    <n v="-3.08896261752842E-2"/>
    <n v="0.212707807993466"/>
    <n v="2"/>
    <n v="9.0909090909090898E-2"/>
    <n v="22"/>
    <s v="i_canaux_souhaite"/>
    <s v="prop_multiple"/>
    <x v="181"/>
    <m/>
    <x v="4"/>
    <x v="2"/>
    <x v="18"/>
    <x v="92"/>
    <s v="i_canaux_souhaite"/>
    <s v="oui"/>
    <s v="Proportion"/>
    <m/>
    <s v="Population générale"/>
    <n v="0.95"/>
    <b v="1"/>
    <s v="ci"/>
  </r>
  <r>
    <s v="id_169"/>
    <x v="6"/>
    <s v="whatsapp"/>
    <n v="4.5977011494252901E-2"/>
    <n v="1.3562577354425101E-3"/>
    <n v="9.0597765253063206E-2"/>
    <n v="4"/>
    <n v="4.5977011494252901E-2"/>
    <n v="87"/>
    <s v="i_canaux_souhaite"/>
    <s v="prop_multiple"/>
    <x v="181"/>
    <m/>
    <x v="4"/>
    <x v="2"/>
    <x v="18"/>
    <x v="92"/>
    <s v="i_canaux_souhaite"/>
    <s v="oui"/>
    <s v="Proportion"/>
    <m/>
    <s v="Population générale"/>
    <n v="0.95"/>
    <b v="1"/>
    <s v="ci"/>
  </r>
  <r>
    <s v="id_169"/>
    <x v="5"/>
    <s v="reseau_sociau"/>
    <n v="4.5454545454545497E-2"/>
    <n v="-4.2797009369065497E-2"/>
    <n v="0.13370610027815599"/>
    <n v="1"/>
    <n v="4.5454545454545497E-2"/>
    <n v="22"/>
    <s v="i_canaux_souhaite"/>
    <s v="prop_multiple"/>
    <x v="182"/>
    <m/>
    <x v="4"/>
    <x v="2"/>
    <x v="18"/>
    <x v="92"/>
    <s v="i_canaux_souhaite"/>
    <s v="oui"/>
    <s v="Proportion"/>
    <m/>
    <s v="Population générale"/>
    <n v="0.95"/>
    <b v="1"/>
    <s v="ci"/>
  </r>
  <r>
    <s v="id_169"/>
    <x v="6"/>
    <s v="reseau_sociau"/>
    <n v="3.4482758620689703E-2"/>
    <n v="-4.3920380832728799E-3"/>
    <n v="7.3357555324652199E-2"/>
    <n v="3"/>
    <n v="3.4482758620689703E-2"/>
    <n v="87"/>
    <s v="i_canaux_souhaite"/>
    <s v="prop_multiple"/>
    <x v="182"/>
    <m/>
    <x v="4"/>
    <x v="2"/>
    <x v="18"/>
    <x v="92"/>
    <s v="i_canaux_souhaite"/>
    <s v="oui"/>
    <s v="Proportion"/>
    <m/>
    <s v="Population générale"/>
    <n v="0.95"/>
    <b v="1"/>
    <s v="ci"/>
  </r>
  <r>
    <s v="id_169"/>
    <x v="6"/>
    <s v="espace_communautaire"/>
    <n v="4.5977011494252901E-2"/>
    <n v="1.3562577354424899E-3"/>
    <n v="9.0597765253063303E-2"/>
    <n v="4"/>
    <n v="4.5977011494252901E-2"/>
    <n v="87"/>
    <s v="i_canaux_souhaite"/>
    <s v="prop_multiple"/>
    <x v="163"/>
    <m/>
    <x v="4"/>
    <x v="2"/>
    <x v="18"/>
    <x v="92"/>
    <s v="i_canaux_souhaite"/>
    <s v="oui"/>
    <s v="Proportion"/>
    <m/>
    <s v="Population générale"/>
    <n v="0.95"/>
    <b v="1"/>
    <s v="ci"/>
  </r>
  <r>
    <s v="id_169"/>
    <x v="5"/>
    <s v="face_face"/>
    <n v="0.22727272727272699"/>
    <n v="4.9722112229511499E-2"/>
    <n v="0.40482334231594302"/>
    <n v="5"/>
    <n v="0.22727272727272699"/>
    <n v="22"/>
    <s v="i_canaux_souhaite"/>
    <s v="prop_multiple"/>
    <x v="164"/>
    <m/>
    <x v="4"/>
    <x v="2"/>
    <x v="18"/>
    <x v="92"/>
    <s v="i_canaux_souhaite"/>
    <s v="oui"/>
    <s v="Proportion"/>
    <m/>
    <s v="Population générale"/>
    <n v="0.95"/>
    <b v="1"/>
    <s v="ci"/>
  </r>
  <r>
    <s v="id_169"/>
    <x v="6"/>
    <s v="face_face"/>
    <n v="0.390804597701149"/>
    <n v="0.28684962856135698"/>
    <n v="0.49475956684094202"/>
    <n v="34"/>
    <n v="0.390804597701149"/>
    <n v="87"/>
    <s v="i_canaux_souhaite"/>
    <s v="prop_multiple"/>
    <x v="164"/>
    <m/>
    <x v="4"/>
    <x v="2"/>
    <x v="18"/>
    <x v="92"/>
    <s v="i_canaux_souhaite"/>
    <s v="oui"/>
    <s v="Proportion"/>
    <m/>
    <s v="Population générale"/>
    <n v="0.95"/>
    <b v="1"/>
    <s v="ci"/>
  </r>
  <r>
    <s v="id_169"/>
    <x v="6"/>
    <s v="affiche"/>
    <n v="4.5977011494252901E-2"/>
    <n v="1.3562577354424899E-3"/>
    <n v="9.0597765253063303E-2"/>
    <n v="4"/>
    <n v="4.5977011494252901E-2"/>
    <n v="87"/>
    <s v="i_canaux_souhaite"/>
    <s v="prop_multiple"/>
    <x v="183"/>
    <m/>
    <x v="4"/>
    <x v="2"/>
    <x v="18"/>
    <x v="92"/>
    <s v="i_canaux_souhaite"/>
    <s v="oui"/>
    <s v="Proportion"/>
    <m/>
    <s v="Population générale"/>
    <n v="0.95"/>
    <b v="1"/>
    <s v="ci"/>
  </r>
  <r>
    <s v="id_169"/>
    <x v="5"/>
    <s v="porte_a_porte"/>
    <n v="9.0909090909090898E-2"/>
    <n v="-3.08896261752842E-2"/>
    <n v="0.212707807993466"/>
    <n v="2"/>
    <n v="9.0909090909090898E-2"/>
    <n v="22"/>
    <s v="i_canaux_souhaite"/>
    <s v="prop_multiple"/>
    <x v="165"/>
    <m/>
    <x v="4"/>
    <x v="2"/>
    <x v="18"/>
    <x v="92"/>
    <s v="i_canaux_souhaite"/>
    <s v="oui"/>
    <s v="Proportion"/>
    <m/>
    <s v="Population générale"/>
    <n v="0.95"/>
    <b v="1"/>
    <s v="ci"/>
  </r>
  <r>
    <s v="id_169"/>
    <x v="6"/>
    <s v="porte_a_porte"/>
    <n v="0.126436781609195"/>
    <n v="5.56306286028838E-2"/>
    <n v="0.19724293461550699"/>
    <n v="11"/>
    <n v="0.126436781609195"/>
    <n v="87"/>
    <s v="i_canaux_souhaite"/>
    <s v="prop_multiple"/>
    <x v="165"/>
    <m/>
    <x v="4"/>
    <x v="2"/>
    <x v="18"/>
    <x v="92"/>
    <s v="i_canaux_souhaite"/>
    <s v="oui"/>
    <s v="Proportion"/>
    <m/>
    <s v="Population générale"/>
    <n v="0.95"/>
    <b v="1"/>
    <s v="ci"/>
  </r>
  <r>
    <s v="id_170"/>
    <x v="5"/>
    <s v="en_continu"/>
    <n v="0.36363636363636398"/>
    <n v="0.15982812790110401"/>
    <n v="0.56744459937162295"/>
    <n v="8"/>
    <n v="0.36363636363636398"/>
    <n v="22"/>
    <s v="i_frequence_souhaite"/>
    <s v="prop_simple"/>
    <x v="169"/>
    <m/>
    <x v="4"/>
    <x v="2"/>
    <x v="18"/>
    <x v="93"/>
    <s v="i_frequence_souhaite"/>
    <s v="oui"/>
    <s v="Proportion"/>
    <m/>
    <s v="Population générale"/>
    <n v="0.95"/>
    <b v="1"/>
    <s v="ci"/>
  </r>
  <r>
    <s v="id_170"/>
    <x v="5"/>
    <s v="hebdommadaire"/>
    <n v="0.22727272727272699"/>
    <n v="4.9722112229511499E-2"/>
    <n v="0.40482334231594302"/>
    <n v="5"/>
    <n v="0.22727272727272699"/>
    <n v="22"/>
    <s v="i_frequence_souhaite"/>
    <s v="prop_simple"/>
    <x v="170"/>
    <m/>
    <x v="4"/>
    <x v="2"/>
    <x v="18"/>
    <x v="93"/>
    <s v="i_frequence_souhaite"/>
    <s v="oui"/>
    <s v="Proportion"/>
    <m/>
    <s v="Population générale"/>
    <n v="0.95"/>
    <b v="1"/>
    <s v="ci"/>
  </r>
  <r>
    <s v="id_170"/>
    <x v="5"/>
    <s v="mensuel"/>
    <n v="0.18181818181818199"/>
    <n v="1.8408055234425201E-2"/>
    <n v="0.34522830840193802"/>
    <n v="4"/>
    <n v="0.18181818181818199"/>
    <n v="22"/>
    <s v="i_frequence_souhaite"/>
    <s v="prop_simple"/>
    <x v="171"/>
    <m/>
    <x v="4"/>
    <x v="2"/>
    <x v="18"/>
    <x v="93"/>
    <s v="i_frequence_souhaite"/>
    <s v="oui"/>
    <s v="Proportion"/>
    <m/>
    <s v="Population générale"/>
    <n v="0.95"/>
    <b v="1"/>
    <s v="ci"/>
  </r>
  <r>
    <s v="id_170"/>
    <x v="5"/>
    <s v="temps_en_temps"/>
    <n v="0.22727272727272699"/>
    <n v="4.9722112229511499E-2"/>
    <n v="0.40482334231594302"/>
    <n v="5"/>
    <n v="0.22727272727272699"/>
    <n v="22"/>
    <s v="i_frequence_souhaite"/>
    <s v="prop_simple"/>
    <x v="173"/>
    <m/>
    <x v="4"/>
    <x v="2"/>
    <x v="18"/>
    <x v="93"/>
    <s v="i_frequence_souhaite"/>
    <s v="oui"/>
    <s v="Proportion"/>
    <m/>
    <s v="Population générale"/>
    <n v="0.95"/>
    <b v="1"/>
    <s v="ci"/>
  </r>
  <r>
    <s v="id_170"/>
    <x v="6"/>
    <s v="en_continu"/>
    <n v="0.43678160919540199"/>
    <n v="0.33111015139208799"/>
    <n v="0.54245306699871598"/>
    <n v="38"/>
    <n v="0.43678160919540199"/>
    <n v="87"/>
    <s v="i_frequence_souhaite"/>
    <s v="prop_simple"/>
    <x v="169"/>
    <m/>
    <x v="4"/>
    <x v="2"/>
    <x v="18"/>
    <x v="93"/>
    <s v="i_frequence_souhaite"/>
    <s v="oui"/>
    <s v="Proportion"/>
    <m/>
    <s v="Population générale"/>
    <n v="0.95"/>
    <b v="1"/>
    <s v="ci"/>
  </r>
  <r>
    <s v="id_170"/>
    <x v="6"/>
    <s v="hebdommadaire"/>
    <n v="0.114942528735632"/>
    <n v="4.6988810812412699E-2"/>
    <n v="0.18289624665885201"/>
    <n v="10"/>
    <n v="0.114942528735632"/>
    <n v="87"/>
    <s v="i_frequence_souhaite"/>
    <s v="prop_simple"/>
    <x v="170"/>
    <m/>
    <x v="4"/>
    <x v="2"/>
    <x v="18"/>
    <x v="93"/>
    <s v="i_frequence_souhaite"/>
    <s v="oui"/>
    <s v="Proportion"/>
    <m/>
    <s v="Population générale"/>
    <n v="0.95"/>
    <b v="1"/>
    <s v="ci"/>
  </r>
  <r>
    <s v="id_170"/>
    <x v="6"/>
    <s v="mensuel"/>
    <n v="0.126436781609195"/>
    <n v="5.5630628602883703E-2"/>
    <n v="0.19724293461550699"/>
    <n v="11"/>
    <n v="0.126436781609195"/>
    <n v="87"/>
    <s v="i_frequence_souhaite"/>
    <s v="prop_simple"/>
    <x v="171"/>
    <m/>
    <x v="4"/>
    <x v="2"/>
    <x v="18"/>
    <x v="93"/>
    <s v="i_frequence_souhaite"/>
    <s v="oui"/>
    <s v="Proportion"/>
    <m/>
    <s v="Population générale"/>
    <n v="0.95"/>
    <b v="1"/>
    <s v="ci"/>
  </r>
  <r>
    <s v="id_170"/>
    <x v="6"/>
    <s v="rare"/>
    <n v="1.1494252873563199E-2"/>
    <n v="-1.12157446115142E-2"/>
    <n v="3.4204250358640602E-2"/>
    <n v="1"/>
    <n v="1.1494252873563199E-2"/>
    <n v="87"/>
    <s v="i_frequence_souhaite"/>
    <s v="prop_simple"/>
    <x v="172"/>
    <m/>
    <x v="4"/>
    <x v="2"/>
    <x v="18"/>
    <x v="93"/>
    <s v="i_frequence_souhaite"/>
    <s v="oui"/>
    <s v="Proportion"/>
    <m/>
    <s v="Population générale"/>
    <n v="0.95"/>
    <b v="1"/>
    <s v="ci"/>
  </r>
  <r>
    <s v="id_170"/>
    <x v="6"/>
    <s v="temps_en_temps"/>
    <n v="0.31034482758620702"/>
    <n v="0.21177922807802699"/>
    <n v="0.40891042709438702"/>
    <n v="27"/>
    <n v="0.31034482758620702"/>
    <n v="87"/>
    <s v="i_frequence_souhaite"/>
    <s v="prop_simple"/>
    <x v="173"/>
    <m/>
    <x v="4"/>
    <x v="2"/>
    <x v="18"/>
    <x v="93"/>
    <s v="i_frequence_souhaite"/>
    <s v="oui"/>
    <s v="Proportion"/>
    <m/>
    <s v="Population générale"/>
    <n v="0.95"/>
    <b v="1"/>
    <s v="ci"/>
  </r>
  <r>
    <s v="id_171"/>
    <x v="5"/>
    <s v="ne_sait_ou_trouver_info"/>
    <n v="0.77272727272727304"/>
    <n v="0.59517665768405703"/>
    <n v="0.95027788777048805"/>
    <n v="17"/>
    <n v="0.77272727272727304"/>
    <n v="22"/>
    <s v="i_barriere_info"/>
    <s v="prop_multiple"/>
    <x v="184"/>
    <m/>
    <x v="4"/>
    <x v="2"/>
    <x v="17"/>
    <x v="94"/>
    <s v="i_barriere_info"/>
    <s v="oui"/>
    <s v="Proportion"/>
    <m/>
    <s v="Population générale"/>
    <n v="0.95"/>
    <b v="1"/>
    <s v="ci"/>
  </r>
  <r>
    <s v="id_171"/>
    <x v="6"/>
    <s v="ne_sait_ou_trouver_info"/>
    <n v="0.86206896551724099"/>
    <n v="0.78860250526947095"/>
    <n v="0.93553542576501103"/>
    <n v="75"/>
    <n v="0.86206896551724099"/>
    <n v="87"/>
    <s v="i_barriere_info"/>
    <s v="prop_multiple"/>
    <x v="184"/>
    <m/>
    <x v="4"/>
    <x v="2"/>
    <x v="17"/>
    <x v="94"/>
    <s v="i_barriere_info"/>
    <s v="oui"/>
    <s v="Proportion"/>
    <m/>
    <s v="Population générale"/>
    <n v="0.95"/>
    <b v="1"/>
    <s v="ci"/>
  </r>
  <r>
    <s v="id_171"/>
    <x v="5"/>
    <s v="manque_telephone"/>
    <n v="0.13636363636363599"/>
    <n v="-9.0315893621228695E-3"/>
    <n v="0.28175886208939599"/>
    <n v="3"/>
    <n v="0.13636363636363599"/>
    <n v="22"/>
    <s v="i_barriere_info"/>
    <s v="prop_multiple"/>
    <x v="185"/>
    <m/>
    <x v="4"/>
    <x v="2"/>
    <x v="17"/>
    <x v="94"/>
    <s v="i_barriere_info"/>
    <s v="oui"/>
    <s v="Proportion"/>
    <m/>
    <s v="Population générale"/>
    <n v="0.95"/>
    <b v="1"/>
    <s v="ci"/>
  </r>
  <r>
    <s v="id_171"/>
    <x v="6"/>
    <s v="manque_telephone"/>
    <n v="1.1494252873563199E-2"/>
    <n v="-1.12157446115142E-2"/>
    <n v="3.4204250358640602E-2"/>
    <n v="1"/>
    <n v="1.1494252873563199E-2"/>
    <n v="87"/>
    <s v="i_barriere_info"/>
    <s v="prop_multiple"/>
    <x v="185"/>
    <m/>
    <x v="4"/>
    <x v="2"/>
    <x v="17"/>
    <x v="94"/>
    <s v="i_barriere_info"/>
    <s v="oui"/>
    <s v="Proportion"/>
    <m/>
    <s v="Population générale"/>
    <n v="0.95"/>
    <b v="1"/>
    <s v="ci"/>
  </r>
  <r>
    <s v="id_171"/>
    <x v="5"/>
    <s v="manque_radio"/>
    <n v="4.5454545454545497E-2"/>
    <n v="-4.2797009369065497E-2"/>
    <n v="0.13370610027815599"/>
    <n v="1"/>
    <n v="4.5454545454545497E-2"/>
    <n v="22"/>
    <s v="i_barriere_info"/>
    <s v="prop_multiple"/>
    <x v="186"/>
    <m/>
    <x v="4"/>
    <x v="2"/>
    <x v="17"/>
    <x v="94"/>
    <s v="i_barriere_info"/>
    <s v="oui"/>
    <s v="Proportion"/>
    <m/>
    <s v="Population générale"/>
    <n v="0.95"/>
    <b v="1"/>
    <s v="ci"/>
  </r>
  <r>
    <s v="id_171"/>
    <x v="6"/>
    <s v="manque_radio"/>
    <n v="1.1494252873563199E-2"/>
    <n v="-1.12157446115142E-2"/>
    <n v="3.4204250358640602E-2"/>
    <n v="1"/>
    <n v="1.1494252873563199E-2"/>
    <n v="87"/>
    <s v="i_barriere_info"/>
    <s v="prop_multiple"/>
    <x v="186"/>
    <m/>
    <x v="4"/>
    <x v="2"/>
    <x v="17"/>
    <x v="94"/>
    <s v="i_barriere_info"/>
    <s v="oui"/>
    <s v="Proportion"/>
    <m/>
    <s v="Population générale"/>
    <n v="0.95"/>
    <b v="1"/>
    <s v="ci"/>
  </r>
  <r>
    <s v="id_171"/>
    <x v="6"/>
    <s v="discrimination"/>
    <n v="1.1494252873563199E-2"/>
    <n v="-1.12157446115142E-2"/>
    <n v="3.4204250358640602E-2"/>
    <n v="1"/>
    <n v="1.1494252873563199E-2"/>
    <n v="87"/>
    <s v="i_barriere_info"/>
    <s v="prop_multiple"/>
    <x v="187"/>
    <m/>
    <x v="4"/>
    <x v="2"/>
    <x v="17"/>
    <x v="94"/>
    <s v="i_barriere_info"/>
    <s v="oui"/>
    <s v="Proportion"/>
    <m/>
    <s v="Population générale"/>
    <n v="0.95"/>
    <b v="1"/>
    <s v="ci"/>
  </r>
  <r>
    <s v="id_171"/>
    <x v="5"/>
    <s v="pdi"/>
    <n v="4.5454545454545497E-2"/>
    <n v="-4.2797009369065497E-2"/>
    <n v="0.13370610027815599"/>
    <n v="1"/>
    <n v="4.5454545454545497E-2"/>
    <n v="22"/>
    <s v="i_barriere_info"/>
    <s v="prop_multiple"/>
    <x v="188"/>
    <m/>
    <x v="4"/>
    <x v="2"/>
    <x v="17"/>
    <x v="94"/>
    <s v="i_barriere_info"/>
    <s v="oui"/>
    <s v="Proportion"/>
    <m/>
    <s v="Population générale"/>
    <n v="0.95"/>
    <b v="1"/>
    <s v="ci"/>
  </r>
  <r>
    <s v="id_171"/>
    <x v="6"/>
    <s v="pdi"/>
    <n v="4.5977011494252901E-2"/>
    <n v="1.3562577354425101E-3"/>
    <n v="9.0597765253063206E-2"/>
    <n v="4"/>
    <n v="4.5977011494252901E-2"/>
    <n v="87"/>
    <s v="i_barriere_info"/>
    <s v="prop_multiple"/>
    <x v="188"/>
    <m/>
    <x v="4"/>
    <x v="2"/>
    <x v="17"/>
    <x v="94"/>
    <s v="i_barriere_info"/>
    <s v="oui"/>
    <s v="Proportion"/>
    <m/>
    <s v="Population générale"/>
    <n v="0.95"/>
    <b v="1"/>
    <s v="ci"/>
  </r>
  <r>
    <s v="id_171"/>
    <x v="5"/>
    <s v="vulnerable"/>
    <n v="9.0909090909090898E-2"/>
    <n v="-3.08896261752841E-2"/>
    <n v="0.212707807993466"/>
    <n v="2"/>
    <n v="9.0909090909090898E-2"/>
    <n v="22"/>
    <s v="i_barriere_info"/>
    <s v="prop_multiple"/>
    <x v="189"/>
    <m/>
    <x v="4"/>
    <x v="2"/>
    <x v="17"/>
    <x v="94"/>
    <s v="i_barriere_info"/>
    <s v="oui"/>
    <s v="Proportion"/>
    <m/>
    <s v="Population générale"/>
    <n v="0.95"/>
    <b v="1"/>
    <s v="ci"/>
  </r>
  <r>
    <s v="id_171"/>
    <x v="6"/>
    <s v="vulnerable"/>
    <n v="0.114942528735632"/>
    <n v="4.6988810812412699E-2"/>
    <n v="0.18289624665885201"/>
    <n v="10"/>
    <n v="0.114942528735632"/>
    <n v="87"/>
    <s v="i_barriere_info"/>
    <s v="prop_multiple"/>
    <x v="189"/>
    <m/>
    <x v="4"/>
    <x v="2"/>
    <x v="17"/>
    <x v="94"/>
    <s v="i_barriere_info"/>
    <s v="oui"/>
    <s v="Proportion"/>
    <m/>
    <s v="Population générale"/>
    <n v="0.95"/>
    <b v="1"/>
    <s v="ci"/>
  </r>
  <r>
    <s v="id_171"/>
    <x v="6"/>
    <s v="meconnaissance_langu"/>
    <n v="1.1494252873563199E-2"/>
    <n v="-1.12157446115142E-2"/>
    <n v="3.4204250358640602E-2"/>
    <n v="1"/>
    <n v="1.1494252873563199E-2"/>
    <n v="87"/>
    <s v="i_barriere_info"/>
    <s v="prop_multiple"/>
    <x v="190"/>
    <m/>
    <x v="4"/>
    <x v="2"/>
    <x v="17"/>
    <x v="94"/>
    <s v="i_barriere_info"/>
    <s v="oui"/>
    <s v="Proportion"/>
    <m/>
    <s v="Population générale"/>
    <n v="0.95"/>
    <b v="1"/>
    <s v="ci"/>
  </r>
  <r>
    <s v="id_171"/>
    <x v="5"/>
    <s v="eloignement"/>
    <n v="0.22727272727272699"/>
    <n v="4.9722112229511499E-2"/>
    <n v="0.40482334231594302"/>
    <n v="5"/>
    <n v="0.22727272727272699"/>
    <n v="22"/>
    <s v="i_barriere_info"/>
    <s v="prop_multiple"/>
    <x v="191"/>
    <m/>
    <x v="4"/>
    <x v="2"/>
    <x v="17"/>
    <x v="94"/>
    <s v="i_barriere_info"/>
    <s v="oui"/>
    <s v="Proportion"/>
    <m/>
    <s v="Population générale"/>
    <n v="0.95"/>
    <b v="1"/>
    <s v="ci"/>
  </r>
  <r>
    <s v="id_171"/>
    <x v="6"/>
    <s v="eloignement"/>
    <n v="0.114942528735632"/>
    <n v="4.6988810812412699E-2"/>
    <n v="0.18289624665885201"/>
    <n v="10"/>
    <n v="0.114942528735632"/>
    <n v="87"/>
    <s v="i_barriere_info"/>
    <s v="prop_multiple"/>
    <x v="191"/>
    <m/>
    <x v="4"/>
    <x v="2"/>
    <x v="17"/>
    <x v="94"/>
    <s v="i_barriere_info"/>
    <s v="oui"/>
    <s v="Proportion"/>
    <m/>
    <s v="Population générale"/>
    <n v="0.95"/>
    <b v="1"/>
    <s v="ci"/>
  </r>
  <r>
    <s v="id_171"/>
    <x v="6"/>
    <s v="autre"/>
    <n v="1.1494252873563199E-2"/>
    <n v="-1.12157446115142E-2"/>
    <n v="3.4204250358640602E-2"/>
    <n v="1"/>
    <n v="1.1494252873563199E-2"/>
    <n v="87"/>
    <s v="i_barriere_info"/>
    <s v="prop_multiple"/>
    <x v="46"/>
    <m/>
    <x v="4"/>
    <x v="2"/>
    <x v="17"/>
    <x v="94"/>
    <s v="i_barriere_info"/>
    <s v="oui"/>
    <s v="Proportion"/>
    <m/>
    <s v="Population générale"/>
    <n v="0.95"/>
    <b v="1"/>
    <s v="ci"/>
  </r>
  <r>
    <s v="id_171"/>
    <x v="5"/>
    <s v="nsp"/>
    <n v="9.0909090909090898E-2"/>
    <n v="-3.08896261752841E-2"/>
    <n v="0.212707807993466"/>
    <n v="2"/>
    <n v="9.0909090909090898E-2"/>
    <n v="22"/>
    <s v="i_barriere_info"/>
    <s v="prop_multiple"/>
    <x v="56"/>
    <m/>
    <x v="4"/>
    <x v="2"/>
    <x v="17"/>
    <x v="94"/>
    <s v="i_barriere_info"/>
    <s v="oui"/>
    <s v="Proportion"/>
    <m/>
    <s v="Population générale"/>
    <n v="0.95"/>
    <b v="1"/>
    <s v="ci"/>
  </r>
  <r>
    <s v="id_172"/>
    <x v="5"/>
    <s v="non"/>
    <n v="0.77083333333333304"/>
    <n v="0.65088935852901397"/>
    <n v="0.89077730813765199"/>
    <n v="37"/>
    <n v="0.77083333333333304"/>
    <n v="48"/>
    <s v="p_consultation"/>
    <s v="prop_simple"/>
    <x v="10"/>
    <m/>
    <x v="4"/>
    <x v="3"/>
    <x v="0"/>
    <x v="95"/>
    <s v="p_consultation"/>
    <m/>
    <s v="Proportion"/>
    <m/>
    <s v="Population générale"/>
    <n v="0.95"/>
    <b v="1"/>
    <s v="ci"/>
  </r>
  <r>
    <s v="id_172"/>
    <x v="5"/>
    <s v="oui"/>
    <n v="0.125"/>
    <n v="3.0619667605634001E-2"/>
    <n v="0.219380332394366"/>
    <n v="6"/>
    <n v="0.125"/>
    <n v="48"/>
    <s v="p_consultation"/>
    <s v="prop_simple"/>
    <x v="192"/>
    <m/>
    <x v="4"/>
    <x v="3"/>
    <x v="0"/>
    <x v="95"/>
    <s v="p_consultation"/>
    <m/>
    <s v="Proportion"/>
    <m/>
    <s v="Population générale"/>
    <n v="0.95"/>
    <b v="1"/>
    <s v="ci"/>
  </r>
  <r>
    <s v="id_172"/>
    <x v="5"/>
    <s v="oui_une_fois"/>
    <n v="0.104166666666667"/>
    <n v="1.6989959248123E-2"/>
    <n v="0.19134337408520999"/>
    <n v="5"/>
    <n v="0.104166666666667"/>
    <n v="48"/>
    <s v="p_consultation"/>
    <s v="prop_simple"/>
    <x v="193"/>
    <m/>
    <x v="4"/>
    <x v="3"/>
    <x v="0"/>
    <x v="95"/>
    <s v="p_consultation"/>
    <m/>
    <s v="Proportion"/>
    <m/>
    <s v="Population générale"/>
    <n v="0.95"/>
    <b v="1"/>
    <s v="ci"/>
  </r>
  <r>
    <s v="id_172"/>
    <x v="6"/>
    <s v="non"/>
    <n v="0.778523489932886"/>
    <n v="0.71126460698931304"/>
    <n v="0.84578237287645897"/>
    <n v="116"/>
    <n v="0.778523489932886"/>
    <n v="149"/>
    <s v="p_consultation"/>
    <s v="prop_simple"/>
    <x v="10"/>
    <m/>
    <x v="4"/>
    <x v="3"/>
    <x v="0"/>
    <x v="95"/>
    <s v="p_consultation"/>
    <m/>
    <s v="Proportion"/>
    <m/>
    <s v="Population générale"/>
    <n v="0.95"/>
    <b v="1"/>
    <s v="ci"/>
  </r>
  <r>
    <s v="id_172"/>
    <x v="6"/>
    <s v="oui"/>
    <n v="0.12751677852349"/>
    <n v="7.34896156287069E-2"/>
    <n v="0.18154394141827301"/>
    <n v="19"/>
    <n v="0.12751677852349"/>
    <n v="149"/>
    <s v="p_consultation"/>
    <s v="prop_simple"/>
    <x v="192"/>
    <m/>
    <x v="4"/>
    <x v="3"/>
    <x v="0"/>
    <x v="95"/>
    <s v="p_consultation"/>
    <m/>
    <s v="Proportion"/>
    <m/>
    <s v="Population générale"/>
    <n v="0.95"/>
    <b v="1"/>
    <s v="ci"/>
  </r>
  <r>
    <s v="id_172"/>
    <x v="6"/>
    <s v="oui_une_fois"/>
    <n v="9.3959731543624206E-2"/>
    <n v="4.6699636828771901E-2"/>
    <n v="0.14121982625847601"/>
    <n v="14"/>
    <n v="9.3959731543624206E-2"/>
    <n v="149"/>
    <s v="p_consultation"/>
    <s v="prop_simple"/>
    <x v="193"/>
    <m/>
    <x v="4"/>
    <x v="3"/>
    <x v="0"/>
    <x v="95"/>
    <s v="p_consultation"/>
    <m/>
    <s v="Proportion"/>
    <m/>
    <s v="Population générale"/>
    <n v="0.95"/>
    <b v="1"/>
    <s v="ci"/>
  </r>
  <r>
    <s v="id_173"/>
    <x v="5"/>
    <s v="Femme_plus18"/>
    <n v="0.81818181818181801"/>
    <n v="0.58306054725030598"/>
    <n v="1.0533030891133299"/>
    <n v="9"/>
    <n v="0.81818181818181801"/>
    <n v="11"/>
    <s v="p_membr_consult"/>
    <s v="prop_simple"/>
    <x v="140"/>
    <m/>
    <x v="4"/>
    <x v="3"/>
    <x v="0"/>
    <x v="96"/>
    <s v="p_membr_consult"/>
    <s v="oui"/>
    <s v="Proportion"/>
    <m/>
    <s v="Population générale"/>
    <n v="0.95"/>
    <b v="1"/>
    <s v="ci"/>
  </r>
  <r>
    <s v="id_173"/>
    <x v="5"/>
    <s v="Homme_moins18"/>
    <n v="9.0909090909090898E-2"/>
    <n v="-8.4339957343911504E-2"/>
    <n v="0.26615813916209302"/>
    <n v="1"/>
    <n v="9.0909090909090898E-2"/>
    <n v="11"/>
    <s v="p_membr_consult"/>
    <s v="prop_simple"/>
    <x v="141"/>
    <m/>
    <x v="4"/>
    <x v="3"/>
    <x v="0"/>
    <x v="96"/>
    <s v="p_membr_consult"/>
    <s v="oui"/>
    <s v="Proportion"/>
    <m/>
    <s v="Population générale"/>
    <n v="0.95"/>
    <b v="1"/>
    <s v="ci"/>
  </r>
  <r>
    <s v="id_173"/>
    <x v="5"/>
    <s v="Homme_plus18"/>
    <n v="9.0909090909090898E-2"/>
    <n v="-8.4339957343911504E-2"/>
    <n v="0.26615813916209302"/>
    <n v="1"/>
    <n v="9.0909090909090898E-2"/>
    <n v="11"/>
    <s v="p_membr_consult"/>
    <s v="prop_simple"/>
    <x v="142"/>
    <m/>
    <x v="4"/>
    <x v="3"/>
    <x v="0"/>
    <x v="96"/>
    <s v="p_membr_consult"/>
    <s v="oui"/>
    <s v="Proportion"/>
    <m/>
    <s v="Population générale"/>
    <n v="0.95"/>
    <b v="1"/>
    <s v="ci"/>
  </r>
  <r>
    <s v="id_173"/>
    <x v="6"/>
    <s v="Femme_moins18"/>
    <n v="3.03030303030303E-2"/>
    <n v="-3.0029115947865601E-2"/>
    <n v="9.0635176553926194E-2"/>
    <n v="1"/>
    <n v="3.03030303030303E-2"/>
    <n v="33"/>
    <s v="p_membr_consult"/>
    <s v="prop_simple"/>
    <x v="139"/>
    <m/>
    <x v="4"/>
    <x v="3"/>
    <x v="0"/>
    <x v="96"/>
    <s v="p_membr_consult"/>
    <s v="oui"/>
    <s v="Proportion"/>
    <m/>
    <s v="Population générale"/>
    <n v="0.95"/>
    <b v="1"/>
    <s v="ci"/>
  </r>
  <r>
    <s v="id_173"/>
    <x v="6"/>
    <s v="Femme_plus18"/>
    <n v="0.36363636363636398"/>
    <n v="0.194329698126671"/>
    <n v="0.53294302914605596"/>
    <n v="12"/>
    <n v="0.36363636363636398"/>
    <n v="33"/>
    <s v="p_membr_consult"/>
    <s v="prop_simple"/>
    <x v="140"/>
    <m/>
    <x v="4"/>
    <x v="3"/>
    <x v="0"/>
    <x v="96"/>
    <s v="p_membr_consult"/>
    <s v="oui"/>
    <s v="Proportion"/>
    <m/>
    <s v="Population générale"/>
    <n v="0.95"/>
    <b v="1"/>
    <s v="ci"/>
  </r>
  <r>
    <s v="id_173"/>
    <x v="6"/>
    <s v="Homme_plus18"/>
    <n v="0.60606060606060597"/>
    <n v="0.43408752981371002"/>
    <n v="0.77803368230750203"/>
    <n v="20"/>
    <n v="0.60606060606060597"/>
    <n v="33"/>
    <s v="p_membr_consult"/>
    <s v="prop_simple"/>
    <x v="142"/>
    <m/>
    <x v="4"/>
    <x v="3"/>
    <x v="0"/>
    <x v="96"/>
    <s v="p_membr_consult"/>
    <s v="oui"/>
    <s v="Proportion"/>
    <m/>
    <s v="Population générale"/>
    <n v="0.95"/>
    <b v="1"/>
    <s v="ci"/>
  </r>
  <r>
    <s v="id_174"/>
    <x v="5"/>
    <s v="group_discussions"/>
    <n v="0.72727272727272696"/>
    <n v="0.45577806914369601"/>
    <n v="0.99876738540175902"/>
    <n v="8"/>
    <n v="0.72727272727272696"/>
    <n v="11"/>
    <s v="p_moyen_participation"/>
    <s v="prop_multiple"/>
    <x v="194"/>
    <m/>
    <x v="4"/>
    <x v="3"/>
    <x v="0"/>
    <x v="97"/>
    <s v="p_moyen_participation"/>
    <s v="oui"/>
    <s v="Proportion"/>
    <m/>
    <s v="Population générale"/>
    <n v="0.95"/>
    <b v="1"/>
    <s v="ci"/>
  </r>
  <r>
    <s v="id_174"/>
    <x v="6"/>
    <s v="group_discussions"/>
    <n v="0.21212121212121199"/>
    <n v="6.8238213585337201E-2"/>
    <n v="0.35600421065708698"/>
    <n v="7"/>
    <n v="0.21212121212121199"/>
    <n v="33"/>
    <s v="p_moyen_participation"/>
    <s v="prop_multiple"/>
    <x v="194"/>
    <m/>
    <x v="4"/>
    <x v="3"/>
    <x v="0"/>
    <x v="97"/>
    <s v="p_moyen_participation"/>
    <s v="oui"/>
    <s v="Proportion"/>
    <m/>
    <s v="Population générale"/>
    <n v="0.95"/>
    <b v="1"/>
    <s v="ci"/>
  </r>
  <r>
    <s v="id_174"/>
    <x v="5"/>
    <s v="entretien_individuel"/>
    <n v="0.18181818181818199"/>
    <n v="-5.33030891133306E-2"/>
    <n v="0.41693945274969402"/>
    <n v="2"/>
    <n v="0.18181818181818199"/>
    <n v="11"/>
    <s v="p_moyen_participation"/>
    <s v="prop_multiple"/>
    <x v="195"/>
    <m/>
    <x v="4"/>
    <x v="3"/>
    <x v="0"/>
    <x v="97"/>
    <s v="p_moyen_participation"/>
    <s v="oui"/>
    <s v="Proportion"/>
    <m/>
    <s v="Population générale"/>
    <n v="0.95"/>
    <b v="1"/>
    <s v="ci"/>
  </r>
  <r>
    <s v="id_174"/>
    <x v="6"/>
    <s v="entretien_individuel"/>
    <n v="0.27272727272727298"/>
    <n v="0.115979758772931"/>
    <n v="0.42947478668161398"/>
    <n v="9"/>
    <n v="0.27272727272727298"/>
    <n v="33"/>
    <s v="p_moyen_participation"/>
    <s v="prop_multiple"/>
    <x v="195"/>
    <m/>
    <x v="4"/>
    <x v="3"/>
    <x v="0"/>
    <x v="97"/>
    <s v="p_moyen_participation"/>
    <s v="oui"/>
    <s v="Proportion"/>
    <m/>
    <s v="Population générale"/>
    <n v="0.95"/>
    <b v="1"/>
    <s v="ci"/>
  </r>
  <r>
    <s v="id_174"/>
    <x v="5"/>
    <s v="appels_tel"/>
    <n v="0.18181818181818199"/>
    <n v="-5.33030891133306E-2"/>
    <n v="0.41693945274969402"/>
    <n v="2"/>
    <n v="0.18181818181818199"/>
    <n v="11"/>
    <s v="p_moyen_participation"/>
    <s v="prop_multiple"/>
    <x v="196"/>
    <m/>
    <x v="4"/>
    <x v="3"/>
    <x v="0"/>
    <x v="97"/>
    <s v="p_moyen_participation"/>
    <s v="oui"/>
    <s v="Proportion"/>
    <m/>
    <s v="Population générale"/>
    <n v="0.95"/>
    <b v="1"/>
    <s v="ci"/>
  </r>
  <r>
    <s v="id_174"/>
    <x v="6"/>
    <s v="appels_tel"/>
    <n v="0.33333333333333298"/>
    <n v="0.16741993114337"/>
    <n v="0.49924673552329701"/>
    <n v="11"/>
    <n v="0.33333333333333298"/>
    <n v="33"/>
    <s v="p_moyen_participation"/>
    <s v="prop_multiple"/>
    <x v="196"/>
    <m/>
    <x v="4"/>
    <x v="3"/>
    <x v="0"/>
    <x v="97"/>
    <s v="p_moyen_participation"/>
    <s v="oui"/>
    <s v="Proportion"/>
    <m/>
    <s v="Population générale"/>
    <n v="0.95"/>
    <b v="1"/>
    <s v="ci"/>
  </r>
  <r>
    <s v="id_174"/>
    <x v="5"/>
    <s v="entretien_ind_a_la_maison"/>
    <n v="0.45454545454545497"/>
    <n v="0.151005198993165"/>
    <n v="0.75808571009774495"/>
    <n v="5"/>
    <n v="0.45454545454545497"/>
    <n v="11"/>
    <s v="p_moyen_participation"/>
    <s v="prop_multiple"/>
    <x v="197"/>
    <m/>
    <x v="4"/>
    <x v="3"/>
    <x v="0"/>
    <x v="97"/>
    <s v="p_moyen_participation"/>
    <s v="oui"/>
    <s v="Proportion"/>
    <m/>
    <s v="Population générale"/>
    <n v="0.95"/>
    <b v="1"/>
    <s v="ci"/>
  </r>
  <r>
    <s v="id_174"/>
    <x v="6"/>
    <s v="entretien_ind_a_la_maison"/>
    <n v="0.48484848484848497"/>
    <n v="0.308951563597612"/>
    <n v="0.66074540609935695"/>
    <n v="16"/>
    <n v="0.48484848484848497"/>
    <n v="33"/>
    <s v="p_moyen_participation"/>
    <s v="prop_multiple"/>
    <x v="197"/>
    <m/>
    <x v="4"/>
    <x v="3"/>
    <x v="0"/>
    <x v="97"/>
    <s v="p_moyen_participation"/>
    <s v="oui"/>
    <s v="Proportion"/>
    <m/>
    <s v="Population générale"/>
    <n v="0.95"/>
    <b v="1"/>
    <s v="ci"/>
  </r>
  <r>
    <s v="id_174"/>
    <x v="6"/>
    <s v="emission_radio"/>
    <n v="6.0606060606060601E-2"/>
    <n v="-2.3372732851136099E-2"/>
    <n v="0.144584854063257"/>
    <n v="2"/>
    <n v="6.0606060606060601E-2"/>
    <n v="33"/>
    <s v="p_moyen_participation"/>
    <s v="prop_multiple"/>
    <x v="198"/>
    <m/>
    <x v="4"/>
    <x v="3"/>
    <x v="0"/>
    <x v="97"/>
    <s v="p_moyen_participation"/>
    <s v="oui"/>
    <s v="Proportion"/>
    <m/>
    <s v="Population générale"/>
    <n v="0.95"/>
    <b v="1"/>
    <s v="ci"/>
  </r>
  <r>
    <s v="id_174"/>
    <x v="6"/>
    <s v="boit_idee"/>
    <n v="3.03030303030303E-2"/>
    <n v="-3.0029115947865601E-2"/>
    <n v="9.0635176553926194E-2"/>
    <n v="1"/>
    <n v="3.03030303030303E-2"/>
    <n v="33"/>
    <s v="p_moyen_participation"/>
    <s v="prop_multiple"/>
    <x v="199"/>
    <m/>
    <x v="4"/>
    <x v="3"/>
    <x v="0"/>
    <x v="97"/>
    <s v="p_moyen_participation"/>
    <s v="oui"/>
    <s v="Proportion"/>
    <m/>
    <s v="Population générale"/>
    <n v="0.95"/>
    <b v="1"/>
    <s v="ci"/>
  </r>
  <r>
    <s v="id_174"/>
    <x v="5"/>
    <s v="assemble_general"/>
    <n v="0.18181818181818199"/>
    <n v="-5.33030891133306E-2"/>
    <n v="0.41693945274969402"/>
    <n v="2"/>
    <n v="0.18181818181818199"/>
    <n v="11"/>
    <s v="p_moyen_participation"/>
    <s v="prop_multiple"/>
    <x v="200"/>
    <m/>
    <x v="4"/>
    <x v="3"/>
    <x v="0"/>
    <x v="97"/>
    <s v="p_moyen_participation"/>
    <s v="oui"/>
    <s v="Proportion"/>
    <m/>
    <s v="Population générale"/>
    <n v="0.95"/>
    <b v="1"/>
    <s v="ci"/>
  </r>
  <r>
    <s v="id_174"/>
    <x v="6"/>
    <s v="assemble_general"/>
    <n v="0.18181818181818199"/>
    <n v="4.6070852753666201E-2"/>
    <n v="0.31756551088269702"/>
    <n v="6"/>
    <n v="0.18181818181818199"/>
    <n v="33"/>
    <s v="p_moyen_participation"/>
    <s v="prop_multiple"/>
    <x v="200"/>
    <m/>
    <x v="4"/>
    <x v="3"/>
    <x v="0"/>
    <x v="97"/>
    <s v="p_moyen_participation"/>
    <s v="oui"/>
    <s v="Proportion"/>
    <m/>
    <s v="Population générale"/>
    <n v="0.95"/>
    <b v="1"/>
    <s v="ci"/>
  </r>
  <r>
    <s v="id_175"/>
    <x v="5"/>
    <s v="completement"/>
    <n v="0.125"/>
    <n v="3.06196676056339E-2"/>
    <n v="0.219380332394366"/>
    <n v="6"/>
    <n v="0.125"/>
    <n v="48"/>
    <s v="p_opinion"/>
    <s v="prop_simple"/>
    <x v="61"/>
    <m/>
    <x v="4"/>
    <x v="3"/>
    <x v="0"/>
    <x v="98"/>
    <s v="p_opinion"/>
    <m/>
    <s v="Proportion"/>
    <m/>
    <s v="Population générale"/>
    <n v="0.95"/>
    <b v="1"/>
    <s v="ci"/>
  </r>
  <r>
    <s v="id_175"/>
    <x v="5"/>
    <s v="nsp"/>
    <n v="4.1666666666666699E-2"/>
    <n v="-1.5359626946634E-2"/>
    <n v="9.8692960279967296E-2"/>
    <n v="2"/>
    <n v="4.1666666666666699E-2"/>
    <n v="48"/>
    <s v="p_opinion"/>
    <s v="prop_simple"/>
    <x v="201"/>
    <m/>
    <x v="4"/>
    <x v="3"/>
    <x v="0"/>
    <x v="98"/>
    <s v="p_opinion"/>
    <m/>
    <s v="Proportion"/>
    <m/>
    <s v="Population générale"/>
    <n v="0.95"/>
    <b v="1"/>
    <s v="ci"/>
  </r>
  <r>
    <s v="id_175"/>
    <x v="5"/>
    <s v="pas_du_tout"/>
    <n v="0.58333333333333304"/>
    <n v="0.442639440684781"/>
    <n v="0.72402722598188496"/>
    <n v="28"/>
    <n v="0.58333333333333304"/>
    <n v="48"/>
    <s v="p_opinion"/>
    <s v="prop_simple"/>
    <x v="52"/>
    <m/>
    <x v="4"/>
    <x v="3"/>
    <x v="0"/>
    <x v="98"/>
    <s v="p_opinion"/>
    <m/>
    <s v="Proportion"/>
    <m/>
    <s v="Population générale"/>
    <n v="0.95"/>
    <b v="1"/>
    <s v="ci"/>
  </r>
  <r>
    <s v="id_175"/>
    <x v="5"/>
    <s v="peu"/>
    <n v="0.25"/>
    <n v="0.126427137910779"/>
    <n v="0.37357286208922102"/>
    <n v="12"/>
    <n v="0.25"/>
    <n v="48"/>
    <s v="p_opinion"/>
    <s v="prop_simple"/>
    <x v="53"/>
    <m/>
    <x v="4"/>
    <x v="3"/>
    <x v="0"/>
    <x v="98"/>
    <s v="p_opinion"/>
    <m/>
    <s v="Proportion"/>
    <m/>
    <s v="Population générale"/>
    <n v="0.95"/>
    <b v="1"/>
    <s v="ci"/>
  </r>
  <r>
    <s v="id_175"/>
    <x v="6"/>
    <s v="completement"/>
    <n v="0.134228187919463"/>
    <n v="7.9011094938014004E-2"/>
    <n v="0.18944528090091201"/>
    <n v="20"/>
    <n v="0.134228187919463"/>
    <n v="149"/>
    <s v="p_opinion"/>
    <s v="prop_simple"/>
    <x v="61"/>
    <m/>
    <x v="4"/>
    <x v="3"/>
    <x v="0"/>
    <x v="98"/>
    <s v="p_opinion"/>
    <m/>
    <s v="Proportion"/>
    <m/>
    <s v="Population générale"/>
    <n v="0.95"/>
    <b v="1"/>
    <s v="ci"/>
  </r>
  <r>
    <s v="id_175"/>
    <x v="6"/>
    <s v="nsp"/>
    <n v="6.7114093959731499E-3"/>
    <n v="-6.5135559676727899E-3"/>
    <n v="1.99363747596191E-2"/>
    <n v="1"/>
    <n v="6.7114093959731499E-3"/>
    <n v="149"/>
    <s v="p_opinion"/>
    <s v="prop_simple"/>
    <x v="201"/>
    <m/>
    <x v="4"/>
    <x v="3"/>
    <x v="0"/>
    <x v="98"/>
    <s v="p_opinion"/>
    <m/>
    <s v="Proportion"/>
    <m/>
    <s v="Population générale"/>
    <n v="0.95"/>
    <b v="1"/>
    <s v="ci"/>
  </r>
  <r>
    <s v="id_175"/>
    <x v="6"/>
    <s v="pas_du_tout"/>
    <n v="0.61744966442952998"/>
    <n v="0.53872786238603398"/>
    <n v="0.69617146647302597"/>
    <n v="92"/>
    <n v="0.61744966442952998"/>
    <n v="149"/>
    <s v="p_opinion"/>
    <s v="prop_simple"/>
    <x v="52"/>
    <m/>
    <x v="4"/>
    <x v="3"/>
    <x v="0"/>
    <x v="98"/>
    <s v="p_opinion"/>
    <m/>
    <s v="Proportion"/>
    <m/>
    <s v="Population générale"/>
    <n v="0.95"/>
    <b v="1"/>
    <s v="ci"/>
  </r>
  <r>
    <s v="id_175"/>
    <x v="6"/>
    <s v="peu"/>
    <n v="0.24161073825503401"/>
    <n v="0.17227547677621899"/>
    <n v="0.31094599973384801"/>
    <n v="36"/>
    <n v="0.24161073825503401"/>
    <n v="149"/>
    <s v="p_opinion"/>
    <s v="prop_simple"/>
    <x v="53"/>
    <m/>
    <x v="4"/>
    <x v="3"/>
    <x v="0"/>
    <x v="98"/>
    <s v="p_opinion"/>
    <m/>
    <s v="Proportion"/>
    <m/>
    <s v="Population générale"/>
    <n v="0.95"/>
    <b v="1"/>
    <s v="ci"/>
  </r>
  <r>
    <s v="id_176"/>
    <x v="5"/>
    <s v="bon"/>
    <n v="0.54545454545454497"/>
    <n v="0.241914289902255"/>
    <n v="0.848994801006835"/>
    <n v="6"/>
    <n v="0.54545454545454497"/>
    <n v="11"/>
    <s v="p_jugement_consult"/>
    <s v="prop_simple"/>
    <x v="122"/>
    <m/>
    <x v="4"/>
    <x v="3"/>
    <x v="0"/>
    <x v="99"/>
    <s v="p_jugement_consult"/>
    <s v="oui"/>
    <s v="Proportion"/>
    <m/>
    <s v="Population générale"/>
    <n v="0.95"/>
    <b v="1"/>
    <s v="ci"/>
  </r>
  <r>
    <s v="id_176"/>
    <x v="5"/>
    <s v="pas_bon_du_tout"/>
    <n v="9.0909090909090898E-2"/>
    <n v="-8.4339957343911504E-2"/>
    <n v="0.26615813916209302"/>
    <n v="1"/>
    <n v="9.0909090909090898E-2"/>
    <n v="11"/>
    <s v="p_jugement_consult"/>
    <s v="prop_simple"/>
    <x v="125"/>
    <m/>
    <x v="4"/>
    <x v="3"/>
    <x v="0"/>
    <x v="99"/>
    <s v="p_jugement_consult"/>
    <s v="oui"/>
    <s v="Proportion"/>
    <m/>
    <s v="Population générale"/>
    <n v="0.95"/>
    <b v="1"/>
    <s v="ci"/>
  </r>
  <r>
    <s v="id_176"/>
    <x v="5"/>
    <s v="tres_bon"/>
    <n v="0.36363636363636398"/>
    <n v="7.0388616913506605E-2"/>
    <n v="0.65688411035922101"/>
    <n v="4"/>
    <n v="0.36363636363636398"/>
    <n v="11"/>
    <s v="p_jugement_consult"/>
    <s v="prop_simple"/>
    <x v="126"/>
    <m/>
    <x v="4"/>
    <x v="3"/>
    <x v="0"/>
    <x v="99"/>
    <s v="p_jugement_consult"/>
    <s v="oui"/>
    <s v="Proportion"/>
    <m/>
    <s v="Population générale"/>
    <n v="0.95"/>
    <b v="1"/>
    <s v="ci"/>
  </r>
  <r>
    <s v="id_176"/>
    <x v="6"/>
    <s v="bon"/>
    <n v="0.51515151515151503"/>
    <n v="0.339254593900643"/>
    <n v="0.691048436402388"/>
    <n v="17"/>
    <n v="0.51515151515151503"/>
    <n v="33"/>
    <s v="p_jugement_consult"/>
    <s v="prop_simple"/>
    <x v="122"/>
    <m/>
    <x v="4"/>
    <x v="3"/>
    <x v="0"/>
    <x v="99"/>
    <s v="p_jugement_consult"/>
    <s v="oui"/>
    <s v="Proportion"/>
    <m/>
    <s v="Population générale"/>
    <n v="0.95"/>
    <b v="1"/>
    <s v="ci"/>
  </r>
  <r>
    <s v="id_176"/>
    <x v="6"/>
    <s v="neutre"/>
    <n v="6.0606060606060601E-2"/>
    <n v="-2.3372732851136099E-2"/>
    <n v="0.144584854063257"/>
    <n v="2"/>
    <n v="6.0606060606060601E-2"/>
    <n v="33"/>
    <s v="p_jugement_consult"/>
    <s v="prop_simple"/>
    <x v="123"/>
    <m/>
    <x v="4"/>
    <x v="3"/>
    <x v="0"/>
    <x v="99"/>
    <s v="p_jugement_consult"/>
    <s v="oui"/>
    <s v="Proportion"/>
    <m/>
    <s v="Population générale"/>
    <n v="0.95"/>
    <b v="1"/>
    <s v="ci"/>
  </r>
  <r>
    <s v="id_176"/>
    <x v="6"/>
    <s v="tres_bon"/>
    <n v="0.42424242424242398"/>
    <n v="0.25029636096510199"/>
    <n v="0.59818848751974696"/>
    <n v="14"/>
    <n v="0.42424242424242398"/>
    <n v="33"/>
    <s v="p_jugement_consult"/>
    <s v="prop_simple"/>
    <x v="126"/>
    <m/>
    <x v="4"/>
    <x v="3"/>
    <x v="0"/>
    <x v="99"/>
    <s v="p_jugement_consult"/>
    <s v="oui"/>
    <s v="Proportion"/>
    <m/>
    <s v="Population générale"/>
    <n v="0.95"/>
    <b v="1"/>
    <s v="ci"/>
  </r>
  <r>
    <s v="id_177"/>
    <x v="5"/>
    <s v="group_discussions"/>
    <n v="1"/>
    <e v="#NUM!"/>
    <e v="#NUM!"/>
    <n v="1"/>
    <n v="1"/>
    <n v="1"/>
    <s v="p_moyen_participation_souhaite"/>
    <s v="prop_multiple"/>
    <x v="194"/>
    <m/>
    <x v="4"/>
    <x v="3"/>
    <x v="0"/>
    <x v="100"/>
    <s v="p_moyen_participation_souhaite"/>
    <s v="oui"/>
    <s v="Proportion"/>
    <m/>
    <s v="Population générale"/>
    <n v="0.95"/>
    <b v="1"/>
    <s v="ci"/>
  </r>
  <r>
    <s v="id_177"/>
    <x v="5"/>
    <s v="appels_tel"/>
    <n v="1"/>
    <e v="#NUM!"/>
    <e v="#NUM!"/>
    <n v="1"/>
    <n v="1"/>
    <n v="1"/>
    <s v="p_moyen_participation_souhaite"/>
    <s v="prop_multiple"/>
    <x v="196"/>
    <m/>
    <x v="4"/>
    <x v="3"/>
    <x v="0"/>
    <x v="100"/>
    <s v="p_moyen_participation_souhaite"/>
    <s v="oui"/>
    <s v="Proportion"/>
    <m/>
    <s v="Population générale"/>
    <n v="0.95"/>
    <b v="1"/>
    <s v="ci"/>
  </r>
  <r>
    <s v="id_177"/>
    <x v="5"/>
    <s v="entretien_ind_a_la_maison"/>
    <n v="1"/>
    <e v="#NUM!"/>
    <e v="#NUM!"/>
    <n v="1"/>
    <n v="1"/>
    <n v="1"/>
    <s v="p_moyen_participation_souhaite"/>
    <s v="prop_multiple"/>
    <x v="197"/>
    <m/>
    <x v="4"/>
    <x v="3"/>
    <x v="0"/>
    <x v="100"/>
    <s v="p_moyen_participation_souhaite"/>
    <s v="oui"/>
    <s v="Proportion"/>
    <m/>
    <s v="Population générale"/>
    <n v="0.95"/>
    <b v="1"/>
    <s v="ci"/>
  </r>
  <r>
    <s v="id_178"/>
    <x v="5"/>
    <s v="group_discussions"/>
    <n v="0.24324324324324301"/>
    <n v="0.103534872900488"/>
    <n v="0.382951613585999"/>
    <n v="9"/>
    <n v="0.24324324324324301"/>
    <n v="37"/>
    <s v="p_moyen_participation_avenir"/>
    <s v="prop_multiple"/>
    <x v="194"/>
    <m/>
    <x v="4"/>
    <x v="3"/>
    <x v="0"/>
    <x v="101"/>
    <s v="p_moyen_participation_avenir"/>
    <s v="oui"/>
    <s v="Proportion"/>
    <m/>
    <s v="Population générale"/>
    <n v="0.95"/>
    <b v="1"/>
    <s v="ci"/>
  </r>
  <r>
    <s v="id_178"/>
    <x v="6"/>
    <s v="group_discussions"/>
    <n v="0.27586206896551702"/>
    <n v="0.19366574582625801"/>
    <n v="0.35805839210477702"/>
    <n v="32"/>
    <n v="0.27586206896551702"/>
    <n v="116"/>
    <s v="p_moyen_participation_avenir"/>
    <s v="prop_multiple"/>
    <x v="194"/>
    <m/>
    <x v="4"/>
    <x v="3"/>
    <x v="0"/>
    <x v="101"/>
    <s v="p_moyen_participation_avenir"/>
    <s v="oui"/>
    <s v="Proportion"/>
    <m/>
    <s v="Population générale"/>
    <n v="0.95"/>
    <b v="1"/>
    <s v="ci"/>
  </r>
  <r>
    <s v="id_178"/>
    <x v="5"/>
    <s v="entretien_individuel"/>
    <n v="8.1081081081081099E-2"/>
    <n v="-7.8026429425643203E-3"/>
    <n v="0.169964805104727"/>
    <n v="3"/>
    <n v="8.1081081081081099E-2"/>
    <n v="37"/>
    <s v="p_moyen_participation_avenir"/>
    <s v="prop_multiple"/>
    <x v="195"/>
    <m/>
    <x v="4"/>
    <x v="3"/>
    <x v="0"/>
    <x v="101"/>
    <s v="p_moyen_participation_avenir"/>
    <s v="oui"/>
    <s v="Proportion"/>
    <m/>
    <s v="Population générale"/>
    <n v="0.95"/>
    <b v="1"/>
    <s v="ci"/>
  </r>
  <r>
    <s v="id_178"/>
    <x v="6"/>
    <s v="entretien_individuel"/>
    <n v="2.5862068965517199E-2"/>
    <n v="-3.32816713578772E-3"/>
    <n v="5.5052305066822203E-2"/>
    <n v="3"/>
    <n v="2.5862068965517199E-2"/>
    <n v="116"/>
    <s v="p_moyen_participation_avenir"/>
    <s v="prop_multiple"/>
    <x v="195"/>
    <m/>
    <x v="4"/>
    <x v="3"/>
    <x v="0"/>
    <x v="101"/>
    <s v="p_moyen_participation_avenir"/>
    <s v="oui"/>
    <s v="Proportion"/>
    <m/>
    <s v="Population générale"/>
    <n v="0.95"/>
    <b v="1"/>
    <s v="ci"/>
  </r>
  <r>
    <s v="id_178"/>
    <x v="6"/>
    <s v="echang_reseau_sociaux"/>
    <n v="1.72413793103448E-2"/>
    <n v="-6.69757534656197E-3"/>
    <n v="4.1180333967251598E-2"/>
    <n v="2"/>
    <n v="1.72413793103448E-2"/>
    <n v="116"/>
    <s v="p_moyen_participation_avenir"/>
    <s v="prop_multiple"/>
    <x v="202"/>
    <m/>
    <x v="4"/>
    <x v="3"/>
    <x v="0"/>
    <x v="101"/>
    <s v="p_moyen_participation_avenir"/>
    <s v="oui"/>
    <s v="Proportion"/>
    <m/>
    <s v="Population générale"/>
    <n v="0.95"/>
    <b v="1"/>
    <s v="ci"/>
  </r>
  <r>
    <s v="id_178"/>
    <x v="5"/>
    <s v="appels_tel"/>
    <n v="0.62162162162162204"/>
    <n v="0.46369691011008202"/>
    <n v="0.77954633313316202"/>
    <n v="23"/>
    <n v="0.62162162162162204"/>
    <n v="37"/>
    <s v="p_moyen_participation_avenir"/>
    <s v="prop_multiple"/>
    <x v="196"/>
    <m/>
    <x v="4"/>
    <x v="3"/>
    <x v="0"/>
    <x v="101"/>
    <s v="p_moyen_participation_avenir"/>
    <s v="oui"/>
    <s v="Proportion"/>
    <m/>
    <s v="Population générale"/>
    <n v="0.95"/>
    <b v="1"/>
    <s v="ci"/>
  </r>
  <r>
    <s v="id_178"/>
    <x v="6"/>
    <s v="appels_tel"/>
    <n v="0.78448275862068995"/>
    <n v="0.70886418882304902"/>
    <n v="0.86010132841832998"/>
    <n v="91"/>
    <n v="0.78448275862068995"/>
    <n v="116"/>
    <s v="p_moyen_participation_avenir"/>
    <s v="prop_multiple"/>
    <x v="196"/>
    <m/>
    <x v="4"/>
    <x v="3"/>
    <x v="0"/>
    <x v="101"/>
    <s v="p_moyen_participation_avenir"/>
    <s v="oui"/>
    <s v="Proportion"/>
    <m/>
    <s v="Population générale"/>
    <n v="0.95"/>
    <b v="1"/>
    <s v="ci"/>
  </r>
  <r>
    <s v="id_178"/>
    <x v="5"/>
    <s v="entretien_ind_a_la_maison"/>
    <n v="0.59459459459459496"/>
    <n v="0.43472012144601002"/>
    <n v="0.75446906774317901"/>
    <n v="22"/>
    <n v="0.59459459459459496"/>
    <n v="37"/>
    <s v="p_moyen_participation_avenir"/>
    <s v="prop_multiple"/>
    <x v="197"/>
    <m/>
    <x v="4"/>
    <x v="3"/>
    <x v="0"/>
    <x v="101"/>
    <s v="p_moyen_participation_avenir"/>
    <s v="oui"/>
    <s v="Proportion"/>
    <m/>
    <s v="Population générale"/>
    <n v="0.95"/>
    <b v="1"/>
    <s v="ci"/>
  </r>
  <r>
    <s v="id_178"/>
    <x v="6"/>
    <s v="entretien_ind_a_la_maison"/>
    <n v="0.57758620689655205"/>
    <n v="0.48674702798763703"/>
    <n v="0.66842538580546595"/>
    <n v="67"/>
    <n v="0.57758620689655205"/>
    <n v="116"/>
    <s v="p_moyen_participation_avenir"/>
    <s v="prop_multiple"/>
    <x v="197"/>
    <m/>
    <x v="4"/>
    <x v="3"/>
    <x v="0"/>
    <x v="101"/>
    <s v="p_moyen_participation_avenir"/>
    <s v="oui"/>
    <s v="Proportion"/>
    <m/>
    <s v="Population générale"/>
    <n v="0.95"/>
    <b v="1"/>
    <s v="ci"/>
  </r>
  <r>
    <s v="id_178"/>
    <x v="5"/>
    <s v="emission_radio"/>
    <n v="8.1081081081081099E-2"/>
    <n v="-7.8026429425643203E-3"/>
    <n v="0.169964805104727"/>
    <n v="3"/>
    <n v="8.1081081081081099E-2"/>
    <n v="37"/>
    <s v="p_moyen_participation_avenir"/>
    <s v="prop_multiple"/>
    <x v="198"/>
    <m/>
    <x v="4"/>
    <x v="3"/>
    <x v="0"/>
    <x v="101"/>
    <s v="p_moyen_participation_avenir"/>
    <s v="oui"/>
    <s v="Proportion"/>
    <m/>
    <s v="Population générale"/>
    <n v="0.95"/>
    <b v="1"/>
    <s v="ci"/>
  </r>
  <r>
    <s v="id_178"/>
    <x v="6"/>
    <s v="emission_radio"/>
    <n v="8.6206896551724102E-2"/>
    <n v="3.4590142375316102E-2"/>
    <n v="0.13782365072813199"/>
    <n v="10"/>
    <n v="8.6206896551724102E-2"/>
    <n v="116"/>
    <s v="p_moyen_participation_avenir"/>
    <s v="prop_multiple"/>
    <x v="198"/>
    <m/>
    <x v="4"/>
    <x v="3"/>
    <x v="0"/>
    <x v="101"/>
    <s v="p_moyen_participation_avenir"/>
    <s v="oui"/>
    <s v="Proportion"/>
    <m/>
    <s v="Population générale"/>
    <n v="0.95"/>
    <b v="1"/>
    <s v="ci"/>
  </r>
  <r>
    <s v="id_178"/>
    <x v="5"/>
    <s v="boit_idee"/>
    <n v="2.7027027027027001E-2"/>
    <n v="-2.5777773544550499E-2"/>
    <n v="7.9831827598604604E-2"/>
    <n v="1"/>
    <n v="2.7027027027027001E-2"/>
    <n v="37"/>
    <s v="p_moyen_participation_avenir"/>
    <s v="prop_multiple"/>
    <x v="199"/>
    <m/>
    <x v="4"/>
    <x v="3"/>
    <x v="0"/>
    <x v="101"/>
    <s v="p_moyen_participation_avenir"/>
    <s v="oui"/>
    <s v="Proportion"/>
    <m/>
    <s v="Population générale"/>
    <n v="0.95"/>
    <b v="1"/>
    <s v="ci"/>
  </r>
  <r>
    <s v="id_178"/>
    <x v="6"/>
    <s v="boit_idee"/>
    <n v="1.72413793103448E-2"/>
    <n v="-6.6975753465620003E-3"/>
    <n v="4.1180333967251702E-2"/>
    <n v="2"/>
    <n v="1.72413793103448E-2"/>
    <n v="116"/>
    <s v="p_moyen_participation_avenir"/>
    <s v="prop_multiple"/>
    <x v="199"/>
    <m/>
    <x v="4"/>
    <x v="3"/>
    <x v="0"/>
    <x v="101"/>
    <s v="p_moyen_participation_avenir"/>
    <s v="oui"/>
    <s v="Proportion"/>
    <m/>
    <s v="Population générale"/>
    <n v="0.95"/>
    <b v="1"/>
    <s v="ci"/>
  </r>
  <r>
    <s v="id_178"/>
    <x v="5"/>
    <s v="assemble_general"/>
    <n v="0.24324324324324301"/>
    <n v="0.103534872900488"/>
    <n v="0.382951613585999"/>
    <n v="9"/>
    <n v="0.24324324324324301"/>
    <n v="37"/>
    <s v="p_moyen_participation_avenir"/>
    <s v="prop_multiple"/>
    <x v="200"/>
    <m/>
    <x v="4"/>
    <x v="3"/>
    <x v="0"/>
    <x v="101"/>
    <s v="p_moyen_participation_avenir"/>
    <s v="oui"/>
    <s v="Proportion"/>
    <m/>
    <s v="Population générale"/>
    <n v="0.95"/>
    <b v="1"/>
    <s v="ci"/>
  </r>
  <r>
    <s v="id_178"/>
    <x v="6"/>
    <s v="assemble_general"/>
    <n v="0.24137931034482801"/>
    <n v="0.162682322413401"/>
    <n v="0.320076298276254"/>
    <n v="28"/>
    <n v="0.24137931034482801"/>
    <n v="116"/>
    <s v="p_moyen_participation_avenir"/>
    <s v="prop_multiple"/>
    <x v="200"/>
    <m/>
    <x v="4"/>
    <x v="3"/>
    <x v="0"/>
    <x v="101"/>
    <s v="p_moyen_participation_avenir"/>
    <s v="oui"/>
    <s v="Proportion"/>
    <m/>
    <s v="Population générale"/>
    <n v="0.95"/>
    <b v="1"/>
    <s v="ci"/>
  </r>
  <r>
    <s v="id_179"/>
    <x v="5"/>
    <s v="non"/>
    <n v="0.70833333333333304"/>
    <n v="0.57861997351904104"/>
    <n v="0.83804669314762503"/>
    <n v="34"/>
    <n v="0.70833333333333304"/>
    <n v="48"/>
    <s v="g_connaissance_plainte"/>
    <s v="prop_simple"/>
    <x v="10"/>
    <m/>
    <x v="4"/>
    <x v="4"/>
    <x v="0"/>
    <x v="102"/>
    <s v="g_connaissance_plainte"/>
    <m/>
    <s v="Proportion"/>
    <m/>
    <s v="Population générale"/>
    <n v="0.95"/>
    <b v="1"/>
    <s v="ci"/>
  </r>
  <r>
    <s v="id_179"/>
    <x v="5"/>
    <s v="oui"/>
    <n v="0.29166666666666702"/>
    <n v="0.161953306852375"/>
    <n v="0.42138002648095801"/>
    <n v="14"/>
    <n v="0.29166666666666702"/>
    <n v="48"/>
    <s v="g_connaissance_plainte"/>
    <s v="prop_simple"/>
    <x v="11"/>
    <m/>
    <x v="4"/>
    <x v="4"/>
    <x v="0"/>
    <x v="102"/>
    <s v="g_connaissance_plainte"/>
    <m/>
    <s v="Proportion"/>
    <m/>
    <s v="Population générale"/>
    <n v="0.95"/>
    <b v="1"/>
    <s v="ci"/>
  </r>
  <r>
    <s v="id_179"/>
    <x v="6"/>
    <s v="non"/>
    <n v="0.65100671140939603"/>
    <n v="0.57380068082211999"/>
    <n v="0.72821274199667196"/>
    <n v="97"/>
    <n v="0.65100671140939603"/>
    <n v="149"/>
    <s v="g_connaissance_plainte"/>
    <s v="prop_simple"/>
    <x v="10"/>
    <m/>
    <x v="4"/>
    <x v="4"/>
    <x v="0"/>
    <x v="102"/>
    <s v="g_connaissance_plainte"/>
    <m/>
    <s v="Proportion"/>
    <m/>
    <s v="Population générale"/>
    <n v="0.95"/>
    <b v="1"/>
    <s v="ci"/>
  </r>
  <r>
    <s v="id_179"/>
    <x v="6"/>
    <s v="oui"/>
    <n v="0.34899328859060402"/>
    <n v="0.27178725800332798"/>
    <n v="0.42619931917788001"/>
    <n v="52"/>
    <n v="0.34899328859060402"/>
    <n v="149"/>
    <s v="g_connaissance_plainte"/>
    <s v="prop_simple"/>
    <x v="11"/>
    <m/>
    <x v="4"/>
    <x v="4"/>
    <x v="0"/>
    <x v="102"/>
    <s v="g_connaissance_plainte"/>
    <m/>
    <s v="Proportion"/>
    <m/>
    <s v="Population générale"/>
    <n v="0.95"/>
    <b v="1"/>
    <s v="ci"/>
  </r>
  <r>
    <s v="id_180"/>
    <x v="5"/>
    <s v="parler_humanitaire"/>
    <n v="0.42857142857142899"/>
    <n v="0.16375696730661701"/>
    <n v="0.69338588983624005"/>
    <n v="6"/>
    <n v="0.42857142857142899"/>
    <n v="14"/>
    <s v="g_moyen_plainte"/>
    <s v="prop_multiple"/>
    <x v="203"/>
    <m/>
    <x v="4"/>
    <x v="4"/>
    <x v="0"/>
    <x v="103"/>
    <s v="g_moyen_plainte"/>
    <s v="oui"/>
    <s v="Proportion"/>
    <m/>
    <s v="Population générale"/>
    <n v="0.95"/>
    <b v="1"/>
    <s v="ci"/>
  </r>
  <r>
    <s v="id_180"/>
    <x v="6"/>
    <s v="parler_humanitaire"/>
    <n v="0.46153846153846201"/>
    <n v="0.32312040292852701"/>
    <n v="0.59995652014839596"/>
    <n v="24"/>
    <n v="0.46153846153846201"/>
    <n v="52"/>
    <s v="g_moyen_plainte"/>
    <s v="prop_multiple"/>
    <x v="203"/>
    <m/>
    <x v="4"/>
    <x v="4"/>
    <x v="0"/>
    <x v="103"/>
    <s v="g_moyen_plainte"/>
    <s v="oui"/>
    <s v="Proportion"/>
    <m/>
    <s v="Population générale"/>
    <n v="0.95"/>
    <b v="1"/>
    <s v="ci"/>
  </r>
  <r>
    <s v="id_180"/>
    <x v="5"/>
    <s v="parler_leader"/>
    <n v="0.14285714285714299"/>
    <n v="-4.4394958459467899E-2"/>
    <n v="0.33010924417375398"/>
    <n v="2"/>
    <n v="0.14285714285714299"/>
    <n v="14"/>
    <s v="g_moyen_plainte"/>
    <s v="prop_multiple"/>
    <x v="204"/>
    <m/>
    <x v="4"/>
    <x v="4"/>
    <x v="0"/>
    <x v="103"/>
    <s v="g_moyen_plainte"/>
    <s v="oui"/>
    <s v="Proportion"/>
    <m/>
    <s v="Population générale"/>
    <n v="0.95"/>
    <b v="1"/>
    <s v="ci"/>
  </r>
  <r>
    <s v="id_180"/>
    <x v="6"/>
    <s v="parler_leader"/>
    <n v="0.36538461538461497"/>
    <n v="0.231681388910084"/>
    <n v="0.49908784185914701"/>
    <n v="19"/>
    <n v="0.36538461538461497"/>
    <n v="52"/>
    <s v="g_moyen_plainte"/>
    <s v="prop_multiple"/>
    <x v="204"/>
    <m/>
    <x v="4"/>
    <x v="4"/>
    <x v="0"/>
    <x v="103"/>
    <s v="g_moyen_plainte"/>
    <s v="oui"/>
    <s v="Proportion"/>
    <m/>
    <s v="Population générale"/>
    <n v="0.95"/>
    <b v="1"/>
    <s v="ci"/>
  </r>
  <r>
    <s v="id_180"/>
    <x v="5"/>
    <s v="parler_famille"/>
    <n v="0.14285714285714299"/>
    <n v="-4.4394958459467899E-2"/>
    <n v="0.33010924417375398"/>
    <n v="2"/>
    <n v="0.14285714285714299"/>
    <n v="14"/>
    <s v="g_moyen_plainte"/>
    <s v="prop_multiple"/>
    <x v="205"/>
    <m/>
    <x v="4"/>
    <x v="4"/>
    <x v="0"/>
    <x v="103"/>
    <s v="g_moyen_plainte"/>
    <s v="oui"/>
    <s v="Proportion"/>
    <m/>
    <s v="Population générale"/>
    <n v="0.95"/>
    <b v="1"/>
    <s v="ci"/>
  </r>
  <r>
    <s v="id_180"/>
    <x v="6"/>
    <s v="parler_famille"/>
    <n v="5.7692307692307702E-2"/>
    <n v="-7.0468112402885799E-3"/>
    <n v="0.122431426624904"/>
    <n v="3"/>
    <n v="5.7692307692307702E-2"/>
    <n v="52"/>
    <s v="g_moyen_plainte"/>
    <s v="prop_multiple"/>
    <x v="205"/>
    <m/>
    <x v="4"/>
    <x v="4"/>
    <x v="0"/>
    <x v="103"/>
    <s v="g_moyen_plainte"/>
    <s v="oui"/>
    <s v="Proportion"/>
    <m/>
    <s v="Population générale"/>
    <n v="0.95"/>
    <b v="1"/>
    <s v="ci"/>
  </r>
  <r>
    <s v="id_180"/>
    <x v="5"/>
    <s v="utilise_boite_plainte"/>
    <n v="0.42857142857142899"/>
    <n v="0.16375696730661701"/>
    <n v="0.69338588983624005"/>
    <n v="6"/>
    <n v="0.42857142857142899"/>
    <n v="14"/>
    <s v="g_moyen_plainte"/>
    <s v="prop_multiple"/>
    <x v="206"/>
    <m/>
    <x v="4"/>
    <x v="4"/>
    <x v="0"/>
    <x v="103"/>
    <s v="g_moyen_plainte"/>
    <s v="oui"/>
    <s v="Proportion"/>
    <m/>
    <s v="Population générale"/>
    <n v="0.95"/>
    <b v="1"/>
    <s v="ci"/>
  </r>
  <r>
    <s v="id_180"/>
    <x v="6"/>
    <s v="utilise_boite_plainte"/>
    <n v="0.46153846153846201"/>
    <n v="0.32312040292852701"/>
    <n v="0.59995652014839596"/>
    <n v="24"/>
    <n v="0.46153846153846201"/>
    <n v="52"/>
    <s v="g_moyen_plainte"/>
    <s v="prop_multiple"/>
    <x v="206"/>
    <m/>
    <x v="4"/>
    <x v="4"/>
    <x v="0"/>
    <x v="103"/>
    <s v="g_moyen_plainte"/>
    <s v="oui"/>
    <s v="Proportion"/>
    <m/>
    <s v="Population générale"/>
    <n v="0.95"/>
    <b v="1"/>
    <s v="ci"/>
  </r>
  <r>
    <s v="id_180"/>
    <x v="5"/>
    <s v="ligne_verte"/>
    <n v="0.78571428571428603"/>
    <n v="0.566141733945415"/>
    <n v="1.0052868374831601"/>
    <n v="11"/>
    <n v="0.78571428571428603"/>
    <n v="14"/>
    <s v="g_moyen_plainte"/>
    <s v="prop_multiple"/>
    <x v="207"/>
    <m/>
    <x v="4"/>
    <x v="4"/>
    <x v="0"/>
    <x v="103"/>
    <s v="g_moyen_plainte"/>
    <s v="oui"/>
    <s v="Proportion"/>
    <m/>
    <s v="Population générale"/>
    <n v="0.95"/>
    <b v="1"/>
    <s v="ci"/>
  </r>
  <r>
    <s v="id_180"/>
    <x v="6"/>
    <s v="ligne_verte"/>
    <n v="0.38461538461538503"/>
    <n v="0.249533191120555"/>
    <n v="0.519697578110214"/>
    <n v="20"/>
    <n v="0.38461538461538503"/>
    <n v="52"/>
    <s v="g_moyen_plainte"/>
    <s v="prop_multiple"/>
    <x v="207"/>
    <m/>
    <x v="4"/>
    <x v="4"/>
    <x v="0"/>
    <x v="103"/>
    <s v="g_moyen_plainte"/>
    <s v="oui"/>
    <s v="Proportion"/>
    <m/>
    <s v="Population générale"/>
    <n v="0.95"/>
    <b v="1"/>
    <s v="ci"/>
  </r>
  <r>
    <s v="id_181"/>
    <x v="5"/>
    <s v="parler_humanitaire"/>
    <n v="0.214285714285714"/>
    <n v="-5.28683748315684E-3"/>
    <n v="0.433858266054585"/>
    <n v="3"/>
    <n v="0.214285714285714"/>
    <n v="14"/>
    <s v="g_moyen_plainte_pref"/>
    <s v="prop_multiple"/>
    <x v="203"/>
    <m/>
    <x v="4"/>
    <x v="4"/>
    <x v="0"/>
    <x v="104"/>
    <s v="g_moyen_plainte_pref"/>
    <s v="oui"/>
    <s v="Proportion"/>
    <m/>
    <s v="Population générale"/>
    <n v="0.95"/>
    <b v="1"/>
    <s v="ci"/>
  </r>
  <r>
    <s v="id_181"/>
    <x v="6"/>
    <s v="parler_humanitaire"/>
    <n v="0.42307692307692302"/>
    <n v="0.28590030711011499"/>
    <n v="0.56025353904373099"/>
    <n v="22"/>
    <n v="0.42307692307692302"/>
    <n v="52"/>
    <s v="g_moyen_plainte_pref"/>
    <s v="prop_multiple"/>
    <x v="203"/>
    <m/>
    <x v="4"/>
    <x v="4"/>
    <x v="0"/>
    <x v="104"/>
    <s v="g_moyen_plainte_pref"/>
    <s v="oui"/>
    <s v="Proportion"/>
    <m/>
    <s v="Population générale"/>
    <n v="0.95"/>
    <b v="1"/>
    <s v="ci"/>
  </r>
  <r>
    <s v="id_181"/>
    <x v="5"/>
    <s v="parler_leader"/>
    <n v="0.14285714285714299"/>
    <n v="-4.4394958459467899E-2"/>
    <n v="0.33010924417375398"/>
    <n v="2"/>
    <n v="0.14285714285714299"/>
    <n v="14"/>
    <s v="g_moyen_plainte_pref"/>
    <s v="prop_multiple"/>
    <x v="204"/>
    <m/>
    <x v="4"/>
    <x v="4"/>
    <x v="0"/>
    <x v="104"/>
    <s v="g_moyen_plainte_pref"/>
    <s v="oui"/>
    <s v="Proportion"/>
    <m/>
    <s v="Population générale"/>
    <n v="0.95"/>
    <b v="1"/>
    <s v="ci"/>
  </r>
  <r>
    <s v="id_181"/>
    <x v="6"/>
    <s v="parler_leader"/>
    <n v="0.21153846153846201"/>
    <n v="9.8142813275965302E-2"/>
    <n v="0.32493410980095799"/>
    <n v="11"/>
    <n v="0.21153846153846201"/>
    <n v="52"/>
    <s v="g_moyen_plainte_pref"/>
    <s v="prop_multiple"/>
    <x v="204"/>
    <m/>
    <x v="4"/>
    <x v="4"/>
    <x v="0"/>
    <x v="104"/>
    <s v="g_moyen_plainte_pref"/>
    <s v="oui"/>
    <s v="Proportion"/>
    <m/>
    <s v="Population générale"/>
    <n v="0.95"/>
    <b v="1"/>
    <s v="ci"/>
  </r>
  <r>
    <s v="id_181"/>
    <x v="5"/>
    <s v="parler_famille"/>
    <n v="7.1428571428571397E-2"/>
    <n v="-6.6385243616903497E-2"/>
    <n v="0.209242386474046"/>
    <n v="1"/>
    <n v="7.1428571428571397E-2"/>
    <n v="14"/>
    <s v="g_moyen_plainte_pref"/>
    <s v="prop_multiple"/>
    <x v="205"/>
    <m/>
    <x v="4"/>
    <x v="4"/>
    <x v="0"/>
    <x v="104"/>
    <s v="g_moyen_plainte_pref"/>
    <s v="oui"/>
    <s v="Proportion"/>
    <m/>
    <s v="Population générale"/>
    <n v="0.95"/>
    <b v="1"/>
    <s v="ci"/>
  </r>
  <r>
    <s v="id_181"/>
    <x v="6"/>
    <s v="parler_famille"/>
    <n v="3.8461538461538498E-2"/>
    <n v="-1.49343868853668E-2"/>
    <n v="9.1857463808443701E-2"/>
    <n v="2"/>
    <n v="3.8461538461538498E-2"/>
    <n v="52"/>
    <s v="g_moyen_plainte_pref"/>
    <s v="prop_multiple"/>
    <x v="205"/>
    <m/>
    <x v="4"/>
    <x v="4"/>
    <x v="0"/>
    <x v="104"/>
    <s v="g_moyen_plainte_pref"/>
    <s v="oui"/>
    <s v="Proportion"/>
    <m/>
    <s v="Population générale"/>
    <n v="0.95"/>
    <b v="1"/>
    <s v="ci"/>
  </r>
  <r>
    <s v="id_181"/>
    <x v="5"/>
    <s v="utilise_boite_plainte"/>
    <n v="0.35714285714285698"/>
    <n v="0.100737357564481"/>
    <n v="0.61354835672123298"/>
    <n v="5"/>
    <n v="0.35714285714285698"/>
    <n v="14"/>
    <s v="g_moyen_plainte_pref"/>
    <s v="prop_multiple"/>
    <x v="206"/>
    <m/>
    <x v="4"/>
    <x v="4"/>
    <x v="0"/>
    <x v="104"/>
    <s v="g_moyen_plainte_pref"/>
    <s v="oui"/>
    <s v="Proportion"/>
    <m/>
    <s v="Population générale"/>
    <n v="0.95"/>
    <b v="1"/>
    <s v="ci"/>
  </r>
  <r>
    <s v="id_181"/>
    <x v="6"/>
    <s v="utilise_boite_plainte"/>
    <n v="0.28846153846153799"/>
    <n v="0.16266907890107801"/>
    <n v="0.41425399802199903"/>
    <n v="15"/>
    <n v="0.28846153846153799"/>
    <n v="52"/>
    <s v="g_moyen_plainte_pref"/>
    <s v="prop_multiple"/>
    <x v="206"/>
    <m/>
    <x v="4"/>
    <x v="4"/>
    <x v="0"/>
    <x v="104"/>
    <s v="g_moyen_plainte_pref"/>
    <s v="oui"/>
    <s v="Proportion"/>
    <m/>
    <s v="Population générale"/>
    <n v="0.95"/>
    <b v="1"/>
    <s v="ci"/>
  </r>
  <r>
    <s v="id_181"/>
    <x v="5"/>
    <s v="ligne_verte"/>
    <n v="0.71428571428571397"/>
    <n v="0.47254429097185502"/>
    <n v="0.95602713759957303"/>
    <n v="10"/>
    <n v="0.71428571428571397"/>
    <n v="14"/>
    <s v="g_moyen_plainte_pref"/>
    <s v="prop_multiple"/>
    <x v="207"/>
    <m/>
    <x v="4"/>
    <x v="4"/>
    <x v="0"/>
    <x v="104"/>
    <s v="g_moyen_plainte_pref"/>
    <s v="oui"/>
    <s v="Proportion"/>
    <m/>
    <s v="Population générale"/>
    <n v="0.95"/>
    <b v="1"/>
    <s v="ci"/>
  </r>
  <r>
    <s v="id_181"/>
    <x v="6"/>
    <s v="ligne_verte"/>
    <n v="0.44230769230769201"/>
    <n v="0.30440554327744501"/>
    <n v="0.58020984133793996"/>
    <n v="23"/>
    <n v="0.44230769230769201"/>
    <n v="52"/>
    <s v="g_moyen_plainte_pref"/>
    <s v="prop_multiple"/>
    <x v="207"/>
    <m/>
    <x v="4"/>
    <x v="4"/>
    <x v="0"/>
    <x v="104"/>
    <s v="g_moyen_plainte_pref"/>
    <s v="oui"/>
    <s v="Proportion"/>
    <m/>
    <s v="Population générale"/>
    <n v="0.95"/>
    <b v="1"/>
    <s v="ci"/>
  </r>
  <r>
    <s v="id_182"/>
    <x v="5"/>
    <s v="non"/>
    <n v="0.5625"/>
    <n v="0.42092950140845098"/>
    <n v="0.70407049859154902"/>
    <n v="27"/>
    <n v="0.5625"/>
    <n v="48"/>
    <s v="g_besoin_adress_plaint"/>
    <s v="prop_simple"/>
    <x v="10"/>
    <m/>
    <x v="4"/>
    <x v="4"/>
    <x v="0"/>
    <x v="105"/>
    <s v="g_besoin_adress_plaint"/>
    <m/>
    <s v="Proportion"/>
    <m/>
    <s v="Population générale"/>
    <n v="0.95"/>
    <b v="1"/>
    <s v="ci"/>
  </r>
  <r>
    <s v="id_182"/>
    <x v="5"/>
    <s v="oui"/>
    <n v="0.4375"/>
    <n v="0.29592950140845098"/>
    <n v="0.57907049859154902"/>
    <n v="21"/>
    <n v="0.4375"/>
    <n v="48"/>
    <s v="g_besoin_adress_plaint"/>
    <s v="prop_simple"/>
    <x v="11"/>
    <m/>
    <x v="4"/>
    <x v="4"/>
    <x v="0"/>
    <x v="105"/>
    <s v="g_besoin_adress_plaint"/>
    <m/>
    <s v="Proportion"/>
    <m/>
    <s v="Population générale"/>
    <n v="0.95"/>
    <b v="1"/>
    <s v="ci"/>
  </r>
  <r>
    <s v="id_182"/>
    <x v="6"/>
    <s v="non"/>
    <n v="0.69798657718120805"/>
    <n v="0.62361848983450197"/>
    <n v="0.77235466452791401"/>
    <n v="104"/>
    <n v="0.69798657718120805"/>
    <n v="149"/>
    <s v="g_besoin_adress_plaint"/>
    <s v="prop_simple"/>
    <x v="10"/>
    <m/>
    <x v="4"/>
    <x v="4"/>
    <x v="0"/>
    <x v="105"/>
    <s v="g_besoin_adress_plaint"/>
    <m/>
    <s v="Proportion"/>
    <m/>
    <s v="Population générale"/>
    <n v="0.95"/>
    <b v="1"/>
    <s v="ci"/>
  </r>
  <r>
    <s v="id_182"/>
    <x v="6"/>
    <s v="oui"/>
    <n v="0.30201342281879201"/>
    <n v="0.22764533547208601"/>
    <n v="0.37638151016549798"/>
    <n v="45"/>
    <n v="0.30201342281879201"/>
    <n v="149"/>
    <s v="g_besoin_adress_plaint"/>
    <s v="prop_simple"/>
    <x v="11"/>
    <m/>
    <x v="4"/>
    <x v="4"/>
    <x v="0"/>
    <x v="105"/>
    <s v="g_besoin_adress_plaint"/>
    <m/>
    <s v="Proportion"/>
    <m/>
    <s v="Population générale"/>
    <n v="0.95"/>
    <b v="1"/>
    <s v="ci"/>
  </r>
  <r>
    <s v="id_183"/>
    <x v="5"/>
    <s v="non"/>
    <n v="0.57142857142857095"/>
    <n v="0.35520846922563498"/>
    <n v="0.78764867363150803"/>
    <n v="12"/>
    <n v="0.57142857142857095"/>
    <n v="21"/>
    <s v="g_possibilite_plaint"/>
    <s v="prop_simple"/>
    <x v="10"/>
    <m/>
    <x v="4"/>
    <x v="4"/>
    <x v="0"/>
    <x v="106"/>
    <s v="g_possibilite_plaint"/>
    <s v="oui"/>
    <s v="Proportion"/>
    <m/>
    <s v="Population générale"/>
    <n v="0.95"/>
    <b v="1"/>
    <s v="ci"/>
  </r>
  <r>
    <s v="id_183"/>
    <x v="5"/>
    <s v="oui"/>
    <n v="0.42857142857142899"/>
    <n v="0.21235132636849199"/>
    <n v="0.64479153077436502"/>
    <n v="9"/>
    <n v="0.42857142857142899"/>
    <n v="21"/>
    <s v="g_possibilite_plaint"/>
    <s v="prop_simple"/>
    <x v="11"/>
    <m/>
    <x v="4"/>
    <x v="4"/>
    <x v="0"/>
    <x v="106"/>
    <s v="g_possibilite_plaint"/>
    <s v="oui"/>
    <s v="Proportion"/>
    <m/>
    <s v="Population générale"/>
    <n v="0.95"/>
    <b v="1"/>
    <s v="ci"/>
  </r>
  <r>
    <s v="id_183"/>
    <x v="6"/>
    <s v="non"/>
    <n v="0.57777777777777795"/>
    <n v="0.430357292507904"/>
    <n v="0.725198263047652"/>
    <n v="26"/>
    <n v="0.57777777777777795"/>
    <n v="45"/>
    <s v="g_possibilite_plaint"/>
    <s v="prop_simple"/>
    <x v="10"/>
    <m/>
    <x v="4"/>
    <x v="4"/>
    <x v="0"/>
    <x v="106"/>
    <s v="g_possibilite_plaint"/>
    <s v="oui"/>
    <s v="Proportion"/>
    <m/>
    <s v="Population générale"/>
    <n v="0.95"/>
    <b v="1"/>
    <s v="ci"/>
  </r>
  <r>
    <s v="id_183"/>
    <x v="6"/>
    <s v="oui"/>
    <n v="0.422222222222222"/>
    <n v="0.274801736952348"/>
    <n v="0.569642707492096"/>
    <n v="19"/>
    <n v="0.422222222222222"/>
    <n v="45"/>
    <s v="g_possibilite_plaint"/>
    <s v="prop_simple"/>
    <x v="11"/>
    <m/>
    <x v="4"/>
    <x v="4"/>
    <x v="0"/>
    <x v="106"/>
    <s v="g_possibilite_plaint"/>
    <s v="oui"/>
    <s v="Proportion"/>
    <m/>
    <s v="Population générale"/>
    <n v="0.95"/>
    <b v="1"/>
    <s v="ci"/>
  </r>
  <r>
    <s v="id_184"/>
    <x v="6"/>
    <s v="pa_a_laise"/>
    <n v="7.69230769230769E-2"/>
    <n v="-2.92333689004198E-2"/>
    <n v="0.18307952274657399"/>
    <n v="2"/>
    <n v="7.69230769230769E-2"/>
    <n v="26"/>
    <s v="g_plainte_non"/>
    <s v="prop_multiple"/>
    <x v="208"/>
    <m/>
    <x v="4"/>
    <x v="4"/>
    <x v="0"/>
    <x v="107"/>
    <s v="g_plainte_non"/>
    <s v="oui"/>
    <s v="Proportion"/>
    <m/>
    <s v="Population générale"/>
    <n v="0.95"/>
    <b v="1"/>
    <s v="ci"/>
  </r>
  <r>
    <s v="id_184"/>
    <x v="6"/>
    <s v="peur"/>
    <n v="3.8461538461538498E-2"/>
    <n v="-3.81502772539737E-2"/>
    <n v="0.115073354177051"/>
    <n v="1"/>
    <n v="3.8461538461538498E-2"/>
    <n v="26"/>
    <s v="g_plainte_non"/>
    <s v="prop_multiple"/>
    <x v="209"/>
    <m/>
    <x v="4"/>
    <x v="4"/>
    <x v="0"/>
    <x v="107"/>
    <s v="g_plainte_non"/>
    <s v="oui"/>
    <s v="Proportion"/>
    <m/>
    <s v="Population générale"/>
    <n v="0.95"/>
    <b v="1"/>
    <s v="ci"/>
  </r>
  <r>
    <s v="id_184"/>
    <x v="5"/>
    <s v="non_reception_assistance"/>
    <n v="0.16666666666666699"/>
    <n v="-5.1872308287450999E-2"/>
    <n v="0.38520564162078402"/>
    <n v="2"/>
    <n v="0.16666666666666699"/>
    <n v="12"/>
    <s v="g_plainte_non"/>
    <s v="prop_multiple"/>
    <x v="210"/>
    <m/>
    <x v="4"/>
    <x v="4"/>
    <x v="0"/>
    <x v="107"/>
    <s v="g_plainte_non"/>
    <s v="oui"/>
    <s v="Proportion"/>
    <m/>
    <s v="Population générale"/>
    <n v="0.95"/>
    <b v="1"/>
    <s v="ci"/>
  </r>
  <r>
    <s v="id_184"/>
    <x v="6"/>
    <s v="non_reception_assistance"/>
    <n v="0.115384615384615"/>
    <n v="-1.18924919361758E-2"/>
    <n v="0.24266172270540701"/>
    <n v="3"/>
    <n v="0.115384615384615"/>
    <n v="26"/>
    <s v="g_plainte_non"/>
    <s v="prop_multiple"/>
    <x v="210"/>
    <m/>
    <x v="4"/>
    <x v="4"/>
    <x v="0"/>
    <x v="107"/>
    <s v="g_plainte_non"/>
    <s v="oui"/>
    <s v="Proportion"/>
    <m/>
    <s v="Population générale"/>
    <n v="0.95"/>
    <b v="1"/>
    <s v="ci"/>
  </r>
  <r>
    <s v="id_184"/>
    <x v="6"/>
    <s v="demarche_complique"/>
    <n v="7.69230769230769E-2"/>
    <n v="-2.92333689004198E-2"/>
    <n v="0.18307952274657399"/>
    <n v="2"/>
    <n v="7.69230769230769E-2"/>
    <n v="26"/>
    <s v="g_plainte_non"/>
    <s v="prop_multiple"/>
    <x v="211"/>
    <m/>
    <x v="4"/>
    <x v="4"/>
    <x v="0"/>
    <x v="107"/>
    <s v="g_plainte_non"/>
    <s v="oui"/>
    <s v="Proportion"/>
    <m/>
    <s v="Population générale"/>
    <n v="0.95"/>
    <b v="1"/>
    <s v="ci"/>
  </r>
  <r>
    <s v="id_184"/>
    <x v="6"/>
    <s v="barriere_lang"/>
    <n v="3.8461538461538498E-2"/>
    <n v="-3.81502772539737E-2"/>
    <n v="0.115073354177051"/>
    <n v="1"/>
    <n v="3.8461538461538498E-2"/>
    <n v="26"/>
    <s v="g_plainte_non"/>
    <s v="prop_multiple"/>
    <x v="212"/>
    <m/>
    <x v="4"/>
    <x v="4"/>
    <x v="0"/>
    <x v="107"/>
    <s v="g_plainte_non"/>
    <s v="oui"/>
    <s v="Proportion"/>
    <m/>
    <s v="Population générale"/>
    <n v="0.95"/>
    <b v="1"/>
    <s v="ci"/>
  </r>
  <r>
    <s v="id_184"/>
    <x v="5"/>
    <s v="ignorance_plainte"/>
    <n v="0.75"/>
    <n v="0.49608065685163899"/>
    <n v="1.00391934314836"/>
    <n v="9"/>
    <n v="0.75"/>
    <n v="12"/>
    <s v="g_plainte_non"/>
    <s v="prop_multiple"/>
    <x v="213"/>
    <m/>
    <x v="4"/>
    <x v="4"/>
    <x v="0"/>
    <x v="107"/>
    <s v="g_plainte_non"/>
    <s v="oui"/>
    <s v="Proportion"/>
    <m/>
    <s v="Population générale"/>
    <n v="0.95"/>
    <b v="1"/>
    <s v="ci"/>
  </r>
  <r>
    <s v="id_184"/>
    <x v="6"/>
    <s v="ignorance_plainte"/>
    <n v="0.80769230769230804"/>
    <n v="0.65068480694678299"/>
    <n v="0.96469980843783198"/>
    <n v="21"/>
    <n v="0.80769230769230804"/>
    <n v="26"/>
    <s v="g_plainte_non"/>
    <s v="prop_multiple"/>
    <x v="213"/>
    <m/>
    <x v="4"/>
    <x v="4"/>
    <x v="0"/>
    <x v="107"/>
    <s v="g_plainte_non"/>
    <s v="oui"/>
    <s v="Proportion"/>
    <m/>
    <s v="Population générale"/>
    <n v="0.95"/>
    <b v="1"/>
    <s v="ci"/>
  </r>
  <r>
    <s v="id_184"/>
    <x v="5"/>
    <s v="manque_confiance"/>
    <n v="0.16666666666666699"/>
    <n v="-5.1872308287450999E-2"/>
    <n v="0.38520564162078402"/>
    <n v="2"/>
    <n v="0.16666666666666699"/>
    <n v="12"/>
    <s v="g_plainte_non"/>
    <s v="prop_multiple"/>
    <x v="214"/>
    <m/>
    <x v="4"/>
    <x v="4"/>
    <x v="0"/>
    <x v="107"/>
    <s v="g_plainte_non"/>
    <s v="oui"/>
    <s v="Proportion"/>
    <m/>
    <s v="Population générale"/>
    <n v="0.95"/>
    <b v="1"/>
    <s v="ci"/>
  </r>
  <r>
    <s v="id_185"/>
    <x v="5"/>
    <s v="non"/>
    <n v="0.22222222222222199"/>
    <n v="-6.2844692762140497E-2"/>
    <n v="0.50728913720658497"/>
    <n v="2"/>
    <n v="0.22222222222222199"/>
    <n v="9"/>
    <s v="g_plaint_response"/>
    <s v="prop_simple"/>
    <x v="10"/>
    <m/>
    <x v="4"/>
    <x v="4"/>
    <x v="0"/>
    <x v="108"/>
    <s v="g_plaint_response"/>
    <s v="oui"/>
    <s v="Proportion"/>
    <m/>
    <s v="Population générale"/>
    <n v="0.95"/>
    <b v="1"/>
    <s v="ci"/>
  </r>
  <r>
    <s v="id_185"/>
    <x v="5"/>
    <s v="oui"/>
    <n v="0.77777777777777801"/>
    <n v="0.49271086279341503"/>
    <n v="1.06284469276214"/>
    <n v="7"/>
    <n v="0.77777777777777801"/>
    <n v="9"/>
    <s v="g_plaint_response"/>
    <s v="prop_simple"/>
    <x v="11"/>
    <m/>
    <x v="4"/>
    <x v="4"/>
    <x v="0"/>
    <x v="108"/>
    <s v="g_plaint_response"/>
    <s v="oui"/>
    <s v="Proportion"/>
    <m/>
    <s v="Population générale"/>
    <n v="0.95"/>
    <b v="1"/>
    <s v="ci"/>
  </r>
  <r>
    <s v="id_185"/>
    <x v="6"/>
    <s v="non"/>
    <n v="0.21052631578947401"/>
    <n v="1.8132199781113599E-2"/>
    <n v="0.40292043179783399"/>
    <n v="4"/>
    <n v="0.21052631578947401"/>
    <n v="19"/>
    <s v="g_plaint_response"/>
    <s v="prop_simple"/>
    <x v="10"/>
    <m/>
    <x v="4"/>
    <x v="4"/>
    <x v="0"/>
    <x v="108"/>
    <s v="g_plaint_response"/>
    <s v="oui"/>
    <s v="Proportion"/>
    <m/>
    <s v="Population générale"/>
    <n v="0.95"/>
    <b v="1"/>
    <s v="ci"/>
  </r>
  <r>
    <s v="id_185"/>
    <x v="6"/>
    <s v="oui"/>
    <n v="0.78947368421052599"/>
    <n v="0.59707956820216601"/>
    <n v="0.98186780021888598"/>
    <n v="15"/>
    <n v="0.78947368421052599"/>
    <n v="19"/>
    <s v="g_plaint_response"/>
    <s v="prop_simple"/>
    <x v="11"/>
    <m/>
    <x v="4"/>
    <x v="4"/>
    <x v="0"/>
    <x v="108"/>
    <s v="g_plaint_response"/>
    <s v="oui"/>
    <s v="Proportion"/>
    <m/>
    <s v="Population générale"/>
    <n v="0.95"/>
    <b v="1"/>
    <s v="ci"/>
  </r>
  <r>
    <s v="id_186"/>
    <x v="5"/>
    <s v="1_mois_3_mois"/>
    <n v="0.14285714285714299"/>
    <n v="-0.13289337873493401"/>
    <n v="0.41860766444921998"/>
    <n v="1"/>
    <n v="0.14285714285714299"/>
    <n v="7"/>
    <s v="g_delai_reponse"/>
    <s v="prop_simple"/>
    <x v="215"/>
    <m/>
    <x v="4"/>
    <x v="4"/>
    <x v="0"/>
    <x v="109"/>
    <s v="g_delai_reponse"/>
    <s v="oui"/>
    <s v="Proportion"/>
    <m/>
    <s v="Population générale"/>
    <n v="0.95"/>
    <b v="1"/>
    <s v="ci"/>
  </r>
  <r>
    <s v="id_186"/>
    <x v="5"/>
    <s v="2_semaines_1_mois"/>
    <n v="0.14285714285714299"/>
    <n v="-0.13289337873493401"/>
    <n v="0.41860766444921998"/>
    <n v="1"/>
    <n v="0.14285714285714299"/>
    <n v="7"/>
    <s v="g_delai_reponse"/>
    <s v="prop_simple"/>
    <x v="216"/>
    <m/>
    <x v="4"/>
    <x v="4"/>
    <x v="0"/>
    <x v="109"/>
    <s v="g_delai_reponse"/>
    <s v="oui"/>
    <s v="Proportion"/>
    <m/>
    <s v="Population générale"/>
    <n v="0.95"/>
    <b v="1"/>
    <s v="ci"/>
  </r>
  <r>
    <s v="id_186"/>
    <x v="5"/>
    <s v="moins_2_semaines"/>
    <n v="0.57142857142857095"/>
    <n v="0.18145844396160099"/>
    <n v="0.96139869889554097"/>
    <n v="4"/>
    <n v="0.57142857142857095"/>
    <n v="7"/>
    <s v="g_delai_reponse"/>
    <s v="prop_simple"/>
    <x v="217"/>
    <m/>
    <x v="4"/>
    <x v="4"/>
    <x v="0"/>
    <x v="109"/>
    <s v="g_delai_reponse"/>
    <s v="oui"/>
    <s v="Proportion"/>
    <m/>
    <s v="Population générale"/>
    <n v="0.95"/>
    <b v="1"/>
    <s v="ci"/>
  </r>
  <r>
    <s v="id_186"/>
    <x v="5"/>
    <s v="plus_3mois"/>
    <n v="0.14285714285714299"/>
    <n v="-0.13289337873493401"/>
    <n v="0.41860766444921998"/>
    <n v="1"/>
    <n v="0.14285714285714299"/>
    <n v="7"/>
    <s v="g_delai_reponse"/>
    <s v="prop_simple"/>
    <x v="218"/>
    <m/>
    <x v="4"/>
    <x v="4"/>
    <x v="0"/>
    <x v="109"/>
    <s v="g_delai_reponse"/>
    <s v="oui"/>
    <s v="Proportion"/>
    <m/>
    <s v="Population générale"/>
    <n v="0.95"/>
    <b v="1"/>
    <s v="ci"/>
  </r>
  <r>
    <s v="id_186"/>
    <x v="6"/>
    <s v="1_mois_3_mois"/>
    <n v="6.6666666666666693E-2"/>
    <n v="-6.7614438419708697E-2"/>
    <n v="0.20094777175304199"/>
    <n v="1"/>
    <n v="6.6666666666666693E-2"/>
    <n v="15"/>
    <s v="g_delai_reponse"/>
    <s v="prop_simple"/>
    <x v="215"/>
    <m/>
    <x v="4"/>
    <x v="4"/>
    <x v="0"/>
    <x v="109"/>
    <s v="g_delai_reponse"/>
    <s v="oui"/>
    <s v="Proportion"/>
    <m/>
    <s v="Population générale"/>
    <n v="0.95"/>
    <b v="1"/>
    <s v="ci"/>
  </r>
  <r>
    <s v="id_186"/>
    <x v="6"/>
    <s v="2_semaines_1_mois"/>
    <n v="6.6666666666666693E-2"/>
    <n v="-6.7614438419708697E-2"/>
    <n v="0.20094777175304199"/>
    <n v="1"/>
    <n v="6.6666666666666693E-2"/>
    <n v="15"/>
    <s v="g_delai_reponse"/>
    <s v="prop_simple"/>
    <x v="216"/>
    <m/>
    <x v="4"/>
    <x v="4"/>
    <x v="0"/>
    <x v="109"/>
    <s v="g_delai_reponse"/>
    <s v="oui"/>
    <s v="Proportion"/>
    <m/>
    <s v="Population générale"/>
    <n v="0.95"/>
    <b v="1"/>
    <s v="ci"/>
  </r>
  <r>
    <s v="id_186"/>
    <x v="6"/>
    <s v="moins_2_semaines"/>
    <n v="0.86666666666666703"/>
    <n v="0.68367236645026397"/>
    <n v="1.0496609668830701"/>
    <n v="13"/>
    <n v="0.86666666666666703"/>
    <n v="15"/>
    <s v="g_delai_reponse"/>
    <s v="prop_simple"/>
    <x v="217"/>
    <m/>
    <x v="4"/>
    <x v="4"/>
    <x v="0"/>
    <x v="109"/>
    <s v="g_delai_reponse"/>
    <s v="oui"/>
    <s v="Proportion"/>
    <m/>
    <s v="Population générale"/>
    <n v="0.95"/>
    <b v="1"/>
    <s v="ci"/>
  </r>
  <r>
    <s v="id_187"/>
    <x v="5"/>
    <s v="bon"/>
    <n v="0.28571428571428598"/>
    <n v="-7.0278106897088494E-2"/>
    <n v="0.64170667832565997"/>
    <n v="2"/>
    <n v="0.28571428571428598"/>
    <n v="7"/>
    <s v="g_jugement_reponse"/>
    <s v="prop_simple"/>
    <x v="122"/>
    <m/>
    <x v="4"/>
    <x v="4"/>
    <x v="0"/>
    <x v="110"/>
    <s v="g_jugement_reponse"/>
    <s v="oui"/>
    <s v="Proportion"/>
    <m/>
    <s v="Population générale"/>
    <n v="0.95"/>
    <b v="1"/>
    <s v="ci"/>
  </r>
  <r>
    <s v="id_187"/>
    <x v="5"/>
    <s v="tres_bon"/>
    <n v="0.71428571428571397"/>
    <n v="0.35829332167434003"/>
    <n v="1.0702781068970899"/>
    <n v="5"/>
    <n v="0.71428571428571397"/>
    <n v="7"/>
    <s v="g_jugement_reponse"/>
    <s v="prop_simple"/>
    <x v="126"/>
    <m/>
    <x v="4"/>
    <x v="4"/>
    <x v="0"/>
    <x v="110"/>
    <s v="g_jugement_reponse"/>
    <s v="oui"/>
    <s v="Proportion"/>
    <m/>
    <s v="Population générale"/>
    <n v="0.95"/>
    <b v="1"/>
    <s v="ci"/>
  </r>
  <r>
    <s v="id_187"/>
    <x v="6"/>
    <s v="bon"/>
    <n v="0.2"/>
    <n v="-1.53288094645447E-2"/>
    <n v="0.41532880946454498"/>
    <n v="3"/>
    <n v="0.2"/>
    <n v="15"/>
    <s v="g_jugement_reponse"/>
    <s v="prop_simple"/>
    <x v="122"/>
    <m/>
    <x v="4"/>
    <x v="4"/>
    <x v="0"/>
    <x v="110"/>
    <s v="g_jugement_reponse"/>
    <s v="oui"/>
    <s v="Proportion"/>
    <m/>
    <s v="Population générale"/>
    <n v="0.95"/>
    <b v="1"/>
    <s v="ci"/>
  </r>
  <r>
    <s v="id_187"/>
    <x v="6"/>
    <s v="tres_bon"/>
    <n v="0.8"/>
    <n v="0.58467119053545502"/>
    <n v="1.0153288094645401"/>
    <n v="12"/>
    <n v="0.8"/>
    <n v="15"/>
    <s v="g_jugement_reponse"/>
    <s v="prop_simple"/>
    <x v="126"/>
    <m/>
    <x v="4"/>
    <x v="4"/>
    <x v="0"/>
    <x v="110"/>
    <s v="g_jugement_reponse"/>
    <s v="oui"/>
    <s v="Proportion"/>
    <m/>
    <s v="Population générale"/>
    <n v="0.95"/>
    <b v="1"/>
    <s v="ci"/>
  </r>
  <r>
    <s v="id_189"/>
    <x v="5"/>
    <s v="1_mois_3_mois"/>
    <n v="0.5"/>
    <n v="-0.41115343817335698"/>
    <n v="1.4111534381733599"/>
    <n v="1"/>
    <n v="0.5"/>
    <n v="2"/>
    <s v="g_temp_attente"/>
    <s v="prop_simple"/>
    <x v="219"/>
    <m/>
    <x v="4"/>
    <x v="4"/>
    <x v="0"/>
    <x v="111"/>
    <s v="g_temp_attente"/>
    <s v="oui"/>
    <s v="Proportion"/>
    <m/>
    <s v="Population générale"/>
    <n v="0.95"/>
    <b v="1"/>
    <s v="ci"/>
  </r>
  <r>
    <s v="id_189"/>
    <x v="5"/>
    <s v="plus_3mois"/>
    <n v="0.5"/>
    <n v="-0.41115343817335698"/>
    <n v="1.4111534381733599"/>
    <n v="1"/>
    <n v="0.5"/>
    <n v="2"/>
    <s v="g_temp_attente"/>
    <s v="prop_simple"/>
    <x v="218"/>
    <m/>
    <x v="4"/>
    <x v="4"/>
    <x v="0"/>
    <x v="111"/>
    <s v="g_temp_attente"/>
    <s v="oui"/>
    <s v="Proportion"/>
    <m/>
    <s v="Population générale"/>
    <n v="0.95"/>
    <b v="1"/>
    <s v="ci"/>
  </r>
  <r>
    <s v="id_189"/>
    <x v="6"/>
    <s v="2_semaines_1_mois"/>
    <n v="0.25"/>
    <n v="-0.30796525022681598"/>
    <n v="0.80796525022681598"/>
    <n v="1"/>
    <n v="0.25"/>
    <n v="4"/>
    <s v="g_temp_attente"/>
    <s v="prop_simple"/>
    <x v="220"/>
    <m/>
    <x v="4"/>
    <x v="4"/>
    <x v="0"/>
    <x v="111"/>
    <s v="g_temp_attente"/>
    <s v="oui"/>
    <s v="Proportion"/>
    <m/>
    <s v="Population générale"/>
    <n v="0.95"/>
    <b v="1"/>
    <s v="ci"/>
  </r>
  <r>
    <s v="id_189"/>
    <x v="6"/>
    <s v="plus_3mois"/>
    <n v="0.75"/>
    <n v="0.19203474977318399"/>
    <n v="1.30796525022682"/>
    <n v="3"/>
    <n v="0.75"/>
    <n v="4"/>
    <s v="g_temp_attente"/>
    <s v="prop_simple"/>
    <x v="218"/>
    <m/>
    <x v="4"/>
    <x v="4"/>
    <x v="0"/>
    <x v="111"/>
    <s v="g_temp_attente"/>
    <s v="oui"/>
    <s v="Proportion"/>
    <m/>
    <s v="Population générale"/>
    <n v="0.95"/>
    <b v="1"/>
    <s v="ci"/>
  </r>
  <r>
    <s v="id_190"/>
    <x v="5"/>
    <s v="non"/>
    <n v="0.11111111111111099"/>
    <n v="-0.104379221477751"/>
    <n v="0.32660144369997302"/>
    <n v="1"/>
    <n v="0.11111111111111099"/>
    <n v="9"/>
    <s v="g_securite_plainte"/>
    <s v="prop_simple"/>
    <x v="10"/>
    <m/>
    <x v="4"/>
    <x v="4"/>
    <x v="0"/>
    <x v="112"/>
    <s v="g_securite_plainte"/>
    <s v="oui"/>
    <s v="Proportion"/>
    <m/>
    <s v="Population générale"/>
    <n v="0.95"/>
    <b v="1"/>
    <s v="ci"/>
  </r>
  <r>
    <s v="id_190"/>
    <x v="5"/>
    <s v="oui"/>
    <n v="0.88888888888888895"/>
    <n v="0.67339855630002698"/>
    <n v="1.1043792214777499"/>
    <n v="8"/>
    <n v="0.88888888888888895"/>
    <n v="9"/>
    <s v="g_securite_plainte"/>
    <s v="prop_simple"/>
    <x v="11"/>
    <m/>
    <x v="4"/>
    <x v="4"/>
    <x v="0"/>
    <x v="112"/>
    <s v="g_securite_plainte"/>
    <s v="oui"/>
    <s v="Proportion"/>
    <m/>
    <s v="Population générale"/>
    <n v="0.95"/>
    <b v="1"/>
    <s v="ci"/>
  </r>
  <r>
    <s v="id_190"/>
    <x v="6"/>
    <s v="non"/>
    <n v="5.2631578947368397E-2"/>
    <n v="-5.2747018321676199E-2"/>
    <n v="0.158010176216413"/>
    <n v="1"/>
    <n v="5.2631578947368397E-2"/>
    <n v="19"/>
    <s v="g_securite_plainte"/>
    <s v="prop_simple"/>
    <x v="10"/>
    <m/>
    <x v="4"/>
    <x v="4"/>
    <x v="0"/>
    <x v="112"/>
    <s v="g_securite_plainte"/>
    <s v="oui"/>
    <s v="Proportion"/>
    <m/>
    <s v="Population générale"/>
    <n v="0.95"/>
    <b v="1"/>
    <s v="ci"/>
  </r>
  <r>
    <s v="id_190"/>
    <x v="6"/>
    <s v="oui"/>
    <n v="0.94736842105263197"/>
    <n v="0.841989823783587"/>
    <n v="1.0527470183216801"/>
    <n v="18"/>
    <n v="0.94736842105263197"/>
    <n v="19"/>
    <s v="g_securite_plainte"/>
    <s v="prop_simple"/>
    <x v="11"/>
    <m/>
    <x v="4"/>
    <x v="4"/>
    <x v="0"/>
    <x v="112"/>
    <s v="g_securite_plainte"/>
    <s v="oui"/>
    <s v="Proportion"/>
    <m/>
    <s v="Population générale"/>
    <n v="0.95"/>
    <b v="1"/>
    <s v="ci"/>
  </r>
  <r>
    <s v="id_191"/>
    <x v="5"/>
    <s v="non"/>
    <n v="0.9375"/>
    <n v="0.86842067004857304"/>
    <n v="1.0065793299514301"/>
    <n v="45"/>
    <n v="0.9375"/>
    <n v="48"/>
    <s v="g_non_soumission_plainte"/>
    <s v="prop_simple"/>
    <x v="10"/>
    <m/>
    <x v="4"/>
    <x v="4"/>
    <x v="0"/>
    <x v="113"/>
    <s v="g_non_soumission_plainte"/>
    <m/>
    <s v="Proportion"/>
    <m/>
    <s v="Population générale"/>
    <n v="0.95"/>
    <b v="1"/>
    <s v="ci"/>
  </r>
  <r>
    <s v="id_191"/>
    <x v="5"/>
    <s v="oui"/>
    <n v="6.25E-2"/>
    <n v="-6.5793299514264698E-3"/>
    <n v="0.13157932995142599"/>
    <n v="3"/>
    <n v="6.25E-2"/>
    <n v="48"/>
    <s v="g_non_soumission_plainte"/>
    <s v="prop_simple"/>
    <x v="11"/>
    <m/>
    <x v="4"/>
    <x v="4"/>
    <x v="0"/>
    <x v="113"/>
    <s v="g_non_soumission_plainte"/>
    <m/>
    <s v="Proportion"/>
    <m/>
    <s v="Population générale"/>
    <n v="0.95"/>
    <b v="1"/>
    <s v="ci"/>
  </r>
  <r>
    <s v="id_191"/>
    <x v="6"/>
    <s v="non"/>
    <n v="0.88590604026845599"/>
    <n v="0.83440984868115198"/>
    <n v="0.93740223185575999"/>
    <n v="132"/>
    <n v="0.88590604026845599"/>
    <n v="149"/>
    <s v="g_non_soumission_plainte"/>
    <s v="prop_simple"/>
    <x v="10"/>
    <m/>
    <x v="4"/>
    <x v="4"/>
    <x v="0"/>
    <x v="113"/>
    <s v="g_non_soumission_plainte"/>
    <m/>
    <s v="Proportion"/>
    <m/>
    <s v="Population générale"/>
    <n v="0.95"/>
    <b v="1"/>
    <s v="ci"/>
  </r>
  <r>
    <s v="id_191"/>
    <x v="6"/>
    <s v="oui"/>
    <n v="0.114093959731544"/>
    <n v="6.2597768144239493E-2"/>
    <n v="0.16559015131884799"/>
    <n v="17"/>
    <n v="0.114093959731544"/>
    <n v="149"/>
    <s v="g_non_soumission_plainte"/>
    <s v="prop_simple"/>
    <x v="11"/>
    <m/>
    <x v="4"/>
    <x v="4"/>
    <x v="0"/>
    <x v="113"/>
    <s v="g_non_soumission_plainte"/>
    <m/>
    <s v="Proportion"/>
    <m/>
    <s v="Population générale"/>
    <n v="0.95"/>
    <b v="1"/>
    <s v="ci"/>
  </r>
  <r>
    <s v="id_192"/>
    <x v="6"/>
    <s v="pa_a_laise"/>
    <n v="0.17647058823529399"/>
    <n v="-1.7542290672108499E-2"/>
    <n v="0.37048346714269698"/>
    <n v="3"/>
    <n v="0.17647058823529399"/>
    <n v="17"/>
    <s v="g_non_soumission_plainte_raisons"/>
    <s v="prop_multiple"/>
    <x v="221"/>
    <m/>
    <x v="4"/>
    <x v="4"/>
    <x v="0"/>
    <x v="114"/>
    <s v="g_non_soumission_plainte_raisons"/>
    <s v="oui"/>
    <s v="Proportion"/>
    <m/>
    <s v="Population générale"/>
    <n v="0.95"/>
    <b v="1"/>
    <s v="ci"/>
  </r>
  <r>
    <s v="id_192"/>
    <x v="6"/>
    <s v="peur"/>
    <n v="5.8823529411764698E-2"/>
    <n v="-6.0923819193042898E-2"/>
    <n v="0.17857087801657201"/>
    <n v="1"/>
    <n v="5.8823529411764698E-2"/>
    <n v="17"/>
    <s v="g_non_soumission_plainte_raisons"/>
    <s v="prop_multiple"/>
    <x v="222"/>
    <m/>
    <x v="4"/>
    <x v="4"/>
    <x v="0"/>
    <x v="114"/>
    <s v="g_non_soumission_plainte_raisons"/>
    <s v="oui"/>
    <s v="Proportion"/>
    <m/>
    <s v="Population générale"/>
    <n v="0.95"/>
    <b v="1"/>
    <s v="ci"/>
  </r>
  <r>
    <s v="id_192"/>
    <x v="6"/>
    <s v="non_reception_assistance"/>
    <n v="0.64705882352941202"/>
    <n v="0.40385080879971502"/>
    <n v="0.89026683825910902"/>
    <n v="11"/>
    <n v="0.64705882352941202"/>
    <n v="17"/>
    <s v="g_non_soumission_plainte_raisons"/>
    <s v="prop_multiple"/>
    <x v="223"/>
    <m/>
    <x v="4"/>
    <x v="4"/>
    <x v="0"/>
    <x v="114"/>
    <s v="g_non_soumission_plainte_raisons"/>
    <s v="oui"/>
    <s v="Proportion"/>
    <m/>
    <s v="Population générale"/>
    <n v="0.95"/>
    <b v="1"/>
    <s v="ci"/>
  </r>
  <r>
    <s v="id_192"/>
    <x v="6"/>
    <s v="demarche_complique"/>
    <n v="0.29411764705882398"/>
    <n v="6.22279036093666E-2"/>
    <n v="0.52600739050828005"/>
    <n v="5"/>
    <n v="0.29411764705882398"/>
    <n v="17"/>
    <s v="g_non_soumission_plainte_raisons"/>
    <s v="prop_multiple"/>
    <x v="224"/>
    <m/>
    <x v="4"/>
    <x v="4"/>
    <x v="0"/>
    <x v="114"/>
    <s v="g_non_soumission_plainte_raisons"/>
    <s v="oui"/>
    <s v="Proportion"/>
    <m/>
    <s v="Population générale"/>
    <n v="0.95"/>
    <b v="1"/>
    <s v="ci"/>
  </r>
  <r>
    <s v="id_192"/>
    <x v="6"/>
    <s v="barriere_lang"/>
    <n v="5.8823529411764698E-2"/>
    <n v="-6.0923819193042898E-2"/>
    <n v="0.17857087801657201"/>
    <n v="1"/>
    <n v="5.8823529411764698E-2"/>
    <n v="17"/>
    <s v="g_non_soumission_plainte_raisons"/>
    <s v="prop_multiple"/>
    <x v="212"/>
    <m/>
    <x v="4"/>
    <x v="4"/>
    <x v="0"/>
    <x v="114"/>
    <s v="g_non_soumission_plainte_raisons"/>
    <s v="oui"/>
    <s v="Proportion"/>
    <m/>
    <s v="Population générale"/>
    <n v="0.95"/>
    <b v="1"/>
    <s v="ci"/>
  </r>
  <r>
    <s v="id_192"/>
    <x v="5"/>
    <s v="ignorance_plainte"/>
    <n v="0.66666666666666696"/>
    <n v="9.5566334554712806E-2"/>
    <n v="1.23776699877862"/>
    <n v="2"/>
    <n v="0.66666666666666696"/>
    <n v="3"/>
    <s v="g_non_soumission_plainte_raisons"/>
    <s v="prop_multiple"/>
    <x v="225"/>
    <m/>
    <x v="4"/>
    <x v="4"/>
    <x v="0"/>
    <x v="114"/>
    <s v="g_non_soumission_plainte_raisons"/>
    <s v="oui"/>
    <s v="Proportion"/>
    <m/>
    <s v="Population générale"/>
    <n v="0.95"/>
    <b v="1"/>
    <s v="ci"/>
  </r>
  <r>
    <s v="id_192"/>
    <x v="6"/>
    <s v="ignorance_plainte"/>
    <n v="0.35294117647058798"/>
    <n v="0.109733161740891"/>
    <n v="0.59614919120028498"/>
    <n v="6"/>
    <n v="0.35294117647058798"/>
    <n v="17"/>
    <s v="g_non_soumission_plainte_raisons"/>
    <s v="prop_multiple"/>
    <x v="225"/>
    <m/>
    <x v="4"/>
    <x v="4"/>
    <x v="0"/>
    <x v="114"/>
    <s v="g_non_soumission_plainte_raisons"/>
    <s v="oui"/>
    <s v="Proportion"/>
    <m/>
    <s v="Population générale"/>
    <n v="0.95"/>
    <b v="1"/>
    <s v="ci"/>
  </r>
  <r>
    <s v="id_192"/>
    <x v="5"/>
    <s v="manque_confiance"/>
    <n v="0.33333333333333298"/>
    <n v="-0.23776699877862101"/>
    <n v="0.90443366544528703"/>
    <n v="1"/>
    <n v="0.33333333333333298"/>
    <n v="3"/>
    <s v="g_non_soumission_plainte_raisons"/>
    <s v="prop_multiple"/>
    <x v="226"/>
    <m/>
    <x v="4"/>
    <x v="4"/>
    <x v="0"/>
    <x v="114"/>
    <s v="g_non_soumission_plainte_raisons"/>
    <s v="oui"/>
    <s v="Proportion"/>
    <m/>
    <s v="Population générale"/>
    <n v="0.95"/>
    <b v="1"/>
    <s v="ci"/>
  </r>
  <r>
    <s v="id_192"/>
    <x v="6"/>
    <s v="manque_confiance"/>
    <n v="0.11764705882352899"/>
    <n v="-4.6323751257190397E-2"/>
    <n v="0.281617868904249"/>
    <n v="2"/>
    <n v="0.11764705882352899"/>
    <n v="17"/>
    <s v="g_non_soumission_plainte_raisons"/>
    <s v="prop_multiple"/>
    <x v="226"/>
    <m/>
    <x v="4"/>
    <x v="4"/>
    <x v="0"/>
    <x v="114"/>
    <s v="g_non_soumission_plainte_raisons"/>
    <s v="oui"/>
    <s v="Proportion"/>
    <m/>
    <s v="Population générale"/>
    <n v="0.95"/>
    <b v="1"/>
    <s v="ci"/>
  </r>
  <r>
    <s v="id_192"/>
    <x v="5"/>
    <s v="autre"/>
    <n v="0.33333333333333298"/>
    <n v="-0.23776699877862101"/>
    <n v="0.90443366544528703"/>
    <n v="1"/>
    <n v="0.33333333333333298"/>
    <n v="3"/>
    <s v="g_non_soumission_plainte_raisons"/>
    <s v="prop_multiple"/>
    <x v="46"/>
    <m/>
    <x v="4"/>
    <x v="4"/>
    <x v="0"/>
    <x v="114"/>
    <s v="g_non_soumission_plainte_raisons"/>
    <s v="oui"/>
    <s v="Proportion"/>
    <m/>
    <s v="Population générale"/>
    <n v="0.95"/>
    <b v="1"/>
    <s v="ci"/>
  </r>
  <r>
    <s v="id_193"/>
    <x v="5"/>
    <s v="completement"/>
    <n v="0.125"/>
    <n v="3.0619667605634001E-2"/>
    <n v="0.219380332394366"/>
    <n v="6"/>
    <n v="0.125"/>
    <n v="48"/>
    <s v="c_criter_ciblag"/>
    <s v="prop_simple"/>
    <x v="61"/>
    <m/>
    <x v="4"/>
    <x v="5"/>
    <x v="0"/>
    <x v="115"/>
    <s v="c_criter_ciblag"/>
    <m/>
    <s v="Proportion"/>
    <m/>
    <s v="Population générale"/>
    <n v="0.95"/>
    <b v="1"/>
    <s v="ci"/>
  </r>
  <r>
    <s v="id_193"/>
    <x v="5"/>
    <s v="nsp"/>
    <n v="6.25E-2"/>
    <n v="-6.5793299514265002E-3"/>
    <n v="0.13157932995142699"/>
    <n v="3"/>
    <n v="6.25E-2"/>
    <n v="48"/>
    <s v="c_criter_ciblag"/>
    <s v="prop_simple"/>
    <x v="201"/>
    <m/>
    <x v="4"/>
    <x v="5"/>
    <x v="0"/>
    <x v="115"/>
    <s v="c_criter_ciblag"/>
    <m/>
    <s v="Proportion"/>
    <m/>
    <s v="Population générale"/>
    <n v="0.95"/>
    <b v="1"/>
    <s v="ci"/>
  </r>
  <r>
    <s v="id_193"/>
    <x v="5"/>
    <s v="pas_du_tout"/>
    <n v="0.39583333333333298"/>
    <n v="0.25627459597339702"/>
    <n v="0.53539207069326999"/>
    <n v="19"/>
    <n v="0.39583333333333298"/>
    <n v="48"/>
    <s v="c_criter_ciblag"/>
    <s v="prop_simple"/>
    <x v="52"/>
    <m/>
    <x v="4"/>
    <x v="5"/>
    <x v="0"/>
    <x v="115"/>
    <s v="c_criter_ciblag"/>
    <m/>
    <s v="Proportion"/>
    <m/>
    <s v="Population générale"/>
    <n v="0.95"/>
    <b v="1"/>
    <s v="ci"/>
  </r>
  <r>
    <s v="id_193"/>
    <x v="5"/>
    <s v="peu"/>
    <n v="0.41666666666666702"/>
    <n v="0.27597277401811499"/>
    <n v="0.557360559315219"/>
    <n v="20"/>
    <n v="0.41666666666666702"/>
    <n v="48"/>
    <s v="c_criter_ciblag"/>
    <s v="prop_simple"/>
    <x v="53"/>
    <m/>
    <x v="4"/>
    <x v="5"/>
    <x v="0"/>
    <x v="115"/>
    <s v="c_criter_ciblag"/>
    <m/>
    <s v="Proportion"/>
    <m/>
    <s v="Population générale"/>
    <n v="0.95"/>
    <b v="1"/>
    <s v="ci"/>
  </r>
  <r>
    <s v="id_193"/>
    <x v="6"/>
    <s v="completement"/>
    <n v="0.17449664429530201"/>
    <n v="0.11302102459666299"/>
    <n v="0.235972263993941"/>
    <n v="26"/>
    <n v="0.17449664429530201"/>
    <n v="149"/>
    <s v="c_criter_ciblag"/>
    <s v="prop_simple"/>
    <x v="61"/>
    <m/>
    <x v="4"/>
    <x v="5"/>
    <x v="0"/>
    <x v="115"/>
    <s v="c_criter_ciblag"/>
    <m/>
    <s v="Proportion"/>
    <m/>
    <s v="Population générale"/>
    <n v="0.95"/>
    <b v="1"/>
    <s v="ci"/>
  </r>
  <r>
    <s v="id_193"/>
    <x v="6"/>
    <s v="nsp"/>
    <n v="2.68456375838926E-2"/>
    <n v="6.6515290536508695E-4"/>
    <n v="5.3026122262420199E-2"/>
    <n v="4"/>
    <n v="2.68456375838926E-2"/>
    <n v="149"/>
    <s v="c_criter_ciblag"/>
    <s v="prop_simple"/>
    <x v="201"/>
    <m/>
    <x v="4"/>
    <x v="5"/>
    <x v="0"/>
    <x v="115"/>
    <s v="c_criter_ciblag"/>
    <m/>
    <s v="Proportion"/>
    <m/>
    <s v="Population générale"/>
    <n v="0.95"/>
    <b v="1"/>
    <s v="ci"/>
  </r>
  <r>
    <s v="id_193"/>
    <x v="6"/>
    <s v="pas_du_tout"/>
    <n v="0.51677852348993303"/>
    <n v="0.43583626904966399"/>
    <n v="0.59772077793020195"/>
    <n v="77"/>
    <n v="0.51677852348993303"/>
    <n v="149"/>
    <s v="c_criter_ciblag"/>
    <s v="prop_simple"/>
    <x v="52"/>
    <m/>
    <x v="4"/>
    <x v="5"/>
    <x v="0"/>
    <x v="115"/>
    <s v="c_criter_ciblag"/>
    <m/>
    <s v="Proportion"/>
    <m/>
    <s v="Population générale"/>
    <n v="0.95"/>
    <b v="1"/>
    <s v="ci"/>
  </r>
  <r>
    <s v="id_193"/>
    <x v="6"/>
    <s v="peu"/>
    <n v="0.28187919463087202"/>
    <n v="0.20900391744628399"/>
    <n v="0.35475447181546099"/>
    <n v="42"/>
    <n v="0.28187919463087202"/>
    <n v="149"/>
    <s v="c_criter_ciblag"/>
    <s v="prop_simple"/>
    <x v="53"/>
    <m/>
    <x v="4"/>
    <x v="5"/>
    <x v="0"/>
    <x v="115"/>
    <s v="c_criter_ciblag"/>
    <m/>
    <s v="Proportion"/>
    <m/>
    <s v="Population générale"/>
    <n v="0.95"/>
    <b v="1"/>
    <s v="ci"/>
  </r>
  <r>
    <s v="id_194"/>
    <x v="5"/>
    <s v="completement"/>
    <n v="8.3333333333333301E-2"/>
    <n v="4.45866136849593E-3"/>
    <n v="0.162208005298171"/>
    <n v="4"/>
    <n v="8.3333333333333301E-2"/>
    <n v="48"/>
    <s v="c_decision_ciblag"/>
    <s v="prop_simple"/>
    <x v="61"/>
    <m/>
    <x v="4"/>
    <x v="5"/>
    <x v="0"/>
    <x v="116"/>
    <s v="c_decision_ciblag"/>
    <m/>
    <s v="Proportion"/>
    <m/>
    <s v="Population générale"/>
    <n v="0.95"/>
    <b v="1"/>
    <s v="ci"/>
  </r>
  <r>
    <s v="id_194"/>
    <x v="5"/>
    <s v="nsp"/>
    <n v="0.27083333333333298"/>
    <n v="0.144013572311088"/>
    <n v="0.397653094355578"/>
    <n v="13"/>
    <n v="0.27083333333333298"/>
    <n v="48"/>
    <s v="c_decision_ciblag"/>
    <s v="prop_simple"/>
    <x v="201"/>
    <m/>
    <x v="4"/>
    <x v="5"/>
    <x v="0"/>
    <x v="116"/>
    <s v="c_decision_ciblag"/>
    <m/>
    <s v="Proportion"/>
    <m/>
    <s v="Population générale"/>
    <n v="0.95"/>
    <b v="1"/>
    <s v="ci"/>
  </r>
  <r>
    <s v="id_194"/>
    <x v="5"/>
    <s v="pas_du_tout"/>
    <n v="0.5"/>
    <n v="0.35731034961651098"/>
    <n v="0.64268965038348902"/>
    <n v="24"/>
    <n v="0.5"/>
    <n v="48"/>
    <s v="c_decision_ciblag"/>
    <s v="prop_simple"/>
    <x v="52"/>
    <m/>
    <x v="4"/>
    <x v="5"/>
    <x v="0"/>
    <x v="116"/>
    <s v="c_decision_ciblag"/>
    <m/>
    <s v="Proportion"/>
    <m/>
    <s v="Population générale"/>
    <n v="0.95"/>
    <b v="1"/>
    <s v="ci"/>
  </r>
  <r>
    <s v="id_194"/>
    <x v="5"/>
    <s v="peu"/>
    <n v="0.14583333333333301"/>
    <n v="4.5111834351444301E-2"/>
    <n v="0.24655483231522199"/>
    <n v="7"/>
    <n v="0.14583333333333301"/>
    <n v="48"/>
    <s v="c_decision_ciblag"/>
    <s v="prop_simple"/>
    <x v="53"/>
    <m/>
    <x v="4"/>
    <x v="5"/>
    <x v="0"/>
    <x v="116"/>
    <s v="c_decision_ciblag"/>
    <m/>
    <s v="Proportion"/>
    <m/>
    <s v="Population générale"/>
    <n v="0.95"/>
    <b v="1"/>
    <s v="ci"/>
  </r>
  <r>
    <s v="id_194"/>
    <x v="6"/>
    <s v="completement"/>
    <n v="0.221476510067114"/>
    <n v="0.15421762712354101"/>
    <n v="0.28873539301068701"/>
    <n v="33"/>
    <n v="0.221476510067114"/>
    <n v="149"/>
    <s v="c_decision_ciblag"/>
    <s v="prop_simple"/>
    <x v="61"/>
    <m/>
    <x v="4"/>
    <x v="5"/>
    <x v="0"/>
    <x v="116"/>
    <s v="c_decision_ciblag"/>
    <m/>
    <s v="Proportion"/>
    <m/>
    <s v="Population générale"/>
    <n v="0.95"/>
    <b v="1"/>
    <s v="ci"/>
  </r>
  <r>
    <s v="id_194"/>
    <x v="6"/>
    <s v="nsp"/>
    <n v="0.100671140939597"/>
    <n v="5.1933813076695597E-2"/>
    <n v="0.149408468802499"/>
    <n v="15"/>
    <n v="0.100671140939597"/>
    <n v="149"/>
    <s v="c_decision_ciblag"/>
    <s v="prop_simple"/>
    <x v="201"/>
    <m/>
    <x v="4"/>
    <x v="5"/>
    <x v="0"/>
    <x v="116"/>
    <s v="c_decision_ciblag"/>
    <m/>
    <s v="Proportion"/>
    <m/>
    <s v="Population générale"/>
    <n v="0.95"/>
    <b v="1"/>
    <s v="ci"/>
  </r>
  <r>
    <s v="id_194"/>
    <x v="6"/>
    <s v="pas_du_tout"/>
    <n v="0.44966442953020103"/>
    <n v="0.36908800112592"/>
    <n v="0.53024085793448295"/>
    <n v="67"/>
    <n v="0.44966442953020103"/>
    <n v="149"/>
    <s v="c_decision_ciblag"/>
    <s v="prop_simple"/>
    <x v="52"/>
    <m/>
    <x v="4"/>
    <x v="5"/>
    <x v="0"/>
    <x v="116"/>
    <s v="c_decision_ciblag"/>
    <m/>
    <s v="Proportion"/>
    <m/>
    <s v="Population générale"/>
    <n v="0.95"/>
    <b v="1"/>
    <s v="ci"/>
  </r>
  <r>
    <s v="id_194"/>
    <x v="6"/>
    <s v="peu"/>
    <n v="0.228187919463087"/>
    <n v="0.160212473693535"/>
    <n v="0.29616336523263997"/>
    <n v="34"/>
    <n v="0.228187919463087"/>
    <n v="149"/>
    <s v="c_decision_ciblag"/>
    <s v="prop_simple"/>
    <x v="53"/>
    <m/>
    <x v="4"/>
    <x v="5"/>
    <x v="0"/>
    <x v="116"/>
    <s v="c_decision_ciblag"/>
    <m/>
    <s v="Proportion"/>
    <m/>
    <s v="Population générale"/>
    <n v="0.95"/>
    <b v="1"/>
    <s v="ci"/>
  </r>
  <r>
    <s v="id_195"/>
    <x v="5"/>
    <s v="non"/>
    <n v="0.5625"/>
    <n v="0.42092950140845098"/>
    <n v="0.70407049859154902"/>
    <n v="27"/>
    <n v="0.5625"/>
    <n v="48"/>
    <s v="c_personne_exclu"/>
    <s v="prop_simple"/>
    <x v="10"/>
    <m/>
    <x v="4"/>
    <x v="5"/>
    <x v="0"/>
    <x v="117"/>
    <s v="c_personne_exclu"/>
    <m/>
    <s v="Proportion"/>
    <m/>
    <s v="Population générale"/>
    <n v="0.95"/>
    <b v="1"/>
    <s v="ci"/>
  </r>
  <r>
    <s v="id_195"/>
    <x v="5"/>
    <s v="oui"/>
    <n v="0.4375"/>
    <n v="0.29592950140845098"/>
    <n v="0.57907049859154902"/>
    <n v="21"/>
    <n v="0.4375"/>
    <n v="48"/>
    <s v="c_personne_exclu"/>
    <s v="prop_simple"/>
    <x v="11"/>
    <m/>
    <x v="4"/>
    <x v="5"/>
    <x v="0"/>
    <x v="117"/>
    <s v="c_personne_exclu"/>
    <m/>
    <s v="Proportion"/>
    <m/>
    <s v="Population générale"/>
    <n v="0.95"/>
    <b v="1"/>
    <s v="ci"/>
  </r>
  <r>
    <s v="id_195"/>
    <x v="6"/>
    <s v="non"/>
    <n v="0.58389261744966403"/>
    <n v="0.50405286960797602"/>
    <n v="0.66373236529135304"/>
    <n v="87"/>
    <n v="0.58389261744966403"/>
    <n v="149"/>
    <s v="c_personne_exclu"/>
    <s v="prop_simple"/>
    <x v="10"/>
    <m/>
    <x v="4"/>
    <x v="5"/>
    <x v="0"/>
    <x v="117"/>
    <s v="c_personne_exclu"/>
    <m/>
    <s v="Proportion"/>
    <m/>
    <s v="Population générale"/>
    <n v="0.95"/>
    <b v="1"/>
    <s v="ci"/>
  </r>
  <r>
    <s v="id_195"/>
    <x v="6"/>
    <s v="oui"/>
    <n v="0.41610738255033602"/>
    <n v="0.33626763470864701"/>
    <n v="0.49594713039202398"/>
    <n v="62"/>
    <n v="0.41610738255033602"/>
    <n v="149"/>
    <s v="c_personne_exclu"/>
    <s v="prop_simple"/>
    <x v="11"/>
    <m/>
    <x v="4"/>
    <x v="5"/>
    <x v="0"/>
    <x v="117"/>
    <s v="c_personne_exclu"/>
    <m/>
    <s v="Proportion"/>
    <m/>
    <s v="Population générale"/>
    <n v="0.95"/>
    <b v="1"/>
    <s v="ci"/>
  </r>
  <r>
    <s v="id_196"/>
    <x v="5"/>
    <s v="person_non_enregst"/>
    <n v="0.66666666666666696"/>
    <n v="0.46150628087156698"/>
    <n v="0.87182705246176595"/>
    <n v="14"/>
    <n v="0.66666666666666696"/>
    <n v="21"/>
    <s v="c_appartient_vulnerabl"/>
    <s v="prop_multiple"/>
    <x v="227"/>
    <m/>
    <x v="4"/>
    <x v="5"/>
    <x v="0"/>
    <x v="118"/>
    <s v="c_appartient_vulnerabl"/>
    <s v="oui"/>
    <s v="Proportion"/>
    <m/>
    <s v="Population générale"/>
    <n v="0.95"/>
    <b v="1"/>
    <s v="ci"/>
  </r>
  <r>
    <s v="id_196"/>
    <x v="6"/>
    <s v="person_non_enregst"/>
    <n v="0.72580645161290303"/>
    <n v="0.612813177075339"/>
    <n v="0.83879972615046705"/>
    <n v="45"/>
    <n v="0.72580645161290303"/>
    <n v="62"/>
    <s v="c_appartient_vulnerabl"/>
    <s v="prop_multiple"/>
    <x v="227"/>
    <m/>
    <x v="4"/>
    <x v="5"/>
    <x v="0"/>
    <x v="118"/>
    <s v="c_appartient_vulnerabl"/>
    <s v="oui"/>
    <s v="Proportion"/>
    <m/>
    <s v="Population générale"/>
    <n v="0.95"/>
    <b v="1"/>
    <s v="ci"/>
  </r>
  <r>
    <s v="id_196"/>
    <x v="5"/>
    <s v="nouveau_arrive"/>
    <n v="0.57142857142857095"/>
    <n v="0.35605503115834097"/>
    <n v="0.78680211169880099"/>
    <n v="12"/>
    <n v="0.57142857142857095"/>
    <n v="21"/>
    <s v="c_appartient_vulnerabl"/>
    <s v="prop_multiple"/>
    <x v="228"/>
    <m/>
    <x v="4"/>
    <x v="5"/>
    <x v="0"/>
    <x v="118"/>
    <s v="c_appartient_vulnerabl"/>
    <s v="oui"/>
    <s v="Proportion"/>
    <m/>
    <s v="Population générale"/>
    <n v="0.95"/>
    <b v="1"/>
    <s v="ci"/>
  </r>
  <r>
    <s v="id_196"/>
    <x v="6"/>
    <s v="nouveau_arrive"/>
    <n v="0.483870967741935"/>
    <n v="0.35729318217068801"/>
    <n v="0.61044875331318305"/>
    <n v="30"/>
    <n v="0.483870967741935"/>
    <n v="62"/>
    <s v="c_appartient_vulnerabl"/>
    <s v="prop_multiple"/>
    <x v="228"/>
    <m/>
    <x v="4"/>
    <x v="5"/>
    <x v="0"/>
    <x v="118"/>
    <s v="c_appartient_vulnerabl"/>
    <s v="oui"/>
    <s v="Proportion"/>
    <m/>
    <s v="Population générale"/>
    <n v="0.95"/>
    <b v="1"/>
    <s v="ci"/>
  </r>
  <r>
    <s v="id_196"/>
    <x v="5"/>
    <s v="person_agees"/>
    <n v="0.28571428571428598"/>
    <n v="8.9106041888032006E-2"/>
    <n v="0.482322529540539"/>
    <n v="6"/>
    <n v="0.28571428571428598"/>
    <n v="21"/>
    <s v="c_appartient_vulnerabl"/>
    <s v="prop_multiple"/>
    <x v="229"/>
    <m/>
    <x v="4"/>
    <x v="5"/>
    <x v="0"/>
    <x v="118"/>
    <s v="c_appartient_vulnerabl"/>
    <s v="oui"/>
    <s v="Proportion"/>
    <m/>
    <s v="Population générale"/>
    <n v="0.95"/>
    <b v="1"/>
    <s v="ci"/>
  </r>
  <r>
    <s v="id_196"/>
    <x v="6"/>
    <s v="person_agees"/>
    <n v="8.0645161290322606E-2"/>
    <n v="1.16776893150439E-2"/>
    <n v="0.14961263326560101"/>
    <n v="5"/>
    <n v="8.0645161290322606E-2"/>
    <n v="62"/>
    <s v="c_appartient_vulnerabl"/>
    <s v="prop_multiple"/>
    <x v="229"/>
    <m/>
    <x v="4"/>
    <x v="5"/>
    <x v="0"/>
    <x v="118"/>
    <s v="c_appartient_vulnerabl"/>
    <s v="oui"/>
    <s v="Proportion"/>
    <m/>
    <s v="Population générale"/>
    <n v="0.95"/>
    <b v="1"/>
    <s v="ci"/>
  </r>
  <r>
    <s v="id_196"/>
    <x v="6"/>
    <s v="person_malades"/>
    <n v="1.6129032258064498E-2"/>
    <n v="-1.5778028151287E-2"/>
    <n v="4.8036092667416097E-2"/>
    <n v="1"/>
    <n v="1.6129032258064498E-2"/>
    <n v="62"/>
    <s v="c_appartient_vulnerabl"/>
    <s v="prop_multiple"/>
    <x v="230"/>
    <m/>
    <x v="4"/>
    <x v="5"/>
    <x v="0"/>
    <x v="118"/>
    <s v="c_appartient_vulnerabl"/>
    <s v="oui"/>
    <s v="Proportion"/>
    <m/>
    <s v="Population générale"/>
    <n v="0.95"/>
    <b v="1"/>
    <s v="ci"/>
  </r>
  <r>
    <s v="id_196"/>
    <x v="6"/>
    <s v="handicap"/>
    <n v="4.8387096774193498E-2"/>
    <n v="-5.9640247703271303E-3"/>
    <n v="0.10273821831871401"/>
    <n v="3"/>
    <n v="4.8387096774193498E-2"/>
    <n v="62"/>
    <s v="c_appartient_vulnerabl"/>
    <s v="prop_multiple"/>
    <x v="231"/>
    <m/>
    <x v="4"/>
    <x v="5"/>
    <x v="0"/>
    <x v="118"/>
    <s v="c_appartient_vulnerabl"/>
    <s v="oui"/>
    <s v="Proportion"/>
    <m/>
    <s v="Population générale"/>
    <n v="0.95"/>
    <b v="1"/>
    <s v="ci"/>
  </r>
  <r>
    <s v="id_196"/>
    <x v="5"/>
    <s v="veuves_veufs"/>
    <n v="0.33333333333333298"/>
    <n v="0.12817294753823399"/>
    <n v="0.53849371912843302"/>
    <n v="7"/>
    <n v="0.33333333333333298"/>
    <n v="21"/>
    <s v="c_appartient_vulnerabl"/>
    <s v="prop_multiple"/>
    <x v="232"/>
    <m/>
    <x v="4"/>
    <x v="5"/>
    <x v="0"/>
    <x v="118"/>
    <s v="c_appartient_vulnerabl"/>
    <s v="oui"/>
    <s v="Proportion"/>
    <m/>
    <s v="Population générale"/>
    <n v="0.95"/>
    <b v="1"/>
    <s v="ci"/>
  </r>
  <r>
    <s v="id_196"/>
    <x v="6"/>
    <s v="veuves_veufs"/>
    <n v="0.225806451612903"/>
    <n v="0.119903878178239"/>
    <n v="0.331709025047568"/>
    <n v="14"/>
    <n v="0.225806451612903"/>
    <n v="62"/>
    <s v="c_appartient_vulnerabl"/>
    <s v="prop_multiple"/>
    <x v="232"/>
    <m/>
    <x v="4"/>
    <x v="5"/>
    <x v="0"/>
    <x v="118"/>
    <s v="c_appartient_vulnerabl"/>
    <s v="oui"/>
    <s v="Proportion"/>
    <m/>
    <s v="Population générale"/>
    <n v="0.95"/>
    <b v="1"/>
    <s v="ci"/>
  </r>
  <r>
    <s v="id_196"/>
    <x v="5"/>
    <s v="menag_grd_nbr"/>
    <n v="0.14285714285714299"/>
    <n v="-9.43494795609073E-3"/>
    <n v="0.29514923367037599"/>
    <n v="3"/>
    <n v="0.14285714285714299"/>
    <n v="21"/>
    <s v="c_appartient_vulnerabl"/>
    <s v="prop_multiple"/>
    <x v="233"/>
    <m/>
    <x v="4"/>
    <x v="5"/>
    <x v="0"/>
    <x v="118"/>
    <s v="c_appartient_vulnerabl"/>
    <s v="oui"/>
    <s v="Proportion"/>
    <m/>
    <s v="Population générale"/>
    <n v="0.95"/>
    <b v="1"/>
    <s v="ci"/>
  </r>
  <r>
    <s v="id_196"/>
    <x v="6"/>
    <s v="menag_grd_nbr"/>
    <n v="0.19354838709677399"/>
    <n v="9.3479861200389203E-2"/>
    <n v="0.29361691299315901"/>
    <n v="12"/>
    <n v="0.19354838709677399"/>
    <n v="62"/>
    <s v="c_appartient_vulnerabl"/>
    <s v="prop_multiple"/>
    <x v="233"/>
    <m/>
    <x v="4"/>
    <x v="5"/>
    <x v="0"/>
    <x v="118"/>
    <s v="c_appartient_vulnerabl"/>
    <s v="oui"/>
    <s v="Proportion"/>
    <m/>
    <s v="Population générale"/>
    <n v="0.95"/>
    <b v="1"/>
    <s v="ci"/>
  </r>
  <r>
    <s v="id_196"/>
    <x v="5"/>
    <s v="menag_dirig_femme"/>
    <n v="0.19047619047618999"/>
    <n v="1.9578999004886102E-2"/>
    <n v="0.36137338194749502"/>
    <n v="4"/>
    <n v="0.19047619047618999"/>
    <n v="21"/>
    <s v="c_appartient_vulnerabl"/>
    <s v="prop_multiple"/>
    <x v="234"/>
    <m/>
    <x v="4"/>
    <x v="5"/>
    <x v="0"/>
    <x v="118"/>
    <s v="c_appartient_vulnerabl"/>
    <s v="oui"/>
    <s v="Proportion"/>
    <m/>
    <s v="Population générale"/>
    <n v="0.95"/>
    <b v="1"/>
    <s v="ci"/>
  </r>
  <r>
    <s v="id_196"/>
    <x v="6"/>
    <s v="menag_dirig_femme"/>
    <n v="6.4516129032258104E-2"/>
    <n v="2.2909908776302802E-3"/>
    <n v="0.126741267186886"/>
    <n v="4"/>
    <n v="6.4516129032258104E-2"/>
    <n v="62"/>
    <s v="c_appartient_vulnerabl"/>
    <s v="prop_multiple"/>
    <x v="234"/>
    <m/>
    <x v="4"/>
    <x v="5"/>
    <x v="0"/>
    <x v="118"/>
    <s v="c_appartient_vulnerabl"/>
    <s v="oui"/>
    <s v="Proportion"/>
    <m/>
    <s v="Population générale"/>
    <n v="0.95"/>
    <b v="1"/>
    <s v="ci"/>
  </r>
  <r>
    <s v="id_196"/>
    <x v="5"/>
    <s v="menag_dirig_enfant"/>
    <n v="4.7619047619047603E-2"/>
    <n v="-4.5062967345433899E-2"/>
    <n v="0.14030106258352901"/>
    <n v="1"/>
    <n v="4.7619047619047603E-2"/>
    <n v="21"/>
    <s v="c_appartient_vulnerabl"/>
    <s v="prop_multiple"/>
    <x v="235"/>
    <m/>
    <x v="4"/>
    <x v="5"/>
    <x v="0"/>
    <x v="118"/>
    <s v="c_appartient_vulnerabl"/>
    <s v="oui"/>
    <s v="Proportion"/>
    <m/>
    <s v="Population générale"/>
    <n v="0.95"/>
    <b v="1"/>
    <s v="ci"/>
  </r>
  <r>
    <s v="id_196"/>
    <x v="6"/>
    <s v="nsp"/>
    <n v="4.8387096774193498E-2"/>
    <n v="-5.9640247703271303E-3"/>
    <n v="0.10273821831871401"/>
    <n v="3"/>
    <n v="4.8387096774193498E-2"/>
    <n v="62"/>
    <s v="c_appartient_vulnerabl"/>
    <s v="prop_multiple"/>
    <x v="56"/>
    <m/>
    <x v="4"/>
    <x v="5"/>
    <x v="0"/>
    <x v="118"/>
    <s v="c_appartient_vulnerabl"/>
    <s v="oui"/>
    <s v="Proportion"/>
    <m/>
    <s v="Population générale"/>
    <n v="0.95"/>
    <b v="1"/>
    <s v="ci"/>
  </r>
  <r>
    <s v="id_197"/>
    <x v="5"/>
    <s v="non_reception_aide"/>
    <n v="0.61904761904761896"/>
    <n v="0.40770010742527502"/>
    <n v="0.83039513066996395"/>
    <n v="13"/>
    <n v="0.61904761904761896"/>
    <n v="21"/>
    <s v="c_raison_exclu"/>
    <s v="prop_multiple"/>
    <x v="236"/>
    <m/>
    <x v="4"/>
    <x v="5"/>
    <x v="0"/>
    <x v="119"/>
    <s v="c_raison_exclu"/>
    <s v="oui"/>
    <s v="Proportion"/>
    <m/>
    <s v="Population générale"/>
    <n v="0.95"/>
    <b v="1"/>
    <s v="ci"/>
  </r>
  <r>
    <s v="id_197"/>
    <x v="6"/>
    <s v="non_reception_aide"/>
    <n v="0.66129032258064502"/>
    <n v="0.54141674888429903"/>
    <n v="0.78116389627699101"/>
    <n v="41"/>
    <n v="0.66129032258064502"/>
    <n v="62"/>
    <s v="c_raison_exclu"/>
    <s v="prop_multiple"/>
    <x v="236"/>
    <m/>
    <x v="4"/>
    <x v="5"/>
    <x v="0"/>
    <x v="119"/>
    <s v="c_raison_exclu"/>
    <s v="oui"/>
    <s v="Proportion"/>
    <m/>
    <s v="Population générale"/>
    <n v="0.95"/>
    <b v="1"/>
    <s v="ci"/>
  </r>
  <r>
    <s v="id_197"/>
    <x v="5"/>
    <s v="selection_discriminant"/>
    <n v="0.52380952380952395"/>
    <n v="0.30645093198872603"/>
    <n v="0.74116811563032103"/>
    <n v="11"/>
    <n v="0.52380952380952395"/>
    <n v="21"/>
    <s v="c_raison_exclu"/>
    <s v="prop_multiple"/>
    <x v="237"/>
    <m/>
    <x v="4"/>
    <x v="5"/>
    <x v="0"/>
    <x v="119"/>
    <s v="c_raison_exclu"/>
    <s v="oui"/>
    <s v="Proportion"/>
    <m/>
    <s v="Population générale"/>
    <n v="0.95"/>
    <b v="1"/>
    <s v="ci"/>
  </r>
  <r>
    <s v="id_197"/>
    <x v="6"/>
    <s v="selection_discriminant"/>
    <n v="0.37096774193548399"/>
    <n v="0.24861376258361401"/>
    <n v="0.49332172128735402"/>
    <n v="23"/>
    <n v="0.37096774193548399"/>
    <n v="62"/>
    <s v="c_raison_exclu"/>
    <s v="prop_multiple"/>
    <x v="237"/>
    <m/>
    <x v="4"/>
    <x v="5"/>
    <x v="0"/>
    <x v="119"/>
    <s v="c_raison_exclu"/>
    <s v="oui"/>
    <s v="Proportion"/>
    <m/>
    <s v="Population générale"/>
    <n v="0.95"/>
    <b v="1"/>
    <s v="ci"/>
  </r>
  <r>
    <s v="id_197"/>
    <x v="5"/>
    <s v="pas_possibl_inscrire"/>
    <n v="9.5238095238095205E-2"/>
    <n v="-3.2515246033141501E-2"/>
    <n v="0.22299143650933201"/>
    <n v="2"/>
    <n v="9.5238095238095205E-2"/>
    <n v="21"/>
    <s v="c_raison_exclu"/>
    <s v="prop_multiple"/>
    <x v="238"/>
    <m/>
    <x v="4"/>
    <x v="5"/>
    <x v="0"/>
    <x v="119"/>
    <s v="c_raison_exclu"/>
    <s v="oui"/>
    <s v="Proportion"/>
    <m/>
    <s v="Population générale"/>
    <n v="0.95"/>
    <b v="1"/>
    <s v="ci"/>
  </r>
  <r>
    <s v="id_197"/>
    <x v="6"/>
    <s v="pas_possibl_inscrire"/>
    <n v="0.12903225806451599"/>
    <n v="4.4121298170905501E-2"/>
    <n v="0.21394321795812701"/>
    <n v="8"/>
    <n v="0.12903225806451599"/>
    <n v="62"/>
    <s v="c_raison_exclu"/>
    <s v="prop_multiple"/>
    <x v="238"/>
    <m/>
    <x v="4"/>
    <x v="5"/>
    <x v="0"/>
    <x v="119"/>
    <s v="c_raison_exclu"/>
    <s v="oui"/>
    <s v="Proportion"/>
    <m/>
    <s v="Population générale"/>
    <n v="0.95"/>
    <b v="1"/>
    <s v="ci"/>
  </r>
  <r>
    <s v="id_197"/>
    <x v="6"/>
    <s v="heure_distribution"/>
    <n v="3.2258064516128997E-2"/>
    <n v="-1.24939407463739E-2"/>
    <n v="7.7010069778632007E-2"/>
    <n v="2"/>
    <n v="3.2258064516128997E-2"/>
    <n v="62"/>
    <s v="c_raison_exclu"/>
    <s v="prop_multiple"/>
    <x v="239"/>
    <m/>
    <x v="4"/>
    <x v="5"/>
    <x v="0"/>
    <x v="119"/>
    <s v="c_raison_exclu"/>
    <s v="oui"/>
    <s v="Proportion"/>
    <m/>
    <s v="Population générale"/>
    <n v="0.95"/>
    <b v="1"/>
    <s v="ci"/>
  </r>
  <r>
    <s v="id_197"/>
    <x v="5"/>
    <s v="lieu_eloigne"/>
    <n v="4.7619047619047603E-2"/>
    <n v="-4.5062967345433899E-2"/>
    <n v="0.14030106258352901"/>
    <n v="1"/>
    <n v="4.7619047619047603E-2"/>
    <n v="21"/>
    <s v="c_raison_exclu"/>
    <s v="prop_multiple"/>
    <x v="240"/>
    <m/>
    <x v="4"/>
    <x v="5"/>
    <x v="0"/>
    <x v="119"/>
    <s v="c_raison_exclu"/>
    <s v="oui"/>
    <s v="Proportion"/>
    <m/>
    <s v="Population générale"/>
    <n v="0.95"/>
    <b v="1"/>
    <s v="ci"/>
  </r>
  <r>
    <s v="id_197"/>
    <x v="6"/>
    <s v="lieu_eloigne"/>
    <n v="3.2258064516128997E-2"/>
    <n v="-1.24939407463739E-2"/>
    <n v="7.7010069778632007E-2"/>
    <n v="2"/>
    <n v="3.2258064516128997E-2"/>
    <n v="62"/>
    <s v="c_raison_exclu"/>
    <s v="prop_multiple"/>
    <x v="240"/>
    <m/>
    <x v="4"/>
    <x v="5"/>
    <x v="0"/>
    <x v="119"/>
    <s v="c_raison_exclu"/>
    <s v="oui"/>
    <s v="Proportion"/>
    <m/>
    <s v="Population générale"/>
    <n v="0.95"/>
    <b v="1"/>
    <s v="ci"/>
  </r>
  <r>
    <s v="id_197"/>
    <x v="5"/>
    <s v="pas_moyen_deplacement"/>
    <n v="4.7619047619047603E-2"/>
    <n v="-4.5062967345433899E-2"/>
    <n v="0.14030106258352901"/>
    <n v="1"/>
    <n v="4.7619047619047603E-2"/>
    <n v="21"/>
    <s v="c_raison_exclu"/>
    <s v="prop_multiple"/>
    <x v="241"/>
    <m/>
    <x v="4"/>
    <x v="5"/>
    <x v="0"/>
    <x v="119"/>
    <s v="c_raison_exclu"/>
    <s v="oui"/>
    <s v="Proportion"/>
    <m/>
    <s v="Population générale"/>
    <n v="0.95"/>
    <b v="1"/>
    <s v="ci"/>
  </r>
  <r>
    <s v="id_197"/>
    <x v="6"/>
    <s v="pas_moyen_deplacement"/>
    <n v="8.0645161290322606E-2"/>
    <n v="1.1677689315043999E-2"/>
    <n v="0.14961263326560101"/>
    <n v="5"/>
    <n v="8.0645161290322606E-2"/>
    <n v="62"/>
    <s v="c_raison_exclu"/>
    <s v="prop_multiple"/>
    <x v="241"/>
    <m/>
    <x v="4"/>
    <x v="5"/>
    <x v="0"/>
    <x v="119"/>
    <s v="c_raison_exclu"/>
    <s v="oui"/>
    <s v="Proportion"/>
    <m/>
    <s v="Population générale"/>
    <n v="0.95"/>
    <b v="1"/>
    <s v="ci"/>
  </r>
  <r>
    <s v="id_197"/>
    <x v="5"/>
    <s v="problem_document"/>
    <n v="4.7619047619047603E-2"/>
    <n v="-4.5062967345433899E-2"/>
    <n v="0.14030106258352901"/>
    <n v="1"/>
    <n v="4.7619047619047603E-2"/>
    <n v="21"/>
    <s v="c_raison_exclu"/>
    <s v="prop_multiple"/>
    <x v="242"/>
    <m/>
    <x v="4"/>
    <x v="5"/>
    <x v="0"/>
    <x v="119"/>
    <s v="c_raison_exclu"/>
    <s v="oui"/>
    <s v="Proportion"/>
    <m/>
    <s v="Population générale"/>
    <n v="0.95"/>
    <b v="1"/>
    <s v="ci"/>
  </r>
  <r>
    <s v="id_197"/>
    <x v="6"/>
    <s v="problem_document"/>
    <n v="1.6129032258064498E-2"/>
    <n v="-1.5778028151287E-2"/>
    <n v="4.8036092667416097E-2"/>
    <n v="1"/>
    <n v="1.6129032258064498E-2"/>
    <n v="62"/>
    <s v="c_raison_exclu"/>
    <s v="prop_multiple"/>
    <x v="242"/>
    <m/>
    <x v="4"/>
    <x v="5"/>
    <x v="0"/>
    <x v="119"/>
    <s v="c_raison_exclu"/>
    <s v="oui"/>
    <s v="Proportion"/>
    <m/>
    <s v="Population générale"/>
    <n v="0.95"/>
    <b v="1"/>
    <s v="ci"/>
  </r>
  <r>
    <s v="id_197"/>
    <x v="6"/>
    <s v="harcelement"/>
    <n v="1.6129032258064498E-2"/>
    <n v="-1.5778028151287E-2"/>
    <n v="4.8036092667416E-2"/>
    <n v="1"/>
    <n v="1.6129032258064498E-2"/>
    <n v="62"/>
    <s v="c_raison_exclu"/>
    <s v="prop_multiple"/>
    <x v="243"/>
    <m/>
    <x v="4"/>
    <x v="5"/>
    <x v="0"/>
    <x v="119"/>
    <s v="c_raison_exclu"/>
    <s v="oui"/>
    <s v="Proportion"/>
    <m/>
    <s v="Population générale"/>
    <n v="0.95"/>
    <b v="1"/>
    <s v="ci"/>
  </r>
  <r>
    <s v="id_197"/>
    <x v="5"/>
    <s v="nsp"/>
    <n v="4.7619047619047603E-2"/>
    <n v="-4.5062967345433802E-2"/>
    <n v="0.14030106258352901"/>
    <n v="1"/>
    <n v="4.7619047619047603E-2"/>
    <n v="21"/>
    <s v="c_raison_exclu"/>
    <s v="prop_multiple"/>
    <x v="56"/>
    <m/>
    <x v="4"/>
    <x v="5"/>
    <x v="0"/>
    <x v="119"/>
    <s v="c_raison_exclu"/>
    <s v="oui"/>
    <s v="Proportion"/>
    <m/>
    <s v="Population générale"/>
    <n v="0.95"/>
    <b v="1"/>
    <s v="ci"/>
  </r>
  <r>
    <s v="id_198"/>
    <x v="5"/>
    <s v="completement"/>
    <n v="0.4375"/>
    <n v="0.29592950140845098"/>
    <n v="0.57907049859154902"/>
    <n v="21"/>
    <n v="0.4375"/>
    <n v="48"/>
    <s v="c_ciblag_neutr"/>
    <s v="prop_simple"/>
    <x v="61"/>
    <m/>
    <x v="4"/>
    <x v="5"/>
    <x v="0"/>
    <x v="120"/>
    <s v="c_ciblag_neutr"/>
    <m/>
    <s v="Proportion"/>
    <m/>
    <s v="Population générale"/>
    <n v="0.95"/>
    <b v="1"/>
    <s v="ci"/>
  </r>
  <r>
    <s v="id_198"/>
    <x v="5"/>
    <s v="nsp"/>
    <n v="0.104166666666667"/>
    <n v="1.6989959248123E-2"/>
    <n v="0.19134337408520999"/>
    <n v="5"/>
    <n v="0.104166666666667"/>
    <n v="48"/>
    <s v="c_ciblag_neutr"/>
    <s v="prop_simple"/>
    <x v="201"/>
    <m/>
    <x v="4"/>
    <x v="5"/>
    <x v="0"/>
    <x v="120"/>
    <s v="c_ciblag_neutr"/>
    <m/>
    <s v="Proportion"/>
    <m/>
    <s v="Population générale"/>
    <n v="0.95"/>
    <b v="1"/>
    <s v="ci"/>
  </r>
  <r>
    <s v="id_198"/>
    <x v="5"/>
    <s v="pas_du_tout"/>
    <n v="0.14583333333333301"/>
    <n v="4.5111834351444301E-2"/>
    <n v="0.24655483231522199"/>
    <n v="7"/>
    <n v="0.14583333333333301"/>
    <n v="48"/>
    <s v="c_ciblag_neutr"/>
    <s v="prop_simple"/>
    <x v="52"/>
    <m/>
    <x v="4"/>
    <x v="5"/>
    <x v="0"/>
    <x v="120"/>
    <s v="c_ciblag_neutr"/>
    <m/>
    <s v="Proportion"/>
    <m/>
    <s v="Population générale"/>
    <n v="0.95"/>
    <b v="1"/>
    <s v="ci"/>
  </r>
  <r>
    <s v="id_198"/>
    <x v="5"/>
    <s v="peu"/>
    <n v="0.3125"/>
    <n v="0.18022315383772"/>
    <n v="0.44477684616228003"/>
    <n v="15"/>
    <n v="0.3125"/>
    <n v="48"/>
    <s v="c_ciblag_neutr"/>
    <s v="prop_simple"/>
    <x v="53"/>
    <m/>
    <x v="4"/>
    <x v="5"/>
    <x v="0"/>
    <x v="120"/>
    <s v="c_ciblag_neutr"/>
    <m/>
    <s v="Proportion"/>
    <m/>
    <s v="Population générale"/>
    <n v="0.95"/>
    <b v="1"/>
    <s v="ci"/>
  </r>
  <r>
    <s v="id_198"/>
    <x v="6"/>
    <s v="completement"/>
    <n v="0.34228187919463099"/>
    <n v="0.26542870464263801"/>
    <n v="0.41913505374662402"/>
    <n v="51"/>
    <n v="0.34228187919463099"/>
    <n v="149"/>
    <s v="c_ciblag_neutr"/>
    <s v="prop_simple"/>
    <x v="61"/>
    <m/>
    <x v="4"/>
    <x v="5"/>
    <x v="0"/>
    <x v="120"/>
    <s v="c_ciblag_neutr"/>
    <m/>
    <s v="Proportion"/>
    <m/>
    <s v="Population générale"/>
    <n v="0.95"/>
    <b v="1"/>
    <s v="ci"/>
  </r>
  <r>
    <s v="id_198"/>
    <x v="6"/>
    <s v="nsp"/>
    <n v="7.3825503355704702E-2"/>
    <n v="3.1471002169840202E-2"/>
    <n v="0.116180004541569"/>
    <n v="11"/>
    <n v="7.3825503355704702E-2"/>
    <n v="149"/>
    <s v="c_ciblag_neutr"/>
    <s v="prop_simple"/>
    <x v="201"/>
    <m/>
    <x v="4"/>
    <x v="5"/>
    <x v="0"/>
    <x v="120"/>
    <s v="c_ciblag_neutr"/>
    <m/>
    <s v="Proportion"/>
    <m/>
    <s v="Population générale"/>
    <n v="0.95"/>
    <b v="1"/>
    <s v="ci"/>
  </r>
  <r>
    <s v="id_198"/>
    <x v="6"/>
    <s v="pas_du_tout"/>
    <n v="0.17449664429530201"/>
    <n v="0.11302102459666299"/>
    <n v="0.235972263993941"/>
    <n v="26"/>
    <n v="0.17449664429530201"/>
    <n v="149"/>
    <s v="c_ciblag_neutr"/>
    <s v="prop_simple"/>
    <x v="52"/>
    <m/>
    <x v="4"/>
    <x v="5"/>
    <x v="0"/>
    <x v="120"/>
    <s v="c_ciblag_neutr"/>
    <m/>
    <s v="Proportion"/>
    <m/>
    <s v="Population générale"/>
    <n v="0.95"/>
    <b v="1"/>
    <s v="ci"/>
  </r>
  <r>
    <s v="id_198"/>
    <x v="6"/>
    <s v="peu"/>
    <n v="0.40939597315436199"/>
    <n v="0.32974887834925898"/>
    <n v="0.489043067959466"/>
    <n v="61"/>
    <n v="0.40939597315436199"/>
    <n v="149"/>
    <s v="c_ciblag_neutr"/>
    <s v="prop_simple"/>
    <x v="53"/>
    <m/>
    <x v="4"/>
    <x v="5"/>
    <x v="0"/>
    <x v="120"/>
    <s v="c_ciblag_neutr"/>
    <m/>
    <s v="Proportion"/>
    <m/>
    <s v="Population générale"/>
    <n v="0.95"/>
    <b v="1"/>
    <s v="ci"/>
  </r>
  <r>
    <s v="id_199"/>
    <x v="5"/>
    <s v="non"/>
    <n v="0.97916666666666696"/>
    <n v="0.93840704341328396"/>
    <n v="1.0199262899200501"/>
    <n v="47"/>
    <n v="0.97916666666666696"/>
    <n v="48"/>
    <s v="c_ciblag_corruption"/>
    <s v="prop_simple"/>
    <x v="10"/>
    <m/>
    <x v="4"/>
    <x v="5"/>
    <x v="0"/>
    <x v="121"/>
    <s v="c_ciblag_corruption"/>
    <m/>
    <s v="Proportion"/>
    <m/>
    <s v="Population générale"/>
    <n v="0.95"/>
    <b v="1"/>
    <s v="ci"/>
  </r>
  <r>
    <s v="id_199"/>
    <x v="5"/>
    <s v="oui"/>
    <n v="2.0833333333333301E-2"/>
    <n v="-1.99262899200493E-2"/>
    <n v="6.1592956586715999E-2"/>
    <n v="1"/>
    <n v="2.0833333333333301E-2"/>
    <n v="48"/>
    <s v="c_ciblag_corruption"/>
    <s v="prop_simple"/>
    <x v="11"/>
    <m/>
    <x v="4"/>
    <x v="5"/>
    <x v="0"/>
    <x v="121"/>
    <s v="c_ciblag_corruption"/>
    <m/>
    <s v="Proportion"/>
    <m/>
    <s v="Population générale"/>
    <n v="0.95"/>
    <b v="1"/>
    <s v="ci"/>
  </r>
  <r>
    <s v="id_199"/>
    <x v="6"/>
    <s v="non"/>
    <n v="0.95973154362416102"/>
    <n v="0.92788903101086395"/>
    <n v="0.99157405623745898"/>
    <n v="143"/>
    <n v="0.95973154362416102"/>
    <n v="149"/>
    <s v="c_ciblag_corruption"/>
    <s v="prop_simple"/>
    <x v="10"/>
    <m/>
    <x v="4"/>
    <x v="5"/>
    <x v="0"/>
    <x v="121"/>
    <s v="c_ciblag_corruption"/>
    <m/>
    <s v="Proportion"/>
    <m/>
    <s v="Population générale"/>
    <n v="0.95"/>
    <b v="1"/>
    <s v="ci"/>
  </r>
  <r>
    <s v="id_199"/>
    <x v="6"/>
    <s v="oui"/>
    <n v="4.0268456375838903E-2"/>
    <n v="8.4259437625414293E-3"/>
    <n v="7.2110968989136395E-2"/>
    <n v="6"/>
    <n v="4.0268456375838903E-2"/>
    <n v="149"/>
    <s v="c_ciblag_corruption"/>
    <s v="prop_simple"/>
    <x v="11"/>
    <m/>
    <x v="4"/>
    <x v="5"/>
    <x v="0"/>
    <x v="121"/>
    <s v="c_ciblag_corruption"/>
    <m/>
    <s v="Proportion"/>
    <m/>
    <s v="Population générale"/>
    <n v="0.95"/>
    <b v="1"/>
    <s v="ci"/>
  </r>
  <r>
    <s v="id_200"/>
    <x v="5"/>
    <s v="non"/>
    <n v="0.72916666666666696"/>
    <n v="0.60234690564442195"/>
    <n v="0.85598642768891198"/>
    <n v="35"/>
    <n v="0.72916666666666696"/>
    <n v="48"/>
    <s v="c_ciblag_tension"/>
    <s v="prop_simple"/>
    <x v="10"/>
    <m/>
    <x v="4"/>
    <x v="5"/>
    <x v="0"/>
    <x v="122"/>
    <s v="c_ciblag_tension"/>
    <m/>
    <s v="Proportion"/>
    <m/>
    <s v="Population générale"/>
    <n v="0.95"/>
    <b v="1"/>
    <s v="ci"/>
  </r>
  <r>
    <s v="id_200"/>
    <x v="5"/>
    <s v="oui"/>
    <n v="0.27083333333333298"/>
    <n v="0.144013572311088"/>
    <n v="0.397653094355578"/>
    <n v="13"/>
    <n v="0.27083333333333298"/>
    <n v="48"/>
    <s v="c_ciblag_tension"/>
    <s v="prop_simple"/>
    <x v="11"/>
    <m/>
    <x v="4"/>
    <x v="5"/>
    <x v="0"/>
    <x v="122"/>
    <s v="c_ciblag_tension"/>
    <m/>
    <s v="Proportion"/>
    <m/>
    <s v="Population générale"/>
    <n v="0.95"/>
    <b v="1"/>
    <s v="ci"/>
  </r>
  <r>
    <s v="id_200"/>
    <x v="6"/>
    <s v="non"/>
    <n v="0.65100671140939603"/>
    <n v="0.57380068082211999"/>
    <n v="0.72821274199667196"/>
    <n v="97"/>
    <n v="0.65100671140939603"/>
    <n v="149"/>
    <s v="c_ciblag_tension"/>
    <s v="prop_simple"/>
    <x v="10"/>
    <m/>
    <x v="4"/>
    <x v="5"/>
    <x v="0"/>
    <x v="122"/>
    <s v="c_ciblag_tension"/>
    <m/>
    <s v="Proportion"/>
    <m/>
    <s v="Population générale"/>
    <n v="0.95"/>
    <b v="1"/>
    <s v="ci"/>
  </r>
  <r>
    <s v="id_200"/>
    <x v="6"/>
    <s v="oui"/>
    <n v="0.34228187919463099"/>
    <n v="0.26542870464263801"/>
    <n v="0.41913505374662402"/>
    <n v="51"/>
    <n v="0.34228187919463099"/>
    <n v="149"/>
    <s v="c_ciblag_tension"/>
    <s v="prop_simple"/>
    <x v="11"/>
    <m/>
    <x v="4"/>
    <x v="5"/>
    <x v="0"/>
    <x v="122"/>
    <s v="c_ciblag_tension"/>
    <m/>
    <s v="Proportion"/>
    <m/>
    <s v="Population générale"/>
    <n v="0.95"/>
    <b v="1"/>
    <s v="ci"/>
  </r>
  <r>
    <s v="id_200"/>
    <x v="6"/>
    <s v="pnpr"/>
    <n v="6.7114093959731499E-3"/>
    <n v="-6.5135559676727803E-3"/>
    <n v="1.99363747596191E-2"/>
    <n v="1"/>
    <n v="6.7114093959731499E-3"/>
    <n v="149"/>
    <s v="c_ciblag_tension"/>
    <s v="prop_simple"/>
    <x v="244"/>
    <m/>
    <x v="4"/>
    <x v="5"/>
    <x v="0"/>
    <x v="122"/>
    <s v="c_ciblag_tension"/>
    <m/>
    <s v="Proportion"/>
    <m/>
    <s v="Population générale"/>
    <n v="0.95"/>
    <b v="1"/>
    <s v="ci"/>
  </r>
  <r>
    <s v="id_206"/>
    <x v="0"/>
    <s v="non"/>
    <n v="0.70050761421319796"/>
    <n v="0.63598539475550897"/>
    <n v="0.76502983367088695"/>
    <n v="138"/>
    <n v="0.70050761421319796"/>
    <n v="197"/>
    <s v="r_41_assistance"/>
    <s v="prop_simple"/>
    <x v="10"/>
    <m/>
    <x v="0"/>
    <x v="1"/>
    <x v="19"/>
    <x v="123"/>
    <s v="r_41_assistance"/>
    <m/>
    <s v="Proportion"/>
    <m/>
    <s v="Population générale"/>
    <n v="0.95"/>
    <b v="1"/>
    <s v="ci"/>
  </r>
  <r>
    <s v="id_206"/>
    <x v="0"/>
    <s v="oui"/>
    <n v="0.29949238578680198"/>
    <n v="0.23497016632911299"/>
    <n v="0.36401460524449097"/>
    <n v="59"/>
    <n v="0.29949238578680198"/>
    <n v="197"/>
    <s v="r_41_assistance"/>
    <s v="prop_simple"/>
    <x v="11"/>
    <m/>
    <x v="0"/>
    <x v="1"/>
    <x v="19"/>
    <x v="123"/>
    <s v="r_41_assistance"/>
    <m/>
    <s v="Proportion"/>
    <m/>
    <s v="Population générale"/>
    <n v="0.95"/>
    <b v="1"/>
    <s v="ci"/>
  </r>
  <r>
    <s v="id_206"/>
    <x v="1"/>
    <s v="non"/>
    <n v="0.82828282828282795"/>
    <n v="0.75334144878481202"/>
    <n v="0.903224207780845"/>
    <n v="82"/>
    <n v="0.82828282828282795"/>
    <n v="99"/>
    <s v="r_41_assistance"/>
    <s v="prop_simple"/>
    <x v="10"/>
    <m/>
    <x v="1"/>
    <x v="1"/>
    <x v="19"/>
    <x v="123"/>
    <s v="r_41_assistance"/>
    <m/>
    <s v="Proportion"/>
    <m/>
    <s v="Population générale"/>
    <n v="0.95"/>
    <b v="1"/>
    <s v="ci"/>
  </r>
  <r>
    <s v="id_206"/>
    <x v="1"/>
    <s v="oui"/>
    <n v="0.17171717171717199"/>
    <n v="9.6775792219154902E-2"/>
    <n v="0.24665855121518901"/>
    <n v="17"/>
    <n v="0.17171717171717199"/>
    <n v="99"/>
    <s v="r_41_assistance"/>
    <s v="prop_simple"/>
    <x v="11"/>
    <m/>
    <x v="1"/>
    <x v="1"/>
    <x v="19"/>
    <x v="123"/>
    <s v="r_41_assistance"/>
    <m/>
    <s v="Proportion"/>
    <m/>
    <s v="Population générale"/>
    <n v="0.95"/>
    <b v="1"/>
    <s v="ci"/>
  </r>
  <r>
    <s v="id_206"/>
    <x v="2"/>
    <s v="non"/>
    <n v="0.57142857142857095"/>
    <n v="0.472590870800356"/>
    <n v="0.67026627205678602"/>
    <n v="56"/>
    <n v="0.57142857142857095"/>
    <n v="98"/>
    <s v="r_41_assistance"/>
    <s v="prop_simple"/>
    <x v="10"/>
    <m/>
    <x v="1"/>
    <x v="1"/>
    <x v="19"/>
    <x v="123"/>
    <s v="r_41_assistance"/>
    <m/>
    <s v="Proportion"/>
    <m/>
    <s v="Population générale"/>
    <n v="0.95"/>
    <b v="1"/>
    <s v="ci"/>
  </r>
  <r>
    <s v="id_206"/>
    <x v="2"/>
    <s v="oui"/>
    <n v="0.42857142857142899"/>
    <n v="0.32973372794321398"/>
    <n v="0.527409129199643"/>
    <n v="42"/>
    <n v="0.42857142857142899"/>
    <n v="98"/>
    <s v="r_41_assistance"/>
    <s v="prop_simple"/>
    <x v="11"/>
    <m/>
    <x v="1"/>
    <x v="1"/>
    <x v="19"/>
    <x v="123"/>
    <s v="r_41_assistance"/>
    <m/>
    <s v="Proportion"/>
    <m/>
    <s v="Population générale"/>
    <n v="0.95"/>
    <b v="1"/>
    <s v="ci"/>
  </r>
  <r>
    <s v="id_206"/>
    <x v="5"/>
    <s v="non"/>
    <n v="0.58333333333333304"/>
    <n v="0.442639440684781"/>
    <n v="0.72402722598188496"/>
    <n v="28"/>
    <n v="0.58333333333333304"/>
    <n v="48"/>
    <s v="r_41_assistance"/>
    <s v="prop_simple"/>
    <x v="10"/>
    <m/>
    <x v="4"/>
    <x v="1"/>
    <x v="19"/>
    <x v="123"/>
    <s v="r_41_assistance"/>
    <m/>
    <s v="Proportion"/>
    <m/>
    <s v="Population générale"/>
    <n v="0.95"/>
    <b v="1"/>
    <s v="ci"/>
  </r>
  <r>
    <s v="id_206"/>
    <x v="5"/>
    <s v="oui"/>
    <n v="0.41666666666666702"/>
    <n v="0.27597277401811499"/>
    <n v="0.557360559315219"/>
    <n v="20"/>
    <n v="0.41666666666666702"/>
    <n v="48"/>
    <s v="r_41_assistance"/>
    <s v="prop_simple"/>
    <x v="11"/>
    <m/>
    <x v="4"/>
    <x v="1"/>
    <x v="19"/>
    <x v="123"/>
    <s v="r_41_assistance"/>
    <m/>
    <s v="Proportion"/>
    <m/>
    <s v="Population générale"/>
    <n v="0.95"/>
    <b v="1"/>
    <s v="ci"/>
  </r>
  <r>
    <s v="id_206"/>
    <x v="6"/>
    <s v="non"/>
    <n v="0.73825503355704702"/>
    <n v="0.667053010779319"/>
    <n v="0.80945705633477405"/>
    <n v="110"/>
    <n v="0.73825503355704702"/>
    <n v="149"/>
    <s v="r_41_assistance"/>
    <s v="prop_simple"/>
    <x v="10"/>
    <m/>
    <x v="4"/>
    <x v="1"/>
    <x v="19"/>
    <x v="123"/>
    <s v="r_41_assistance"/>
    <m/>
    <s v="Proportion"/>
    <m/>
    <s v="Population générale"/>
    <n v="0.95"/>
    <b v="1"/>
    <s v="ci"/>
  </r>
  <r>
    <s v="id_206"/>
    <x v="6"/>
    <s v="oui"/>
    <n v="0.26174496644295298"/>
    <n v="0.19054294366522501"/>
    <n v="0.332946989220681"/>
    <n v="39"/>
    <n v="0.26174496644295298"/>
    <n v="149"/>
    <s v="r_41_assistance"/>
    <s v="prop_simple"/>
    <x v="11"/>
    <m/>
    <x v="4"/>
    <x v="1"/>
    <x v="19"/>
    <x v="123"/>
    <s v="r_41_assistance"/>
    <m/>
    <s v="Proportion"/>
    <m/>
    <s v="Population générale"/>
    <n v="0.95"/>
    <b v="1"/>
    <s v="ci"/>
  </r>
  <r>
    <s v="id_206"/>
    <x v="3"/>
    <s v="non"/>
    <n v="1"/>
    <n v="1"/>
    <n v="1"/>
    <n v="4"/>
    <n v="1"/>
    <n v="4"/>
    <s v="r_41_assistance"/>
    <s v="prop_simple"/>
    <x v="10"/>
    <m/>
    <x v="3"/>
    <x v="1"/>
    <x v="19"/>
    <x v="123"/>
    <s v="r_41_assistance"/>
    <m/>
    <s v="Proportion"/>
    <m/>
    <s v="Population générale"/>
    <n v="0.95"/>
    <b v="1"/>
    <s v="ci"/>
  </r>
  <r>
    <s v="id_206"/>
    <x v="4"/>
    <s v="non"/>
    <n v="0.69430051813471505"/>
    <n v="0.628733485433559"/>
    <n v="0.75986755083587099"/>
    <n v="134"/>
    <n v="0.69430051813471505"/>
    <n v="193"/>
    <s v="r_41_assistance"/>
    <s v="prop_simple"/>
    <x v="10"/>
    <m/>
    <x v="3"/>
    <x v="1"/>
    <x v="19"/>
    <x v="123"/>
    <s v="r_41_assistance"/>
    <m/>
    <s v="Proportion"/>
    <m/>
    <s v="Population générale"/>
    <n v="0.95"/>
    <b v="1"/>
    <s v="ci"/>
  </r>
  <r>
    <s v="id_206"/>
    <x v="4"/>
    <s v="oui"/>
    <n v="0.30569948186528501"/>
    <n v="0.24013244916412901"/>
    <n v="0.371266514566441"/>
    <n v="59"/>
    <n v="0.30569948186528501"/>
    <n v="193"/>
    <s v="r_41_assistance"/>
    <s v="prop_simple"/>
    <x v="11"/>
    <m/>
    <x v="3"/>
    <x v="1"/>
    <x v="19"/>
    <x v="123"/>
    <s v="r_41_assistance"/>
    <m/>
    <s v="Proportion"/>
    <m/>
    <s v="Population générale"/>
    <n v="0.95"/>
    <b v="1"/>
    <s v="ci"/>
  </r>
  <r>
    <s v="id_206"/>
    <x v="3"/>
    <s v="non"/>
    <n v="0.965034965034965"/>
    <n v="0.93466365134858298"/>
    <n v="0.99540627872134702"/>
    <n v="138"/>
    <n v="0.965034965034965"/>
    <n v="143"/>
    <s v="r_41_assistance"/>
    <s v="prop_simple"/>
    <x v="10"/>
    <m/>
    <x v="2"/>
    <x v="1"/>
    <x v="19"/>
    <x v="123"/>
    <s v="r_41_assistance"/>
    <m/>
    <s v="Proportion"/>
    <m/>
    <s v="Population générale"/>
    <n v="0.95"/>
    <b v="1"/>
    <s v="ci"/>
  </r>
  <r>
    <s v="id_206"/>
    <x v="3"/>
    <s v="oui"/>
    <n v="3.4965034965035002E-2"/>
    <n v="4.5937212786526897E-3"/>
    <n v="6.53363486514172E-2"/>
    <n v="5"/>
    <n v="3.4965034965035002E-2"/>
    <n v="143"/>
    <s v="r_41_assistance"/>
    <s v="prop_simple"/>
    <x v="11"/>
    <m/>
    <x v="2"/>
    <x v="1"/>
    <x v="19"/>
    <x v="123"/>
    <s v="r_41_assistance"/>
    <m/>
    <s v="Proportion"/>
    <m/>
    <s v="Population générale"/>
    <n v="0.95"/>
    <b v="1"/>
    <s v="ci"/>
  </r>
  <r>
    <s v="id_206"/>
    <x v="4"/>
    <s v="oui"/>
    <n v="1"/>
    <n v="1"/>
    <n v="1"/>
    <n v="54"/>
    <n v="1"/>
    <n v="54"/>
    <s v="r_41_assistance"/>
    <s v="prop_simple"/>
    <x v="11"/>
    <m/>
    <x v="2"/>
    <x v="1"/>
    <x v="19"/>
    <x v="123"/>
    <s v="r_41_assistance"/>
    <m/>
    <s v="Proportion"/>
    <m/>
    <s v="Population générale"/>
    <n v="0.95"/>
    <b v="1"/>
    <s v="ci"/>
  </r>
  <r>
    <s v="id_203"/>
    <x v="0"/>
    <s v="pas_connaissance"/>
    <n v="0.51813471502590702"/>
    <n v="0.44701257604417299"/>
    <n v="0.58925685400764105"/>
    <n v="100"/>
    <n v="0.51813471502590702"/>
    <n v="193"/>
    <s v="r_41_bar"/>
    <s v="prop_multiple"/>
    <x v="40"/>
    <m/>
    <x v="0"/>
    <x v="1"/>
    <x v="19"/>
    <x v="124"/>
    <s v="r_41_bar"/>
    <m/>
    <s v="Proportion"/>
    <m/>
    <s v="Population générale"/>
    <n v="0.95"/>
    <b v="1"/>
    <s v="ci"/>
  </r>
  <r>
    <s v="id_203"/>
    <x v="0"/>
    <s v="distance"/>
    <n v="6.7357512953367907E-2"/>
    <n v="3.16819147618373E-2"/>
    <n v="0.10303311114489801"/>
    <n v="13"/>
    <n v="6.7357512953367907E-2"/>
    <n v="193"/>
    <s v="r_41_bar"/>
    <s v="prop_multiple"/>
    <x v="41"/>
    <m/>
    <x v="0"/>
    <x v="1"/>
    <x v="19"/>
    <x v="124"/>
    <s v="r_41_bar"/>
    <m/>
    <s v="Proportion"/>
    <m/>
    <s v="Population générale"/>
    <n v="0.95"/>
    <b v="1"/>
    <s v="ci"/>
  </r>
  <r>
    <s v="id_203"/>
    <x v="0"/>
    <s v="difficult_depac"/>
    <n v="6.7357512953367907E-2"/>
    <n v="3.16819147618373E-2"/>
    <n v="0.10303311114489801"/>
    <n v="13"/>
    <n v="6.7357512953367907E-2"/>
    <n v="193"/>
    <s v="r_41_bar"/>
    <s v="prop_multiple"/>
    <x v="42"/>
    <m/>
    <x v="0"/>
    <x v="1"/>
    <x v="19"/>
    <x v="124"/>
    <s v="r_41_bar"/>
    <m/>
    <s v="Proportion"/>
    <m/>
    <s v="Population générale"/>
    <n v="0.95"/>
    <b v="1"/>
    <s v="ci"/>
  </r>
  <r>
    <s v="id_203"/>
    <x v="0"/>
    <s v="exclusion"/>
    <n v="0.65284974093264203"/>
    <n v="0.58508777317526495"/>
    <n v="0.72061170869002"/>
    <n v="126"/>
    <n v="0.65284974093264203"/>
    <n v="193"/>
    <s v="r_41_bar"/>
    <s v="prop_multiple"/>
    <x v="43"/>
    <m/>
    <x v="0"/>
    <x v="1"/>
    <x v="19"/>
    <x v="124"/>
    <s v="r_41_bar"/>
    <m/>
    <s v="Proportion"/>
    <m/>
    <s v="Population générale"/>
    <n v="0.95"/>
    <b v="1"/>
    <s v="ci"/>
  </r>
  <r>
    <s v="id_203"/>
    <x v="0"/>
    <s v="pas_acces_information"/>
    <n v="0.57512953367875697"/>
    <n v="0.50476857457586399"/>
    <n v="0.64549049278164905"/>
    <n v="111"/>
    <n v="0.57512953367875697"/>
    <n v="193"/>
    <s v="r_41_bar"/>
    <s v="prop_multiple"/>
    <x v="44"/>
    <m/>
    <x v="0"/>
    <x v="1"/>
    <x v="19"/>
    <x v="124"/>
    <s v="r_41_bar"/>
    <m/>
    <s v="Proportion"/>
    <m/>
    <s v="Population générale"/>
    <n v="0.95"/>
    <b v="1"/>
    <s v="ci"/>
  </r>
  <r>
    <s v="id_203"/>
    <x v="0"/>
    <s v="aucune"/>
    <n v="0.21243523316062199"/>
    <n v="0.15421458212279399"/>
    <n v="0.27065588419844899"/>
    <n v="41"/>
    <n v="0.21243523316062199"/>
    <n v="193"/>
    <s v="r_41_bar"/>
    <s v="prop_multiple"/>
    <x v="45"/>
    <m/>
    <x v="0"/>
    <x v="1"/>
    <x v="19"/>
    <x v="124"/>
    <s v="r_41_bar"/>
    <m/>
    <s v="Proportion"/>
    <m/>
    <s v="Population générale"/>
    <n v="0.95"/>
    <b v="1"/>
    <s v="ci"/>
  </r>
  <r>
    <s v="id_203"/>
    <x v="0"/>
    <s v="autre"/>
    <n v="2.0725388601036301E-2"/>
    <n v="4.4742995973377103E-4"/>
    <n v="4.1003347242338797E-2"/>
    <n v="4"/>
    <n v="2.0725388601036301E-2"/>
    <n v="193"/>
    <s v="r_41_bar"/>
    <s v="prop_multiple"/>
    <x v="46"/>
    <m/>
    <x v="0"/>
    <x v="1"/>
    <x v="19"/>
    <x v="124"/>
    <s v="r_41_bar"/>
    <m/>
    <s v="Proportion"/>
    <m/>
    <s v="Population générale"/>
    <n v="0.95"/>
    <b v="1"/>
    <s v="ci"/>
  </r>
  <r>
    <s v="id_203"/>
    <x v="0"/>
    <s v="nsp"/>
    <n v="1.03626943005181E-2"/>
    <n v="-4.0516541571699099E-3"/>
    <n v="2.4777042758206198E-2"/>
    <n v="2"/>
    <n v="1.03626943005181E-2"/>
    <n v="193"/>
    <s v="r_41_bar"/>
    <s v="prop_multiple"/>
    <x v="56"/>
    <m/>
    <x v="0"/>
    <x v="1"/>
    <x v="19"/>
    <x v="124"/>
    <s v="r_41_bar"/>
    <m/>
    <s v="Proportion"/>
    <m/>
    <s v="Population générale"/>
    <n v="0.95"/>
    <b v="1"/>
    <s v="ci"/>
  </r>
  <r>
    <s v="id_203"/>
    <x v="1"/>
    <s v="pas_connaissance"/>
    <n v="0.49473684210526298"/>
    <n v="0.39330286863585201"/>
    <n v="0.596170815574674"/>
    <n v="47"/>
    <n v="0.49473684210526298"/>
    <n v="95"/>
    <s v="r_41_bar"/>
    <s v="prop_multiple"/>
    <x v="40"/>
    <m/>
    <x v="1"/>
    <x v="1"/>
    <x v="19"/>
    <x v="124"/>
    <s v="r_41_bar"/>
    <m/>
    <s v="Proportion"/>
    <m/>
    <s v="Population générale"/>
    <n v="0.95"/>
    <b v="1"/>
    <s v="ci"/>
  </r>
  <r>
    <s v="id_203"/>
    <x v="2"/>
    <s v="pas_connaissance"/>
    <n v="0.54081632653061196"/>
    <n v="0.44127478161440598"/>
    <n v="0.64035787144681799"/>
    <n v="53"/>
    <n v="0.54081632653061196"/>
    <n v="98"/>
    <s v="r_41_bar"/>
    <s v="prop_multiple"/>
    <x v="40"/>
    <m/>
    <x v="1"/>
    <x v="1"/>
    <x v="19"/>
    <x v="124"/>
    <s v="r_41_bar"/>
    <m/>
    <s v="Proportion"/>
    <m/>
    <s v="Population générale"/>
    <n v="0.95"/>
    <b v="1"/>
    <s v="ci"/>
  </r>
  <r>
    <s v="id_203"/>
    <x v="1"/>
    <s v="distance"/>
    <n v="5.2631578947368397E-2"/>
    <n v="7.3292898033584597E-3"/>
    <n v="9.7933868091378398E-2"/>
    <n v="5"/>
    <n v="5.2631578947368397E-2"/>
    <n v="95"/>
    <s v="r_41_bar"/>
    <s v="prop_multiple"/>
    <x v="41"/>
    <m/>
    <x v="1"/>
    <x v="1"/>
    <x v="19"/>
    <x v="124"/>
    <s v="r_41_bar"/>
    <m/>
    <s v="Proportion"/>
    <m/>
    <s v="Population générale"/>
    <n v="0.95"/>
    <b v="1"/>
    <s v="ci"/>
  </r>
  <r>
    <s v="id_203"/>
    <x v="2"/>
    <s v="distance"/>
    <n v="8.1632653061224497E-2"/>
    <n v="2.6940322077169301E-2"/>
    <n v="0.13632498404528001"/>
    <n v="8"/>
    <n v="8.1632653061224497E-2"/>
    <n v="98"/>
    <s v="r_41_bar"/>
    <s v="prop_multiple"/>
    <x v="41"/>
    <m/>
    <x v="1"/>
    <x v="1"/>
    <x v="19"/>
    <x v="124"/>
    <s v="r_41_bar"/>
    <m/>
    <s v="Proportion"/>
    <m/>
    <s v="Population générale"/>
    <n v="0.95"/>
    <b v="1"/>
    <s v="ci"/>
  </r>
  <r>
    <s v="id_203"/>
    <x v="1"/>
    <s v="difficult_depac"/>
    <n v="7.3684210526315796E-2"/>
    <n v="2.0680747338845399E-2"/>
    <n v="0.126687673713786"/>
    <n v="7"/>
    <n v="7.3684210526315796E-2"/>
    <n v="95"/>
    <s v="r_41_bar"/>
    <s v="prop_multiple"/>
    <x v="42"/>
    <m/>
    <x v="1"/>
    <x v="1"/>
    <x v="19"/>
    <x v="124"/>
    <s v="r_41_bar"/>
    <m/>
    <s v="Proportion"/>
    <m/>
    <s v="Population générale"/>
    <n v="0.95"/>
    <b v="1"/>
    <s v="ci"/>
  </r>
  <r>
    <s v="id_203"/>
    <x v="2"/>
    <s v="difficult_depac"/>
    <n v="6.1224489795918401E-2"/>
    <n v="1.3336156291540001E-2"/>
    <n v="0.10911282330029699"/>
    <n v="6"/>
    <n v="6.1224489795918401E-2"/>
    <n v="98"/>
    <s v="r_41_bar"/>
    <s v="prop_multiple"/>
    <x v="42"/>
    <m/>
    <x v="1"/>
    <x v="1"/>
    <x v="19"/>
    <x v="124"/>
    <s v="r_41_bar"/>
    <m/>
    <s v="Proportion"/>
    <m/>
    <s v="Population générale"/>
    <n v="0.95"/>
    <b v="1"/>
    <s v="ci"/>
  </r>
  <r>
    <s v="id_203"/>
    <x v="1"/>
    <s v="exclusion"/>
    <n v="0.70526315789473704"/>
    <n v="0.612765591253282"/>
    <n v="0.79776072453619196"/>
    <n v="67"/>
    <n v="0.70526315789473704"/>
    <n v="95"/>
    <s v="r_41_bar"/>
    <s v="prop_multiple"/>
    <x v="43"/>
    <m/>
    <x v="1"/>
    <x v="1"/>
    <x v="19"/>
    <x v="124"/>
    <s v="r_41_bar"/>
    <m/>
    <s v="Proportion"/>
    <m/>
    <s v="Population générale"/>
    <n v="0.95"/>
    <b v="1"/>
    <s v="ci"/>
  </r>
  <r>
    <s v="id_203"/>
    <x v="2"/>
    <s v="exclusion"/>
    <n v="0.60204081632653095"/>
    <n v="0.50426791684521399"/>
    <n v="0.69981371580784701"/>
    <n v="59"/>
    <n v="0.60204081632653095"/>
    <n v="98"/>
    <s v="r_41_bar"/>
    <s v="prop_multiple"/>
    <x v="43"/>
    <m/>
    <x v="1"/>
    <x v="1"/>
    <x v="19"/>
    <x v="124"/>
    <s v="r_41_bar"/>
    <m/>
    <s v="Proportion"/>
    <m/>
    <s v="Population générale"/>
    <n v="0.95"/>
    <b v="1"/>
    <s v="ci"/>
  </r>
  <r>
    <s v="id_203"/>
    <x v="1"/>
    <s v="pas_acces_information"/>
    <n v="0.62105263157894697"/>
    <n v="0.52263086703489503"/>
    <n v="0.71947439612300002"/>
    <n v="59"/>
    <n v="0.62105263157894697"/>
    <n v="95"/>
    <s v="r_41_bar"/>
    <s v="prop_multiple"/>
    <x v="44"/>
    <m/>
    <x v="1"/>
    <x v="1"/>
    <x v="19"/>
    <x v="124"/>
    <s v="r_41_bar"/>
    <m/>
    <s v="Proportion"/>
    <m/>
    <s v="Population générale"/>
    <n v="0.95"/>
    <b v="1"/>
    <s v="ci"/>
  </r>
  <r>
    <s v="id_203"/>
    <x v="2"/>
    <s v="pas_acces_information"/>
    <n v="0.530612244897959"/>
    <n v="0.4309247292708"/>
    <n v="0.63029976052511805"/>
    <n v="52"/>
    <n v="0.530612244897959"/>
    <n v="98"/>
    <s v="r_41_bar"/>
    <s v="prop_multiple"/>
    <x v="44"/>
    <m/>
    <x v="1"/>
    <x v="1"/>
    <x v="19"/>
    <x v="124"/>
    <s v="r_41_bar"/>
    <m/>
    <s v="Proportion"/>
    <m/>
    <s v="Population générale"/>
    <n v="0.95"/>
    <b v="1"/>
    <s v="ci"/>
  </r>
  <r>
    <s v="id_203"/>
    <x v="1"/>
    <s v="aucune"/>
    <n v="0.105263157894737"/>
    <n v="4.3001116820395098E-2"/>
    <n v="0.167525198969079"/>
    <n v="10"/>
    <n v="0.105263157894737"/>
    <n v="95"/>
    <s v="r_41_bar"/>
    <s v="prop_multiple"/>
    <x v="45"/>
    <m/>
    <x v="1"/>
    <x v="1"/>
    <x v="19"/>
    <x v="124"/>
    <s v="r_41_bar"/>
    <m/>
    <s v="Proportion"/>
    <m/>
    <s v="Population générale"/>
    <n v="0.95"/>
    <b v="1"/>
    <s v="ci"/>
  </r>
  <r>
    <s v="id_203"/>
    <x v="2"/>
    <s v="aucune"/>
    <n v="0.31632653061224503"/>
    <n v="0.223434504961709"/>
    <n v="0.40921855626277998"/>
    <n v="31"/>
    <n v="0.31632653061224503"/>
    <n v="98"/>
    <s v="r_41_bar"/>
    <s v="prop_multiple"/>
    <x v="45"/>
    <m/>
    <x v="1"/>
    <x v="1"/>
    <x v="19"/>
    <x v="124"/>
    <s v="r_41_bar"/>
    <m/>
    <s v="Proportion"/>
    <m/>
    <s v="Population générale"/>
    <n v="0.95"/>
    <b v="1"/>
    <s v="ci"/>
  </r>
  <r>
    <s v="id_203"/>
    <x v="2"/>
    <s v="autre"/>
    <n v="4.08163265306122E-2"/>
    <n v="1.2929438287141799E-3"/>
    <n v="8.0339709232510298E-2"/>
    <n v="4"/>
    <n v="4.08163265306122E-2"/>
    <n v="98"/>
    <s v="r_41_bar"/>
    <s v="prop_multiple"/>
    <x v="46"/>
    <m/>
    <x v="1"/>
    <x v="1"/>
    <x v="19"/>
    <x v="124"/>
    <s v="r_41_bar"/>
    <m/>
    <s v="Proportion"/>
    <m/>
    <s v="Population générale"/>
    <n v="0.95"/>
    <b v="1"/>
    <s v="ci"/>
  </r>
  <r>
    <s v="id_203"/>
    <x v="2"/>
    <s v="nsp"/>
    <n v="2.04081632653061E-2"/>
    <n v="-7.8348350102284206E-3"/>
    <n v="4.8651161540840697E-2"/>
    <n v="2"/>
    <n v="2.04081632653061E-2"/>
    <n v="98"/>
    <s v="r_41_bar"/>
    <s v="prop_multiple"/>
    <x v="56"/>
    <m/>
    <x v="1"/>
    <x v="1"/>
    <x v="19"/>
    <x v="124"/>
    <s v="r_41_bar"/>
    <m/>
    <s v="Proportion"/>
    <m/>
    <s v="Population générale"/>
    <n v="0.95"/>
    <b v="1"/>
    <s v="ci"/>
  </r>
  <r>
    <s v="id_203"/>
    <x v="5"/>
    <s v="pas_connaissance"/>
    <n v="0.51063829787234005"/>
    <n v="0.36645264420298301"/>
    <n v="0.65482395154169803"/>
    <n v="24"/>
    <n v="0.51063829787234005"/>
    <n v="47"/>
    <s v="r_41_bar"/>
    <s v="prop_multiple"/>
    <x v="40"/>
    <m/>
    <x v="4"/>
    <x v="1"/>
    <x v="19"/>
    <x v="124"/>
    <s v="r_41_bar"/>
    <m/>
    <s v="Proportion"/>
    <m/>
    <s v="Population générale"/>
    <n v="0.95"/>
    <b v="1"/>
    <s v="ci"/>
  </r>
  <r>
    <s v="id_203"/>
    <x v="6"/>
    <s v="pas_connaissance"/>
    <n v="0.52054794520547898"/>
    <n v="0.438790778764928"/>
    <n v="0.60230511164603096"/>
    <n v="76"/>
    <n v="0.52054794520547898"/>
    <n v="146"/>
    <s v="r_41_bar"/>
    <s v="prop_multiple"/>
    <x v="40"/>
    <m/>
    <x v="4"/>
    <x v="1"/>
    <x v="19"/>
    <x v="124"/>
    <s v="r_41_bar"/>
    <m/>
    <s v="Proportion"/>
    <m/>
    <s v="Population générale"/>
    <n v="0.95"/>
    <b v="1"/>
    <s v="ci"/>
  </r>
  <r>
    <s v="id_203"/>
    <x v="5"/>
    <s v="distance"/>
    <n v="0.12765957446808501"/>
    <n v="3.1405291012498303E-2"/>
    <n v="0.22391385792367199"/>
    <n v="6"/>
    <n v="0.12765957446808501"/>
    <n v="47"/>
    <s v="r_41_bar"/>
    <s v="prop_multiple"/>
    <x v="41"/>
    <m/>
    <x v="4"/>
    <x v="1"/>
    <x v="19"/>
    <x v="124"/>
    <s v="r_41_bar"/>
    <m/>
    <s v="Proportion"/>
    <m/>
    <s v="Population générale"/>
    <n v="0.95"/>
    <b v="1"/>
    <s v="ci"/>
  </r>
  <r>
    <s v="id_203"/>
    <x v="6"/>
    <s v="distance"/>
    <n v="4.7945205479452101E-2"/>
    <n v="1.29807768872924E-2"/>
    <n v="8.2909634071611699E-2"/>
    <n v="7"/>
    <n v="4.7945205479452101E-2"/>
    <n v="146"/>
    <s v="r_41_bar"/>
    <s v="prop_multiple"/>
    <x v="41"/>
    <m/>
    <x v="4"/>
    <x v="1"/>
    <x v="19"/>
    <x v="124"/>
    <s v="r_41_bar"/>
    <m/>
    <s v="Proportion"/>
    <m/>
    <s v="Population générale"/>
    <n v="0.95"/>
    <b v="1"/>
    <s v="ci"/>
  </r>
  <r>
    <s v="id_203"/>
    <x v="5"/>
    <s v="difficult_depac"/>
    <n v="0.10638297872340401"/>
    <n v="1.7450139179337999E-2"/>
    <n v="0.19531581826746999"/>
    <n v="5"/>
    <n v="0.10638297872340401"/>
    <n v="47"/>
    <s v="r_41_bar"/>
    <s v="prop_multiple"/>
    <x v="42"/>
    <m/>
    <x v="4"/>
    <x v="1"/>
    <x v="19"/>
    <x v="124"/>
    <s v="r_41_bar"/>
    <m/>
    <s v="Proportion"/>
    <m/>
    <s v="Population générale"/>
    <n v="0.95"/>
    <b v="1"/>
    <s v="ci"/>
  </r>
  <r>
    <s v="id_203"/>
    <x v="6"/>
    <s v="difficult_depac"/>
    <n v="5.4794520547945202E-2"/>
    <n v="1.7550672017459901E-2"/>
    <n v="9.2038369078430493E-2"/>
    <n v="8"/>
    <n v="5.4794520547945202E-2"/>
    <n v="146"/>
    <s v="r_41_bar"/>
    <s v="prop_multiple"/>
    <x v="42"/>
    <m/>
    <x v="4"/>
    <x v="1"/>
    <x v="19"/>
    <x v="124"/>
    <s v="r_41_bar"/>
    <m/>
    <s v="Proportion"/>
    <m/>
    <s v="Population générale"/>
    <n v="0.95"/>
    <b v="1"/>
    <s v="ci"/>
  </r>
  <r>
    <s v="id_203"/>
    <x v="5"/>
    <s v="exclusion"/>
    <n v="0.59574468085106402"/>
    <n v="0.45419518466072401"/>
    <n v="0.73729417704140299"/>
    <n v="28"/>
    <n v="0.59574468085106402"/>
    <n v="47"/>
    <s v="r_41_bar"/>
    <s v="prop_multiple"/>
    <x v="43"/>
    <m/>
    <x v="4"/>
    <x v="1"/>
    <x v="19"/>
    <x v="124"/>
    <s v="r_41_bar"/>
    <m/>
    <s v="Proportion"/>
    <m/>
    <s v="Population générale"/>
    <n v="0.95"/>
    <b v="1"/>
    <s v="ci"/>
  </r>
  <r>
    <s v="id_203"/>
    <x v="6"/>
    <s v="exclusion"/>
    <n v="0.67123287671232901"/>
    <n v="0.59435459436332905"/>
    <n v="0.74811115906132897"/>
    <n v="98"/>
    <n v="0.67123287671232901"/>
    <n v="146"/>
    <s v="r_41_bar"/>
    <s v="prop_multiple"/>
    <x v="43"/>
    <m/>
    <x v="4"/>
    <x v="1"/>
    <x v="19"/>
    <x v="124"/>
    <s v="r_41_bar"/>
    <m/>
    <s v="Proportion"/>
    <m/>
    <s v="Population générale"/>
    <n v="0.95"/>
    <b v="1"/>
    <s v="ci"/>
  </r>
  <r>
    <s v="id_203"/>
    <x v="5"/>
    <s v="pas_acces_information"/>
    <n v="0.57446808510638303"/>
    <n v="0.43185827824631001"/>
    <n v="0.71707789196645599"/>
    <n v="27"/>
    <n v="0.57446808510638303"/>
    <n v="47"/>
    <s v="r_41_bar"/>
    <s v="prop_multiple"/>
    <x v="44"/>
    <m/>
    <x v="4"/>
    <x v="1"/>
    <x v="19"/>
    <x v="124"/>
    <s v="r_41_bar"/>
    <m/>
    <s v="Proportion"/>
    <m/>
    <s v="Population générale"/>
    <n v="0.95"/>
    <b v="1"/>
    <s v="ci"/>
  </r>
  <r>
    <s v="id_203"/>
    <x v="6"/>
    <s v="pas_acces_information"/>
    <n v="0.57534246575342496"/>
    <n v="0.49445047886329802"/>
    <n v="0.65623445264355196"/>
    <n v="84"/>
    <n v="0.57534246575342496"/>
    <n v="146"/>
    <s v="r_41_bar"/>
    <s v="prop_multiple"/>
    <x v="44"/>
    <m/>
    <x v="4"/>
    <x v="1"/>
    <x v="19"/>
    <x v="124"/>
    <s v="r_41_bar"/>
    <m/>
    <s v="Proportion"/>
    <m/>
    <s v="Population générale"/>
    <n v="0.95"/>
    <b v="1"/>
    <s v="ci"/>
  </r>
  <r>
    <s v="id_203"/>
    <x v="5"/>
    <s v="aucune"/>
    <n v="0.27659574468085102"/>
    <n v="0.147573781293626"/>
    <n v="0.40561770806807601"/>
    <n v="13"/>
    <n v="0.27659574468085102"/>
    <n v="47"/>
    <s v="r_41_bar"/>
    <s v="prop_multiple"/>
    <x v="45"/>
    <m/>
    <x v="4"/>
    <x v="1"/>
    <x v="19"/>
    <x v="124"/>
    <s v="r_41_bar"/>
    <m/>
    <s v="Proportion"/>
    <m/>
    <s v="Population générale"/>
    <n v="0.95"/>
    <b v="1"/>
    <s v="ci"/>
  </r>
  <r>
    <s v="id_203"/>
    <x v="6"/>
    <s v="aucune"/>
    <n v="0.19178082191780799"/>
    <n v="0.12735053959661699"/>
    <n v="0.25621110423899901"/>
    <n v="28"/>
    <n v="0.19178082191780799"/>
    <n v="146"/>
    <s v="r_41_bar"/>
    <s v="prop_multiple"/>
    <x v="45"/>
    <m/>
    <x v="4"/>
    <x v="1"/>
    <x v="19"/>
    <x v="124"/>
    <s v="r_41_bar"/>
    <m/>
    <s v="Proportion"/>
    <m/>
    <s v="Population générale"/>
    <n v="0.95"/>
    <b v="1"/>
    <s v="ci"/>
  </r>
  <r>
    <s v="id_203"/>
    <x v="5"/>
    <s v="autre"/>
    <n v="4.2553191489361701E-2"/>
    <n v="-1.5667018364644899E-2"/>
    <n v="0.100773401343368"/>
    <n v="2"/>
    <n v="4.2553191489361701E-2"/>
    <n v="47"/>
    <s v="r_41_bar"/>
    <s v="prop_multiple"/>
    <x v="46"/>
    <m/>
    <x v="4"/>
    <x v="1"/>
    <x v="19"/>
    <x v="124"/>
    <s v="r_41_bar"/>
    <m/>
    <s v="Proportion"/>
    <m/>
    <s v="Population générale"/>
    <n v="0.95"/>
    <b v="1"/>
    <s v="ci"/>
  </r>
  <r>
    <s v="id_203"/>
    <x v="6"/>
    <s v="autre"/>
    <n v="1.3698630136986301E-2"/>
    <n v="-5.32381143831281E-3"/>
    <n v="3.2721071712285402E-2"/>
    <n v="2"/>
    <n v="1.3698630136986301E-2"/>
    <n v="146"/>
    <s v="r_41_bar"/>
    <s v="prop_multiple"/>
    <x v="46"/>
    <m/>
    <x v="4"/>
    <x v="1"/>
    <x v="19"/>
    <x v="124"/>
    <s v="r_41_bar"/>
    <m/>
    <s v="Proportion"/>
    <m/>
    <s v="Population générale"/>
    <n v="0.95"/>
    <b v="1"/>
    <s v="ci"/>
  </r>
  <r>
    <s v="id_203"/>
    <x v="6"/>
    <s v="nsp"/>
    <n v="1.3698630136986301E-2"/>
    <n v="-5.32381143831281E-3"/>
    <n v="3.2721071712285402E-2"/>
    <n v="2"/>
    <n v="1.3698630136986301E-2"/>
    <n v="146"/>
    <s v="r_41_bar"/>
    <s v="prop_multiple"/>
    <x v="56"/>
    <m/>
    <x v="4"/>
    <x v="1"/>
    <x v="19"/>
    <x v="124"/>
    <s v="r_41_bar"/>
    <m/>
    <s v="Proportion"/>
    <m/>
    <s v="Population générale"/>
    <n v="0.95"/>
    <b v="1"/>
    <s v="ci"/>
  </r>
  <r>
    <s v="id_203"/>
    <x v="4"/>
    <s v="pas_connaissance"/>
    <n v="0.51813471502590702"/>
    <n v="0.44701257604417299"/>
    <n v="0.58925685400764105"/>
    <n v="100"/>
    <n v="0.51813471502590702"/>
    <n v="193"/>
    <s v="r_41_bar"/>
    <s v="prop_multiple"/>
    <x v="40"/>
    <m/>
    <x v="3"/>
    <x v="1"/>
    <x v="19"/>
    <x v="124"/>
    <s v="r_41_bar"/>
    <m/>
    <s v="Proportion"/>
    <m/>
    <s v="Population générale"/>
    <n v="0.95"/>
    <b v="1"/>
    <s v="ci"/>
  </r>
  <r>
    <s v="id_203"/>
    <x v="4"/>
    <s v="distance"/>
    <n v="6.7357512953367907E-2"/>
    <n v="3.16819147618373E-2"/>
    <n v="0.10303311114489801"/>
    <n v="13"/>
    <n v="6.7357512953367907E-2"/>
    <n v="193"/>
    <s v="r_41_bar"/>
    <s v="prop_multiple"/>
    <x v="41"/>
    <m/>
    <x v="3"/>
    <x v="1"/>
    <x v="19"/>
    <x v="124"/>
    <s v="r_41_bar"/>
    <m/>
    <s v="Proportion"/>
    <m/>
    <s v="Population générale"/>
    <n v="0.95"/>
    <b v="1"/>
    <s v="ci"/>
  </r>
  <r>
    <s v="id_203"/>
    <x v="4"/>
    <s v="difficult_depac"/>
    <n v="6.7357512953367907E-2"/>
    <n v="3.16819147618373E-2"/>
    <n v="0.10303311114489801"/>
    <n v="13"/>
    <n v="6.7357512953367907E-2"/>
    <n v="193"/>
    <s v="r_41_bar"/>
    <s v="prop_multiple"/>
    <x v="42"/>
    <m/>
    <x v="3"/>
    <x v="1"/>
    <x v="19"/>
    <x v="124"/>
    <s v="r_41_bar"/>
    <m/>
    <s v="Proportion"/>
    <m/>
    <s v="Population générale"/>
    <n v="0.95"/>
    <b v="1"/>
    <s v="ci"/>
  </r>
  <r>
    <s v="id_203"/>
    <x v="4"/>
    <s v="exclusion"/>
    <n v="0.65284974093264203"/>
    <n v="0.58508777317526495"/>
    <n v="0.72061170869002"/>
    <n v="126"/>
    <n v="0.65284974093264203"/>
    <n v="193"/>
    <s v="r_41_bar"/>
    <s v="prop_multiple"/>
    <x v="43"/>
    <m/>
    <x v="3"/>
    <x v="1"/>
    <x v="19"/>
    <x v="124"/>
    <s v="r_41_bar"/>
    <m/>
    <s v="Proportion"/>
    <m/>
    <s v="Population générale"/>
    <n v="0.95"/>
    <b v="1"/>
    <s v="ci"/>
  </r>
  <r>
    <s v="id_203"/>
    <x v="4"/>
    <s v="pas_acces_information"/>
    <n v="0.57512953367875697"/>
    <n v="0.50476857457586399"/>
    <n v="0.64549049278164905"/>
    <n v="111"/>
    <n v="0.57512953367875697"/>
    <n v="193"/>
    <s v="r_41_bar"/>
    <s v="prop_multiple"/>
    <x v="44"/>
    <m/>
    <x v="3"/>
    <x v="1"/>
    <x v="19"/>
    <x v="124"/>
    <s v="r_41_bar"/>
    <m/>
    <s v="Proportion"/>
    <m/>
    <s v="Population générale"/>
    <n v="0.95"/>
    <b v="1"/>
    <s v="ci"/>
  </r>
  <r>
    <s v="id_203"/>
    <x v="4"/>
    <s v="aucune"/>
    <n v="0.21243523316062199"/>
    <n v="0.15421458212279399"/>
    <n v="0.27065588419844899"/>
    <n v="41"/>
    <n v="0.21243523316062199"/>
    <n v="193"/>
    <s v="r_41_bar"/>
    <s v="prop_multiple"/>
    <x v="45"/>
    <m/>
    <x v="3"/>
    <x v="1"/>
    <x v="19"/>
    <x v="124"/>
    <s v="r_41_bar"/>
    <m/>
    <s v="Proportion"/>
    <m/>
    <s v="Population générale"/>
    <n v="0.95"/>
    <b v="1"/>
    <s v="ci"/>
  </r>
  <r>
    <s v="id_203"/>
    <x v="4"/>
    <s v="autre"/>
    <n v="2.0725388601036301E-2"/>
    <n v="4.4742995973377103E-4"/>
    <n v="4.1003347242338797E-2"/>
    <n v="4"/>
    <n v="2.0725388601036301E-2"/>
    <n v="193"/>
    <s v="r_41_bar"/>
    <s v="prop_multiple"/>
    <x v="46"/>
    <m/>
    <x v="3"/>
    <x v="1"/>
    <x v="19"/>
    <x v="124"/>
    <s v="r_41_bar"/>
    <m/>
    <s v="Proportion"/>
    <m/>
    <s v="Population générale"/>
    <n v="0.95"/>
    <b v="1"/>
    <s v="ci"/>
  </r>
  <r>
    <s v="id_203"/>
    <x v="4"/>
    <s v="nsp"/>
    <n v="1.03626943005181E-2"/>
    <n v="-4.0516541571699099E-3"/>
    <n v="2.4777042758206198E-2"/>
    <n v="2"/>
    <n v="1.03626943005181E-2"/>
    <n v="193"/>
    <s v="r_41_bar"/>
    <s v="prop_multiple"/>
    <x v="56"/>
    <m/>
    <x v="3"/>
    <x v="1"/>
    <x v="19"/>
    <x v="124"/>
    <s v="r_41_bar"/>
    <m/>
    <s v="Proportion"/>
    <m/>
    <s v="Population générale"/>
    <n v="0.95"/>
    <b v="1"/>
    <s v="ci"/>
  </r>
  <r>
    <s v="id_203"/>
    <x v="3"/>
    <s v="pas_connaissance"/>
    <n v="0.56115107913669104"/>
    <n v="0.47791927334332202"/>
    <n v="0.64438288493006002"/>
    <n v="78"/>
    <n v="0.56115107913669104"/>
    <n v="139"/>
    <s v="r_41_bar"/>
    <s v="prop_multiple"/>
    <x v="40"/>
    <m/>
    <x v="2"/>
    <x v="1"/>
    <x v="19"/>
    <x v="124"/>
    <s v="r_41_bar"/>
    <m/>
    <s v="Proportion"/>
    <m/>
    <s v="Population générale"/>
    <n v="0.95"/>
    <b v="1"/>
    <s v="ci"/>
  </r>
  <r>
    <s v="id_203"/>
    <x v="4"/>
    <s v="pas_connaissance"/>
    <n v="0.407407407407407"/>
    <n v="0.27518806631905901"/>
    <n v="0.53962674849575598"/>
    <n v="22"/>
    <n v="0.407407407407407"/>
    <n v="54"/>
    <s v="r_41_bar"/>
    <s v="prop_multiple"/>
    <x v="40"/>
    <m/>
    <x v="2"/>
    <x v="1"/>
    <x v="19"/>
    <x v="124"/>
    <s v="r_41_bar"/>
    <m/>
    <s v="Proportion"/>
    <m/>
    <s v="Population générale"/>
    <n v="0.95"/>
    <b v="1"/>
    <s v="ci"/>
  </r>
  <r>
    <s v="id_203"/>
    <x v="3"/>
    <s v="distance"/>
    <n v="3.5971223021582698E-2"/>
    <n v="4.7381655981926802E-3"/>
    <n v="6.72042804449728E-2"/>
    <n v="5"/>
    <n v="3.5971223021582698E-2"/>
    <n v="139"/>
    <s v="r_41_bar"/>
    <s v="prop_multiple"/>
    <x v="41"/>
    <m/>
    <x v="2"/>
    <x v="1"/>
    <x v="19"/>
    <x v="124"/>
    <s v="r_41_bar"/>
    <m/>
    <s v="Proportion"/>
    <m/>
    <s v="Population générale"/>
    <n v="0.95"/>
    <b v="1"/>
    <s v="ci"/>
  </r>
  <r>
    <s v="id_203"/>
    <x v="4"/>
    <s v="distance"/>
    <n v="0.148148148148148"/>
    <n v="5.2553722479757897E-2"/>
    <n v="0.24374257381653799"/>
    <n v="8"/>
    <n v="0.148148148148148"/>
    <n v="54"/>
    <s v="r_41_bar"/>
    <s v="prop_multiple"/>
    <x v="41"/>
    <m/>
    <x v="2"/>
    <x v="1"/>
    <x v="19"/>
    <x v="124"/>
    <s v="r_41_bar"/>
    <m/>
    <s v="Proportion"/>
    <m/>
    <s v="Population générale"/>
    <n v="0.95"/>
    <b v="1"/>
    <s v="ci"/>
  </r>
  <r>
    <s v="id_203"/>
    <x v="3"/>
    <s v="difficult_depac"/>
    <n v="3.5971223021582698E-2"/>
    <n v="4.7381655981926802E-3"/>
    <n v="6.72042804449728E-2"/>
    <n v="5"/>
    <n v="3.5971223021582698E-2"/>
    <n v="139"/>
    <s v="r_41_bar"/>
    <s v="prop_multiple"/>
    <x v="42"/>
    <m/>
    <x v="2"/>
    <x v="1"/>
    <x v="19"/>
    <x v="124"/>
    <s v="r_41_bar"/>
    <m/>
    <s v="Proportion"/>
    <m/>
    <s v="Population générale"/>
    <n v="0.95"/>
    <b v="1"/>
    <s v="ci"/>
  </r>
  <r>
    <s v="id_203"/>
    <x v="4"/>
    <s v="difficult_depac"/>
    <n v="0.148148148148148"/>
    <n v="5.2553722479757897E-2"/>
    <n v="0.24374257381653799"/>
    <n v="8"/>
    <n v="0.148148148148148"/>
    <n v="54"/>
    <s v="r_41_bar"/>
    <s v="prop_multiple"/>
    <x v="42"/>
    <m/>
    <x v="2"/>
    <x v="1"/>
    <x v="19"/>
    <x v="124"/>
    <s v="r_41_bar"/>
    <m/>
    <s v="Proportion"/>
    <m/>
    <s v="Population générale"/>
    <n v="0.95"/>
    <b v="1"/>
    <s v="ci"/>
  </r>
  <r>
    <s v="id_203"/>
    <x v="3"/>
    <s v="exclusion"/>
    <n v="0.72661870503597104"/>
    <n v="0.65186554031349597"/>
    <n v="0.80137186975844599"/>
    <n v="101"/>
    <n v="0.72661870503597104"/>
    <n v="139"/>
    <s v="r_41_bar"/>
    <s v="prop_multiple"/>
    <x v="43"/>
    <m/>
    <x v="2"/>
    <x v="1"/>
    <x v="19"/>
    <x v="124"/>
    <s v="r_41_bar"/>
    <m/>
    <s v="Proportion"/>
    <m/>
    <s v="Population générale"/>
    <n v="0.95"/>
    <b v="1"/>
    <s v="ci"/>
  </r>
  <r>
    <s v="id_203"/>
    <x v="4"/>
    <s v="exclusion"/>
    <n v="0.46296296296296302"/>
    <n v="0.32878609124498498"/>
    <n v="0.59713983468094001"/>
    <n v="25"/>
    <n v="0.46296296296296302"/>
    <n v="54"/>
    <s v="r_41_bar"/>
    <s v="prop_multiple"/>
    <x v="43"/>
    <m/>
    <x v="2"/>
    <x v="1"/>
    <x v="19"/>
    <x v="124"/>
    <s v="r_41_bar"/>
    <m/>
    <s v="Proportion"/>
    <m/>
    <s v="Population générale"/>
    <n v="0.95"/>
    <b v="1"/>
    <s v="ci"/>
  </r>
  <r>
    <s v="id_203"/>
    <x v="3"/>
    <s v="pas_acces_information"/>
    <n v="0.61870503597122295"/>
    <n v="0.53724131208902104"/>
    <n v="0.70016875985342497"/>
    <n v="86"/>
    <n v="0.61870503597122295"/>
    <n v="139"/>
    <s v="r_41_bar"/>
    <s v="prop_multiple"/>
    <x v="44"/>
    <m/>
    <x v="2"/>
    <x v="1"/>
    <x v="19"/>
    <x v="124"/>
    <s v="r_41_bar"/>
    <m/>
    <s v="Proportion"/>
    <m/>
    <s v="Population générale"/>
    <n v="0.95"/>
    <b v="1"/>
    <s v="ci"/>
  </r>
  <r>
    <s v="id_203"/>
    <x v="4"/>
    <s v="pas_acces_information"/>
    <n v="0.46296296296296302"/>
    <n v="0.32878609124498498"/>
    <n v="0.59713983468094001"/>
    <n v="25"/>
    <n v="0.46296296296296302"/>
    <n v="54"/>
    <s v="r_41_bar"/>
    <s v="prop_multiple"/>
    <x v="44"/>
    <m/>
    <x v="2"/>
    <x v="1"/>
    <x v="19"/>
    <x v="124"/>
    <s v="r_41_bar"/>
    <m/>
    <s v="Proportion"/>
    <m/>
    <s v="Population générale"/>
    <n v="0.95"/>
    <b v="1"/>
    <s v="ci"/>
  </r>
  <r>
    <s v="id_203"/>
    <x v="4"/>
    <s v="aucune"/>
    <n v="0.75925925925925897"/>
    <n v="0.64421306321344296"/>
    <n v="0.87430545530507597"/>
    <n v="41"/>
    <n v="0.75925925925925897"/>
    <n v="54"/>
    <s v="r_41_bar"/>
    <s v="prop_multiple"/>
    <x v="45"/>
    <m/>
    <x v="2"/>
    <x v="1"/>
    <x v="19"/>
    <x v="124"/>
    <s v="r_41_bar"/>
    <m/>
    <s v="Proportion"/>
    <m/>
    <s v="Population générale"/>
    <n v="0.95"/>
    <b v="1"/>
    <s v="ci"/>
  </r>
  <r>
    <s v="id_203"/>
    <x v="3"/>
    <s v="autre"/>
    <n v="1.4388489208633099E-2"/>
    <n v="-5.5849282758936199E-3"/>
    <n v="3.4361906693159798E-2"/>
    <n v="2"/>
    <n v="1.4388489208633099E-2"/>
    <n v="139"/>
    <s v="r_41_bar"/>
    <s v="prop_multiple"/>
    <x v="46"/>
    <m/>
    <x v="2"/>
    <x v="1"/>
    <x v="19"/>
    <x v="124"/>
    <s v="r_41_bar"/>
    <m/>
    <s v="Proportion"/>
    <m/>
    <s v="Population générale"/>
    <n v="0.95"/>
    <b v="1"/>
    <s v="ci"/>
  </r>
  <r>
    <s v="id_203"/>
    <x v="4"/>
    <s v="autre"/>
    <n v="3.7037037037037E-2"/>
    <n v="-1.37818709567449E-2"/>
    <n v="8.7855945030819005E-2"/>
    <n v="2"/>
    <n v="3.7037037037037E-2"/>
    <n v="54"/>
    <s v="r_41_bar"/>
    <s v="prop_multiple"/>
    <x v="46"/>
    <m/>
    <x v="2"/>
    <x v="1"/>
    <x v="19"/>
    <x v="124"/>
    <s v="r_41_bar"/>
    <m/>
    <s v="Proportion"/>
    <m/>
    <s v="Population générale"/>
    <n v="0.95"/>
    <b v="1"/>
    <s v="ci"/>
  </r>
  <r>
    <s v="id_203"/>
    <x v="4"/>
    <s v="nsp"/>
    <n v="3.7037037037037E-2"/>
    <n v="-1.3781870956745001E-2"/>
    <n v="8.7855945030819005E-2"/>
    <n v="2"/>
    <n v="3.7037037037037E-2"/>
    <n v="54"/>
    <s v="r_41_bar"/>
    <s v="prop_multiple"/>
    <x v="56"/>
    <m/>
    <x v="2"/>
    <x v="1"/>
    <x v="19"/>
    <x v="124"/>
    <s v="r_41_bar"/>
    <m/>
    <s v="Proportion"/>
    <m/>
    <s v="Population générale"/>
    <n v="0.95"/>
    <b v="1"/>
    <s v="ci"/>
  </r>
  <r>
    <s v="id_204"/>
    <x v="0"/>
    <s v="pas_adapte"/>
    <n v="0.101694915254237"/>
    <n v="2.2728321955838099E-2"/>
    <n v="0.18066150855263599"/>
    <n v="6"/>
    <n v="0.101694915254237"/>
    <n v="59"/>
    <s v="r_41_prob_pri"/>
    <s v="prop_multiple"/>
    <x v="47"/>
    <m/>
    <x v="0"/>
    <x v="1"/>
    <x v="19"/>
    <x v="125"/>
    <s v="r_41_prob_pri"/>
    <m/>
    <s v="Proportion"/>
    <m/>
    <s v="Population générale"/>
    <n v="0.95"/>
    <b v="1"/>
    <s v="ci"/>
  </r>
  <r>
    <s v="id_204"/>
    <x v="0"/>
    <s v="insuffisance_argent"/>
    <n v="0.38983050847457601"/>
    <n v="0.26240833435149802"/>
    <n v="0.517252682597655"/>
    <n v="23"/>
    <n v="0.38983050847457601"/>
    <n v="59"/>
    <s v="r_41_prob_pri"/>
    <s v="prop_multiple"/>
    <x v="94"/>
    <m/>
    <x v="0"/>
    <x v="1"/>
    <x v="19"/>
    <x v="125"/>
    <s v="r_41_prob_pri"/>
    <m/>
    <s v="Proportion"/>
    <m/>
    <s v="Population générale"/>
    <n v="0.95"/>
    <b v="1"/>
    <s v="ci"/>
  </r>
  <r>
    <s v="id_204"/>
    <x v="0"/>
    <s v="acces_limite"/>
    <n v="6.7796610169491497E-2"/>
    <n v="2.1153944192168601E-3"/>
    <n v="0.13347782591976601"/>
    <n v="4"/>
    <n v="6.7796610169491497E-2"/>
    <n v="59"/>
    <s v="r_41_prob_pri"/>
    <s v="prop_multiple"/>
    <x v="245"/>
    <m/>
    <x v="0"/>
    <x v="1"/>
    <x v="19"/>
    <x v="125"/>
    <s v="r_41_prob_pri"/>
    <m/>
    <s v="Proportion"/>
    <m/>
    <s v="Population générale"/>
    <n v="0.95"/>
    <b v="1"/>
    <s v="ci"/>
  </r>
  <r>
    <s v="id_204"/>
    <x v="0"/>
    <s v="mauvaise_qualite"/>
    <n v="0.169491525423729"/>
    <n v="7.1468549680267099E-2"/>
    <n v="0.267514501167191"/>
    <n v="10"/>
    <n v="0.169491525423729"/>
    <n v="59"/>
    <s v="r_41_prob_pri"/>
    <s v="prop_multiple"/>
    <x v="246"/>
    <m/>
    <x v="0"/>
    <x v="1"/>
    <x v="19"/>
    <x v="125"/>
    <s v="r_41_prob_pri"/>
    <m/>
    <s v="Proportion"/>
    <m/>
    <s v="Population générale"/>
    <n v="0.95"/>
    <b v="1"/>
    <s v="ci"/>
  </r>
  <r>
    <s v="id_204"/>
    <x v="0"/>
    <s v="retard_reception"/>
    <n v="0.186440677966102"/>
    <n v="8.4687776062313605E-2"/>
    <n v="0.28819357986989003"/>
    <n v="11"/>
    <n v="0.186440677966102"/>
    <n v="59"/>
    <s v="r_41_prob_pri"/>
    <s v="prop_multiple"/>
    <x v="50"/>
    <m/>
    <x v="0"/>
    <x v="1"/>
    <x v="19"/>
    <x v="125"/>
    <s v="r_41_prob_pri"/>
    <m/>
    <s v="Proportion"/>
    <m/>
    <s v="Population générale"/>
    <n v="0.95"/>
    <b v="1"/>
    <s v="ci"/>
  </r>
  <r>
    <s v="id_204"/>
    <x v="0"/>
    <s v="aucun_problem"/>
    <n v="0.47457627118644102"/>
    <n v="0.34411256698776299"/>
    <n v="0.605039975385119"/>
    <n v="28"/>
    <n v="0.47457627118644102"/>
    <n v="59"/>
    <s v="r_41_prob_pri"/>
    <s v="prop_multiple"/>
    <x v="51"/>
    <m/>
    <x v="0"/>
    <x v="1"/>
    <x v="19"/>
    <x v="125"/>
    <s v="r_41_prob_pri"/>
    <m/>
    <s v="Proportion"/>
    <m/>
    <s v="Population générale"/>
    <n v="0.95"/>
    <b v="1"/>
    <s v="ci"/>
  </r>
  <r>
    <s v="id_205"/>
    <x v="0"/>
    <s v="pas_adapte"/>
    <n v="9.2592592592592601E-2"/>
    <n v="1.32742896608158E-2"/>
    <n v="0.171910895524369"/>
    <n v="5"/>
    <n v="9.2592592592592601E-2"/>
    <n v="54"/>
    <s v="r_41_prob"/>
    <s v="prop_multiple"/>
    <x v="47"/>
    <m/>
    <x v="0"/>
    <x v="1"/>
    <x v="19"/>
    <x v="126"/>
    <s v="r_41_prob"/>
    <m/>
    <s v="Proportion"/>
    <m/>
    <s v="Population générale"/>
    <n v="0.95"/>
    <b v="1"/>
    <s v="ci"/>
  </r>
  <r>
    <s v="id_205"/>
    <x v="0"/>
    <s v="insuffisance_argent"/>
    <n v="0.407407407407407"/>
    <n v="0.27295248667560401"/>
    <n v="0.54186232813921098"/>
    <n v="22"/>
    <n v="0.407407407407407"/>
    <n v="54"/>
    <s v="r_41_prob"/>
    <s v="prop_multiple"/>
    <x v="94"/>
    <m/>
    <x v="0"/>
    <x v="1"/>
    <x v="19"/>
    <x v="126"/>
    <s v="r_41_prob"/>
    <m/>
    <s v="Proportion"/>
    <m/>
    <s v="Population générale"/>
    <n v="0.95"/>
    <b v="1"/>
    <s v="ci"/>
  </r>
  <r>
    <s v="id_205"/>
    <x v="0"/>
    <s v="acces_limite"/>
    <n v="7.4074074074074098E-2"/>
    <n v="2.40936053018097E-3"/>
    <n v="0.14573878761796699"/>
    <n v="4"/>
    <n v="7.4074074074074098E-2"/>
    <n v="54"/>
    <s v="r_41_prob"/>
    <s v="prop_multiple"/>
    <x v="245"/>
    <m/>
    <x v="0"/>
    <x v="1"/>
    <x v="19"/>
    <x v="126"/>
    <s v="r_41_prob"/>
    <m/>
    <s v="Proportion"/>
    <m/>
    <s v="Population générale"/>
    <n v="0.95"/>
    <b v="1"/>
    <s v="ci"/>
  </r>
  <r>
    <s v="id_205"/>
    <x v="0"/>
    <s v="mauvaise_qualite"/>
    <n v="0.18518518518518501"/>
    <n v="7.8889237152712399E-2"/>
    <n v="0.29148113321765801"/>
    <n v="10"/>
    <n v="0.18518518518518501"/>
    <n v="54"/>
    <s v="r_41_prob"/>
    <s v="prop_multiple"/>
    <x v="246"/>
    <m/>
    <x v="0"/>
    <x v="1"/>
    <x v="19"/>
    <x v="126"/>
    <s v="r_41_prob"/>
    <m/>
    <s v="Proportion"/>
    <m/>
    <s v="Population générale"/>
    <n v="0.95"/>
    <b v="1"/>
    <s v="ci"/>
  </r>
  <r>
    <s v="id_205"/>
    <x v="0"/>
    <s v="retard_reception"/>
    <n v="0.18518518518518501"/>
    <n v="7.8889237152712399E-2"/>
    <n v="0.29148113321765801"/>
    <n v="10"/>
    <n v="0.18518518518518501"/>
    <n v="54"/>
    <s v="r_41_prob"/>
    <s v="prop_multiple"/>
    <x v="50"/>
    <m/>
    <x v="0"/>
    <x v="1"/>
    <x v="19"/>
    <x v="126"/>
    <s v="r_41_prob"/>
    <m/>
    <s v="Proportion"/>
    <m/>
    <s v="Population générale"/>
    <n v="0.95"/>
    <b v="1"/>
    <s v="ci"/>
  </r>
  <r>
    <s v="id_205"/>
    <x v="0"/>
    <s v="aucun_problem"/>
    <n v="0.48148148148148101"/>
    <n v="0.34475392226580998"/>
    <n v="0.61820904069715299"/>
    <n v="26"/>
    <n v="0.48148148148148101"/>
    <n v="54"/>
    <s v="r_41_prob"/>
    <s v="prop_multiple"/>
    <x v="51"/>
    <m/>
    <x v="0"/>
    <x v="1"/>
    <x v="19"/>
    <x v="126"/>
    <s v="r_41_prob"/>
    <m/>
    <s v="Proportion"/>
    <m/>
    <s v="Population générale"/>
    <n v="0.95"/>
    <b v="1"/>
    <s v="ci"/>
  </r>
  <r>
    <s v="id_204"/>
    <x v="1"/>
    <s v="pas_adapte"/>
    <n v="0.11764705882352899"/>
    <n v="-3.9170650335968199E-2"/>
    <n v="0.27446476798302699"/>
    <n v="2"/>
    <n v="0.11764705882352899"/>
    <n v="17"/>
    <s v="r_41_prob_pri"/>
    <s v="prop_multiple"/>
    <x v="47"/>
    <m/>
    <x v="1"/>
    <x v="1"/>
    <x v="19"/>
    <x v="125"/>
    <s v="r_41_prob_pri"/>
    <m/>
    <s v="Proportion"/>
    <m/>
    <s v="Population générale"/>
    <n v="0.95"/>
    <b v="1"/>
    <s v="ci"/>
  </r>
  <r>
    <s v="id_204"/>
    <x v="2"/>
    <s v="pas_adapte"/>
    <n v="9.5238095238095205E-2"/>
    <n v="4.3398041715671902E-3"/>
    <n v="0.18613638630462301"/>
    <n v="4"/>
    <n v="9.5238095238095205E-2"/>
    <n v="42"/>
    <s v="r_41_prob_pri"/>
    <s v="prop_multiple"/>
    <x v="47"/>
    <m/>
    <x v="1"/>
    <x v="1"/>
    <x v="19"/>
    <x v="125"/>
    <s v="r_41_prob_pri"/>
    <m/>
    <s v="Proportion"/>
    <m/>
    <s v="Population générale"/>
    <n v="0.95"/>
    <b v="1"/>
    <s v="ci"/>
  </r>
  <r>
    <s v="id_204"/>
    <x v="1"/>
    <s v="insuffisance_argent"/>
    <n v="0.41176470588235298"/>
    <n v="0.172221698371364"/>
    <n v="0.65130771339334204"/>
    <n v="7"/>
    <n v="0.41176470588235298"/>
    <n v="17"/>
    <s v="r_41_prob_pri"/>
    <s v="prop_multiple"/>
    <x v="94"/>
    <m/>
    <x v="1"/>
    <x v="1"/>
    <x v="19"/>
    <x v="125"/>
    <s v="r_41_prob_pri"/>
    <m/>
    <s v="Proportion"/>
    <m/>
    <s v="Population générale"/>
    <n v="0.95"/>
    <b v="1"/>
    <s v="ci"/>
  </r>
  <r>
    <s v="id_204"/>
    <x v="2"/>
    <s v="insuffisance_argent"/>
    <n v="0.38095238095238099"/>
    <n v="0.230575667228341"/>
    <n v="0.53132909467642098"/>
    <n v="16"/>
    <n v="0.38095238095238099"/>
    <n v="42"/>
    <s v="r_41_prob_pri"/>
    <s v="prop_multiple"/>
    <x v="94"/>
    <m/>
    <x v="1"/>
    <x v="1"/>
    <x v="19"/>
    <x v="125"/>
    <s v="r_41_prob_pri"/>
    <m/>
    <s v="Proportion"/>
    <m/>
    <s v="Population générale"/>
    <n v="0.95"/>
    <b v="1"/>
    <s v="ci"/>
  </r>
  <r>
    <s v="id_204"/>
    <x v="1"/>
    <s v="acces_limite"/>
    <n v="0.11764705882352899"/>
    <n v="-3.9170650335968102E-2"/>
    <n v="0.27446476798302699"/>
    <n v="2"/>
    <n v="0.11764705882352899"/>
    <n v="17"/>
    <s v="r_41_prob_pri"/>
    <s v="prop_multiple"/>
    <x v="245"/>
    <m/>
    <x v="1"/>
    <x v="1"/>
    <x v="19"/>
    <x v="125"/>
    <s v="r_41_prob_pri"/>
    <m/>
    <s v="Proportion"/>
    <m/>
    <s v="Population générale"/>
    <n v="0.95"/>
    <b v="1"/>
    <s v="ci"/>
  </r>
  <r>
    <s v="id_204"/>
    <x v="2"/>
    <s v="acces_limite"/>
    <n v="4.7619047619047603E-2"/>
    <n v="-1.83255037253055E-2"/>
    <n v="0.113563598963401"/>
    <n v="2"/>
    <n v="4.7619047619047603E-2"/>
    <n v="42"/>
    <s v="r_41_prob_pri"/>
    <s v="prop_multiple"/>
    <x v="245"/>
    <m/>
    <x v="1"/>
    <x v="1"/>
    <x v="19"/>
    <x v="125"/>
    <s v="r_41_prob_pri"/>
    <m/>
    <s v="Proportion"/>
    <m/>
    <s v="Population générale"/>
    <n v="0.95"/>
    <b v="1"/>
    <s v="ci"/>
  </r>
  <r>
    <s v="id_204"/>
    <x v="1"/>
    <s v="mauvaise_qualite"/>
    <n v="5.8823529411764698E-2"/>
    <n v="-5.5699932885490397E-2"/>
    <n v="0.17334699170901999"/>
    <n v="1"/>
    <n v="5.8823529411764698E-2"/>
    <n v="17"/>
    <s v="r_41_prob_pri"/>
    <s v="prop_multiple"/>
    <x v="246"/>
    <m/>
    <x v="1"/>
    <x v="1"/>
    <x v="19"/>
    <x v="125"/>
    <s v="r_41_prob_pri"/>
    <m/>
    <s v="Proportion"/>
    <m/>
    <s v="Population générale"/>
    <n v="0.95"/>
    <b v="1"/>
    <s v="ci"/>
  </r>
  <r>
    <s v="id_204"/>
    <x v="2"/>
    <s v="mauvaise_qualite"/>
    <n v="0.214285714285714"/>
    <n v="8.7224749388623193E-2"/>
    <n v="0.34134667918280498"/>
    <n v="9"/>
    <n v="0.214285714285714"/>
    <n v="42"/>
    <s v="r_41_prob_pri"/>
    <s v="prop_multiple"/>
    <x v="246"/>
    <m/>
    <x v="1"/>
    <x v="1"/>
    <x v="19"/>
    <x v="125"/>
    <s v="r_41_prob_pri"/>
    <m/>
    <s v="Proportion"/>
    <m/>
    <s v="Population générale"/>
    <n v="0.95"/>
    <b v="1"/>
    <s v="ci"/>
  </r>
  <r>
    <s v="id_204"/>
    <x v="1"/>
    <s v="retard_reception"/>
    <n v="0.17647058823529399"/>
    <n v="-9.0786275228057194E-3"/>
    <n v="0.36201980399339401"/>
    <n v="3"/>
    <n v="0.17647058823529399"/>
    <n v="17"/>
    <s v="r_41_prob_pri"/>
    <s v="prop_multiple"/>
    <x v="50"/>
    <m/>
    <x v="1"/>
    <x v="1"/>
    <x v="19"/>
    <x v="125"/>
    <s v="r_41_prob_pri"/>
    <m/>
    <s v="Proportion"/>
    <m/>
    <s v="Population générale"/>
    <n v="0.95"/>
    <b v="1"/>
    <s v="ci"/>
  </r>
  <r>
    <s v="id_204"/>
    <x v="2"/>
    <s v="retard_reception"/>
    <n v="0.19047619047618999"/>
    <n v="6.8880445909090995E-2"/>
    <n v="0.31207193504329001"/>
    <n v="8"/>
    <n v="0.19047619047618999"/>
    <n v="42"/>
    <s v="r_41_prob_pri"/>
    <s v="prop_multiple"/>
    <x v="50"/>
    <m/>
    <x v="1"/>
    <x v="1"/>
    <x v="19"/>
    <x v="125"/>
    <s v="r_41_prob_pri"/>
    <m/>
    <s v="Proportion"/>
    <m/>
    <s v="Population générale"/>
    <n v="0.95"/>
    <b v="1"/>
    <s v="ci"/>
  </r>
  <r>
    <s v="id_204"/>
    <x v="1"/>
    <s v="aucun_problem"/>
    <n v="0.47058823529411797"/>
    <n v="0.22764728490806499"/>
    <n v="0.71352918568017099"/>
    <n v="8"/>
    <n v="0.47058823529411797"/>
    <n v="17"/>
    <s v="r_41_prob_pri"/>
    <s v="prop_multiple"/>
    <x v="51"/>
    <m/>
    <x v="1"/>
    <x v="1"/>
    <x v="19"/>
    <x v="125"/>
    <s v="r_41_prob_pri"/>
    <m/>
    <s v="Proportion"/>
    <m/>
    <s v="Population générale"/>
    <n v="0.95"/>
    <b v="1"/>
    <s v="ci"/>
  </r>
  <r>
    <s v="id_204"/>
    <x v="2"/>
    <s v="aucun_problem"/>
    <n v="0.476190476190476"/>
    <n v="0.32153679474045699"/>
    <n v="0.63084415764049595"/>
    <n v="20"/>
    <n v="0.476190476190476"/>
    <n v="42"/>
    <s v="r_41_prob_pri"/>
    <s v="prop_multiple"/>
    <x v="51"/>
    <m/>
    <x v="1"/>
    <x v="1"/>
    <x v="19"/>
    <x v="125"/>
    <s v="r_41_prob_pri"/>
    <m/>
    <s v="Proportion"/>
    <m/>
    <s v="Population générale"/>
    <n v="0.95"/>
    <b v="1"/>
    <s v="ci"/>
  </r>
  <r>
    <s v="id_205"/>
    <x v="1"/>
    <s v="pas_adapte"/>
    <n v="0.133333333333333"/>
    <n v="-4.31610123624218E-2"/>
    <n v="0.30982767902908798"/>
    <n v="2"/>
    <n v="0.133333333333333"/>
    <n v="15"/>
    <s v="r_41_prob"/>
    <s v="prop_multiple"/>
    <x v="47"/>
    <m/>
    <x v="1"/>
    <x v="1"/>
    <x v="19"/>
    <x v="126"/>
    <s v="r_41_prob"/>
    <m/>
    <s v="Proportion"/>
    <m/>
    <s v="Population générale"/>
    <n v="0.95"/>
    <b v="1"/>
    <s v="ci"/>
  </r>
  <r>
    <s v="id_205"/>
    <x v="2"/>
    <s v="pas_adapte"/>
    <n v="7.69230769230769E-2"/>
    <n v="-8.8786400085916796E-3"/>
    <n v="0.162724793854746"/>
    <n v="3"/>
    <n v="7.69230769230769E-2"/>
    <n v="39"/>
    <s v="r_41_prob"/>
    <s v="prop_multiple"/>
    <x v="47"/>
    <m/>
    <x v="1"/>
    <x v="1"/>
    <x v="19"/>
    <x v="126"/>
    <s v="r_41_prob"/>
    <m/>
    <s v="Proportion"/>
    <m/>
    <s v="Population générale"/>
    <n v="0.95"/>
    <b v="1"/>
    <s v="ci"/>
  </r>
  <r>
    <s v="id_205"/>
    <x v="1"/>
    <s v="insuffisance_argent"/>
    <n v="0.4"/>
    <n v="0.145644576400317"/>
    <n v="0.65435542359968302"/>
    <n v="6"/>
    <n v="0.4"/>
    <n v="15"/>
    <s v="r_41_prob"/>
    <s v="prop_multiple"/>
    <x v="94"/>
    <m/>
    <x v="1"/>
    <x v="1"/>
    <x v="19"/>
    <x v="126"/>
    <s v="r_41_prob"/>
    <m/>
    <s v="Proportion"/>
    <m/>
    <s v="Population générale"/>
    <n v="0.95"/>
    <b v="1"/>
    <s v="ci"/>
  </r>
  <r>
    <s v="id_205"/>
    <x v="2"/>
    <s v="insuffisance_argent"/>
    <n v="0.41025641025641002"/>
    <n v="0.25187361262442398"/>
    <n v="0.56863920788839695"/>
    <n v="16"/>
    <n v="0.41025641025641002"/>
    <n v="39"/>
    <s v="r_41_prob"/>
    <s v="prop_multiple"/>
    <x v="94"/>
    <m/>
    <x v="1"/>
    <x v="1"/>
    <x v="19"/>
    <x v="126"/>
    <s v="r_41_prob"/>
    <m/>
    <s v="Proportion"/>
    <m/>
    <s v="Population générale"/>
    <n v="0.95"/>
    <b v="1"/>
    <s v="ci"/>
  </r>
  <r>
    <s v="id_205"/>
    <x v="1"/>
    <s v="acces_limite"/>
    <n v="0.133333333333333"/>
    <n v="-4.31610123624218E-2"/>
    <n v="0.30982767902908798"/>
    <n v="2"/>
    <n v="0.133333333333333"/>
    <n v="15"/>
    <s v="r_41_prob"/>
    <s v="prop_multiple"/>
    <x v="245"/>
    <m/>
    <x v="1"/>
    <x v="1"/>
    <x v="19"/>
    <x v="126"/>
    <s v="r_41_prob"/>
    <m/>
    <s v="Proportion"/>
    <m/>
    <s v="Population générale"/>
    <n v="0.95"/>
    <b v="1"/>
    <s v="ci"/>
  </r>
  <r>
    <s v="id_205"/>
    <x v="2"/>
    <s v="acces_limite"/>
    <n v="5.1282051282051301E-2"/>
    <n v="-1.97411036865692E-2"/>
    <n v="0.122305206250672"/>
    <n v="2"/>
    <n v="5.1282051282051301E-2"/>
    <n v="39"/>
    <s v="r_41_prob"/>
    <s v="prop_multiple"/>
    <x v="245"/>
    <m/>
    <x v="1"/>
    <x v="1"/>
    <x v="19"/>
    <x v="126"/>
    <s v="r_41_prob"/>
    <m/>
    <s v="Proportion"/>
    <m/>
    <s v="Population générale"/>
    <n v="0.95"/>
    <b v="1"/>
    <s v="ci"/>
  </r>
  <r>
    <s v="id_205"/>
    <x v="1"/>
    <s v="mauvaise_qualite"/>
    <n v="6.6666666666666693E-2"/>
    <n v="-6.2844775785344795E-2"/>
    <n v="0.196178109118678"/>
    <n v="1"/>
    <n v="6.6666666666666693E-2"/>
    <n v="15"/>
    <s v="r_41_prob"/>
    <s v="prop_multiple"/>
    <x v="246"/>
    <m/>
    <x v="1"/>
    <x v="1"/>
    <x v="19"/>
    <x v="126"/>
    <s v="r_41_prob"/>
    <m/>
    <s v="Proportion"/>
    <m/>
    <s v="Population générale"/>
    <n v="0.95"/>
    <b v="1"/>
    <s v="ci"/>
  </r>
  <r>
    <s v="id_205"/>
    <x v="2"/>
    <s v="mauvaise_qualite"/>
    <n v="0.230769230769231"/>
    <n v="9.5104804440677496E-2"/>
    <n v="0.36643365709778403"/>
    <n v="9"/>
    <n v="0.230769230769231"/>
    <n v="39"/>
    <s v="r_41_prob"/>
    <s v="prop_multiple"/>
    <x v="246"/>
    <m/>
    <x v="1"/>
    <x v="1"/>
    <x v="19"/>
    <x v="126"/>
    <s v="r_41_prob"/>
    <m/>
    <s v="Proportion"/>
    <m/>
    <s v="Population générale"/>
    <n v="0.95"/>
    <b v="1"/>
    <s v="ci"/>
  </r>
  <r>
    <s v="id_205"/>
    <x v="1"/>
    <s v="retard_reception"/>
    <n v="0.133333333333333"/>
    <n v="-4.31610123624218E-2"/>
    <n v="0.30982767902908798"/>
    <n v="2"/>
    <n v="0.133333333333333"/>
    <n v="15"/>
    <s v="r_41_prob"/>
    <s v="prop_multiple"/>
    <x v="50"/>
    <m/>
    <x v="1"/>
    <x v="1"/>
    <x v="19"/>
    <x v="126"/>
    <s v="r_41_prob"/>
    <m/>
    <s v="Proportion"/>
    <m/>
    <s v="Population générale"/>
    <n v="0.95"/>
    <b v="1"/>
    <s v="ci"/>
  </r>
  <r>
    <s v="id_205"/>
    <x v="2"/>
    <s v="retard_reception"/>
    <n v="0.20512820512820501"/>
    <n v="7.5108271191822507E-2"/>
    <n v="0.33514813906458801"/>
    <n v="8"/>
    <n v="0.20512820512820501"/>
    <n v="39"/>
    <s v="r_41_prob"/>
    <s v="prop_multiple"/>
    <x v="50"/>
    <m/>
    <x v="1"/>
    <x v="1"/>
    <x v="19"/>
    <x v="126"/>
    <s v="r_41_prob"/>
    <m/>
    <s v="Proportion"/>
    <m/>
    <s v="Population générale"/>
    <n v="0.95"/>
    <b v="1"/>
    <s v="ci"/>
  </r>
  <r>
    <s v="id_205"/>
    <x v="1"/>
    <s v="aucun_problem"/>
    <n v="0.53333333333333299"/>
    <n v="0.27431044842931002"/>
    <n v="0.79235621823735602"/>
    <n v="8"/>
    <n v="0.53333333333333299"/>
    <n v="15"/>
    <s v="r_41_prob"/>
    <s v="prop_multiple"/>
    <x v="51"/>
    <m/>
    <x v="1"/>
    <x v="1"/>
    <x v="19"/>
    <x v="126"/>
    <s v="r_41_prob"/>
    <m/>
    <s v="Proportion"/>
    <m/>
    <s v="Population générale"/>
    <n v="0.95"/>
    <b v="1"/>
    <s v="ci"/>
  </r>
  <r>
    <s v="id_205"/>
    <x v="2"/>
    <s v="aucun_problem"/>
    <n v="0.46153846153846201"/>
    <n v="0.30101814756082901"/>
    <n v="0.62205877551609401"/>
    <n v="18"/>
    <n v="0.46153846153846201"/>
    <n v="39"/>
    <s v="r_41_prob"/>
    <s v="prop_multiple"/>
    <x v="51"/>
    <m/>
    <x v="1"/>
    <x v="1"/>
    <x v="19"/>
    <x v="126"/>
    <s v="r_41_prob"/>
    <m/>
    <s v="Proportion"/>
    <m/>
    <s v="Population générale"/>
    <n v="0.95"/>
    <b v="1"/>
    <s v="ci"/>
  </r>
  <r>
    <s v="id_204"/>
    <x v="5"/>
    <s v="pas_adapte"/>
    <n v="0.1"/>
    <n v="-3.4621404386712802E-2"/>
    <n v="0.234621404386713"/>
    <n v="2"/>
    <n v="0.1"/>
    <n v="20"/>
    <s v="r_41_prob_pri"/>
    <s v="prop_multiple"/>
    <x v="47"/>
    <m/>
    <x v="4"/>
    <x v="1"/>
    <x v="19"/>
    <x v="125"/>
    <s v="r_41_prob_pri"/>
    <m/>
    <s v="Proportion"/>
    <m/>
    <s v="Population générale"/>
    <n v="0.95"/>
    <b v="1"/>
    <s v="ci"/>
  </r>
  <r>
    <s v="id_204"/>
    <x v="6"/>
    <s v="pas_adapte"/>
    <n v="0.102564102564103"/>
    <n v="5.0707584701445204E-3"/>
    <n v="0.20005744665806099"/>
    <n v="4"/>
    <n v="0.102564102564103"/>
    <n v="39"/>
    <s v="r_41_prob_pri"/>
    <s v="prop_multiple"/>
    <x v="47"/>
    <m/>
    <x v="4"/>
    <x v="1"/>
    <x v="19"/>
    <x v="125"/>
    <s v="r_41_prob_pri"/>
    <m/>
    <s v="Proportion"/>
    <m/>
    <s v="Population générale"/>
    <n v="0.95"/>
    <b v="1"/>
    <s v="ci"/>
  </r>
  <r>
    <s v="id_204"/>
    <x v="5"/>
    <s v="insuffisance_argent"/>
    <n v="0.45"/>
    <n v="0.226755656449285"/>
    <n v="0.67324434355071505"/>
    <n v="9"/>
    <n v="0.45"/>
    <n v="20"/>
    <s v="r_41_prob_pri"/>
    <s v="prop_multiple"/>
    <x v="94"/>
    <m/>
    <x v="4"/>
    <x v="1"/>
    <x v="19"/>
    <x v="125"/>
    <s v="r_41_prob_pri"/>
    <m/>
    <s v="Proportion"/>
    <m/>
    <s v="Population générale"/>
    <n v="0.95"/>
    <b v="1"/>
    <s v="ci"/>
  </r>
  <r>
    <s v="id_204"/>
    <x v="6"/>
    <s v="insuffisance_argent"/>
    <n v="0.35897435897435898"/>
    <n v="0.204823846952643"/>
    <n v="0.51312487099607496"/>
    <n v="14"/>
    <n v="0.35897435897435898"/>
    <n v="39"/>
    <s v="r_41_prob_pri"/>
    <s v="prop_multiple"/>
    <x v="94"/>
    <m/>
    <x v="4"/>
    <x v="1"/>
    <x v="19"/>
    <x v="125"/>
    <s v="r_41_prob_pri"/>
    <m/>
    <s v="Proportion"/>
    <m/>
    <s v="Population générale"/>
    <n v="0.95"/>
    <b v="1"/>
    <s v="ci"/>
  </r>
  <r>
    <s v="id_204"/>
    <x v="5"/>
    <s v="acces_limite"/>
    <n v="0.05"/>
    <n v="-4.78001828932006E-2"/>
    <n v="0.14780018289320099"/>
    <n v="1"/>
    <n v="0.05"/>
    <n v="20"/>
    <s v="r_41_prob_pri"/>
    <s v="prop_multiple"/>
    <x v="245"/>
    <m/>
    <x v="4"/>
    <x v="1"/>
    <x v="19"/>
    <x v="125"/>
    <s v="r_41_prob_pri"/>
    <m/>
    <s v="Proportion"/>
    <m/>
    <s v="Population générale"/>
    <n v="0.95"/>
    <b v="1"/>
    <s v="ci"/>
  </r>
  <r>
    <s v="id_204"/>
    <x v="6"/>
    <s v="acces_limite"/>
    <n v="7.69230769230769E-2"/>
    <n v="-8.7063085288842205E-3"/>
    <n v="0.16255246237503801"/>
    <n v="3"/>
    <n v="7.69230769230769E-2"/>
    <n v="39"/>
    <s v="r_41_prob_pri"/>
    <s v="prop_multiple"/>
    <x v="245"/>
    <m/>
    <x v="4"/>
    <x v="1"/>
    <x v="19"/>
    <x v="125"/>
    <s v="r_41_prob_pri"/>
    <m/>
    <s v="Proportion"/>
    <m/>
    <s v="Population générale"/>
    <n v="0.95"/>
    <b v="1"/>
    <s v="ci"/>
  </r>
  <r>
    <s v="id_204"/>
    <x v="5"/>
    <s v="mauvaise_qualite"/>
    <n v="0.25"/>
    <n v="5.5690739846614802E-2"/>
    <n v="0.44430926015338501"/>
    <n v="5"/>
    <n v="0.25"/>
    <n v="20"/>
    <s v="r_41_prob_pri"/>
    <s v="prop_multiple"/>
    <x v="246"/>
    <m/>
    <x v="4"/>
    <x v="1"/>
    <x v="19"/>
    <x v="125"/>
    <s v="r_41_prob_pri"/>
    <m/>
    <s v="Proportion"/>
    <m/>
    <s v="Population générale"/>
    <n v="0.95"/>
    <b v="1"/>
    <s v="ci"/>
  </r>
  <r>
    <s v="id_204"/>
    <x v="6"/>
    <s v="mauvaise_qualite"/>
    <n v="0.128205128205128"/>
    <n v="2.0772695477592799E-2"/>
    <n v="0.235637560932664"/>
    <n v="5"/>
    <n v="0.128205128205128"/>
    <n v="39"/>
    <s v="r_41_prob_pri"/>
    <s v="prop_multiple"/>
    <x v="246"/>
    <m/>
    <x v="4"/>
    <x v="1"/>
    <x v="19"/>
    <x v="125"/>
    <s v="r_41_prob_pri"/>
    <m/>
    <s v="Proportion"/>
    <m/>
    <s v="Population générale"/>
    <n v="0.95"/>
    <b v="1"/>
    <s v="ci"/>
  </r>
  <r>
    <s v="id_204"/>
    <x v="5"/>
    <s v="retard_reception"/>
    <n v="0.25"/>
    <n v="5.5690739846614802E-2"/>
    <n v="0.44430926015338501"/>
    <n v="5"/>
    <n v="0.25"/>
    <n v="20"/>
    <s v="r_41_prob_pri"/>
    <s v="prop_multiple"/>
    <x v="50"/>
    <m/>
    <x v="4"/>
    <x v="1"/>
    <x v="19"/>
    <x v="125"/>
    <s v="r_41_prob_pri"/>
    <m/>
    <s v="Proportion"/>
    <m/>
    <s v="Population générale"/>
    <n v="0.95"/>
    <b v="1"/>
    <s v="ci"/>
  </r>
  <r>
    <s v="id_204"/>
    <x v="6"/>
    <s v="retard_reception"/>
    <n v="0.15384615384615399"/>
    <n v="3.7903417849969201E-2"/>
    <n v="0.26978888984233901"/>
    <n v="6"/>
    <n v="0.15384615384615399"/>
    <n v="39"/>
    <s v="r_41_prob_pri"/>
    <s v="prop_multiple"/>
    <x v="50"/>
    <m/>
    <x v="4"/>
    <x v="1"/>
    <x v="19"/>
    <x v="125"/>
    <s v="r_41_prob_pri"/>
    <m/>
    <s v="Proportion"/>
    <m/>
    <s v="Population générale"/>
    <n v="0.95"/>
    <b v="1"/>
    <s v="ci"/>
  </r>
  <r>
    <s v="id_204"/>
    <x v="5"/>
    <s v="aucun_problem"/>
    <n v="0.4"/>
    <n v="0.180164167197121"/>
    <n v="0.61983583280287902"/>
    <n v="8"/>
    <n v="0.4"/>
    <n v="20"/>
    <s v="r_41_prob_pri"/>
    <s v="prop_multiple"/>
    <x v="51"/>
    <m/>
    <x v="4"/>
    <x v="1"/>
    <x v="19"/>
    <x v="125"/>
    <s v="r_41_prob_pri"/>
    <m/>
    <s v="Proportion"/>
    <m/>
    <s v="Population générale"/>
    <n v="0.95"/>
    <b v="1"/>
    <s v="ci"/>
  </r>
  <r>
    <s v="id_204"/>
    <x v="6"/>
    <s v="aucun_problem"/>
    <n v="0.512820512820513"/>
    <n v="0.35219935663089103"/>
    <n v="0.67344166901013403"/>
    <n v="20"/>
    <n v="0.512820512820513"/>
    <n v="39"/>
    <s v="r_41_prob_pri"/>
    <s v="prop_multiple"/>
    <x v="51"/>
    <m/>
    <x v="4"/>
    <x v="1"/>
    <x v="19"/>
    <x v="125"/>
    <s v="r_41_prob_pri"/>
    <m/>
    <s v="Proportion"/>
    <m/>
    <s v="Population générale"/>
    <n v="0.95"/>
    <b v="1"/>
    <s v="ci"/>
  </r>
  <r>
    <s v="id_205"/>
    <x v="5"/>
    <s v="pas_adapte"/>
    <n v="5.5555555555555601E-2"/>
    <n v="-5.30111636958722E-2"/>
    <n v="0.16412227480698299"/>
    <n v="1"/>
    <n v="5.5555555555555601E-2"/>
    <n v="18"/>
    <s v="r_41_prob"/>
    <s v="prop_multiple"/>
    <x v="47"/>
    <m/>
    <x v="4"/>
    <x v="1"/>
    <x v="19"/>
    <x v="126"/>
    <s v="r_41_prob"/>
    <m/>
    <s v="Proportion"/>
    <m/>
    <s v="Population générale"/>
    <n v="0.95"/>
    <b v="1"/>
    <s v="ci"/>
  </r>
  <r>
    <s v="id_205"/>
    <x v="6"/>
    <s v="pas_adapte"/>
    <n v="0.11111111111111099"/>
    <n v="5.7859226639546298E-3"/>
    <n v="0.21643629955826801"/>
    <n v="4"/>
    <n v="0.11111111111111099"/>
    <n v="36"/>
    <s v="r_41_prob"/>
    <s v="prop_multiple"/>
    <x v="47"/>
    <m/>
    <x v="4"/>
    <x v="1"/>
    <x v="19"/>
    <x v="126"/>
    <s v="r_41_prob"/>
    <m/>
    <s v="Proportion"/>
    <m/>
    <s v="Population générale"/>
    <n v="0.95"/>
    <b v="1"/>
    <s v="ci"/>
  </r>
  <r>
    <s v="id_205"/>
    <x v="5"/>
    <s v="insuffisance_argent"/>
    <n v="0.5"/>
    <n v="0.26301832599389802"/>
    <n v="0.73698167400610204"/>
    <n v="9"/>
    <n v="0.5"/>
    <n v="18"/>
    <s v="r_41_prob"/>
    <s v="prop_multiple"/>
    <x v="94"/>
    <m/>
    <x v="4"/>
    <x v="1"/>
    <x v="19"/>
    <x v="126"/>
    <s v="r_41_prob"/>
    <m/>
    <s v="Proportion"/>
    <m/>
    <s v="Population générale"/>
    <n v="0.95"/>
    <b v="1"/>
    <s v="ci"/>
  </r>
  <r>
    <s v="id_205"/>
    <x v="6"/>
    <s v="insuffisance_argent"/>
    <n v="0.36111111111111099"/>
    <n v="0.20013447263940401"/>
    <n v="0.52208774958281801"/>
    <n v="13"/>
    <n v="0.36111111111111099"/>
    <n v="36"/>
    <s v="r_41_prob"/>
    <s v="prop_multiple"/>
    <x v="94"/>
    <m/>
    <x v="4"/>
    <x v="1"/>
    <x v="19"/>
    <x v="126"/>
    <s v="r_41_prob"/>
    <m/>
    <s v="Proportion"/>
    <m/>
    <s v="Population générale"/>
    <n v="0.95"/>
    <b v="1"/>
    <s v="ci"/>
  </r>
  <r>
    <s v="id_205"/>
    <x v="5"/>
    <s v="acces_limite"/>
    <n v="5.5555555555555601E-2"/>
    <n v="-5.30111636958722E-2"/>
    <n v="0.16412227480698299"/>
    <n v="1"/>
    <n v="5.5555555555555601E-2"/>
    <n v="18"/>
    <s v="r_41_prob"/>
    <s v="prop_multiple"/>
    <x v="245"/>
    <m/>
    <x v="4"/>
    <x v="1"/>
    <x v="19"/>
    <x v="126"/>
    <s v="r_41_prob"/>
    <m/>
    <s v="Proportion"/>
    <m/>
    <s v="Population générale"/>
    <n v="0.95"/>
    <b v="1"/>
    <s v="ci"/>
  </r>
  <r>
    <s v="id_205"/>
    <x v="6"/>
    <s v="acces_limite"/>
    <n v="8.3333333333333301E-2"/>
    <n v="-9.2952148789632993E-3"/>
    <n v="0.17596188154563"/>
    <n v="3"/>
    <n v="8.3333333333333301E-2"/>
    <n v="36"/>
    <s v="r_41_prob"/>
    <s v="prop_multiple"/>
    <x v="245"/>
    <m/>
    <x v="4"/>
    <x v="1"/>
    <x v="19"/>
    <x v="126"/>
    <s v="r_41_prob"/>
    <m/>
    <s v="Proportion"/>
    <m/>
    <s v="Population générale"/>
    <n v="0.95"/>
    <b v="1"/>
    <s v="ci"/>
  </r>
  <r>
    <s v="id_205"/>
    <x v="5"/>
    <s v="mauvaise_qualite"/>
    <n v="0.27777777777777801"/>
    <n v="6.5488073615504697E-2"/>
    <n v="0.49006748194005101"/>
    <n v="5"/>
    <n v="0.27777777777777801"/>
    <n v="18"/>
    <s v="r_41_prob"/>
    <s v="prop_multiple"/>
    <x v="246"/>
    <m/>
    <x v="4"/>
    <x v="1"/>
    <x v="19"/>
    <x v="126"/>
    <s v="r_41_prob"/>
    <m/>
    <s v="Proportion"/>
    <m/>
    <s v="Population générale"/>
    <n v="0.95"/>
    <b v="1"/>
    <s v="ci"/>
  </r>
  <r>
    <s v="id_205"/>
    <x v="6"/>
    <s v="mauvaise_qualite"/>
    <n v="0.13888888888888901"/>
    <n v="2.29863073945883E-2"/>
    <n v="0.254791470383189"/>
    <n v="5"/>
    <n v="0.13888888888888901"/>
    <n v="36"/>
    <s v="r_41_prob"/>
    <s v="prop_multiple"/>
    <x v="246"/>
    <m/>
    <x v="4"/>
    <x v="1"/>
    <x v="19"/>
    <x v="126"/>
    <s v="r_41_prob"/>
    <m/>
    <s v="Proportion"/>
    <m/>
    <s v="Population générale"/>
    <n v="0.95"/>
    <b v="1"/>
    <s v="ci"/>
  </r>
  <r>
    <s v="id_205"/>
    <x v="5"/>
    <s v="retard_reception"/>
    <n v="0.27777777777777801"/>
    <n v="6.5488073615504697E-2"/>
    <n v="0.49006748194005101"/>
    <n v="5"/>
    <n v="0.27777777777777801"/>
    <n v="18"/>
    <s v="r_41_prob"/>
    <s v="prop_multiple"/>
    <x v="50"/>
    <m/>
    <x v="4"/>
    <x v="1"/>
    <x v="19"/>
    <x v="126"/>
    <s v="r_41_prob"/>
    <m/>
    <s v="Proportion"/>
    <m/>
    <s v="Population générale"/>
    <n v="0.95"/>
    <b v="1"/>
    <s v="ci"/>
  </r>
  <r>
    <s v="id_205"/>
    <x v="6"/>
    <s v="retard_reception"/>
    <n v="0.13888888888888901"/>
    <n v="2.2986307394588401E-2"/>
    <n v="0.254791470383189"/>
    <n v="5"/>
    <n v="0.13888888888888901"/>
    <n v="36"/>
    <s v="r_41_prob"/>
    <s v="prop_multiple"/>
    <x v="50"/>
    <m/>
    <x v="4"/>
    <x v="1"/>
    <x v="19"/>
    <x v="126"/>
    <s v="r_41_prob"/>
    <m/>
    <s v="Proportion"/>
    <m/>
    <s v="Population générale"/>
    <n v="0.95"/>
    <b v="1"/>
    <s v="ci"/>
  </r>
  <r>
    <s v="id_205"/>
    <x v="5"/>
    <s v="aucun_problem"/>
    <n v="0.38888888888888901"/>
    <n v="0.15783269445909801"/>
    <n v="0.61994508331867904"/>
    <n v="7"/>
    <n v="0.38888888888888901"/>
    <n v="18"/>
    <s v="r_41_prob"/>
    <s v="prop_multiple"/>
    <x v="51"/>
    <m/>
    <x v="4"/>
    <x v="1"/>
    <x v="19"/>
    <x v="126"/>
    <s v="r_41_prob"/>
    <m/>
    <s v="Proportion"/>
    <m/>
    <s v="Population générale"/>
    <n v="0.95"/>
    <b v="1"/>
    <s v="ci"/>
  </r>
  <r>
    <s v="id_205"/>
    <x v="6"/>
    <s v="aucun_problem"/>
    <n v="0.52777777777777801"/>
    <n v="0.36046522667530201"/>
    <n v="0.69509032888025402"/>
    <n v="19"/>
    <n v="0.52777777777777801"/>
    <n v="36"/>
    <s v="r_41_prob"/>
    <s v="prop_multiple"/>
    <x v="51"/>
    <m/>
    <x v="4"/>
    <x v="1"/>
    <x v="19"/>
    <x v="126"/>
    <s v="r_41_prob"/>
    <m/>
    <s v="Proportion"/>
    <m/>
    <s v="Population générale"/>
    <n v="0.95"/>
    <b v="1"/>
    <s v="ci"/>
  </r>
  <r>
    <s v="id_204"/>
    <x v="4"/>
    <s v="pas_adapte"/>
    <n v="0.101694915254237"/>
    <n v="2.2728321955838099E-2"/>
    <n v="0.18066150855263599"/>
    <n v="6"/>
    <n v="0.101694915254237"/>
    <n v="59"/>
    <s v="r_41_prob_pri"/>
    <s v="prop_multiple"/>
    <x v="47"/>
    <m/>
    <x v="3"/>
    <x v="1"/>
    <x v="19"/>
    <x v="125"/>
    <s v="r_41_prob_pri"/>
    <m/>
    <s v="Proportion"/>
    <m/>
    <s v="Population générale"/>
    <n v="0.95"/>
    <b v="1"/>
    <s v="ci"/>
  </r>
  <r>
    <s v="id_204"/>
    <x v="4"/>
    <s v="insuffisance_argent"/>
    <n v="0.38983050847457601"/>
    <n v="0.26240833435149802"/>
    <n v="0.517252682597655"/>
    <n v="23"/>
    <n v="0.38983050847457601"/>
    <n v="59"/>
    <s v="r_41_prob_pri"/>
    <s v="prop_multiple"/>
    <x v="94"/>
    <m/>
    <x v="3"/>
    <x v="1"/>
    <x v="19"/>
    <x v="125"/>
    <s v="r_41_prob_pri"/>
    <m/>
    <s v="Proportion"/>
    <m/>
    <s v="Population générale"/>
    <n v="0.95"/>
    <b v="1"/>
    <s v="ci"/>
  </r>
  <r>
    <s v="id_204"/>
    <x v="4"/>
    <s v="acces_limite"/>
    <n v="6.7796610169491497E-2"/>
    <n v="2.1153944192168601E-3"/>
    <n v="0.13347782591976601"/>
    <n v="4"/>
    <n v="6.7796610169491497E-2"/>
    <n v="59"/>
    <s v="r_41_prob_pri"/>
    <s v="prop_multiple"/>
    <x v="245"/>
    <m/>
    <x v="3"/>
    <x v="1"/>
    <x v="19"/>
    <x v="125"/>
    <s v="r_41_prob_pri"/>
    <m/>
    <s v="Proportion"/>
    <m/>
    <s v="Population générale"/>
    <n v="0.95"/>
    <b v="1"/>
    <s v="ci"/>
  </r>
  <r>
    <s v="id_204"/>
    <x v="4"/>
    <s v="mauvaise_qualite"/>
    <n v="0.169491525423729"/>
    <n v="7.1468549680267099E-2"/>
    <n v="0.267514501167191"/>
    <n v="10"/>
    <n v="0.169491525423729"/>
    <n v="59"/>
    <s v="r_41_prob_pri"/>
    <s v="prop_multiple"/>
    <x v="246"/>
    <m/>
    <x v="3"/>
    <x v="1"/>
    <x v="19"/>
    <x v="125"/>
    <s v="r_41_prob_pri"/>
    <m/>
    <s v="Proportion"/>
    <m/>
    <s v="Population générale"/>
    <n v="0.95"/>
    <b v="1"/>
    <s v="ci"/>
  </r>
  <r>
    <s v="id_204"/>
    <x v="4"/>
    <s v="retard_reception"/>
    <n v="0.186440677966102"/>
    <n v="8.4687776062313605E-2"/>
    <n v="0.28819357986989003"/>
    <n v="11"/>
    <n v="0.186440677966102"/>
    <n v="59"/>
    <s v="r_41_prob_pri"/>
    <s v="prop_multiple"/>
    <x v="50"/>
    <m/>
    <x v="3"/>
    <x v="1"/>
    <x v="19"/>
    <x v="125"/>
    <s v="r_41_prob_pri"/>
    <m/>
    <s v="Proportion"/>
    <m/>
    <s v="Population générale"/>
    <n v="0.95"/>
    <b v="1"/>
    <s v="ci"/>
  </r>
  <r>
    <s v="id_204"/>
    <x v="4"/>
    <s v="aucun_problem"/>
    <n v="0.47457627118644102"/>
    <n v="0.34411256698776299"/>
    <n v="0.605039975385119"/>
    <n v="28"/>
    <n v="0.47457627118644102"/>
    <n v="59"/>
    <s v="r_41_prob_pri"/>
    <s v="prop_multiple"/>
    <x v="51"/>
    <m/>
    <x v="3"/>
    <x v="1"/>
    <x v="19"/>
    <x v="125"/>
    <s v="r_41_prob_pri"/>
    <m/>
    <s v="Proportion"/>
    <m/>
    <s v="Population générale"/>
    <n v="0.95"/>
    <b v="1"/>
    <s v="ci"/>
  </r>
  <r>
    <s v="id_205"/>
    <x v="4"/>
    <s v="pas_adapte"/>
    <n v="9.2592592592592601E-2"/>
    <n v="1.32742896608158E-2"/>
    <n v="0.171910895524369"/>
    <n v="5"/>
    <n v="9.2592592592592601E-2"/>
    <n v="54"/>
    <s v="r_41_prob"/>
    <s v="prop_multiple"/>
    <x v="47"/>
    <m/>
    <x v="3"/>
    <x v="1"/>
    <x v="19"/>
    <x v="126"/>
    <s v="r_41_prob"/>
    <m/>
    <s v="Proportion"/>
    <m/>
    <s v="Population générale"/>
    <n v="0.95"/>
    <b v="1"/>
    <s v="ci"/>
  </r>
  <r>
    <s v="id_205"/>
    <x v="4"/>
    <s v="insuffisance_argent"/>
    <n v="0.407407407407407"/>
    <n v="0.27295248667560401"/>
    <n v="0.54186232813921098"/>
    <n v="22"/>
    <n v="0.407407407407407"/>
    <n v="54"/>
    <s v="r_41_prob"/>
    <s v="prop_multiple"/>
    <x v="94"/>
    <m/>
    <x v="3"/>
    <x v="1"/>
    <x v="19"/>
    <x v="126"/>
    <s v="r_41_prob"/>
    <m/>
    <s v="Proportion"/>
    <m/>
    <s v="Population générale"/>
    <n v="0.95"/>
    <b v="1"/>
    <s v="ci"/>
  </r>
  <r>
    <s v="id_205"/>
    <x v="4"/>
    <s v="acces_limite"/>
    <n v="7.4074074074074098E-2"/>
    <n v="2.40936053018097E-3"/>
    <n v="0.14573878761796699"/>
    <n v="4"/>
    <n v="7.4074074074074098E-2"/>
    <n v="54"/>
    <s v="r_41_prob"/>
    <s v="prop_multiple"/>
    <x v="245"/>
    <m/>
    <x v="3"/>
    <x v="1"/>
    <x v="19"/>
    <x v="126"/>
    <s v="r_41_prob"/>
    <m/>
    <s v="Proportion"/>
    <m/>
    <s v="Population générale"/>
    <n v="0.95"/>
    <b v="1"/>
    <s v="ci"/>
  </r>
  <r>
    <s v="id_205"/>
    <x v="4"/>
    <s v="mauvaise_qualite"/>
    <n v="0.18518518518518501"/>
    <n v="7.8889237152712399E-2"/>
    <n v="0.29148113321765801"/>
    <n v="10"/>
    <n v="0.18518518518518501"/>
    <n v="54"/>
    <s v="r_41_prob"/>
    <s v="prop_multiple"/>
    <x v="246"/>
    <m/>
    <x v="3"/>
    <x v="1"/>
    <x v="19"/>
    <x v="126"/>
    <s v="r_41_prob"/>
    <m/>
    <s v="Proportion"/>
    <m/>
    <s v="Population générale"/>
    <n v="0.95"/>
    <b v="1"/>
    <s v="ci"/>
  </r>
  <r>
    <s v="id_205"/>
    <x v="4"/>
    <s v="retard_reception"/>
    <n v="0.18518518518518501"/>
    <n v="7.8889237152712399E-2"/>
    <n v="0.29148113321765801"/>
    <n v="10"/>
    <n v="0.18518518518518501"/>
    <n v="54"/>
    <s v="r_41_prob"/>
    <s v="prop_multiple"/>
    <x v="50"/>
    <m/>
    <x v="3"/>
    <x v="1"/>
    <x v="19"/>
    <x v="126"/>
    <s v="r_41_prob"/>
    <m/>
    <s v="Proportion"/>
    <m/>
    <s v="Population générale"/>
    <n v="0.95"/>
    <b v="1"/>
    <s v="ci"/>
  </r>
  <r>
    <s v="id_205"/>
    <x v="4"/>
    <s v="aucun_problem"/>
    <n v="0.48148148148148101"/>
    <n v="0.34475392226580998"/>
    <n v="0.61820904069715299"/>
    <n v="26"/>
    <n v="0.48148148148148101"/>
    <n v="54"/>
    <s v="r_41_prob"/>
    <s v="prop_multiple"/>
    <x v="51"/>
    <m/>
    <x v="3"/>
    <x v="1"/>
    <x v="19"/>
    <x v="126"/>
    <s v="r_41_prob"/>
    <m/>
    <s v="Proportion"/>
    <m/>
    <s v="Population générale"/>
    <n v="0.95"/>
    <b v="1"/>
    <s v="ci"/>
  </r>
  <r>
    <s v="id_204"/>
    <x v="3"/>
    <s v="pas_adapte"/>
    <n v="0.2"/>
    <n v="-0.15899041169790101"/>
    <n v="0.55899041169790098"/>
    <n v="1"/>
    <n v="0.2"/>
    <n v="5"/>
    <s v="r_41_prob_pri"/>
    <s v="prop_multiple"/>
    <x v="47"/>
    <m/>
    <x v="2"/>
    <x v="1"/>
    <x v="19"/>
    <x v="125"/>
    <s v="r_41_prob_pri"/>
    <m/>
    <s v="Proportion"/>
    <m/>
    <s v="Population générale"/>
    <n v="0.95"/>
    <b v="1"/>
    <s v="ci"/>
  </r>
  <r>
    <s v="id_204"/>
    <x v="4"/>
    <s v="pas_adapte"/>
    <n v="9.2592592592592601E-2"/>
    <n v="1.34335992993747E-2"/>
    <n v="0.17175158588581099"/>
    <n v="5"/>
    <n v="9.2592592592592601E-2"/>
    <n v="54"/>
    <s v="r_41_prob_pri"/>
    <s v="prop_multiple"/>
    <x v="47"/>
    <m/>
    <x v="2"/>
    <x v="1"/>
    <x v="19"/>
    <x v="125"/>
    <s v="r_41_prob_pri"/>
    <m/>
    <s v="Proportion"/>
    <m/>
    <s v="Population générale"/>
    <n v="0.95"/>
    <b v="1"/>
    <s v="ci"/>
  </r>
  <r>
    <s v="id_204"/>
    <x v="3"/>
    <s v="insuffisance_argent"/>
    <n v="0.2"/>
    <n v="-0.15899041169790101"/>
    <n v="0.55899041169790098"/>
    <n v="1"/>
    <n v="0.2"/>
    <n v="5"/>
    <s v="r_41_prob_pri"/>
    <s v="prop_multiple"/>
    <x v="94"/>
    <m/>
    <x v="2"/>
    <x v="1"/>
    <x v="19"/>
    <x v="125"/>
    <s v="r_41_prob_pri"/>
    <m/>
    <s v="Proportion"/>
    <m/>
    <s v="Population générale"/>
    <n v="0.95"/>
    <b v="1"/>
    <s v="ci"/>
  </r>
  <r>
    <s v="id_204"/>
    <x v="4"/>
    <s v="insuffisance_argent"/>
    <n v="0.407407407407407"/>
    <n v="0.27322253739570901"/>
    <n v="0.54159227741910498"/>
    <n v="22"/>
    <n v="0.407407407407407"/>
    <n v="54"/>
    <s v="r_41_prob_pri"/>
    <s v="prop_multiple"/>
    <x v="94"/>
    <m/>
    <x v="2"/>
    <x v="1"/>
    <x v="19"/>
    <x v="125"/>
    <s v="r_41_prob_pri"/>
    <m/>
    <s v="Proportion"/>
    <m/>
    <s v="Population générale"/>
    <n v="0.95"/>
    <b v="1"/>
    <s v="ci"/>
  </r>
  <r>
    <s v="id_204"/>
    <x v="4"/>
    <s v="acces_limite"/>
    <n v="7.4074074074074098E-2"/>
    <n v="2.5532980476278698E-3"/>
    <n v="0.14559485010052001"/>
    <n v="4"/>
    <n v="7.4074074074074098E-2"/>
    <n v="54"/>
    <s v="r_41_prob_pri"/>
    <s v="prop_multiple"/>
    <x v="245"/>
    <m/>
    <x v="2"/>
    <x v="1"/>
    <x v="19"/>
    <x v="125"/>
    <s v="r_41_prob_pri"/>
    <m/>
    <s v="Proportion"/>
    <m/>
    <s v="Population générale"/>
    <n v="0.95"/>
    <b v="1"/>
    <s v="ci"/>
  </r>
  <r>
    <s v="id_204"/>
    <x v="4"/>
    <s v="mauvaise_qualite"/>
    <n v="0.18518518518518501"/>
    <n v="7.9102730992537604E-2"/>
    <n v="0.29126763937783301"/>
    <n v="10"/>
    <n v="0.18518518518518501"/>
    <n v="54"/>
    <s v="r_41_prob_pri"/>
    <s v="prop_multiple"/>
    <x v="246"/>
    <m/>
    <x v="2"/>
    <x v="1"/>
    <x v="19"/>
    <x v="125"/>
    <s v="r_41_prob_pri"/>
    <m/>
    <s v="Proportion"/>
    <m/>
    <s v="Population générale"/>
    <n v="0.95"/>
    <b v="1"/>
    <s v="ci"/>
  </r>
  <r>
    <s v="id_204"/>
    <x v="3"/>
    <s v="retard_reception"/>
    <n v="0.2"/>
    <n v="-0.15899041169790101"/>
    <n v="0.55899041169790098"/>
    <n v="1"/>
    <n v="0.2"/>
    <n v="5"/>
    <s v="r_41_prob_pri"/>
    <s v="prop_multiple"/>
    <x v="50"/>
    <m/>
    <x v="2"/>
    <x v="1"/>
    <x v="19"/>
    <x v="125"/>
    <s v="r_41_prob_pri"/>
    <m/>
    <s v="Proportion"/>
    <m/>
    <s v="Population générale"/>
    <n v="0.95"/>
    <b v="1"/>
    <s v="ci"/>
  </r>
  <r>
    <s v="id_204"/>
    <x v="4"/>
    <s v="retard_reception"/>
    <n v="0.18518518518518501"/>
    <n v="7.9102730992537604E-2"/>
    <n v="0.29126763937783301"/>
    <n v="10"/>
    <n v="0.18518518518518501"/>
    <n v="54"/>
    <s v="r_41_prob_pri"/>
    <s v="prop_multiple"/>
    <x v="50"/>
    <m/>
    <x v="2"/>
    <x v="1"/>
    <x v="19"/>
    <x v="125"/>
    <s v="r_41_prob_pri"/>
    <m/>
    <s v="Proportion"/>
    <m/>
    <s v="Population générale"/>
    <n v="0.95"/>
    <b v="1"/>
    <s v="ci"/>
  </r>
  <r>
    <s v="id_204"/>
    <x v="3"/>
    <s v="aucun_problem"/>
    <n v="0.4"/>
    <n v="-3.9671665605759E-2"/>
    <n v="0.83967166560575901"/>
    <n v="2"/>
    <n v="0.4"/>
    <n v="5"/>
    <s v="r_41_prob_pri"/>
    <s v="prop_multiple"/>
    <x v="51"/>
    <m/>
    <x v="2"/>
    <x v="1"/>
    <x v="19"/>
    <x v="125"/>
    <s v="r_41_prob_pri"/>
    <m/>
    <s v="Proportion"/>
    <m/>
    <s v="Population générale"/>
    <n v="0.95"/>
    <b v="1"/>
    <s v="ci"/>
  </r>
  <r>
    <s v="id_204"/>
    <x v="4"/>
    <s v="aucun_problem"/>
    <n v="0.48148148148148101"/>
    <n v="0.34502853754670498"/>
    <n v="0.61793442541625798"/>
    <n v="26"/>
    <n v="0.48148148148148101"/>
    <n v="54"/>
    <s v="r_41_prob_pri"/>
    <s v="prop_multiple"/>
    <x v="51"/>
    <m/>
    <x v="2"/>
    <x v="1"/>
    <x v="19"/>
    <x v="125"/>
    <s v="r_41_prob_pri"/>
    <m/>
    <s v="Proportion"/>
    <m/>
    <s v="Population générale"/>
    <n v="0.95"/>
    <b v="1"/>
    <s v="ci"/>
  </r>
  <r>
    <s v="id_205"/>
    <x v="4"/>
    <s v="pas_adapte"/>
    <n v="9.2592592592592601E-2"/>
    <n v="1.32742896608158E-2"/>
    <n v="0.171910895524369"/>
    <n v="5"/>
    <n v="9.2592592592592601E-2"/>
    <n v="54"/>
    <s v="r_41_prob"/>
    <s v="prop_multiple"/>
    <x v="47"/>
    <m/>
    <x v="2"/>
    <x v="1"/>
    <x v="19"/>
    <x v="126"/>
    <s v="r_41_prob"/>
    <m/>
    <s v="Proportion"/>
    <m/>
    <s v="Population générale"/>
    <n v="0.95"/>
    <b v="1"/>
    <s v="ci"/>
  </r>
  <r>
    <s v="id_205"/>
    <x v="4"/>
    <s v="insuffisance_argent"/>
    <n v="0.407407407407407"/>
    <n v="0.27295248667560401"/>
    <n v="0.54186232813921098"/>
    <n v="22"/>
    <n v="0.407407407407407"/>
    <n v="54"/>
    <s v="r_41_prob"/>
    <s v="prop_multiple"/>
    <x v="94"/>
    <m/>
    <x v="2"/>
    <x v="1"/>
    <x v="19"/>
    <x v="126"/>
    <s v="r_41_prob"/>
    <m/>
    <s v="Proportion"/>
    <m/>
    <s v="Population générale"/>
    <n v="0.95"/>
    <b v="1"/>
    <s v="ci"/>
  </r>
  <r>
    <s v="id_205"/>
    <x v="4"/>
    <s v="acces_limite"/>
    <n v="7.4074074074074098E-2"/>
    <n v="2.40936053018097E-3"/>
    <n v="0.14573878761796699"/>
    <n v="4"/>
    <n v="7.4074074074074098E-2"/>
    <n v="54"/>
    <s v="r_41_prob"/>
    <s v="prop_multiple"/>
    <x v="245"/>
    <m/>
    <x v="2"/>
    <x v="1"/>
    <x v="19"/>
    <x v="126"/>
    <s v="r_41_prob"/>
    <m/>
    <s v="Proportion"/>
    <m/>
    <s v="Population générale"/>
    <n v="0.95"/>
    <b v="1"/>
    <s v="ci"/>
  </r>
  <r>
    <s v="id_205"/>
    <x v="4"/>
    <s v="mauvaise_qualite"/>
    <n v="0.18518518518518501"/>
    <n v="7.8889237152712399E-2"/>
    <n v="0.29148113321765801"/>
    <n v="10"/>
    <n v="0.18518518518518501"/>
    <n v="54"/>
    <s v="r_41_prob"/>
    <s v="prop_multiple"/>
    <x v="246"/>
    <m/>
    <x v="2"/>
    <x v="1"/>
    <x v="19"/>
    <x v="126"/>
    <s v="r_41_prob"/>
    <m/>
    <s v="Proportion"/>
    <m/>
    <s v="Population générale"/>
    <n v="0.95"/>
    <b v="1"/>
    <s v="ci"/>
  </r>
  <r>
    <s v="id_205"/>
    <x v="4"/>
    <s v="retard_reception"/>
    <n v="0.18518518518518501"/>
    <n v="7.8889237152712399E-2"/>
    <n v="0.29148113321765801"/>
    <n v="10"/>
    <n v="0.18518518518518501"/>
    <n v="54"/>
    <s v="r_41_prob"/>
    <s v="prop_multiple"/>
    <x v="50"/>
    <m/>
    <x v="2"/>
    <x v="1"/>
    <x v="19"/>
    <x v="126"/>
    <s v="r_41_prob"/>
    <m/>
    <s v="Proportion"/>
    <m/>
    <s v="Population générale"/>
    <n v="0.95"/>
    <b v="1"/>
    <s v="ci"/>
  </r>
  <r>
    <s v="id_205"/>
    <x v="4"/>
    <s v="aucun_problem"/>
    <n v="0.48148148148148101"/>
    <n v="0.34475392226580998"/>
    <n v="0.61820904069715299"/>
    <n v="26"/>
    <n v="0.48148148148148101"/>
    <n v="54"/>
    <s v="r_41_prob"/>
    <s v="prop_multiple"/>
    <x v="51"/>
    <m/>
    <x v="2"/>
    <x v="1"/>
    <x v="19"/>
    <x v="126"/>
    <s v="r_41_prob"/>
    <m/>
    <s v="Proportion"/>
    <m/>
    <s v="Population générale"/>
    <n v="0.95"/>
    <b v="1"/>
    <s v="ci"/>
  </r>
  <r>
    <s v="id_207"/>
    <x v="0"/>
    <s v="non"/>
    <n v="0.407407407407407"/>
    <n v="0.27295248667560401"/>
    <n v="0.54186232813921098"/>
    <n v="22"/>
    <n v="0.407407407407407"/>
    <n v="54"/>
    <s v="r_41_argent_recu"/>
    <s v="prop_simple"/>
    <x v="10"/>
    <m/>
    <x v="0"/>
    <x v="1"/>
    <x v="19"/>
    <x v="127"/>
    <s v="r_41_argent_recu"/>
    <m/>
    <s v="Proportion"/>
    <m/>
    <s v="Population générale"/>
    <n v="0.95"/>
    <b v="1"/>
    <s v="ci"/>
  </r>
  <r>
    <s v="id_207"/>
    <x v="0"/>
    <s v="oui"/>
    <n v="0.592592592592593"/>
    <n v="0.45813767186078902"/>
    <n v="0.72704751332439599"/>
    <n v="32"/>
    <n v="0.592592592592593"/>
    <n v="54"/>
    <s v="r_41_argent_recu"/>
    <s v="prop_simple"/>
    <x v="11"/>
    <m/>
    <x v="0"/>
    <x v="1"/>
    <x v="19"/>
    <x v="127"/>
    <s v="r_41_argent_recu"/>
    <m/>
    <s v="Proportion"/>
    <m/>
    <s v="Population générale"/>
    <n v="0.95"/>
    <b v="1"/>
    <s v="ci"/>
  </r>
  <r>
    <s v="id_207"/>
    <x v="1"/>
    <s v="non"/>
    <n v="0.53333333333333299"/>
    <n v="0.27431044842931002"/>
    <n v="0.79235621823735602"/>
    <n v="8"/>
    <n v="0.53333333333333299"/>
    <n v="15"/>
    <s v="r_41_argent_recu"/>
    <s v="prop_simple"/>
    <x v="10"/>
    <m/>
    <x v="1"/>
    <x v="1"/>
    <x v="19"/>
    <x v="127"/>
    <s v="r_41_argent_recu"/>
    <m/>
    <s v="Proportion"/>
    <m/>
    <s v="Population générale"/>
    <n v="0.95"/>
    <b v="1"/>
    <s v="ci"/>
  </r>
  <r>
    <s v="id_207"/>
    <x v="1"/>
    <s v="oui"/>
    <n v="0.46666666666666701"/>
    <n v="0.207643781762644"/>
    <n v="0.72568955157069004"/>
    <n v="7"/>
    <n v="0.46666666666666701"/>
    <n v="15"/>
    <s v="r_41_argent_recu"/>
    <s v="prop_simple"/>
    <x v="11"/>
    <m/>
    <x v="1"/>
    <x v="1"/>
    <x v="19"/>
    <x v="127"/>
    <s v="r_41_argent_recu"/>
    <m/>
    <s v="Proportion"/>
    <m/>
    <s v="Population générale"/>
    <n v="0.95"/>
    <b v="1"/>
    <s v="ci"/>
  </r>
  <r>
    <s v="id_207"/>
    <x v="2"/>
    <s v="non"/>
    <n v="0.35897435897435898"/>
    <n v="0.204513614832044"/>
    <n v="0.51343510311667395"/>
    <n v="14"/>
    <n v="0.35897435897435898"/>
    <n v="39"/>
    <s v="r_41_argent_recu"/>
    <s v="prop_simple"/>
    <x v="10"/>
    <m/>
    <x v="1"/>
    <x v="1"/>
    <x v="19"/>
    <x v="127"/>
    <s v="r_41_argent_recu"/>
    <m/>
    <s v="Proportion"/>
    <m/>
    <s v="Population générale"/>
    <n v="0.95"/>
    <b v="1"/>
    <s v="ci"/>
  </r>
  <r>
    <s v="id_207"/>
    <x v="2"/>
    <s v="oui"/>
    <n v="0.64102564102564097"/>
    <n v="0.48656489688332599"/>
    <n v="0.795486385167956"/>
    <n v="25"/>
    <n v="0.64102564102564097"/>
    <n v="39"/>
    <s v="r_41_argent_recu"/>
    <s v="prop_simple"/>
    <x v="11"/>
    <m/>
    <x v="1"/>
    <x v="1"/>
    <x v="19"/>
    <x v="127"/>
    <s v="r_41_argent_recu"/>
    <m/>
    <s v="Proportion"/>
    <m/>
    <s v="Population générale"/>
    <n v="0.95"/>
    <b v="1"/>
    <s v="ci"/>
  </r>
  <r>
    <s v="id_207"/>
    <x v="5"/>
    <s v="non"/>
    <n v="0.33333333333333298"/>
    <n v="0.10990486839112699"/>
    <n v="0.55676179827553895"/>
    <n v="6"/>
    <n v="0.33333333333333298"/>
    <n v="18"/>
    <s v="r_41_argent_recu"/>
    <s v="prop_simple"/>
    <x v="10"/>
    <m/>
    <x v="4"/>
    <x v="1"/>
    <x v="19"/>
    <x v="127"/>
    <s v="r_41_argent_recu"/>
    <m/>
    <s v="Proportion"/>
    <m/>
    <s v="Population générale"/>
    <n v="0.95"/>
    <b v="1"/>
    <s v="ci"/>
  </r>
  <r>
    <s v="id_207"/>
    <x v="5"/>
    <s v="oui"/>
    <n v="0.66666666666666696"/>
    <n v="0.44323820172446099"/>
    <n v="0.89009513160887299"/>
    <n v="12"/>
    <n v="0.66666666666666696"/>
    <n v="18"/>
    <s v="r_41_argent_recu"/>
    <s v="prop_simple"/>
    <x v="11"/>
    <m/>
    <x v="4"/>
    <x v="1"/>
    <x v="19"/>
    <x v="127"/>
    <s v="r_41_argent_recu"/>
    <m/>
    <s v="Proportion"/>
    <m/>
    <s v="Population générale"/>
    <n v="0.95"/>
    <b v="1"/>
    <s v="ci"/>
  </r>
  <r>
    <s v="id_207"/>
    <x v="6"/>
    <s v="non"/>
    <n v="0.44444444444444398"/>
    <n v="0.27791069920471101"/>
    <n v="0.61097818968417805"/>
    <n v="16"/>
    <n v="0.44444444444444398"/>
    <n v="36"/>
    <s v="r_41_argent_recu"/>
    <s v="prop_simple"/>
    <x v="10"/>
    <m/>
    <x v="4"/>
    <x v="1"/>
    <x v="19"/>
    <x v="127"/>
    <s v="r_41_argent_recu"/>
    <m/>
    <s v="Proportion"/>
    <m/>
    <s v="Population générale"/>
    <n v="0.95"/>
    <b v="1"/>
    <s v="ci"/>
  </r>
  <r>
    <s v="id_207"/>
    <x v="6"/>
    <s v="oui"/>
    <n v="0.55555555555555602"/>
    <n v="0.389021810315822"/>
    <n v="0.72208930079528899"/>
    <n v="20"/>
    <n v="0.55555555555555602"/>
    <n v="36"/>
    <s v="r_41_argent_recu"/>
    <s v="prop_simple"/>
    <x v="11"/>
    <m/>
    <x v="4"/>
    <x v="1"/>
    <x v="19"/>
    <x v="127"/>
    <s v="r_41_argent_recu"/>
    <m/>
    <s v="Proportion"/>
    <m/>
    <s v="Population générale"/>
    <n v="0.95"/>
    <b v="1"/>
    <s v="ci"/>
  </r>
  <r>
    <s v="id_207"/>
    <x v="4"/>
    <s v="non"/>
    <n v="0.407407407407407"/>
    <n v="0.27295248667560401"/>
    <n v="0.54186232813921098"/>
    <n v="22"/>
    <n v="0.407407407407407"/>
    <n v="54"/>
    <s v="r_41_argent_recu"/>
    <s v="prop_simple"/>
    <x v="10"/>
    <m/>
    <x v="3"/>
    <x v="1"/>
    <x v="19"/>
    <x v="127"/>
    <s v="r_41_argent_recu"/>
    <m/>
    <s v="Proportion"/>
    <m/>
    <s v="Population générale"/>
    <n v="0.95"/>
    <b v="1"/>
    <s v="ci"/>
  </r>
  <r>
    <s v="id_207"/>
    <x v="4"/>
    <s v="oui"/>
    <n v="0.592592592592593"/>
    <n v="0.45813767186078902"/>
    <n v="0.72704751332439599"/>
    <n v="32"/>
    <n v="0.592592592592593"/>
    <n v="54"/>
    <s v="r_41_argent_recu"/>
    <s v="prop_simple"/>
    <x v="11"/>
    <m/>
    <x v="3"/>
    <x v="1"/>
    <x v="19"/>
    <x v="127"/>
    <s v="r_41_argent_recu"/>
    <m/>
    <s v="Proportion"/>
    <m/>
    <s v="Population générale"/>
    <n v="0.95"/>
    <b v="1"/>
    <s v="ci"/>
  </r>
  <r>
    <s v="id_207"/>
    <x v="4"/>
    <s v="non"/>
    <n v="0.407407407407407"/>
    <n v="0.27295248667560401"/>
    <n v="0.54186232813921098"/>
    <n v="22"/>
    <n v="0.407407407407407"/>
    <n v="54"/>
    <s v="r_41_argent_recu"/>
    <s v="prop_simple"/>
    <x v="10"/>
    <m/>
    <x v="2"/>
    <x v="1"/>
    <x v="19"/>
    <x v="127"/>
    <s v="r_41_argent_recu"/>
    <m/>
    <s v="Proportion"/>
    <m/>
    <s v="Population générale"/>
    <n v="0.95"/>
    <b v="1"/>
    <s v="ci"/>
  </r>
  <r>
    <s v="id_207"/>
    <x v="4"/>
    <s v="oui"/>
    <n v="0.592592592592593"/>
    <n v="0.45813767186078902"/>
    <n v="0.72704751332439599"/>
    <n v="32"/>
    <n v="0.592592592592593"/>
    <n v="54"/>
    <s v="r_41_argent_recu"/>
    <s v="prop_simple"/>
    <x v="11"/>
    <m/>
    <x v="2"/>
    <x v="1"/>
    <x v="19"/>
    <x v="127"/>
    <s v="r_41_argent_recu"/>
    <m/>
    <s v="Proportion"/>
    <m/>
    <s v="Population générale"/>
    <n v="0.95"/>
    <b v="1"/>
    <s v="ci"/>
  </r>
  <r>
    <s v="id_208"/>
    <x v="0"/>
    <s v="non"/>
    <n v="0.13989637305699501"/>
    <n v="9.0522265215040504E-2"/>
    <n v="0.18927048089894899"/>
    <n v="27"/>
    <n v="0.13989637305699501"/>
    <n v="193"/>
    <s v="r_41_argent_souhaite"/>
    <s v="prop_simple"/>
    <x v="10"/>
    <m/>
    <x v="0"/>
    <x v="1"/>
    <x v="19"/>
    <x v="128"/>
    <s v="r_41_argent_souhaite"/>
    <m/>
    <s v="Proportion"/>
    <m/>
    <s v="Population générale"/>
    <n v="0.95"/>
    <b v="1"/>
    <s v="ci"/>
  </r>
  <r>
    <s v="id_208"/>
    <x v="0"/>
    <s v="oui"/>
    <n v="0.86010362694300502"/>
    <n v="0.81072951910105095"/>
    <n v="0.90947773478495997"/>
    <n v="166"/>
    <n v="0.86010362694300502"/>
    <n v="193"/>
    <s v="r_41_argent_souhaite"/>
    <s v="prop_simple"/>
    <x v="11"/>
    <m/>
    <x v="0"/>
    <x v="1"/>
    <x v="19"/>
    <x v="128"/>
    <s v="r_41_argent_souhaite"/>
    <m/>
    <s v="Proportion"/>
    <m/>
    <s v="Population générale"/>
    <n v="0.95"/>
    <b v="1"/>
    <s v="ci"/>
  </r>
  <r>
    <s v="id_208"/>
    <x v="1"/>
    <s v="non"/>
    <n v="0.168421052631579"/>
    <n v="9.2495593342250396E-2"/>
    <n v="0.24434651192090701"/>
    <n v="16"/>
    <n v="0.168421052631579"/>
    <n v="95"/>
    <s v="r_41_argent_souhaite"/>
    <s v="prop_simple"/>
    <x v="10"/>
    <m/>
    <x v="1"/>
    <x v="1"/>
    <x v="19"/>
    <x v="128"/>
    <s v="r_41_argent_souhaite"/>
    <m/>
    <s v="Proportion"/>
    <m/>
    <s v="Population générale"/>
    <n v="0.95"/>
    <b v="1"/>
    <s v="ci"/>
  </r>
  <r>
    <s v="id_208"/>
    <x v="1"/>
    <s v="oui"/>
    <n v="0.83157894736842097"/>
    <n v="0.75565348807909305"/>
    <n v="0.90750440665775001"/>
    <n v="79"/>
    <n v="0.83157894736842097"/>
    <n v="95"/>
    <s v="r_41_argent_souhaite"/>
    <s v="prop_simple"/>
    <x v="11"/>
    <m/>
    <x v="1"/>
    <x v="1"/>
    <x v="19"/>
    <x v="128"/>
    <s v="r_41_argent_souhaite"/>
    <m/>
    <s v="Proportion"/>
    <m/>
    <s v="Population générale"/>
    <n v="0.95"/>
    <b v="1"/>
    <s v="ci"/>
  </r>
  <r>
    <s v="id_208"/>
    <x v="2"/>
    <s v="non"/>
    <n v="0.11224489795918401"/>
    <n v="4.9190388113807701E-2"/>
    <n v="0.17529940780455999"/>
    <n v="11"/>
    <n v="0.11224489795918401"/>
    <n v="98"/>
    <s v="r_41_argent_souhaite"/>
    <s v="prop_simple"/>
    <x v="10"/>
    <m/>
    <x v="1"/>
    <x v="1"/>
    <x v="19"/>
    <x v="128"/>
    <s v="r_41_argent_souhaite"/>
    <m/>
    <s v="Proportion"/>
    <m/>
    <s v="Population générale"/>
    <n v="0.95"/>
    <b v="1"/>
    <s v="ci"/>
  </r>
  <r>
    <s v="id_208"/>
    <x v="2"/>
    <s v="oui"/>
    <n v="0.88775510204081598"/>
    <n v="0.82470059219544001"/>
    <n v="0.95080961188619195"/>
    <n v="87"/>
    <n v="0.88775510204081598"/>
    <n v="98"/>
    <s v="r_41_argent_souhaite"/>
    <s v="prop_simple"/>
    <x v="11"/>
    <m/>
    <x v="1"/>
    <x v="1"/>
    <x v="19"/>
    <x v="128"/>
    <s v="r_41_argent_souhaite"/>
    <m/>
    <s v="Proportion"/>
    <m/>
    <s v="Population générale"/>
    <n v="0.95"/>
    <b v="1"/>
    <s v="ci"/>
  </r>
  <r>
    <s v="id_208"/>
    <x v="5"/>
    <s v="non"/>
    <n v="0.21276595744680901"/>
    <n v="9.4719387111458594E-2"/>
    <n v="0.33081252778215797"/>
    <n v="10"/>
    <n v="0.21276595744680901"/>
    <n v="47"/>
    <s v="r_41_argent_souhaite"/>
    <s v="prop_simple"/>
    <x v="10"/>
    <m/>
    <x v="4"/>
    <x v="1"/>
    <x v="19"/>
    <x v="128"/>
    <s v="r_41_argent_souhaite"/>
    <m/>
    <s v="Proportion"/>
    <m/>
    <s v="Population générale"/>
    <n v="0.95"/>
    <b v="1"/>
    <s v="ci"/>
  </r>
  <r>
    <s v="id_208"/>
    <x v="5"/>
    <s v="oui"/>
    <n v="0.78723404255319196"/>
    <n v="0.66918747221784203"/>
    <n v="0.905280612888541"/>
    <n v="37"/>
    <n v="0.78723404255319196"/>
    <n v="47"/>
    <s v="r_41_argent_souhaite"/>
    <s v="prop_simple"/>
    <x v="11"/>
    <m/>
    <x v="4"/>
    <x v="1"/>
    <x v="19"/>
    <x v="128"/>
    <s v="r_41_argent_souhaite"/>
    <m/>
    <s v="Proportion"/>
    <m/>
    <s v="Population générale"/>
    <n v="0.95"/>
    <b v="1"/>
    <s v="ci"/>
  </r>
  <r>
    <s v="id_208"/>
    <x v="6"/>
    <s v="non"/>
    <n v="0.116438356164384"/>
    <n v="6.3946814164344098E-2"/>
    <n v="0.168929898164423"/>
    <n v="17"/>
    <n v="0.116438356164384"/>
    <n v="146"/>
    <s v="r_41_argent_souhaite"/>
    <s v="prop_simple"/>
    <x v="10"/>
    <m/>
    <x v="4"/>
    <x v="1"/>
    <x v="19"/>
    <x v="128"/>
    <s v="r_41_argent_souhaite"/>
    <m/>
    <s v="Proportion"/>
    <m/>
    <s v="Population générale"/>
    <n v="0.95"/>
    <b v="1"/>
    <s v="ci"/>
  </r>
  <r>
    <s v="id_208"/>
    <x v="6"/>
    <s v="oui"/>
    <n v="0.88356164383561597"/>
    <n v="0.83107010183557695"/>
    <n v="0.936053185835656"/>
    <n v="129"/>
    <n v="0.88356164383561597"/>
    <n v="146"/>
    <s v="r_41_argent_souhaite"/>
    <s v="prop_simple"/>
    <x v="11"/>
    <m/>
    <x v="4"/>
    <x v="1"/>
    <x v="19"/>
    <x v="128"/>
    <s v="r_41_argent_souhaite"/>
    <m/>
    <s v="Proportion"/>
    <m/>
    <s v="Population générale"/>
    <n v="0.95"/>
    <b v="1"/>
    <s v="ci"/>
  </r>
  <r>
    <s v="id_208"/>
    <x v="4"/>
    <s v="non"/>
    <n v="0.13989637305699501"/>
    <n v="9.0522265215040504E-2"/>
    <n v="0.18927048089894899"/>
    <n v="27"/>
    <n v="0.13989637305699501"/>
    <n v="193"/>
    <s v="r_41_argent_souhaite"/>
    <s v="prop_simple"/>
    <x v="10"/>
    <m/>
    <x v="3"/>
    <x v="1"/>
    <x v="19"/>
    <x v="128"/>
    <s v="r_41_argent_souhaite"/>
    <m/>
    <s v="Proportion"/>
    <m/>
    <s v="Population générale"/>
    <n v="0.95"/>
    <b v="1"/>
    <s v="ci"/>
  </r>
  <r>
    <s v="id_208"/>
    <x v="4"/>
    <s v="oui"/>
    <n v="0.86010362694300502"/>
    <n v="0.81072951910105095"/>
    <n v="0.90947773478495997"/>
    <n v="166"/>
    <n v="0.86010362694300502"/>
    <n v="193"/>
    <s v="r_41_argent_souhaite"/>
    <s v="prop_simple"/>
    <x v="11"/>
    <m/>
    <x v="3"/>
    <x v="1"/>
    <x v="19"/>
    <x v="128"/>
    <s v="r_41_argent_souhaite"/>
    <m/>
    <s v="Proportion"/>
    <m/>
    <s v="Population générale"/>
    <n v="0.95"/>
    <b v="1"/>
    <s v="ci"/>
  </r>
  <r>
    <s v="id_208"/>
    <x v="3"/>
    <s v="non"/>
    <n v="0.107913669064748"/>
    <n v="5.5874114513558698E-2"/>
    <n v="0.159953223615938"/>
    <n v="15"/>
    <n v="0.107913669064748"/>
    <n v="139"/>
    <s v="r_41_argent_souhaite"/>
    <s v="prop_simple"/>
    <x v="10"/>
    <m/>
    <x v="2"/>
    <x v="1"/>
    <x v="19"/>
    <x v="128"/>
    <s v="r_41_argent_souhaite"/>
    <m/>
    <s v="Proportion"/>
    <m/>
    <s v="Population générale"/>
    <n v="0.95"/>
    <b v="1"/>
    <s v="ci"/>
  </r>
  <r>
    <s v="id_208"/>
    <x v="3"/>
    <s v="oui"/>
    <n v="0.89208633093525203"/>
    <n v="0.840046776384062"/>
    <n v="0.94412588548644105"/>
    <n v="124"/>
    <n v="0.89208633093525203"/>
    <n v="139"/>
    <s v="r_41_argent_souhaite"/>
    <s v="prop_simple"/>
    <x v="11"/>
    <m/>
    <x v="2"/>
    <x v="1"/>
    <x v="19"/>
    <x v="128"/>
    <s v="r_41_argent_souhaite"/>
    <m/>
    <s v="Proportion"/>
    <m/>
    <s v="Population générale"/>
    <n v="0.95"/>
    <b v="1"/>
    <s v="ci"/>
  </r>
  <r>
    <s v="id_208"/>
    <x v="4"/>
    <s v="non"/>
    <n v="0.22222222222222199"/>
    <n v="0.110349571818061"/>
    <n v="0.33409487262638299"/>
    <n v="12"/>
    <n v="0.22222222222222199"/>
    <n v="54"/>
    <s v="r_41_argent_souhaite"/>
    <s v="prop_simple"/>
    <x v="10"/>
    <m/>
    <x v="2"/>
    <x v="1"/>
    <x v="19"/>
    <x v="128"/>
    <s v="r_41_argent_souhaite"/>
    <m/>
    <s v="Proportion"/>
    <m/>
    <s v="Population générale"/>
    <n v="0.95"/>
    <b v="1"/>
    <s v="ci"/>
  </r>
  <r>
    <s v="id_208"/>
    <x v="4"/>
    <s v="oui"/>
    <n v="0.77777777777777801"/>
    <n v="0.66590512737361696"/>
    <n v="0.88965042818193796"/>
    <n v="42"/>
    <n v="0.77777777777777801"/>
    <n v="54"/>
    <s v="r_41_argent_souhaite"/>
    <s v="prop_simple"/>
    <x v="11"/>
    <m/>
    <x v="2"/>
    <x v="1"/>
    <x v="19"/>
    <x v="128"/>
    <s v="r_41_argent_souhaite"/>
    <m/>
    <s v="Proportion"/>
    <m/>
    <s v="Population générale"/>
    <n v="0.95"/>
    <b v="1"/>
    <s v="ci"/>
  </r>
  <r>
    <s v="id_209"/>
    <x v="0"/>
    <s v="non"/>
    <n v="0.54822335025380697"/>
    <n v="0.478118086103335"/>
    <n v="0.618328614404279"/>
    <n v="108"/>
    <n v="0.54822335025380697"/>
    <n v="197"/>
    <s v="r_41_handicap"/>
    <s v="prop_simple"/>
    <x v="10"/>
    <m/>
    <x v="0"/>
    <x v="0"/>
    <x v="0"/>
    <x v="129"/>
    <s v="r_41_handicap"/>
    <m/>
    <s v="Proportion"/>
    <m/>
    <s v="Population générale"/>
    <n v="0.95"/>
    <b v="1"/>
    <s v="ci"/>
  </r>
  <r>
    <s v="id_209"/>
    <x v="0"/>
    <s v="oui"/>
    <n v="0.45177664974619303"/>
    <n v="0.381671385595721"/>
    <n v="0.52188191389666505"/>
    <n v="89"/>
    <n v="0.45177664974619303"/>
    <n v="197"/>
    <s v="r_41_handicap"/>
    <s v="prop_simple"/>
    <x v="11"/>
    <m/>
    <x v="0"/>
    <x v="0"/>
    <x v="0"/>
    <x v="129"/>
    <s v="r_41_handicap"/>
    <m/>
    <s v="Proportion"/>
    <m/>
    <s v="Population générale"/>
    <n v="0.95"/>
    <b v="1"/>
    <s v="ci"/>
  </r>
  <r>
    <s v="id_209"/>
    <x v="1"/>
    <s v="non"/>
    <n v="0.56565656565656597"/>
    <n v="0.46716057840518399"/>
    <n v="0.66415255290794795"/>
    <n v="56"/>
    <n v="0.56565656565656597"/>
    <n v="99"/>
    <s v="r_41_handicap"/>
    <s v="prop_simple"/>
    <x v="10"/>
    <m/>
    <x v="1"/>
    <x v="0"/>
    <x v="0"/>
    <x v="129"/>
    <s v="r_41_handicap"/>
    <m/>
    <s v="Proportion"/>
    <m/>
    <s v="Population générale"/>
    <n v="0.95"/>
    <b v="1"/>
    <s v="ci"/>
  </r>
  <r>
    <s v="id_209"/>
    <x v="1"/>
    <s v="oui"/>
    <n v="0.43434343434343398"/>
    <n v="0.335847447092053"/>
    <n v="0.53283942159481601"/>
    <n v="43"/>
    <n v="0.43434343434343398"/>
    <n v="99"/>
    <s v="r_41_handicap"/>
    <s v="prop_simple"/>
    <x v="11"/>
    <m/>
    <x v="1"/>
    <x v="0"/>
    <x v="0"/>
    <x v="129"/>
    <s v="r_41_handicap"/>
    <m/>
    <s v="Proportion"/>
    <m/>
    <s v="Population générale"/>
    <n v="0.95"/>
    <b v="1"/>
    <s v="ci"/>
  </r>
  <r>
    <s v="id_209"/>
    <x v="2"/>
    <s v="non"/>
    <n v="0.530612244897959"/>
    <n v="0.430937630935191"/>
    <n v="0.63028685886072799"/>
    <n v="52"/>
    <n v="0.530612244897959"/>
    <n v="98"/>
    <s v="r_41_handicap"/>
    <s v="prop_simple"/>
    <x v="10"/>
    <m/>
    <x v="1"/>
    <x v="0"/>
    <x v="0"/>
    <x v="129"/>
    <s v="r_41_handicap"/>
    <m/>
    <s v="Proportion"/>
    <m/>
    <s v="Population générale"/>
    <n v="0.95"/>
    <b v="1"/>
    <s v="ci"/>
  </r>
  <r>
    <s v="id_209"/>
    <x v="2"/>
    <s v="oui"/>
    <n v="0.469387755102041"/>
    <n v="0.36971314113927201"/>
    <n v="0.569062369064809"/>
    <n v="46"/>
    <n v="0.469387755102041"/>
    <n v="98"/>
    <s v="r_41_handicap"/>
    <s v="prop_simple"/>
    <x v="11"/>
    <m/>
    <x v="1"/>
    <x v="0"/>
    <x v="0"/>
    <x v="129"/>
    <s v="r_41_handicap"/>
    <m/>
    <s v="Proportion"/>
    <m/>
    <s v="Population générale"/>
    <n v="0.95"/>
    <b v="1"/>
    <s v="ci"/>
  </r>
  <r>
    <s v="id_209"/>
    <x v="5"/>
    <s v="non"/>
    <n v="0.47916666666666702"/>
    <n v="0.33660093263341501"/>
    <n v="0.62173240069991798"/>
    <n v="23"/>
    <n v="0.47916666666666702"/>
    <n v="48"/>
    <s v="r_41_handicap"/>
    <s v="prop_simple"/>
    <x v="10"/>
    <m/>
    <x v="4"/>
    <x v="0"/>
    <x v="0"/>
    <x v="129"/>
    <s v="r_41_handicap"/>
    <m/>
    <s v="Proportion"/>
    <m/>
    <s v="Population générale"/>
    <n v="0.95"/>
    <b v="1"/>
    <s v="ci"/>
  </r>
  <r>
    <s v="id_209"/>
    <x v="5"/>
    <s v="oui"/>
    <n v="0.52083333333333304"/>
    <n v="0.37826759930008202"/>
    <n v="0.66339906736658505"/>
    <n v="25"/>
    <n v="0.52083333333333304"/>
    <n v="48"/>
    <s v="r_41_handicap"/>
    <s v="prop_simple"/>
    <x v="11"/>
    <m/>
    <x v="4"/>
    <x v="0"/>
    <x v="0"/>
    <x v="129"/>
    <s v="r_41_handicap"/>
    <m/>
    <s v="Proportion"/>
    <m/>
    <s v="Population générale"/>
    <n v="0.95"/>
    <b v="1"/>
    <s v="ci"/>
  </r>
  <r>
    <s v="id_209"/>
    <x v="6"/>
    <s v="non"/>
    <n v="0.57046979865771796"/>
    <n v="0.49029033709960701"/>
    <n v="0.65064926021583003"/>
    <n v="85"/>
    <n v="0.57046979865771796"/>
    <n v="149"/>
    <s v="r_41_handicap"/>
    <s v="prop_simple"/>
    <x v="10"/>
    <m/>
    <x v="4"/>
    <x v="0"/>
    <x v="0"/>
    <x v="129"/>
    <s v="r_41_handicap"/>
    <m/>
    <s v="Proportion"/>
    <m/>
    <s v="Population générale"/>
    <n v="0.95"/>
    <b v="1"/>
    <s v="ci"/>
  </r>
  <r>
    <s v="id_209"/>
    <x v="6"/>
    <s v="oui"/>
    <n v="0.42953020134228198"/>
    <n v="0.34935073978416997"/>
    <n v="0.50970966290039299"/>
    <n v="64"/>
    <n v="0.42953020134228198"/>
    <n v="149"/>
    <s v="r_41_handicap"/>
    <s v="prop_simple"/>
    <x v="11"/>
    <m/>
    <x v="4"/>
    <x v="0"/>
    <x v="0"/>
    <x v="129"/>
    <s v="r_41_handicap"/>
    <m/>
    <s v="Proportion"/>
    <m/>
    <s v="Population générale"/>
    <n v="0.95"/>
    <b v="1"/>
    <s v="ci"/>
  </r>
  <r>
    <s v="id_209"/>
    <x v="3"/>
    <s v="non"/>
    <n v="0.75"/>
    <n v="0.321931048849533"/>
    <n v="1.1780689511504701"/>
    <n v="3"/>
    <n v="0.75"/>
    <n v="4"/>
    <s v="r_41_handicap"/>
    <s v="prop_simple"/>
    <x v="10"/>
    <m/>
    <x v="3"/>
    <x v="0"/>
    <x v="0"/>
    <x v="129"/>
    <s v="r_41_handicap"/>
    <m/>
    <s v="Proportion"/>
    <m/>
    <s v="Population générale"/>
    <n v="0.95"/>
    <b v="1"/>
    <s v="ci"/>
  </r>
  <r>
    <s v="id_209"/>
    <x v="3"/>
    <s v="oui"/>
    <n v="0.25"/>
    <n v="-0.178068951150467"/>
    <n v="0.67806895115046695"/>
    <n v="1"/>
    <n v="0.25"/>
    <n v="4"/>
    <s v="r_41_handicap"/>
    <s v="prop_simple"/>
    <x v="11"/>
    <m/>
    <x v="3"/>
    <x v="0"/>
    <x v="0"/>
    <x v="129"/>
    <s v="r_41_handicap"/>
    <m/>
    <s v="Proportion"/>
    <m/>
    <s v="Population générale"/>
    <n v="0.95"/>
    <b v="1"/>
    <s v="ci"/>
  </r>
  <r>
    <s v="id_209"/>
    <x v="4"/>
    <s v="non"/>
    <n v="0.54404145077720201"/>
    <n v="0.473158284253415"/>
    <n v="0.61492461730098902"/>
    <n v="105"/>
    <n v="0.54404145077720201"/>
    <n v="193"/>
    <s v="r_41_handicap"/>
    <s v="prop_simple"/>
    <x v="10"/>
    <m/>
    <x v="3"/>
    <x v="0"/>
    <x v="0"/>
    <x v="129"/>
    <s v="r_41_handicap"/>
    <m/>
    <s v="Proportion"/>
    <m/>
    <s v="Population générale"/>
    <n v="0.95"/>
    <b v="1"/>
    <s v="ci"/>
  </r>
  <r>
    <s v="id_209"/>
    <x v="4"/>
    <s v="oui"/>
    <n v="0.45595854922279799"/>
    <n v="0.38507538269901098"/>
    <n v="0.526841715746585"/>
    <n v="88"/>
    <n v="0.45595854922279799"/>
    <n v="193"/>
    <s v="r_41_handicap"/>
    <s v="prop_simple"/>
    <x v="11"/>
    <m/>
    <x v="3"/>
    <x v="0"/>
    <x v="0"/>
    <x v="129"/>
    <s v="r_41_handicap"/>
    <m/>
    <s v="Proportion"/>
    <m/>
    <s v="Population générale"/>
    <n v="0.95"/>
    <b v="1"/>
    <s v="ci"/>
  </r>
  <r>
    <s v="id_209"/>
    <x v="3"/>
    <s v="non"/>
    <n v="0.57342657342657299"/>
    <n v="0.49165339554335402"/>
    <n v="0.65519975130979302"/>
    <n v="82"/>
    <n v="0.57342657342657299"/>
    <n v="143"/>
    <s v="r_41_handicap"/>
    <s v="prop_simple"/>
    <x v="10"/>
    <m/>
    <x v="2"/>
    <x v="0"/>
    <x v="0"/>
    <x v="129"/>
    <s v="r_41_handicap"/>
    <m/>
    <s v="Proportion"/>
    <m/>
    <s v="Population générale"/>
    <n v="0.95"/>
    <b v="1"/>
    <s v="ci"/>
  </r>
  <r>
    <s v="id_209"/>
    <x v="3"/>
    <s v="oui"/>
    <n v="0.42657342657342701"/>
    <n v="0.34480024869020698"/>
    <n v="0.50834660445664603"/>
    <n v="61"/>
    <n v="0.42657342657342701"/>
    <n v="143"/>
    <s v="r_41_handicap"/>
    <s v="prop_simple"/>
    <x v="11"/>
    <m/>
    <x v="2"/>
    <x v="0"/>
    <x v="0"/>
    <x v="129"/>
    <s v="r_41_handicap"/>
    <m/>
    <s v="Proportion"/>
    <m/>
    <s v="Population générale"/>
    <n v="0.95"/>
    <b v="1"/>
    <s v="ci"/>
  </r>
  <r>
    <s v="id_209"/>
    <x v="4"/>
    <s v="non"/>
    <n v="0.48148148148148101"/>
    <n v="0.34704469023477702"/>
    <n v="0.615918272728186"/>
    <n v="26"/>
    <n v="0.48148148148148101"/>
    <n v="54"/>
    <s v="r_41_handicap"/>
    <s v="prop_simple"/>
    <x v="10"/>
    <m/>
    <x v="2"/>
    <x v="0"/>
    <x v="0"/>
    <x v="129"/>
    <s v="r_41_handicap"/>
    <m/>
    <s v="Proportion"/>
    <m/>
    <s v="Population générale"/>
    <n v="0.95"/>
    <b v="1"/>
    <s v="ci"/>
  </r>
  <r>
    <s v="id_209"/>
    <x v="4"/>
    <s v="oui"/>
    <n v="0.51851851851851805"/>
    <n v="0.384081727271814"/>
    <n v="0.65295530976522298"/>
    <n v="28"/>
    <n v="0.51851851851851805"/>
    <n v="54"/>
    <s v="r_41_handicap"/>
    <s v="prop_simple"/>
    <x v="11"/>
    <m/>
    <x v="2"/>
    <x v="0"/>
    <x v="0"/>
    <x v="129"/>
    <s v="r_41_handicap"/>
    <m/>
    <s v="Proportion"/>
    <m/>
    <s v="Population générale"/>
    <n v="0.95"/>
    <b v="1"/>
    <s v="ci"/>
  </r>
  <r>
    <s v="id_202"/>
    <x v="0"/>
    <s v="non"/>
    <n v="2.0304568527918801E-2"/>
    <n v="4.3664868656636402E-4"/>
    <n v="4.0172488369271203E-2"/>
    <n v="4"/>
    <n v="2.0304568527918801E-2"/>
    <n v="197"/>
    <s v="r_41_besoin"/>
    <s v="prop_simple"/>
    <x v="10"/>
    <m/>
    <x v="0"/>
    <x v="1"/>
    <x v="19"/>
    <x v="130"/>
    <s v="r_41_besoin"/>
    <m/>
    <s v="Proportion"/>
    <m/>
    <s v="Population générale"/>
    <n v="0.95"/>
    <b v="1"/>
    <s v="ci"/>
  </r>
  <r>
    <s v="id_202"/>
    <x v="0"/>
    <s v="oui"/>
    <n v="0.97969543147208105"/>
    <n v="0.95982751163072899"/>
    <n v="0.99956335131343399"/>
    <n v="193"/>
    <n v="0.97969543147208105"/>
    <n v="197"/>
    <s v="r_41_besoin"/>
    <s v="prop_simple"/>
    <x v="11"/>
    <m/>
    <x v="0"/>
    <x v="1"/>
    <x v="19"/>
    <x v="130"/>
    <s v="r_41_besoin"/>
    <m/>
    <s v="Proportion"/>
    <m/>
    <s v="Population générale"/>
    <n v="0.95"/>
    <b v="1"/>
    <s v="ci"/>
  </r>
  <r>
    <s v="id_202"/>
    <x v="1"/>
    <s v="non"/>
    <n v="4.0404040404040401E-2"/>
    <n v="1.2765408991248599E-3"/>
    <n v="7.9531539908956006E-2"/>
    <n v="4"/>
    <n v="4.0404040404040401E-2"/>
    <n v="99"/>
    <s v="r_41_besoin"/>
    <s v="prop_simple"/>
    <x v="10"/>
    <m/>
    <x v="1"/>
    <x v="1"/>
    <x v="19"/>
    <x v="130"/>
    <s v="r_41_besoin"/>
    <m/>
    <s v="Proportion"/>
    <m/>
    <s v="Population générale"/>
    <n v="0.95"/>
    <b v="1"/>
    <s v="ci"/>
  </r>
  <r>
    <s v="id_202"/>
    <x v="1"/>
    <s v="oui"/>
    <n v="0.95959595959596"/>
    <n v="0.92046846009104399"/>
    <n v="0.99872345910087501"/>
    <n v="95"/>
    <n v="0.95959595959596"/>
    <n v="99"/>
    <s v="r_41_besoin"/>
    <s v="prop_simple"/>
    <x v="11"/>
    <m/>
    <x v="1"/>
    <x v="1"/>
    <x v="19"/>
    <x v="130"/>
    <s v="r_41_besoin"/>
    <m/>
    <s v="Proportion"/>
    <m/>
    <s v="Population générale"/>
    <n v="0.95"/>
    <b v="1"/>
    <s v="ci"/>
  </r>
  <r>
    <s v="id_202"/>
    <x v="2"/>
    <s v="oui"/>
    <n v="1"/>
    <n v="1"/>
    <n v="1"/>
    <n v="98"/>
    <n v="1"/>
    <n v="98"/>
    <s v="r_41_besoin"/>
    <s v="prop_simple"/>
    <x v="11"/>
    <m/>
    <x v="1"/>
    <x v="1"/>
    <x v="19"/>
    <x v="130"/>
    <s v="r_41_besoin"/>
    <m/>
    <s v="Proportion"/>
    <m/>
    <s v="Population générale"/>
    <n v="0.95"/>
    <b v="1"/>
    <s v="ci"/>
  </r>
  <r>
    <s v="id_202"/>
    <x v="5"/>
    <s v="non"/>
    <n v="2.0833333333333301E-2"/>
    <n v="-1.99262899200493E-2"/>
    <n v="6.1592956586715902E-2"/>
    <n v="1"/>
    <n v="2.0833333333333301E-2"/>
    <n v="48"/>
    <s v="r_41_besoin"/>
    <s v="prop_simple"/>
    <x v="10"/>
    <m/>
    <x v="4"/>
    <x v="1"/>
    <x v="19"/>
    <x v="130"/>
    <s v="r_41_besoin"/>
    <m/>
    <s v="Proportion"/>
    <m/>
    <s v="Population générale"/>
    <n v="0.95"/>
    <b v="1"/>
    <s v="ci"/>
  </r>
  <r>
    <s v="id_202"/>
    <x v="5"/>
    <s v="oui"/>
    <n v="0.97916666666666696"/>
    <n v="0.93840704341328396"/>
    <n v="1.0199262899200501"/>
    <n v="47"/>
    <n v="0.97916666666666696"/>
    <n v="48"/>
    <s v="r_41_besoin"/>
    <s v="prop_simple"/>
    <x v="11"/>
    <m/>
    <x v="4"/>
    <x v="1"/>
    <x v="19"/>
    <x v="130"/>
    <s v="r_41_besoin"/>
    <m/>
    <s v="Proportion"/>
    <m/>
    <s v="Population générale"/>
    <n v="0.95"/>
    <b v="1"/>
    <s v="ci"/>
  </r>
  <r>
    <s v="id_202"/>
    <x v="6"/>
    <s v="non"/>
    <n v="2.01342281879195E-2"/>
    <n v="-2.6167849295428498E-3"/>
    <n v="4.2885241305381801E-2"/>
    <n v="3"/>
    <n v="2.01342281879195E-2"/>
    <n v="149"/>
    <s v="r_41_besoin"/>
    <s v="prop_simple"/>
    <x v="10"/>
    <m/>
    <x v="4"/>
    <x v="1"/>
    <x v="19"/>
    <x v="130"/>
    <s v="r_41_besoin"/>
    <m/>
    <s v="Proportion"/>
    <m/>
    <s v="Population générale"/>
    <n v="0.95"/>
    <b v="1"/>
    <s v="ci"/>
  </r>
  <r>
    <s v="id_202"/>
    <x v="6"/>
    <s v="oui"/>
    <n v="0.97986577181208101"/>
    <n v="0.95711475869461804"/>
    <n v="1.00261678492954"/>
    <n v="146"/>
    <n v="0.97986577181208101"/>
    <n v="149"/>
    <s v="r_41_besoin"/>
    <s v="prop_simple"/>
    <x v="11"/>
    <m/>
    <x v="4"/>
    <x v="1"/>
    <x v="19"/>
    <x v="130"/>
    <s v="r_41_besoin"/>
    <m/>
    <s v="Proportion"/>
    <m/>
    <s v="Population générale"/>
    <n v="0.95"/>
    <b v="1"/>
    <s v="ci"/>
  </r>
  <r>
    <s v="id_202"/>
    <x v="3"/>
    <s v="non"/>
    <n v="1"/>
    <n v="1"/>
    <n v="1"/>
    <n v="4"/>
    <n v="1"/>
    <n v="4"/>
    <s v="r_41_besoin"/>
    <s v="prop_simple"/>
    <x v="10"/>
    <m/>
    <x v="3"/>
    <x v="1"/>
    <x v="19"/>
    <x v="130"/>
    <s v="r_41_besoin"/>
    <m/>
    <s v="Proportion"/>
    <m/>
    <s v="Population générale"/>
    <n v="0.95"/>
    <b v="1"/>
    <s v="ci"/>
  </r>
  <r>
    <s v="id_202"/>
    <x v="4"/>
    <s v="oui"/>
    <n v="1"/>
    <n v="1"/>
    <n v="1"/>
    <n v="193"/>
    <n v="1"/>
    <n v="193"/>
    <s v="r_41_besoin"/>
    <s v="prop_simple"/>
    <x v="11"/>
    <m/>
    <x v="3"/>
    <x v="1"/>
    <x v="19"/>
    <x v="130"/>
    <s v="r_41_besoin"/>
    <m/>
    <s v="Proportion"/>
    <m/>
    <s v="Population générale"/>
    <n v="0.95"/>
    <b v="1"/>
    <s v="ci"/>
  </r>
  <r>
    <s v="id_202"/>
    <x v="3"/>
    <s v="non"/>
    <n v="2.7972027972028E-2"/>
    <n v="7.0885319011863498E-4"/>
    <n v="5.5235202753937299E-2"/>
    <n v="4"/>
    <n v="2.7972027972028E-2"/>
    <n v="143"/>
    <s v="r_41_besoin"/>
    <s v="prop_simple"/>
    <x v="10"/>
    <m/>
    <x v="2"/>
    <x v="1"/>
    <x v="19"/>
    <x v="130"/>
    <s v="r_41_besoin"/>
    <m/>
    <s v="Proportion"/>
    <m/>
    <s v="Population générale"/>
    <n v="0.95"/>
    <b v="1"/>
    <s v="ci"/>
  </r>
  <r>
    <s v="id_202"/>
    <x v="3"/>
    <s v="oui"/>
    <n v="0.97202797202797198"/>
    <n v="0.94476479724606299"/>
    <n v="0.99929114680988096"/>
    <n v="139"/>
    <n v="0.97202797202797198"/>
    <n v="143"/>
    <s v="r_41_besoin"/>
    <s v="prop_simple"/>
    <x v="11"/>
    <m/>
    <x v="2"/>
    <x v="1"/>
    <x v="19"/>
    <x v="130"/>
    <s v="r_41_besoin"/>
    <m/>
    <s v="Proportion"/>
    <m/>
    <s v="Population générale"/>
    <n v="0.95"/>
    <b v="1"/>
    <s v="ci"/>
  </r>
  <r>
    <s v="id_202"/>
    <x v="4"/>
    <s v="oui"/>
    <n v="1"/>
    <n v="1"/>
    <n v="1"/>
    <n v="54"/>
    <n v="1"/>
    <n v="54"/>
    <s v="r_41_besoin"/>
    <s v="prop_simple"/>
    <x v="11"/>
    <m/>
    <x v="2"/>
    <x v="1"/>
    <x v="19"/>
    <x v="130"/>
    <s v="r_41_besoin"/>
    <m/>
    <s v="Proportion"/>
    <m/>
    <s v="Population générale"/>
    <n v="0.95"/>
    <b v="1"/>
    <s v="ci"/>
  </r>
  <r>
    <s v="id_201"/>
    <x v="0"/>
    <s v="non"/>
    <n v="0.72588832487309596"/>
    <n v="0.66305230800549297"/>
    <n v="0.78872434174070005"/>
    <n v="143"/>
    <n v="0.72588832487309596"/>
    <n v="197"/>
    <s v="r_41_assistance_priori"/>
    <s v="prop_simple"/>
    <x v="10"/>
    <m/>
    <x v="0"/>
    <x v="1"/>
    <x v="19"/>
    <x v="131"/>
    <s v="r_41_assistance_priori"/>
    <m/>
    <s v="Proportion"/>
    <m/>
    <s v="Population générale"/>
    <n v="0.95"/>
    <b v="1"/>
    <s v="ci"/>
  </r>
  <r>
    <s v="id_201"/>
    <x v="0"/>
    <s v="oui"/>
    <n v="0.27411167512690399"/>
    <n v="0.2112756582593"/>
    <n v="0.33694769199450703"/>
    <n v="54"/>
    <n v="0.27411167512690399"/>
    <n v="197"/>
    <s v="r_41_assistance_priori"/>
    <s v="prop_simple"/>
    <x v="11"/>
    <m/>
    <x v="0"/>
    <x v="1"/>
    <x v="19"/>
    <x v="131"/>
    <s v="r_41_assistance_priori"/>
    <m/>
    <s v="Proportion"/>
    <m/>
    <s v="Population générale"/>
    <n v="0.95"/>
    <b v="1"/>
    <s v="ci"/>
  </r>
  <r>
    <s v="id_201"/>
    <x v="1"/>
    <s v="non"/>
    <n v="0.84848484848484895"/>
    <n v="0.77723637418799796"/>
    <n v="0.91973332278169995"/>
    <n v="84"/>
    <n v="0.84848484848484895"/>
    <n v="99"/>
    <s v="r_41_assistance_priori"/>
    <s v="prop_simple"/>
    <x v="10"/>
    <m/>
    <x v="1"/>
    <x v="1"/>
    <x v="19"/>
    <x v="131"/>
    <s v="r_41_assistance_priori"/>
    <m/>
    <s v="Proportion"/>
    <m/>
    <s v="Population générale"/>
    <n v="0.95"/>
    <b v="1"/>
    <s v="ci"/>
  </r>
  <r>
    <s v="id_201"/>
    <x v="1"/>
    <s v="oui"/>
    <n v="0.15151515151515199"/>
    <n v="8.0266677218300497E-2"/>
    <n v="0.22276362581200199"/>
    <n v="15"/>
    <n v="0.15151515151515199"/>
    <n v="99"/>
    <s v="r_41_assistance_priori"/>
    <s v="prop_simple"/>
    <x v="11"/>
    <m/>
    <x v="1"/>
    <x v="1"/>
    <x v="19"/>
    <x v="131"/>
    <s v="r_41_assistance_priori"/>
    <m/>
    <s v="Proportion"/>
    <m/>
    <s v="Population générale"/>
    <n v="0.95"/>
    <b v="1"/>
    <s v="ci"/>
  </r>
  <r>
    <s v="id_201"/>
    <x v="2"/>
    <s v="non"/>
    <n v="0.60204081632653095"/>
    <n v="0.50428057071794496"/>
    <n v="0.69980106193511604"/>
    <n v="59"/>
    <n v="0.60204081632653095"/>
    <n v="98"/>
    <s v="r_41_assistance_priori"/>
    <s v="prop_simple"/>
    <x v="10"/>
    <m/>
    <x v="1"/>
    <x v="1"/>
    <x v="19"/>
    <x v="131"/>
    <s v="r_41_assistance_priori"/>
    <m/>
    <s v="Proportion"/>
    <m/>
    <s v="Population générale"/>
    <n v="0.95"/>
    <b v="1"/>
    <s v="ci"/>
  </r>
  <r>
    <s v="id_201"/>
    <x v="2"/>
    <s v="oui"/>
    <n v="0.397959183673469"/>
    <n v="0.30019893806488401"/>
    <n v="0.49571942928205498"/>
    <n v="39"/>
    <n v="0.397959183673469"/>
    <n v="98"/>
    <s v="r_41_assistance_priori"/>
    <s v="prop_simple"/>
    <x v="11"/>
    <m/>
    <x v="1"/>
    <x v="1"/>
    <x v="19"/>
    <x v="131"/>
    <s v="r_41_assistance_priori"/>
    <m/>
    <s v="Proportion"/>
    <m/>
    <s v="Population générale"/>
    <n v="0.95"/>
    <b v="1"/>
    <s v="ci"/>
  </r>
  <r>
    <s v="id_201"/>
    <x v="5"/>
    <s v="non"/>
    <n v="0.625"/>
    <n v="0.48684134009714702"/>
    <n v="0.76315865990285303"/>
    <n v="30"/>
    <n v="0.625"/>
    <n v="48"/>
    <s v="r_41_assistance_priori"/>
    <s v="prop_simple"/>
    <x v="10"/>
    <m/>
    <x v="4"/>
    <x v="1"/>
    <x v="19"/>
    <x v="131"/>
    <s v="r_41_assistance_priori"/>
    <m/>
    <s v="Proportion"/>
    <m/>
    <s v="Population générale"/>
    <n v="0.95"/>
    <b v="1"/>
    <s v="ci"/>
  </r>
  <r>
    <s v="id_201"/>
    <x v="5"/>
    <s v="oui"/>
    <n v="0.375"/>
    <n v="0.236841340097147"/>
    <n v="0.51315865990285303"/>
    <n v="18"/>
    <n v="0.375"/>
    <n v="48"/>
    <s v="r_41_assistance_priori"/>
    <s v="prop_simple"/>
    <x v="11"/>
    <m/>
    <x v="4"/>
    <x v="1"/>
    <x v="19"/>
    <x v="131"/>
    <s v="r_41_assistance_priori"/>
    <m/>
    <s v="Proportion"/>
    <m/>
    <s v="Population générale"/>
    <n v="0.95"/>
    <b v="1"/>
    <s v="ci"/>
  </r>
  <r>
    <s v="id_201"/>
    <x v="6"/>
    <s v="non"/>
    <n v="0.75838926174496601"/>
    <n v="0.68905400026615204"/>
    <n v="0.82772452322378098"/>
    <n v="113"/>
    <n v="0.75838926174496601"/>
    <n v="149"/>
    <s v="r_41_assistance_priori"/>
    <s v="prop_simple"/>
    <x v="10"/>
    <m/>
    <x v="4"/>
    <x v="1"/>
    <x v="19"/>
    <x v="131"/>
    <s v="r_41_assistance_priori"/>
    <m/>
    <s v="Proportion"/>
    <m/>
    <s v="Population générale"/>
    <n v="0.95"/>
    <b v="1"/>
    <s v="ci"/>
  </r>
  <r>
    <s v="id_201"/>
    <x v="6"/>
    <s v="oui"/>
    <n v="0.24161073825503401"/>
    <n v="0.17227547677621899"/>
    <n v="0.31094599973384801"/>
    <n v="36"/>
    <n v="0.24161073825503401"/>
    <n v="149"/>
    <s v="r_41_assistance_priori"/>
    <s v="prop_simple"/>
    <x v="11"/>
    <m/>
    <x v="4"/>
    <x v="1"/>
    <x v="19"/>
    <x v="131"/>
    <s v="r_41_assistance_priori"/>
    <m/>
    <s v="Proportion"/>
    <m/>
    <s v="Population générale"/>
    <n v="0.95"/>
    <b v="1"/>
    <s v="ci"/>
  </r>
  <r>
    <s v="id_201"/>
    <x v="3"/>
    <s v="non"/>
    <n v="1"/>
    <n v="1"/>
    <n v="1"/>
    <n v="4"/>
    <n v="1"/>
    <n v="4"/>
    <s v="r_41_assistance_priori"/>
    <s v="prop_simple"/>
    <x v="10"/>
    <m/>
    <x v="3"/>
    <x v="1"/>
    <x v="19"/>
    <x v="131"/>
    <s v="r_41_assistance_priori"/>
    <m/>
    <s v="Proportion"/>
    <m/>
    <s v="Population générale"/>
    <n v="0.95"/>
    <b v="1"/>
    <s v="ci"/>
  </r>
  <r>
    <s v="id_201"/>
    <x v="4"/>
    <s v="non"/>
    <n v="0.72020725388601003"/>
    <n v="0.65632041427702603"/>
    <n v="0.78409409349499504"/>
    <n v="139"/>
    <n v="0.72020725388601003"/>
    <n v="193"/>
    <s v="r_41_assistance_priori"/>
    <s v="prop_simple"/>
    <x v="10"/>
    <m/>
    <x v="3"/>
    <x v="1"/>
    <x v="19"/>
    <x v="131"/>
    <s v="r_41_assistance_priori"/>
    <m/>
    <s v="Proportion"/>
    <m/>
    <s v="Population générale"/>
    <n v="0.95"/>
    <b v="1"/>
    <s v="ci"/>
  </r>
  <r>
    <s v="id_201"/>
    <x v="4"/>
    <s v="oui"/>
    <n v="0.27979274611399002"/>
    <n v="0.21590590650500499"/>
    <n v="0.34367958572297402"/>
    <n v="54"/>
    <n v="0.27979274611399002"/>
    <n v="193"/>
    <s v="r_41_assistance_priori"/>
    <s v="prop_simple"/>
    <x v="11"/>
    <m/>
    <x v="3"/>
    <x v="1"/>
    <x v="19"/>
    <x v="131"/>
    <s v="r_41_assistance_priori"/>
    <m/>
    <s v="Proportion"/>
    <m/>
    <s v="Population générale"/>
    <n v="0.95"/>
    <b v="1"/>
    <s v="ci"/>
  </r>
  <r>
    <s v="id_201"/>
    <x v="3"/>
    <s v="non"/>
    <n v="1"/>
    <n v="1"/>
    <n v="1"/>
    <n v="143"/>
    <n v="1"/>
    <n v="143"/>
    <s v="r_41_assistance_priori"/>
    <s v="prop_simple"/>
    <x v="10"/>
    <m/>
    <x v="2"/>
    <x v="1"/>
    <x v="19"/>
    <x v="131"/>
    <s v="r_41_assistance_priori"/>
    <m/>
    <s v="Proportion"/>
    <m/>
    <s v="Population générale"/>
    <n v="0.95"/>
    <b v="1"/>
    <s v="ci"/>
  </r>
  <r>
    <s v="id_201"/>
    <x v="4"/>
    <s v="oui"/>
    <n v="1"/>
    <n v="1"/>
    <n v="1"/>
    <n v="54"/>
    <n v="1"/>
    <n v="54"/>
    <s v="r_41_assistance_priori"/>
    <s v="prop_simple"/>
    <x v="11"/>
    <m/>
    <x v="2"/>
    <x v="1"/>
    <x v="19"/>
    <x v="131"/>
    <s v="r_41_assistance_priori"/>
    <m/>
    <s v="Proportion"/>
    <m/>
    <s v="Population générale"/>
    <n v="0.95"/>
    <b v="1"/>
    <s v="ci"/>
  </r>
  <r>
    <s v="id_45"/>
    <x v="0"/>
    <s v="pas_adapte"/>
    <n v="0.05"/>
    <n v="-1.9879761079151001E-2"/>
    <n v="0.11987976107915101"/>
    <n v="2"/>
    <n v="0.05"/>
    <n v="40"/>
    <s v="r_4_assistance_nourriture_problem"/>
    <s v="prop_multiple"/>
    <x v="47"/>
    <m/>
    <x v="0"/>
    <x v="1"/>
    <x v="4"/>
    <x v="132"/>
    <s v="r_4_assistance_nourriture_problem"/>
    <s v="oui"/>
    <s v="Proportion"/>
    <m/>
    <s v="Population générale"/>
    <n v="0.95"/>
    <b v="1"/>
    <s v="ci"/>
  </r>
  <r>
    <s v="id_45"/>
    <x v="0"/>
    <s v="insuffisance_argent"/>
    <n v="0.47499999999999998"/>
    <n v="0.31488535265468098"/>
    <n v="0.63511464734531897"/>
    <n v="19"/>
    <n v="0.47499999999999998"/>
    <n v="40"/>
    <s v="r_4_assistance_nourriture_problem"/>
    <s v="prop_multiple"/>
    <x v="247"/>
    <m/>
    <x v="0"/>
    <x v="1"/>
    <x v="4"/>
    <x v="132"/>
    <s v="r_4_assistance_nourriture_problem"/>
    <s v="oui"/>
    <s v="Proportion"/>
    <m/>
    <s v="Population générale"/>
    <n v="0.95"/>
    <b v="1"/>
    <s v="ci"/>
  </r>
  <r>
    <s v="id_45"/>
    <x v="0"/>
    <s v="mauvaise_qualite_nourriture"/>
    <n v="2.5000000000000001E-2"/>
    <n v="-2.5058394759821599E-2"/>
    <n v="7.5058394759821595E-2"/>
    <n v="1"/>
    <n v="2.5000000000000001E-2"/>
    <n v="40"/>
    <s v="r_4_assistance_nourriture_problem"/>
    <s v="prop_multiple"/>
    <x v="248"/>
    <m/>
    <x v="0"/>
    <x v="1"/>
    <x v="4"/>
    <x v="132"/>
    <s v="r_4_assistance_nourriture_problem"/>
    <s v="oui"/>
    <s v="Proportion"/>
    <m/>
    <s v="Population générale"/>
    <n v="0.95"/>
    <b v="1"/>
    <s v="ci"/>
  </r>
  <r>
    <s v="id_45"/>
    <x v="0"/>
    <s v="retard_reception"/>
    <n v="0.15"/>
    <n v="3.5512071095397703E-2"/>
    <n v="0.26448792890460199"/>
    <n v="6"/>
    <n v="0.15"/>
    <n v="40"/>
    <s v="r_4_assistance_nourriture_problem"/>
    <s v="prop_multiple"/>
    <x v="50"/>
    <m/>
    <x v="0"/>
    <x v="1"/>
    <x v="4"/>
    <x v="132"/>
    <s v="r_4_assistance_nourriture_problem"/>
    <s v="oui"/>
    <s v="Proportion"/>
    <m/>
    <s v="Population générale"/>
    <n v="0.95"/>
    <b v="1"/>
    <s v="ci"/>
  </r>
  <r>
    <s v="id_45"/>
    <x v="0"/>
    <s v="aucun_problem"/>
    <n v="0.4"/>
    <n v="0.24292385741571601"/>
    <n v="0.55707614258428395"/>
    <n v="16"/>
    <n v="0.4"/>
    <n v="40"/>
    <s v="r_4_assistance_nourriture_problem"/>
    <s v="prop_multiple"/>
    <x v="51"/>
    <m/>
    <x v="0"/>
    <x v="1"/>
    <x v="4"/>
    <x v="132"/>
    <s v="r_4_assistance_nourriture_problem"/>
    <s v="oui"/>
    <s v="Proportion"/>
    <m/>
    <s v="Population générale"/>
    <n v="0.95"/>
    <b v="1"/>
    <s v="ci"/>
  </r>
  <r>
    <s v="id_45"/>
    <x v="2"/>
    <s v="pas_adapte"/>
    <n v="6.6666666666666693E-2"/>
    <n v="-2.5685424484297E-2"/>
    <n v="0.15901875781763"/>
    <n v="2"/>
    <n v="6.6666666666666693E-2"/>
    <n v="30"/>
    <s v="r_4_assistance_nourriture_problem"/>
    <s v="prop_multiple"/>
    <x v="47"/>
    <m/>
    <x v="1"/>
    <x v="1"/>
    <x v="4"/>
    <x v="132"/>
    <s v="r_4_assistance_nourriture_problem"/>
    <s v="oui"/>
    <s v="Proportion"/>
    <m/>
    <s v="Population générale"/>
    <n v="0.95"/>
    <b v="1"/>
    <s v="ci"/>
  </r>
  <r>
    <s v="id_45"/>
    <x v="1"/>
    <s v="insuffisance_argent"/>
    <n v="0.6"/>
    <n v="0.28584771483143301"/>
    <n v="0.91415228516856695"/>
    <n v="6"/>
    <n v="0.6"/>
    <n v="10"/>
    <s v="r_4_assistance_nourriture_problem"/>
    <s v="prop_multiple"/>
    <x v="247"/>
    <m/>
    <x v="1"/>
    <x v="1"/>
    <x v="4"/>
    <x v="132"/>
    <s v="r_4_assistance_nourriture_problem"/>
    <s v="oui"/>
    <s v="Proportion"/>
    <m/>
    <s v="Population générale"/>
    <n v="0.95"/>
    <b v="1"/>
    <s v="ci"/>
  </r>
  <r>
    <s v="id_45"/>
    <x v="2"/>
    <s v="insuffisance_argent"/>
    <n v="0.43333333333333302"/>
    <n v="0.24987017862790201"/>
    <n v="0.61679648803876397"/>
    <n v="13"/>
    <n v="0.43333333333333302"/>
    <n v="30"/>
    <s v="r_4_assistance_nourriture_problem"/>
    <s v="prop_multiple"/>
    <x v="247"/>
    <m/>
    <x v="1"/>
    <x v="1"/>
    <x v="4"/>
    <x v="132"/>
    <s v="r_4_assistance_nourriture_problem"/>
    <s v="oui"/>
    <s v="Proportion"/>
    <m/>
    <s v="Population générale"/>
    <n v="0.95"/>
    <b v="1"/>
    <s v="ci"/>
  </r>
  <r>
    <s v="id_45"/>
    <x v="2"/>
    <s v="mauvaise_qualite_nourriture"/>
    <n v="3.3333333333333298E-2"/>
    <n v="-3.3125347903679603E-2"/>
    <n v="9.9792014570346296E-2"/>
    <n v="1"/>
    <n v="3.3333333333333298E-2"/>
    <n v="30"/>
    <s v="r_4_assistance_nourriture_problem"/>
    <s v="prop_multiple"/>
    <x v="248"/>
    <m/>
    <x v="1"/>
    <x v="1"/>
    <x v="4"/>
    <x v="132"/>
    <s v="r_4_assistance_nourriture_problem"/>
    <s v="oui"/>
    <s v="Proportion"/>
    <m/>
    <s v="Population générale"/>
    <n v="0.95"/>
    <b v="1"/>
    <s v="ci"/>
  </r>
  <r>
    <s v="id_45"/>
    <x v="1"/>
    <s v="retard_reception"/>
    <n v="0.2"/>
    <n v="-5.6504266730767E-2"/>
    <n v="0.45650426673076699"/>
    <n v="2"/>
    <n v="0.2"/>
    <n v="10"/>
    <s v="r_4_assistance_nourriture_problem"/>
    <s v="prop_multiple"/>
    <x v="50"/>
    <m/>
    <x v="1"/>
    <x v="1"/>
    <x v="4"/>
    <x v="132"/>
    <s v="r_4_assistance_nourriture_problem"/>
    <s v="oui"/>
    <s v="Proportion"/>
    <m/>
    <s v="Population générale"/>
    <n v="0.95"/>
    <b v="1"/>
    <s v="ci"/>
  </r>
  <r>
    <s v="id_45"/>
    <x v="2"/>
    <s v="retard_reception"/>
    <n v="0.133333333333333"/>
    <n v="7.4786475022829103E-3"/>
    <n v="0.259188019164384"/>
    <n v="4"/>
    <n v="0.133333333333333"/>
    <n v="30"/>
    <s v="r_4_assistance_nourriture_problem"/>
    <s v="prop_multiple"/>
    <x v="50"/>
    <m/>
    <x v="1"/>
    <x v="1"/>
    <x v="4"/>
    <x v="132"/>
    <s v="r_4_assistance_nourriture_problem"/>
    <s v="oui"/>
    <s v="Proportion"/>
    <m/>
    <s v="Population générale"/>
    <n v="0.95"/>
    <b v="1"/>
    <s v="ci"/>
  </r>
  <r>
    <s v="id_45"/>
    <x v="1"/>
    <s v="aucun_problem"/>
    <n v="0.4"/>
    <n v="8.58477148314329E-2"/>
    <n v="0.71415228516856699"/>
    <n v="4"/>
    <n v="0.4"/>
    <n v="10"/>
    <s v="r_4_assistance_nourriture_problem"/>
    <s v="prop_multiple"/>
    <x v="51"/>
    <m/>
    <x v="1"/>
    <x v="1"/>
    <x v="4"/>
    <x v="132"/>
    <s v="r_4_assistance_nourriture_problem"/>
    <s v="oui"/>
    <s v="Proportion"/>
    <m/>
    <s v="Population générale"/>
    <n v="0.95"/>
    <b v="1"/>
    <s v="ci"/>
  </r>
  <r>
    <s v="id_45"/>
    <x v="2"/>
    <s v="aucun_problem"/>
    <n v="0.4"/>
    <n v="0.21862409359139201"/>
    <n v="0.58137590640860803"/>
    <n v="12"/>
    <n v="0.4"/>
    <n v="30"/>
    <s v="r_4_assistance_nourriture_problem"/>
    <s v="prop_multiple"/>
    <x v="51"/>
    <m/>
    <x v="1"/>
    <x v="1"/>
    <x v="4"/>
    <x v="132"/>
    <s v="r_4_assistance_nourriture_problem"/>
    <s v="oui"/>
    <s v="Proportion"/>
    <m/>
    <s v="Population générale"/>
    <n v="0.95"/>
    <b v="1"/>
    <s v="ci"/>
  </r>
  <r>
    <s v="id_45"/>
    <x v="6"/>
    <s v="pas_adapte"/>
    <n v="7.1428571428571397E-2"/>
    <n v="-2.7267354799190398E-2"/>
    <n v="0.170124497656333"/>
    <n v="2"/>
    <n v="7.1428571428571397E-2"/>
    <n v="28"/>
    <s v="r_4_assistance_nourriture_problem"/>
    <s v="prop_multiple"/>
    <x v="47"/>
    <m/>
    <x v="4"/>
    <x v="1"/>
    <x v="4"/>
    <x v="132"/>
    <s v="r_4_assistance_nourriture_problem"/>
    <s v="oui"/>
    <s v="Proportion"/>
    <m/>
    <s v="Population générale"/>
    <n v="0.95"/>
    <b v="1"/>
    <s v="ci"/>
  </r>
  <r>
    <s v="id_45"/>
    <x v="5"/>
    <s v="insuffisance_argent"/>
    <n v="0.58333333333333304"/>
    <n v="0.294733048486572"/>
    <n v="0.87193361818009496"/>
    <n v="7"/>
    <n v="0.58333333333333304"/>
    <n v="12"/>
    <s v="r_4_assistance_nourriture_problem"/>
    <s v="prop_multiple"/>
    <x v="247"/>
    <m/>
    <x v="4"/>
    <x v="1"/>
    <x v="4"/>
    <x v="132"/>
    <s v="r_4_assistance_nourriture_problem"/>
    <s v="oui"/>
    <s v="Proportion"/>
    <m/>
    <s v="Population générale"/>
    <n v="0.95"/>
    <b v="1"/>
    <s v="ci"/>
  </r>
  <r>
    <s v="id_45"/>
    <x v="6"/>
    <s v="insuffisance_argent"/>
    <n v="0.42857142857142899"/>
    <n v="0.23892347111221399"/>
    <n v="0.61821938603064297"/>
    <n v="12"/>
    <n v="0.42857142857142899"/>
    <n v="28"/>
    <s v="r_4_assistance_nourriture_problem"/>
    <s v="prop_multiple"/>
    <x v="247"/>
    <m/>
    <x v="4"/>
    <x v="1"/>
    <x v="4"/>
    <x v="132"/>
    <s v="r_4_assistance_nourriture_problem"/>
    <s v="oui"/>
    <s v="Proportion"/>
    <m/>
    <s v="Population générale"/>
    <n v="0.95"/>
    <b v="1"/>
    <s v="ci"/>
  </r>
  <r>
    <s v="id_45"/>
    <x v="6"/>
    <s v="mauvaise_qualite_nourriture"/>
    <n v="3.5714285714285698E-2"/>
    <n v="-3.5403698332919897E-2"/>
    <n v="0.106832269761491"/>
    <n v="1"/>
    <n v="3.5714285714285698E-2"/>
    <n v="28"/>
    <s v="r_4_assistance_nourriture_problem"/>
    <s v="prop_multiple"/>
    <x v="248"/>
    <m/>
    <x v="4"/>
    <x v="1"/>
    <x v="4"/>
    <x v="132"/>
    <s v="r_4_assistance_nourriture_problem"/>
    <s v="oui"/>
    <s v="Proportion"/>
    <m/>
    <s v="Population générale"/>
    <n v="0.95"/>
    <b v="1"/>
    <s v="ci"/>
  </r>
  <r>
    <s v="id_45"/>
    <x v="5"/>
    <s v="retard_reception"/>
    <n v="0.33333333333333298"/>
    <n v="5.73786796446095E-2"/>
    <n v="0.609287987022057"/>
    <n v="4"/>
    <n v="0.33333333333333298"/>
    <n v="12"/>
    <s v="r_4_assistance_nourriture_problem"/>
    <s v="prop_multiple"/>
    <x v="50"/>
    <m/>
    <x v="4"/>
    <x v="1"/>
    <x v="4"/>
    <x v="132"/>
    <s v="r_4_assistance_nourriture_problem"/>
    <s v="oui"/>
    <s v="Proportion"/>
    <m/>
    <s v="Population générale"/>
    <n v="0.95"/>
    <b v="1"/>
    <s v="ci"/>
  </r>
  <r>
    <s v="id_45"/>
    <x v="6"/>
    <s v="retard_reception"/>
    <n v="7.1428571428571397E-2"/>
    <n v="-2.7267354799190398E-2"/>
    <n v="0.170124497656333"/>
    <n v="2"/>
    <n v="7.1428571428571397E-2"/>
    <n v="28"/>
    <s v="r_4_assistance_nourriture_problem"/>
    <s v="prop_multiple"/>
    <x v="50"/>
    <m/>
    <x v="4"/>
    <x v="1"/>
    <x v="4"/>
    <x v="132"/>
    <s v="r_4_assistance_nourriture_problem"/>
    <s v="oui"/>
    <s v="Proportion"/>
    <m/>
    <s v="Population générale"/>
    <n v="0.95"/>
    <b v="1"/>
    <s v="ci"/>
  </r>
  <r>
    <s v="id_45"/>
    <x v="5"/>
    <s v="aucun_problem"/>
    <n v="0.25"/>
    <n v="-3.4805351314299302E-3"/>
    <n v="0.50348053513142998"/>
    <n v="3"/>
    <n v="0.25"/>
    <n v="12"/>
    <s v="r_4_assistance_nourriture_problem"/>
    <s v="prop_multiple"/>
    <x v="51"/>
    <m/>
    <x v="4"/>
    <x v="1"/>
    <x v="4"/>
    <x v="132"/>
    <s v="r_4_assistance_nourriture_problem"/>
    <s v="oui"/>
    <s v="Proportion"/>
    <m/>
    <s v="Population générale"/>
    <n v="0.95"/>
    <b v="1"/>
    <s v="ci"/>
  </r>
  <r>
    <s v="id_45"/>
    <x v="6"/>
    <s v="aucun_problem"/>
    <n v="0.46428571428571402"/>
    <n v="0.27316187497639599"/>
    <n v="0.65540955359503295"/>
    <n v="13"/>
    <n v="0.46428571428571402"/>
    <n v="28"/>
    <s v="r_4_assistance_nourriture_problem"/>
    <s v="prop_multiple"/>
    <x v="51"/>
    <m/>
    <x v="4"/>
    <x v="1"/>
    <x v="4"/>
    <x v="132"/>
    <s v="r_4_assistance_nourriture_problem"/>
    <s v="oui"/>
    <s v="Proportion"/>
    <m/>
    <s v="Population générale"/>
    <n v="0.95"/>
    <b v="1"/>
    <s v="ci"/>
  </r>
  <r>
    <s v="id_45"/>
    <x v="4"/>
    <s v="pas_adapte"/>
    <n v="0.05"/>
    <n v="-1.9879761079151001E-2"/>
    <n v="0.11987976107915101"/>
    <n v="2"/>
    <n v="0.05"/>
    <n v="40"/>
    <s v="r_4_assistance_nourriture_problem"/>
    <s v="prop_multiple"/>
    <x v="47"/>
    <m/>
    <x v="3"/>
    <x v="1"/>
    <x v="4"/>
    <x v="132"/>
    <s v="r_4_assistance_nourriture_problem"/>
    <s v="oui"/>
    <s v="Proportion"/>
    <m/>
    <s v="Population générale"/>
    <n v="0.95"/>
    <b v="1"/>
    <s v="ci"/>
  </r>
  <r>
    <s v="id_45"/>
    <x v="4"/>
    <s v="insuffisance_argent"/>
    <n v="0.47499999999999998"/>
    <n v="0.31488535265468098"/>
    <n v="0.63511464734531897"/>
    <n v="19"/>
    <n v="0.47499999999999998"/>
    <n v="40"/>
    <s v="r_4_assistance_nourriture_problem"/>
    <s v="prop_multiple"/>
    <x v="247"/>
    <m/>
    <x v="3"/>
    <x v="1"/>
    <x v="4"/>
    <x v="132"/>
    <s v="r_4_assistance_nourriture_problem"/>
    <s v="oui"/>
    <s v="Proportion"/>
    <m/>
    <s v="Population générale"/>
    <n v="0.95"/>
    <b v="1"/>
    <s v="ci"/>
  </r>
  <r>
    <s v="id_45"/>
    <x v="4"/>
    <s v="mauvaise_qualite_nourriture"/>
    <n v="2.5000000000000001E-2"/>
    <n v="-2.5058394759821599E-2"/>
    <n v="7.5058394759821595E-2"/>
    <n v="1"/>
    <n v="2.5000000000000001E-2"/>
    <n v="40"/>
    <s v="r_4_assistance_nourriture_problem"/>
    <s v="prop_multiple"/>
    <x v="248"/>
    <m/>
    <x v="3"/>
    <x v="1"/>
    <x v="4"/>
    <x v="132"/>
    <s v="r_4_assistance_nourriture_problem"/>
    <s v="oui"/>
    <s v="Proportion"/>
    <m/>
    <s v="Population générale"/>
    <n v="0.95"/>
    <b v="1"/>
    <s v="ci"/>
  </r>
  <r>
    <s v="id_45"/>
    <x v="4"/>
    <s v="retard_reception"/>
    <n v="0.15"/>
    <n v="3.5512071095397703E-2"/>
    <n v="0.26448792890460199"/>
    <n v="6"/>
    <n v="0.15"/>
    <n v="40"/>
    <s v="r_4_assistance_nourriture_problem"/>
    <s v="prop_multiple"/>
    <x v="50"/>
    <m/>
    <x v="3"/>
    <x v="1"/>
    <x v="4"/>
    <x v="132"/>
    <s v="r_4_assistance_nourriture_problem"/>
    <s v="oui"/>
    <s v="Proportion"/>
    <m/>
    <s v="Population générale"/>
    <n v="0.95"/>
    <b v="1"/>
    <s v="ci"/>
  </r>
  <r>
    <s v="id_45"/>
    <x v="4"/>
    <s v="aucun_problem"/>
    <n v="0.4"/>
    <n v="0.24292385741571601"/>
    <n v="0.55707614258428395"/>
    <n v="16"/>
    <n v="0.4"/>
    <n v="40"/>
    <s v="r_4_assistance_nourriture_problem"/>
    <s v="prop_multiple"/>
    <x v="51"/>
    <m/>
    <x v="3"/>
    <x v="1"/>
    <x v="4"/>
    <x v="132"/>
    <s v="r_4_assistance_nourriture_problem"/>
    <s v="oui"/>
    <s v="Proportion"/>
    <m/>
    <s v="Population générale"/>
    <n v="0.95"/>
    <b v="1"/>
    <s v="ci"/>
  </r>
  <r>
    <s v="id_45"/>
    <x v="4"/>
    <s v="pas_adapte"/>
    <n v="0.05"/>
    <n v="-1.9879761079151001E-2"/>
    <n v="0.11987976107915101"/>
    <n v="2"/>
    <n v="0.05"/>
    <n v="40"/>
    <s v="r_4_assistance_nourriture_problem"/>
    <s v="prop_multiple"/>
    <x v="47"/>
    <m/>
    <x v="2"/>
    <x v="1"/>
    <x v="4"/>
    <x v="132"/>
    <s v="r_4_assistance_nourriture_problem"/>
    <s v="oui"/>
    <s v="Proportion"/>
    <m/>
    <s v="Population générale"/>
    <n v="0.95"/>
    <b v="1"/>
    <s v="ci"/>
  </r>
  <r>
    <s v="id_45"/>
    <x v="4"/>
    <s v="insuffisance_argent"/>
    <n v="0.47499999999999998"/>
    <n v="0.31488535265468098"/>
    <n v="0.63511464734531897"/>
    <n v="19"/>
    <n v="0.47499999999999998"/>
    <n v="40"/>
    <s v="r_4_assistance_nourriture_problem"/>
    <s v="prop_multiple"/>
    <x v="247"/>
    <m/>
    <x v="2"/>
    <x v="1"/>
    <x v="4"/>
    <x v="132"/>
    <s v="r_4_assistance_nourriture_problem"/>
    <s v="oui"/>
    <s v="Proportion"/>
    <m/>
    <s v="Population générale"/>
    <n v="0.95"/>
    <b v="1"/>
    <s v="ci"/>
  </r>
  <r>
    <s v="id_45"/>
    <x v="4"/>
    <s v="mauvaise_qualite_nourriture"/>
    <n v="2.5000000000000001E-2"/>
    <n v="-2.5058394759821599E-2"/>
    <n v="7.5058394759821595E-2"/>
    <n v="1"/>
    <n v="2.5000000000000001E-2"/>
    <n v="40"/>
    <s v="r_4_assistance_nourriture_problem"/>
    <s v="prop_multiple"/>
    <x v="248"/>
    <m/>
    <x v="2"/>
    <x v="1"/>
    <x v="4"/>
    <x v="132"/>
    <s v="r_4_assistance_nourriture_problem"/>
    <s v="oui"/>
    <s v="Proportion"/>
    <m/>
    <s v="Population générale"/>
    <n v="0.95"/>
    <b v="1"/>
    <s v="ci"/>
  </r>
  <r>
    <s v="id_45"/>
    <x v="4"/>
    <s v="retard_reception"/>
    <n v="0.15"/>
    <n v="3.5512071095397703E-2"/>
    <n v="0.26448792890460199"/>
    <n v="6"/>
    <n v="0.15"/>
    <n v="40"/>
    <s v="r_4_assistance_nourriture_problem"/>
    <s v="prop_multiple"/>
    <x v="50"/>
    <m/>
    <x v="2"/>
    <x v="1"/>
    <x v="4"/>
    <x v="132"/>
    <s v="r_4_assistance_nourriture_problem"/>
    <s v="oui"/>
    <s v="Proportion"/>
    <m/>
    <s v="Population générale"/>
    <n v="0.95"/>
    <b v="1"/>
    <s v="ci"/>
  </r>
  <r>
    <s v="id_45"/>
    <x v="4"/>
    <s v="aucun_problem"/>
    <n v="0.4"/>
    <n v="0.24292385741571601"/>
    <n v="0.55707614258428395"/>
    <n v="16"/>
    <n v="0.4"/>
    <n v="40"/>
    <s v="r_4_assistance_nourriture_problem"/>
    <s v="prop_multiple"/>
    <x v="51"/>
    <m/>
    <x v="2"/>
    <x v="1"/>
    <x v="4"/>
    <x v="132"/>
    <s v="r_4_assistance_nourriture_problem"/>
    <s v="oui"/>
    <s v="Proportion"/>
    <m/>
    <s v="Population générale"/>
    <n v="0.95"/>
    <b v="1"/>
    <s v="ci"/>
  </r>
  <r>
    <s v="id_42"/>
    <x v="0"/>
    <s v="argent"/>
    <n v="0.669421487603306"/>
    <n v="0.58453287179779101"/>
    <n v="0.75431010340881999"/>
    <n v="81"/>
    <n v="0.669421487603306"/>
    <n v="121"/>
    <s v="r_4_assistance_nourriture_voulu"/>
    <s v="prop_multiple"/>
    <x v="59"/>
    <m/>
    <x v="0"/>
    <x v="1"/>
    <x v="4"/>
    <x v="133"/>
    <s v="r_4_assistance_nourriture_voulu"/>
    <s v="oui"/>
    <s v="Proportion"/>
    <m/>
    <s v="Population générale"/>
    <n v="0.95"/>
    <b v="1"/>
    <s v="ci"/>
  </r>
  <r>
    <s v="id_42"/>
    <x v="0"/>
    <s v="provision_direct"/>
    <n v="0.61983471074380203"/>
    <n v="0.53223826306625799"/>
    <n v="0.70743115842134596"/>
    <n v="75"/>
    <n v="0.61983471074380203"/>
    <n v="121"/>
    <s v="r_4_assistance_nourriture_voulu"/>
    <s v="prop_multiple"/>
    <x v="60"/>
    <m/>
    <x v="0"/>
    <x v="1"/>
    <x v="4"/>
    <x v="133"/>
    <s v="r_4_assistance_nourriture_voulu"/>
    <s v="oui"/>
    <s v="Proportion"/>
    <m/>
    <s v="Population générale"/>
    <n v="0.95"/>
    <b v="1"/>
    <s v="ci"/>
  </r>
  <r>
    <s v="id_42"/>
    <x v="1"/>
    <s v="argent"/>
    <n v="0.72881355932203395"/>
    <n v="0.61392647598375505"/>
    <n v="0.84370064266031297"/>
    <n v="43"/>
    <n v="0.72881355932203395"/>
    <n v="59"/>
    <s v="r_4_assistance_nourriture_voulu"/>
    <s v="prop_multiple"/>
    <x v="59"/>
    <m/>
    <x v="1"/>
    <x v="1"/>
    <x v="4"/>
    <x v="133"/>
    <s v="r_4_assistance_nourriture_voulu"/>
    <s v="oui"/>
    <s v="Proportion"/>
    <m/>
    <s v="Population générale"/>
    <n v="0.95"/>
    <b v="1"/>
    <s v="ci"/>
  </r>
  <r>
    <s v="id_42"/>
    <x v="2"/>
    <s v="argent"/>
    <n v="0.61290322580645196"/>
    <n v="0.49011269201586799"/>
    <n v="0.73569375959703498"/>
    <n v="38"/>
    <n v="0.61290322580645196"/>
    <n v="62"/>
    <s v="r_4_assistance_nourriture_voulu"/>
    <s v="prop_multiple"/>
    <x v="59"/>
    <m/>
    <x v="1"/>
    <x v="1"/>
    <x v="4"/>
    <x v="133"/>
    <s v="r_4_assistance_nourriture_voulu"/>
    <s v="oui"/>
    <s v="Proportion"/>
    <m/>
    <s v="Population générale"/>
    <n v="0.95"/>
    <b v="1"/>
    <s v="ci"/>
  </r>
  <r>
    <s v="id_42"/>
    <x v="1"/>
    <s v="provision_direct"/>
    <n v="0.55932203389830504"/>
    <n v="0.431023814543671"/>
    <n v="0.68762025325293896"/>
    <n v="33"/>
    <n v="0.55932203389830504"/>
    <n v="59"/>
    <s v="r_4_assistance_nourriture_voulu"/>
    <s v="prop_multiple"/>
    <x v="60"/>
    <m/>
    <x v="1"/>
    <x v="1"/>
    <x v="4"/>
    <x v="133"/>
    <s v="r_4_assistance_nourriture_voulu"/>
    <s v="oui"/>
    <s v="Proportion"/>
    <m/>
    <s v="Population générale"/>
    <n v="0.95"/>
    <b v="1"/>
    <s v="ci"/>
  </r>
  <r>
    <s v="id_42"/>
    <x v="2"/>
    <s v="provision_direct"/>
    <n v="0.67741935483870996"/>
    <n v="0.55957545367233696"/>
    <n v="0.79526325600508296"/>
    <n v="42"/>
    <n v="0.67741935483870996"/>
    <n v="62"/>
    <s v="r_4_assistance_nourriture_voulu"/>
    <s v="prop_multiple"/>
    <x v="60"/>
    <m/>
    <x v="1"/>
    <x v="1"/>
    <x v="4"/>
    <x v="133"/>
    <s v="r_4_assistance_nourriture_voulu"/>
    <s v="oui"/>
    <s v="Proportion"/>
    <m/>
    <s v="Population générale"/>
    <n v="0.95"/>
    <b v="1"/>
    <s v="ci"/>
  </r>
  <r>
    <s v="id_42"/>
    <x v="5"/>
    <s v="argent"/>
    <n v="0.58064516129032295"/>
    <n v="0.40472306544067999"/>
    <n v="0.75656725713996498"/>
    <n v="18"/>
    <n v="0.58064516129032295"/>
    <n v="31"/>
    <s v="r_4_assistance_nourriture_voulu"/>
    <s v="prop_multiple"/>
    <x v="59"/>
    <m/>
    <x v="4"/>
    <x v="1"/>
    <x v="4"/>
    <x v="133"/>
    <s v="r_4_assistance_nourriture_voulu"/>
    <s v="oui"/>
    <s v="Proportion"/>
    <m/>
    <s v="Population générale"/>
    <n v="0.95"/>
    <b v="1"/>
    <s v="ci"/>
  </r>
  <r>
    <s v="id_42"/>
    <x v="6"/>
    <s v="argent"/>
    <n v="0.7"/>
    <n v="0.60411660674554302"/>
    <n v="0.79588339325445701"/>
    <n v="63"/>
    <n v="0.7"/>
    <n v="90"/>
    <s v="r_4_assistance_nourriture_voulu"/>
    <s v="prop_multiple"/>
    <x v="59"/>
    <m/>
    <x v="4"/>
    <x v="1"/>
    <x v="4"/>
    <x v="133"/>
    <s v="r_4_assistance_nourriture_voulu"/>
    <s v="oui"/>
    <s v="Proportion"/>
    <m/>
    <s v="Population générale"/>
    <n v="0.95"/>
    <b v="1"/>
    <s v="ci"/>
  </r>
  <r>
    <s v="id_42"/>
    <x v="5"/>
    <s v="provision_direct"/>
    <n v="0.77419354838709697"/>
    <n v="0.625131493968892"/>
    <n v="0.92325560280530194"/>
    <n v="24"/>
    <n v="0.77419354838709697"/>
    <n v="31"/>
    <s v="r_4_assistance_nourriture_voulu"/>
    <s v="prop_multiple"/>
    <x v="60"/>
    <m/>
    <x v="4"/>
    <x v="1"/>
    <x v="4"/>
    <x v="133"/>
    <s v="r_4_assistance_nourriture_voulu"/>
    <s v="oui"/>
    <s v="Proportion"/>
    <m/>
    <s v="Population générale"/>
    <n v="0.95"/>
    <b v="1"/>
    <s v="ci"/>
  </r>
  <r>
    <s v="id_42"/>
    <x v="6"/>
    <s v="provision_direct"/>
    <n v="0.56666666666666698"/>
    <n v="0.46298341000557702"/>
    <n v="0.670349923327756"/>
    <n v="51"/>
    <n v="0.56666666666666698"/>
    <n v="90"/>
    <s v="r_4_assistance_nourriture_voulu"/>
    <s v="prop_multiple"/>
    <x v="60"/>
    <m/>
    <x v="4"/>
    <x v="1"/>
    <x v="4"/>
    <x v="133"/>
    <s v="r_4_assistance_nourriture_voulu"/>
    <s v="oui"/>
    <s v="Proportion"/>
    <m/>
    <s v="Population générale"/>
    <n v="0.95"/>
    <b v="1"/>
    <s v="ci"/>
  </r>
  <r>
    <s v="id_42"/>
    <x v="4"/>
    <s v="argent"/>
    <n v="0.669421487603306"/>
    <n v="0.58453287179779101"/>
    <n v="0.75431010340881999"/>
    <n v="81"/>
    <n v="0.669421487603306"/>
    <n v="121"/>
    <s v="r_4_assistance_nourriture_voulu"/>
    <s v="prop_multiple"/>
    <x v="59"/>
    <m/>
    <x v="3"/>
    <x v="1"/>
    <x v="4"/>
    <x v="133"/>
    <s v="r_4_assistance_nourriture_voulu"/>
    <s v="oui"/>
    <s v="Proportion"/>
    <m/>
    <s v="Population générale"/>
    <n v="0.95"/>
    <b v="1"/>
    <s v="ci"/>
  </r>
  <r>
    <s v="id_42"/>
    <x v="4"/>
    <s v="provision_direct"/>
    <n v="0.61983471074380203"/>
    <n v="0.53223826306625799"/>
    <n v="0.70743115842134596"/>
    <n v="75"/>
    <n v="0.61983471074380203"/>
    <n v="121"/>
    <s v="r_4_assistance_nourriture_voulu"/>
    <s v="prop_multiple"/>
    <x v="60"/>
    <m/>
    <x v="3"/>
    <x v="1"/>
    <x v="4"/>
    <x v="133"/>
    <s v="r_4_assistance_nourriture_voulu"/>
    <s v="oui"/>
    <s v="Proportion"/>
    <m/>
    <s v="Population générale"/>
    <n v="0.95"/>
    <b v="1"/>
    <s v="ci"/>
  </r>
  <r>
    <s v="id_42"/>
    <x v="3"/>
    <s v="argent"/>
    <n v="0.69090909090909103"/>
    <n v="0.60344853582895697"/>
    <n v="0.77836964598922498"/>
    <n v="76"/>
    <n v="0.69090909090909103"/>
    <n v="110"/>
    <s v="r_4_assistance_nourriture_voulu"/>
    <s v="prop_multiple"/>
    <x v="59"/>
    <m/>
    <x v="2"/>
    <x v="1"/>
    <x v="4"/>
    <x v="133"/>
    <s v="r_4_assistance_nourriture_voulu"/>
    <s v="oui"/>
    <s v="Proportion"/>
    <m/>
    <s v="Population générale"/>
    <n v="0.95"/>
    <b v="1"/>
    <s v="ci"/>
  </r>
  <r>
    <s v="id_42"/>
    <x v="4"/>
    <s v="argent"/>
    <n v="0.45454545454545497"/>
    <n v="0.156538360867708"/>
    <n v="0.75255254822320095"/>
    <n v="5"/>
    <n v="0.45454545454545497"/>
    <n v="11"/>
    <s v="r_4_assistance_nourriture_voulu"/>
    <s v="prop_multiple"/>
    <x v="59"/>
    <m/>
    <x v="2"/>
    <x v="1"/>
    <x v="4"/>
    <x v="133"/>
    <s v="r_4_assistance_nourriture_voulu"/>
    <s v="oui"/>
    <s v="Proportion"/>
    <m/>
    <s v="Population générale"/>
    <n v="0.95"/>
    <b v="1"/>
    <s v="ci"/>
  </r>
  <r>
    <s v="id_42"/>
    <x v="3"/>
    <s v="provision_direct"/>
    <n v="0.6"/>
    <n v="0.50728195181625901"/>
    <n v="0.69271804818374105"/>
    <n v="66"/>
    <n v="0.6"/>
    <n v="110"/>
    <s v="r_4_assistance_nourriture_voulu"/>
    <s v="prop_multiple"/>
    <x v="60"/>
    <m/>
    <x v="2"/>
    <x v="1"/>
    <x v="4"/>
    <x v="133"/>
    <s v="r_4_assistance_nourriture_voulu"/>
    <s v="oui"/>
    <s v="Proportion"/>
    <m/>
    <s v="Population générale"/>
    <n v="0.95"/>
    <b v="1"/>
    <s v="ci"/>
  </r>
  <r>
    <s v="id_42"/>
    <x v="4"/>
    <s v="provision_direct"/>
    <n v="0.81818181818181801"/>
    <n v="0.58734651600870103"/>
    <n v="1.0490171203549401"/>
    <n v="9"/>
    <n v="0.81818181818181801"/>
    <n v="11"/>
    <s v="r_4_assistance_nourriture_voulu"/>
    <s v="prop_multiple"/>
    <x v="60"/>
    <m/>
    <x v="2"/>
    <x v="1"/>
    <x v="4"/>
    <x v="133"/>
    <s v="r_4_assistance_nourriture_voulu"/>
    <s v="oui"/>
    <s v="Proportion"/>
    <m/>
    <s v="Population générale"/>
    <n v="0.95"/>
    <b v="1"/>
    <s v="ci"/>
  </r>
  <r>
    <s v="id_46"/>
    <x v="0"/>
    <s v="provision_direct"/>
    <n v="1"/>
    <n v="1"/>
    <n v="1"/>
    <n v="2"/>
    <n v="1"/>
    <n v="2"/>
    <s v="r_4_assistance_nourriture_preferance"/>
    <s v="prop_multiple"/>
    <x v="60"/>
    <m/>
    <x v="0"/>
    <x v="1"/>
    <x v="4"/>
    <x v="134"/>
    <s v="r_4_assistance_nourriture_preferance"/>
    <s v="oui"/>
    <s v="Proportion"/>
    <m/>
    <s v="Population générale"/>
    <n v="0.95"/>
    <b v="1"/>
    <s v="ci"/>
  </r>
  <r>
    <s v="id_46"/>
    <x v="2"/>
    <s v="provision_direct"/>
    <n v="1"/>
    <n v="1"/>
    <n v="1"/>
    <n v="2"/>
    <n v="1"/>
    <n v="2"/>
    <s v="r_4_assistance_nourriture_preferance"/>
    <s v="prop_multiple"/>
    <x v="60"/>
    <m/>
    <x v="1"/>
    <x v="1"/>
    <x v="4"/>
    <x v="134"/>
    <s v="r_4_assistance_nourriture_preferance"/>
    <s v="oui"/>
    <s v="Proportion"/>
    <m/>
    <s v="Population générale"/>
    <n v="0.95"/>
    <b v="1"/>
    <s v="ci"/>
  </r>
  <r>
    <s v="id_46"/>
    <x v="6"/>
    <s v="provision_direct"/>
    <n v="1"/>
    <n v="1"/>
    <n v="1"/>
    <n v="2"/>
    <n v="1"/>
    <n v="2"/>
    <s v="r_4_assistance_nourriture_preferance"/>
    <s v="prop_multiple"/>
    <x v="60"/>
    <m/>
    <x v="4"/>
    <x v="1"/>
    <x v="4"/>
    <x v="134"/>
    <s v="r_4_assistance_nourriture_preferance"/>
    <s v="oui"/>
    <s v="Proportion"/>
    <m/>
    <s v="Population générale"/>
    <n v="0.95"/>
    <b v="1"/>
    <s v="ci"/>
  </r>
  <r>
    <s v="id_46"/>
    <x v="4"/>
    <s v="provision_direct"/>
    <n v="1"/>
    <n v="1"/>
    <n v="1"/>
    <n v="2"/>
    <n v="1"/>
    <n v="2"/>
    <s v="r_4_assistance_nourriture_preferance"/>
    <s v="prop_multiple"/>
    <x v="60"/>
    <m/>
    <x v="3"/>
    <x v="1"/>
    <x v="4"/>
    <x v="134"/>
    <s v="r_4_assistance_nourriture_preferance"/>
    <s v="oui"/>
    <s v="Proportion"/>
    <m/>
    <s v="Population générale"/>
    <n v="0.95"/>
    <b v="1"/>
    <s v="ci"/>
  </r>
  <r>
    <s v="id_46"/>
    <x v="4"/>
    <s v="provision_direct"/>
    <n v="1"/>
    <n v="1"/>
    <n v="1"/>
    <n v="2"/>
    <n v="1"/>
    <n v="2"/>
    <s v="r_4_assistance_nourriture_preferance"/>
    <s v="prop_multiple"/>
    <x v="60"/>
    <m/>
    <x v="2"/>
    <x v="1"/>
    <x v="4"/>
    <x v="134"/>
    <s v="r_4_assistance_nourriture_preferance"/>
    <s v="oui"/>
    <s v="Proportion"/>
    <m/>
    <s v="Population générale"/>
    <n v="0.95"/>
    <b v="1"/>
    <s v="ci"/>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1A6F830-FB08-4E76-A69D-43F7F6CC6561}" name="PivotTable2" cacheId="0"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location ref="A13:M584" firstHeaderRow="1" firstDataRow="3" firstDataCol="4"/>
  <pivotFields count="25">
    <pivotField showAll="0" defaultSubtotal="0"/>
    <pivotField axis="axisCol" showAll="0" defaultSubtotal="0">
      <items count="7">
        <item x="0"/>
        <item x="1"/>
        <item x="3"/>
        <item x="4"/>
        <item x="2"/>
        <item x="5"/>
        <item x="6"/>
      </items>
    </pivotField>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266">
        <item x="0"/>
        <item x="1"/>
        <item x="2"/>
        <item x="3"/>
        <item x="4"/>
        <item x="5"/>
        <item x="6"/>
        <item x="7"/>
        <item x="8"/>
        <item x="9"/>
        <item x="166"/>
        <item x="19"/>
        <item x="84"/>
        <item x="93"/>
        <item x="92"/>
        <item m="1" x="250"/>
        <item m="1" x="256"/>
        <item m="1" x="252"/>
        <item x="183"/>
        <item x="31"/>
        <item x="160"/>
        <item x="196"/>
        <item x="200"/>
        <item x="27"/>
        <item m="1" x="263"/>
        <item x="168"/>
        <item x="167"/>
        <item x="20"/>
        <item x="51"/>
        <item x="121"/>
        <item x="45"/>
        <item x="134"/>
        <item m="1" x="264"/>
        <item x="46"/>
        <item x="67"/>
        <item x="115"/>
        <item x="29"/>
        <item x="112"/>
        <item x="68"/>
        <item x="71"/>
        <item x="69"/>
        <item x="70"/>
        <item x="212"/>
        <item x="66"/>
        <item x="122"/>
        <item x="21"/>
        <item x="199"/>
        <item x="90"/>
        <item x="62"/>
        <item m="1" x="258"/>
        <item m="1" x="251"/>
        <item x="149"/>
        <item x="150"/>
        <item x="61"/>
        <item x="128"/>
        <item x="105"/>
        <item x="88"/>
        <item x="103"/>
        <item x="98"/>
        <item x="162"/>
        <item x="145"/>
        <item x="170"/>
        <item x="171"/>
        <item x="101"/>
        <item x="179"/>
        <item x="156"/>
        <item x="157"/>
        <item x="159"/>
        <item x="158"/>
        <item x="177"/>
        <item x="153"/>
        <item x="37"/>
        <item x="95"/>
        <item x="74"/>
        <item x="54"/>
        <item x="108"/>
        <item x="86"/>
        <item x="110"/>
        <item x="109"/>
        <item x="34"/>
        <item x="63"/>
        <item x="107"/>
        <item x="32"/>
        <item x="59"/>
        <item x="78"/>
        <item x="79"/>
        <item x="33"/>
        <item x="173"/>
        <item x="15"/>
        <item x="42"/>
        <item x="96"/>
        <item x="22"/>
        <item x="133"/>
        <item x="132"/>
        <item x="202"/>
        <item x="23"/>
        <item x="198"/>
        <item x="169"/>
        <item x="164"/>
        <item x="219"/>
        <item x="215"/>
        <item x="220"/>
        <item x="216"/>
        <item x="195"/>
        <item x="197"/>
        <item x="120"/>
        <item x="163"/>
        <item x="136"/>
        <item x="39"/>
        <item x="131"/>
        <item x="130"/>
        <item x="12"/>
        <item x="139"/>
        <item x="140"/>
        <item x="82"/>
        <item x="83"/>
        <item x="89"/>
        <item x="99"/>
        <item x="114"/>
        <item x="129"/>
        <item x="194"/>
        <item x="243"/>
        <item x="13"/>
        <item x="141"/>
        <item x="142"/>
        <item x="226"/>
        <item x="225"/>
        <item x="221"/>
        <item x="222"/>
        <item x="223"/>
        <item x="236"/>
        <item x="238"/>
        <item x="152"/>
        <item m="1" x="259"/>
        <item x="24"/>
        <item x="209"/>
        <item x="210"/>
        <item x="138"/>
        <item x="208"/>
        <item x="214"/>
        <item x="201"/>
        <item x="56"/>
        <item x="213"/>
        <item x="244"/>
        <item x="100"/>
        <item x="224"/>
        <item x="211"/>
        <item x="248"/>
        <item x="49"/>
        <item x="73"/>
        <item x="247"/>
        <item x="94"/>
        <item x="48"/>
        <item x="116"/>
        <item x="38"/>
        <item x="237"/>
        <item x="85"/>
        <item x="117"/>
        <item x="72"/>
        <item x="25"/>
        <item x="240"/>
        <item x="47"/>
        <item x="41"/>
        <item x="148"/>
        <item x="178"/>
        <item x="155"/>
        <item x="239"/>
        <item x="207"/>
        <item x="174"/>
        <item x="127"/>
        <item x="151"/>
        <item x="233"/>
        <item x="235"/>
        <item x="234"/>
        <item x="91"/>
        <item x="217"/>
        <item x="137"/>
        <item x="184"/>
        <item x="40"/>
        <item x="123"/>
        <item x="10"/>
        <item x="16"/>
        <item x="135"/>
        <item x="26"/>
        <item x="228"/>
        <item m="1" x="262"/>
        <item m="1" x="253"/>
        <item x="147"/>
        <item x="11"/>
        <item x="17"/>
        <item x="18"/>
        <item x="192"/>
        <item x="193"/>
        <item x="187"/>
        <item x="191"/>
        <item x="190"/>
        <item x="189"/>
        <item x="188"/>
        <item x="185"/>
        <item x="186"/>
        <item x="205"/>
        <item x="204"/>
        <item x="203"/>
        <item x="44"/>
        <item x="175"/>
        <item x="176"/>
        <item x="125"/>
        <item x="241"/>
        <item x="52"/>
        <item x="43"/>
        <item x="229"/>
        <item x="231"/>
        <item x="230"/>
        <item x="227"/>
        <item x="218"/>
        <item x="113"/>
        <item x="143"/>
        <item x="14"/>
        <item x="165"/>
        <item m="1" x="255"/>
        <item x="154"/>
        <item x="76"/>
        <item x="242"/>
        <item m="1" x="265"/>
        <item x="55"/>
        <item x="87"/>
        <item x="75"/>
        <item x="35"/>
        <item x="111"/>
        <item x="36"/>
        <item x="64"/>
        <item x="60"/>
        <item x="65"/>
        <item x="102"/>
        <item x="97"/>
        <item x="80"/>
        <item x="81"/>
        <item x="146"/>
        <item x="58"/>
        <item x="144"/>
        <item x="161"/>
        <item x="172"/>
        <item x="118"/>
        <item x="182"/>
        <item x="50"/>
        <item x="28"/>
        <item m="1" x="254"/>
        <item x="104"/>
        <item x="77"/>
        <item x="119"/>
        <item x="180"/>
        <item x="30"/>
        <item m="1" x="260"/>
        <item x="126"/>
        <item x="53"/>
        <item x="124"/>
        <item x="57"/>
        <item m="1" x="261"/>
        <item x="206"/>
        <item x="232"/>
        <item x="106"/>
        <item x="181"/>
        <item m="1" x="257"/>
        <item x="245"/>
        <item m="1" x="249"/>
        <item x="246"/>
      </items>
    </pivotField>
    <pivotField showAll="0" defaultSubtotal="0"/>
    <pivotField axis="axisCol" showAll="0" defaultSubtotal="0">
      <items count="5">
        <item x="0"/>
        <item x="1"/>
        <item x="4"/>
        <item x="2"/>
        <item x="3"/>
      </items>
    </pivotField>
    <pivotField name="Secteur" axis="axisRow" outline="0" showAll="0" defaultSubtotal="0">
      <items count="6">
        <item x="0"/>
        <item x="1"/>
        <item x="2"/>
        <item x="3"/>
        <item x="4"/>
        <item x="5"/>
      </items>
    </pivotField>
    <pivotField axis="axisRow" outline="0" showAll="0" defaultSubtotal="0">
      <items count="20">
        <item x="19"/>
        <item x="1"/>
        <item x="2"/>
        <item x="11"/>
        <item x="12"/>
        <item x="13"/>
        <item x="3"/>
        <item x="4"/>
        <item x="5"/>
        <item x="6"/>
        <item x="7"/>
        <item x="8"/>
        <item x="9"/>
        <item x="10"/>
        <item x="14"/>
        <item x="15"/>
        <item x="16"/>
        <item x="17"/>
        <item x="18"/>
        <item x="0"/>
      </items>
    </pivotField>
    <pivotField axis="axisRow" outline="0" showAll="0" defaultSubtotal="0">
      <items count="144">
        <item x="25"/>
        <item x="130"/>
        <item x="131"/>
        <item x="1"/>
        <item x="51"/>
        <item m="1" x="141"/>
        <item x="52"/>
        <item x="54"/>
        <item x="53"/>
        <item x="55"/>
        <item x="56"/>
        <item x="57"/>
        <item x="3"/>
        <item x="58"/>
        <item m="1" x="136"/>
        <item x="6"/>
        <item x="59"/>
        <item x="60"/>
        <item x="7"/>
        <item x="61"/>
        <item x="62"/>
        <item x="63"/>
        <item m="1" x="138"/>
        <item x="64"/>
        <item x="65"/>
        <item x="8"/>
        <item m="1" x="137"/>
        <item x="66"/>
        <item x="67"/>
        <item x="9"/>
        <item x="10"/>
        <item x="11"/>
        <item x="68"/>
        <item x="69"/>
        <item x="70"/>
        <item x="12"/>
        <item x="71"/>
        <item x="72"/>
        <item x="73"/>
        <item x="74"/>
        <item x="13"/>
        <item x="75"/>
        <item x="76"/>
        <item x="77"/>
        <item x="78"/>
        <item x="14"/>
        <item x="80"/>
        <item x="81"/>
        <item x="82"/>
        <item x="83"/>
        <item x="84"/>
        <item x="85"/>
        <item x="86"/>
        <item x="87"/>
        <item x="88"/>
        <item x="89"/>
        <item x="90"/>
        <item x="91"/>
        <item x="15"/>
        <item x="92"/>
        <item x="93"/>
        <item x="94"/>
        <item n="Q247.Est-ce que au moins un membre de votre ménage était consulté dans la plannification, la mise en œuvre ou l'évaluation de l'assistance dans la localité au cours des derniers 6 mois ? C’est-à-dire, est-ce que votre ménage a eu la chance de donner ses " x="95"/>
        <item x="96"/>
        <item x="16"/>
        <item x="97"/>
        <item x="98"/>
        <item x="99"/>
        <item x="100"/>
        <item x="101"/>
        <item x="102"/>
        <item x="103"/>
        <item x="104"/>
        <item x="105"/>
        <item x="106"/>
        <item x="107"/>
        <item x="17"/>
        <item x="108"/>
        <item x="109"/>
        <item x="110"/>
        <item x="111"/>
        <item x="112"/>
        <item x="113"/>
        <item x="114"/>
        <item x="115"/>
        <item x="116"/>
        <item x="117"/>
        <item x="118"/>
        <item x="119"/>
        <item x="120"/>
        <item x="121"/>
        <item x="122"/>
        <item x="19"/>
        <item x="20"/>
        <item x="21"/>
        <item m="1" x="143"/>
        <item x="22"/>
        <item x="23"/>
        <item x="24"/>
        <item x="26"/>
        <item x="27"/>
        <item m="1" x="142"/>
        <item x="28"/>
        <item x="29"/>
        <item x="133"/>
        <item x="129"/>
        <item x="0"/>
        <item x="30"/>
        <item x="132"/>
        <item x="134"/>
        <item x="31"/>
        <item m="1" x="140"/>
        <item x="32"/>
        <item x="33"/>
        <item x="34"/>
        <item x="35"/>
        <item x="36"/>
        <item x="37"/>
        <item x="38"/>
        <item m="1" x="139"/>
        <item x="39"/>
        <item x="40"/>
        <item x="41"/>
        <item x="42"/>
        <item x="43"/>
        <item x="44"/>
        <item x="45"/>
        <item x="2"/>
        <item m="1" x="135"/>
        <item x="46"/>
        <item x="47"/>
        <item x="48"/>
        <item x="49"/>
        <item x="50"/>
        <item x="18"/>
        <item x="79"/>
        <item x="4"/>
        <item x="5"/>
        <item x="123"/>
        <item x="124"/>
        <item x="125"/>
        <item x="126"/>
        <item x="127"/>
        <item x="12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4">
    <field x="14"/>
    <field x="15"/>
    <field x="16"/>
    <field x="11"/>
  </rowFields>
  <rowItems count="569">
    <i>
      <x/>
      <x v="19"/>
      <x v="3"/>
      <x v="180"/>
    </i>
    <i r="3">
      <x v="188"/>
    </i>
    <i r="2">
      <x v="12"/>
      <x v="88"/>
    </i>
    <i r="3">
      <x v="217"/>
    </i>
    <i r="2">
      <x v="15"/>
      <x v="181"/>
    </i>
    <i r="3">
      <x v="189"/>
    </i>
    <i r="3">
      <x v="190"/>
    </i>
    <i r="2">
      <x v="18"/>
      <x v="181"/>
    </i>
    <i r="3">
      <x v="189"/>
    </i>
    <i r="3">
      <x v="190"/>
    </i>
    <i r="2">
      <x v="25"/>
      <x v="181"/>
    </i>
    <i r="3">
      <x v="189"/>
    </i>
    <i r="3">
      <x v="190"/>
    </i>
    <i r="2">
      <x v="29"/>
      <x v="181"/>
    </i>
    <i r="3">
      <x v="189"/>
    </i>
    <i r="3">
      <x v="190"/>
    </i>
    <i r="2">
      <x v="30"/>
      <x v="181"/>
    </i>
    <i r="3">
      <x v="189"/>
    </i>
    <i r="3">
      <x v="190"/>
    </i>
    <i r="2">
      <x v="31"/>
      <x v="181"/>
    </i>
    <i r="3">
      <x v="189"/>
    </i>
    <i r="3">
      <x v="190"/>
    </i>
    <i r="2">
      <x v="105"/>
      <x v="180"/>
    </i>
    <i r="3">
      <x v="188"/>
    </i>
    <i r="2">
      <x v="106"/>
      <x/>
    </i>
    <i r="3">
      <x v="1"/>
    </i>
    <i r="3">
      <x v="2"/>
    </i>
    <i r="3">
      <x v="3"/>
    </i>
    <i r="3">
      <x v="4"/>
    </i>
    <i r="3">
      <x v="5"/>
    </i>
    <i r="3">
      <x v="6"/>
    </i>
    <i r="3">
      <x v="7"/>
    </i>
    <i r="3">
      <x v="8"/>
    </i>
    <i r="3">
      <x v="9"/>
    </i>
    <i r="2">
      <x v="127"/>
      <x v="111"/>
    </i>
    <i r="3">
      <x v="122"/>
    </i>
    <i r="2">
      <x v="136"/>
      <x v="180"/>
    </i>
    <i r="3">
      <x v="188"/>
    </i>
    <i r="2">
      <x v="137"/>
      <x v="180"/>
    </i>
    <i r="3">
      <x v="188"/>
    </i>
    <i>
      <x v="1"/>
      <x/>
      <x v="1"/>
      <x v="180"/>
    </i>
    <i r="3">
      <x v="188"/>
    </i>
    <i r="2">
      <x v="2"/>
      <x v="180"/>
    </i>
    <i r="3">
      <x v="188"/>
    </i>
    <i r="2">
      <x v="138"/>
      <x v="180"/>
    </i>
    <i r="3">
      <x v="188"/>
    </i>
    <i r="2">
      <x v="139"/>
      <x v="30"/>
    </i>
    <i r="3">
      <x v="33"/>
    </i>
    <i r="3">
      <x v="89"/>
    </i>
    <i r="3">
      <x v="141"/>
    </i>
    <i r="3">
      <x v="162"/>
    </i>
    <i r="3">
      <x v="178"/>
    </i>
    <i r="3">
      <x v="203"/>
    </i>
    <i r="3">
      <x v="209"/>
    </i>
    <i r="2">
      <x v="140"/>
      <x v="28"/>
    </i>
    <i r="3">
      <x v="151"/>
    </i>
    <i r="3">
      <x v="161"/>
    </i>
    <i r="3">
      <x v="244"/>
    </i>
    <i r="3">
      <x v="263"/>
    </i>
    <i r="3">
      <x v="265"/>
    </i>
    <i r="2">
      <x v="141"/>
      <x v="28"/>
    </i>
    <i r="3">
      <x v="151"/>
    </i>
    <i r="3">
      <x v="161"/>
    </i>
    <i r="3">
      <x v="244"/>
    </i>
    <i r="3">
      <x v="263"/>
    </i>
    <i r="3">
      <x v="265"/>
    </i>
    <i r="2">
      <x v="142"/>
      <x v="180"/>
    </i>
    <i r="3">
      <x v="188"/>
    </i>
    <i r="2">
      <x v="143"/>
      <x v="180"/>
    </i>
    <i r="3">
      <x v="188"/>
    </i>
    <i r="1">
      <x v="1"/>
      <x v="35"/>
      <x v="11"/>
    </i>
    <i r="3">
      <x v="19"/>
    </i>
    <i r="3">
      <x v="23"/>
    </i>
    <i r="3">
      <x v="27"/>
    </i>
    <i r="3">
      <x v="36"/>
    </i>
    <i r="3">
      <x v="45"/>
    </i>
    <i r="3">
      <x v="91"/>
    </i>
    <i r="3">
      <x v="95"/>
    </i>
    <i r="3">
      <x v="134"/>
    </i>
    <i r="3">
      <x v="159"/>
    </i>
    <i r="3">
      <x v="183"/>
    </i>
    <i r="3">
      <x v="245"/>
    </i>
    <i r="3">
      <x v="251"/>
    </i>
    <i r="2">
      <x v="40"/>
      <x v="11"/>
    </i>
    <i r="3">
      <x v="19"/>
    </i>
    <i r="3">
      <x v="23"/>
    </i>
    <i r="3">
      <x v="27"/>
    </i>
    <i r="3">
      <x v="36"/>
    </i>
    <i r="3">
      <x v="45"/>
    </i>
    <i r="3">
      <x v="91"/>
    </i>
    <i r="3">
      <x v="95"/>
    </i>
    <i r="3">
      <x v="134"/>
    </i>
    <i r="3">
      <x v="159"/>
    </i>
    <i r="3">
      <x v="183"/>
    </i>
    <i r="3">
      <x v="245"/>
    </i>
    <i r="3">
      <x v="251"/>
    </i>
    <i r="2">
      <x v="45"/>
      <x v="11"/>
    </i>
    <i r="3">
      <x v="19"/>
    </i>
    <i r="3">
      <x v="23"/>
    </i>
    <i r="3">
      <x v="27"/>
    </i>
    <i r="3">
      <x v="45"/>
    </i>
    <i r="3">
      <x v="91"/>
    </i>
    <i r="3">
      <x v="95"/>
    </i>
    <i r="3">
      <x v="134"/>
    </i>
    <i r="3">
      <x v="159"/>
    </i>
    <i r="3">
      <x v="183"/>
    </i>
    <i r="3">
      <x v="245"/>
    </i>
    <i r="3">
      <x v="251"/>
    </i>
    <i r="1">
      <x v="2"/>
      <x v="58"/>
      <x v="180"/>
    </i>
    <i r="3">
      <x v="188"/>
    </i>
    <i r="2">
      <x v="64"/>
      <x v="71"/>
    </i>
    <i r="3">
      <x v="79"/>
    </i>
    <i r="3">
      <x v="82"/>
    </i>
    <i r="3">
      <x v="86"/>
    </i>
    <i r="3">
      <x v="108"/>
    </i>
    <i r="3">
      <x v="154"/>
    </i>
    <i r="3">
      <x v="227"/>
    </i>
    <i r="3">
      <x v="229"/>
    </i>
    <i r="2">
      <x v="76"/>
      <x v="82"/>
    </i>
    <i r="3">
      <x v="86"/>
    </i>
    <i r="3">
      <x v="227"/>
    </i>
    <i r="3">
      <x v="229"/>
    </i>
    <i r="2">
      <x v="92"/>
      <x v="28"/>
    </i>
    <i r="3">
      <x v="148"/>
    </i>
    <i r="3">
      <x v="152"/>
    </i>
    <i r="3">
      <x v="161"/>
    </i>
    <i r="3">
      <x v="244"/>
    </i>
    <i r="2">
      <x v="93"/>
      <x v="79"/>
    </i>
    <i r="3">
      <x v="82"/>
    </i>
    <i r="3">
      <x v="86"/>
    </i>
    <i r="2">
      <x v="94"/>
      <x v="208"/>
    </i>
    <i r="3">
      <x v="254"/>
    </i>
    <i r="2">
      <x v="134"/>
      <x v="30"/>
    </i>
    <i r="3">
      <x v="33"/>
    </i>
    <i r="3">
      <x v="89"/>
    </i>
    <i r="3">
      <x v="162"/>
    </i>
    <i r="3">
      <x v="178"/>
    </i>
    <i r="3">
      <x v="203"/>
    </i>
    <i r="3">
      <x v="209"/>
    </i>
    <i r="1">
      <x v="3"/>
      <x/>
      <x v="30"/>
    </i>
    <i r="3">
      <x v="178"/>
    </i>
    <i r="3">
      <x v="203"/>
    </i>
    <i r="3">
      <x v="209"/>
    </i>
    <i r="2">
      <x v="16"/>
      <x v="180"/>
    </i>
    <i r="3">
      <x v="188"/>
    </i>
    <i r="2">
      <x v="17"/>
      <x v="37"/>
    </i>
    <i r="3">
      <x v="75"/>
    </i>
    <i r="3">
      <x v="77"/>
    </i>
    <i r="3">
      <x v="78"/>
    </i>
    <i r="3">
      <x v="81"/>
    </i>
    <i r="3">
      <x v="118"/>
    </i>
    <i r="3">
      <x v="215"/>
    </i>
    <i r="3">
      <x v="228"/>
    </i>
    <i r="2">
      <x v="19"/>
      <x v="35"/>
    </i>
    <i r="3">
      <x v="75"/>
    </i>
    <i r="3">
      <x v="81"/>
    </i>
    <i r="3">
      <x v="228"/>
    </i>
    <i r="2">
      <x v="20"/>
      <x v="28"/>
    </i>
    <i r="3">
      <x v="153"/>
    </i>
    <i r="3">
      <x v="157"/>
    </i>
    <i r="3">
      <x v="244"/>
    </i>
    <i r="2">
      <x v="21"/>
      <x v="208"/>
    </i>
    <i r="3">
      <x v="254"/>
    </i>
    <i r="1">
      <x v="4"/>
      <x/>
      <x v="30"/>
    </i>
    <i r="3">
      <x v="209"/>
    </i>
    <i r="2">
      <x v="23"/>
      <x v="180"/>
    </i>
    <i r="3">
      <x v="188"/>
    </i>
    <i r="2">
      <x v="24"/>
      <x v="28"/>
    </i>
    <i r="1">
      <x v="5"/>
      <x/>
      <x v="178"/>
    </i>
    <i r="3">
      <x v="203"/>
    </i>
    <i r="2">
      <x v="27"/>
      <x v="180"/>
    </i>
    <i r="2">
      <x v="28"/>
      <x v="242"/>
    </i>
    <i r="3">
      <x v="249"/>
    </i>
    <i r="1">
      <x v="6"/>
      <x/>
      <x v="30"/>
    </i>
    <i r="3">
      <x v="89"/>
    </i>
    <i r="3">
      <x v="141"/>
    </i>
    <i r="3">
      <x v="178"/>
    </i>
    <i r="3">
      <x v="203"/>
    </i>
    <i r="3">
      <x v="209"/>
    </i>
    <i r="2">
      <x v="96"/>
      <x v="180"/>
    </i>
    <i r="3">
      <x v="188"/>
    </i>
    <i r="2">
      <x v="97"/>
      <x v="74"/>
    </i>
    <i r="3">
      <x v="224"/>
    </i>
    <i r="2">
      <x v="98"/>
      <x v="74"/>
    </i>
    <i r="3">
      <x v="224"/>
    </i>
    <i r="2">
      <x v="99"/>
      <x v="152"/>
    </i>
    <i r="2">
      <x v="100"/>
      <x v="208"/>
    </i>
    <i r="3">
      <x v="254"/>
    </i>
    <i r="2">
      <x v="102"/>
      <x v="238"/>
    </i>
    <i r="3">
      <x v="256"/>
    </i>
    <i r="1">
      <x v="7"/>
      <x/>
      <x v="30"/>
    </i>
    <i r="3">
      <x v="33"/>
    </i>
    <i r="3">
      <x v="89"/>
    </i>
    <i r="3">
      <x v="162"/>
    </i>
    <i r="3">
      <x v="178"/>
    </i>
    <i r="3">
      <x v="203"/>
    </i>
    <i r="3">
      <x v="209"/>
    </i>
    <i r="2">
      <x v="103"/>
      <x v="180"/>
    </i>
    <i r="3">
      <x v="188"/>
    </i>
    <i r="2">
      <x v="104"/>
      <x v="83"/>
    </i>
    <i r="3">
      <x v="231"/>
    </i>
    <i r="2">
      <x v="107"/>
      <x v="83"/>
    </i>
    <i r="3">
      <x v="231"/>
    </i>
    <i r="2">
      <x v="108"/>
      <x v="28"/>
    </i>
    <i r="3">
      <x v="147"/>
    </i>
    <i r="3">
      <x v="150"/>
    </i>
    <i r="3">
      <x v="161"/>
    </i>
    <i r="3">
      <x v="244"/>
    </i>
    <i r="2">
      <x v="109"/>
      <x v="231"/>
    </i>
    <i r="2">
      <x v="110"/>
      <x v="53"/>
    </i>
    <i r="3">
      <x v="208"/>
    </i>
    <i r="3">
      <x v="254"/>
    </i>
    <i r="2">
      <x v="112"/>
      <x v="48"/>
    </i>
    <i r="3">
      <x v="238"/>
    </i>
    <i r="3">
      <x v="256"/>
    </i>
    <i r="1">
      <x v="8"/>
      <x/>
      <x v="30"/>
    </i>
    <i r="3">
      <x v="33"/>
    </i>
    <i r="3">
      <x v="89"/>
    </i>
    <i r="3">
      <x v="141"/>
    </i>
    <i r="3">
      <x v="178"/>
    </i>
    <i r="3">
      <x v="203"/>
    </i>
    <i r="3">
      <x v="209"/>
    </i>
    <i r="2">
      <x v="113"/>
      <x v="180"/>
    </i>
    <i r="3">
      <x v="188"/>
    </i>
    <i r="2">
      <x v="114"/>
      <x v="34"/>
    </i>
    <i r="3">
      <x v="38"/>
    </i>
    <i r="3">
      <x v="39"/>
    </i>
    <i r="3">
      <x v="40"/>
    </i>
    <i r="3">
      <x v="41"/>
    </i>
    <i r="3">
      <x v="43"/>
    </i>
    <i r="3">
      <x v="80"/>
    </i>
    <i r="3">
      <x v="230"/>
    </i>
    <i r="3">
      <x v="232"/>
    </i>
    <i r="2">
      <x v="115"/>
      <x v="34"/>
    </i>
    <i r="3">
      <x v="43"/>
    </i>
    <i r="3">
      <x v="80"/>
    </i>
    <i r="3">
      <x v="230"/>
    </i>
    <i r="2">
      <x v="116"/>
      <x v="28"/>
    </i>
    <i r="3">
      <x v="149"/>
    </i>
    <i r="3">
      <x v="158"/>
    </i>
    <i r="3">
      <x v="161"/>
    </i>
    <i r="3">
      <x v="244"/>
    </i>
    <i r="2">
      <x v="117"/>
      <x v="34"/>
    </i>
    <i r="3">
      <x v="38"/>
    </i>
    <i r="3">
      <x v="80"/>
    </i>
    <i r="2">
      <x v="118"/>
      <x v="208"/>
    </i>
    <i r="3">
      <x v="254"/>
    </i>
    <i r="1">
      <x v="9"/>
      <x/>
      <x v="178"/>
    </i>
    <i r="3">
      <x v="203"/>
    </i>
    <i r="3">
      <x v="209"/>
    </i>
    <i r="2">
      <x v="120"/>
      <x v="180"/>
    </i>
    <i r="2">
      <x v="121"/>
      <x v="73"/>
    </i>
    <i r="3">
      <x v="221"/>
    </i>
    <i r="3">
      <x v="226"/>
    </i>
    <i r="3">
      <x v="248"/>
    </i>
    <i r="1">
      <x v="10"/>
      <x/>
      <x v="30"/>
    </i>
    <i r="3">
      <x v="89"/>
    </i>
    <i r="3">
      <x v="162"/>
    </i>
    <i r="3">
      <x v="178"/>
    </i>
    <i r="3">
      <x v="203"/>
    </i>
    <i r="3">
      <x v="209"/>
    </i>
    <i r="2">
      <x v="122"/>
      <x v="180"/>
    </i>
    <i r="3">
      <x v="188"/>
    </i>
    <i r="2">
      <x v="123"/>
      <x v="12"/>
    </i>
    <i r="3">
      <x v="84"/>
    </i>
    <i r="3">
      <x v="85"/>
    </i>
    <i r="3">
      <x v="114"/>
    </i>
    <i r="3">
      <x v="115"/>
    </i>
    <i r="3">
      <x v="235"/>
    </i>
    <i r="3">
      <x v="236"/>
    </i>
    <i r="2">
      <x v="124"/>
      <x v="12"/>
    </i>
    <i r="3">
      <x v="115"/>
    </i>
    <i r="2">
      <x v="125"/>
      <x v="28"/>
    </i>
    <i r="3">
      <x v="156"/>
    </i>
    <i r="2">
      <x v="126"/>
      <x v="254"/>
    </i>
    <i r="2">
      <x v="129"/>
      <x v="256"/>
    </i>
    <i r="1">
      <x v="11"/>
      <x/>
      <x v="30"/>
    </i>
    <i r="3">
      <x v="89"/>
    </i>
    <i r="3">
      <x v="162"/>
    </i>
    <i r="3">
      <x v="178"/>
    </i>
    <i r="3">
      <x v="203"/>
    </i>
    <i r="3">
      <x v="209"/>
    </i>
    <i r="2">
      <x v="4"/>
      <x v="254"/>
    </i>
    <i r="2">
      <x v="130"/>
      <x v="180"/>
    </i>
    <i r="3">
      <x v="188"/>
    </i>
    <i r="2">
      <x v="131"/>
      <x v="13"/>
    </i>
    <i r="3">
      <x v="14"/>
    </i>
    <i r="3">
      <x v="47"/>
    </i>
    <i r="3">
      <x v="56"/>
    </i>
    <i r="3">
      <x v="76"/>
    </i>
    <i r="3">
      <x v="116"/>
    </i>
    <i r="3">
      <x v="174"/>
    </i>
    <i r="3">
      <x v="225"/>
    </i>
    <i r="2">
      <x v="132"/>
      <x v="47"/>
    </i>
    <i r="3">
      <x v="116"/>
    </i>
    <i r="3">
      <x v="225"/>
    </i>
    <i r="2">
      <x v="133"/>
      <x v="28"/>
    </i>
    <i r="3">
      <x v="151"/>
    </i>
    <i r="1">
      <x v="12"/>
      <x/>
      <x v="178"/>
    </i>
    <i r="3">
      <x v="203"/>
    </i>
    <i r="3">
      <x v="209"/>
    </i>
    <i r="2">
      <x v="6"/>
      <x v="180"/>
    </i>
    <i r="2">
      <x v="8"/>
      <x v="58"/>
    </i>
    <i r="3">
      <x v="72"/>
    </i>
    <i r="3">
      <x v="90"/>
    </i>
    <i r="3">
      <x v="117"/>
    </i>
    <i r="3">
      <x v="144"/>
    </i>
    <i r="3">
      <x v="234"/>
    </i>
    <i r="1">
      <x v="13"/>
      <x/>
      <x v="30"/>
    </i>
    <i r="3">
      <x v="178"/>
    </i>
    <i r="3">
      <x v="203"/>
    </i>
    <i r="3">
      <x v="209"/>
    </i>
    <i r="2">
      <x v="7"/>
      <x v="180"/>
    </i>
    <i r="3">
      <x v="188"/>
    </i>
    <i r="2">
      <x v="9"/>
      <x v="55"/>
    </i>
    <i r="3">
      <x v="57"/>
    </i>
    <i r="3">
      <x v="63"/>
    </i>
    <i r="3">
      <x v="233"/>
    </i>
    <i r="3">
      <x v="247"/>
    </i>
    <i r="3">
      <x v="260"/>
    </i>
    <i r="2">
      <x v="10"/>
      <x v="57"/>
    </i>
    <i r="2">
      <x v="11"/>
      <x v="28"/>
    </i>
    <i r="2">
      <x v="13"/>
      <x v="208"/>
    </i>
    <i r="1">
      <x v="14"/>
      <x v="32"/>
      <x v="11"/>
    </i>
    <i r="3">
      <x v="29"/>
    </i>
    <i r="3">
      <x v="36"/>
    </i>
    <i r="3">
      <x v="45"/>
    </i>
    <i r="3">
      <x v="95"/>
    </i>
    <i r="3">
      <x v="105"/>
    </i>
    <i r="3">
      <x v="159"/>
    </i>
    <i r="3">
      <x v="245"/>
    </i>
    <i r="2">
      <x v="33"/>
      <x v="148"/>
    </i>
    <i r="3">
      <x v="152"/>
    </i>
    <i r="3">
      <x v="161"/>
    </i>
    <i r="2">
      <x v="34"/>
      <x v="28"/>
    </i>
    <i r="2">
      <x v="36"/>
      <x v="28"/>
    </i>
    <i r="2">
      <x v="37"/>
      <x v="28"/>
    </i>
    <i r="2">
      <x v="38"/>
      <x v="28"/>
    </i>
    <i r="2">
      <x v="39"/>
      <x v="28"/>
    </i>
    <i r="3">
      <x v="153"/>
    </i>
    <i r="3">
      <x v="244"/>
    </i>
    <i r="2">
      <x v="41"/>
      <x v="28"/>
    </i>
    <i r="1">
      <x v="15"/>
      <x v="42"/>
      <x v="44"/>
    </i>
    <i r="3">
      <x v="179"/>
    </i>
    <i r="3">
      <x v="206"/>
    </i>
    <i r="3">
      <x v="253"/>
    </i>
    <i r="3">
      <x v="255"/>
    </i>
    <i r="2">
      <x v="43"/>
      <x v="31"/>
    </i>
    <i r="3">
      <x v="54"/>
    </i>
    <i r="3">
      <x v="92"/>
    </i>
    <i r="3">
      <x v="93"/>
    </i>
    <i r="3">
      <x v="109"/>
    </i>
    <i r="3">
      <x v="110"/>
    </i>
    <i r="3">
      <x v="119"/>
    </i>
    <i r="3">
      <x v="169"/>
    </i>
    <i r="2">
      <x v="44"/>
      <x v="44"/>
    </i>
    <i r="3">
      <x v="179"/>
    </i>
    <i r="3">
      <x v="253"/>
    </i>
    <i r="1">
      <x v="16"/>
      <x v="135"/>
      <x v="107"/>
    </i>
    <i r="3">
      <x v="137"/>
    </i>
    <i r="3">
      <x v="141"/>
    </i>
    <i r="3">
      <x v="176"/>
    </i>
    <i r="3">
      <x v="182"/>
    </i>
    <i>
      <x v="2"/>
      <x v="17"/>
      <x v="46"/>
      <x v="180"/>
    </i>
    <i r="3">
      <x v="188"/>
    </i>
    <i r="2">
      <x v="47"/>
      <x v="112"/>
    </i>
    <i r="3">
      <x v="113"/>
    </i>
    <i r="3">
      <x v="123"/>
    </i>
    <i r="3">
      <x v="124"/>
    </i>
    <i r="3">
      <x v="216"/>
    </i>
    <i r="2">
      <x v="48"/>
      <x v="51"/>
    </i>
    <i r="3">
      <x v="52"/>
    </i>
    <i r="3">
      <x v="60"/>
    </i>
    <i r="3">
      <x v="132"/>
    </i>
    <i r="3">
      <x v="163"/>
    </i>
    <i r="3">
      <x v="170"/>
    </i>
    <i r="3">
      <x v="187"/>
    </i>
    <i r="3">
      <x v="237"/>
    </i>
    <i r="3">
      <x v="239"/>
    </i>
    <i r="2">
      <x v="49"/>
      <x v="65"/>
    </i>
    <i r="3">
      <x v="66"/>
    </i>
    <i r="3">
      <x v="67"/>
    </i>
    <i r="3">
      <x v="68"/>
    </i>
    <i r="3">
      <x v="70"/>
    </i>
    <i r="3">
      <x v="165"/>
    </i>
    <i r="3">
      <x v="220"/>
    </i>
    <i r="2">
      <x v="50"/>
      <x v="20"/>
    </i>
    <i r="3">
      <x v="59"/>
    </i>
    <i r="3">
      <x v="98"/>
    </i>
    <i r="3">
      <x v="106"/>
    </i>
    <i r="3">
      <x v="218"/>
    </i>
    <i r="3">
      <x v="240"/>
    </i>
    <i r="2">
      <x v="51"/>
      <x v="10"/>
    </i>
    <i r="3">
      <x v="25"/>
    </i>
    <i r="3">
      <x v="26"/>
    </i>
    <i r="3">
      <x v="33"/>
    </i>
    <i r="2">
      <x v="52"/>
      <x v="61"/>
    </i>
    <i r="3">
      <x v="62"/>
    </i>
    <i r="3">
      <x v="87"/>
    </i>
    <i r="3">
      <x v="97"/>
    </i>
    <i r="3">
      <x v="241"/>
    </i>
    <i r="2">
      <x v="53"/>
      <x v="180"/>
    </i>
    <i r="3">
      <x v="188"/>
    </i>
    <i r="2">
      <x v="54"/>
      <x v="44"/>
    </i>
    <i r="3">
      <x v="206"/>
    </i>
    <i r="3">
      <x v="253"/>
    </i>
    <i r="3">
      <x v="255"/>
    </i>
    <i r="2">
      <x v="55"/>
      <x v="168"/>
    </i>
    <i r="3">
      <x v="204"/>
    </i>
    <i r="3">
      <x v="205"/>
    </i>
    <i r="2">
      <x v="61"/>
      <x v="33"/>
    </i>
    <i r="3">
      <x v="141"/>
    </i>
    <i r="3">
      <x v="177"/>
    </i>
    <i r="3">
      <x v="193"/>
    </i>
    <i r="3">
      <x v="194"/>
    </i>
    <i r="3">
      <x v="195"/>
    </i>
    <i r="3">
      <x v="196"/>
    </i>
    <i r="3">
      <x v="197"/>
    </i>
    <i r="3">
      <x v="198"/>
    </i>
    <i r="3">
      <x v="199"/>
    </i>
    <i r="1">
      <x v="18"/>
      <x v="56"/>
      <x v="51"/>
    </i>
    <i r="3">
      <x v="52"/>
    </i>
    <i r="3">
      <x v="60"/>
    </i>
    <i r="3">
      <x v="163"/>
    </i>
    <i r="3">
      <x v="170"/>
    </i>
    <i r="3">
      <x v="187"/>
    </i>
    <i r="3">
      <x v="237"/>
    </i>
    <i r="3">
      <x v="239"/>
    </i>
    <i r="2">
      <x v="57"/>
      <x v="64"/>
    </i>
    <i r="3">
      <x v="65"/>
    </i>
    <i r="3">
      <x v="66"/>
    </i>
    <i r="3">
      <x v="68"/>
    </i>
    <i r="3">
      <x v="69"/>
    </i>
    <i r="3">
      <x v="70"/>
    </i>
    <i r="3">
      <x v="164"/>
    </i>
    <i r="3">
      <x v="165"/>
    </i>
    <i r="3">
      <x v="220"/>
    </i>
    <i r="2">
      <x v="59"/>
      <x v="18"/>
    </i>
    <i r="3">
      <x v="20"/>
    </i>
    <i r="3">
      <x v="59"/>
    </i>
    <i r="3">
      <x v="98"/>
    </i>
    <i r="3">
      <x v="106"/>
    </i>
    <i r="3">
      <x v="218"/>
    </i>
    <i r="3">
      <x v="240"/>
    </i>
    <i r="3">
      <x v="243"/>
    </i>
    <i r="3">
      <x v="250"/>
    </i>
    <i r="3">
      <x v="261"/>
    </i>
    <i r="2">
      <x v="60"/>
      <x v="61"/>
    </i>
    <i r="3">
      <x v="62"/>
    </i>
    <i r="3">
      <x v="87"/>
    </i>
    <i r="3">
      <x v="97"/>
    </i>
    <i r="3">
      <x v="241"/>
    </i>
    <i>
      <x v="3"/>
      <x v="19"/>
      <x v="62"/>
      <x v="180"/>
    </i>
    <i r="3">
      <x v="191"/>
    </i>
    <i r="3">
      <x v="192"/>
    </i>
    <i r="2">
      <x v="63"/>
      <x v="112"/>
    </i>
    <i r="3">
      <x v="113"/>
    </i>
    <i r="3">
      <x v="123"/>
    </i>
    <i r="3">
      <x v="124"/>
    </i>
    <i r="2">
      <x v="65"/>
      <x v="21"/>
    </i>
    <i r="3">
      <x v="22"/>
    </i>
    <i r="3">
      <x v="46"/>
    </i>
    <i r="3">
      <x v="96"/>
    </i>
    <i r="3">
      <x v="103"/>
    </i>
    <i r="3">
      <x v="104"/>
    </i>
    <i r="3">
      <x v="120"/>
    </i>
    <i r="2">
      <x v="66"/>
      <x v="53"/>
    </i>
    <i r="3">
      <x v="140"/>
    </i>
    <i r="3">
      <x v="208"/>
    </i>
    <i r="3">
      <x v="254"/>
    </i>
    <i r="2">
      <x v="67"/>
      <x v="44"/>
    </i>
    <i r="3">
      <x v="179"/>
    </i>
    <i r="3">
      <x v="206"/>
    </i>
    <i r="3">
      <x v="253"/>
    </i>
    <i r="2">
      <x v="68"/>
      <x v="21"/>
    </i>
    <i r="3">
      <x v="104"/>
    </i>
    <i r="3">
      <x v="120"/>
    </i>
    <i r="2">
      <x v="69"/>
      <x v="21"/>
    </i>
    <i r="3">
      <x v="22"/>
    </i>
    <i r="3">
      <x v="46"/>
    </i>
    <i r="3">
      <x v="94"/>
    </i>
    <i r="3">
      <x v="96"/>
    </i>
    <i r="3">
      <x v="103"/>
    </i>
    <i r="3">
      <x v="104"/>
    </i>
    <i r="3">
      <x v="120"/>
    </i>
    <i>
      <x v="4"/>
      <x v="19"/>
      <x v="70"/>
      <x v="180"/>
    </i>
    <i r="3">
      <x v="188"/>
    </i>
    <i r="2">
      <x v="71"/>
      <x v="167"/>
    </i>
    <i r="3">
      <x v="200"/>
    </i>
    <i r="3">
      <x v="201"/>
    </i>
    <i r="3">
      <x v="202"/>
    </i>
    <i r="3">
      <x v="258"/>
    </i>
    <i r="2">
      <x v="72"/>
      <x v="167"/>
    </i>
    <i r="3">
      <x v="200"/>
    </i>
    <i r="3">
      <x v="201"/>
    </i>
    <i r="3">
      <x v="202"/>
    </i>
    <i r="3">
      <x v="258"/>
    </i>
    <i r="2">
      <x v="73"/>
      <x v="180"/>
    </i>
    <i r="3">
      <x v="188"/>
    </i>
    <i r="2">
      <x v="74"/>
      <x v="180"/>
    </i>
    <i r="3">
      <x v="188"/>
    </i>
    <i r="2">
      <x v="75"/>
      <x v="42"/>
    </i>
    <i r="3">
      <x v="135"/>
    </i>
    <i r="3">
      <x v="136"/>
    </i>
    <i r="3">
      <x v="138"/>
    </i>
    <i r="3">
      <x v="139"/>
    </i>
    <i r="3">
      <x v="142"/>
    </i>
    <i r="3">
      <x v="146"/>
    </i>
    <i r="2">
      <x v="77"/>
      <x v="180"/>
    </i>
    <i r="3">
      <x v="188"/>
    </i>
    <i r="2">
      <x v="78"/>
      <x v="100"/>
    </i>
    <i r="3">
      <x v="102"/>
    </i>
    <i r="3">
      <x v="175"/>
    </i>
    <i r="3">
      <x v="214"/>
    </i>
    <i r="2">
      <x v="79"/>
      <x v="44"/>
    </i>
    <i r="3">
      <x v="253"/>
    </i>
    <i r="2">
      <x v="80"/>
      <x v="99"/>
    </i>
    <i r="3">
      <x v="101"/>
    </i>
    <i r="3">
      <x v="214"/>
    </i>
    <i r="2">
      <x v="81"/>
      <x v="180"/>
    </i>
    <i r="3">
      <x v="188"/>
    </i>
    <i r="2">
      <x v="82"/>
      <x v="180"/>
    </i>
    <i r="3">
      <x v="188"/>
    </i>
    <i r="2">
      <x v="83"/>
      <x v="33"/>
    </i>
    <i r="3">
      <x v="42"/>
    </i>
    <i r="3">
      <x v="125"/>
    </i>
    <i r="3">
      <x v="126"/>
    </i>
    <i r="3">
      <x v="127"/>
    </i>
    <i r="3">
      <x v="128"/>
    </i>
    <i r="3">
      <x v="129"/>
    </i>
    <i r="3">
      <x v="145"/>
    </i>
    <i>
      <x v="5"/>
      <x v="19"/>
      <x v="84"/>
      <x v="53"/>
    </i>
    <i r="3">
      <x v="140"/>
    </i>
    <i r="3">
      <x v="208"/>
    </i>
    <i r="3">
      <x v="254"/>
    </i>
    <i r="2">
      <x v="85"/>
      <x v="53"/>
    </i>
    <i r="3">
      <x v="140"/>
    </i>
    <i r="3">
      <x v="208"/>
    </i>
    <i r="3">
      <x v="254"/>
    </i>
    <i r="2">
      <x v="86"/>
      <x v="180"/>
    </i>
    <i r="3">
      <x v="188"/>
    </i>
    <i r="2">
      <x v="87"/>
      <x v="141"/>
    </i>
    <i r="3">
      <x v="171"/>
    </i>
    <i r="3">
      <x v="172"/>
    </i>
    <i r="3">
      <x v="173"/>
    </i>
    <i r="3">
      <x v="184"/>
    </i>
    <i r="3">
      <x v="210"/>
    </i>
    <i r="3">
      <x v="211"/>
    </i>
    <i r="3">
      <x v="212"/>
    </i>
    <i r="3">
      <x v="213"/>
    </i>
    <i r="3">
      <x v="259"/>
    </i>
    <i r="2">
      <x v="88"/>
      <x v="121"/>
    </i>
    <i r="3">
      <x v="130"/>
    </i>
    <i r="3">
      <x v="131"/>
    </i>
    <i r="3">
      <x v="141"/>
    </i>
    <i r="3">
      <x v="155"/>
    </i>
    <i r="3">
      <x v="160"/>
    </i>
    <i r="3">
      <x v="166"/>
    </i>
    <i r="3">
      <x v="207"/>
    </i>
    <i r="3">
      <x v="222"/>
    </i>
    <i r="2">
      <x v="89"/>
      <x v="53"/>
    </i>
    <i r="3">
      <x v="140"/>
    </i>
    <i r="3">
      <x v="208"/>
    </i>
    <i r="3">
      <x v="254"/>
    </i>
    <i r="2">
      <x v="90"/>
      <x v="180"/>
    </i>
    <i r="3">
      <x v="188"/>
    </i>
    <i r="2">
      <x v="91"/>
      <x v="143"/>
    </i>
    <i r="3">
      <x v="180"/>
    </i>
    <i r="3">
      <x v="188"/>
    </i>
  </rowItems>
  <colFields count="2">
    <field x="13"/>
    <field x="1"/>
  </colFields>
  <colItems count="9">
    <i>
      <x/>
      <x/>
    </i>
    <i>
      <x v="1"/>
      <x v="1"/>
    </i>
    <i r="1">
      <x v="4"/>
    </i>
    <i>
      <x v="2"/>
      <x v="5"/>
    </i>
    <i r="1">
      <x v="6"/>
    </i>
    <i>
      <x v="3"/>
      <x v="2"/>
    </i>
    <i r="1">
      <x v="3"/>
    </i>
    <i>
      <x v="4"/>
      <x v="2"/>
    </i>
    <i r="1">
      <x v="3"/>
    </i>
  </colItems>
  <dataFields count="1">
    <dataField name="Sum of stat" fld="3" baseField="0" baseItem="0"/>
  </dataFields>
  <formats count="5">
    <format dxfId="4">
      <pivotArea dataOnly="0" fieldPosition="0">
        <references count="1">
          <reference field="11" count="1">
            <x v="44"/>
          </reference>
        </references>
      </pivotArea>
    </format>
    <format dxfId="3">
      <pivotArea dataOnly="0" fieldPosition="0">
        <references count="1">
          <reference field="11" count="1">
            <x v="253"/>
          </reference>
        </references>
      </pivotArea>
    </format>
    <format dxfId="2">
      <pivotArea dataOnly="0" labelOnly="1" fieldPosition="0">
        <references count="3">
          <reference field="14" count="0" selected="0"/>
          <reference field="15" count="1" selected="0">
            <x v="19"/>
          </reference>
          <reference field="16" count="1">
            <x v="80"/>
          </reference>
        </references>
      </pivotArea>
    </format>
    <format dxfId="1">
      <pivotArea dataOnly="0" labelOnly="1" fieldPosition="0">
        <references count="4">
          <reference field="11" count="3">
            <x v="99"/>
            <x v="101"/>
            <x v="214"/>
          </reference>
          <reference field="14" count="0" selected="0"/>
          <reference field="15" count="1" selected="0">
            <x v="19"/>
          </reference>
          <reference field="16" count="1" selected="0">
            <x v="80"/>
          </reference>
        </references>
      </pivotArea>
    </format>
    <format dxfId="0">
      <pivotArea dataOnly="0" outline="0" fieldPosition="0">
        <references count="2">
          <reference field="11" count="0" defaultSubtotal="1" sumSubtotal="1" countASubtotal="1" avgSubtotal="1" maxSubtotal="1" minSubtotal="1" productSubtotal="1" countSubtotal="1" stdDevSubtotal="1" stdDevPSubtotal="1" varSubtotal="1" varPSubtotal="1"/>
          <reference field="16" count="1">
            <x v="80"/>
          </reference>
        </references>
      </pivotArea>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q" xr10:uid="{3EC70632-B994-41AC-A3D9-5EB4D3B69241}" sourceName="rq">
  <data>
    <tabular pivotCacheId="991087376">
      <items count="6">
        <i x="0"/>
        <i x="1" s="1"/>
        <i x="2"/>
        <i x="3"/>
        <i x="4"/>
        <i x="5"/>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b_rq" xr10:uid="{9FC13E4A-5165-4797-B531-6A254B106A22}" sourceName="sub_rq">
  <data>
    <tabular pivotCacheId="991087376">
      <items count="20">
        <i x="19"/>
        <i x="1"/>
        <i x="2"/>
        <i x="11"/>
        <i x="12"/>
        <i x="13"/>
        <i x="3"/>
        <i x="4"/>
        <i x="5"/>
        <i x="6"/>
        <i x="7"/>
        <i x="8" s="1"/>
        <i x="9"/>
        <i x="10"/>
        <i x="14"/>
        <i x="15"/>
        <i x="16"/>
        <i x="17"/>
        <i x="18"/>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up" xr10:uid="{BF43E673-A980-4D43-B60D-43C598C021D5}" sourceName="group">
  <data>
    <tabular pivotCacheId="991087376">
      <items count="5">
        <i x="2" s="1"/>
        <i x="3" s="1"/>
        <i x="4" s="1"/>
        <i x="0"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eur" xr10:uid="{27E21A45-B1E9-437A-82D2-A41E50BBB41D}" cache="Slicer_rq" caption="Secteur" rowHeight="241300"/>
  <slicer name="sub_rq" xr10:uid="{175D30A5-D170-4BA0-9CBE-6F385045811F}" cache="Slicer_sub_rq" caption="sub_rq" startItem="7" rowHeight="241300"/>
  <slicer name="group" xr10:uid="{3CA0A547-B7AC-481E-AF6C-830DEB281A24}" cache="Slicer_group" caption="group"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impact-repository.org/document/repository/a30923bc/REACH_BFA_TOR_2205_jan23_ext.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44DD-E487-4123-B787-BBC54DE43084}">
  <sheetPr>
    <tabColor rgb="FFFF0000"/>
  </sheetPr>
  <dimension ref="A1:Z989"/>
  <sheetViews>
    <sheetView workbookViewId="0">
      <selection activeCell="B16" sqref="B16"/>
    </sheetView>
  </sheetViews>
  <sheetFormatPr defaultColWidth="14.453125" defaultRowHeight="15" customHeight="1" x14ac:dyDescent="0.35"/>
  <cols>
    <col min="1" max="1" width="23.453125" customWidth="1"/>
    <col min="2" max="2" width="14.54296875" customWidth="1"/>
    <col min="3" max="3" width="28.54296875" customWidth="1"/>
    <col min="4" max="4" width="13.54296875" customWidth="1"/>
    <col min="5" max="5" width="69.81640625" customWidth="1"/>
    <col min="6" max="26" width="8.81640625" customWidth="1"/>
  </cols>
  <sheetData>
    <row r="1" spans="1:26" ht="77.25" customHeight="1" x14ac:dyDescent="0.35">
      <c r="A1" s="31" t="s">
        <v>0</v>
      </c>
      <c r="B1" s="32"/>
      <c r="C1" s="32"/>
      <c r="D1" s="32"/>
      <c r="E1" s="33"/>
      <c r="F1" s="14"/>
      <c r="G1" s="14"/>
      <c r="H1" s="14"/>
      <c r="I1" s="14"/>
      <c r="J1" s="14"/>
      <c r="K1" s="14"/>
      <c r="L1" s="14"/>
      <c r="M1" s="14"/>
      <c r="N1" s="14"/>
      <c r="O1" s="14"/>
      <c r="P1" s="14"/>
      <c r="Q1" s="14"/>
      <c r="R1" s="14"/>
      <c r="S1" s="14"/>
      <c r="T1" s="14"/>
      <c r="U1" s="14"/>
      <c r="V1" s="14"/>
      <c r="W1" s="14"/>
      <c r="X1" s="14"/>
      <c r="Y1" s="14"/>
      <c r="Z1" s="14"/>
    </row>
    <row r="2" spans="1:26" ht="14.25" customHeight="1" thickBot="1" x14ac:dyDescent="0.4">
      <c r="A2" s="18" t="s">
        <v>1</v>
      </c>
      <c r="B2" s="34" t="s">
        <v>2</v>
      </c>
      <c r="C2" s="30"/>
      <c r="D2" s="30"/>
      <c r="E2" s="35"/>
      <c r="F2" s="14"/>
      <c r="G2" s="14"/>
      <c r="H2" s="14"/>
      <c r="I2" s="14"/>
      <c r="J2" s="14"/>
      <c r="K2" s="14"/>
      <c r="L2" s="14"/>
      <c r="M2" s="14"/>
      <c r="N2" s="14"/>
      <c r="O2" s="14"/>
      <c r="P2" s="14"/>
      <c r="Q2" s="14"/>
      <c r="R2" s="14"/>
      <c r="S2" s="14"/>
      <c r="T2" s="14"/>
      <c r="U2" s="14"/>
      <c r="V2" s="14"/>
      <c r="W2" s="14"/>
      <c r="X2" s="14"/>
      <c r="Y2" s="14"/>
      <c r="Z2" s="14"/>
    </row>
    <row r="3" spans="1:26" ht="190.5" customHeight="1" thickBot="1" x14ac:dyDescent="0.4">
      <c r="A3" s="20" t="s">
        <v>3</v>
      </c>
      <c r="B3" s="26" t="s">
        <v>4</v>
      </c>
      <c r="C3" s="26"/>
      <c r="D3" s="26"/>
      <c r="E3" s="36"/>
      <c r="F3" s="14"/>
      <c r="G3" s="14"/>
      <c r="H3" s="14"/>
      <c r="I3" s="14"/>
      <c r="J3" s="14"/>
      <c r="K3" s="14"/>
      <c r="L3" s="14"/>
      <c r="M3" s="14"/>
      <c r="N3" s="14"/>
      <c r="O3" s="14"/>
      <c r="P3" s="14"/>
      <c r="Q3" s="14"/>
      <c r="R3" s="14"/>
      <c r="S3" s="14"/>
      <c r="T3" s="14"/>
      <c r="U3" s="14"/>
      <c r="V3" s="14"/>
      <c r="W3" s="14"/>
      <c r="X3" s="14"/>
      <c r="Y3" s="14"/>
      <c r="Z3" s="14"/>
    </row>
    <row r="4" spans="1:26" ht="14.25" customHeight="1" x14ac:dyDescent="0.35">
      <c r="A4" s="19" t="s">
        <v>5</v>
      </c>
      <c r="B4" s="37" t="s">
        <v>6</v>
      </c>
      <c r="C4" s="37"/>
      <c r="D4" s="37"/>
      <c r="E4" s="38"/>
      <c r="F4" s="14"/>
      <c r="G4" s="14"/>
      <c r="H4" s="14"/>
      <c r="I4" s="14"/>
      <c r="J4" s="14"/>
      <c r="K4" s="14"/>
      <c r="L4" s="14"/>
      <c r="M4" s="14"/>
      <c r="N4" s="14"/>
      <c r="O4" s="14"/>
      <c r="P4" s="14"/>
      <c r="Q4" s="14"/>
      <c r="R4" s="14"/>
      <c r="S4" s="14"/>
      <c r="T4" s="14"/>
      <c r="U4" s="14"/>
      <c r="V4" s="14"/>
      <c r="W4" s="14"/>
      <c r="X4" s="14"/>
      <c r="Y4" s="14"/>
      <c r="Z4" s="14"/>
    </row>
    <row r="5" spans="1:26" ht="108.65" customHeight="1" x14ac:dyDescent="0.35">
      <c r="A5" s="19" t="s">
        <v>7</v>
      </c>
      <c r="B5" s="37" t="s">
        <v>8</v>
      </c>
      <c r="C5" s="37"/>
      <c r="D5" s="37"/>
      <c r="E5" s="38"/>
      <c r="F5" s="14"/>
      <c r="G5" s="14"/>
      <c r="H5" s="14"/>
      <c r="I5" s="14"/>
      <c r="J5" s="14"/>
      <c r="K5" s="14"/>
      <c r="L5" s="14"/>
      <c r="M5" s="14"/>
      <c r="N5" s="14"/>
      <c r="O5" s="14"/>
      <c r="P5" s="14"/>
      <c r="Q5" s="14"/>
      <c r="R5" s="14"/>
      <c r="S5" s="14"/>
      <c r="T5" s="14"/>
      <c r="U5" s="14"/>
      <c r="V5" s="14"/>
      <c r="W5" s="14"/>
      <c r="X5" s="14"/>
      <c r="Y5" s="14"/>
      <c r="Z5" s="14"/>
    </row>
    <row r="6" spans="1:26" ht="14.25" customHeight="1" x14ac:dyDescent="0.35">
      <c r="A6" s="20" t="s">
        <v>9</v>
      </c>
      <c r="B6" s="39" t="s">
        <v>10</v>
      </c>
      <c r="C6" s="40"/>
      <c r="D6" s="40"/>
      <c r="E6" s="41"/>
      <c r="F6" s="14"/>
      <c r="G6" s="14"/>
      <c r="H6" s="14"/>
      <c r="I6" s="14"/>
      <c r="J6" s="14"/>
      <c r="K6" s="14"/>
      <c r="L6" s="14"/>
      <c r="M6" s="14"/>
      <c r="N6" s="14"/>
      <c r="O6" s="14"/>
      <c r="P6" s="14"/>
      <c r="Q6" s="14"/>
      <c r="R6" s="14"/>
      <c r="S6" s="14"/>
      <c r="T6" s="14"/>
      <c r="U6" s="14"/>
      <c r="V6" s="14"/>
      <c r="W6" s="14"/>
      <c r="X6" s="14"/>
      <c r="Y6" s="14"/>
      <c r="Z6" s="14"/>
    </row>
    <row r="7" spans="1:26" ht="68.5" customHeight="1" x14ac:dyDescent="0.35">
      <c r="A7" s="20" t="s">
        <v>11</v>
      </c>
      <c r="B7" s="42" t="s">
        <v>12</v>
      </c>
      <c r="C7" s="43"/>
      <c r="D7" s="43"/>
      <c r="E7" s="43"/>
      <c r="F7" s="14"/>
      <c r="G7" s="14"/>
      <c r="H7" s="14"/>
      <c r="I7" s="14"/>
      <c r="J7" s="14"/>
      <c r="K7" s="14"/>
      <c r="L7" s="14"/>
      <c r="M7" s="14"/>
      <c r="N7" s="14"/>
      <c r="O7" s="14"/>
      <c r="P7" s="14"/>
      <c r="Q7" s="14"/>
      <c r="R7" s="14"/>
      <c r="S7" s="14"/>
      <c r="T7" s="14"/>
      <c r="U7" s="14"/>
      <c r="V7" s="14"/>
      <c r="W7" s="14"/>
      <c r="X7" s="14"/>
      <c r="Y7" s="14"/>
      <c r="Z7" s="14"/>
    </row>
    <row r="8" spans="1:26" ht="30" customHeight="1" thickBot="1" x14ac:dyDescent="0.4">
      <c r="A8" s="19" t="s">
        <v>13</v>
      </c>
      <c r="B8" s="44" t="s">
        <v>14</v>
      </c>
      <c r="C8" s="45"/>
      <c r="D8" s="45"/>
      <c r="E8" s="45"/>
      <c r="F8" s="14"/>
      <c r="G8" s="14"/>
      <c r="H8" s="14"/>
      <c r="I8" s="14"/>
      <c r="J8" s="14"/>
      <c r="K8" s="14"/>
      <c r="L8" s="14"/>
      <c r="M8" s="14"/>
      <c r="N8" s="14"/>
      <c r="O8" s="14"/>
      <c r="P8" s="14"/>
      <c r="Q8" s="14"/>
      <c r="R8" s="14"/>
      <c r="S8" s="14"/>
      <c r="T8" s="14"/>
      <c r="U8" s="14"/>
      <c r="V8" s="14"/>
      <c r="W8" s="14"/>
      <c r="X8" s="14"/>
      <c r="Y8" s="14"/>
      <c r="Z8" s="14"/>
    </row>
    <row r="9" spans="1:26" ht="14.25" customHeight="1" thickBot="1" x14ac:dyDescent="0.4">
      <c r="A9" s="18" t="s">
        <v>15</v>
      </c>
      <c r="B9" s="29" t="s">
        <v>2</v>
      </c>
      <c r="C9" s="30"/>
      <c r="D9" s="30"/>
      <c r="E9" s="30"/>
      <c r="F9" s="14"/>
      <c r="G9" s="14"/>
      <c r="H9" s="14"/>
      <c r="I9" s="14"/>
      <c r="J9" s="14"/>
      <c r="K9" s="14"/>
      <c r="L9" s="14"/>
      <c r="M9" s="14"/>
      <c r="N9" s="14"/>
      <c r="O9" s="14"/>
      <c r="P9" s="14"/>
      <c r="Q9" s="14"/>
      <c r="R9" s="14"/>
      <c r="S9" s="14"/>
      <c r="T9" s="14"/>
      <c r="U9" s="14"/>
      <c r="V9" s="14"/>
      <c r="W9" s="14"/>
      <c r="X9" s="14"/>
      <c r="Y9" s="14"/>
      <c r="Z9" s="14"/>
    </row>
    <row r="10" spans="1:26" ht="14.25" customHeight="1" thickBot="1" x14ac:dyDescent="0.4">
      <c r="A10" s="17" t="s">
        <v>16</v>
      </c>
      <c r="B10" s="25" t="s">
        <v>17</v>
      </c>
      <c r="C10" s="26"/>
      <c r="D10" s="26"/>
      <c r="E10" s="26"/>
      <c r="F10" s="14"/>
      <c r="G10" s="14"/>
      <c r="H10" s="14"/>
      <c r="I10" s="14"/>
      <c r="J10" s="14"/>
      <c r="K10" s="14"/>
      <c r="L10" s="14"/>
      <c r="M10" s="14"/>
      <c r="N10" s="14"/>
      <c r="O10" s="14"/>
      <c r="P10" s="14"/>
      <c r="Q10" s="14"/>
      <c r="R10" s="14"/>
      <c r="S10" s="14"/>
      <c r="T10" s="14"/>
      <c r="U10" s="14"/>
      <c r="V10" s="14"/>
      <c r="W10" s="14"/>
      <c r="X10" s="14"/>
      <c r="Y10" s="14"/>
      <c r="Z10" s="14"/>
    </row>
    <row r="11" spans="1:26" ht="14.25" customHeight="1" thickBot="1" x14ac:dyDescent="0.4">
      <c r="A11" s="16" t="s">
        <v>18</v>
      </c>
      <c r="B11" s="27" t="s">
        <v>19</v>
      </c>
      <c r="C11" s="28"/>
      <c r="D11" s="28"/>
      <c r="E11" s="28"/>
      <c r="F11" s="14"/>
      <c r="G11" s="14"/>
      <c r="H11" s="14"/>
      <c r="I11" s="14"/>
      <c r="J11" s="14"/>
      <c r="K11" s="14"/>
      <c r="L11" s="14"/>
      <c r="M11" s="14"/>
      <c r="N11" s="14"/>
      <c r="O11" s="14"/>
      <c r="P11" s="14"/>
      <c r="Q11" s="14"/>
      <c r="R11" s="14"/>
      <c r="S11" s="14"/>
      <c r="T11" s="14"/>
      <c r="U11" s="14"/>
      <c r="V11" s="14"/>
      <c r="W11" s="14"/>
      <c r="X11" s="14"/>
      <c r="Y11" s="14"/>
      <c r="Z11" s="14"/>
    </row>
    <row r="12" spans="1:26" ht="24" customHeight="1" thickBot="1" x14ac:dyDescent="0.4">
      <c r="A12" s="17" t="s">
        <v>20</v>
      </c>
      <c r="B12" s="25" t="s">
        <v>21</v>
      </c>
      <c r="C12" s="26"/>
      <c r="D12" s="26"/>
      <c r="E12" s="26"/>
      <c r="F12" s="14"/>
      <c r="G12" s="14"/>
      <c r="H12" s="14"/>
      <c r="I12" s="14"/>
      <c r="J12" s="14"/>
      <c r="K12" s="14"/>
      <c r="L12" s="14"/>
      <c r="M12" s="14"/>
      <c r="N12" s="14"/>
      <c r="O12" s="14"/>
      <c r="P12" s="14"/>
      <c r="Q12" s="14"/>
      <c r="R12" s="14"/>
      <c r="S12" s="14"/>
      <c r="T12" s="14"/>
      <c r="U12" s="14"/>
      <c r="V12" s="14"/>
      <c r="W12" s="14"/>
      <c r="X12" s="14"/>
      <c r="Y12" s="14"/>
      <c r="Z12" s="14"/>
    </row>
    <row r="13" spans="1:26" ht="14.25" customHeight="1" x14ac:dyDescent="0.35">
      <c r="A13" s="16" t="s">
        <v>22</v>
      </c>
      <c r="B13" s="27" t="s">
        <v>23</v>
      </c>
      <c r="C13" s="28"/>
      <c r="D13" s="28"/>
      <c r="E13" s="28"/>
      <c r="F13" s="14"/>
      <c r="G13" s="14"/>
      <c r="H13" s="14"/>
      <c r="I13" s="14"/>
      <c r="J13" s="14"/>
      <c r="K13" s="14"/>
      <c r="L13" s="14"/>
      <c r="M13" s="14"/>
      <c r="N13" s="14"/>
      <c r="O13" s="14"/>
      <c r="P13" s="14"/>
      <c r="Q13" s="14"/>
      <c r="R13" s="14"/>
      <c r="S13" s="14"/>
      <c r="T13" s="14"/>
      <c r="U13" s="14"/>
      <c r="V13" s="14"/>
      <c r="W13" s="14"/>
      <c r="X13" s="14"/>
      <c r="Y13" s="14"/>
      <c r="Z13" s="14"/>
    </row>
    <row r="14" spans="1:26" ht="14.25" customHeight="1" x14ac:dyDescent="0.35">
      <c r="A14" s="17" t="s">
        <v>24</v>
      </c>
      <c r="B14" s="25" t="s">
        <v>25</v>
      </c>
      <c r="C14" s="26"/>
      <c r="D14" s="26"/>
      <c r="E14" s="26"/>
      <c r="F14" s="14"/>
      <c r="G14" s="14"/>
      <c r="H14" s="14"/>
      <c r="I14" s="14"/>
      <c r="J14" s="14"/>
      <c r="K14" s="14"/>
      <c r="L14" s="14"/>
      <c r="M14" s="14"/>
      <c r="N14" s="14"/>
      <c r="O14" s="14"/>
      <c r="P14" s="14"/>
      <c r="Q14" s="14"/>
      <c r="R14" s="14"/>
      <c r="S14" s="14"/>
      <c r="T14" s="14"/>
      <c r="U14" s="14"/>
      <c r="V14" s="14"/>
      <c r="W14" s="14"/>
      <c r="X14" s="14"/>
      <c r="Y14" s="14"/>
      <c r="Z14" s="14"/>
    </row>
    <row r="15" spans="1:26" s="23" customFormat="1" ht="14.25" customHeight="1" x14ac:dyDescent="0.35">
      <c r="E15" s="24"/>
      <c r="F15" s="24"/>
      <c r="G15" s="24"/>
      <c r="H15" s="24"/>
      <c r="I15" s="24"/>
      <c r="J15" s="24"/>
      <c r="K15" s="24"/>
      <c r="L15" s="24"/>
      <c r="M15" s="24"/>
      <c r="N15" s="24"/>
      <c r="O15" s="24"/>
      <c r="P15" s="24"/>
      <c r="Q15" s="24"/>
      <c r="R15" s="24"/>
      <c r="S15" s="24"/>
      <c r="T15" s="24"/>
      <c r="U15" s="24"/>
      <c r="V15" s="24"/>
      <c r="W15" s="24"/>
      <c r="X15" s="24"/>
      <c r="Y15" s="24"/>
      <c r="Z15" s="24"/>
    </row>
    <row r="16" spans="1:26" s="23" customFormat="1" ht="175.5" customHeight="1" x14ac:dyDescent="0.35">
      <c r="E16" s="24"/>
      <c r="F16" s="24"/>
      <c r="G16" s="24"/>
      <c r="H16" s="24"/>
      <c r="I16" s="24"/>
      <c r="J16" s="24"/>
      <c r="K16" s="24"/>
      <c r="L16" s="24"/>
      <c r="M16" s="24"/>
      <c r="N16" s="24"/>
      <c r="O16" s="24"/>
      <c r="P16" s="24"/>
      <c r="Q16" s="24"/>
      <c r="R16" s="24"/>
      <c r="S16" s="24"/>
      <c r="T16" s="24"/>
      <c r="U16" s="24"/>
      <c r="V16" s="24"/>
      <c r="W16" s="24"/>
      <c r="X16" s="24"/>
      <c r="Y16" s="24"/>
      <c r="Z16" s="24"/>
    </row>
    <row r="17" spans="1:26" s="23" customFormat="1" ht="14.25" customHeight="1" x14ac:dyDescent="0.35">
      <c r="E17" s="24"/>
      <c r="F17" s="24"/>
      <c r="G17" s="24"/>
      <c r="H17" s="24"/>
      <c r="I17" s="24"/>
      <c r="J17" s="24"/>
      <c r="K17" s="24"/>
      <c r="L17" s="24"/>
      <c r="M17" s="24"/>
      <c r="N17" s="24"/>
      <c r="O17" s="24"/>
      <c r="P17" s="24"/>
      <c r="Q17" s="24"/>
      <c r="R17" s="24"/>
      <c r="S17" s="24"/>
      <c r="T17" s="24"/>
      <c r="U17" s="24"/>
      <c r="V17" s="24"/>
      <c r="W17" s="24"/>
      <c r="X17" s="24"/>
      <c r="Y17" s="24"/>
      <c r="Z17" s="24"/>
    </row>
    <row r="18" spans="1:26" s="23" customFormat="1" ht="346.5" customHeight="1" x14ac:dyDescent="0.35">
      <c r="E18" s="24"/>
      <c r="F18" s="24"/>
      <c r="G18" s="24"/>
      <c r="H18" s="24"/>
      <c r="I18" s="24"/>
      <c r="J18" s="24"/>
      <c r="K18" s="24"/>
      <c r="L18" s="24"/>
      <c r="M18" s="24"/>
      <c r="N18" s="24"/>
      <c r="O18" s="24"/>
      <c r="P18" s="24"/>
      <c r="Q18" s="24"/>
      <c r="R18" s="24"/>
      <c r="S18" s="24"/>
      <c r="T18" s="24"/>
      <c r="U18" s="24"/>
      <c r="V18" s="24"/>
      <c r="W18" s="24"/>
      <c r="X18" s="24"/>
      <c r="Y18" s="24"/>
      <c r="Z18" s="24"/>
    </row>
    <row r="19" spans="1:26" ht="14.25" customHeight="1" x14ac:dyDescent="0.35">
      <c r="E19" s="14"/>
      <c r="F19" s="14"/>
      <c r="G19" s="14"/>
      <c r="H19" s="14"/>
      <c r="I19" s="14"/>
      <c r="J19" s="14"/>
      <c r="K19" s="14"/>
      <c r="L19" s="14"/>
      <c r="M19" s="14"/>
      <c r="N19" s="14"/>
      <c r="O19" s="14"/>
      <c r="P19" s="14"/>
      <c r="Q19" s="14"/>
      <c r="R19" s="14"/>
      <c r="S19" s="14"/>
      <c r="T19" s="14"/>
      <c r="U19" s="14"/>
      <c r="V19" s="14"/>
      <c r="W19" s="14"/>
      <c r="X19" s="14"/>
      <c r="Y19" s="14"/>
      <c r="Z19" s="14"/>
    </row>
    <row r="20" spans="1:26" ht="14.25" customHeight="1" x14ac:dyDescent="0.35">
      <c r="E20" s="14"/>
      <c r="F20" s="14"/>
      <c r="G20" s="14"/>
      <c r="H20" s="14"/>
      <c r="I20" s="14"/>
      <c r="J20" s="14"/>
      <c r="K20" s="14"/>
      <c r="L20" s="14"/>
      <c r="M20" s="14"/>
      <c r="N20" s="14"/>
      <c r="O20" s="14"/>
      <c r="P20" s="14"/>
      <c r="Q20" s="14"/>
      <c r="R20" s="14"/>
      <c r="S20" s="14"/>
      <c r="T20" s="14"/>
      <c r="U20" s="14"/>
      <c r="V20" s="14"/>
      <c r="W20" s="14"/>
      <c r="X20" s="14"/>
      <c r="Y20" s="14"/>
      <c r="Z20" s="14"/>
    </row>
    <row r="21" spans="1:26" ht="14.25" customHeight="1" x14ac:dyDescent="0.35">
      <c r="A21" s="15"/>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4.25" customHeight="1" x14ac:dyDescent="0.35">
      <c r="A22" s="15"/>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4.25" customHeight="1" x14ac:dyDescent="0.35">
      <c r="A23" s="15"/>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4.25" customHeight="1" x14ac:dyDescent="0.35">
      <c r="A24" s="15"/>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4.25" customHeight="1" x14ac:dyDescent="0.35">
      <c r="A25" s="15"/>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4.25" customHeight="1" x14ac:dyDescent="0.35">
      <c r="A26" s="15"/>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4.25" customHeight="1" x14ac:dyDescent="0.35">
      <c r="A27" s="15"/>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4.25" customHeight="1" x14ac:dyDescent="0.35">
      <c r="A28" s="15"/>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4.25" customHeight="1" x14ac:dyDescent="0.35">
      <c r="A29" s="15"/>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4.25" customHeight="1" x14ac:dyDescent="0.35">
      <c r="A30" s="15"/>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4.25" customHeight="1" x14ac:dyDescent="0.35">
      <c r="A31" s="15"/>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4.25" customHeight="1" x14ac:dyDescent="0.35">
      <c r="A32" s="15"/>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4.25" customHeight="1" x14ac:dyDescent="0.35">
      <c r="A33" s="15"/>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4.25" customHeight="1" x14ac:dyDescent="0.35">
      <c r="A34" s="15"/>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4.25" customHeight="1" x14ac:dyDescent="0.35">
      <c r="A35" s="15"/>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4.25" customHeight="1" x14ac:dyDescent="0.35">
      <c r="A36" s="15"/>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4.25" customHeight="1" x14ac:dyDescent="0.35">
      <c r="A37" s="15"/>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4.25" customHeight="1" x14ac:dyDescent="0.35">
      <c r="A38" s="15"/>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4.25" customHeight="1" x14ac:dyDescent="0.35">
      <c r="A39" s="15"/>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4.25" customHeight="1" x14ac:dyDescent="0.35">
      <c r="A40" s="15"/>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4.25" customHeight="1" x14ac:dyDescent="0.35">
      <c r="A41" s="15"/>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4.25" customHeight="1" x14ac:dyDescent="0.35">
      <c r="A42" s="15"/>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4.25" customHeight="1" x14ac:dyDescent="0.35">
      <c r="A43" s="15"/>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4.25" customHeight="1" x14ac:dyDescent="0.35">
      <c r="A44" s="15"/>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4.25" customHeight="1" x14ac:dyDescent="0.35">
      <c r="A45" s="15"/>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4.25" customHeight="1" x14ac:dyDescent="0.35">
      <c r="A46" s="15"/>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4.25" customHeight="1" x14ac:dyDescent="0.35">
      <c r="A47" s="15"/>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4.25" customHeight="1" x14ac:dyDescent="0.35">
      <c r="A48" s="15"/>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4.25" customHeight="1" x14ac:dyDescent="0.35">
      <c r="A49" s="15"/>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4.25" customHeight="1" x14ac:dyDescent="0.35">
      <c r="A50" s="15"/>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4.25" customHeight="1" x14ac:dyDescent="0.35">
      <c r="A51" s="15"/>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4.25" customHeight="1" x14ac:dyDescent="0.35">
      <c r="A52" s="15"/>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4.25" customHeight="1" x14ac:dyDescent="0.35">
      <c r="A53" s="15"/>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4.25" customHeight="1" x14ac:dyDescent="0.35">
      <c r="A54" s="15"/>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4.25" customHeight="1" x14ac:dyDescent="0.35">
      <c r="A55" s="15"/>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4.25" customHeight="1" x14ac:dyDescent="0.35">
      <c r="A56" s="15"/>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4.25" customHeight="1" x14ac:dyDescent="0.35">
      <c r="A57" s="15"/>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4.25" customHeight="1" x14ac:dyDescent="0.35">
      <c r="A58" s="15"/>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4.25" customHeight="1" x14ac:dyDescent="0.35">
      <c r="A59" s="15"/>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4.25" customHeight="1" x14ac:dyDescent="0.35">
      <c r="A60" s="15"/>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4.25" customHeight="1" x14ac:dyDescent="0.35">
      <c r="A61" s="15"/>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4.25" customHeight="1" x14ac:dyDescent="0.35">
      <c r="A62" s="15"/>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4.25" customHeight="1" x14ac:dyDescent="0.35">
      <c r="A63" s="15"/>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4.25" customHeight="1" x14ac:dyDescent="0.35">
      <c r="A64" s="15"/>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4.25" customHeight="1" x14ac:dyDescent="0.35">
      <c r="A65" s="15"/>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4.25" customHeight="1" x14ac:dyDescent="0.35">
      <c r="A66" s="15"/>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4.25" customHeight="1" x14ac:dyDescent="0.35">
      <c r="A67" s="15"/>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4.25" customHeight="1" x14ac:dyDescent="0.35">
      <c r="A68" s="15"/>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4.25" customHeight="1" x14ac:dyDescent="0.35">
      <c r="A69" s="15"/>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4.25" customHeight="1" x14ac:dyDescent="0.35">
      <c r="A70" s="15"/>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4.25" customHeight="1" x14ac:dyDescent="0.35">
      <c r="A71" s="15"/>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4.25" customHeight="1" x14ac:dyDescent="0.35">
      <c r="A72" s="15"/>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4.25" customHeight="1" x14ac:dyDescent="0.35">
      <c r="A73" s="15"/>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4.25" customHeight="1" x14ac:dyDescent="0.35">
      <c r="A74" s="15"/>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4.25" customHeight="1" x14ac:dyDescent="0.35">
      <c r="A75" s="15"/>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4.25" customHeight="1" x14ac:dyDescent="0.35">
      <c r="A76" s="15"/>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4.25" customHeight="1" x14ac:dyDescent="0.35">
      <c r="A77" s="15"/>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4.25" customHeight="1" x14ac:dyDescent="0.35">
      <c r="A78" s="15"/>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4.25" customHeight="1" x14ac:dyDescent="0.35">
      <c r="A79" s="15"/>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4.25" customHeight="1" x14ac:dyDescent="0.35">
      <c r="A80" s="15"/>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4.25" customHeight="1" x14ac:dyDescent="0.35">
      <c r="A81" s="15"/>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4.25" customHeight="1" x14ac:dyDescent="0.35">
      <c r="A82" s="15"/>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4.25" customHeight="1" x14ac:dyDescent="0.35">
      <c r="A83" s="15"/>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4.25" customHeight="1" x14ac:dyDescent="0.35">
      <c r="A84" s="15"/>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4.25" customHeight="1" x14ac:dyDescent="0.35">
      <c r="A85" s="15"/>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4.25" customHeight="1" x14ac:dyDescent="0.35">
      <c r="A86" s="15"/>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4.25" customHeight="1" x14ac:dyDescent="0.35">
      <c r="A87" s="15"/>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4.25" customHeight="1" x14ac:dyDescent="0.35">
      <c r="A88" s="15"/>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4.25" customHeight="1" x14ac:dyDescent="0.35">
      <c r="A89" s="15"/>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4.25" customHeight="1" x14ac:dyDescent="0.35">
      <c r="A90" s="15"/>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4.25" customHeight="1" x14ac:dyDescent="0.35">
      <c r="A91" s="15"/>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4.25" customHeight="1" x14ac:dyDescent="0.35">
      <c r="A92" s="15"/>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4.25" customHeight="1" x14ac:dyDescent="0.35">
      <c r="A93" s="15"/>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4.25" customHeight="1" x14ac:dyDescent="0.35">
      <c r="A94" s="15"/>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4.25" customHeight="1" x14ac:dyDescent="0.35">
      <c r="A95" s="15"/>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4.25" customHeight="1" x14ac:dyDescent="0.35">
      <c r="A96" s="15"/>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4.25" customHeight="1" x14ac:dyDescent="0.35">
      <c r="A97" s="15"/>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4.25" customHeight="1" x14ac:dyDescent="0.35">
      <c r="A98" s="15"/>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4.25" customHeight="1" x14ac:dyDescent="0.35">
      <c r="A99" s="15"/>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4.25" customHeight="1" x14ac:dyDescent="0.35">
      <c r="A100" s="15"/>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4.25" customHeight="1" x14ac:dyDescent="0.35">
      <c r="A101" s="15"/>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4.25" customHeight="1" x14ac:dyDescent="0.35">
      <c r="A102" s="15"/>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4.25" customHeight="1" x14ac:dyDescent="0.35">
      <c r="A103" s="15"/>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4.25" customHeight="1" x14ac:dyDescent="0.35">
      <c r="A104" s="15"/>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4.25" customHeight="1" x14ac:dyDescent="0.35">
      <c r="A105" s="15"/>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4.25" customHeight="1" x14ac:dyDescent="0.35">
      <c r="A106" s="15"/>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4.25" customHeight="1" x14ac:dyDescent="0.35">
      <c r="A107" s="15"/>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4.25" customHeight="1" x14ac:dyDescent="0.35">
      <c r="A108" s="15"/>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4.25" customHeight="1" x14ac:dyDescent="0.35">
      <c r="A109" s="15"/>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4.25" customHeight="1" x14ac:dyDescent="0.35">
      <c r="A110" s="15"/>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4.25" customHeight="1" x14ac:dyDescent="0.35">
      <c r="A111" s="15"/>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4.25" customHeight="1" x14ac:dyDescent="0.35">
      <c r="A112" s="15"/>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4.25" customHeight="1" x14ac:dyDescent="0.35">
      <c r="A113" s="15"/>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4.25" customHeight="1" x14ac:dyDescent="0.35">
      <c r="A114" s="15"/>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4.25" customHeight="1" x14ac:dyDescent="0.35">
      <c r="A115" s="15"/>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4.25" customHeight="1" x14ac:dyDescent="0.35">
      <c r="A116" s="15"/>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4.25" customHeight="1" x14ac:dyDescent="0.35">
      <c r="A117" s="15"/>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4.25" customHeight="1" x14ac:dyDescent="0.35">
      <c r="A118" s="15"/>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4.25" customHeight="1" x14ac:dyDescent="0.35">
      <c r="A119" s="15"/>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4.25" customHeight="1" x14ac:dyDescent="0.35">
      <c r="A120" s="15"/>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4.25" customHeight="1" x14ac:dyDescent="0.35">
      <c r="A121" s="15"/>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4.25" customHeight="1" x14ac:dyDescent="0.35">
      <c r="A122" s="1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4.25" customHeight="1" x14ac:dyDescent="0.35">
      <c r="A123" s="1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4.25" customHeight="1" x14ac:dyDescent="0.35">
      <c r="A124" s="1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4.25" customHeight="1" x14ac:dyDescent="0.35">
      <c r="A125" s="1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4.25" customHeight="1" x14ac:dyDescent="0.35">
      <c r="A126" s="1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4.25" customHeight="1" x14ac:dyDescent="0.35">
      <c r="A127" s="1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4.25" customHeight="1" x14ac:dyDescent="0.35">
      <c r="A128" s="1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4.25" customHeight="1" x14ac:dyDescent="0.35">
      <c r="A129" s="1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4.25" customHeight="1" x14ac:dyDescent="0.35">
      <c r="A130" s="1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4.25" customHeight="1" x14ac:dyDescent="0.35">
      <c r="A131" s="1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4.25" customHeight="1" x14ac:dyDescent="0.35">
      <c r="A132" s="1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4.25" customHeight="1" x14ac:dyDescent="0.35">
      <c r="A133" s="1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4.25" customHeight="1" x14ac:dyDescent="0.35">
      <c r="A134" s="1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4.25" customHeight="1" x14ac:dyDescent="0.35">
      <c r="A135" s="1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4.25" customHeight="1" x14ac:dyDescent="0.35">
      <c r="A136" s="1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4.25" customHeight="1" x14ac:dyDescent="0.35">
      <c r="A137" s="15"/>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4.25" customHeight="1" x14ac:dyDescent="0.35">
      <c r="A138" s="15"/>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4.25" customHeight="1" x14ac:dyDescent="0.35">
      <c r="A139" s="15"/>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4.25" customHeight="1" x14ac:dyDescent="0.35">
      <c r="A140" s="15"/>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4.25" customHeight="1" x14ac:dyDescent="0.35">
      <c r="A141" s="15"/>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4.25" customHeight="1" x14ac:dyDescent="0.35">
      <c r="A142" s="15"/>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4.25" customHeight="1" x14ac:dyDescent="0.35">
      <c r="A143" s="15"/>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4.25" customHeight="1" x14ac:dyDescent="0.35">
      <c r="A144" s="15"/>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4.25" customHeight="1" x14ac:dyDescent="0.35">
      <c r="A145" s="15"/>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4.25" customHeight="1" x14ac:dyDescent="0.35">
      <c r="A146" s="15"/>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4.25" customHeight="1" x14ac:dyDescent="0.35">
      <c r="A147" s="15"/>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4.25" customHeight="1" x14ac:dyDescent="0.35">
      <c r="A148" s="15"/>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4.25" customHeight="1" x14ac:dyDescent="0.35">
      <c r="A149" s="15"/>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4.25" customHeight="1" x14ac:dyDescent="0.35">
      <c r="A150" s="15"/>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4.25" customHeight="1" x14ac:dyDescent="0.35">
      <c r="A151" s="15"/>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4.25" customHeight="1" x14ac:dyDescent="0.35">
      <c r="A152" s="15"/>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4.25" customHeight="1" x14ac:dyDescent="0.35">
      <c r="A153" s="15"/>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4.25" customHeight="1" x14ac:dyDescent="0.35">
      <c r="A154" s="15"/>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4.25" customHeight="1" x14ac:dyDescent="0.35">
      <c r="A155" s="15"/>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4.25" customHeight="1" x14ac:dyDescent="0.35">
      <c r="A156" s="15"/>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4.25" customHeight="1" x14ac:dyDescent="0.35">
      <c r="A157" s="15"/>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4.25" customHeight="1" x14ac:dyDescent="0.35">
      <c r="A158" s="15"/>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4.25" customHeight="1" x14ac:dyDescent="0.35">
      <c r="A159" s="15"/>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4.25" customHeight="1" x14ac:dyDescent="0.35">
      <c r="A160" s="15"/>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4.25" customHeight="1" x14ac:dyDescent="0.35">
      <c r="A161" s="15"/>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4.25" customHeight="1" x14ac:dyDescent="0.35">
      <c r="A162" s="15"/>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4.25" customHeight="1" x14ac:dyDescent="0.35">
      <c r="A163" s="15"/>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4.25" customHeight="1" x14ac:dyDescent="0.35">
      <c r="A164" s="15"/>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4.25" customHeight="1" x14ac:dyDescent="0.35">
      <c r="A165" s="15"/>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4.25" customHeight="1" x14ac:dyDescent="0.35">
      <c r="A166" s="15"/>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4.25" customHeight="1" x14ac:dyDescent="0.35">
      <c r="A167" s="15"/>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4.25" customHeight="1" x14ac:dyDescent="0.35">
      <c r="A168" s="15"/>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4.25" customHeight="1" x14ac:dyDescent="0.35">
      <c r="A169" s="15"/>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4.25" customHeight="1" x14ac:dyDescent="0.35">
      <c r="A170" s="15"/>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4.25" customHeight="1" x14ac:dyDescent="0.35">
      <c r="A171" s="15"/>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4.25" customHeight="1" x14ac:dyDescent="0.35">
      <c r="A172" s="15"/>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4.25" customHeight="1" x14ac:dyDescent="0.35">
      <c r="A173" s="15"/>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4.25" customHeight="1" x14ac:dyDescent="0.35">
      <c r="A174" s="15"/>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4.25" customHeight="1" x14ac:dyDescent="0.35">
      <c r="A175" s="15"/>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4.25" customHeight="1" x14ac:dyDescent="0.35">
      <c r="A176" s="15"/>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4.25" customHeight="1" x14ac:dyDescent="0.35">
      <c r="A177" s="15"/>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4.25" customHeight="1" x14ac:dyDescent="0.35">
      <c r="A178" s="15"/>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4.25" customHeight="1" x14ac:dyDescent="0.35">
      <c r="A179" s="15"/>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4.25" customHeight="1" x14ac:dyDescent="0.35">
      <c r="A180" s="15"/>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4.25" customHeight="1" x14ac:dyDescent="0.35">
      <c r="A181" s="15"/>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4.25" customHeight="1" x14ac:dyDescent="0.35">
      <c r="A182" s="15"/>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4.25" customHeight="1" x14ac:dyDescent="0.35">
      <c r="A183" s="15"/>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4.25" customHeight="1" x14ac:dyDescent="0.35">
      <c r="A184" s="15"/>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4.25" customHeight="1" x14ac:dyDescent="0.35">
      <c r="A185" s="15"/>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4.25" customHeight="1" x14ac:dyDescent="0.35">
      <c r="A186" s="15"/>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4.25" customHeight="1" x14ac:dyDescent="0.35">
      <c r="A187" s="15"/>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4.25" customHeight="1" x14ac:dyDescent="0.35">
      <c r="A188" s="15"/>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4.25" customHeight="1" x14ac:dyDescent="0.35">
      <c r="A189" s="15"/>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4.25" customHeight="1" x14ac:dyDescent="0.35">
      <c r="A190" s="15"/>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4.25" customHeight="1" x14ac:dyDescent="0.35">
      <c r="A191" s="15"/>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4.25" customHeight="1" x14ac:dyDescent="0.35">
      <c r="A192" s="15"/>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4.25" customHeight="1" x14ac:dyDescent="0.35">
      <c r="A193" s="15"/>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4.25" customHeight="1" x14ac:dyDescent="0.35">
      <c r="A194" s="15"/>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4.25" customHeight="1" x14ac:dyDescent="0.35">
      <c r="A195" s="15"/>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4.25" customHeight="1" x14ac:dyDescent="0.35">
      <c r="A196" s="15"/>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4.25" customHeight="1" x14ac:dyDescent="0.35">
      <c r="A197" s="15"/>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4.25" customHeight="1" x14ac:dyDescent="0.35">
      <c r="A198" s="15"/>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4.25" customHeight="1" x14ac:dyDescent="0.35">
      <c r="A199" s="15"/>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4.25" customHeight="1" x14ac:dyDescent="0.35">
      <c r="A200" s="15"/>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4.25" customHeight="1" x14ac:dyDescent="0.35">
      <c r="A201" s="15"/>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4.25" customHeight="1" x14ac:dyDescent="0.35">
      <c r="A202" s="15"/>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4.25" customHeight="1" x14ac:dyDescent="0.35">
      <c r="A203" s="15"/>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4.25" customHeight="1" x14ac:dyDescent="0.35">
      <c r="A204" s="15"/>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4.25" customHeight="1" x14ac:dyDescent="0.35">
      <c r="A205" s="15"/>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4.25" customHeight="1" x14ac:dyDescent="0.35">
      <c r="A206" s="15"/>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4.25" customHeight="1" x14ac:dyDescent="0.35">
      <c r="A207" s="15"/>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4.25" customHeight="1" x14ac:dyDescent="0.35">
      <c r="A208" s="15"/>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4.25" customHeight="1" x14ac:dyDescent="0.35">
      <c r="A209" s="15"/>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4.25" customHeight="1" x14ac:dyDescent="0.35">
      <c r="A210" s="15"/>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4.25" customHeight="1" x14ac:dyDescent="0.35">
      <c r="A211" s="15"/>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4.25" customHeight="1" x14ac:dyDescent="0.35">
      <c r="A212" s="15"/>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4.25" customHeight="1" x14ac:dyDescent="0.35">
      <c r="A213" s="15"/>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4.25" customHeight="1" x14ac:dyDescent="0.35">
      <c r="A214" s="15"/>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4.25" customHeight="1" x14ac:dyDescent="0.35">
      <c r="A215" s="15"/>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4.25" customHeight="1" x14ac:dyDescent="0.35">
      <c r="A216" s="15"/>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4.25" customHeight="1" x14ac:dyDescent="0.35">
      <c r="A217" s="15"/>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4.25" customHeight="1" x14ac:dyDescent="0.35">
      <c r="A218" s="15"/>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4.25" customHeight="1" x14ac:dyDescent="0.35">
      <c r="A219" s="15"/>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4.25" customHeight="1" x14ac:dyDescent="0.35">
      <c r="A220" s="15"/>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4.25" customHeight="1" x14ac:dyDescent="0.35">
      <c r="A221" s="15"/>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4.25" customHeight="1" x14ac:dyDescent="0.35">
      <c r="A222" s="15"/>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4.25" customHeight="1" x14ac:dyDescent="0.35">
      <c r="A223" s="15"/>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4.25" customHeight="1" x14ac:dyDescent="0.35">
      <c r="A224" s="15"/>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4.25" customHeight="1" x14ac:dyDescent="0.35">
      <c r="A225" s="15"/>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4.25" customHeight="1" x14ac:dyDescent="0.35">
      <c r="A226" s="15"/>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4.25" customHeight="1" x14ac:dyDescent="0.35">
      <c r="A227" s="15"/>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4.25" customHeight="1" x14ac:dyDescent="0.35">
      <c r="A228" s="15"/>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4.25" customHeight="1" x14ac:dyDescent="0.35">
      <c r="A229" s="15"/>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4.25" customHeight="1" x14ac:dyDescent="0.35">
      <c r="A230" s="15"/>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4.25" customHeight="1" x14ac:dyDescent="0.35">
      <c r="A231" s="15"/>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4.25" customHeight="1" x14ac:dyDescent="0.35">
      <c r="A232" s="15"/>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4.25" customHeight="1" x14ac:dyDescent="0.35">
      <c r="A233" s="15"/>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4.25" customHeight="1" x14ac:dyDescent="0.35">
      <c r="A234" s="15"/>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4.25" customHeight="1" x14ac:dyDescent="0.35">
      <c r="A235" s="15"/>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4.25" customHeight="1" x14ac:dyDescent="0.35">
      <c r="A236" s="15"/>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4.25" customHeight="1" x14ac:dyDescent="0.35">
      <c r="A237" s="15"/>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4.25" customHeight="1" x14ac:dyDescent="0.35">
      <c r="A238" s="15"/>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4.25" customHeight="1" x14ac:dyDescent="0.35">
      <c r="A239" s="15"/>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4.25" customHeight="1" x14ac:dyDescent="0.35">
      <c r="A240" s="15"/>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4.25" customHeight="1" x14ac:dyDescent="0.35">
      <c r="A241" s="15"/>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4.25" customHeight="1" x14ac:dyDescent="0.35">
      <c r="A242" s="15"/>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4.25" customHeight="1" x14ac:dyDescent="0.35">
      <c r="A243" s="15"/>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4.25" customHeight="1" x14ac:dyDescent="0.35">
      <c r="A244" s="15"/>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4.25" customHeight="1" x14ac:dyDescent="0.35">
      <c r="A245" s="15"/>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4.25" customHeight="1" x14ac:dyDescent="0.35">
      <c r="A246" s="15"/>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4.25" customHeight="1" x14ac:dyDescent="0.35">
      <c r="A247" s="15"/>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4.25" customHeight="1" x14ac:dyDescent="0.35">
      <c r="A248" s="15"/>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4.25" customHeight="1" x14ac:dyDescent="0.35">
      <c r="A249" s="15"/>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4.25" customHeight="1" x14ac:dyDescent="0.35">
      <c r="A250" s="15"/>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4.25" customHeight="1" x14ac:dyDescent="0.35">
      <c r="A251" s="15"/>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4.25" customHeight="1" x14ac:dyDescent="0.35">
      <c r="A252" s="15"/>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4.25" customHeight="1" x14ac:dyDescent="0.35">
      <c r="A253" s="15"/>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4.25" customHeight="1" x14ac:dyDescent="0.35">
      <c r="A254" s="15"/>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4.25" customHeight="1" x14ac:dyDescent="0.35">
      <c r="A255" s="15"/>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4.25" customHeight="1" x14ac:dyDescent="0.35">
      <c r="A256" s="15"/>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4.25" customHeight="1" x14ac:dyDescent="0.35">
      <c r="A257" s="15"/>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4.25" customHeight="1" x14ac:dyDescent="0.35">
      <c r="A258" s="15"/>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4.25" customHeight="1" x14ac:dyDescent="0.35">
      <c r="A259" s="15"/>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4.25" customHeight="1" x14ac:dyDescent="0.35">
      <c r="A260" s="15"/>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4.25" customHeight="1" x14ac:dyDescent="0.35">
      <c r="A261" s="15"/>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4.25" customHeight="1" x14ac:dyDescent="0.35">
      <c r="A262" s="15"/>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4.25" customHeight="1" x14ac:dyDescent="0.35">
      <c r="A263" s="15"/>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4.25" customHeight="1" x14ac:dyDescent="0.35">
      <c r="A264" s="15"/>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4.25" customHeight="1" x14ac:dyDescent="0.35">
      <c r="A265" s="15"/>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4.25" customHeight="1" x14ac:dyDescent="0.35">
      <c r="A266" s="15"/>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4.25" customHeight="1" x14ac:dyDescent="0.35">
      <c r="A267" s="15"/>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4.25" customHeight="1" x14ac:dyDescent="0.35">
      <c r="A268" s="15"/>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4.25" customHeight="1" x14ac:dyDescent="0.35">
      <c r="A269" s="15"/>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4.25" customHeight="1" x14ac:dyDescent="0.35">
      <c r="A270" s="15"/>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4.25" customHeight="1" x14ac:dyDescent="0.35">
      <c r="A271" s="15"/>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4.25" customHeight="1" x14ac:dyDescent="0.35">
      <c r="A272" s="15"/>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4.25" customHeight="1" x14ac:dyDescent="0.35">
      <c r="A273" s="15"/>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4.25" customHeight="1" x14ac:dyDescent="0.35">
      <c r="A274" s="15"/>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4.25" customHeight="1" x14ac:dyDescent="0.35">
      <c r="A275" s="15"/>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4.25" customHeight="1" x14ac:dyDescent="0.35">
      <c r="A276" s="15"/>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4.25" customHeight="1" x14ac:dyDescent="0.35">
      <c r="A277" s="15"/>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4.25" customHeight="1" x14ac:dyDescent="0.35">
      <c r="A278" s="15"/>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4.25" customHeight="1" x14ac:dyDescent="0.35">
      <c r="A279" s="15"/>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4.25" customHeight="1" x14ac:dyDescent="0.35">
      <c r="A280" s="15"/>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4.25" customHeight="1" x14ac:dyDescent="0.35">
      <c r="A281" s="15"/>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4.25" customHeight="1" x14ac:dyDescent="0.35">
      <c r="A282" s="15"/>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4.25" customHeight="1" x14ac:dyDescent="0.35">
      <c r="A283" s="15"/>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4.25" customHeight="1" x14ac:dyDescent="0.35">
      <c r="A284" s="15"/>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4.25" customHeight="1" x14ac:dyDescent="0.35">
      <c r="A285" s="15"/>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4.25" customHeight="1" x14ac:dyDescent="0.35">
      <c r="A286" s="15"/>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4.25" customHeight="1" x14ac:dyDescent="0.35">
      <c r="A287" s="15"/>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4.25" customHeight="1" x14ac:dyDescent="0.35">
      <c r="A288" s="15"/>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4.25" customHeight="1" x14ac:dyDescent="0.35">
      <c r="A289" s="15"/>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4.25" customHeight="1" x14ac:dyDescent="0.35">
      <c r="A290" s="15"/>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4.25" customHeight="1" x14ac:dyDescent="0.35">
      <c r="A291" s="15"/>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4.25" customHeight="1" x14ac:dyDescent="0.35">
      <c r="A292" s="15"/>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4.25" customHeight="1" x14ac:dyDescent="0.35">
      <c r="A293" s="15"/>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4.25" customHeight="1" x14ac:dyDescent="0.35">
      <c r="A294" s="15"/>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4.25" customHeight="1" x14ac:dyDescent="0.35">
      <c r="A295" s="15"/>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4.25" customHeight="1" x14ac:dyDescent="0.35">
      <c r="A296" s="15"/>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4.25" customHeight="1" x14ac:dyDescent="0.35">
      <c r="A297" s="15"/>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4.25" customHeight="1" x14ac:dyDescent="0.35">
      <c r="A298" s="15"/>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4.25" customHeight="1" x14ac:dyDescent="0.35">
      <c r="A299" s="15"/>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4.25" customHeight="1" x14ac:dyDescent="0.35">
      <c r="A300" s="15"/>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4.25" customHeight="1" x14ac:dyDescent="0.35">
      <c r="A301" s="15"/>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4.25" customHeight="1" x14ac:dyDescent="0.35">
      <c r="A302" s="15"/>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4.25" customHeight="1" x14ac:dyDescent="0.35">
      <c r="A303" s="15"/>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4.25" customHeight="1" x14ac:dyDescent="0.35">
      <c r="A304" s="15"/>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4.25" customHeight="1" x14ac:dyDescent="0.35">
      <c r="A305" s="15"/>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4.25" customHeight="1" x14ac:dyDescent="0.35">
      <c r="A306" s="15"/>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4.25" customHeight="1" x14ac:dyDescent="0.35">
      <c r="A307" s="15"/>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4.25" customHeight="1" x14ac:dyDescent="0.35">
      <c r="A308" s="15"/>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4.25" customHeight="1" x14ac:dyDescent="0.35">
      <c r="A309" s="15"/>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4.25" customHeight="1" x14ac:dyDescent="0.35">
      <c r="A310" s="15"/>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4.25" customHeight="1" x14ac:dyDescent="0.35">
      <c r="A311" s="15"/>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4.25" customHeight="1" x14ac:dyDescent="0.35">
      <c r="A312" s="15"/>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4.25" customHeight="1" x14ac:dyDescent="0.35">
      <c r="A313" s="15"/>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4.25" customHeight="1" x14ac:dyDescent="0.35">
      <c r="A314" s="15"/>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4.25" customHeight="1" x14ac:dyDescent="0.35">
      <c r="A315" s="15"/>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4.25" customHeight="1" x14ac:dyDescent="0.35">
      <c r="A316" s="15"/>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4.25" customHeight="1" x14ac:dyDescent="0.35">
      <c r="A317" s="15"/>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4.25" customHeight="1" x14ac:dyDescent="0.35">
      <c r="A318" s="15"/>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4.25" customHeight="1" x14ac:dyDescent="0.35">
      <c r="A319" s="15"/>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4.25" customHeight="1" x14ac:dyDescent="0.35">
      <c r="A320" s="15"/>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4.25" customHeight="1" x14ac:dyDescent="0.35">
      <c r="A321" s="15"/>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4.25" customHeight="1" x14ac:dyDescent="0.35">
      <c r="A322" s="15"/>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4.25" customHeight="1" x14ac:dyDescent="0.35">
      <c r="A323" s="15"/>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4.25" customHeight="1" x14ac:dyDescent="0.35">
      <c r="A324" s="15"/>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4.25" customHeight="1" x14ac:dyDescent="0.35">
      <c r="A325" s="15"/>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4.25" customHeight="1" x14ac:dyDescent="0.35">
      <c r="A326" s="15"/>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4.25" customHeight="1" x14ac:dyDescent="0.35">
      <c r="A327" s="15"/>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4.25" customHeight="1" x14ac:dyDescent="0.35">
      <c r="A328" s="15"/>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4.25" customHeight="1" x14ac:dyDescent="0.35">
      <c r="A329" s="15"/>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4.25" customHeight="1" x14ac:dyDescent="0.35">
      <c r="A330" s="15"/>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4.25" customHeight="1" x14ac:dyDescent="0.35">
      <c r="A331" s="15"/>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4.25" customHeight="1" x14ac:dyDescent="0.35">
      <c r="A332" s="15"/>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4.25" customHeight="1" x14ac:dyDescent="0.35">
      <c r="A333" s="15"/>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4.25" customHeight="1" x14ac:dyDescent="0.35">
      <c r="A334" s="15"/>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4.25" customHeight="1" x14ac:dyDescent="0.35">
      <c r="A335" s="15"/>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4.25" customHeight="1" x14ac:dyDescent="0.35">
      <c r="A336" s="15"/>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4.25" customHeight="1" x14ac:dyDescent="0.35">
      <c r="A337" s="15"/>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4.25" customHeight="1" x14ac:dyDescent="0.35">
      <c r="A338" s="15"/>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4.25" customHeight="1" x14ac:dyDescent="0.35">
      <c r="A339" s="15"/>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4.25" customHeight="1" x14ac:dyDescent="0.35">
      <c r="A340" s="15"/>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4.25" customHeight="1" x14ac:dyDescent="0.35">
      <c r="A341" s="15"/>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4.25" customHeight="1" x14ac:dyDescent="0.35">
      <c r="A342" s="15"/>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4.25" customHeight="1" x14ac:dyDescent="0.35">
      <c r="A343" s="15"/>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4.25" customHeight="1" x14ac:dyDescent="0.35">
      <c r="A344" s="15"/>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4.25" customHeight="1" x14ac:dyDescent="0.35">
      <c r="A345" s="15"/>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4.25" customHeight="1" x14ac:dyDescent="0.35">
      <c r="A346" s="15"/>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4.25" customHeight="1" x14ac:dyDescent="0.35">
      <c r="A347" s="15"/>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4.25" customHeight="1" x14ac:dyDescent="0.35">
      <c r="A348" s="15"/>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4.25" customHeight="1" x14ac:dyDescent="0.35">
      <c r="A349" s="15"/>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4.25" customHeight="1" x14ac:dyDescent="0.35">
      <c r="A350" s="15"/>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4.25" customHeight="1" x14ac:dyDescent="0.35">
      <c r="A351" s="15"/>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4.25" customHeight="1" x14ac:dyDescent="0.35">
      <c r="A352" s="15"/>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4.25" customHeight="1" x14ac:dyDescent="0.35">
      <c r="A353" s="15"/>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4.25" customHeight="1" x14ac:dyDescent="0.35">
      <c r="A354" s="15"/>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4.25" customHeight="1" x14ac:dyDescent="0.35">
      <c r="A355" s="15"/>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4.25" customHeight="1" x14ac:dyDescent="0.35">
      <c r="A356" s="15"/>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4.25" customHeight="1" x14ac:dyDescent="0.35">
      <c r="A357" s="15"/>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4.25" customHeight="1" x14ac:dyDescent="0.35">
      <c r="A358" s="15"/>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4.25" customHeight="1" x14ac:dyDescent="0.35">
      <c r="A359" s="15"/>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4.25" customHeight="1" x14ac:dyDescent="0.35">
      <c r="A360" s="15"/>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4.25" customHeight="1" x14ac:dyDescent="0.35">
      <c r="A361" s="15"/>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4.25" customHeight="1" x14ac:dyDescent="0.35">
      <c r="A362" s="15"/>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4.25" customHeight="1" x14ac:dyDescent="0.35">
      <c r="A363" s="15"/>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4.25" customHeight="1" x14ac:dyDescent="0.35">
      <c r="A364" s="15"/>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4.25" customHeight="1" x14ac:dyDescent="0.35">
      <c r="A365" s="15"/>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4.25" customHeight="1" x14ac:dyDescent="0.35">
      <c r="A366" s="15"/>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4.25" customHeight="1" x14ac:dyDescent="0.35">
      <c r="A367" s="15"/>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4.25" customHeight="1" x14ac:dyDescent="0.35">
      <c r="A368" s="15"/>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4.25" customHeight="1" x14ac:dyDescent="0.35">
      <c r="A369" s="15"/>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4.25" customHeight="1" x14ac:dyDescent="0.35">
      <c r="A370" s="15"/>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4.25" customHeight="1" x14ac:dyDescent="0.35">
      <c r="A371" s="15"/>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4.25" customHeight="1" x14ac:dyDescent="0.35">
      <c r="A372" s="15"/>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4.25" customHeight="1" x14ac:dyDescent="0.35">
      <c r="A373" s="15"/>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4.25" customHeight="1" x14ac:dyDescent="0.35">
      <c r="A374" s="15"/>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4.25" customHeight="1" x14ac:dyDescent="0.35">
      <c r="A375" s="15"/>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4.25" customHeight="1" x14ac:dyDescent="0.35">
      <c r="A376" s="15"/>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4.25" customHeight="1" x14ac:dyDescent="0.35">
      <c r="A377" s="15"/>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4.25" customHeight="1" x14ac:dyDescent="0.35">
      <c r="A378" s="15"/>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4.25" customHeight="1" x14ac:dyDescent="0.35">
      <c r="A379" s="15"/>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4.25" customHeight="1" x14ac:dyDescent="0.35">
      <c r="A380" s="15"/>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4.25" customHeight="1" x14ac:dyDescent="0.35">
      <c r="A381" s="15"/>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4.25" customHeight="1" x14ac:dyDescent="0.35">
      <c r="A382" s="15"/>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4.25" customHeight="1" x14ac:dyDescent="0.35">
      <c r="A383" s="15"/>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4.25" customHeight="1" x14ac:dyDescent="0.35">
      <c r="A384" s="15"/>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4.25" customHeight="1" x14ac:dyDescent="0.35">
      <c r="A385" s="15"/>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4.25" customHeight="1" x14ac:dyDescent="0.35">
      <c r="A386" s="15"/>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4.25" customHeight="1" x14ac:dyDescent="0.35">
      <c r="A387" s="15"/>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4.25" customHeight="1" x14ac:dyDescent="0.35">
      <c r="A388" s="15"/>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4.25" customHeight="1" x14ac:dyDescent="0.35">
      <c r="A389" s="15"/>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4.25" customHeight="1" x14ac:dyDescent="0.35">
      <c r="A390" s="15"/>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4.25" customHeight="1" x14ac:dyDescent="0.35">
      <c r="A391" s="15"/>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4.25" customHeight="1" x14ac:dyDescent="0.35">
      <c r="A392" s="15"/>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4.25" customHeight="1" x14ac:dyDescent="0.35">
      <c r="A393" s="15"/>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4.25" customHeight="1" x14ac:dyDescent="0.35">
      <c r="A394" s="15"/>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4.25" customHeight="1" x14ac:dyDescent="0.35">
      <c r="A395" s="15"/>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4.25" customHeight="1" x14ac:dyDescent="0.35">
      <c r="A396" s="15"/>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4.25" customHeight="1" x14ac:dyDescent="0.35">
      <c r="A397" s="15"/>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4.25" customHeight="1" x14ac:dyDescent="0.35">
      <c r="A398" s="15"/>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4.25" customHeight="1" x14ac:dyDescent="0.35">
      <c r="A399" s="15"/>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4.25" customHeight="1" x14ac:dyDescent="0.35">
      <c r="A400" s="15"/>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4.25" customHeight="1" x14ac:dyDescent="0.35">
      <c r="A401" s="15"/>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4.25" customHeight="1" x14ac:dyDescent="0.35">
      <c r="A402" s="15"/>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4.25" customHeight="1" x14ac:dyDescent="0.35">
      <c r="A403" s="15"/>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4.25" customHeight="1" x14ac:dyDescent="0.35">
      <c r="A404" s="15"/>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4.25" customHeight="1" x14ac:dyDescent="0.35">
      <c r="A405" s="15"/>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4.25" customHeight="1" x14ac:dyDescent="0.35">
      <c r="A406" s="15"/>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4.25" customHeight="1" x14ac:dyDescent="0.35">
      <c r="A407" s="15"/>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4.25" customHeight="1" x14ac:dyDescent="0.35">
      <c r="A408" s="15"/>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4.25" customHeight="1" x14ac:dyDescent="0.35">
      <c r="A409" s="15"/>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4.25" customHeight="1" x14ac:dyDescent="0.35">
      <c r="A410" s="15"/>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4.25" customHeight="1" x14ac:dyDescent="0.35">
      <c r="A411" s="15"/>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4.25" customHeight="1" x14ac:dyDescent="0.35">
      <c r="A412" s="15"/>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4.25" customHeight="1" x14ac:dyDescent="0.35">
      <c r="A413" s="15"/>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4.25" customHeight="1" x14ac:dyDescent="0.35">
      <c r="A414" s="15"/>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4.25" customHeight="1" x14ac:dyDescent="0.35">
      <c r="A415" s="15"/>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4.25" customHeight="1" x14ac:dyDescent="0.35">
      <c r="A416" s="15"/>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4.25" customHeight="1" x14ac:dyDescent="0.35">
      <c r="A417" s="15"/>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4.25" customHeight="1" x14ac:dyDescent="0.35">
      <c r="A418" s="15"/>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4.25" customHeight="1" x14ac:dyDescent="0.35">
      <c r="A419" s="15"/>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4.25" customHeight="1" x14ac:dyDescent="0.35">
      <c r="A420" s="15"/>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4.25" customHeight="1" x14ac:dyDescent="0.35">
      <c r="A421" s="15"/>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4.25" customHeight="1" x14ac:dyDescent="0.35">
      <c r="A422" s="15"/>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4.25" customHeight="1" x14ac:dyDescent="0.35">
      <c r="A423" s="15"/>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4.25" customHeight="1" x14ac:dyDescent="0.35">
      <c r="A424" s="15"/>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4.25" customHeight="1" x14ac:dyDescent="0.35">
      <c r="A425" s="15"/>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4.25" customHeight="1" x14ac:dyDescent="0.35">
      <c r="A426" s="15"/>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4.25" customHeight="1" x14ac:dyDescent="0.35">
      <c r="A427" s="15"/>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4.25" customHeight="1" x14ac:dyDescent="0.35">
      <c r="A428" s="15"/>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4.25" customHeight="1" x14ac:dyDescent="0.35">
      <c r="A429" s="15"/>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4.25" customHeight="1" x14ac:dyDescent="0.35">
      <c r="A430" s="15"/>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4.25" customHeight="1" x14ac:dyDescent="0.35">
      <c r="A431" s="15"/>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4.25" customHeight="1" x14ac:dyDescent="0.35">
      <c r="A432" s="15"/>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4.25" customHeight="1" x14ac:dyDescent="0.35">
      <c r="A433" s="15"/>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4.25" customHeight="1" x14ac:dyDescent="0.35">
      <c r="A434" s="15"/>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4.25" customHeight="1" x14ac:dyDescent="0.35">
      <c r="A435" s="15"/>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4.25" customHeight="1" x14ac:dyDescent="0.35">
      <c r="A436" s="15"/>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4.25" customHeight="1" x14ac:dyDescent="0.35">
      <c r="A437" s="15"/>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4.25" customHeight="1" x14ac:dyDescent="0.35">
      <c r="A438" s="15"/>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4.25" customHeight="1" x14ac:dyDescent="0.35">
      <c r="A439" s="15"/>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4.25" customHeight="1" x14ac:dyDescent="0.35">
      <c r="A440" s="15"/>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4.25" customHeight="1" x14ac:dyDescent="0.35">
      <c r="A441" s="15"/>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4.25" customHeight="1" x14ac:dyDescent="0.35">
      <c r="A442" s="15"/>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4.25" customHeight="1" x14ac:dyDescent="0.35">
      <c r="A443" s="15"/>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4.25" customHeight="1" x14ac:dyDescent="0.35">
      <c r="A444" s="15"/>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4.25" customHeight="1" x14ac:dyDescent="0.35">
      <c r="A445" s="15"/>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4.25" customHeight="1" x14ac:dyDescent="0.35">
      <c r="A446" s="15"/>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4.25" customHeight="1" x14ac:dyDescent="0.35">
      <c r="A447" s="15"/>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4.25" customHeight="1" x14ac:dyDescent="0.35">
      <c r="A448" s="15"/>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4.25" customHeight="1" x14ac:dyDescent="0.35">
      <c r="A449" s="15"/>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4.25" customHeight="1" x14ac:dyDescent="0.35">
      <c r="A450" s="15"/>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4.25" customHeight="1" x14ac:dyDescent="0.35">
      <c r="A451" s="15"/>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4.25" customHeight="1" x14ac:dyDescent="0.35">
      <c r="A452" s="15"/>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4.25" customHeight="1" x14ac:dyDescent="0.35">
      <c r="A453" s="15"/>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4.25" customHeight="1" x14ac:dyDescent="0.35">
      <c r="A454" s="15"/>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4.25" customHeight="1" x14ac:dyDescent="0.35">
      <c r="A455" s="15"/>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4.25" customHeight="1" x14ac:dyDescent="0.35">
      <c r="A456" s="15"/>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4.25" customHeight="1" x14ac:dyDescent="0.35">
      <c r="A457" s="15"/>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4.25" customHeight="1" x14ac:dyDescent="0.35">
      <c r="A458" s="15"/>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4.25" customHeight="1" x14ac:dyDescent="0.35">
      <c r="A459" s="15"/>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4.25" customHeight="1" x14ac:dyDescent="0.35">
      <c r="A460" s="15"/>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4.25" customHeight="1" x14ac:dyDescent="0.35">
      <c r="A461" s="15"/>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4.25" customHeight="1" x14ac:dyDescent="0.35">
      <c r="A462" s="15"/>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4.25" customHeight="1" x14ac:dyDescent="0.35">
      <c r="A463" s="15"/>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4.25" customHeight="1" x14ac:dyDescent="0.35">
      <c r="A464" s="15"/>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4.25" customHeight="1" x14ac:dyDescent="0.35">
      <c r="A465" s="15"/>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4.25" customHeight="1" x14ac:dyDescent="0.35">
      <c r="A466" s="15"/>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4.25" customHeight="1" x14ac:dyDescent="0.35">
      <c r="A467" s="15"/>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4.25" customHeight="1" x14ac:dyDescent="0.35">
      <c r="A468" s="15"/>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4.25" customHeight="1" x14ac:dyDescent="0.35">
      <c r="A469" s="15"/>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4.25" customHeight="1" x14ac:dyDescent="0.35">
      <c r="A470" s="15"/>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4.25" customHeight="1" x14ac:dyDescent="0.35">
      <c r="A471" s="15"/>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4.25" customHeight="1" x14ac:dyDescent="0.35">
      <c r="A472" s="15"/>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4.25" customHeight="1" x14ac:dyDescent="0.35">
      <c r="A473" s="15"/>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4.25" customHeight="1" x14ac:dyDescent="0.35">
      <c r="A474" s="15"/>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4.25" customHeight="1" x14ac:dyDescent="0.35">
      <c r="A475" s="15"/>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4.25" customHeight="1" x14ac:dyDescent="0.35">
      <c r="A476" s="15"/>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4.25" customHeight="1" x14ac:dyDescent="0.35">
      <c r="A477" s="15"/>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4.25" customHeight="1" x14ac:dyDescent="0.35">
      <c r="A478" s="15"/>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4.25" customHeight="1" x14ac:dyDescent="0.35">
      <c r="A479" s="15"/>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4.25" customHeight="1" x14ac:dyDescent="0.35">
      <c r="A480" s="15"/>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4.25" customHeight="1" x14ac:dyDescent="0.35">
      <c r="A481" s="15"/>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4.25" customHeight="1" x14ac:dyDescent="0.35">
      <c r="A482" s="15"/>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4.25" customHeight="1" x14ac:dyDescent="0.35">
      <c r="A483" s="15"/>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4.25" customHeight="1" x14ac:dyDescent="0.35">
      <c r="A484" s="15"/>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4.25" customHeight="1" x14ac:dyDescent="0.35">
      <c r="A485" s="15"/>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4.25" customHeight="1" x14ac:dyDescent="0.35">
      <c r="A486" s="15"/>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4.25" customHeight="1" x14ac:dyDescent="0.35">
      <c r="A487" s="15"/>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4.25" customHeight="1" x14ac:dyDescent="0.35">
      <c r="A488" s="15"/>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4.25" customHeight="1" x14ac:dyDescent="0.35">
      <c r="A489" s="15"/>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4.25" customHeight="1" x14ac:dyDescent="0.35">
      <c r="A490" s="15"/>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4.25" customHeight="1" x14ac:dyDescent="0.35">
      <c r="A491" s="15"/>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4.25" customHeight="1" x14ac:dyDescent="0.35">
      <c r="A492" s="15"/>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4.25" customHeight="1" x14ac:dyDescent="0.35">
      <c r="A493" s="15"/>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4.25" customHeight="1" x14ac:dyDescent="0.35">
      <c r="A494" s="15"/>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4.25" customHeight="1" x14ac:dyDescent="0.35">
      <c r="A495" s="15"/>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4.25" customHeight="1" x14ac:dyDescent="0.35">
      <c r="A496" s="15"/>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4.25" customHeight="1" x14ac:dyDescent="0.35">
      <c r="A497" s="15"/>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4.25" customHeight="1" x14ac:dyDescent="0.35">
      <c r="A498" s="15"/>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4.25" customHeight="1" x14ac:dyDescent="0.35">
      <c r="A499" s="15"/>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4.25" customHeight="1" x14ac:dyDescent="0.35">
      <c r="A500" s="15"/>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4.25" customHeight="1" x14ac:dyDescent="0.35">
      <c r="A501" s="15"/>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4.25" customHeight="1" x14ac:dyDescent="0.35">
      <c r="A502" s="15"/>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4.25" customHeight="1" x14ac:dyDescent="0.35">
      <c r="A503" s="15"/>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4.25" customHeight="1" x14ac:dyDescent="0.35">
      <c r="A504" s="15"/>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4.25" customHeight="1" x14ac:dyDescent="0.35">
      <c r="A505" s="15"/>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4.25" customHeight="1" x14ac:dyDescent="0.35">
      <c r="A506" s="15"/>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4.25" customHeight="1" x14ac:dyDescent="0.35">
      <c r="A507" s="15"/>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4.25" customHeight="1" x14ac:dyDescent="0.35">
      <c r="A508" s="15"/>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4.25" customHeight="1" x14ac:dyDescent="0.35">
      <c r="A509" s="15"/>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4.25" customHeight="1" x14ac:dyDescent="0.35">
      <c r="A510" s="15"/>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4.25" customHeight="1" x14ac:dyDescent="0.35">
      <c r="A511" s="15"/>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4.25" customHeight="1" x14ac:dyDescent="0.35">
      <c r="A512" s="15"/>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4.25" customHeight="1" x14ac:dyDescent="0.35">
      <c r="A513" s="15"/>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4.25" customHeight="1" x14ac:dyDescent="0.35">
      <c r="A514" s="15"/>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4.25" customHeight="1" x14ac:dyDescent="0.35">
      <c r="A515" s="15"/>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4.25" customHeight="1" x14ac:dyDescent="0.35">
      <c r="A516" s="15"/>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4.25" customHeight="1" x14ac:dyDescent="0.35">
      <c r="A517" s="15"/>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4.25" customHeight="1" x14ac:dyDescent="0.35">
      <c r="A518" s="15"/>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4.25" customHeight="1" x14ac:dyDescent="0.35">
      <c r="A519" s="15"/>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4.25" customHeight="1" x14ac:dyDescent="0.35">
      <c r="A520" s="15"/>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4.25" customHeight="1" x14ac:dyDescent="0.35">
      <c r="A521" s="15"/>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4.25" customHeight="1" x14ac:dyDescent="0.35">
      <c r="A522" s="15"/>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4.25" customHeight="1" x14ac:dyDescent="0.35">
      <c r="A523" s="15"/>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4.25" customHeight="1" x14ac:dyDescent="0.35">
      <c r="A524" s="15"/>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4.25" customHeight="1" x14ac:dyDescent="0.35">
      <c r="A525" s="15"/>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4.25" customHeight="1" x14ac:dyDescent="0.35">
      <c r="A526" s="15"/>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4.25" customHeight="1" x14ac:dyDescent="0.35">
      <c r="A527" s="15"/>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4.25" customHeight="1" x14ac:dyDescent="0.35">
      <c r="A528" s="15"/>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4.25" customHeight="1" x14ac:dyDescent="0.35">
      <c r="A529" s="15"/>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4.25" customHeight="1" x14ac:dyDescent="0.35">
      <c r="A530" s="15"/>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4.25" customHeight="1" x14ac:dyDescent="0.35">
      <c r="A531" s="15"/>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4.25" customHeight="1" x14ac:dyDescent="0.35">
      <c r="A532" s="15"/>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4.25" customHeight="1" x14ac:dyDescent="0.35">
      <c r="A533" s="15"/>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4.25" customHeight="1" x14ac:dyDescent="0.35">
      <c r="A534" s="15"/>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4.25" customHeight="1" x14ac:dyDescent="0.35">
      <c r="A535" s="15"/>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4.25" customHeight="1" x14ac:dyDescent="0.35">
      <c r="A536" s="15"/>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4.25" customHeight="1" x14ac:dyDescent="0.35">
      <c r="A537" s="15"/>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4.25" customHeight="1" x14ac:dyDescent="0.35">
      <c r="A538" s="15"/>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4.25" customHeight="1" x14ac:dyDescent="0.35">
      <c r="A539" s="15"/>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4.25" customHeight="1" x14ac:dyDescent="0.35">
      <c r="A540" s="15"/>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4.25" customHeight="1" x14ac:dyDescent="0.35">
      <c r="A541" s="15"/>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4.25" customHeight="1" x14ac:dyDescent="0.35">
      <c r="A542" s="15"/>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4.25" customHeight="1" x14ac:dyDescent="0.35">
      <c r="A543" s="15"/>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4.25" customHeight="1" x14ac:dyDescent="0.35">
      <c r="A544" s="15"/>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4.25" customHeight="1" x14ac:dyDescent="0.35">
      <c r="A545" s="15"/>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4.25" customHeight="1" x14ac:dyDescent="0.35">
      <c r="A546" s="15"/>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4.25" customHeight="1" x14ac:dyDescent="0.35">
      <c r="A547" s="15"/>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4.25" customHeight="1" x14ac:dyDescent="0.35">
      <c r="A548" s="15"/>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4.25" customHeight="1" x14ac:dyDescent="0.35">
      <c r="A549" s="15"/>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4.25" customHeight="1" x14ac:dyDescent="0.35">
      <c r="A550" s="15"/>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4.25" customHeight="1" x14ac:dyDescent="0.35">
      <c r="A551" s="15"/>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4.25" customHeight="1" x14ac:dyDescent="0.35">
      <c r="A552" s="15"/>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4.25" customHeight="1" x14ac:dyDescent="0.35">
      <c r="A553" s="15"/>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4.25" customHeight="1" x14ac:dyDescent="0.35">
      <c r="A554" s="15"/>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4.25" customHeight="1" x14ac:dyDescent="0.35">
      <c r="A555" s="15"/>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4.25" customHeight="1" x14ac:dyDescent="0.35">
      <c r="A556" s="15"/>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4.25" customHeight="1" x14ac:dyDescent="0.35">
      <c r="A557" s="15"/>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4.25" customHeight="1" x14ac:dyDescent="0.35">
      <c r="A558" s="15"/>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4.25" customHeight="1" x14ac:dyDescent="0.35">
      <c r="A559" s="15"/>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4.25" customHeight="1" x14ac:dyDescent="0.35">
      <c r="A560" s="15"/>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4.25" customHeight="1" x14ac:dyDescent="0.35">
      <c r="A561" s="15"/>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4.25" customHeight="1" x14ac:dyDescent="0.35">
      <c r="A562" s="15"/>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4.25" customHeight="1" x14ac:dyDescent="0.35">
      <c r="A563" s="15"/>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4.25" customHeight="1" x14ac:dyDescent="0.35">
      <c r="A564" s="15"/>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4.25" customHeight="1" x14ac:dyDescent="0.35">
      <c r="A565" s="15"/>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4.25" customHeight="1" x14ac:dyDescent="0.35">
      <c r="A566" s="15"/>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4.25" customHeight="1" x14ac:dyDescent="0.35">
      <c r="A567" s="15"/>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4.25" customHeight="1" x14ac:dyDescent="0.35">
      <c r="A568" s="15"/>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4.25" customHeight="1" x14ac:dyDescent="0.35">
      <c r="A569" s="15"/>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4.25" customHeight="1" x14ac:dyDescent="0.35">
      <c r="A570" s="15"/>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4.25" customHeight="1" x14ac:dyDescent="0.35">
      <c r="A571" s="15"/>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4.25" customHeight="1" x14ac:dyDescent="0.35">
      <c r="A572" s="15"/>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4.25" customHeight="1" x14ac:dyDescent="0.35">
      <c r="A573" s="15"/>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4.25" customHeight="1" x14ac:dyDescent="0.35">
      <c r="A574" s="15"/>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4.25" customHeight="1" x14ac:dyDescent="0.35">
      <c r="A575" s="15"/>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4.25" customHeight="1" x14ac:dyDescent="0.35">
      <c r="A576" s="15"/>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4.25" customHeight="1" x14ac:dyDescent="0.35">
      <c r="A577" s="15"/>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4.25" customHeight="1" x14ac:dyDescent="0.35">
      <c r="A578" s="15"/>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4.25" customHeight="1" x14ac:dyDescent="0.35">
      <c r="A579" s="15"/>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4.25" customHeight="1" x14ac:dyDescent="0.35">
      <c r="A580" s="15"/>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4.25" customHeight="1" x14ac:dyDescent="0.35">
      <c r="A581" s="15"/>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4.25" customHeight="1" x14ac:dyDescent="0.35">
      <c r="A582" s="15"/>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4.25" customHeight="1" x14ac:dyDescent="0.35">
      <c r="A583" s="15"/>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4.25" customHeight="1" x14ac:dyDescent="0.35">
      <c r="A584" s="15"/>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4.25" customHeight="1" x14ac:dyDescent="0.35">
      <c r="A585" s="15"/>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4.25" customHeight="1" x14ac:dyDescent="0.35">
      <c r="A586" s="15"/>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4.25" customHeight="1" x14ac:dyDescent="0.35">
      <c r="A587" s="15"/>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4.25" customHeight="1" x14ac:dyDescent="0.35">
      <c r="A588" s="15"/>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4.25" customHeight="1" x14ac:dyDescent="0.35">
      <c r="A589" s="15"/>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4.25" customHeight="1" x14ac:dyDescent="0.35">
      <c r="A590" s="15"/>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4.25" customHeight="1" x14ac:dyDescent="0.35">
      <c r="A591" s="15"/>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4.25" customHeight="1" x14ac:dyDescent="0.35">
      <c r="A592" s="15"/>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4.25" customHeight="1" x14ac:dyDescent="0.35">
      <c r="A593" s="15"/>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4.25" customHeight="1" x14ac:dyDescent="0.35">
      <c r="A594" s="15"/>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4.25" customHeight="1" x14ac:dyDescent="0.35">
      <c r="A595" s="15"/>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4.25" customHeight="1" x14ac:dyDescent="0.35">
      <c r="A596" s="15"/>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4.25" customHeight="1" x14ac:dyDescent="0.35">
      <c r="A597" s="15"/>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4.25" customHeight="1" x14ac:dyDescent="0.35">
      <c r="A598" s="15"/>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4.25" customHeight="1" x14ac:dyDescent="0.35">
      <c r="A599" s="15"/>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4.25" customHeight="1" x14ac:dyDescent="0.35">
      <c r="A600" s="15"/>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4.25" customHeight="1" x14ac:dyDescent="0.35">
      <c r="A601" s="15"/>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4.25" customHeight="1" x14ac:dyDescent="0.35">
      <c r="A602" s="15"/>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4.25" customHeight="1" x14ac:dyDescent="0.35">
      <c r="A603" s="15"/>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4.25" customHeight="1" x14ac:dyDescent="0.35">
      <c r="A604" s="15"/>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4.25" customHeight="1" x14ac:dyDescent="0.35">
      <c r="A605" s="15"/>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4.25" customHeight="1" x14ac:dyDescent="0.35">
      <c r="A606" s="15"/>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4.25" customHeight="1" x14ac:dyDescent="0.35">
      <c r="A607" s="15"/>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4.25" customHeight="1" x14ac:dyDescent="0.35">
      <c r="A608" s="15"/>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4.25" customHeight="1" x14ac:dyDescent="0.35">
      <c r="A609" s="15"/>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4.25" customHeight="1" x14ac:dyDescent="0.35">
      <c r="A610" s="15"/>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4.25" customHeight="1" x14ac:dyDescent="0.35">
      <c r="A611" s="15"/>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4.25" customHeight="1" x14ac:dyDescent="0.35">
      <c r="A612" s="15"/>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4.25" customHeight="1" x14ac:dyDescent="0.35">
      <c r="A613" s="15"/>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4.25" customHeight="1" x14ac:dyDescent="0.35">
      <c r="A614" s="15"/>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4.25" customHeight="1" x14ac:dyDescent="0.35">
      <c r="A615" s="15"/>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4.25" customHeight="1" x14ac:dyDescent="0.35">
      <c r="A616" s="15"/>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4.25" customHeight="1" x14ac:dyDescent="0.35">
      <c r="A617" s="15"/>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4.25" customHeight="1" x14ac:dyDescent="0.35">
      <c r="A618" s="15"/>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4.25" customHeight="1" x14ac:dyDescent="0.35">
      <c r="A619" s="15"/>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4.25" customHeight="1" x14ac:dyDescent="0.35">
      <c r="A620" s="15"/>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4.25" customHeight="1" x14ac:dyDescent="0.35">
      <c r="A621" s="15"/>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4.25" customHeight="1" x14ac:dyDescent="0.35">
      <c r="A622" s="15"/>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4.25" customHeight="1" x14ac:dyDescent="0.35">
      <c r="A623" s="15"/>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4.25" customHeight="1" x14ac:dyDescent="0.35">
      <c r="A624" s="15"/>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4.25" customHeight="1" x14ac:dyDescent="0.35">
      <c r="A625" s="15"/>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4.25" customHeight="1" x14ac:dyDescent="0.35">
      <c r="A626" s="15"/>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4.25" customHeight="1" x14ac:dyDescent="0.35">
      <c r="A627" s="15"/>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4.25" customHeight="1" x14ac:dyDescent="0.35">
      <c r="A628" s="15"/>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4.25" customHeight="1" x14ac:dyDescent="0.35">
      <c r="A629" s="15"/>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4.25" customHeight="1" x14ac:dyDescent="0.35">
      <c r="A630" s="15"/>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4.25" customHeight="1" x14ac:dyDescent="0.35">
      <c r="A631" s="15"/>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4.25" customHeight="1" x14ac:dyDescent="0.35">
      <c r="A632" s="15"/>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4.25" customHeight="1" x14ac:dyDescent="0.35">
      <c r="A633" s="15"/>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4.25" customHeight="1" x14ac:dyDescent="0.35">
      <c r="A634" s="15"/>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4.25" customHeight="1" x14ac:dyDescent="0.35">
      <c r="A635" s="15"/>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4.25" customHeight="1" x14ac:dyDescent="0.35">
      <c r="A636" s="15"/>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4.25" customHeight="1" x14ac:dyDescent="0.35">
      <c r="A637" s="15"/>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4.25" customHeight="1" x14ac:dyDescent="0.35">
      <c r="A638" s="15"/>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4.25" customHeight="1" x14ac:dyDescent="0.35">
      <c r="A639" s="15"/>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4.25" customHeight="1" x14ac:dyDescent="0.35">
      <c r="A640" s="15"/>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4.25" customHeight="1" x14ac:dyDescent="0.35">
      <c r="A641" s="15"/>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4.25" customHeight="1" x14ac:dyDescent="0.35">
      <c r="A642" s="15"/>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4.25" customHeight="1" x14ac:dyDescent="0.35">
      <c r="A643" s="15"/>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4.25" customHeight="1" x14ac:dyDescent="0.35">
      <c r="A644" s="15"/>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4.25" customHeight="1" x14ac:dyDescent="0.35">
      <c r="A645" s="15"/>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4.25" customHeight="1" x14ac:dyDescent="0.35">
      <c r="A646" s="15"/>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4.25" customHeight="1" x14ac:dyDescent="0.35">
      <c r="A647" s="15"/>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4.25" customHeight="1" x14ac:dyDescent="0.35">
      <c r="A648" s="15"/>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4.25" customHeight="1" x14ac:dyDescent="0.35">
      <c r="A649" s="15"/>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4.25" customHeight="1" x14ac:dyDescent="0.35">
      <c r="A650" s="15"/>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4.25" customHeight="1" x14ac:dyDescent="0.35">
      <c r="A651" s="15"/>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4.25" customHeight="1" x14ac:dyDescent="0.35">
      <c r="A652" s="15"/>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4.25" customHeight="1" x14ac:dyDescent="0.35">
      <c r="A653" s="15"/>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4.25" customHeight="1" x14ac:dyDescent="0.35">
      <c r="A654" s="15"/>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4.25" customHeight="1" x14ac:dyDescent="0.35">
      <c r="A655" s="15"/>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4.25" customHeight="1" x14ac:dyDescent="0.35">
      <c r="A656" s="15"/>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4.25" customHeight="1" x14ac:dyDescent="0.35">
      <c r="A657" s="15"/>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4.25" customHeight="1" x14ac:dyDescent="0.35">
      <c r="A658" s="15"/>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4.25" customHeight="1" x14ac:dyDescent="0.35">
      <c r="A659" s="15"/>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4.25" customHeight="1" x14ac:dyDescent="0.35">
      <c r="A660" s="15"/>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4.25" customHeight="1" x14ac:dyDescent="0.35">
      <c r="A661" s="15"/>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4.25" customHeight="1" x14ac:dyDescent="0.35">
      <c r="A662" s="15"/>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4.25" customHeight="1" x14ac:dyDescent="0.35">
      <c r="A663" s="15"/>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4.25" customHeight="1" x14ac:dyDescent="0.35">
      <c r="A664" s="15"/>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4.25" customHeight="1" x14ac:dyDescent="0.35">
      <c r="A665" s="15"/>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4.25" customHeight="1" x14ac:dyDescent="0.35">
      <c r="A666" s="15"/>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4.25" customHeight="1" x14ac:dyDescent="0.35">
      <c r="A667" s="15"/>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4.25" customHeight="1" x14ac:dyDescent="0.35">
      <c r="A668" s="15"/>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4.25" customHeight="1" x14ac:dyDescent="0.35">
      <c r="A669" s="15"/>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4.25" customHeight="1" x14ac:dyDescent="0.35">
      <c r="A670" s="15"/>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4.25" customHeight="1" x14ac:dyDescent="0.35">
      <c r="A671" s="15"/>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4.25" customHeight="1" x14ac:dyDescent="0.35">
      <c r="A672" s="15"/>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4.25" customHeight="1" x14ac:dyDescent="0.35">
      <c r="A673" s="15"/>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4.25" customHeight="1" x14ac:dyDescent="0.35">
      <c r="A674" s="15"/>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4.25" customHeight="1" x14ac:dyDescent="0.35">
      <c r="A675" s="15"/>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4.25" customHeight="1" x14ac:dyDescent="0.35">
      <c r="A676" s="15"/>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4.25" customHeight="1" x14ac:dyDescent="0.35">
      <c r="A677" s="15"/>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4.25" customHeight="1" x14ac:dyDescent="0.35">
      <c r="A678" s="15"/>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4.25" customHeight="1" x14ac:dyDescent="0.35">
      <c r="A679" s="15"/>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4.25" customHeight="1" x14ac:dyDescent="0.35">
      <c r="A680" s="15"/>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4.25" customHeight="1" x14ac:dyDescent="0.35">
      <c r="A681" s="15"/>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4.25" customHeight="1" x14ac:dyDescent="0.35">
      <c r="A682" s="15"/>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4.25" customHeight="1" x14ac:dyDescent="0.35">
      <c r="A683" s="15"/>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4.25" customHeight="1" x14ac:dyDescent="0.35">
      <c r="A684" s="15"/>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4.25" customHeight="1" x14ac:dyDescent="0.35">
      <c r="A685" s="15"/>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4.25" customHeight="1" x14ac:dyDescent="0.35">
      <c r="A686" s="15"/>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4.25" customHeight="1" x14ac:dyDescent="0.35">
      <c r="A687" s="15"/>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4.25" customHeight="1" x14ac:dyDescent="0.35">
      <c r="A688" s="15"/>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4.25" customHeight="1" x14ac:dyDescent="0.35">
      <c r="A689" s="15"/>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4.25" customHeight="1" x14ac:dyDescent="0.35">
      <c r="A690" s="15"/>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4.25" customHeight="1" x14ac:dyDescent="0.35">
      <c r="A691" s="15"/>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4.25" customHeight="1" x14ac:dyDescent="0.35">
      <c r="A692" s="15"/>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4.25" customHeight="1" x14ac:dyDescent="0.35">
      <c r="A693" s="15"/>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4.25" customHeight="1" x14ac:dyDescent="0.35">
      <c r="A694" s="15"/>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4.25" customHeight="1" x14ac:dyDescent="0.35">
      <c r="A695" s="15"/>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4.25" customHeight="1" x14ac:dyDescent="0.35">
      <c r="A696" s="15"/>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4.25" customHeight="1" x14ac:dyDescent="0.35">
      <c r="A697" s="15"/>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4.25" customHeight="1" x14ac:dyDescent="0.35">
      <c r="A698" s="15"/>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4.25" customHeight="1" x14ac:dyDescent="0.35">
      <c r="A699" s="15"/>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4.25" customHeight="1" x14ac:dyDescent="0.35">
      <c r="A700" s="15"/>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4.25" customHeight="1" x14ac:dyDescent="0.35">
      <c r="A701" s="15"/>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4.25" customHeight="1" x14ac:dyDescent="0.35">
      <c r="A702" s="15"/>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4.25" customHeight="1" x14ac:dyDescent="0.35">
      <c r="A703" s="15"/>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4.25" customHeight="1" x14ac:dyDescent="0.35">
      <c r="A704" s="15"/>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4.25" customHeight="1" x14ac:dyDescent="0.35">
      <c r="A705" s="15"/>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4.25" customHeight="1" x14ac:dyDescent="0.35">
      <c r="A706" s="15"/>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4.25" customHeight="1" x14ac:dyDescent="0.35">
      <c r="A707" s="15"/>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4.25" customHeight="1" x14ac:dyDescent="0.35">
      <c r="A708" s="15"/>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4.25" customHeight="1" x14ac:dyDescent="0.35">
      <c r="A709" s="15"/>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4.25" customHeight="1" x14ac:dyDescent="0.35">
      <c r="A710" s="15"/>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4.25" customHeight="1" x14ac:dyDescent="0.35">
      <c r="A711" s="15"/>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4.25" customHeight="1" x14ac:dyDescent="0.35">
      <c r="A712" s="15"/>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4.25" customHeight="1" x14ac:dyDescent="0.35">
      <c r="A713" s="15"/>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4.25" customHeight="1" x14ac:dyDescent="0.35">
      <c r="A714" s="15"/>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4.25" customHeight="1" x14ac:dyDescent="0.35">
      <c r="A715" s="15"/>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4.25" customHeight="1" x14ac:dyDescent="0.35">
      <c r="A716" s="15"/>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4.25" customHeight="1" x14ac:dyDescent="0.35">
      <c r="A717" s="15"/>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4.25" customHeight="1" x14ac:dyDescent="0.35">
      <c r="A718" s="15"/>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4.25" customHeight="1" x14ac:dyDescent="0.35">
      <c r="A719" s="15"/>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4.25" customHeight="1" x14ac:dyDescent="0.35">
      <c r="A720" s="15"/>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4.25" customHeight="1" x14ac:dyDescent="0.35">
      <c r="A721" s="15"/>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4.25" customHeight="1" x14ac:dyDescent="0.35">
      <c r="A722" s="15"/>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4.25" customHeight="1" x14ac:dyDescent="0.35">
      <c r="A723" s="15"/>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4.25" customHeight="1" x14ac:dyDescent="0.35">
      <c r="A724" s="15"/>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4.25" customHeight="1" x14ac:dyDescent="0.35">
      <c r="A725" s="15"/>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4.25" customHeight="1" x14ac:dyDescent="0.35">
      <c r="A726" s="15"/>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4.25" customHeight="1" x14ac:dyDescent="0.35">
      <c r="A727" s="15"/>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4.25" customHeight="1" x14ac:dyDescent="0.35">
      <c r="A728" s="15"/>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4.25" customHeight="1" x14ac:dyDescent="0.35">
      <c r="A729" s="15"/>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4.25" customHeight="1" x14ac:dyDescent="0.35">
      <c r="A730" s="15"/>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4.25" customHeight="1" x14ac:dyDescent="0.35">
      <c r="A731" s="15"/>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4.25" customHeight="1" x14ac:dyDescent="0.35">
      <c r="A732" s="15"/>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4.25" customHeight="1" x14ac:dyDescent="0.35">
      <c r="A733" s="15"/>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4.25" customHeight="1" x14ac:dyDescent="0.35">
      <c r="A734" s="15"/>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4.25" customHeight="1" x14ac:dyDescent="0.35">
      <c r="A735" s="15"/>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4.25" customHeight="1" x14ac:dyDescent="0.35">
      <c r="A736" s="15"/>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4.25" customHeight="1" x14ac:dyDescent="0.35">
      <c r="A737" s="15"/>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4.25" customHeight="1" x14ac:dyDescent="0.35">
      <c r="A738" s="15"/>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4.25" customHeight="1" x14ac:dyDescent="0.35">
      <c r="A739" s="15"/>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4.25" customHeight="1" x14ac:dyDescent="0.35">
      <c r="A740" s="15"/>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4.25" customHeight="1" x14ac:dyDescent="0.35">
      <c r="A741" s="15"/>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4.25" customHeight="1" x14ac:dyDescent="0.35">
      <c r="A742" s="15"/>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4.25" customHeight="1" x14ac:dyDescent="0.35">
      <c r="A743" s="15"/>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4.25" customHeight="1" x14ac:dyDescent="0.35">
      <c r="A744" s="15"/>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4.25" customHeight="1" x14ac:dyDescent="0.35">
      <c r="A745" s="15"/>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4.25" customHeight="1" x14ac:dyDescent="0.35">
      <c r="A746" s="15"/>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4.25" customHeight="1" x14ac:dyDescent="0.35">
      <c r="A747" s="15"/>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4.25" customHeight="1" x14ac:dyDescent="0.35">
      <c r="A748" s="15"/>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4.25" customHeight="1" x14ac:dyDescent="0.35">
      <c r="A749" s="15"/>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4.25" customHeight="1" x14ac:dyDescent="0.35">
      <c r="A750" s="15"/>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4.25" customHeight="1" x14ac:dyDescent="0.35">
      <c r="A751" s="15"/>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4.25" customHeight="1" x14ac:dyDescent="0.35">
      <c r="A752" s="15"/>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4.25" customHeight="1" x14ac:dyDescent="0.35">
      <c r="A753" s="15"/>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4.25" customHeight="1" x14ac:dyDescent="0.35">
      <c r="A754" s="15"/>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4.25" customHeight="1" x14ac:dyDescent="0.35">
      <c r="A755" s="15"/>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4.25" customHeight="1" x14ac:dyDescent="0.35">
      <c r="A756" s="15"/>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4.25" customHeight="1" x14ac:dyDescent="0.35">
      <c r="A757" s="15"/>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4.25" customHeight="1" x14ac:dyDescent="0.35">
      <c r="A758" s="15"/>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4.25" customHeight="1" x14ac:dyDescent="0.35">
      <c r="A759" s="15"/>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4.25" customHeight="1" x14ac:dyDescent="0.35">
      <c r="A760" s="15"/>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4.25" customHeight="1" x14ac:dyDescent="0.35">
      <c r="A761" s="15"/>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4.25" customHeight="1" x14ac:dyDescent="0.35">
      <c r="A762" s="15"/>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4.25" customHeight="1" x14ac:dyDescent="0.35">
      <c r="A763" s="15"/>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4.25" customHeight="1" x14ac:dyDescent="0.35">
      <c r="A764" s="15"/>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4.25" customHeight="1" x14ac:dyDescent="0.35">
      <c r="A765" s="15"/>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4.25" customHeight="1" x14ac:dyDescent="0.35">
      <c r="A766" s="15"/>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4.25" customHeight="1" x14ac:dyDescent="0.35">
      <c r="A767" s="15"/>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4.25" customHeight="1" x14ac:dyDescent="0.35">
      <c r="A768" s="15"/>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4.25" customHeight="1" x14ac:dyDescent="0.35">
      <c r="A769" s="15"/>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4.25" customHeight="1" x14ac:dyDescent="0.35">
      <c r="A770" s="15"/>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4.25" customHeight="1" x14ac:dyDescent="0.35">
      <c r="A771" s="15"/>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4.25" customHeight="1" x14ac:dyDescent="0.35">
      <c r="A772" s="15"/>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4.25" customHeight="1" x14ac:dyDescent="0.35">
      <c r="A773" s="15"/>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4.25" customHeight="1" x14ac:dyDescent="0.35">
      <c r="A774" s="15"/>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4.25" customHeight="1" x14ac:dyDescent="0.35">
      <c r="A775" s="15"/>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4.25" customHeight="1" x14ac:dyDescent="0.35">
      <c r="A776" s="15"/>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4.25" customHeight="1" x14ac:dyDescent="0.35">
      <c r="A777" s="15"/>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4.25" customHeight="1" x14ac:dyDescent="0.35">
      <c r="A778" s="15"/>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4.25" customHeight="1" x14ac:dyDescent="0.35">
      <c r="A779" s="15"/>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4.25" customHeight="1" x14ac:dyDescent="0.35">
      <c r="A780" s="15"/>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4.25" customHeight="1" x14ac:dyDescent="0.35">
      <c r="A781" s="15"/>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4.25" customHeight="1" x14ac:dyDescent="0.35">
      <c r="A782" s="15"/>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4.25" customHeight="1" x14ac:dyDescent="0.35">
      <c r="A783" s="15"/>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4.25" customHeight="1" x14ac:dyDescent="0.35">
      <c r="A784" s="15"/>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4.25" customHeight="1" x14ac:dyDescent="0.35">
      <c r="A785" s="15"/>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4.25" customHeight="1" x14ac:dyDescent="0.35">
      <c r="A786" s="15"/>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4.25" customHeight="1" x14ac:dyDescent="0.35">
      <c r="A787" s="15"/>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4.25" customHeight="1" x14ac:dyDescent="0.35">
      <c r="A788" s="15"/>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4.25" customHeight="1" x14ac:dyDescent="0.35">
      <c r="A789" s="15"/>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4.25" customHeight="1" x14ac:dyDescent="0.35">
      <c r="A790" s="15"/>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4.25" customHeight="1" x14ac:dyDescent="0.35">
      <c r="A791" s="15"/>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4.25" customHeight="1" x14ac:dyDescent="0.35">
      <c r="A792" s="15"/>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4.25" customHeight="1" x14ac:dyDescent="0.35">
      <c r="A793" s="15"/>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4.25" customHeight="1" x14ac:dyDescent="0.35">
      <c r="A794" s="15"/>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4.25" customHeight="1" x14ac:dyDescent="0.35">
      <c r="A795" s="15"/>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4.25" customHeight="1" x14ac:dyDescent="0.35">
      <c r="A796" s="15"/>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4.25" customHeight="1" x14ac:dyDescent="0.35">
      <c r="A797" s="15"/>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4.25" customHeight="1" x14ac:dyDescent="0.35">
      <c r="A798" s="15"/>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4.25" customHeight="1" x14ac:dyDescent="0.35">
      <c r="A799" s="15"/>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4.25" customHeight="1" x14ac:dyDescent="0.35">
      <c r="A800" s="15"/>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4.25" customHeight="1" x14ac:dyDescent="0.35">
      <c r="A801" s="15"/>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4.25" customHeight="1" x14ac:dyDescent="0.35">
      <c r="A802" s="15"/>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4.25" customHeight="1" x14ac:dyDescent="0.35">
      <c r="A803" s="15"/>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4.25" customHeight="1" x14ac:dyDescent="0.35">
      <c r="A804" s="15"/>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4.25" customHeight="1" x14ac:dyDescent="0.35">
      <c r="A805" s="15"/>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4.25" customHeight="1" x14ac:dyDescent="0.35">
      <c r="A806" s="15"/>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4.25" customHeight="1" x14ac:dyDescent="0.35">
      <c r="A807" s="15"/>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4.25" customHeight="1" x14ac:dyDescent="0.35">
      <c r="A808" s="15"/>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4.25" customHeight="1" x14ac:dyDescent="0.35">
      <c r="A809" s="15"/>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4.25" customHeight="1" x14ac:dyDescent="0.35">
      <c r="A810" s="15"/>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4.25" customHeight="1" x14ac:dyDescent="0.35">
      <c r="A811" s="15"/>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4.25" customHeight="1" x14ac:dyDescent="0.35">
      <c r="A812" s="15"/>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4.25" customHeight="1" x14ac:dyDescent="0.35">
      <c r="A813" s="15"/>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4.25" customHeight="1" x14ac:dyDescent="0.35">
      <c r="A814" s="15"/>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4.25" customHeight="1" x14ac:dyDescent="0.35">
      <c r="A815" s="15"/>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4.25" customHeight="1" x14ac:dyDescent="0.35">
      <c r="A816" s="15"/>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4.25" customHeight="1" x14ac:dyDescent="0.35">
      <c r="A817" s="15"/>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4.25" customHeight="1" x14ac:dyDescent="0.35">
      <c r="A818" s="15"/>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4.25" customHeight="1" x14ac:dyDescent="0.35">
      <c r="A819" s="15"/>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4.25" customHeight="1" x14ac:dyDescent="0.35">
      <c r="A820" s="15"/>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4.25" customHeight="1" x14ac:dyDescent="0.35">
      <c r="A821" s="15"/>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4.25" customHeight="1" x14ac:dyDescent="0.35">
      <c r="A822" s="15"/>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4.25" customHeight="1" x14ac:dyDescent="0.35">
      <c r="A823" s="15"/>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4.25" customHeight="1" x14ac:dyDescent="0.35">
      <c r="A824" s="15"/>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4.25" customHeight="1" x14ac:dyDescent="0.35">
      <c r="A825" s="15"/>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4.25" customHeight="1" x14ac:dyDescent="0.35">
      <c r="A826" s="15"/>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4.25" customHeight="1" x14ac:dyDescent="0.35">
      <c r="A827" s="15"/>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4.25" customHeight="1" x14ac:dyDescent="0.35">
      <c r="A828" s="15"/>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4.25" customHeight="1" x14ac:dyDescent="0.35">
      <c r="A829" s="15"/>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4.25" customHeight="1" x14ac:dyDescent="0.35">
      <c r="A830" s="15"/>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4.25" customHeight="1" x14ac:dyDescent="0.35">
      <c r="A831" s="15"/>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4.25" customHeight="1" x14ac:dyDescent="0.35">
      <c r="A832" s="15"/>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4.25" customHeight="1" x14ac:dyDescent="0.35">
      <c r="A833" s="15"/>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4.25" customHeight="1" x14ac:dyDescent="0.35">
      <c r="A834" s="15"/>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4.25" customHeight="1" x14ac:dyDescent="0.35">
      <c r="A835" s="15"/>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4.25" customHeight="1" x14ac:dyDescent="0.35">
      <c r="A836" s="15"/>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4.25" customHeight="1" x14ac:dyDescent="0.35">
      <c r="A837" s="15"/>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4.25" customHeight="1" x14ac:dyDescent="0.35">
      <c r="A838" s="15"/>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4.25" customHeight="1" x14ac:dyDescent="0.35">
      <c r="A839" s="15"/>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4.25" customHeight="1" x14ac:dyDescent="0.35">
      <c r="A840" s="15"/>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4.25" customHeight="1" x14ac:dyDescent="0.35">
      <c r="A841" s="15"/>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4.25" customHeight="1" x14ac:dyDescent="0.35">
      <c r="A842" s="15"/>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4.25" customHeight="1" x14ac:dyDescent="0.35">
      <c r="A843" s="15"/>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4.25" customHeight="1" x14ac:dyDescent="0.35">
      <c r="A844" s="15"/>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4.25" customHeight="1" x14ac:dyDescent="0.35">
      <c r="A845" s="15"/>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4.25" customHeight="1" x14ac:dyDescent="0.35">
      <c r="A846" s="15"/>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4.25" customHeight="1" x14ac:dyDescent="0.35">
      <c r="A847" s="15"/>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4.25" customHeight="1" x14ac:dyDescent="0.35">
      <c r="A848" s="15"/>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4.25" customHeight="1" x14ac:dyDescent="0.35">
      <c r="A849" s="15"/>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4.25" customHeight="1" x14ac:dyDescent="0.35">
      <c r="A850" s="15"/>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4.25" customHeight="1" x14ac:dyDescent="0.35">
      <c r="A851" s="15"/>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4.25" customHeight="1" x14ac:dyDescent="0.35">
      <c r="A852" s="15"/>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4.25" customHeight="1" x14ac:dyDescent="0.35">
      <c r="A853" s="15"/>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4.25" customHeight="1" x14ac:dyDescent="0.35">
      <c r="A854" s="15"/>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4.25" customHeight="1" x14ac:dyDescent="0.35">
      <c r="A855" s="15"/>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4.25" customHeight="1" x14ac:dyDescent="0.35">
      <c r="A856" s="15"/>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4.25" customHeight="1" x14ac:dyDescent="0.35">
      <c r="A857" s="15"/>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4.25" customHeight="1" x14ac:dyDescent="0.35">
      <c r="A858" s="15"/>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4.25" customHeight="1" x14ac:dyDescent="0.35">
      <c r="A859" s="15"/>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4.25" customHeight="1" x14ac:dyDescent="0.35">
      <c r="A860" s="15"/>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4.25" customHeight="1" x14ac:dyDescent="0.35">
      <c r="A861" s="15"/>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4.25" customHeight="1" x14ac:dyDescent="0.35">
      <c r="A862" s="15"/>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4.25" customHeight="1" x14ac:dyDescent="0.35">
      <c r="A863" s="15"/>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4.25" customHeight="1" x14ac:dyDescent="0.35">
      <c r="A864" s="15"/>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4.25" customHeight="1" x14ac:dyDescent="0.35">
      <c r="A865" s="15"/>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4.25" customHeight="1" x14ac:dyDescent="0.35">
      <c r="A866" s="15"/>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4.25" customHeight="1" x14ac:dyDescent="0.35">
      <c r="A867" s="15"/>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4.25" customHeight="1" x14ac:dyDescent="0.35">
      <c r="A868" s="15"/>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4.25" customHeight="1" x14ac:dyDescent="0.35">
      <c r="A869" s="15"/>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4.25" customHeight="1" x14ac:dyDescent="0.35">
      <c r="A870" s="15"/>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4.25" customHeight="1" x14ac:dyDescent="0.35">
      <c r="A871" s="15"/>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4.25" customHeight="1" x14ac:dyDescent="0.35">
      <c r="A872" s="15"/>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4.25" customHeight="1" x14ac:dyDescent="0.35">
      <c r="A873" s="15"/>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4.25" customHeight="1" x14ac:dyDescent="0.35">
      <c r="A874" s="15"/>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4.25" customHeight="1" x14ac:dyDescent="0.35">
      <c r="A875" s="15"/>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4.25" customHeight="1" x14ac:dyDescent="0.35">
      <c r="A876" s="15"/>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4.25" customHeight="1" x14ac:dyDescent="0.35">
      <c r="A877" s="15"/>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4.25" customHeight="1" x14ac:dyDescent="0.35">
      <c r="A878" s="15"/>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4.25" customHeight="1" x14ac:dyDescent="0.35">
      <c r="A879" s="15"/>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4.25" customHeight="1" x14ac:dyDescent="0.35">
      <c r="A880" s="15"/>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4.25" customHeight="1" x14ac:dyDescent="0.35">
      <c r="A881" s="15"/>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4.25" customHeight="1" x14ac:dyDescent="0.35">
      <c r="A882" s="15"/>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4.25" customHeight="1" x14ac:dyDescent="0.35">
      <c r="A883" s="15"/>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4.25" customHeight="1" x14ac:dyDescent="0.35">
      <c r="A884" s="15"/>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4.25" customHeight="1" x14ac:dyDescent="0.35">
      <c r="A885" s="15"/>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4.25" customHeight="1" x14ac:dyDescent="0.35">
      <c r="A886" s="15"/>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4.25" customHeight="1" x14ac:dyDescent="0.35">
      <c r="A887" s="15"/>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4.25" customHeight="1" x14ac:dyDescent="0.35">
      <c r="A888" s="15"/>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4.25" customHeight="1" x14ac:dyDescent="0.35">
      <c r="A889" s="15"/>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4.25" customHeight="1" x14ac:dyDescent="0.35">
      <c r="A890" s="15"/>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4.25" customHeight="1" x14ac:dyDescent="0.35">
      <c r="A891" s="15"/>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4.25" customHeight="1" x14ac:dyDescent="0.35">
      <c r="A892" s="15"/>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4.25" customHeight="1" x14ac:dyDescent="0.35">
      <c r="A893" s="15"/>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4.25" customHeight="1" x14ac:dyDescent="0.35">
      <c r="A894" s="15"/>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4.25" customHeight="1" x14ac:dyDescent="0.35">
      <c r="A895" s="15"/>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4.25" customHeight="1" x14ac:dyDescent="0.35">
      <c r="A896" s="15"/>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4.25" customHeight="1" x14ac:dyDescent="0.35">
      <c r="A897" s="15"/>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4.25" customHeight="1" x14ac:dyDescent="0.35">
      <c r="A898" s="15"/>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4.25" customHeight="1" x14ac:dyDescent="0.35">
      <c r="A899" s="15"/>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4.25" customHeight="1" x14ac:dyDescent="0.35">
      <c r="A900" s="15"/>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4.25" customHeight="1" x14ac:dyDescent="0.35">
      <c r="A901" s="15"/>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4.25" customHeight="1" x14ac:dyDescent="0.35">
      <c r="A902" s="15"/>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4.25" customHeight="1" x14ac:dyDescent="0.35">
      <c r="A903" s="15"/>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4.25" customHeight="1" x14ac:dyDescent="0.35">
      <c r="A904" s="15"/>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4.25" customHeight="1" x14ac:dyDescent="0.35">
      <c r="A905" s="15"/>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4.25" customHeight="1" x14ac:dyDescent="0.35">
      <c r="A906" s="15"/>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4.25" customHeight="1" x14ac:dyDescent="0.35">
      <c r="A907" s="15"/>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4.25" customHeight="1" x14ac:dyDescent="0.35">
      <c r="A908" s="15"/>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4.25" customHeight="1" x14ac:dyDescent="0.35">
      <c r="A909" s="15"/>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4.25" customHeight="1" x14ac:dyDescent="0.35">
      <c r="A910" s="15"/>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4.25" customHeight="1" x14ac:dyDescent="0.35">
      <c r="A911" s="15"/>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4.25" customHeight="1" x14ac:dyDescent="0.35">
      <c r="A912" s="15"/>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4.25" customHeight="1" x14ac:dyDescent="0.35">
      <c r="A913" s="15"/>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4.25" customHeight="1" x14ac:dyDescent="0.35">
      <c r="A914" s="15"/>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4.25" customHeight="1" x14ac:dyDescent="0.35">
      <c r="A915" s="15"/>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4.25" customHeight="1" x14ac:dyDescent="0.35">
      <c r="A916" s="15"/>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4.25" customHeight="1" x14ac:dyDescent="0.35">
      <c r="A917" s="15"/>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4.25" customHeight="1" x14ac:dyDescent="0.35">
      <c r="A918" s="15"/>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4.25" customHeight="1" x14ac:dyDescent="0.35">
      <c r="A919" s="15"/>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4.25" customHeight="1" x14ac:dyDescent="0.35">
      <c r="A920" s="15"/>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4.25" customHeight="1" x14ac:dyDescent="0.35">
      <c r="A921" s="15"/>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4.25" customHeight="1" x14ac:dyDescent="0.35">
      <c r="A922" s="15"/>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4.25" customHeight="1" x14ac:dyDescent="0.35">
      <c r="A923" s="15"/>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4.25" customHeight="1" x14ac:dyDescent="0.35">
      <c r="A924" s="15"/>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4.25" customHeight="1" x14ac:dyDescent="0.35">
      <c r="A925" s="15"/>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4.25" customHeight="1" x14ac:dyDescent="0.35">
      <c r="A926" s="15"/>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4.25" customHeight="1" x14ac:dyDescent="0.35">
      <c r="A927" s="15"/>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4.25" customHeight="1" x14ac:dyDescent="0.35">
      <c r="A928" s="15"/>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4.25" customHeight="1" x14ac:dyDescent="0.35">
      <c r="A929" s="15"/>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4.25" customHeight="1" x14ac:dyDescent="0.35">
      <c r="A930" s="15"/>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4.25" customHeight="1" x14ac:dyDescent="0.35">
      <c r="A931" s="15"/>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4.25" customHeight="1" x14ac:dyDescent="0.35">
      <c r="A932" s="15"/>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4.25" customHeight="1" x14ac:dyDescent="0.35">
      <c r="A933" s="15"/>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4.25" customHeight="1" x14ac:dyDescent="0.35">
      <c r="A934" s="15"/>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4.25" customHeight="1" x14ac:dyDescent="0.35">
      <c r="A935" s="15"/>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4.25" customHeight="1" x14ac:dyDescent="0.35">
      <c r="A936" s="15"/>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4.25" customHeight="1" x14ac:dyDescent="0.35">
      <c r="A937" s="15"/>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4.25" customHeight="1" x14ac:dyDescent="0.35">
      <c r="A938" s="15"/>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4.25" customHeight="1" x14ac:dyDescent="0.35">
      <c r="A939" s="15"/>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4.25" customHeight="1" x14ac:dyDescent="0.35">
      <c r="A940" s="15"/>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4.25" customHeight="1" x14ac:dyDescent="0.35">
      <c r="A941" s="15"/>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4.25" customHeight="1" x14ac:dyDescent="0.35">
      <c r="A942" s="15"/>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4.25" customHeight="1" x14ac:dyDescent="0.35">
      <c r="A943" s="15"/>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4.25" customHeight="1" x14ac:dyDescent="0.35">
      <c r="A944" s="15"/>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4.25" customHeight="1" x14ac:dyDescent="0.35">
      <c r="A945" s="15"/>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4.25" customHeight="1" x14ac:dyDescent="0.35">
      <c r="A946" s="15"/>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4.25" customHeight="1" x14ac:dyDescent="0.35">
      <c r="A947" s="15"/>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4.25" customHeight="1" x14ac:dyDescent="0.35">
      <c r="A948" s="15"/>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4.25" customHeight="1" x14ac:dyDescent="0.35">
      <c r="A949" s="15"/>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4.25" customHeight="1" x14ac:dyDescent="0.35">
      <c r="A950" s="15"/>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4.25" customHeight="1" x14ac:dyDescent="0.35">
      <c r="A951" s="15"/>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4.25" customHeight="1" x14ac:dyDescent="0.35">
      <c r="A952" s="15"/>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4.25" customHeight="1" x14ac:dyDescent="0.35">
      <c r="A953" s="15"/>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4.25" customHeight="1" x14ac:dyDescent="0.35">
      <c r="A954" s="15"/>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4.25" customHeight="1" x14ac:dyDescent="0.35">
      <c r="A955" s="15"/>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4.25" customHeight="1" x14ac:dyDescent="0.35">
      <c r="A956" s="15"/>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4.25" customHeight="1" x14ac:dyDescent="0.35">
      <c r="A957" s="15"/>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4.25" customHeight="1" x14ac:dyDescent="0.35">
      <c r="A958" s="15"/>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4.25" customHeight="1" x14ac:dyDescent="0.35">
      <c r="A959" s="15"/>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4.25" customHeight="1" x14ac:dyDescent="0.35">
      <c r="A960" s="15"/>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4.25" customHeight="1" x14ac:dyDescent="0.35">
      <c r="A961" s="15"/>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4.25" customHeight="1" x14ac:dyDescent="0.35">
      <c r="A962" s="15"/>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4.25" customHeight="1" x14ac:dyDescent="0.35">
      <c r="A963" s="15"/>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4.25" customHeight="1" x14ac:dyDescent="0.35">
      <c r="A964" s="15"/>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4.25" customHeight="1" x14ac:dyDescent="0.35">
      <c r="A965" s="15"/>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4.25" customHeight="1" x14ac:dyDescent="0.35">
      <c r="A966" s="15"/>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4.25" customHeight="1" x14ac:dyDescent="0.35">
      <c r="A967" s="15"/>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4.25" customHeight="1" x14ac:dyDescent="0.35">
      <c r="A968" s="15"/>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4.25" customHeight="1" x14ac:dyDescent="0.35">
      <c r="A969" s="15"/>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4.25" customHeight="1" x14ac:dyDescent="0.35">
      <c r="A970" s="15"/>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4.25" customHeight="1" x14ac:dyDescent="0.35">
      <c r="A971" s="15"/>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4.25" customHeight="1" x14ac:dyDescent="0.35">
      <c r="A972" s="15"/>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4.25" customHeight="1" x14ac:dyDescent="0.35">
      <c r="A973" s="15"/>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4.25" customHeight="1" x14ac:dyDescent="0.35">
      <c r="A974" s="15"/>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4.25" customHeight="1" x14ac:dyDescent="0.35">
      <c r="A975" s="15"/>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4.25" customHeight="1" x14ac:dyDescent="0.35">
      <c r="A976" s="15"/>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4.25" customHeight="1" x14ac:dyDescent="0.35">
      <c r="A977" s="15"/>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4.25" customHeight="1" x14ac:dyDescent="0.35">
      <c r="A978" s="15"/>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4.25" customHeight="1" x14ac:dyDescent="0.35">
      <c r="A979" s="15"/>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4.25" customHeight="1" x14ac:dyDescent="0.35">
      <c r="A980" s="15"/>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4.25" customHeight="1" x14ac:dyDescent="0.35">
      <c r="A981" s="15"/>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4.25" customHeight="1" x14ac:dyDescent="0.35">
      <c r="A982" s="15"/>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4.25" customHeight="1" x14ac:dyDescent="0.35">
      <c r="A983" s="15"/>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4.25" customHeight="1" x14ac:dyDescent="0.35">
      <c r="A984" s="15"/>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4.25" customHeight="1" x14ac:dyDescent="0.35">
      <c r="A985" s="15"/>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4.25" customHeight="1" x14ac:dyDescent="0.35">
      <c r="A986" s="15"/>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4.25" customHeight="1" x14ac:dyDescent="0.35">
      <c r="A987" s="15"/>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4.25" customHeight="1" x14ac:dyDescent="0.35">
      <c r="A988" s="15"/>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4.25" customHeight="1" x14ac:dyDescent="0.35">
      <c r="A989" s="15"/>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sheetData>
  <mergeCells count="14">
    <mergeCell ref="B6:E6"/>
    <mergeCell ref="B7:E7"/>
    <mergeCell ref="B8:E8"/>
    <mergeCell ref="A1:E1"/>
    <mergeCell ref="B2:E2"/>
    <mergeCell ref="B3:E3"/>
    <mergeCell ref="B4:E4"/>
    <mergeCell ref="B5:E5"/>
    <mergeCell ref="B14:E14"/>
    <mergeCell ref="B13:E13"/>
    <mergeCell ref="B12:E12"/>
    <mergeCell ref="B11:E11"/>
    <mergeCell ref="B9:E9"/>
    <mergeCell ref="B10:E10"/>
  </mergeCells>
  <hyperlinks>
    <hyperlink ref="B6" r:id="rId1" xr:uid="{F8B89D1B-9068-44EA-817C-E2CE9103182C}"/>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F33B0-EE76-487F-B92C-16EF460824D6}">
  <dimension ref="A1:BDG198"/>
  <sheetViews>
    <sheetView topLeftCell="AJV1" workbookViewId="0">
      <selection activeCell="AJV1" sqref="A1:XFD1048576"/>
    </sheetView>
  </sheetViews>
  <sheetFormatPr defaultColWidth="8.7265625" defaultRowHeight="14.5" x14ac:dyDescent="0.35"/>
  <cols>
    <col min="1" max="2" width="8.7265625" style="46"/>
    <col min="3" max="3" width="20.7265625" style="46" customWidth="1"/>
    <col min="4" max="4" width="8.7265625" style="46"/>
    <col min="5" max="6" width="20.7265625" style="46" customWidth="1"/>
    <col min="7" max="14" width="8.7265625" style="46"/>
    <col min="15" max="15" width="9.1796875" style="46" bestFit="1" customWidth="1"/>
    <col min="16" max="36" width="8.7265625" style="46"/>
    <col min="37" max="37" width="11.1796875" style="46" customWidth="1"/>
    <col min="38" max="38" width="10.81640625" style="46" customWidth="1"/>
    <col min="39" max="52" width="10.54296875" style="46" customWidth="1"/>
    <col min="53" max="53" width="9.7265625" style="46" customWidth="1"/>
    <col min="54" max="61" width="8.7265625" style="46"/>
    <col min="62" max="62" width="8.7265625" style="46" customWidth="1"/>
    <col min="63" max="74" width="8.7265625" style="46"/>
    <col min="75" max="139" width="8.7265625" style="46" customWidth="1"/>
    <col min="140" max="140" width="8.7265625" style="46"/>
    <col min="141" max="239" width="8.7265625" style="46" customWidth="1"/>
    <col min="240" max="240" width="6.26953125" style="46" customWidth="1"/>
    <col min="241" max="241" width="8.7265625" style="46"/>
    <col min="242" max="325" width="8.7265625" style="46" customWidth="1"/>
    <col min="326" max="326" width="8.7265625" style="46"/>
    <col min="327" max="390" width="8.7265625" style="46" customWidth="1"/>
    <col min="391" max="391" width="8.7265625" style="46"/>
    <col min="392" max="458" width="8.7265625" style="46" customWidth="1"/>
    <col min="459" max="459" width="8.7265625" style="46"/>
    <col min="460" max="525" width="8.7265625" style="46" customWidth="1"/>
    <col min="526" max="526" width="8.7265625" style="46"/>
    <col min="527" max="589" width="8.7265625" style="46" customWidth="1"/>
    <col min="590" max="590" width="8.7265625" style="46"/>
    <col min="591" max="717" width="8.7265625" style="46" customWidth="1"/>
    <col min="718" max="718" width="8.7265625" style="46"/>
    <col min="719" max="799" width="8.7265625" style="46" customWidth="1"/>
    <col min="800" max="800" width="8.7265625" style="46"/>
    <col min="801" max="825" width="8.7265625" style="46" customWidth="1"/>
    <col min="826" max="826" width="8.7265625" style="46"/>
    <col min="827" max="896" width="8.7265625" style="46" customWidth="1"/>
    <col min="897" max="897" width="8.7265625" style="46"/>
    <col min="898" max="968" width="8.7265625" style="46" customWidth="1"/>
    <col min="969" max="1454" width="8.7265625" style="46"/>
    <col min="1455" max="1455" width="21.54296875" style="46" customWidth="1"/>
    <col min="1456" max="1457" width="8.7265625" style="46"/>
    <col min="1458" max="1458" width="20.7265625" style="46" customWidth="1"/>
    <col min="1459" max="16384" width="8.7265625" style="46"/>
  </cols>
  <sheetData>
    <row r="1" spans="1:1463" x14ac:dyDescent="0.35">
      <c r="A1" s="46" t="s">
        <v>26</v>
      </c>
      <c r="B1" s="46" t="s">
        <v>27</v>
      </c>
      <c r="C1" s="46" t="s">
        <v>28</v>
      </c>
      <c r="D1" s="46" t="s">
        <v>29</v>
      </c>
      <c r="E1" s="46" t="s">
        <v>30</v>
      </c>
      <c r="F1" s="46" t="s">
        <v>31</v>
      </c>
      <c r="G1" s="46" t="s">
        <v>32</v>
      </c>
      <c r="H1" s="46" t="s">
        <v>33</v>
      </c>
      <c r="I1" s="46" t="s">
        <v>34</v>
      </c>
      <c r="J1" s="46" t="s">
        <v>35</v>
      </c>
      <c r="K1" s="46" t="s">
        <v>36</v>
      </c>
      <c r="L1" s="46" t="s">
        <v>37</v>
      </c>
      <c r="M1" s="46" t="s">
        <v>38</v>
      </c>
      <c r="N1" s="46" t="s">
        <v>39</v>
      </c>
      <c r="O1" s="46" t="s">
        <v>40</v>
      </c>
      <c r="P1" s="46" t="s">
        <v>41</v>
      </c>
      <c r="Q1" s="46" t="s">
        <v>42</v>
      </c>
      <c r="R1" s="46" t="s">
        <v>43</v>
      </c>
      <c r="S1" s="46" t="s">
        <v>44</v>
      </c>
      <c r="T1" s="46" t="s">
        <v>45</v>
      </c>
      <c r="U1" s="46" t="s">
        <v>46</v>
      </c>
      <c r="V1" s="46" t="s">
        <v>47</v>
      </c>
      <c r="W1" s="46" t="s">
        <v>48</v>
      </c>
      <c r="X1" s="46" t="s">
        <v>49</v>
      </c>
      <c r="Y1" s="46" t="s">
        <v>50</v>
      </c>
      <c r="Z1" s="46" t="s">
        <v>51</v>
      </c>
      <c r="AA1" s="46" t="s">
        <v>52</v>
      </c>
      <c r="AB1" s="46" t="s">
        <v>53</v>
      </c>
      <c r="AC1" s="46" t="s">
        <v>54</v>
      </c>
      <c r="AD1" s="46" t="s">
        <v>55</v>
      </c>
      <c r="AE1" s="46" t="s">
        <v>56</v>
      </c>
      <c r="AF1" s="46" t="s">
        <v>57</v>
      </c>
      <c r="AG1" s="46" t="s">
        <v>58</v>
      </c>
      <c r="AH1" s="46" t="s">
        <v>59</v>
      </c>
      <c r="AI1" s="46" t="s">
        <v>60</v>
      </c>
      <c r="AJ1" s="47" t="s">
        <v>61</v>
      </c>
      <c r="AK1" s="46" t="s">
        <v>62</v>
      </c>
      <c r="AL1" s="46" t="s">
        <v>63</v>
      </c>
      <c r="AM1" s="46" t="s">
        <v>64</v>
      </c>
      <c r="AN1" s="46" t="s">
        <v>65</v>
      </c>
      <c r="AO1" s="46" t="s">
        <v>66</v>
      </c>
      <c r="AP1" s="46" t="s">
        <v>67</v>
      </c>
      <c r="AQ1" s="46" t="s">
        <v>68</v>
      </c>
      <c r="AR1" s="46" t="s">
        <v>69</v>
      </c>
      <c r="AS1" s="46" t="s">
        <v>70</v>
      </c>
      <c r="AT1" s="46" t="s">
        <v>71</v>
      </c>
      <c r="AU1" s="46" t="s">
        <v>72</v>
      </c>
      <c r="AV1" s="46" t="s">
        <v>73</v>
      </c>
      <c r="AW1" s="46" t="s">
        <v>74</v>
      </c>
      <c r="AX1" s="46" t="s">
        <v>75</v>
      </c>
      <c r="AY1" s="46" t="s">
        <v>76</v>
      </c>
      <c r="AZ1" s="46" t="s">
        <v>77</v>
      </c>
      <c r="BA1" s="46" t="s">
        <v>78</v>
      </c>
      <c r="BB1" s="46" t="s">
        <v>79</v>
      </c>
      <c r="BC1" s="46" t="s">
        <v>80</v>
      </c>
      <c r="BD1" s="46" t="s">
        <v>81</v>
      </c>
      <c r="BE1" s="46" t="s">
        <v>82</v>
      </c>
      <c r="BF1" s="46" t="s">
        <v>83</v>
      </c>
      <c r="BG1" s="46" t="s">
        <v>84</v>
      </c>
      <c r="BH1" s="46" t="s">
        <v>85</v>
      </c>
      <c r="BI1" s="46" t="s">
        <v>86</v>
      </c>
      <c r="BJ1" s="46" t="s">
        <v>87</v>
      </c>
      <c r="BK1" s="46" t="s">
        <v>88</v>
      </c>
      <c r="BL1" s="46" t="s">
        <v>89</v>
      </c>
      <c r="BM1" s="46" t="s">
        <v>90</v>
      </c>
      <c r="BN1" s="46" t="s">
        <v>91</v>
      </c>
      <c r="BO1" s="46" t="s">
        <v>92</v>
      </c>
      <c r="BP1" s="46" t="s">
        <v>93</v>
      </c>
      <c r="BQ1" s="46" t="s">
        <v>94</v>
      </c>
      <c r="BR1" s="46" t="s">
        <v>95</v>
      </c>
      <c r="BS1" s="46" t="s">
        <v>96</v>
      </c>
      <c r="BT1" s="46" t="s">
        <v>97</v>
      </c>
      <c r="BU1" s="46" t="s">
        <v>98</v>
      </c>
      <c r="BV1" s="46" t="s">
        <v>99</v>
      </c>
      <c r="BW1" s="46" t="s">
        <v>100</v>
      </c>
      <c r="BX1" s="46" t="s">
        <v>101</v>
      </c>
      <c r="BY1" s="46" t="s">
        <v>102</v>
      </c>
      <c r="BZ1" s="46" t="s">
        <v>103</v>
      </c>
      <c r="CA1" s="46" t="s">
        <v>104</v>
      </c>
      <c r="CB1" s="46" t="s">
        <v>105</v>
      </c>
      <c r="CC1" s="46" t="s">
        <v>106</v>
      </c>
      <c r="CD1" s="46" t="s">
        <v>107</v>
      </c>
      <c r="CE1" s="46" t="s">
        <v>108</v>
      </c>
      <c r="CF1" s="46" t="s">
        <v>109</v>
      </c>
      <c r="CG1" s="46" t="s">
        <v>110</v>
      </c>
      <c r="CH1" s="46" t="s">
        <v>111</v>
      </c>
      <c r="CI1" s="46" t="s">
        <v>112</v>
      </c>
      <c r="CJ1" s="46" t="s">
        <v>113</v>
      </c>
      <c r="CK1" s="46" t="s">
        <v>114</v>
      </c>
      <c r="CL1" s="46" t="s">
        <v>115</v>
      </c>
      <c r="CM1" s="46" t="s">
        <v>116</v>
      </c>
      <c r="CN1" s="46" t="s">
        <v>117</v>
      </c>
      <c r="CO1" s="46" t="s">
        <v>118</v>
      </c>
      <c r="CP1" s="46" t="s">
        <v>119</v>
      </c>
      <c r="CQ1" s="46" t="s">
        <v>120</v>
      </c>
      <c r="CR1" s="46" t="s">
        <v>121</v>
      </c>
      <c r="CS1" s="46" t="s">
        <v>122</v>
      </c>
      <c r="CT1" s="46" t="s">
        <v>123</v>
      </c>
      <c r="CU1" s="46" t="s">
        <v>124</v>
      </c>
      <c r="CV1" s="46" t="s">
        <v>125</v>
      </c>
      <c r="CW1" s="46" t="s">
        <v>126</v>
      </c>
      <c r="CX1" s="46" t="s">
        <v>127</v>
      </c>
      <c r="CY1" s="46" t="s">
        <v>128</v>
      </c>
      <c r="CZ1" s="46" t="s">
        <v>129</v>
      </c>
      <c r="DA1" s="46" t="s">
        <v>130</v>
      </c>
      <c r="DB1" s="46" t="s">
        <v>131</v>
      </c>
      <c r="DC1" s="46" t="s">
        <v>132</v>
      </c>
      <c r="DD1" s="46" t="s">
        <v>133</v>
      </c>
      <c r="DE1" s="46" t="s">
        <v>134</v>
      </c>
      <c r="DF1" s="46" t="s">
        <v>135</v>
      </c>
      <c r="DG1" s="46" t="s">
        <v>136</v>
      </c>
      <c r="DH1" s="46" t="s">
        <v>137</v>
      </c>
      <c r="DI1" s="46" t="s">
        <v>138</v>
      </c>
      <c r="DJ1" s="46" t="s">
        <v>139</v>
      </c>
      <c r="DK1" s="46" t="s">
        <v>140</v>
      </c>
      <c r="DL1" s="46" t="s">
        <v>141</v>
      </c>
      <c r="DM1" s="46" t="s">
        <v>142</v>
      </c>
      <c r="DN1" s="46" t="s">
        <v>143</v>
      </c>
      <c r="DO1" s="46" t="s">
        <v>144</v>
      </c>
      <c r="DP1" s="46" t="s">
        <v>145</v>
      </c>
      <c r="DQ1" s="46" t="s">
        <v>146</v>
      </c>
      <c r="DR1" s="46" t="s">
        <v>147</v>
      </c>
      <c r="DS1" s="46" t="s">
        <v>148</v>
      </c>
      <c r="DT1" s="46" t="s">
        <v>149</v>
      </c>
      <c r="DU1" s="46" t="s">
        <v>150</v>
      </c>
      <c r="DV1" s="46" t="s">
        <v>151</v>
      </c>
      <c r="DW1" s="46" t="s">
        <v>152</v>
      </c>
      <c r="DX1" s="46" t="s">
        <v>153</v>
      </c>
      <c r="DY1" s="46" t="s">
        <v>154</v>
      </c>
      <c r="DZ1" s="46" t="s">
        <v>155</v>
      </c>
      <c r="EA1" s="46" t="s">
        <v>156</v>
      </c>
      <c r="EB1" s="46" t="s">
        <v>157</v>
      </c>
      <c r="EC1" s="46" t="s">
        <v>158</v>
      </c>
      <c r="ED1" s="46" t="s">
        <v>159</v>
      </c>
      <c r="EE1" s="46" t="s">
        <v>160</v>
      </c>
      <c r="EF1" s="46" t="s">
        <v>161</v>
      </c>
      <c r="EG1" s="46" t="s">
        <v>162</v>
      </c>
      <c r="EH1" s="46" t="s">
        <v>163</v>
      </c>
      <c r="EI1" s="46" t="s">
        <v>164</v>
      </c>
      <c r="EJ1" s="46" t="s">
        <v>165</v>
      </c>
      <c r="EK1" s="46" t="s">
        <v>166</v>
      </c>
      <c r="EL1" s="46" t="s">
        <v>167</v>
      </c>
      <c r="EM1" s="46" t="s">
        <v>168</v>
      </c>
      <c r="EN1" s="46" t="s">
        <v>169</v>
      </c>
      <c r="EO1" s="46" t="s">
        <v>170</v>
      </c>
      <c r="EP1" s="46" t="s">
        <v>171</v>
      </c>
      <c r="EQ1" s="46" t="s">
        <v>172</v>
      </c>
      <c r="ER1" s="46" t="s">
        <v>173</v>
      </c>
      <c r="ES1" s="46" t="s">
        <v>174</v>
      </c>
      <c r="ET1" s="46" t="s">
        <v>175</v>
      </c>
      <c r="EU1" s="46" t="s">
        <v>176</v>
      </c>
      <c r="EV1" s="46" t="s">
        <v>177</v>
      </c>
      <c r="EW1" s="46" t="s">
        <v>178</v>
      </c>
      <c r="EX1" s="46" t="s">
        <v>179</v>
      </c>
      <c r="EY1" s="46" t="s">
        <v>180</v>
      </c>
      <c r="EZ1" s="46" t="s">
        <v>181</v>
      </c>
      <c r="FA1" s="46" t="s">
        <v>182</v>
      </c>
      <c r="FB1" s="46" t="s">
        <v>183</v>
      </c>
      <c r="FC1" s="46" t="s">
        <v>184</v>
      </c>
      <c r="FD1" s="46" t="s">
        <v>185</v>
      </c>
      <c r="FE1" s="46" t="s">
        <v>186</v>
      </c>
      <c r="FF1" s="46" t="s">
        <v>187</v>
      </c>
      <c r="FG1" s="46" t="s">
        <v>188</v>
      </c>
      <c r="FH1" s="46" t="s">
        <v>189</v>
      </c>
      <c r="FI1" s="46" t="s">
        <v>190</v>
      </c>
      <c r="FJ1" s="46" t="s">
        <v>191</v>
      </c>
      <c r="FK1" s="46" t="s">
        <v>192</v>
      </c>
      <c r="FL1" s="46" t="s">
        <v>193</v>
      </c>
      <c r="FM1" s="46" t="s">
        <v>194</v>
      </c>
      <c r="FN1" s="46" t="s">
        <v>195</v>
      </c>
      <c r="FO1" s="46" t="s">
        <v>196</v>
      </c>
      <c r="FP1" s="46" t="s">
        <v>197</v>
      </c>
      <c r="FQ1" s="46" t="s">
        <v>198</v>
      </c>
      <c r="FR1" s="46" t="s">
        <v>199</v>
      </c>
      <c r="FS1" s="46" t="s">
        <v>200</v>
      </c>
      <c r="FT1" s="46" t="s">
        <v>201</v>
      </c>
      <c r="FU1" s="46" t="s">
        <v>202</v>
      </c>
      <c r="FV1" s="46" t="s">
        <v>203</v>
      </c>
      <c r="FW1" s="46" t="s">
        <v>204</v>
      </c>
      <c r="FX1" s="46" t="s">
        <v>205</v>
      </c>
      <c r="FY1" s="46" t="s">
        <v>206</v>
      </c>
      <c r="FZ1" s="46" t="s">
        <v>207</v>
      </c>
      <c r="GA1" s="46" t="s">
        <v>208</v>
      </c>
      <c r="GB1" s="46" t="s">
        <v>209</v>
      </c>
      <c r="GC1" s="46" t="s">
        <v>210</v>
      </c>
      <c r="GD1" s="46" t="s">
        <v>211</v>
      </c>
      <c r="GE1" s="46" t="s">
        <v>212</v>
      </c>
      <c r="GF1" s="46" t="s">
        <v>213</v>
      </c>
      <c r="GG1" s="46" t="s">
        <v>214</v>
      </c>
      <c r="GH1" s="46" t="s">
        <v>215</v>
      </c>
      <c r="GI1" s="46" t="s">
        <v>216</v>
      </c>
      <c r="GJ1" s="46" t="s">
        <v>217</v>
      </c>
      <c r="GK1" s="46" t="s">
        <v>218</v>
      </c>
      <c r="GL1" s="46" t="s">
        <v>219</v>
      </c>
      <c r="GM1" s="46" t="s">
        <v>220</v>
      </c>
      <c r="GN1" s="46" t="s">
        <v>221</v>
      </c>
      <c r="GO1" s="46" t="s">
        <v>222</v>
      </c>
      <c r="GP1" s="46" t="s">
        <v>223</v>
      </c>
      <c r="GQ1" s="46" t="s">
        <v>224</v>
      </c>
      <c r="GR1" s="46" t="s">
        <v>225</v>
      </c>
      <c r="GS1" s="46" t="s">
        <v>226</v>
      </c>
      <c r="GT1" s="46" t="s">
        <v>227</v>
      </c>
      <c r="GU1" s="46" t="s">
        <v>228</v>
      </c>
      <c r="GV1" s="46" t="s">
        <v>229</v>
      </c>
      <c r="GW1" s="46" t="s">
        <v>230</v>
      </c>
      <c r="GX1" s="46" t="s">
        <v>231</v>
      </c>
      <c r="GY1" s="46" t="s">
        <v>232</v>
      </c>
      <c r="GZ1" s="46" t="s">
        <v>233</v>
      </c>
      <c r="HA1" s="46" t="s">
        <v>234</v>
      </c>
      <c r="HB1" s="46" t="s">
        <v>235</v>
      </c>
      <c r="HC1" s="46" t="s">
        <v>236</v>
      </c>
      <c r="HD1" s="46" t="s">
        <v>237</v>
      </c>
      <c r="HE1" s="46" t="s">
        <v>238</v>
      </c>
      <c r="HF1" s="46" t="s">
        <v>239</v>
      </c>
      <c r="HG1" s="46" t="s">
        <v>240</v>
      </c>
      <c r="HH1" s="46" t="s">
        <v>241</v>
      </c>
      <c r="HI1" s="46" t="s">
        <v>242</v>
      </c>
      <c r="HJ1" s="46" t="s">
        <v>243</v>
      </c>
      <c r="HK1" s="46" t="s">
        <v>244</v>
      </c>
      <c r="HL1" s="46" t="s">
        <v>245</v>
      </c>
      <c r="HM1" s="46" t="s">
        <v>246</v>
      </c>
      <c r="HN1" s="46" t="s">
        <v>247</v>
      </c>
      <c r="HO1" s="46" t="s">
        <v>248</v>
      </c>
      <c r="HP1" s="46" t="s">
        <v>249</v>
      </c>
      <c r="HQ1" s="46" t="s">
        <v>250</v>
      </c>
      <c r="HR1" s="46" t="s">
        <v>251</v>
      </c>
      <c r="HS1" s="46" t="s">
        <v>252</v>
      </c>
      <c r="HT1" s="46" t="s">
        <v>253</v>
      </c>
      <c r="HU1" s="46" t="s">
        <v>254</v>
      </c>
      <c r="HV1" s="46" t="s">
        <v>255</v>
      </c>
      <c r="HW1" s="46" t="s">
        <v>256</v>
      </c>
      <c r="HX1" s="46" t="s">
        <v>257</v>
      </c>
      <c r="HY1" s="46" t="s">
        <v>258</v>
      </c>
      <c r="HZ1" s="46" t="s">
        <v>259</v>
      </c>
      <c r="IA1" s="46" t="s">
        <v>260</v>
      </c>
      <c r="IB1" s="46" t="s">
        <v>261</v>
      </c>
      <c r="IC1" s="46" t="s">
        <v>262</v>
      </c>
      <c r="ID1" s="46" t="s">
        <v>263</v>
      </c>
      <c r="IE1" s="46" t="s">
        <v>264</v>
      </c>
      <c r="IF1" s="46" t="s">
        <v>265</v>
      </c>
      <c r="IG1" s="46" t="s">
        <v>266</v>
      </c>
      <c r="IH1" s="46" t="s">
        <v>267</v>
      </c>
      <c r="II1" s="46" t="s">
        <v>268</v>
      </c>
      <c r="IJ1" s="46" t="s">
        <v>269</v>
      </c>
      <c r="IK1" s="46" t="s">
        <v>270</v>
      </c>
      <c r="IL1" s="46" t="s">
        <v>271</v>
      </c>
      <c r="IM1" s="46" t="s">
        <v>272</v>
      </c>
      <c r="IN1" s="46" t="s">
        <v>273</v>
      </c>
      <c r="IO1" s="46" t="s">
        <v>274</v>
      </c>
      <c r="IP1" s="46" t="s">
        <v>275</v>
      </c>
      <c r="IQ1" s="46" t="s">
        <v>276</v>
      </c>
      <c r="IR1" s="46" t="s">
        <v>277</v>
      </c>
      <c r="IS1" s="46" t="s">
        <v>278</v>
      </c>
      <c r="IT1" s="46" t="s">
        <v>279</v>
      </c>
      <c r="IU1" s="46" t="s">
        <v>280</v>
      </c>
      <c r="IV1" s="46" t="s">
        <v>281</v>
      </c>
      <c r="IW1" s="46" t="s">
        <v>282</v>
      </c>
      <c r="IX1" s="46" t="s">
        <v>283</v>
      </c>
      <c r="IY1" s="46" t="s">
        <v>284</v>
      </c>
      <c r="IZ1" s="46" t="s">
        <v>285</v>
      </c>
      <c r="JA1" s="46" t="s">
        <v>286</v>
      </c>
      <c r="JB1" s="46" t="s">
        <v>287</v>
      </c>
      <c r="JC1" s="46" t="s">
        <v>288</v>
      </c>
      <c r="JD1" s="46" t="s">
        <v>289</v>
      </c>
      <c r="JE1" s="46" t="s">
        <v>290</v>
      </c>
      <c r="JF1" s="46" t="s">
        <v>291</v>
      </c>
      <c r="JG1" s="46" t="s">
        <v>292</v>
      </c>
      <c r="JH1" s="46" t="s">
        <v>293</v>
      </c>
      <c r="JI1" s="46" t="s">
        <v>294</v>
      </c>
      <c r="JJ1" s="46" t="s">
        <v>295</v>
      </c>
      <c r="JK1" s="46" t="s">
        <v>296</v>
      </c>
      <c r="JL1" s="46" t="s">
        <v>297</v>
      </c>
      <c r="JM1" s="46" t="s">
        <v>298</v>
      </c>
      <c r="JN1" s="46" t="s">
        <v>299</v>
      </c>
      <c r="JO1" s="46" t="s">
        <v>300</v>
      </c>
      <c r="JP1" s="46" t="s">
        <v>301</v>
      </c>
      <c r="JQ1" s="46" t="s">
        <v>302</v>
      </c>
      <c r="JR1" s="46" t="s">
        <v>303</v>
      </c>
      <c r="JS1" s="46" t="s">
        <v>304</v>
      </c>
      <c r="JT1" s="46" t="s">
        <v>305</v>
      </c>
      <c r="JU1" s="46" t="s">
        <v>306</v>
      </c>
      <c r="JV1" s="46" t="s">
        <v>307</v>
      </c>
      <c r="JW1" s="46" t="s">
        <v>308</v>
      </c>
      <c r="JX1" s="46" t="s">
        <v>309</v>
      </c>
      <c r="JY1" s="46" t="s">
        <v>310</v>
      </c>
      <c r="JZ1" s="46" t="s">
        <v>311</v>
      </c>
      <c r="KA1" s="46" t="s">
        <v>312</v>
      </c>
      <c r="KB1" s="46" t="s">
        <v>313</v>
      </c>
      <c r="KC1" s="46" t="s">
        <v>314</v>
      </c>
      <c r="KD1" s="46" t="s">
        <v>315</v>
      </c>
      <c r="KE1" s="46" t="s">
        <v>316</v>
      </c>
      <c r="KF1" s="46" t="s">
        <v>317</v>
      </c>
      <c r="KG1" s="46" t="s">
        <v>318</v>
      </c>
      <c r="KH1" s="46" t="s">
        <v>319</v>
      </c>
      <c r="KI1" s="46" t="s">
        <v>320</v>
      </c>
      <c r="KJ1" s="46" t="s">
        <v>321</v>
      </c>
      <c r="KK1" s="46" t="s">
        <v>322</v>
      </c>
      <c r="KL1" s="46" t="s">
        <v>323</v>
      </c>
      <c r="KM1" s="46" t="s">
        <v>324</v>
      </c>
      <c r="KN1" s="46" t="s">
        <v>325</v>
      </c>
      <c r="KO1" s="46" t="s">
        <v>326</v>
      </c>
      <c r="KP1" s="46" t="s">
        <v>327</v>
      </c>
      <c r="KQ1" s="46" t="s">
        <v>328</v>
      </c>
      <c r="KR1" s="46" t="s">
        <v>329</v>
      </c>
      <c r="KS1" s="46" t="s">
        <v>330</v>
      </c>
      <c r="KT1" s="46" t="s">
        <v>331</v>
      </c>
      <c r="KU1" s="46" t="s">
        <v>332</v>
      </c>
      <c r="KV1" s="46" t="s">
        <v>333</v>
      </c>
      <c r="KW1" s="46" t="s">
        <v>334</v>
      </c>
      <c r="KX1" s="46" t="s">
        <v>335</v>
      </c>
      <c r="KY1" s="46" t="s">
        <v>336</v>
      </c>
      <c r="KZ1" s="46" t="s">
        <v>337</v>
      </c>
      <c r="LA1" s="46" t="s">
        <v>338</v>
      </c>
      <c r="LB1" s="46" t="s">
        <v>339</v>
      </c>
      <c r="LC1" s="46" t="s">
        <v>340</v>
      </c>
      <c r="LD1" s="46" t="s">
        <v>341</v>
      </c>
      <c r="LE1" s="46" t="s">
        <v>342</v>
      </c>
      <c r="LF1" s="46" t="s">
        <v>343</v>
      </c>
      <c r="LG1" s="46" t="s">
        <v>344</v>
      </c>
      <c r="LH1" s="46" t="s">
        <v>345</v>
      </c>
      <c r="LI1" s="46" t="s">
        <v>346</v>
      </c>
      <c r="LJ1" s="46" t="s">
        <v>347</v>
      </c>
      <c r="LK1" s="46" t="s">
        <v>348</v>
      </c>
      <c r="LL1" s="46" t="s">
        <v>349</v>
      </c>
      <c r="LM1" s="46" t="s">
        <v>350</v>
      </c>
      <c r="LN1" s="46" t="s">
        <v>351</v>
      </c>
      <c r="LO1" s="46" t="s">
        <v>352</v>
      </c>
      <c r="LP1" s="46" t="s">
        <v>353</v>
      </c>
      <c r="LQ1" s="46" t="s">
        <v>354</v>
      </c>
      <c r="LR1" s="46" t="s">
        <v>355</v>
      </c>
      <c r="LS1" s="46" t="s">
        <v>356</v>
      </c>
      <c r="LT1" s="46" t="s">
        <v>357</v>
      </c>
      <c r="LU1" s="46" t="s">
        <v>358</v>
      </c>
      <c r="LV1" s="46" t="s">
        <v>359</v>
      </c>
      <c r="LW1" s="46" t="s">
        <v>360</v>
      </c>
      <c r="LX1" s="46" t="s">
        <v>361</v>
      </c>
      <c r="LY1" s="46" t="s">
        <v>362</v>
      </c>
      <c r="LZ1" s="46" t="s">
        <v>363</v>
      </c>
      <c r="MA1" s="46" t="s">
        <v>364</v>
      </c>
      <c r="MB1" s="46" t="s">
        <v>365</v>
      </c>
      <c r="MC1" s="46" t="s">
        <v>366</v>
      </c>
      <c r="MD1" s="46" t="s">
        <v>367</v>
      </c>
      <c r="ME1" s="46" t="s">
        <v>368</v>
      </c>
      <c r="MF1" s="46" t="s">
        <v>369</v>
      </c>
      <c r="MG1" s="46" t="s">
        <v>370</v>
      </c>
      <c r="MH1" s="46" t="s">
        <v>371</v>
      </c>
      <c r="MI1" s="46" t="s">
        <v>372</v>
      </c>
      <c r="MJ1" s="46" t="s">
        <v>373</v>
      </c>
      <c r="MK1" s="46" t="s">
        <v>374</v>
      </c>
      <c r="ML1" s="46" t="s">
        <v>375</v>
      </c>
      <c r="MM1" s="46" t="s">
        <v>376</v>
      </c>
      <c r="MN1" s="46" t="s">
        <v>377</v>
      </c>
      <c r="MO1" s="46" t="s">
        <v>378</v>
      </c>
      <c r="MP1" s="46" t="s">
        <v>379</v>
      </c>
      <c r="MQ1" s="46" t="s">
        <v>380</v>
      </c>
      <c r="MR1" s="46" t="s">
        <v>381</v>
      </c>
      <c r="MS1" s="46" t="s">
        <v>382</v>
      </c>
      <c r="MT1" s="46" t="s">
        <v>383</v>
      </c>
      <c r="MU1" s="46" t="s">
        <v>384</v>
      </c>
      <c r="MV1" s="46" t="s">
        <v>385</v>
      </c>
      <c r="MW1" s="46" t="s">
        <v>386</v>
      </c>
      <c r="MX1" s="46" t="s">
        <v>387</v>
      </c>
      <c r="MY1" s="46" t="s">
        <v>388</v>
      </c>
      <c r="MZ1" s="46" t="s">
        <v>389</v>
      </c>
      <c r="NA1" s="46" t="s">
        <v>390</v>
      </c>
      <c r="NB1" s="46" t="s">
        <v>391</v>
      </c>
      <c r="NC1" s="46" t="s">
        <v>392</v>
      </c>
      <c r="ND1" s="46" t="s">
        <v>393</v>
      </c>
      <c r="NE1" s="46" t="s">
        <v>394</v>
      </c>
      <c r="NF1" s="46" t="s">
        <v>395</v>
      </c>
      <c r="NG1" s="46" t="s">
        <v>396</v>
      </c>
      <c r="NH1" s="46" t="s">
        <v>397</v>
      </c>
      <c r="NI1" s="46" t="s">
        <v>398</v>
      </c>
      <c r="NJ1" s="46" t="s">
        <v>399</v>
      </c>
      <c r="NK1" s="46" t="s">
        <v>400</v>
      </c>
      <c r="NL1" s="46" t="s">
        <v>401</v>
      </c>
      <c r="NM1" s="46" t="s">
        <v>402</v>
      </c>
      <c r="NN1" s="46" t="s">
        <v>403</v>
      </c>
      <c r="NO1" s="46" t="s">
        <v>404</v>
      </c>
      <c r="NP1" s="46" t="s">
        <v>405</v>
      </c>
      <c r="NQ1" s="46" t="s">
        <v>406</v>
      </c>
      <c r="NR1" s="46" t="s">
        <v>407</v>
      </c>
      <c r="NS1" s="46" t="s">
        <v>408</v>
      </c>
      <c r="NT1" s="46" t="s">
        <v>409</v>
      </c>
      <c r="NU1" s="46" t="s">
        <v>410</v>
      </c>
      <c r="NV1" s="46" t="s">
        <v>411</v>
      </c>
      <c r="NW1" s="46" t="s">
        <v>412</v>
      </c>
      <c r="NX1" s="46" t="s">
        <v>413</v>
      </c>
      <c r="NY1" s="46" t="s">
        <v>414</v>
      </c>
      <c r="NZ1" s="46" t="s">
        <v>415</v>
      </c>
      <c r="OA1" s="46" t="s">
        <v>416</v>
      </c>
      <c r="OB1" s="46" t="s">
        <v>417</v>
      </c>
      <c r="OC1" s="46" t="s">
        <v>418</v>
      </c>
      <c r="OD1" s="46" t="s">
        <v>419</v>
      </c>
      <c r="OE1" s="46" t="s">
        <v>420</v>
      </c>
      <c r="OF1" s="46" t="s">
        <v>421</v>
      </c>
      <c r="OG1" s="46" t="s">
        <v>422</v>
      </c>
      <c r="OH1" s="46" t="s">
        <v>423</v>
      </c>
      <c r="OI1" s="46" t="s">
        <v>424</v>
      </c>
      <c r="OJ1" s="46" t="s">
        <v>425</v>
      </c>
      <c r="OK1" s="46" t="s">
        <v>426</v>
      </c>
      <c r="OL1" s="46" t="s">
        <v>427</v>
      </c>
      <c r="OM1" s="46" t="s">
        <v>428</v>
      </c>
      <c r="ON1" s="46" t="s">
        <v>429</v>
      </c>
      <c r="OO1" s="46" t="s">
        <v>430</v>
      </c>
      <c r="OP1" s="46" t="s">
        <v>431</v>
      </c>
      <c r="OQ1" s="46" t="s">
        <v>432</v>
      </c>
      <c r="OR1" s="46" t="s">
        <v>433</v>
      </c>
      <c r="OS1" s="46" t="s">
        <v>434</v>
      </c>
      <c r="OT1" s="46" t="s">
        <v>435</v>
      </c>
      <c r="OU1" s="46" t="s">
        <v>436</v>
      </c>
      <c r="OV1" s="46" t="s">
        <v>437</v>
      </c>
      <c r="OW1" s="46" t="s">
        <v>438</v>
      </c>
      <c r="OX1" s="46" t="s">
        <v>439</v>
      </c>
      <c r="OY1" s="46" t="s">
        <v>440</v>
      </c>
      <c r="OZ1" s="46" t="s">
        <v>441</v>
      </c>
      <c r="PA1" s="46" t="s">
        <v>442</v>
      </c>
      <c r="PB1" s="46" t="s">
        <v>443</v>
      </c>
      <c r="PC1" s="46" t="s">
        <v>444</v>
      </c>
      <c r="PD1" s="46" t="s">
        <v>445</v>
      </c>
      <c r="PE1" s="46" t="s">
        <v>446</v>
      </c>
      <c r="PF1" s="46" t="s">
        <v>447</v>
      </c>
      <c r="PG1" s="46" t="s">
        <v>448</v>
      </c>
      <c r="PH1" s="46" t="s">
        <v>449</v>
      </c>
      <c r="PI1" s="46" t="s">
        <v>450</v>
      </c>
      <c r="PJ1" s="46" t="s">
        <v>451</v>
      </c>
      <c r="PK1" s="46" t="s">
        <v>452</v>
      </c>
      <c r="PL1" s="46" t="s">
        <v>453</v>
      </c>
      <c r="PM1" s="46" t="s">
        <v>454</v>
      </c>
      <c r="PN1" s="46" t="s">
        <v>455</v>
      </c>
      <c r="PO1" s="46" t="s">
        <v>456</v>
      </c>
      <c r="PP1" s="46" t="s">
        <v>457</v>
      </c>
      <c r="PQ1" s="46" t="s">
        <v>458</v>
      </c>
      <c r="PR1" s="46" t="s">
        <v>459</v>
      </c>
      <c r="PS1" s="46" t="s">
        <v>460</v>
      </c>
      <c r="PT1" s="46" t="s">
        <v>461</v>
      </c>
      <c r="PU1" s="46" t="s">
        <v>462</v>
      </c>
      <c r="PV1" s="46" t="s">
        <v>463</v>
      </c>
      <c r="PW1" s="46" t="s">
        <v>464</v>
      </c>
      <c r="PX1" s="46" t="s">
        <v>465</v>
      </c>
      <c r="PY1" s="46" t="s">
        <v>466</v>
      </c>
      <c r="PZ1" s="46" t="s">
        <v>467</v>
      </c>
      <c r="QA1" s="46" t="s">
        <v>468</v>
      </c>
      <c r="QB1" s="46" t="s">
        <v>469</v>
      </c>
      <c r="QC1" s="46" t="s">
        <v>470</v>
      </c>
      <c r="QD1" s="46" t="s">
        <v>471</v>
      </c>
      <c r="QE1" s="46" t="s">
        <v>472</v>
      </c>
      <c r="QF1" s="46" t="s">
        <v>473</v>
      </c>
      <c r="QG1" s="46" t="s">
        <v>474</v>
      </c>
      <c r="QH1" s="46" t="s">
        <v>475</v>
      </c>
      <c r="QI1" s="46" t="s">
        <v>476</v>
      </c>
      <c r="QJ1" s="46" t="s">
        <v>477</v>
      </c>
      <c r="QK1" s="46" t="s">
        <v>478</v>
      </c>
      <c r="QL1" s="46" t="s">
        <v>479</v>
      </c>
      <c r="QM1" s="46" t="s">
        <v>480</v>
      </c>
      <c r="QN1" s="46" t="s">
        <v>481</v>
      </c>
      <c r="QO1" s="46" t="s">
        <v>482</v>
      </c>
      <c r="QP1" s="46" t="s">
        <v>483</v>
      </c>
      <c r="QQ1" s="46" t="s">
        <v>484</v>
      </c>
      <c r="QR1" s="46" t="s">
        <v>485</v>
      </c>
      <c r="QS1" s="46" t="s">
        <v>486</v>
      </c>
      <c r="QT1" s="46" t="s">
        <v>487</v>
      </c>
      <c r="QU1" s="46" t="s">
        <v>488</v>
      </c>
      <c r="QV1" s="46" t="s">
        <v>489</v>
      </c>
      <c r="QW1" s="46" t="s">
        <v>490</v>
      </c>
      <c r="QX1" s="46" t="s">
        <v>491</v>
      </c>
      <c r="QY1" s="46" t="s">
        <v>492</v>
      </c>
      <c r="QZ1" s="46" t="s">
        <v>493</v>
      </c>
      <c r="RA1" s="46" t="s">
        <v>494</v>
      </c>
      <c r="RB1" s="46" t="s">
        <v>495</v>
      </c>
      <c r="RC1" s="46" t="s">
        <v>496</v>
      </c>
      <c r="RD1" s="46" t="s">
        <v>497</v>
      </c>
      <c r="RE1" s="46" t="s">
        <v>498</v>
      </c>
      <c r="RF1" s="46" t="s">
        <v>499</v>
      </c>
      <c r="RG1" s="46" t="s">
        <v>500</v>
      </c>
      <c r="RH1" s="46" t="s">
        <v>501</v>
      </c>
      <c r="RI1" s="46" t="s">
        <v>502</v>
      </c>
      <c r="RJ1" s="46" t="s">
        <v>503</v>
      </c>
      <c r="RK1" s="46" t="s">
        <v>504</v>
      </c>
      <c r="RL1" s="46" t="s">
        <v>505</v>
      </c>
      <c r="RM1" s="46" t="s">
        <v>506</v>
      </c>
      <c r="RN1" s="46" t="s">
        <v>507</v>
      </c>
      <c r="RO1" s="46" t="s">
        <v>508</v>
      </c>
      <c r="RP1" s="46" t="s">
        <v>509</v>
      </c>
      <c r="RQ1" s="46" t="s">
        <v>510</v>
      </c>
      <c r="RR1" s="46" t="s">
        <v>511</v>
      </c>
      <c r="RS1" s="46" t="s">
        <v>512</v>
      </c>
      <c r="RT1" s="46" t="s">
        <v>513</v>
      </c>
      <c r="RU1" s="46" t="s">
        <v>514</v>
      </c>
      <c r="RV1" s="46" t="s">
        <v>515</v>
      </c>
      <c r="RW1" s="46" t="s">
        <v>516</v>
      </c>
      <c r="RX1" s="46" t="s">
        <v>517</v>
      </c>
      <c r="RY1" s="46" t="s">
        <v>518</v>
      </c>
      <c r="RZ1" s="46" t="s">
        <v>519</v>
      </c>
      <c r="SA1" s="46" t="s">
        <v>520</v>
      </c>
      <c r="SB1" s="46" t="s">
        <v>521</v>
      </c>
      <c r="SC1" s="46" t="s">
        <v>522</v>
      </c>
      <c r="SD1" s="46" t="s">
        <v>523</v>
      </c>
      <c r="SE1" s="46" t="s">
        <v>524</v>
      </c>
      <c r="SF1" s="46" t="s">
        <v>525</v>
      </c>
      <c r="SG1" s="46" t="s">
        <v>526</v>
      </c>
      <c r="SH1" s="46" t="s">
        <v>527</v>
      </c>
      <c r="SI1" s="46" t="s">
        <v>528</v>
      </c>
      <c r="SJ1" s="46" t="s">
        <v>529</v>
      </c>
      <c r="SK1" s="46" t="s">
        <v>530</v>
      </c>
      <c r="SL1" s="46" t="s">
        <v>531</v>
      </c>
      <c r="SM1" s="46" t="s">
        <v>532</v>
      </c>
      <c r="SN1" s="46" t="s">
        <v>533</v>
      </c>
      <c r="SO1" s="46" t="s">
        <v>534</v>
      </c>
      <c r="SP1" s="46" t="s">
        <v>535</v>
      </c>
      <c r="SQ1" s="46" t="s">
        <v>536</v>
      </c>
      <c r="SR1" s="46" t="s">
        <v>537</v>
      </c>
      <c r="SS1" s="46" t="s">
        <v>538</v>
      </c>
      <c r="ST1" s="46" t="s">
        <v>539</v>
      </c>
      <c r="SU1" s="46" t="s">
        <v>540</v>
      </c>
      <c r="SV1" s="46" t="s">
        <v>541</v>
      </c>
      <c r="SW1" s="46" t="s">
        <v>542</v>
      </c>
      <c r="SX1" s="46" t="s">
        <v>543</v>
      </c>
      <c r="SY1" s="46" t="s">
        <v>544</v>
      </c>
      <c r="SZ1" s="46" t="s">
        <v>545</v>
      </c>
      <c r="TA1" s="46" t="s">
        <v>546</v>
      </c>
      <c r="TB1" s="46" t="s">
        <v>547</v>
      </c>
      <c r="TC1" s="46" t="s">
        <v>548</v>
      </c>
      <c r="TD1" s="46" t="s">
        <v>549</v>
      </c>
      <c r="TE1" s="46" t="s">
        <v>550</v>
      </c>
      <c r="TF1" s="46" t="s">
        <v>551</v>
      </c>
      <c r="TG1" s="46" t="s">
        <v>552</v>
      </c>
      <c r="TH1" s="46" t="s">
        <v>553</v>
      </c>
      <c r="TI1" s="46" t="s">
        <v>554</v>
      </c>
      <c r="TJ1" s="46" t="s">
        <v>555</v>
      </c>
      <c r="TK1" s="46" t="s">
        <v>556</v>
      </c>
      <c r="TL1" s="46" t="s">
        <v>557</v>
      </c>
      <c r="TM1" s="46" t="s">
        <v>558</v>
      </c>
      <c r="TN1" s="46" t="s">
        <v>559</v>
      </c>
      <c r="TO1" s="46" t="s">
        <v>560</v>
      </c>
      <c r="TP1" s="46" t="s">
        <v>561</v>
      </c>
      <c r="TQ1" s="46" t="s">
        <v>562</v>
      </c>
      <c r="TR1" s="46" t="s">
        <v>563</v>
      </c>
      <c r="TS1" s="46" t="s">
        <v>564</v>
      </c>
      <c r="TT1" s="46" t="s">
        <v>565</v>
      </c>
      <c r="TU1" s="46" t="s">
        <v>566</v>
      </c>
      <c r="TV1" s="46" t="s">
        <v>567</v>
      </c>
      <c r="TW1" s="46" t="s">
        <v>568</v>
      </c>
      <c r="TX1" s="46" t="s">
        <v>569</v>
      </c>
      <c r="TY1" s="46" t="s">
        <v>570</v>
      </c>
      <c r="TZ1" s="46" t="s">
        <v>571</v>
      </c>
      <c r="UA1" s="46" t="s">
        <v>572</v>
      </c>
      <c r="UB1" s="46" t="s">
        <v>573</v>
      </c>
      <c r="UC1" s="46" t="s">
        <v>574</v>
      </c>
      <c r="UD1" s="46" t="s">
        <v>575</v>
      </c>
      <c r="UE1" s="46" t="s">
        <v>576</v>
      </c>
      <c r="UF1" s="46" t="s">
        <v>577</v>
      </c>
      <c r="UG1" s="46" t="s">
        <v>578</v>
      </c>
      <c r="UH1" s="46" t="s">
        <v>579</v>
      </c>
      <c r="UI1" s="46" t="s">
        <v>580</v>
      </c>
      <c r="UJ1" s="46" t="s">
        <v>581</v>
      </c>
      <c r="UK1" s="46" t="s">
        <v>582</v>
      </c>
      <c r="UL1" s="46" t="s">
        <v>583</v>
      </c>
      <c r="UM1" s="46" t="s">
        <v>584</v>
      </c>
      <c r="UN1" s="46" t="s">
        <v>585</v>
      </c>
      <c r="UO1" s="46" t="s">
        <v>586</v>
      </c>
      <c r="UP1" s="46" t="s">
        <v>587</v>
      </c>
      <c r="UQ1" s="46" t="s">
        <v>588</v>
      </c>
      <c r="UR1" s="46" t="s">
        <v>589</v>
      </c>
      <c r="US1" s="46" t="s">
        <v>590</v>
      </c>
      <c r="UT1" s="46" t="s">
        <v>591</v>
      </c>
      <c r="UU1" s="46" t="s">
        <v>592</v>
      </c>
      <c r="UV1" s="46" t="s">
        <v>593</v>
      </c>
      <c r="UW1" s="46" t="s">
        <v>594</v>
      </c>
      <c r="UX1" s="46" t="s">
        <v>595</v>
      </c>
      <c r="UY1" s="46" t="s">
        <v>596</v>
      </c>
      <c r="UZ1" s="46" t="s">
        <v>597</v>
      </c>
      <c r="VA1" s="46" t="s">
        <v>598</v>
      </c>
      <c r="VB1" s="46" t="s">
        <v>599</v>
      </c>
      <c r="VC1" s="46" t="s">
        <v>600</v>
      </c>
      <c r="VD1" s="46" t="s">
        <v>601</v>
      </c>
      <c r="VE1" s="46" t="s">
        <v>602</v>
      </c>
      <c r="VF1" s="46" t="s">
        <v>603</v>
      </c>
      <c r="VG1" s="46" t="s">
        <v>604</v>
      </c>
      <c r="VH1" s="46" t="s">
        <v>605</v>
      </c>
      <c r="VI1" s="46" t="s">
        <v>606</v>
      </c>
      <c r="VJ1" s="46" t="s">
        <v>607</v>
      </c>
      <c r="VK1" s="46" t="s">
        <v>608</v>
      </c>
      <c r="VL1" s="46" t="s">
        <v>609</v>
      </c>
      <c r="VM1" s="46" t="s">
        <v>610</v>
      </c>
      <c r="VN1" s="46" t="s">
        <v>611</v>
      </c>
      <c r="VO1" s="46" t="s">
        <v>612</v>
      </c>
      <c r="VP1" s="46" t="s">
        <v>613</v>
      </c>
      <c r="VQ1" s="46" t="s">
        <v>614</v>
      </c>
      <c r="VR1" s="46" t="s">
        <v>615</v>
      </c>
      <c r="VS1" s="46" t="s">
        <v>616</v>
      </c>
      <c r="VT1" s="46" t="s">
        <v>617</v>
      </c>
      <c r="VU1" s="46" t="s">
        <v>618</v>
      </c>
      <c r="VV1" s="46" t="s">
        <v>619</v>
      </c>
      <c r="VW1" s="46" t="s">
        <v>620</v>
      </c>
      <c r="VX1" s="46" t="s">
        <v>621</v>
      </c>
      <c r="VY1" s="46" t="s">
        <v>622</v>
      </c>
      <c r="VZ1" s="46" t="s">
        <v>623</v>
      </c>
      <c r="WA1" s="46" t="s">
        <v>624</v>
      </c>
      <c r="WB1" s="46" t="s">
        <v>625</v>
      </c>
      <c r="WC1" s="46" t="s">
        <v>626</v>
      </c>
      <c r="WD1" s="46" t="s">
        <v>627</v>
      </c>
      <c r="WE1" s="46" t="s">
        <v>628</v>
      </c>
      <c r="WF1" s="46" t="s">
        <v>629</v>
      </c>
      <c r="WG1" s="46" t="s">
        <v>630</v>
      </c>
      <c r="WH1" s="46" t="s">
        <v>631</v>
      </c>
      <c r="WI1" s="46" t="s">
        <v>632</v>
      </c>
      <c r="WJ1" s="46" t="s">
        <v>633</v>
      </c>
      <c r="WK1" s="46" t="s">
        <v>634</v>
      </c>
      <c r="WL1" s="46" t="s">
        <v>635</v>
      </c>
      <c r="WM1" s="46" t="s">
        <v>636</v>
      </c>
      <c r="WN1" s="46" t="s">
        <v>637</v>
      </c>
      <c r="WO1" s="46" t="s">
        <v>638</v>
      </c>
      <c r="WP1" s="46" t="s">
        <v>639</v>
      </c>
      <c r="WQ1" s="46" t="s">
        <v>640</v>
      </c>
      <c r="WR1" s="46" t="s">
        <v>641</v>
      </c>
      <c r="WS1" s="46" t="s">
        <v>642</v>
      </c>
      <c r="WT1" s="46" t="s">
        <v>643</v>
      </c>
      <c r="WU1" s="46" t="s">
        <v>644</v>
      </c>
      <c r="WV1" s="46" t="s">
        <v>645</v>
      </c>
      <c r="WW1" s="46" t="s">
        <v>646</v>
      </c>
      <c r="WX1" s="46" t="s">
        <v>647</v>
      </c>
      <c r="WY1" s="46" t="s">
        <v>648</v>
      </c>
      <c r="WZ1" s="46" t="s">
        <v>649</v>
      </c>
      <c r="XA1" s="46" t="s">
        <v>650</v>
      </c>
      <c r="XB1" s="46" t="s">
        <v>651</v>
      </c>
      <c r="XC1" s="46" t="s">
        <v>652</v>
      </c>
      <c r="XD1" s="46" t="s">
        <v>653</v>
      </c>
      <c r="XE1" s="46" t="s">
        <v>654</v>
      </c>
      <c r="XF1" s="46" t="s">
        <v>655</v>
      </c>
      <c r="XG1" s="46" t="s">
        <v>656</v>
      </c>
      <c r="XH1" s="46" t="s">
        <v>657</v>
      </c>
      <c r="XI1" s="46" t="s">
        <v>658</v>
      </c>
      <c r="XJ1" s="46" t="s">
        <v>659</v>
      </c>
      <c r="XK1" s="46" t="s">
        <v>660</v>
      </c>
      <c r="XL1" s="46" t="s">
        <v>661</v>
      </c>
      <c r="XM1" s="46" t="s">
        <v>662</v>
      </c>
      <c r="XN1" s="46" t="s">
        <v>663</v>
      </c>
      <c r="XO1" s="46" t="s">
        <v>664</v>
      </c>
      <c r="XP1" s="46" t="s">
        <v>665</v>
      </c>
      <c r="XQ1" s="46" t="s">
        <v>666</v>
      </c>
      <c r="XR1" s="46" t="s">
        <v>667</v>
      </c>
      <c r="XS1" s="46" t="s">
        <v>668</v>
      </c>
      <c r="XT1" s="46" t="s">
        <v>669</v>
      </c>
      <c r="XU1" s="46" t="s">
        <v>670</v>
      </c>
      <c r="XV1" s="46" t="s">
        <v>671</v>
      </c>
      <c r="XW1" s="46" t="s">
        <v>672</v>
      </c>
      <c r="XX1" s="46" t="s">
        <v>673</v>
      </c>
      <c r="XY1" s="46" t="s">
        <v>674</v>
      </c>
      <c r="XZ1" s="46" t="s">
        <v>675</v>
      </c>
      <c r="YA1" s="46" t="s">
        <v>676</v>
      </c>
      <c r="YB1" s="46" t="s">
        <v>677</v>
      </c>
      <c r="YC1" s="46" t="s">
        <v>678</v>
      </c>
      <c r="YD1" s="46" t="s">
        <v>679</v>
      </c>
      <c r="YE1" s="46" t="s">
        <v>680</v>
      </c>
      <c r="YF1" s="46" t="s">
        <v>681</v>
      </c>
      <c r="YG1" s="46" t="s">
        <v>682</v>
      </c>
      <c r="YH1" s="46" t="s">
        <v>683</v>
      </c>
      <c r="YI1" s="46" t="s">
        <v>684</v>
      </c>
      <c r="YJ1" s="46" t="s">
        <v>685</v>
      </c>
      <c r="YK1" s="46" t="s">
        <v>686</v>
      </c>
      <c r="YL1" s="46" t="s">
        <v>687</v>
      </c>
      <c r="YM1" s="46" t="s">
        <v>688</v>
      </c>
      <c r="YN1" s="46" t="s">
        <v>689</v>
      </c>
      <c r="YO1" s="46" t="s">
        <v>690</v>
      </c>
      <c r="YP1" s="46" t="s">
        <v>691</v>
      </c>
      <c r="YQ1" s="46" t="s">
        <v>692</v>
      </c>
      <c r="YR1" s="46" t="s">
        <v>693</v>
      </c>
      <c r="YS1" s="46" t="s">
        <v>694</v>
      </c>
      <c r="YT1" s="46" t="s">
        <v>695</v>
      </c>
      <c r="YU1" s="46" t="s">
        <v>696</v>
      </c>
      <c r="YV1" s="46" t="s">
        <v>697</v>
      </c>
      <c r="YW1" s="46" t="s">
        <v>698</v>
      </c>
      <c r="YX1" s="46" t="s">
        <v>699</v>
      </c>
      <c r="YY1" s="46" t="s">
        <v>700</v>
      </c>
      <c r="YZ1" s="46" t="s">
        <v>701</v>
      </c>
      <c r="ZA1" s="46" t="s">
        <v>702</v>
      </c>
      <c r="ZB1" s="46" t="s">
        <v>703</v>
      </c>
      <c r="ZC1" s="46" t="s">
        <v>704</v>
      </c>
      <c r="ZD1" s="46" t="s">
        <v>705</v>
      </c>
      <c r="ZE1" s="46" t="s">
        <v>706</v>
      </c>
      <c r="ZF1" s="46" t="s">
        <v>707</v>
      </c>
      <c r="ZG1" s="46" t="s">
        <v>708</v>
      </c>
      <c r="ZH1" s="46" t="s">
        <v>709</v>
      </c>
      <c r="ZI1" s="46" t="s">
        <v>710</v>
      </c>
      <c r="ZJ1" s="46" t="s">
        <v>711</v>
      </c>
      <c r="ZK1" s="46" t="s">
        <v>712</v>
      </c>
      <c r="ZL1" s="46" t="s">
        <v>713</v>
      </c>
      <c r="ZM1" s="46" t="s">
        <v>714</v>
      </c>
      <c r="ZN1" s="46" t="s">
        <v>715</v>
      </c>
      <c r="ZO1" s="46" t="s">
        <v>716</v>
      </c>
      <c r="ZP1" s="46" t="s">
        <v>717</v>
      </c>
      <c r="ZQ1" s="46" t="s">
        <v>718</v>
      </c>
      <c r="ZR1" s="46" t="s">
        <v>719</v>
      </c>
      <c r="ZS1" s="46" t="s">
        <v>720</v>
      </c>
      <c r="ZT1" s="46" t="s">
        <v>721</v>
      </c>
      <c r="ZU1" s="46" t="s">
        <v>722</v>
      </c>
      <c r="ZV1" s="46" t="s">
        <v>723</v>
      </c>
      <c r="ZW1" s="46" t="s">
        <v>724</v>
      </c>
      <c r="ZX1" s="46" t="s">
        <v>725</v>
      </c>
      <c r="ZY1" s="46" t="s">
        <v>726</v>
      </c>
      <c r="ZZ1" s="46" t="s">
        <v>727</v>
      </c>
      <c r="AAA1" s="46" t="s">
        <v>728</v>
      </c>
      <c r="AAB1" s="46" t="s">
        <v>729</v>
      </c>
      <c r="AAC1" s="46" t="s">
        <v>730</v>
      </c>
      <c r="AAD1" s="46" t="s">
        <v>731</v>
      </c>
      <c r="AAE1" s="46" t="s">
        <v>732</v>
      </c>
      <c r="AAF1" s="46" t="s">
        <v>733</v>
      </c>
      <c r="AAG1" s="46" t="s">
        <v>734</v>
      </c>
      <c r="AAH1" s="46" t="s">
        <v>735</v>
      </c>
      <c r="AAI1" s="46" t="s">
        <v>736</v>
      </c>
      <c r="AAJ1" s="46" t="s">
        <v>737</v>
      </c>
      <c r="AAK1" s="46" t="s">
        <v>738</v>
      </c>
      <c r="AAL1" s="46" t="s">
        <v>739</v>
      </c>
      <c r="AAM1" s="46" t="s">
        <v>740</v>
      </c>
      <c r="AAN1" s="46" t="s">
        <v>741</v>
      </c>
      <c r="AAO1" s="46" t="s">
        <v>742</v>
      </c>
      <c r="AAP1" s="46" t="s">
        <v>743</v>
      </c>
      <c r="AAQ1" s="46" t="s">
        <v>744</v>
      </c>
      <c r="AAR1" s="46" t="s">
        <v>745</v>
      </c>
      <c r="AAS1" s="46" t="s">
        <v>746</v>
      </c>
      <c r="AAT1" s="46" t="s">
        <v>747</v>
      </c>
      <c r="AAU1" s="46" t="s">
        <v>748</v>
      </c>
      <c r="AAV1" s="46" t="s">
        <v>749</v>
      </c>
      <c r="AAW1" s="46" t="s">
        <v>750</v>
      </c>
      <c r="AAX1" s="46" t="s">
        <v>751</v>
      </c>
      <c r="AAY1" s="46" t="s">
        <v>752</v>
      </c>
      <c r="AAZ1" s="46" t="s">
        <v>753</v>
      </c>
      <c r="ABA1" s="46" t="s">
        <v>754</v>
      </c>
      <c r="ABB1" s="46" t="s">
        <v>755</v>
      </c>
      <c r="ABC1" s="46" t="s">
        <v>756</v>
      </c>
      <c r="ABD1" s="46" t="s">
        <v>757</v>
      </c>
      <c r="ABE1" s="46" t="s">
        <v>758</v>
      </c>
      <c r="ABF1" s="46" t="s">
        <v>759</v>
      </c>
      <c r="ABG1" s="46" t="s">
        <v>760</v>
      </c>
      <c r="ABH1" s="46" t="s">
        <v>761</v>
      </c>
      <c r="ABI1" s="46" t="s">
        <v>762</v>
      </c>
      <c r="ABJ1" s="46" t="s">
        <v>763</v>
      </c>
      <c r="ABK1" s="46" t="s">
        <v>764</v>
      </c>
      <c r="ABL1" s="46" t="s">
        <v>765</v>
      </c>
      <c r="ABM1" s="46" t="s">
        <v>766</v>
      </c>
      <c r="ABN1" s="46" t="s">
        <v>767</v>
      </c>
      <c r="ABO1" s="46" t="s">
        <v>768</v>
      </c>
      <c r="ABP1" s="46" t="s">
        <v>769</v>
      </c>
      <c r="ABQ1" s="46" t="s">
        <v>770</v>
      </c>
      <c r="ABR1" s="46" t="s">
        <v>771</v>
      </c>
      <c r="ABS1" s="46" t="s">
        <v>772</v>
      </c>
      <c r="ABT1" s="46" t="s">
        <v>773</v>
      </c>
      <c r="ABU1" s="46" t="s">
        <v>774</v>
      </c>
      <c r="ABV1" s="46" t="s">
        <v>775</v>
      </c>
      <c r="ABW1" s="46" t="s">
        <v>776</v>
      </c>
      <c r="ABX1" s="46" t="s">
        <v>777</v>
      </c>
      <c r="ABY1" s="46" t="s">
        <v>778</v>
      </c>
      <c r="ABZ1" s="46" t="s">
        <v>779</v>
      </c>
      <c r="ACA1" s="46" t="s">
        <v>780</v>
      </c>
      <c r="ACB1" s="46" t="s">
        <v>781</v>
      </c>
      <c r="ACC1" s="46" t="s">
        <v>782</v>
      </c>
      <c r="ACD1" s="46" t="s">
        <v>783</v>
      </c>
      <c r="ACE1" s="46" t="s">
        <v>784</v>
      </c>
      <c r="ACF1" s="46" t="s">
        <v>785</v>
      </c>
      <c r="ACG1" s="46" t="s">
        <v>786</v>
      </c>
      <c r="ACH1" s="46" t="s">
        <v>787</v>
      </c>
      <c r="ACI1" s="46" t="s">
        <v>788</v>
      </c>
      <c r="ACJ1" s="46" t="s">
        <v>789</v>
      </c>
      <c r="ACK1" s="46" t="s">
        <v>790</v>
      </c>
      <c r="ACL1" s="46" t="s">
        <v>791</v>
      </c>
      <c r="ACM1" s="46" t="s">
        <v>792</v>
      </c>
      <c r="ACN1" s="46" t="s">
        <v>793</v>
      </c>
      <c r="ACO1" s="46" t="s">
        <v>794</v>
      </c>
      <c r="ACP1" s="46" t="s">
        <v>795</v>
      </c>
      <c r="ACQ1" s="46" t="s">
        <v>796</v>
      </c>
      <c r="ACR1" s="46" t="s">
        <v>797</v>
      </c>
      <c r="ACS1" s="46" t="s">
        <v>798</v>
      </c>
      <c r="ACT1" s="46" t="s">
        <v>799</v>
      </c>
      <c r="ACU1" s="46" t="s">
        <v>800</v>
      </c>
      <c r="ACV1" s="46" t="s">
        <v>801</v>
      </c>
      <c r="ACW1" s="46" t="s">
        <v>802</v>
      </c>
      <c r="ACX1" s="46" t="s">
        <v>803</v>
      </c>
      <c r="ACY1" s="46" t="s">
        <v>804</v>
      </c>
      <c r="ACZ1" s="46" t="s">
        <v>805</v>
      </c>
      <c r="ADA1" s="46" t="s">
        <v>806</v>
      </c>
      <c r="ADB1" s="46" t="s">
        <v>807</v>
      </c>
      <c r="ADC1" s="46" t="s">
        <v>808</v>
      </c>
      <c r="ADD1" s="46" t="s">
        <v>809</v>
      </c>
      <c r="ADE1" s="46" t="s">
        <v>810</v>
      </c>
      <c r="ADF1" s="46" t="s">
        <v>811</v>
      </c>
      <c r="ADG1" s="46" t="s">
        <v>812</v>
      </c>
      <c r="ADH1" s="46" t="s">
        <v>813</v>
      </c>
      <c r="ADI1" s="46" t="s">
        <v>814</v>
      </c>
      <c r="ADJ1" s="46" t="s">
        <v>815</v>
      </c>
      <c r="ADK1" s="46" t="s">
        <v>816</v>
      </c>
      <c r="ADL1" s="46" t="s">
        <v>817</v>
      </c>
      <c r="ADM1" s="46" t="s">
        <v>818</v>
      </c>
      <c r="ADN1" s="46" t="s">
        <v>819</v>
      </c>
      <c r="ADO1" s="46" t="s">
        <v>820</v>
      </c>
      <c r="ADP1" s="46" t="s">
        <v>821</v>
      </c>
      <c r="ADQ1" s="46" t="s">
        <v>822</v>
      </c>
      <c r="ADR1" s="46" t="s">
        <v>823</v>
      </c>
      <c r="ADS1" s="46" t="s">
        <v>824</v>
      </c>
      <c r="ADT1" s="46" t="s">
        <v>825</v>
      </c>
      <c r="ADU1" s="46" t="s">
        <v>826</v>
      </c>
      <c r="ADV1" s="46" t="s">
        <v>827</v>
      </c>
      <c r="ADW1" s="46" t="s">
        <v>828</v>
      </c>
      <c r="ADX1" s="46" t="s">
        <v>829</v>
      </c>
      <c r="ADY1" s="46" t="s">
        <v>830</v>
      </c>
      <c r="ADZ1" s="46" t="s">
        <v>831</v>
      </c>
      <c r="AEA1" s="46" t="s">
        <v>832</v>
      </c>
      <c r="AEB1" s="46" t="s">
        <v>833</v>
      </c>
      <c r="AEC1" s="46" t="s">
        <v>834</v>
      </c>
      <c r="AED1" s="46" t="s">
        <v>835</v>
      </c>
      <c r="AEE1" s="46" t="s">
        <v>836</v>
      </c>
      <c r="AEF1" s="46" t="s">
        <v>837</v>
      </c>
      <c r="AEG1" s="46" t="s">
        <v>838</v>
      </c>
      <c r="AEH1" s="46" t="s">
        <v>839</v>
      </c>
      <c r="AEI1" s="46" t="s">
        <v>840</v>
      </c>
      <c r="AEJ1" s="46" t="s">
        <v>841</v>
      </c>
      <c r="AEK1" s="46" t="s">
        <v>842</v>
      </c>
      <c r="AEL1" s="46" t="s">
        <v>843</v>
      </c>
      <c r="AEM1" s="46" t="s">
        <v>844</v>
      </c>
      <c r="AEN1" s="46" t="s">
        <v>845</v>
      </c>
      <c r="AEO1" s="46" t="s">
        <v>846</v>
      </c>
      <c r="AEP1" s="46" t="s">
        <v>847</v>
      </c>
      <c r="AEQ1" s="46" t="s">
        <v>848</v>
      </c>
      <c r="AER1" s="46" t="s">
        <v>849</v>
      </c>
      <c r="AES1" s="46" t="s">
        <v>850</v>
      </c>
      <c r="AET1" s="46" t="s">
        <v>851</v>
      </c>
      <c r="AEU1" s="46" t="s">
        <v>852</v>
      </c>
      <c r="AEV1" s="46" t="s">
        <v>853</v>
      </c>
      <c r="AEW1" s="46" t="s">
        <v>854</v>
      </c>
      <c r="AEX1" s="46" t="s">
        <v>855</v>
      </c>
      <c r="AEY1" s="46" t="s">
        <v>856</v>
      </c>
      <c r="AEZ1" s="46" t="s">
        <v>857</v>
      </c>
      <c r="AFA1" s="46" t="s">
        <v>858</v>
      </c>
      <c r="AFB1" s="46" t="s">
        <v>859</v>
      </c>
      <c r="AFC1" s="46" t="s">
        <v>860</v>
      </c>
      <c r="AFD1" s="46" t="s">
        <v>861</v>
      </c>
      <c r="AFE1" s="46" t="s">
        <v>862</v>
      </c>
      <c r="AFF1" s="46" t="s">
        <v>863</v>
      </c>
      <c r="AFG1" s="46" t="s">
        <v>864</v>
      </c>
      <c r="AFH1" s="46" t="s">
        <v>865</v>
      </c>
      <c r="AFI1" s="46" t="s">
        <v>866</v>
      </c>
      <c r="AFJ1" s="46" t="s">
        <v>867</v>
      </c>
      <c r="AFK1" s="46" t="s">
        <v>868</v>
      </c>
      <c r="AFL1" s="46" t="s">
        <v>869</v>
      </c>
      <c r="AFM1" s="46" t="s">
        <v>870</v>
      </c>
      <c r="AFN1" s="46" t="s">
        <v>871</v>
      </c>
      <c r="AFO1" s="46" t="s">
        <v>872</v>
      </c>
      <c r="AFP1" s="46" t="s">
        <v>873</v>
      </c>
      <c r="AFQ1" s="46" t="s">
        <v>874</v>
      </c>
      <c r="AFR1" s="46" t="s">
        <v>875</v>
      </c>
      <c r="AFS1" s="46" t="s">
        <v>876</v>
      </c>
      <c r="AFT1" s="46" t="s">
        <v>877</v>
      </c>
      <c r="AFU1" s="46" t="s">
        <v>878</v>
      </c>
      <c r="AFV1" s="46" t="s">
        <v>879</v>
      </c>
      <c r="AFW1" s="46" t="s">
        <v>880</v>
      </c>
      <c r="AFX1" s="46" t="s">
        <v>881</v>
      </c>
      <c r="AFY1" s="46" t="s">
        <v>882</v>
      </c>
      <c r="AFZ1" s="46" t="s">
        <v>883</v>
      </c>
      <c r="AGA1" s="46" t="s">
        <v>884</v>
      </c>
      <c r="AGB1" s="46" t="s">
        <v>885</v>
      </c>
      <c r="AGC1" s="46" t="s">
        <v>886</v>
      </c>
      <c r="AGD1" s="46" t="s">
        <v>887</v>
      </c>
      <c r="AGE1" s="46" t="s">
        <v>888</v>
      </c>
      <c r="AGF1" s="46" t="s">
        <v>889</v>
      </c>
      <c r="AGG1" s="46" t="s">
        <v>890</v>
      </c>
      <c r="AGH1" s="46" t="s">
        <v>891</v>
      </c>
      <c r="AGI1" s="46" t="s">
        <v>892</v>
      </c>
      <c r="AGJ1" s="46" t="s">
        <v>893</v>
      </c>
      <c r="AGK1" s="46" t="s">
        <v>894</v>
      </c>
      <c r="AGL1" s="46" t="s">
        <v>895</v>
      </c>
      <c r="AGM1" s="46" t="s">
        <v>896</v>
      </c>
      <c r="AGN1" s="46" t="s">
        <v>897</v>
      </c>
      <c r="AGO1" s="46" t="s">
        <v>898</v>
      </c>
      <c r="AGP1" s="46" t="s">
        <v>899</v>
      </c>
      <c r="AGQ1" s="46" t="s">
        <v>900</v>
      </c>
      <c r="AGR1" s="46" t="s">
        <v>901</v>
      </c>
      <c r="AGS1" s="46" t="s">
        <v>902</v>
      </c>
      <c r="AGT1" s="46" t="s">
        <v>903</v>
      </c>
      <c r="AGU1" s="46" t="s">
        <v>904</v>
      </c>
      <c r="AGV1" s="46" t="s">
        <v>905</v>
      </c>
      <c r="AGW1" s="46" t="s">
        <v>906</v>
      </c>
      <c r="AGX1" s="46" t="s">
        <v>907</v>
      </c>
      <c r="AGY1" s="46" t="s">
        <v>908</v>
      </c>
      <c r="AGZ1" s="46" t="s">
        <v>909</v>
      </c>
      <c r="AHA1" s="46" t="s">
        <v>910</v>
      </c>
      <c r="AHB1" s="46" t="s">
        <v>911</v>
      </c>
      <c r="AHC1" s="46" t="s">
        <v>912</v>
      </c>
      <c r="AHD1" s="46" t="s">
        <v>913</v>
      </c>
      <c r="AHE1" s="46" t="s">
        <v>914</v>
      </c>
      <c r="AHF1" s="46" t="s">
        <v>915</v>
      </c>
      <c r="AHG1" s="46" t="s">
        <v>916</v>
      </c>
      <c r="AHH1" s="46" t="s">
        <v>917</v>
      </c>
      <c r="AHI1" s="46" t="s">
        <v>918</v>
      </c>
      <c r="AHJ1" s="46" t="s">
        <v>919</v>
      </c>
      <c r="AHK1" s="46" t="s">
        <v>920</v>
      </c>
      <c r="AHL1" s="46" t="s">
        <v>921</v>
      </c>
      <c r="AHM1" s="46" t="s">
        <v>922</v>
      </c>
      <c r="AHN1" s="46" t="s">
        <v>923</v>
      </c>
      <c r="AHO1" s="46" t="s">
        <v>924</v>
      </c>
      <c r="AHP1" s="46" t="s">
        <v>925</v>
      </c>
      <c r="AHQ1" s="46" t="s">
        <v>926</v>
      </c>
      <c r="AHR1" s="46" t="s">
        <v>927</v>
      </c>
      <c r="AHS1" s="46" t="s">
        <v>928</v>
      </c>
      <c r="AHT1" s="46" t="s">
        <v>929</v>
      </c>
      <c r="AHU1" s="46" t="s">
        <v>930</v>
      </c>
      <c r="AHV1" s="46" t="s">
        <v>931</v>
      </c>
      <c r="AHW1" s="46" t="s">
        <v>932</v>
      </c>
      <c r="AHX1" s="46" t="s">
        <v>933</v>
      </c>
      <c r="AHY1" s="46" t="s">
        <v>934</v>
      </c>
      <c r="AHZ1" s="46" t="s">
        <v>935</v>
      </c>
      <c r="AIA1" s="46" t="s">
        <v>936</v>
      </c>
      <c r="AIB1" s="46" t="s">
        <v>937</v>
      </c>
      <c r="AIC1" s="46" t="s">
        <v>938</v>
      </c>
      <c r="AID1" s="46" t="s">
        <v>939</v>
      </c>
      <c r="AIE1" s="46" t="s">
        <v>940</v>
      </c>
      <c r="AIF1" s="46" t="s">
        <v>941</v>
      </c>
      <c r="AIG1" s="46" t="s">
        <v>942</v>
      </c>
      <c r="AIH1" s="46" t="s">
        <v>943</v>
      </c>
      <c r="AII1" s="46" t="s">
        <v>944</v>
      </c>
      <c r="AIJ1" s="46" t="s">
        <v>945</v>
      </c>
      <c r="AIK1" s="46" t="s">
        <v>946</v>
      </c>
      <c r="AIL1" s="46" t="s">
        <v>947</v>
      </c>
      <c r="AIM1" s="46" t="s">
        <v>948</v>
      </c>
      <c r="AIN1" s="46" t="s">
        <v>949</v>
      </c>
      <c r="AIO1" s="46" t="s">
        <v>950</v>
      </c>
      <c r="AIP1" s="46" t="s">
        <v>951</v>
      </c>
      <c r="AIQ1" s="46" t="s">
        <v>952</v>
      </c>
      <c r="AIR1" s="46" t="s">
        <v>953</v>
      </c>
      <c r="AIS1" s="46" t="s">
        <v>954</v>
      </c>
      <c r="AIT1" s="46" t="s">
        <v>955</v>
      </c>
      <c r="AIU1" s="46" t="s">
        <v>956</v>
      </c>
      <c r="AIV1" s="46" t="s">
        <v>957</v>
      </c>
      <c r="AIW1" s="46" t="s">
        <v>958</v>
      </c>
      <c r="AIX1" s="46" t="s">
        <v>959</v>
      </c>
      <c r="AIY1" s="46" t="s">
        <v>960</v>
      </c>
      <c r="AIZ1" s="46" t="s">
        <v>961</v>
      </c>
      <c r="AJA1" s="46" t="s">
        <v>962</v>
      </c>
      <c r="AJB1" s="46" t="s">
        <v>963</v>
      </c>
      <c r="AJC1" s="46" t="s">
        <v>964</v>
      </c>
      <c r="AJD1" s="46" t="s">
        <v>965</v>
      </c>
      <c r="AJE1" s="46" t="s">
        <v>966</v>
      </c>
      <c r="AJF1" s="46" t="s">
        <v>967</v>
      </c>
      <c r="AJG1" s="46" t="s">
        <v>968</v>
      </c>
      <c r="AJH1" s="46" t="s">
        <v>969</v>
      </c>
      <c r="AJI1" s="46" t="s">
        <v>970</v>
      </c>
      <c r="AJJ1" s="46" t="s">
        <v>971</v>
      </c>
      <c r="AJK1" s="46" t="s">
        <v>972</v>
      </c>
      <c r="AJL1" s="46" t="s">
        <v>973</v>
      </c>
      <c r="AJM1" s="46" t="s">
        <v>974</v>
      </c>
      <c r="AJN1" s="46" t="s">
        <v>975</v>
      </c>
      <c r="AJO1" s="46" t="s">
        <v>976</v>
      </c>
      <c r="AJP1" s="46" t="s">
        <v>977</v>
      </c>
      <c r="AJQ1" s="46" t="s">
        <v>978</v>
      </c>
      <c r="AJR1" s="46" t="s">
        <v>979</v>
      </c>
      <c r="AJS1" s="46" t="s">
        <v>980</v>
      </c>
      <c r="AJT1" s="46" t="s">
        <v>981</v>
      </c>
      <c r="AJU1" s="46" t="s">
        <v>982</v>
      </c>
      <c r="AJV1" s="46" t="s">
        <v>983</v>
      </c>
      <c r="AJW1" s="46" t="s">
        <v>984</v>
      </c>
      <c r="AJX1" s="46" t="s">
        <v>985</v>
      </c>
      <c r="AJY1" s="46" t="s">
        <v>986</v>
      </c>
      <c r="AJZ1" s="46" t="s">
        <v>987</v>
      </c>
      <c r="AKA1" s="46" t="s">
        <v>988</v>
      </c>
      <c r="AKB1" s="46" t="s">
        <v>989</v>
      </c>
      <c r="AKC1" s="46" t="s">
        <v>990</v>
      </c>
      <c r="AKD1" s="46" t="s">
        <v>991</v>
      </c>
      <c r="AKE1" s="46" t="s">
        <v>992</v>
      </c>
      <c r="AKF1" s="46" t="s">
        <v>993</v>
      </c>
      <c r="AKG1" s="46" t="s">
        <v>994</v>
      </c>
      <c r="AKH1" s="46" t="s">
        <v>995</v>
      </c>
      <c r="AKI1" s="46" t="s">
        <v>996</v>
      </c>
      <c r="AKJ1" s="46" t="s">
        <v>997</v>
      </c>
      <c r="AKK1" s="46" t="s">
        <v>998</v>
      </c>
      <c r="AKL1" s="46" t="s">
        <v>999</v>
      </c>
      <c r="AKM1" s="46" t="s">
        <v>1000</v>
      </c>
      <c r="AKN1" s="46" t="s">
        <v>1001</v>
      </c>
      <c r="AKO1" s="46" t="s">
        <v>1002</v>
      </c>
      <c r="AKP1" s="46" t="s">
        <v>1003</v>
      </c>
      <c r="AKQ1" s="46" t="s">
        <v>1004</v>
      </c>
      <c r="AKR1" s="46" t="s">
        <v>1005</v>
      </c>
      <c r="AKS1" s="46" t="s">
        <v>1006</v>
      </c>
      <c r="AKT1" s="46" t="s">
        <v>1007</v>
      </c>
      <c r="AKU1" s="46" t="s">
        <v>1008</v>
      </c>
      <c r="AKV1" s="46" t="s">
        <v>1009</v>
      </c>
      <c r="AKW1" s="46" t="s">
        <v>1010</v>
      </c>
      <c r="AKX1" s="46" t="s">
        <v>1011</v>
      </c>
      <c r="AKY1" s="46" t="s">
        <v>1012</v>
      </c>
      <c r="AKZ1" s="46" t="s">
        <v>1013</v>
      </c>
      <c r="ALA1" s="46" t="s">
        <v>1014</v>
      </c>
      <c r="ALB1" s="46" t="s">
        <v>1015</v>
      </c>
      <c r="ALC1" s="46" t="s">
        <v>1016</v>
      </c>
      <c r="ALD1" s="46" t="s">
        <v>1017</v>
      </c>
      <c r="ALE1" s="46" t="s">
        <v>1018</v>
      </c>
      <c r="ALF1" s="46" t="s">
        <v>1019</v>
      </c>
      <c r="ALG1" s="46" t="s">
        <v>1020</v>
      </c>
      <c r="ALH1" s="46" t="s">
        <v>1021</v>
      </c>
      <c r="ALI1" s="46" t="s">
        <v>1022</v>
      </c>
      <c r="ALJ1" s="46" t="s">
        <v>1023</v>
      </c>
      <c r="ALK1" s="46" t="s">
        <v>1024</v>
      </c>
      <c r="ALL1" s="46" t="s">
        <v>1025</v>
      </c>
      <c r="ALM1" s="46" t="s">
        <v>1026</v>
      </c>
      <c r="ALN1" s="46" t="s">
        <v>1027</v>
      </c>
      <c r="ALO1" s="46" t="s">
        <v>1028</v>
      </c>
      <c r="ALP1" s="46" t="s">
        <v>1029</v>
      </c>
      <c r="ALQ1" s="46" t="s">
        <v>1030</v>
      </c>
      <c r="ALR1" s="46" t="s">
        <v>1031</v>
      </c>
      <c r="ALS1" s="46" t="s">
        <v>1032</v>
      </c>
      <c r="ALT1" s="46" t="s">
        <v>1033</v>
      </c>
      <c r="ALU1" s="46" t="s">
        <v>1034</v>
      </c>
      <c r="ALV1" s="46" t="s">
        <v>1035</v>
      </c>
      <c r="ALW1" s="46" t="s">
        <v>1036</v>
      </c>
      <c r="ALX1" s="46" t="s">
        <v>1037</v>
      </c>
      <c r="ALY1" s="46" t="s">
        <v>1038</v>
      </c>
      <c r="ALZ1" s="46" t="s">
        <v>1039</v>
      </c>
      <c r="AMA1" s="46" t="s">
        <v>1040</v>
      </c>
      <c r="AMB1" s="46" t="s">
        <v>1041</v>
      </c>
      <c r="AMC1" s="46" t="s">
        <v>1042</v>
      </c>
      <c r="AMD1" s="46" t="s">
        <v>1043</v>
      </c>
      <c r="AME1" s="46" t="s">
        <v>1044</v>
      </c>
      <c r="AMF1" s="46" t="s">
        <v>1045</v>
      </c>
      <c r="AMG1" s="46" t="s">
        <v>1046</v>
      </c>
      <c r="AMH1" s="46" t="s">
        <v>1047</v>
      </c>
      <c r="AMI1" s="46" t="s">
        <v>1048</v>
      </c>
      <c r="AMJ1" s="46" t="s">
        <v>1049</v>
      </c>
      <c r="AMK1" s="46" t="s">
        <v>1050</v>
      </c>
      <c r="AML1" s="46" t="s">
        <v>1051</v>
      </c>
      <c r="AMM1" s="46" t="s">
        <v>1052</v>
      </c>
      <c r="AMN1" s="46" t="s">
        <v>1053</v>
      </c>
      <c r="AMO1" s="46" t="s">
        <v>1054</v>
      </c>
      <c r="AMP1" s="46" t="s">
        <v>1055</v>
      </c>
      <c r="AMQ1" s="46" t="s">
        <v>1056</v>
      </c>
      <c r="AMR1" s="46" t="s">
        <v>1057</v>
      </c>
      <c r="AMS1" s="46" t="s">
        <v>1058</v>
      </c>
      <c r="AMT1" s="46" t="s">
        <v>1059</v>
      </c>
      <c r="AMU1" s="46" t="s">
        <v>1060</v>
      </c>
      <c r="AMV1" s="46" t="s">
        <v>1061</v>
      </c>
      <c r="AMW1" s="46" t="s">
        <v>1062</v>
      </c>
      <c r="AMX1" s="46" t="s">
        <v>1063</v>
      </c>
      <c r="AMY1" s="46" t="s">
        <v>1064</v>
      </c>
      <c r="AMZ1" s="46" t="s">
        <v>1065</v>
      </c>
      <c r="ANA1" s="46" t="s">
        <v>1066</v>
      </c>
      <c r="ANB1" s="46" t="s">
        <v>1067</v>
      </c>
      <c r="ANC1" s="46" t="s">
        <v>1068</v>
      </c>
      <c r="AND1" s="46" t="s">
        <v>1069</v>
      </c>
      <c r="ANE1" s="46" t="s">
        <v>1070</v>
      </c>
      <c r="ANF1" s="46" t="s">
        <v>1071</v>
      </c>
      <c r="ANG1" s="46" t="s">
        <v>1072</v>
      </c>
      <c r="ANH1" s="46" t="s">
        <v>1073</v>
      </c>
      <c r="ANI1" s="46" t="s">
        <v>1074</v>
      </c>
      <c r="ANJ1" s="46" t="s">
        <v>1075</v>
      </c>
      <c r="ANK1" s="46" t="s">
        <v>1076</v>
      </c>
      <c r="ANL1" s="46" t="s">
        <v>1077</v>
      </c>
      <c r="ANM1" s="46" t="s">
        <v>1078</v>
      </c>
      <c r="ANN1" s="46" t="s">
        <v>1079</v>
      </c>
      <c r="ANO1" s="46" t="s">
        <v>1080</v>
      </c>
      <c r="ANP1" s="46" t="s">
        <v>1081</v>
      </c>
      <c r="ANQ1" s="46" t="s">
        <v>1082</v>
      </c>
      <c r="ANR1" s="46" t="s">
        <v>1083</v>
      </c>
      <c r="ANS1" s="46" t="s">
        <v>1084</v>
      </c>
      <c r="ANT1" s="46" t="s">
        <v>1085</v>
      </c>
      <c r="ANU1" s="46" t="s">
        <v>1086</v>
      </c>
      <c r="ANV1" s="46" t="s">
        <v>1087</v>
      </c>
      <c r="ANW1" s="46" t="s">
        <v>1088</v>
      </c>
      <c r="ANX1" s="46" t="s">
        <v>1089</v>
      </c>
      <c r="ANY1" s="46" t="s">
        <v>1090</v>
      </c>
      <c r="ANZ1" s="46" t="s">
        <v>1091</v>
      </c>
      <c r="AOA1" s="46" t="s">
        <v>1092</v>
      </c>
      <c r="AOB1" s="46" t="s">
        <v>1093</v>
      </c>
      <c r="AOC1" s="46" t="s">
        <v>1094</v>
      </c>
      <c r="AOD1" s="46" t="s">
        <v>1095</v>
      </c>
      <c r="AOE1" s="46" t="s">
        <v>1096</v>
      </c>
      <c r="AOF1" s="46" t="s">
        <v>1097</v>
      </c>
      <c r="AOG1" s="46" t="s">
        <v>1098</v>
      </c>
      <c r="AOH1" s="46" t="s">
        <v>1099</v>
      </c>
      <c r="AOI1" s="46" t="s">
        <v>1100</v>
      </c>
      <c r="AOJ1" s="46" t="s">
        <v>1101</v>
      </c>
      <c r="AOK1" s="46" t="s">
        <v>1102</v>
      </c>
      <c r="AOL1" s="46" t="s">
        <v>1103</v>
      </c>
      <c r="AOM1" s="46" t="s">
        <v>1104</v>
      </c>
      <c r="AON1" s="46" t="s">
        <v>1105</v>
      </c>
      <c r="AOO1" s="46" t="s">
        <v>1106</v>
      </c>
      <c r="AOP1" s="46" t="s">
        <v>1107</v>
      </c>
      <c r="AOQ1" s="46" t="s">
        <v>1108</v>
      </c>
      <c r="AOR1" s="46" t="s">
        <v>1109</v>
      </c>
      <c r="AOS1" s="46" t="s">
        <v>1110</v>
      </c>
      <c r="AOT1" s="46" t="s">
        <v>1111</v>
      </c>
      <c r="AOU1" s="46" t="s">
        <v>1112</v>
      </c>
      <c r="AOV1" s="46" t="s">
        <v>1113</v>
      </c>
      <c r="AOW1" s="46" t="s">
        <v>1114</v>
      </c>
      <c r="AOX1" s="46" t="s">
        <v>1115</v>
      </c>
      <c r="AOY1" s="46" t="s">
        <v>1116</v>
      </c>
      <c r="AOZ1" s="46" t="s">
        <v>1117</v>
      </c>
      <c r="APA1" s="46" t="s">
        <v>1118</v>
      </c>
      <c r="APB1" s="46" t="s">
        <v>1119</v>
      </c>
      <c r="APC1" s="46" t="s">
        <v>1120</v>
      </c>
      <c r="APD1" s="46" t="s">
        <v>1121</v>
      </c>
      <c r="APE1" s="46" t="s">
        <v>1122</v>
      </c>
      <c r="APF1" s="46" t="s">
        <v>1123</v>
      </c>
      <c r="APG1" s="46" t="s">
        <v>1124</v>
      </c>
      <c r="APH1" s="46" t="s">
        <v>1125</v>
      </c>
      <c r="API1" s="46" t="s">
        <v>1126</v>
      </c>
      <c r="APJ1" s="46" t="s">
        <v>1127</v>
      </c>
      <c r="APK1" s="46" t="s">
        <v>1128</v>
      </c>
      <c r="APL1" s="46" t="s">
        <v>1129</v>
      </c>
      <c r="APM1" s="46" t="s">
        <v>1130</v>
      </c>
      <c r="APN1" s="46" t="s">
        <v>1131</v>
      </c>
      <c r="APO1" s="46" t="s">
        <v>1132</v>
      </c>
      <c r="APP1" s="46" t="s">
        <v>1133</v>
      </c>
      <c r="APQ1" s="46" t="s">
        <v>1134</v>
      </c>
      <c r="APR1" s="46" t="s">
        <v>1135</v>
      </c>
      <c r="APS1" s="46" t="s">
        <v>1136</v>
      </c>
      <c r="APT1" s="46" t="s">
        <v>1137</v>
      </c>
      <c r="APU1" s="46" t="s">
        <v>1138</v>
      </c>
      <c r="APV1" s="46" t="s">
        <v>1139</v>
      </c>
      <c r="APW1" s="46" t="s">
        <v>1140</v>
      </c>
      <c r="APX1" s="46" t="s">
        <v>1141</v>
      </c>
      <c r="APY1" s="46" t="s">
        <v>1142</v>
      </c>
      <c r="APZ1" s="46" t="s">
        <v>1143</v>
      </c>
      <c r="AQA1" s="46" t="s">
        <v>1144</v>
      </c>
      <c r="AQB1" s="46" t="s">
        <v>1145</v>
      </c>
      <c r="AQC1" s="46" t="s">
        <v>1146</v>
      </c>
      <c r="AQD1" s="46" t="s">
        <v>1147</v>
      </c>
      <c r="AQE1" s="46" t="s">
        <v>1148</v>
      </c>
      <c r="AQF1" s="46" t="s">
        <v>1149</v>
      </c>
      <c r="AQG1" s="46" t="s">
        <v>1150</v>
      </c>
      <c r="AQH1" s="46" t="s">
        <v>1151</v>
      </c>
      <c r="AQI1" s="46" t="s">
        <v>1152</v>
      </c>
      <c r="AQJ1" s="46" t="s">
        <v>1153</v>
      </c>
      <c r="AQK1" s="46" t="s">
        <v>1154</v>
      </c>
      <c r="AQL1" s="46" t="s">
        <v>1155</v>
      </c>
      <c r="AQM1" s="46" t="s">
        <v>1156</v>
      </c>
      <c r="AQN1" s="46" t="s">
        <v>1157</v>
      </c>
      <c r="AQO1" s="46" t="s">
        <v>1158</v>
      </c>
      <c r="AQP1" s="46" t="s">
        <v>1159</v>
      </c>
      <c r="AQQ1" s="46" t="s">
        <v>1160</v>
      </c>
      <c r="AQR1" s="46" t="s">
        <v>1161</v>
      </c>
      <c r="AQS1" s="46" t="s">
        <v>1162</v>
      </c>
      <c r="AQT1" s="46" t="s">
        <v>1163</v>
      </c>
      <c r="AQU1" s="46" t="s">
        <v>1164</v>
      </c>
      <c r="AQV1" s="46" t="s">
        <v>1165</v>
      </c>
      <c r="AQW1" s="46" t="s">
        <v>1166</v>
      </c>
      <c r="AQX1" s="46" t="s">
        <v>1167</v>
      </c>
      <c r="AQY1" s="46" t="s">
        <v>1168</v>
      </c>
      <c r="AQZ1" s="46" t="s">
        <v>1169</v>
      </c>
      <c r="ARA1" s="46" t="s">
        <v>1170</v>
      </c>
      <c r="ARB1" s="46" t="s">
        <v>1171</v>
      </c>
      <c r="ARC1" s="46" t="s">
        <v>1172</v>
      </c>
      <c r="ARD1" s="46" t="s">
        <v>1173</v>
      </c>
      <c r="ARE1" s="46" t="s">
        <v>1174</v>
      </c>
      <c r="ARF1" s="46" t="s">
        <v>1175</v>
      </c>
      <c r="ARG1" s="46" t="s">
        <v>1176</v>
      </c>
      <c r="ARH1" s="46" t="s">
        <v>1177</v>
      </c>
      <c r="ARI1" s="46" t="s">
        <v>1178</v>
      </c>
      <c r="ARJ1" s="46" t="s">
        <v>1179</v>
      </c>
      <c r="ARK1" s="46" t="s">
        <v>1180</v>
      </c>
      <c r="ARL1" s="46" t="s">
        <v>1181</v>
      </c>
      <c r="ARM1" s="46" t="s">
        <v>1182</v>
      </c>
      <c r="ARN1" s="46" t="s">
        <v>1183</v>
      </c>
      <c r="ARO1" s="46" t="s">
        <v>1184</v>
      </c>
      <c r="ARP1" s="46" t="s">
        <v>1185</v>
      </c>
      <c r="ARQ1" s="46" t="s">
        <v>1186</v>
      </c>
      <c r="ARR1" s="46" t="s">
        <v>1187</v>
      </c>
      <c r="ARS1" s="46" t="s">
        <v>1188</v>
      </c>
      <c r="ART1" s="46" t="s">
        <v>1189</v>
      </c>
      <c r="ARU1" s="46" t="s">
        <v>1190</v>
      </c>
      <c r="ARV1" s="46" t="s">
        <v>1191</v>
      </c>
      <c r="ARW1" s="46" t="s">
        <v>1192</v>
      </c>
      <c r="ARX1" s="46" t="s">
        <v>1193</v>
      </c>
      <c r="ARY1" s="46" t="s">
        <v>1194</v>
      </c>
      <c r="ARZ1" s="46" t="s">
        <v>1195</v>
      </c>
      <c r="ASA1" s="46" t="s">
        <v>1196</v>
      </c>
      <c r="ASB1" s="46" t="s">
        <v>1197</v>
      </c>
      <c r="ASC1" s="46" t="s">
        <v>1198</v>
      </c>
      <c r="ASD1" s="46" t="s">
        <v>1199</v>
      </c>
      <c r="ASE1" s="46" t="s">
        <v>1200</v>
      </c>
      <c r="ASF1" s="46" t="s">
        <v>1201</v>
      </c>
      <c r="ASG1" s="46" t="s">
        <v>1202</v>
      </c>
      <c r="ASH1" s="46" t="s">
        <v>1203</v>
      </c>
      <c r="ASI1" s="46" t="s">
        <v>1204</v>
      </c>
      <c r="ASJ1" s="46" t="s">
        <v>1205</v>
      </c>
      <c r="ASK1" s="46" t="s">
        <v>1206</v>
      </c>
      <c r="ASL1" s="46" t="s">
        <v>1207</v>
      </c>
      <c r="ASM1" s="46" t="s">
        <v>1208</v>
      </c>
      <c r="ASN1" s="46" t="s">
        <v>1209</v>
      </c>
      <c r="ASO1" s="46" t="s">
        <v>1210</v>
      </c>
      <c r="ASP1" s="46" t="s">
        <v>1211</v>
      </c>
      <c r="ASQ1" s="46" t="s">
        <v>1212</v>
      </c>
      <c r="ASR1" s="46" t="s">
        <v>1213</v>
      </c>
      <c r="ASS1" s="46" t="s">
        <v>1214</v>
      </c>
      <c r="AST1" s="46" t="s">
        <v>1215</v>
      </c>
      <c r="ASU1" s="46" t="s">
        <v>1216</v>
      </c>
      <c r="ASV1" s="46" t="s">
        <v>1217</v>
      </c>
      <c r="ASW1" s="46" t="s">
        <v>1218</v>
      </c>
      <c r="ASX1" s="46" t="s">
        <v>1219</v>
      </c>
      <c r="ASY1" s="46" t="s">
        <v>1220</v>
      </c>
      <c r="ASZ1" s="46" t="s">
        <v>1221</v>
      </c>
      <c r="ATA1" s="46" t="s">
        <v>1222</v>
      </c>
      <c r="ATB1" s="46" t="s">
        <v>1223</v>
      </c>
      <c r="ATC1" s="46" t="s">
        <v>1224</v>
      </c>
      <c r="ATD1" s="46" t="s">
        <v>1225</v>
      </c>
      <c r="ATE1" s="46" t="s">
        <v>1226</v>
      </c>
      <c r="ATF1" s="46" t="s">
        <v>1227</v>
      </c>
      <c r="ATG1" s="46" t="s">
        <v>1228</v>
      </c>
      <c r="ATH1" s="46" t="s">
        <v>1229</v>
      </c>
      <c r="ATI1" s="46" t="s">
        <v>1230</v>
      </c>
      <c r="ATJ1" s="46" t="s">
        <v>1231</v>
      </c>
      <c r="ATK1" s="46" t="s">
        <v>1232</v>
      </c>
      <c r="ATL1" s="46" t="s">
        <v>1233</v>
      </c>
      <c r="ATM1" s="46" t="s">
        <v>1234</v>
      </c>
      <c r="ATN1" s="46" t="s">
        <v>1235</v>
      </c>
      <c r="ATO1" s="46" t="s">
        <v>1236</v>
      </c>
      <c r="ATP1" s="46" t="s">
        <v>1237</v>
      </c>
      <c r="ATQ1" s="46" t="s">
        <v>1238</v>
      </c>
      <c r="ATR1" s="46" t="s">
        <v>1239</v>
      </c>
      <c r="ATS1" s="46" t="s">
        <v>1240</v>
      </c>
      <c r="ATT1" s="46" t="s">
        <v>1241</v>
      </c>
      <c r="ATU1" s="46" t="s">
        <v>1242</v>
      </c>
      <c r="ATV1" s="46" t="s">
        <v>1243</v>
      </c>
      <c r="ATW1" s="46" t="s">
        <v>1244</v>
      </c>
      <c r="ATX1" s="46" t="s">
        <v>1245</v>
      </c>
      <c r="ATY1" s="46" t="s">
        <v>1246</v>
      </c>
      <c r="ATZ1" s="46" t="s">
        <v>1247</v>
      </c>
      <c r="AUA1" s="46" t="s">
        <v>1248</v>
      </c>
      <c r="AUB1" s="46" t="s">
        <v>1249</v>
      </c>
      <c r="AUC1" s="46" t="s">
        <v>1250</v>
      </c>
      <c r="AUD1" s="46" t="s">
        <v>1251</v>
      </c>
      <c r="AUE1" s="46" t="s">
        <v>1252</v>
      </c>
      <c r="AUF1" s="46" t="s">
        <v>1253</v>
      </c>
      <c r="AUG1" s="46" t="s">
        <v>1254</v>
      </c>
      <c r="AUH1" s="46" t="s">
        <v>1255</v>
      </c>
      <c r="AUI1" s="46" t="s">
        <v>1256</v>
      </c>
      <c r="AUJ1" s="46" t="s">
        <v>1257</v>
      </c>
      <c r="AUK1" s="46" t="s">
        <v>1258</v>
      </c>
      <c r="AUL1" s="46" t="s">
        <v>1259</v>
      </c>
      <c r="AUM1" s="46" t="s">
        <v>1260</v>
      </c>
      <c r="AUN1" s="46" t="s">
        <v>1261</v>
      </c>
      <c r="AUO1" s="46" t="s">
        <v>1262</v>
      </c>
      <c r="AUP1" s="46" t="s">
        <v>1263</v>
      </c>
      <c r="AUQ1" s="46" t="s">
        <v>1264</v>
      </c>
      <c r="AUR1" s="46" t="s">
        <v>1265</v>
      </c>
      <c r="AUS1" s="46" t="s">
        <v>1266</v>
      </c>
      <c r="AUT1" s="46" t="s">
        <v>1267</v>
      </c>
      <c r="AUU1" s="46" t="s">
        <v>1268</v>
      </c>
      <c r="AUV1" s="46" t="s">
        <v>1269</v>
      </c>
      <c r="AUW1" s="46" t="s">
        <v>1270</v>
      </c>
      <c r="AUX1" s="46" t="s">
        <v>1271</v>
      </c>
      <c r="AUY1" s="46" t="s">
        <v>1272</v>
      </c>
      <c r="AUZ1" s="46" t="s">
        <v>1273</v>
      </c>
      <c r="AVA1" s="46" t="s">
        <v>1274</v>
      </c>
      <c r="AVB1" s="46" t="s">
        <v>1275</v>
      </c>
      <c r="AVC1" s="46" t="s">
        <v>1276</v>
      </c>
      <c r="AVD1" s="46" t="s">
        <v>1277</v>
      </c>
      <c r="AVE1" s="46" t="s">
        <v>1278</v>
      </c>
      <c r="AVF1" s="46" t="s">
        <v>1279</v>
      </c>
      <c r="AVG1" s="46" t="s">
        <v>1280</v>
      </c>
      <c r="AVH1" s="46" t="s">
        <v>1281</v>
      </c>
      <c r="AVI1" s="46" t="s">
        <v>1282</v>
      </c>
      <c r="AVJ1" s="46" t="s">
        <v>1283</v>
      </c>
      <c r="AVK1" s="46" t="s">
        <v>1284</v>
      </c>
      <c r="AVL1" s="46" t="s">
        <v>1285</v>
      </c>
      <c r="AVM1" s="46" t="s">
        <v>1286</v>
      </c>
      <c r="AVN1" s="46" t="s">
        <v>1287</v>
      </c>
      <c r="AVO1" s="46" t="s">
        <v>1288</v>
      </c>
      <c r="AVP1" s="46" t="s">
        <v>1289</v>
      </c>
      <c r="AVQ1" s="46" t="s">
        <v>1290</v>
      </c>
      <c r="AVR1" s="46" t="s">
        <v>1291</v>
      </c>
      <c r="AVS1" s="46" t="s">
        <v>1292</v>
      </c>
      <c r="AVT1" s="46" t="s">
        <v>1293</v>
      </c>
      <c r="AVU1" s="46" t="s">
        <v>1294</v>
      </c>
      <c r="AVV1" s="46" t="s">
        <v>1295</v>
      </c>
      <c r="AVW1" s="46" t="s">
        <v>1296</v>
      </c>
      <c r="AVX1" s="46" t="s">
        <v>1297</v>
      </c>
      <c r="AVY1" s="46" t="s">
        <v>1298</v>
      </c>
      <c r="AVZ1" s="46" t="s">
        <v>1299</v>
      </c>
      <c r="AWA1" s="46" t="s">
        <v>1300</v>
      </c>
      <c r="AWB1" s="46" t="s">
        <v>1301</v>
      </c>
      <c r="AWC1" s="46" t="s">
        <v>1302</v>
      </c>
      <c r="AWD1" s="46" t="s">
        <v>1303</v>
      </c>
      <c r="AWE1" s="46" t="s">
        <v>1304</v>
      </c>
      <c r="AWF1" s="46" t="s">
        <v>1305</v>
      </c>
      <c r="AWG1" s="46" t="s">
        <v>1306</v>
      </c>
      <c r="AWH1" s="46" t="s">
        <v>1307</v>
      </c>
      <c r="AWI1" s="46" t="s">
        <v>1308</v>
      </c>
      <c r="AWJ1" s="46" t="s">
        <v>1309</v>
      </c>
      <c r="AWK1" s="46" t="s">
        <v>1310</v>
      </c>
      <c r="AWL1" s="46" t="s">
        <v>1311</v>
      </c>
      <c r="AWM1" s="46" t="s">
        <v>1312</v>
      </c>
      <c r="AWN1" s="46" t="s">
        <v>1313</v>
      </c>
      <c r="AWO1" s="46" t="s">
        <v>1314</v>
      </c>
      <c r="AWP1" s="46" t="s">
        <v>1315</v>
      </c>
      <c r="AWQ1" s="46" t="s">
        <v>1316</v>
      </c>
      <c r="AWR1" s="46" t="s">
        <v>1317</v>
      </c>
      <c r="AWS1" s="46" t="s">
        <v>1318</v>
      </c>
      <c r="AWT1" s="46" t="s">
        <v>1319</v>
      </c>
      <c r="AWU1" s="46" t="s">
        <v>1320</v>
      </c>
      <c r="AWV1" s="46" t="s">
        <v>1321</v>
      </c>
      <c r="AWW1" s="46" t="s">
        <v>1322</v>
      </c>
      <c r="AWX1" s="46" t="s">
        <v>1323</v>
      </c>
      <c r="AWY1" s="46" t="s">
        <v>1324</v>
      </c>
      <c r="AWZ1" s="46" t="s">
        <v>1325</v>
      </c>
      <c r="AXA1" s="46" t="s">
        <v>1326</v>
      </c>
      <c r="AXB1" s="46" t="s">
        <v>1327</v>
      </c>
      <c r="AXC1" s="46" t="s">
        <v>1328</v>
      </c>
      <c r="AXD1" s="46" t="s">
        <v>1329</v>
      </c>
      <c r="AXE1" s="46" t="s">
        <v>1330</v>
      </c>
      <c r="AXF1" s="46" t="s">
        <v>1331</v>
      </c>
      <c r="AXG1" s="46" t="s">
        <v>1332</v>
      </c>
      <c r="AXH1" s="46" t="s">
        <v>1333</v>
      </c>
      <c r="AXI1" s="46" t="s">
        <v>1334</v>
      </c>
      <c r="AXJ1" s="46" t="s">
        <v>1335</v>
      </c>
      <c r="AXK1" s="46" t="s">
        <v>1336</v>
      </c>
      <c r="AXL1" s="46" t="s">
        <v>1337</v>
      </c>
      <c r="AXM1" s="46" t="s">
        <v>1338</v>
      </c>
      <c r="AXN1" s="46" t="s">
        <v>1339</v>
      </c>
      <c r="AXO1" s="46" t="s">
        <v>1340</v>
      </c>
      <c r="AXP1" s="46" t="s">
        <v>1341</v>
      </c>
      <c r="AXQ1" s="46" t="s">
        <v>1342</v>
      </c>
      <c r="AXR1" s="46" t="s">
        <v>1343</v>
      </c>
      <c r="AXS1" s="46" t="s">
        <v>1344</v>
      </c>
      <c r="AXT1" s="46" t="s">
        <v>1345</v>
      </c>
      <c r="AXU1" s="46" t="s">
        <v>1346</v>
      </c>
      <c r="AXV1" s="46" t="s">
        <v>1347</v>
      </c>
      <c r="AXW1" s="46" t="s">
        <v>1348</v>
      </c>
      <c r="AXX1" s="46" t="s">
        <v>1349</v>
      </c>
      <c r="AXY1" s="46" t="s">
        <v>1350</v>
      </c>
      <c r="AXZ1" s="46" t="s">
        <v>1351</v>
      </c>
      <c r="AYA1" s="46" t="s">
        <v>1352</v>
      </c>
      <c r="AYB1" s="46" t="s">
        <v>1353</v>
      </c>
      <c r="AYC1" s="46" t="s">
        <v>1354</v>
      </c>
      <c r="AYD1" s="46" t="s">
        <v>1355</v>
      </c>
      <c r="AYE1" s="46" t="s">
        <v>1356</v>
      </c>
      <c r="AYF1" s="46" t="s">
        <v>1357</v>
      </c>
      <c r="AYG1" s="46" t="s">
        <v>1358</v>
      </c>
      <c r="AYH1" s="46" t="s">
        <v>1359</v>
      </c>
      <c r="AYI1" s="46" t="s">
        <v>1360</v>
      </c>
      <c r="AYJ1" s="46" t="s">
        <v>1361</v>
      </c>
      <c r="AYK1" s="46" t="s">
        <v>1362</v>
      </c>
      <c r="AYL1" s="46" t="s">
        <v>1363</v>
      </c>
      <c r="AYM1" s="46" t="s">
        <v>1364</v>
      </c>
      <c r="AYN1" s="46" t="s">
        <v>1365</v>
      </c>
      <c r="AYO1" s="46" t="s">
        <v>1366</v>
      </c>
      <c r="AYP1" s="46" t="s">
        <v>1367</v>
      </c>
      <c r="AYQ1" s="46" t="s">
        <v>1368</v>
      </c>
      <c r="AYR1" s="46" t="s">
        <v>1369</v>
      </c>
      <c r="AYS1" s="46" t="s">
        <v>1370</v>
      </c>
      <c r="AYT1" s="46" t="s">
        <v>1371</v>
      </c>
      <c r="AYU1" s="46" t="s">
        <v>1372</v>
      </c>
      <c r="AYV1" s="46" t="s">
        <v>1373</v>
      </c>
      <c r="AYW1" s="46" t="s">
        <v>1374</v>
      </c>
      <c r="AYX1" s="46" t="s">
        <v>1375</v>
      </c>
      <c r="AYY1" s="46" t="s">
        <v>1376</v>
      </c>
      <c r="AYZ1" s="46" t="s">
        <v>1377</v>
      </c>
      <c r="AZA1" s="46" t="s">
        <v>1378</v>
      </c>
      <c r="AZB1" s="46" t="s">
        <v>1379</v>
      </c>
      <c r="AZC1" s="46" t="s">
        <v>1380</v>
      </c>
      <c r="AZD1" s="46" t="s">
        <v>1381</v>
      </c>
      <c r="AZE1" s="46" t="s">
        <v>1382</v>
      </c>
      <c r="AZF1" s="46" t="s">
        <v>1383</v>
      </c>
      <c r="AZG1" s="46" t="s">
        <v>1384</v>
      </c>
      <c r="AZH1" s="46" t="s">
        <v>1385</v>
      </c>
      <c r="AZI1" s="46" t="s">
        <v>1386</v>
      </c>
      <c r="AZJ1" s="46" t="s">
        <v>1387</v>
      </c>
      <c r="AZK1" s="46" t="s">
        <v>1388</v>
      </c>
      <c r="AZL1" s="46" t="s">
        <v>1389</v>
      </c>
      <c r="AZM1" s="46" t="s">
        <v>1390</v>
      </c>
      <c r="AZN1" s="46" t="s">
        <v>1391</v>
      </c>
      <c r="AZO1" s="46" t="s">
        <v>1392</v>
      </c>
      <c r="AZP1" s="46" t="s">
        <v>1393</v>
      </c>
      <c r="AZQ1" s="46" t="s">
        <v>1394</v>
      </c>
      <c r="AZR1" s="46" t="s">
        <v>1395</v>
      </c>
      <c r="AZS1" s="46" t="s">
        <v>1396</v>
      </c>
      <c r="AZT1" s="46" t="s">
        <v>1397</v>
      </c>
      <c r="AZU1" s="46" t="s">
        <v>1398</v>
      </c>
      <c r="AZV1" s="46" t="s">
        <v>1399</v>
      </c>
      <c r="AZW1" s="46" t="s">
        <v>1400</v>
      </c>
      <c r="AZX1" s="46" t="s">
        <v>1401</v>
      </c>
      <c r="AZY1" s="46" t="s">
        <v>1402</v>
      </c>
      <c r="AZZ1" s="46" t="s">
        <v>1403</v>
      </c>
      <c r="BAA1" s="46" t="s">
        <v>1404</v>
      </c>
      <c r="BAB1" s="46" t="s">
        <v>1405</v>
      </c>
      <c r="BAC1" s="46" t="s">
        <v>1406</v>
      </c>
      <c r="BAD1" s="46" t="s">
        <v>1407</v>
      </c>
      <c r="BAE1" s="46" t="s">
        <v>1408</v>
      </c>
      <c r="BAF1" s="46" t="s">
        <v>1409</v>
      </c>
      <c r="BAG1" s="46" t="s">
        <v>1410</v>
      </c>
      <c r="BAH1" s="46" t="s">
        <v>1411</v>
      </c>
      <c r="BAI1" s="46" t="s">
        <v>1412</v>
      </c>
      <c r="BAJ1" s="46" t="s">
        <v>1413</v>
      </c>
      <c r="BAK1" s="46" t="s">
        <v>1414</v>
      </c>
      <c r="BAL1" s="46" t="s">
        <v>1415</v>
      </c>
      <c r="BAM1" s="46" t="s">
        <v>1416</v>
      </c>
      <c r="BAN1" s="46" t="s">
        <v>1417</v>
      </c>
      <c r="BAO1" s="46" t="s">
        <v>1418</v>
      </c>
      <c r="BAP1" s="46" t="s">
        <v>1419</v>
      </c>
      <c r="BAQ1" s="46" t="s">
        <v>1420</v>
      </c>
      <c r="BAR1" s="46" t="s">
        <v>1421</v>
      </c>
      <c r="BAS1" s="46" t="s">
        <v>1422</v>
      </c>
      <c r="BAT1" s="46" t="s">
        <v>1423</v>
      </c>
      <c r="BAU1" s="46" t="s">
        <v>1424</v>
      </c>
      <c r="BAV1" s="46" t="s">
        <v>1425</v>
      </c>
      <c r="BAW1" s="46" t="s">
        <v>1426</v>
      </c>
      <c r="BAX1" s="46" t="s">
        <v>1427</v>
      </c>
      <c r="BAY1" s="46" t="s">
        <v>1428</v>
      </c>
      <c r="BAZ1" s="46" t="s">
        <v>1429</v>
      </c>
      <c r="BBA1" s="46" t="s">
        <v>1430</v>
      </c>
      <c r="BBB1" s="46" t="s">
        <v>1431</v>
      </c>
      <c r="BBC1" s="46" t="s">
        <v>1432</v>
      </c>
      <c r="BBD1" s="46" t="s">
        <v>1433</v>
      </c>
      <c r="BBE1" s="46" t="s">
        <v>1434</v>
      </c>
      <c r="BBF1" s="46" t="s">
        <v>1435</v>
      </c>
      <c r="BBG1" s="46" t="s">
        <v>1436</v>
      </c>
      <c r="BBH1" s="46" t="s">
        <v>1437</v>
      </c>
      <c r="BBI1" s="46" t="s">
        <v>1438</v>
      </c>
      <c r="BBJ1" s="46" t="s">
        <v>1439</v>
      </c>
      <c r="BBK1" s="46" t="s">
        <v>1440</v>
      </c>
      <c r="BBL1" s="46" t="s">
        <v>1441</v>
      </c>
      <c r="BBM1" s="46" t="s">
        <v>1442</v>
      </c>
      <c r="BBN1" s="46" t="s">
        <v>1443</v>
      </c>
      <c r="BBO1" s="46" t="s">
        <v>1444</v>
      </c>
      <c r="BBP1" s="46" t="s">
        <v>1445</v>
      </c>
      <c r="BBQ1" s="46" t="s">
        <v>1446</v>
      </c>
      <c r="BBR1" s="46" t="s">
        <v>1447</v>
      </c>
      <c r="BBS1" s="46" t="s">
        <v>1448</v>
      </c>
      <c r="BBT1" s="46" t="s">
        <v>1449</v>
      </c>
      <c r="BBU1" s="46" t="s">
        <v>1450</v>
      </c>
      <c r="BBV1" s="46" t="s">
        <v>1451</v>
      </c>
      <c r="BBW1" s="46" t="s">
        <v>1452</v>
      </c>
      <c r="BBX1" s="46" t="s">
        <v>1453</v>
      </c>
      <c r="BBY1" s="46" t="s">
        <v>1454</v>
      </c>
      <c r="BBZ1" s="46" t="s">
        <v>1455</v>
      </c>
      <c r="BCA1" s="46" t="s">
        <v>1456</v>
      </c>
      <c r="BCB1" s="46" t="s">
        <v>1457</v>
      </c>
      <c r="BCC1" s="46" t="s">
        <v>1458</v>
      </c>
      <c r="BCD1" s="46" t="s">
        <v>1459</v>
      </c>
      <c r="BCE1" s="46" t="s">
        <v>1460</v>
      </c>
      <c r="BCF1" s="46" t="s">
        <v>1461</v>
      </c>
      <c r="BCG1" s="46" t="s">
        <v>1462</v>
      </c>
      <c r="BCH1" s="46" t="s">
        <v>1463</v>
      </c>
      <c r="BCI1" s="46" t="s">
        <v>1464</v>
      </c>
      <c r="BCJ1" s="46" t="s">
        <v>1465</v>
      </c>
      <c r="BCK1" s="46" t="s">
        <v>1466</v>
      </c>
      <c r="BCL1" s="46" t="s">
        <v>1467</v>
      </c>
      <c r="BCM1" s="46" t="s">
        <v>1468</v>
      </c>
      <c r="BCN1" s="46" t="s">
        <v>1469</v>
      </c>
      <c r="BCO1" s="46" t="s">
        <v>1470</v>
      </c>
      <c r="BCP1" s="46" t="s">
        <v>1471</v>
      </c>
      <c r="BCQ1" s="46" t="s">
        <v>1472</v>
      </c>
      <c r="BCR1" s="46" t="s">
        <v>1473</v>
      </c>
      <c r="BCS1" s="46" t="s">
        <v>1474</v>
      </c>
      <c r="BCT1" s="46" t="s">
        <v>1475</v>
      </c>
      <c r="BCU1" s="46" t="s">
        <v>1476</v>
      </c>
      <c r="BCV1" s="46" t="s">
        <v>1477</v>
      </c>
      <c r="BCW1" s="46" t="s">
        <v>1478</v>
      </c>
      <c r="BCX1" s="46" t="s">
        <v>1479</v>
      </c>
      <c r="BCY1" s="46" t="s">
        <v>1480</v>
      </c>
      <c r="BCZ1" s="46" t="s">
        <v>1481</v>
      </c>
      <c r="BDA1" s="46" t="s">
        <v>1482</v>
      </c>
      <c r="BDB1" s="46" t="s">
        <v>1483</v>
      </c>
      <c r="BDC1" s="46" t="s">
        <v>1484</v>
      </c>
      <c r="BDD1" s="46" t="s">
        <v>1485</v>
      </c>
      <c r="BDE1" s="46" t="s">
        <v>1486</v>
      </c>
      <c r="BDF1" s="46" t="s">
        <v>1487</v>
      </c>
      <c r="BDG1" s="46" t="s">
        <v>1488</v>
      </c>
    </row>
    <row r="2" spans="1:1463" x14ac:dyDescent="0.35">
      <c r="A2" s="46">
        <v>23</v>
      </c>
      <c r="B2" s="46" t="s">
        <v>1489</v>
      </c>
      <c r="C2" s="46">
        <v>44959</v>
      </c>
      <c r="D2" s="46" t="s">
        <v>1490</v>
      </c>
      <c r="E2" s="46">
        <v>44959.533666493058</v>
      </c>
      <c r="F2" s="46">
        <v>44959.565316898152</v>
      </c>
      <c r="G2" s="46" t="s">
        <v>1491</v>
      </c>
      <c r="H2" s="46" t="s">
        <v>1492</v>
      </c>
      <c r="I2" s="46" t="s">
        <v>1493</v>
      </c>
      <c r="J2" s="46" t="s">
        <v>1494</v>
      </c>
      <c r="K2" s="46">
        <v>2</v>
      </c>
      <c r="L2" s="46">
        <v>2</v>
      </c>
      <c r="M2" s="46" t="s">
        <v>1495</v>
      </c>
      <c r="N2" s="46" t="s">
        <v>1496</v>
      </c>
      <c r="O2" s="46" t="s">
        <v>1497</v>
      </c>
      <c r="P2" s="46" t="s">
        <v>1498</v>
      </c>
      <c r="R2" s="46" t="s">
        <v>1496</v>
      </c>
      <c r="S2" s="46" t="s">
        <v>1499</v>
      </c>
      <c r="T2" s="46" t="s">
        <v>1500</v>
      </c>
      <c r="U2" s="46" t="s">
        <v>1500</v>
      </c>
      <c r="V2" s="46" t="s">
        <v>1500</v>
      </c>
      <c r="W2" s="46" t="s">
        <v>1500</v>
      </c>
      <c r="X2" s="46" t="s">
        <v>1500</v>
      </c>
      <c r="Y2" s="46" t="s">
        <v>1500</v>
      </c>
      <c r="Z2" s="46" t="str">
        <f>IF(AND(T2="non",U2="non",V2="non",W2="non",X2="non",Y2="non"),"non","oui")</f>
        <v>non</v>
      </c>
      <c r="AC2" s="46" t="str">
        <f t="shared" ref="AC2:AC33" si="0">IF(ISERROR(SEARCH("oui", _xlfn.CONCAT(BV2,EJ2,GG2, IG2, LN2, OA2, QQ2, TF2, VR2, YG2, AAP2, ADT2, AET2, AHM2))),"non","oui")</f>
        <v>non</v>
      </c>
      <c r="AD2" s="46" t="s">
        <v>1501</v>
      </c>
      <c r="AF2" s="46" t="s">
        <v>1502</v>
      </c>
      <c r="AH2" s="46" t="s">
        <v>1503</v>
      </c>
      <c r="AJ2" s="46" t="str">
        <f t="shared" ref="AJ2:AJ33" si="1">IF(AND(ISERROR(SEARCH("oui",_xlfn.CONCAT(BV2,EJ2,GG2,IG2,LN2,OA2,QQ2,TF2,VR2,YG2,AAP2,ADT2,AET2,AHM2))),AKG2="aucun_secteur"),"non","oui")</f>
        <v>non</v>
      </c>
      <c r="AK2" s="46" t="str">
        <f>IF(AD2="aucun_besoin","non","oui")</f>
        <v>oui</v>
      </c>
      <c r="AL2" s="46" t="str">
        <f>IF(AM2=1,"pas_connaissance ","")&amp;IF(AN2=1,"insecurite_itinerair ","")&amp;IF(AO2=1,"insecurite ","")&amp;IF(AP2=1,"distance ","")&amp;IF(AQ2=1,"difficult_depac ","")&amp;IF(AR2=1,"discretion ","")&amp;IF(AS2=1,"exclusion ","")&amp;IF(AT2=1,"exclusion ","")&amp;IF(AU2=1,"corruption ","")&amp;IF(AV2=1,"pas_acces_information ","")&amp;IF(AW2=1,"aucune ","")&amp;IF(AX2=1,"autre ","")&amp;IF(AY2=1,"nsp ","")</f>
        <v xml:space="preserve">pas_connaissance exclusion </v>
      </c>
      <c r="AM2" s="46">
        <f t="shared" ref="AM2:AM21" si="2">IF(ISERROR(SEARCH(1, _xlfn.CONCAT(CX2,EZ2,GY2, JU2, MN2, PC2, RS2, UF2, WT2, ZE2, ACB2, ADV2, AFZ2, AIS2))),0,1)</f>
        <v>1</v>
      </c>
      <c r="AN2" s="46">
        <f t="shared" ref="AN2:AN21" si="3">IF(ISERROR(SEARCH(1, _xlfn.CONCAT(CY2,FA2,GZ2, JV2, MO2, PD2, RT2, UG2, WU2, ZF2, ACC2, ADW2, AGA2, AIT2))),0,1)</f>
        <v>0</v>
      </c>
      <c r="AO2" s="46">
        <f t="shared" ref="AO2:AO21" si="4">IF(ISERROR(SEARCH(1, _xlfn.CONCAT(CZ2,FB2,HA2, JW2, MP2, PE2, RU2, UH2, WV2, ZG2, ACD2, ADX2, AGB2, AIU2))),0,1)</f>
        <v>0</v>
      </c>
      <c r="AP2" s="46">
        <f t="shared" ref="AP2:AP21" si="5">IF(ISERROR(SEARCH(1, _xlfn.CONCAT(DA2,FC2,HB2, JX2, MQ2, PF2, RV2, UI2, WW2, ZH2, ACE2, ADY2, AGC2, AIV2))),0,1)</f>
        <v>0</v>
      </c>
      <c r="AQ2" s="46">
        <f t="shared" ref="AQ2:AQ21" si="6">IF(ISERROR(SEARCH(1, _xlfn.CONCAT(DB2,FD2,HC2, JY2, MR2, PG2, RW2, UJ2, WX2, ZI2, ACF2, ADZ2, AGD2, AIW2))),0,1)</f>
        <v>0</v>
      </c>
      <c r="AR2" s="46">
        <f t="shared" ref="AR2:AR21" si="7">IF(ISERROR(SEARCH(1, _xlfn.CONCAT(DC2,FE2,HD2, JZ2, MS2, PH2, RX2, UK2, WY2, ZJ2, ACG2, AEA2, AGE2, AIX2))),0,1)</f>
        <v>0</v>
      </c>
      <c r="AS2" s="46">
        <f t="shared" ref="AS2:AS21" si="8">IF(ISERROR(SEARCH(1, _xlfn.CONCAT(DD2,FF2,HE2, KA2, MT2, PI2, RY2, UL2, WZ2, ZK2, ACH2, AEB2, AGF2, AIY2))),0,1)</f>
        <v>1</v>
      </c>
      <c r="AT2" s="46">
        <f t="shared" ref="AT2:AT21" si="9">IF(ISERROR(SEARCH(1, _xlfn.CONCAT(DE2,FG2,HF2, KB2, MU2, PJ2, RZ2, UM2, XA2, ZL2, ACI2, AEC2, AGG2, AIZ2))),0,1)</f>
        <v>0</v>
      </c>
      <c r="AU2" s="46">
        <f t="shared" ref="AU2:AU21" si="10">IF(ISERROR(SEARCH(1, _xlfn.CONCAT(DF2,FH2,HG2, KC2, MV2, PK2, SA2, UN2, XB2, ZM2, ACJ2, AED2, AGH2, AJA2))),0,1)</f>
        <v>0</v>
      </c>
      <c r="AV2" s="46">
        <f t="shared" ref="AV2:AV21" si="11">IF(ISERROR(SEARCH(1, _xlfn.CONCAT(DG2,FI2,HH2, KD2, MW2, PL2, SB2, UO2, XC2, ZN2, ACK2, AEE2, AGI2, AJB2))),0,1)</f>
        <v>0</v>
      </c>
      <c r="AW2" s="46">
        <f t="shared" ref="AW2:AW21" si="12">IF(ISERROR(SEARCH(1, _xlfn.CONCAT(DH2,FJ2,HI2, KE2, MX2, PM2, SC2, UP2, XD2, ZO2, ACL2, AEF2, AGJ2, AJC2))),0,1)</f>
        <v>0</v>
      </c>
      <c r="AX2" s="46">
        <f t="shared" ref="AX2:AX21" si="13">IF(ISERROR(SEARCH(1, _xlfn.CONCAT(DI2,FK2,HJ2, KF2, MY2, PN2, SD2, UQ2, XE2, ZP2, ACM2, AEG2, AGK2, AJD2))),0,1)</f>
        <v>0</v>
      </c>
      <c r="AY2" s="46">
        <f t="shared" ref="AY2:AY21" si="14">IF(ISERROR(SEARCH(1, _xlfn.CONCAT(DJ2,FL2,HK2, KG2, MZ2, PO2, SE2, UR2, XF2, ZQ2, ACN2, AEH2, AGL2, AJE2))),0,1)</f>
        <v>0</v>
      </c>
      <c r="BT2" s="46" t="str">
        <f t="shared" ref="BT2:BT21" si="15">IF(ISERROR(SEARCH(1, _xlfn.CONCAT(BY2,BZ2, DX2, DY2, EL2, FY2, GI2, HX2, II2, KU2, LP2, NN2, OC2, OD2, QC2, QD2, QS2, SS2, TH2, VF2,VT2, XT2, AAR2, AAS2, AAT2, AAU2,ADB2, ADC2, ADD2, ADE2, BX2, DW2))),"non","oui")</f>
        <v>oui</v>
      </c>
      <c r="GG2" s="46" t="s">
        <v>1500</v>
      </c>
      <c r="GH2" s="46" t="s">
        <v>1504</v>
      </c>
      <c r="GI2" s="46">
        <v>1</v>
      </c>
      <c r="GJ2" s="46">
        <v>0</v>
      </c>
      <c r="GK2" s="46">
        <v>0</v>
      </c>
      <c r="GL2" s="46">
        <v>0</v>
      </c>
      <c r="GM2" s="46">
        <v>0</v>
      </c>
      <c r="GN2" s="46">
        <v>0</v>
      </c>
      <c r="GX2" s="46" t="s">
        <v>1505</v>
      </c>
      <c r="GY2" s="46">
        <v>0</v>
      </c>
      <c r="GZ2" s="46">
        <v>0</v>
      </c>
      <c r="HA2" s="46">
        <v>0</v>
      </c>
      <c r="HB2" s="46">
        <v>0</v>
      </c>
      <c r="HC2" s="46">
        <v>0</v>
      </c>
      <c r="HD2" s="46">
        <v>0</v>
      </c>
      <c r="HE2" s="46">
        <v>1</v>
      </c>
      <c r="HF2" s="46">
        <v>0</v>
      </c>
      <c r="HG2" s="46">
        <v>0</v>
      </c>
      <c r="HH2" s="46">
        <v>0</v>
      </c>
      <c r="HI2" s="46">
        <v>0</v>
      </c>
      <c r="HJ2" s="46">
        <v>0</v>
      </c>
      <c r="HK2" s="46">
        <v>0</v>
      </c>
      <c r="IG2" s="46" t="s">
        <v>1500</v>
      </c>
      <c r="IH2" s="46" t="s">
        <v>1506</v>
      </c>
      <c r="II2" s="46">
        <v>0</v>
      </c>
      <c r="IJ2" s="46">
        <v>0</v>
      </c>
      <c r="IK2" s="46">
        <v>0</v>
      </c>
      <c r="IL2" s="46">
        <v>0</v>
      </c>
      <c r="IM2" s="46">
        <v>0</v>
      </c>
      <c r="IN2" s="46">
        <v>0</v>
      </c>
      <c r="IO2" s="46">
        <v>1</v>
      </c>
      <c r="IP2" s="46">
        <v>0</v>
      </c>
      <c r="IQ2" s="46">
        <v>0</v>
      </c>
      <c r="IR2" s="46">
        <v>0</v>
      </c>
      <c r="IS2" s="46">
        <v>0</v>
      </c>
      <c r="IT2" s="46">
        <v>0</v>
      </c>
      <c r="IU2" s="46">
        <v>0</v>
      </c>
      <c r="IV2" s="46">
        <v>0</v>
      </c>
      <c r="IW2" s="46">
        <v>0</v>
      </c>
      <c r="IX2" s="46">
        <v>0</v>
      </c>
      <c r="IY2" s="46">
        <v>0</v>
      </c>
      <c r="JT2" s="46" t="s">
        <v>1505</v>
      </c>
      <c r="JU2" s="46">
        <v>0</v>
      </c>
      <c r="JV2" s="46">
        <v>0</v>
      </c>
      <c r="JW2" s="46">
        <v>0</v>
      </c>
      <c r="JX2" s="46">
        <v>0</v>
      </c>
      <c r="JY2" s="46">
        <v>0</v>
      </c>
      <c r="JZ2" s="46">
        <v>0</v>
      </c>
      <c r="KA2" s="46">
        <v>1</v>
      </c>
      <c r="KB2" s="46">
        <v>0</v>
      </c>
      <c r="KC2" s="46">
        <v>0</v>
      </c>
      <c r="KD2" s="46">
        <v>0</v>
      </c>
      <c r="KE2" s="46">
        <v>0</v>
      </c>
      <c r="KF2" s="46">
        <v>0</v>
      </c>
      <c r="KG2" s="46">
        <v>0</v>
      </c>
      <c r="OA2" s="46" t="s">
        <v>1500</v>
      </c>
      <c r="OB2" s="46" t="s">
        <v>1507</v>
      </c>
      <c r="OC2" s="46">
        <v>0</v>
      </c>
      <c r="OD2" s="46">
        <v>0</v>
      </c>
      <c r="OE2" s="46">
        <v>0</v>
      </c>
      <c r="OF2" s="46">
        <v>0</v>
      </c>
      <c r="OG2" s="46">
        <v>1</v>
      </c>
      <c r="OH2" s="46">
        <v>1</v>
      </c>
      <c r="OI2" s="46">
        <v>0</v>
      </c>
      <c r="OJ2" s="46">
        <v>0</v>
      </c>
      <c r="OK2" s="46">
        <v>0</v>
      </c>
      <c r="OL2" s="46">
        <v>0</v>
      </c>
      <c r="OM2" s="46">
        <v>0</v>
      </c>
      <c r="PB2" s="46" t="s">
        <v>1508</v>
      </c>
      <c r="PC2" s="46">
        <v>1</v>
      </c>
      <c r="PD2" s="46">
        <v>0</v>
      </c>
      <c r="PE2" s="46">
        <v>0</v>
      </c>
      <c r="PF2" s="46">
        <v>0</v>
      </c>
      <c r="PG2" s="46">
        <v>0</v>
      </c>
      <c r="PH2" s="46">
        <v>0</v>
      </c>
      <c r="PI2" s="46">
        <v>1</v>
      </c>
      <c r="PJ2" s="46">
        <v>0</v>
      </c>
      <c r="PK2" s="46">
        <v>0</v>
      </c>
      <c r="PL2" s="46">
        <v>0</v>
      </c>
      <c r="PM2" s="46">
        <v>0</v>
      </c>
      <c r="PN2" s="46">
        <v>0</v>
      </c>
      <c r="PO2" s="46">
        <v>0</v>
      </c>
      <c r="AKG2" s="46" t="s">
        <v>1509</v>
      </c>
      <c r="AKH2" s="46">
        <v>0</v>
      </c>
      <c r="AKI2" s="46">
        <v>0</v>
      </c>
      <c r="AKJ2" s="46">
        <v>0</v>
      </c>
      <c r="AKK2" s="46">
        <v>0</v>
      </c>
      <c r="AKL2" s="46">
        <v>0</v>
      </c>
      <c r="AKM2" s="46">
        <v>0</v>
      </c>
      <c r="AKN2" s="46">
        <v>0</v>
      </c>
      <c r="AKO2" s="46">
        <v>0</v>
      </c>
      <c r="AKP2" s="46">
        <v>0</v>
      </c>
      <c r="AKQ2" s="46">
        <v>0</v>
      </c>
      <c r="AKR2" s="46">
        <v>0</v>
      </c>
      <c r="AKS2" s="46">
        <v>0</v>
      </c>
      <c r="AKT2" s="46">
        <v>0</v>
      </c>
      <c r="AKU2" s="46">
        <v>0</v>
      </c>
      <c r="AKV2" s="46">
        <v>1</v>
      </c>
      <c r="AKW2" s="46">
        <v>0</v>
      </c>
      <c r="AKX2" s="46">
        <v>0</v>
      </c>
      <c r="AKY2" s="46">
        <v>0</v>
      </c>
      <c r="AQR2" s="46" t="s">
        <v>1510</v>
      </c>
      <c r="AQS2" s="46" t="s">
        <v>1511</v>
      </c>
      <c r="AQT2" s="46">
        <v>0</v>
      </c>
      <c r="AQU2" s="46">
        <v>0</v>
      </c>
      <c r="AQV2" s="46">
        <v>1</v>
      </c>
      <c r="AQW2" s="46">
        <v>0</v>
      </c>
      <c r="AQX2" s="46">
        <v>0</v>
      </c>
      <c r="AQY2" s="46">
        <v>0</v>
      </c>
      <c r="AQZ2" s="46">
        <v>0</v>
      </c>
      <c r="ARA2" s="46">
        <v>0</v>
      </c>
      <c r="ARB2" s="46">
        <v>0</v>
      </c>
      <c r="ARC2" s="46">
        <v>0</v>
      </c>
      <c r="ARR2" s="46" t="s">
        <v>1512</v>
      </c>
      <c r="ARS2" s="46">
        <v>0</v>
      </c>
      <c r="ART2" s="46">
        <v>0</v>
      </c>
      <c r="ARU2" s="46">
        <v>1</v>
      </c>
      <c r="ARV2" s="46">
        <v>0</v>
      </c>
      <c r="ARW2" s="46">
        <v>0</v>
      </c>
      <c r="ARX2" s="46">
        <v>0</v>
      </c>
      <c r="ARY2" s="46">
        <v>0</v>
      </c>
      <c r="ASB2" s="46" t="s">
        <v>1500</v>
      </c>
      <c r="AUW2" s="46" t="s">
        <v>1513</v>
      </c>
      <c r="AUX2" s="46">
        <v>1</v>
      </c>
      <c r="AUY2" s="46">
        <v>0</v>
      </c>
      <c r="AUZ2" s="46">
        <v>0</v>
      </c>
      <c r="AVA2" s="46">
        <v>1</v>
      </c>
      <c r="AVB2" s="46">
        <v>0</v>
      </c>
      <c r="AVC2" s="46">
        <v>1</v>
      </c>
      <c r="AVD2" s="46">
        <v>0</v>
      </c>
      <c r="AVE2" s="46">
        <v>0</v>
      </c>
      <c r="AVF2" s="46">
        <v>0</v>
      </c>
      <c r="AVG2" s="46">
        <v>0</v>
      </c>
      <c r="AVH2" s="46">
        <v>0</v>
      </c>
      <c r="AVJ2" s="46" t="s">
        <v>1514</v>
      </c>
      <c r="AVK2" s="46">
        <v>0</v>
      </c>
      <c r="AVL2" s="46">
        <v>0</v>
      </c>
      <c r="AVM2" s="46">
        <v>0</v>
      </c>
      <c r="AVN2" s="46">
        <v>1</v>
      </c>
      <c r="AVO2" s="46">
        <v>0</v>
      </c>
      <c r="AVP2" s="46">
        <v>1</v>
      </c>
      <c r="AVQ2" s="46">
        <v>0</v>
      </c>
      <c r="AVR2" s="46">
        <v>0</v>
      </c>
      <c r="AVS2" s="46">
        <v>0</v>
      </c>
      <c r="AVT2" s="46">
        <v>0</v>
      </c>
      <c r="AVU2" s="46">
        <v>0</v>
      </c>
      <c r="AVV2" s="46">
        <v>0</v>
      </c>
      <c r="AVW2" s="46">
        <v>0</v>
      </c>
      <c r="AVY2" s="46" t="s">
        <v>1515</v>
      </c>
      <c r="AVZ2" s="46">
        <v>1</v>
      </c>
      <c r="AWA2" s="46">
        <v>0</v>
      </c>
      <c r="AWB2" s="46">
        <v>0</v>
      </c>
      <c r="AWC2" s="46">
        <v>0</v>
      </c>
      <c r="AWD2" s="46">
        <v>0</v>
      </c>
      <c r="AWE2" s="46">
        <v>0</v>
      </c>
      <c r="AWF2" s="46">
        <v>0</v>
      </c>
      <c r="AWG2" s="46">
        <v>1</v>
      </c>
      <c r="AWH2" s="46">
        <v>0</v>
      </c>
      <c r="AWI2" s="46">
        <v>1</v>
      </c>
      <c r="AWJ2" s="46">
        <v>0</v>
      </c>
      <c r="AWK2" s="46">
        <v>0</v>
      </c>
      <c r="AWL2" s="46">
        <v>0</v>
      </c>
      <c r="AWN2" s="46" t="s">
        <v>1516</v>
      </c>
      <c r="AWO2" s="46" t="s">
        <v>1517</v>
      </c>
      <c r="AWP2" s="46">
        <v>1</v>
      </c>
      <c r="AWQ2" s="46">
        <v>0</v>
      </c>
      <c r="AWR2" s="46">
        <v>0</v>
      </c>
      <c r="AWS2" s="46">
        <v>0</v>
      </c>
      <c r="AWT2" s="46">
        <v>0</v>
      </c>
      <c r="AWU2" s="46">
        <v>0</v>
      </c>
      <c r="AWV2" s="46">
        <v>0</v>
      </c>
      <c r="AWW2" s="46">
        <v>0</v>
      </c>
      <c r="AWX2" s="46">
        <v>0</v>
      </c>
      <c r="AWY2" s="46">
        <v>0</v>
      </c>
      <c r="AWZ2" s="46">
        <v>0</v>
      </c>
      <c r="AXA2" s="46">
        <v>0</v>
      </c>
      <c r="AXD2" s="46" t="s">
        <v>1500</v>
      </c>
      <c r="AXT2" s="46" t="s">
        <v>1518</v>
      </c>
      <c r="AYI2" s="46" t="s">
        <v>1519</v>
      </c>
      <c r="AYJ2" s="46">
        <v>0</v>
      </c>
      <c r="AYK2" s="46">
        <v>0</v>
      </c>
      <c r="AYL2" s="46">
        <v>0</v>
      </c>
      <c r="AYM2" s="46">
        <v>1</v>
      </c>
      <c r="AYN2" s="46">
        <v>1</v>
      </c>
      <c r="AYO2" s="46">
        <v>0</v>
      </c>
      <c r="AYP2" s="46">
        <v>0</v>
      </c>
      <c r="AYQ2" s="46">
        <v>0</v>
      </c>
      <c r="AYR2" s="46">
        <v>0</v>
      </c>
      <c r="AYS2" s="46">
        <v>0</v>
      </c>
      <c r="AYT2" s="46">
        <v>0</v>
      </c>
      <c r="AYW2" s="46" t="s">
        <v>1496</v>
      </c>
      <c r="AYX2" s="46" t="s">
        <v>1520</v>
      </c>
      <c r="AYY2" s="46">
        <v>1</v>
      </c>
      <c r="AYZ2" s="46">
        <v>1</v>
      </c>
      <c r="AZA2" s="46">
        <v>0</v>
      </c>
      <c r="AZB2" s="46">
        <v>0</v>
      </c>
      <c r="AZC2" s="46">
        <v>0</v>
      </c>
      <c r="AZD2" s="46">
        <v>0</v>
      </c>
      <c r="AZE2" s="46">
        <v>0</v>
      </c>
      <c r="AZF2" s="46">
        <v>0</v>
      </c>
      <c r="AZG2" s="46">
        <v>0</v>
      </c>
      <c r="AZH2" s="46">
        <v>0</v>
      </c>
      <c r="AZK2" s="46" t="s">
        <v>1520</v>
      </c>
      <c r="AZL2" s="46">
        <v>1</v>
      </c>
      <c r="AZM2" s="46">
        <v>1</v>
      </c>
      <c r="AZN2" s="46">
        <v>0</v>
      </c>
      <c r="AZO2" s="46">
        <v>0</v>
      </c>
      <c r="AZP2" s="46">
        <v>0</v>
      </c>
      <c r="AZQ2" s="46">
        <v>0</v>
      </c>
      <c r="AZR2" s="46">
        <v>0</v>
      </c>
      <c r="AZS2" s="46">
        <v>0</v>
      </c>
      <c r="AZT2" s="46">
        <v>0</v>
      </c>
      <c r="AZU2" s="46">
        <v>0</v>
      </c>
      <c r="AZW2" s="46" t="s">
        <v>1500</v>
      </c>
      <c r="BAX2" s="46" t="s">
        <v>1500</v>
      </c>
      <c r="BBM2" s="46" t="s">
        <v>1518</v>
      </c>
      <c r="BBN2" s="46" t="s">
        <v>1518</v>
      </c>
      <c r="BBO2" s="46" t="s">
        <v>1496</v>
      </c>
      <c r="BBP2" s="46" t="s">
        <v>1521</v>
      </c>
      <c r="BBQ2" s="46">
        <v>1</v>
      </c>
      <c r="BBR2" s="46">
        <v>1</v>
      </c>
      <c r="BBS2" s="46">
        <v>0</v>
      </c>
      <c r="BBT2" s="46">
        <v>0</v>
      </c>
      <c r="BBU2" s="46">
        <v>0</v>
      </c>
      <c r="BBV2" s="46">
        <v>0</v>
      </c>
      <c r="BBW2" s="46">
        <v>0</v>
      </c>
      <c r="BBX2" s="46">
        <v>0</v>
      </c>
      <c r="BBY2" s="46">
        <v>0</v>
      </c>
      <c r="BBZ2" s="46">
        <v>0</v>
      </c>
      <c r="BCA2" s="46">
        <v>0</v>
      </c>
      <c r="BCB2" s="46">
        <v>0</v>
      </c>
      <c r="BCC2" s="46">
        <v>0</v>
      </c>
      <c r="BCE2" s="46" t="s">
        <v>1522</v>
      </c>
      <c r="BCF2" s="46">
        <v>0</v>
      </c>
      <c r="BCG2" s="46">
        <v>1</v>
      </c>
      <c r="BCH2" s="46">
        <v>0</v>
      </c>
      <c r="BCI2" s="46">
        <v>0</v>
      </c>
      <c r="BCJ2" s="46">
        <v>0</v>
      </c>
      <c r="BCK2" s="46">
        <v>0</v>
      </c>
      <c r="BCL2" s="46">
        <v>0</v>
      </c>
      <c r="BCM2" s="46">
        <v>0</v>
      </c>
      <c r="BCN2" s="46">
        <v>0</v>
      </c>
      <c r="BCO2" s="46">
        <v>0</v>
      </c>
      <c r="BCP2" s="46">
        <v>0</v>
      </c>
      <c r="BCQ2" s="46">
        <v>0</v>
      </c>
      <c r="BCR2" s="46">
        <v>0</v>
      </c>
      <c r="BCS2" s="46">
        <v>0</v>
      </c>
      <c r="BCT2" s="46">
        <v>0</v>
      </c>
      <c r="BCV2" s="46" t="s">
        <v>1518</v>
      </c>
      <c r="BCW2" s="46" t="s">
        <v>1496</v>
      </c>
      <c r="BCX2" s="46" t="s">
        <v>1496</v>
      </c>
      <c r="BCY2" s="46" t="s">
        <v>1523</v>
      </c>
      <c r="BDA2" s="46">
        <v>390167021</v>
      </c>
      <c r="BDB2" s="46">
        <v>44959.615891203714</v>
      </c>
      <c r="BDE2" s="46" t="s">
        <v>1524</v>
      </c>
      <c r="BDF2" s="46" t="s">
        <v>1525</v>
      </c>
    </row>
    <row r="3" spans="1:1463" x14ac:dyDescent="0.35">
      <c r="A3" s="46">
        <v>24</v>
      </c>
      <c r="B3" s="46" t="s">
        <v>1526</v>
      </c>
      <c r="C3" s="46">
        <v>44959</v>
      </c>
      <c r="D3" s="46" t="s">
        <v>1490</v>
      </c>
      <c r="E3" s="46">
        <v>44959.570995833332</v>
      </c>
      <c r="F3" s="46">
        <v>44959.585774328712</v>
      </c>
      <c r="G3" s="46" t="s">
        <v>1491</v>
      </c>
      <c r="H3" s="46" t="s">
        <v>1492</v>
      </c>
      <c r="I3" s="46" t="s">
        <v>1493</v>
      </c>
      <c r="J3" s="46" t="s">
        <v>1494</v>
      </c>
      <c r="K3" s="46">
        <v>2</v>
      </c>
      <c r="L3" s="46">
        <v>2</v>
      </c>
      <c r="M3" s="46" t="s">
        <v>1495</v>
      </c>
      <c r="N3" s="46" t="s">
        <v>1496</v>
      </c>
      <c r="O3" s="46" t="s">
        <v>1527</v>
      </c>
      <c r="P3" s="46" t="s">
        <v>1528</v>
      </c>
      <c r="Q3" s="46" t="s">
        <v>1496</v>
      </c>
      <c r="S3" s="46" t="s">
        <v>1529</v>
      </c>
      <c r="T3" s="46" t="s">
        <v>1500</v>
      </c>
      <c r="U3" s="46" t="s">
        <v>1500</v>
      </c>
      <c r="V3" s="46" t="s">
        <v>1500</v>
      </c>
      <c r="W3" s="46" t="s">
        <v>1500</v>
      </c>
      <c r="X3" s="46" t="s">
        <v>1500</v>
      </c>
      <c r="Y3" s="46" t="s">
        <v>1500</v>
      </c>
      <c r="Z3" s="46" t="str">
        <f t="shared" ref="Z3:Z66" si="16">IF(AND(T3="non",U3="non",V3="non",W3="non",X3="non",Y3="non"),"non","oui")</f>
        <v>non</v>
      </c>
      <c r="AC3" s="46" t="str">
        <f t="shared" si="0"/>
        <v>non</v>
      </c>
      <c r="AD3" s="46" t="s">
        <v>1501</v>
      </c>
      <c r="AF3" s="46" t="s">
        <v>1530</v>
      </c>
      <c r="AH3" s="46" t="s">
        <v>1531</v>
      </c>
      <c r="AJ3" s="46" t="str">
        <f t="shared" si="1"/>
        <v>non</v>
      </c>
      <c r="AK3" s="46" t="str">
        <f t="shared" ref="AK3:AK66" si="17">IF(AD3="aucun_besoin","non","oui")</f>
        <v>oui</v>
      </c>
      <c r="AL3" s="46" t="str">
        <f t="shared" ref="AL3:AL68" si="18">IF(AM3=1,"pas_connaissance ","")&amp;IF(AN3=1,"insecurite_itinerair ","")&amp;IF(AO3=1,"insecurite ","")&amp;IF(AP3=1,"distance ","")&amp;IF(AQ3=1,"difficult_depac ","")&amp;IF(AR3=1,"discretion ","")&amp;IF(AS3=1,"exclusion ","")&amp;IF(AT3=1,"exclusion ","")&amp;IF(AU3=1,"corruption ","")&amp;IF(AV3=1,"pas_acces_information ","")&amp;IF(AW3=1,"aucune ","")&amp;IF(AX3=1,"autre ","")&amp;IF(AY3=1,"nsp ","")</f>
        <v xml:space="preserve">exclusion </v>
      </c>
      <c r="AM3" s="46">
        <f t="shared" si="2"/>
        <v>0</v>
      </c>
      <c r="AN3" s="46">
        <f t="shared" si="3"/>
        <v>0</v>
      </c>
      <c r="AO3" s="46">
        <f t="shared" si="4"/>
        <v>0</v>
      </c>
      <c r="AP3" s="46">
        <f t="shared" si="5"/>
        <v>0</v>
      </c>
      <c r="AQ3" s="46">
        <f t="shared" si="6"/>
        <v>0</v>
      </c>
      <c r="AR3" s="46">
        <f t="shared" si="7"/>
        <v>0</v>
      </c>
      <c r="AS3" s="46">
        <f t="shared" si="8"/>
        <v>1</v>
      </c>
      <c r="AT3" s="46">
        <f t="shared" si="9"/>
        <v>0</v>
      </c>
      <c r="AU3" s="46">
        <f t="shared" si="10"/>
        <v>0</v>
      </c>
      <c r="AV3" s="46">
        <f t="shared" si="11"/>
        <v>0</v>
      </c>
      <c r="AW3" s="46">
        <f t="shared" si="12"/>
        <v>0</v>
      </c>
      <c r="AX3" s="46">
        <f t="shared" si="13"/>
        <v>0</v>
      </c>
      <c r="AY3" s="46">
        <f t="shared" si="14"/>
        <v>0</v>
      </c>
      <c r="BT3" s="46" t="str">
        <f t="shared" si="15"/>
        <v>oui</v>
      </c>
      <c r="GG3" s="46" t="s">
        <v>1500</v>
      </c>
      <c r="GH3" s="46" t="s">
        <v>1532</v>
      </c>
      <c r="GI3" s="46">
        <v>1</v>
      </c>
      <c r="GJ3" s="46">
        <v>0</v>
      </c>
      <c r="GK3" s="46">
        <v>1</v>
      </c>
      <c r="GL3" s="46">
        <v>0</v>
      </c>
      <c r="GM3" s="46">
        <v>0</v>
      </c>
      <c r="GN3" s="46">
        <v>0</v>
      </c>
      <c r="GX3" s="46" t="s">
        <v>1505</v>
      </c>
      <c r="GY3" s="46">
        <v>0</v>
      </c>
      <c r="GZ3" s="46">
        <v>0</v>
      </c>
      <c r="HA3" s="46">
        <v>0</v>
      </c>
      <c r="HB3" s="46">
        <v>0</v>
      </c>
      <c r="HC3" s="46">
        <v>0</v>
      </c>
      <c r="HD3" s="46">
        <v>0</v>
      </c>
      <c r="HE3" s="46">
        <v>1</v>
      </c>
      <c r="HF3" s="46">
        <v>0</v>
      </c>
      <c r="HG3" s="46">
        <v>0</v>
      </c>
      <c r="HH3" s="46">
        <v>0</v>
      </c>
      <c r="HI3" s="46">
        <v>0</v>
      </c>
      <c r="HJ3" s="46">
        <v>0</v>
      </c>
      <c r="HK3" s="46">
        <v>0</v>
      </c>
      <c r="QQ3" s="46" t="s">
        <v>1500</v>
      </c>
      <c r="QR3" s="46" t="s">
        <v>1533</v>
      </c>
      <c r="QS3" s="46">
        <v>0</v>
      </c>
      <c r="QT3" s="46">
        <v>0</v>
      </c>
      <c r="QU3" s="46">
        <v>0</v>
      </c>
      <c r="QV3" s="46">
        <v>0</v>
      </c>
      <c r="QW3" s="46">
        <v>1</v>
      </c>
      <c r="QX3" s="46">
        <v>0</v>
      </c>
      <c r="QY3" s="46">
        <v>0</v>
      </c>
      <c r="QZ3" s="46">
        <v>0</v>
      </c>
      <c r="RA3" s="46">
        <v>0</v>
      </c>
      <c r="RB3" s="46">
        <v>0</v>
      </c>
      <c r="RC3" s="46">
        <v>0</v>
      </c>
      <c r="RR3" s="46" t="s">
        <v>1505</v>
      </c>
      <c r="RS3" s="46">
        <v>0</v>
      </c>
      <c r="RT3" s="46">
        <v>0</v>
      </c>
      <c r="RU3" s="46">
        <v>0</v>
      </c>
      <c r="RV3" s="46">
        <v>0</v>
      </c>
      <c r="RW3" s="46">
        <v>0</v>
      </c>
      <c r="RX3" s="46">
        <v>0</v>
      </c>
      <c r="RY3" s="46">
        <v>1</v>
      </c>
      <c r="RZ3" s="46">
        <v>0</v>
      </c>
      <c r="SA3" s="46">
        <v>0</v>
      </c>
      <c r="SB3" s="46">
        <v>0</v>
      </c>
      <c r="SC3" s="46">
        <v>0</v>
      </c>
      <c r="SD3" s="46">
        <v>0</v>
      </c>
      <c r="SE3" s="46">
        <v>0</v>
      </c>
      <c r="TF3" s="46" t="s">
        <v>1500</v>
      </c>
      <c r="TG3" s="46" t="s">
        <v>1504</v>
      </c>
      <c r="TH3" s="46">
        <v>1</v>
      </c>
      <c r="TI3" s="46">
        <v>0</v>
      </c>
      <c r="TJ3" s="46">
        <v>0</v>
      </c>
      <c r="TK3" s="46">
        <v>0</v>
      </c>
      <c r="TL3" s="46">
        <v>0</v>
      </c>
      <c r="TM3" s="46">
        <v>0</v>
      </c>
      <c r="TN3" s="46">
        <v>0</v>
      </c>
      <c r="TO3" s="46">
        <v>0</v>
      </c>
      <c r="TP3" s="46">
        <v>0</v>
      </c>
      <c r="TQ3" s="46">
        <v>0</v>
      </c>
      <c r="UE3" s="46" t="s">
        <v>1505</v>
      </c>
      <c r="UF3" s="46">
        <v>0</v>
      </c>
      <c r="UG3" s="46">
        <v>0</v>
      </c>
      <c r="UH3" s="46">
        <v>0</v>
      </c>
      <c r="UI3" s="46">
        <v>0</v>
      </c>
      <c r="UJ3" s="46">
        <v>0</v>
      </c>
      <c r="UK3" s="46">
        <v>0</v>
      </c>
      <c r="UL3" s="46">
        <v>1</v>
      </c>
      <c r="UM3" s="46">
        <v>0</v>
      </c>
      <c r="UN3" s="46">
        <v>0</v>
      </c>
      <c r="UO3" s="46">
        <v>0</v>
      </c>
      <c r="UP3" s="46">
        <v>0</v>
      </c>
      <c r="UQ3" s="46">
        <v>0</v>
      </c>
      <c r="UR3" s="46">
        <v>0</v>
      </c>
      <c r="AKG3" s="46" t="s">
        <v>1509</v>
      </c>
      <c r="AKH3" s="46">
        <v>0</v>
      </c>
      <c r="AKI3" s="46">
        <v>0</v>
      </c>
      <c r="AKJ3" s="46">
        <v>0</v>
      </c>
      <c r="AKK3" s="46">
        <v>0</v>
      </c>
      <c r="AKL3" s="46">
        <v>0</v>
      </c>
      <c r="AKM3" s="46">
        <v>0</v>
      </c>
      <c r="AKN3" s="46">
        <v>0</v>
      </c>
      <c r="AKO3" s="46">
        <v>0</v>
      </c>
      <c r="AKP3" s="46">
        <v>0</v>
      </c>
      <c r="AKQ3" s="46">
        <v>0</v>
      </c>
      <c r="AKR3" s="46">
        <v>0</v>
      </c>
      <c r="AKS3" s="46">
        <v>0</v>
      </c>
      <c r="AKT3" s="46">
        <v>0</v>
      </c>
      <c r="AKU3" s="46">
        <v>0</v>
      </c>
      <c r="AKV3" s="46">
        <v>1</v>
      </c>
      <c r="AKW3" s="46">
        <v>0</v>
      </c>
      <c r="AKX3" s="46">
        <v>0</v>
      </c>
      <c r="AKY3" s="46">
        <v>0</v>
      </c>
      <c r="AQR3" s="46" t="s">
        <v>1510</v>
      </c>
      <c r="AQS3" s="46" t="s">
        <v>1534</v>
      </c>
      <c r="AQT3" s="46">
        <v>0</v>
      </c>
      <c r="AQU3" s="46">
        <v>0</v>
      </c>
      <c r="AQV3" s="46">
        <v>1</v>
      </c>
      <c r="AQW3" s="46">
        <v>0</v>
      </c>
      <c r="AQX3" s="46">
        <v>1</v>
      </c>
      <c r="AQY3" s="46">
        <v>0</v>
      </c>
      <c r="AQZ3" s="46">
        <v>1</v>
      </c>
      <c r="ARA3" s="46">
        <v>0</v>
      </c>
      <c r="ARB3" s="46">
        <v>0</v>
      </c>
      <c r="ARC3" s="46">
        <v>0</v>
      </c>
      <c r="ARR3" s="46" t="s">
        <v>1535</v>
      </c>
      <c r="ARS3" s="46">
        <v>0</v>
      </c>
      <c r="ART3" s="46">
        <v>1</v>
      </c>
      <c r="ARU3" s="46">
        <v>0</v>
      </c>
      <c r="ARV3" s="46">
        <v>1</v>
      </c>
      <c r="ARW3" s="46">
        <v>0</v>
      </c>
      <c r="ARX3" s="46">
        <v>0</v>
      </c>
      <c r="ARY3" s="46">
        <v>0</v>
      </c>
      <c r="ASB3" s="46" t="s">
        <v>1500</v>
      </c>
      <c r="AUW3" s="46" t="s">
        <v>1536</v>
      </c>
      <c r="AUX3" s="46">
        <v>1</v>
      </c>
      <c r="AUY3" s="46">
        <v>0</v>
      </c>
      <c r="AUZ3" s="46">
        <v>1</v>
      </c>
      <c r="AVA3" s="46">
        <v>0</v>
      </c>
      <c r="AVB3" s="46">
        <v>0</v>
      </c>
      <c r="AVC3" s="46">
        <v>1</v>
      </c>
      <c r="AVD3" s="46">
        <v>0</v>
      </c>
      <c r="AVE3" s="46">
        <v>0</v>
      </c>
      <c r="AVF3" s="46">
        <v>0</v>
      </c>
      <c r="AVG3" s="46">
        <v>0</v>
      </c>
      <c r="AVH3" s="46">
        <v>0</v>
      </c>
      <c r="AVJ3" s="46" t="s">
        <v>1537</v>
      </c>
      <c r="AVK3" s="46">
        <v>0</v>
      </c>
      <c r="AVL3" s="46">
        <v>1</v>
      </c>
      <c r="AVM3" s="46">
        <v>1</v>
      </c>
      <c r="AVN3" s="46">
        <v>0</v>
      </c>
      <c r="AVO3" s="46">
        <v>0</v>
      </c>
      <c r="AVP3" s="46">
        <v>1</v>
      </c>
      <c r="AVQ3" s="46">
        <v>0</v>
      </c>
      <c r="AVR3" s="46">
        <v>0</v>
      </c>
      <c r="AVS3" s="46">
        <v>0</v>
      </c>
      <c r="AVT3" s="46">
        <v>0</v>
      </c>
      <c r="AVU3" s="46">
        <v>0</v>
      </c>
      <c r="AVV3" s="46">
        <v>0</v>
      </c>
      <c r="AVW3" s="46">
        <v>0</v>
      </c>
      <c r="AVY3" s="46" t="s">
        <v>1515</v>
      </c>
      <c r="AVZ3" s="46">
        <v>1</v>
      </c>
      <c r="AWA3" s="46">
        <v>0</v>
      </c>
      <c r="AWB3" s="46">
        <v>0</v>
      </c>
      <c r="AWC3" s="46">
        <v>0</v>
      </c>
      <c r="AWD3" s="46">
        <v>0</v>
      </c>
      <c r="AWE3" s="46">
        <v>0</v>
      </c>
      <c r="AWF3" s="46">
        <v>0</v>
      </c>
      <c r="AWG3" s="46">
        <v>1</v>
      </c>
      <c r="AWH3" s="46">
        <v>0</v>
      </c>
      <c r="AWI3" s="46">
        <v>1</v>
      </c>
      <c r="AWJ3" s="46">
        <v>0</v>
      </c>
      <c r="AWK3" s="46">
        <v>0</v>
      </c>
      <c r="AWL3" s="46">
        <v>0</v>
      </c>
      <c r="AWN3" s="46" t="s">
        <v>1516</v>
      </c>
      <c r="AWO3" s="46" t="s">
        <v>1538</v>
      </c>
      <c r="AWP3" s="46">
        <v>1</v>
      </c>
      <c r="AWQ3" s="46">
        <v>0</v>
      </c>
      <c r="AWR3" s="46">
        <v>0</v>
      </c>
      <c r="AWS3" s="46">
        <v>0</v>
      </c>
      <c r="AWT3" s="46">
        <v>0</v>
      </c>
      <c r="AWU3" s="46">
        <v>1</v>
      </c>
      <c r="AWV3" s="46">
        <v>0</v>
      </c>
      <c r="AWW3" s="46">
        <v>0</v>
      </c>
      <c r="AWX3" s="46">
        <v>0</v>
      </c>
      <c r="AWY3" s="46">
        <v>0</v>
      </c>
      <c r="AWZ3" s="46">
        <v>0</v>
      </c>
      <c r="AXA3" s="46">
        <v>0</v>
      </c>
      <c r="AXD3" s="46" t="s">
        <v>1539</v>
      </c>
      <c r="AXE3" s="46" t="s">
        <v>1540</v>
      </c>
      <c r="AXG3" s="46" t="s">
        <v>1541</v>
      </c>
      <c r="AXH3" s="46">
        <v>1</v>
      </c>
      <c r="AXI3" s="46">
        <v>0</v>
      </c>
      <c r="AXJ3" s="46">
        <v>0</v>
      </c>
      <c r="AXK3" s="46">
        <v>0</v>
      </c>
      <c r="AXL3" s="46">
        <v>0</v>
      </c>
      <c r="AXM3" s="46">
        <v>0</v>
      </c>
      <c r="AXN3" s="46">
        <v>0</v>
      </c>
      <c r="AXO3" s="46">
        <v>0</v>
      </c>
      <c r="AXP3" s="46">
        <v>0</v>
      </c>
      <c r="AXQ3" s="46">
        <v>0</v>
      </c>
      <c r="AXR3" s="46">
        <v>0</v>
      </c>
      <c r="AXT3" s="46" t="s">
        <v>1518</v>
      </c>
      <c r="AXU3" s="46" t="s">
        <v>1510</v>
      </c>
      <c r="AXV3" s="46" t="s">
        <v>1542</v>
      </c>
      <c r="AXW3" s="46">
        <v>1</v>
      </c>
      <c r="AXX3" s="46">
        <v>0</v>
      </c>
      <c r="AXY3" s="46">
        <v>0</v>
      </c>
      <c r="AXZ3" s="46">
        <v>1</v>
      </c>
      <c r="AYA3" s="46">
        <v>1</v>
      </c>
      <c r="AYB3" s="46">
        <v>0</v>
      </c>
      <c r="AYC3" s="46">
        <v>0</v>
      </c>
      <c r="AYD3" s="46">
        <v>0</v>
      </c>
      <c r="AYE3" s="46">
        <v>0</v>
      </c>
      <c r="AYF3" s="46">
        <v>0</v>
      </c>
      <c r="AYG3" s="46">
        <v>0</v>
      </c>
      <c r="AYW3" s="46" t="s">
        <v>1500</v>
      </c>
      <c r="AZW3" s="46" t="s">
        <v>1500</v>
      </c>
      <c r="BAX3" s="46" t="s">
        <v>1500</v>
      </c>
      <c r="BBM3" s="46" t="s">
        <v>1518</v>
      </c>
      <c r="BBN3" s="46" t="s">
        <v>1518</v>
      </c>
      <c r="BBO3" s="46" t="s">
        <v>1496</v>
      </c>
      <c r="BBP3" s="46" t="s">
        <v>1543</v>
      </c>
      <c r="BBQ3" s="46">
        <v>1</v>
      </c>
      <c r="BBR3" s="46">
        <v>1</v>
      </c>
      <c r="BBS3" s="46">
        <v>0</v>
      </c>
      <c r="BBT3" s="46">
        <v>0</v>
      </c>
      <c r="BBU3" s="46">
        <v>0</v>
      </c>
      <c r="BBV3" s="46">
        <v>0</v>
      </c>
      <c r="BBW3" s="46">
        <v>0</v>
      </c>
      <c r="BBX3" s="46">
        <v>1</v>
      </c>
      <c r="BBY3" s="46">
        <v>0</v>
      </c>
      <c r="BBZ3" s="46">
        <v>0</v>
      </c>
      <c r="BCA3" s="46">
        <v>0</v>
      </c>
      <c r="BCB3" s="46">
        <v>0</v>
      </c>
      <c r="BCC3" s="46">
        <v>0</v>
      </c>
      <c r="BCE3" s="46" t="s">
        <v>1544</v>
      </c>
      <c r="BCF3" s="46">
        <v>0</v>
      </c>
      <c r="BCG3" s="46">
        <v>1</v>
      </c>
      <c r="BCH3" s="46">
        <v>1</v>
      </c>
      <c r="BCI3" s="46">
        <v>0</v>
      </c>
      <c r="BCJ3" s="46">
        <v>0</v>
      </c>
      <c r="BCK3" s="46">
        <v>0</v>
      </c>
      <c r="BCL3" s="46">
        <v>0</v>
      </c>
      <c r="BCM3" s="46">
        <v>0</v>
      </c>
      <c r="BCN3" s="46">
        <v>1</v>
      </c>
      <c r="BCO3" s="46">
        <v>0</v>
      </c>
      <c r="BCP3" s="46">
        <v>0</v>
      </c>
      <c r="BCQ3" s="46">
        <v>0</v>
      </c>
      <c r="BCR3" s="46">
        <v>0</v>
      </c>
      <c r="BCS3" s="46">
        <v>0</v>
      </c>
      <c r="BCT3" s="46">
        <v>0</v>
      </c>
      <c r="BCV3" s="46" t="s">
        <v>1518</v>
      </c>
      <c r="BCW3" s="46" t="s">
        <v>1500</v>
      </c>
      <c r="BCX3" s="46" t="s">
        <v>1496</v>
      </c>
      <c r="BCY3" s="46" t="s">
        <v>1545</v>
      </c>
      <c r="BDA3" s="46">
        <v>390167025</v>
      </c>
      <c r="BDB3" s="46">
        <v>44959.615902777783</v>
      </c>
      <c r="BDE3" s="46" t="s">
        <v>1524</v>
      </c>
      <c r="BDF3" s="46" t="s">
        <v>1525</v>
      </c>
    </row>
    <row r="4" spans="1:1463" x14ac:dyDescent="0.35">
      <c r="A4" s="46">
        <v>25</v>
      </c>
      <c r="B4" s="46" t="s">
        <v>1546</v>
      </c>
      <c r="C4" s="46">
        <v>44959</v>
      </c>
      <c r="D4" s="46" t="s">
        <v>1490</v>
      </c>
      <c r="E4" s="46">
        <v>44959.449352048607</v>
      </c>
      <c r="F4" s="46">
        <v>44959.50335590278</v>
      </c>
      <c r="G4" s="46" t="s">
        <v>1491</v>
      </c>
      <c r="H4" s="46" t="s">
        <v>1492</v>
      </c>
      <c r="I4" s="46" t="s">
        <v>1493</v>
      </c>
      <c r="J4" s="46" t="s">
        <v>1494</v>
      </c>
      <c r="K4" s="46">
        <v>1</v>
      </c>
      <c r="L4" s="46">
        <v>1</v>
      </c>
      <c r="M4" s="46" t="s">
        <v>1547</v>
      </c>
      <c r="N4" s="46" t="s">
        <v>1496</v>
      </c>
      <c r="O4" s="46" t="s">
        <v>1527</v>
      </c>
      <c r="P4" s="46" t="s">
        <v>1498</v>
      </c>
      <c r="R4" s="46" t="s">
        <v>1496</v>
      </c>
      <c r="S4" s="46" t="s">
        <v>1548</v>
      </c>
      <c r="T4" s="46" t="s">
        <v>1549</v>
      </c>
      <c r="U4" s="46" t="s">
        <v>1550</v>
      </c>
      <c r="V4" s="46" t="s">
        <v>1549</v>
      </c>
      <c r="W4" s="46" t="s">
        <v>1500</v>
      </c>
      <c r="X4" s="46" t="s">
        <v>1500</v>
      </c>
      <c r="Y4" s="46" t="s">
        <v>1500</v>
      </c>
      <c r="Z4" s="46" t="str">
        <f t="shared" si="16"/>
        <v>oui</v>
      </c>
      <c r="AC4" s="46" t="str">
        <f t="shared" si="0"/>
        <v>oui</v>
      </c>
      <c r="AD4" s="46" t="s">
        <v>1501</v>
      </c>
      <c r="AF4" s="46" t="s">
        <v>1551</v>
      </c>
      <c r="AH4" s="46" t="s">
        <v>1502</v>
      </c>
      <c r="AJ4" s="46" t="str">
        <f t="shared" si="1"/>
        <v>oui</v>
      </c>
      <c r="AK4" s="46" t="str">
        <f t="shared" si="17"/>
        <v>oui</v>
      </c>
      <c r="AL4" s="46" t="str">
        <f t="shared" si="18"/>
        <v xml:space="preserve">difficult_depac </v>
      </c>
      <c r="AM4" s="46">
        <f t="shared" si="2"/>
        <v>0</v>
      </c>
      <c r="AN4" s="46">
        <f t="shared" si="3"/>
        <v>0</v>
      </c>
      <c r="AO4" s="46">
        <f t="shared" si="4"/>
        <v>0</v>
      </c>
      <c r="AP4" s="46">
        <f t="shared" si="5"/>
        <v>0</v>
      </c>
      <c r="AQ4" s="46">
        <f t="shared" si="6"/>
        <v>1</v>
      </c>
      <c r="AR4" s="46">
        <f t="shared" si="7"/>
        <v>0</v>
      </c>
      <c r="AS4" s="46">
        <f t="shared" si="8"/>
        <v>0</v>
      </c>
      <c r="AT4" s="46">
        <f t="shared" si="9"/>
        <v>0</v>
      </c>
      <c r="AU4" s="46">
        <f t="shared" si="10"/>
        <v>0</v>
      </c>
      <c r="AV4" s="46">
        <f t="shared" si="11"/>
        <v>0</v>
      </c>
      <c r="AW4" s="46">
        <f t="shared" si="12"/>
        <v>0</v>
      </c>
      <c r="AX4" s="46">
        <f t="shared" si="13"/>
        <v>0</v>
      </c>
      <c r="AY4" s="46">
        <f t="shared" si="14"/>
        <v>0</v>
      </c>
      <c r="AZ4" s="46" t="str">
        <f>IF(BA4=1,"pas_adapte ","")&amp;IF(BB4=1,"insuffisance_argent ","")&amp;IF(BC4=1,"acces_limite ","")&amp;IF(BD4=1,"mauvaise_qualite ","")&amp;IF(BE4=1,"retard_reception ","")&amp;IF(BF4=1,"aucun_problem ","")&amp;IF(BG4=1,"autre ","")&amp;IF(BH4=1,"nsp ","")&amp;IF(BI4=1,"pnpr ","")</f>
        <v xml:space="preserve">pas_adapte insuffisance_argent acces_limite mauvaise_qualite retard_reception </v>
      </c>
      <c r="BA4" s="46">
        <f>IF(ISERROR(SEARCH(1,_xlfn.CONCAT(DM4, FO4, HN4, KJ4, NC4, PR4, SH4, UU4, XI4, ZT4, ACQ4, ZT4, ACQ4, AEK4, AFT4, AJH4))),0,1)</f>
        <v>1</v>
      </c>
      <c r="BB4" s="46">
        <f>IF(ISERROR(SEARCH(1,_xlfn.CONCAT(DN4, FP4, HO4, KK4, ND4, PS4, SI4, UV4, XJ4, ZU4, ACR4))),0,1)</f>
        <v>1</v>
      </c>
      <c r="BC4" s="46">
        <f>IF(ISERROR(SEARCH(1,_xlfn.CONCAT(KL4, NE4, PT4, SJ4, UW4, XK4, ZW4, ACT4,AEM4, AGQ4, AJJ4))),0,1)</f>
        <v>1</v>
      </c>
      <c r="BD4" s="46">
        <f>IF(ISERROR(SEARCH(1,_xlfn.CONCAT(DO4, FQ4, HP4, KM4, NF4, PU4, SK4, UX4, XL4, ZV4, ACU4,AEL4, AGP4, AJI4))),0,1)</f>
        <v>1</v>
      </c>
      <c r="BE4" s="46">
        <f>IF(ISERROR(SEARCH(1,_xlfn.CONCAT(DP4, FR4, HQ4, KN4, NG4, PV4, SL4, UY4, XM4, ZX4, ACU4,AEN4, AGR4, AJK4))),0,1)</f>
        <v>1</v>
      </c>
      <c r="BF4" s="46">
        <f>IF(ISERROR(SEARCH(1,_xlfn.CONCAT(DQ4, FS4, HR4, KO4, NH4, PW4, SM4, UZ4, XN4, ZY4, ACV4,AEO4, AGS4, AJL4))),0,1)</f>
        <v>0</v>
      </c>
      <c r="BG4" s="46">
        <f>IF(ISERROR(SEARCH(1,_xlfn.CONCAT(DR4, FT4, HS4, KP4, NI4, PX4, SN4, VA4, XO4, ZZ4, ACW4,AEP4, AGT4, AJM4))),0,1)</f>
        <v>0</v>
      </c>
      <c r="BH4" s="46">
        <f>IF(ISERROR(SEARCH(1,_xlfn.CONCAT(DS4, FU4, HT4, KQ4, NJ4, PY4, SO4, VB4, XP4, AAA4, ACX4,AEQ4, AGU4, AJN4))),0,1)</f>
        <v>0</v>
      </c>
      <c r="BI4" s="46">
        <f>IF(ISERROR(SEARCH(1,_xlfn.CONCAT(DT4, FV4, HU4, KR4, NK4, PZ4, SP4, VC4, XQ4, AAB4, ACY4,AER4, AGV4, AJO4))),0,1)</f>
        <v>0</v>
      </c>
      <c r="BJ4" s="46" t="str">
        <f>IF(BK4=1, "pas_adapte ","")&amp;IF(BL4=1, "insuffisance_argent ","")&amp;IF(BM4=1, "acces_limite ","")&amp;IF(BN4=1, "mauvaise_qualite ","")&amp;IF(BO4=1, "retard_reception ","")&amp;IF(BP4=1, "aucun_problem ","")&amp;IF(BQ4=1, "autre ","")&amp;IF(BR4=1, "nsp ","")&amp;IF(BS4=1, "pnpr ","")</f>
        <v xml:space="preserve">pas_adapte insuffisance_argent acces_limite mauvaise_qualite retard_reception </v>
      </c>
      <c r="BK4" s="46">
        <f>IF(ISERROR(SEARCH(1,_xlfn.CONCAT(DM4, FO4, HN4, KJ4, NC4, PR4, SH4, UU4, XI4, ZT4, ACQ4, ZT4, ACQ4, AEK4, AFT4, AJH4, ALB4, ALL4, ALV4, AMF4, AMQ4, ANB4, ANM4, ANX4, AOI4, AOT4, APE4, APP4, APZ4, AQI4))),0,1)</f>
        <v>1</v>
      </c>
      <c r="BL4" s="46">
        <f>IF(ISERROR(SEARCH(1,_xlfn.CONCAT(DN4, FP4, HO4, KK4, ND4, PS4, SI4, UV4, XJ4, ZU4, ACR4, ZU4, ACR4, ALC4, ALM4, ALW4, AMG4, AMR4, ANC4, ANN4, ANY4, AOJ4, AOU4, APF4))),0,1)</f>
        <v>1</v>
      </c>
      <c r="BM4" s="46">
        <f>IF(ISERROR(SEARCH(1,_xlfn.CONCAT(KL4, NE4, PT4, SJ4, UW4, XK4, ZW4, ACT4,AEM4, AGQ4, AJJ4, AMH4, AMS4, AND4, ANO4, ANZ4, AOK4, AOW4, APH4, APR4, AQB4, AQK4))),0,1)</f>
        <v>1</v>
      </c>
      <c r="BN4" s="46">
        <f>IF(ISERROR(SEARCH(1,_xlfn.CONCAT(DO4, FQ4, HP4, KM4, NF4, PU4, SK4, UX4, XL4, ZV4, ACU4,AEL4, AGP4, AJI4, AMI4, AMT4, ANE4, ANP4, AOA4, AOL4, AOV4, APG4, APQ4, AQA4, AQJ4))),0,1)</f>
        <v>1</v>
      </c>
      <c r="BO4" s="46">
        <f>IF(ISERROR(SEARCH(1,_xlfn.CONCAT(DP4, FR4, HQ4, KN4, NG4, PV4, SL4, UY4, XM4, ZX4, ACU4,AEN4, AGR4, AJK4, ALE4, ALO4, ALY4, AMJ4, AMU4, ANF4, ANQ4, AOB4, AOM4, AOX4, API4, APS4, AQC4, AQL4))),0,1)</f>
        <v>1</v>
      </c>
      <c r="BP4" s="46">
        <f>IF(ISERROR(SEARCH(1,_xlfn.CONCAT(DQ4, FS4, HR4, KO4, NH4, PW4, SM4, UZ4, XN4, ZY4, ACV4,AEO4, AGS4, AJL4, ALF4, ALP4, ALZ4, AMK4, AMV4, ANG4, ANR4, AOC4, AON4, AOY4, APJ4, APT4, AQD4, AQM4))),0,1)</f>
        <v>0</v>
      </c>
      <c r="BQ4" s="46">
        <f>IF(ISERROR(SEARCH(1,_xlfn.CONCAT(DR4, FT4, HS4, KP4, NI4, PX4, SN4, VA4, XO4, ZZ4, ACW4,AEP4, AGT4, AJM4, ALG4, ALQ4, AMA4, AML4, AMW4, ANH4, ANS4, AOD4, AOO4, AOZ4, APK4, APU4, AQE4, AQN4))),0,1)</f>
        <v>0</v>
      </c>
      <c r="BR4" s="46">
        <f>IF(ISERROR(SEARCH(1,_xlfn.CONCAT(DS4, FU4, HT4, KQ4, NJ4, PY4, SO4, VB4, XP4, AAA4, ACX4,AEQ4, AGU4, AJN4, ALH4, ALR4, AMB4, AMM4, AMX4, ANI4, ANT4, AOE4, AOP4, APA4, APL4, APV4, AQF4, AQO4))),0,1)</f>
        <v>0</v>
      </c>
      <c r="BS4" s="46">
        <f>IF(ISERROR(SEARCH(1,_xlfn.CONCAT(DT4, FV4, HU4, KR4, NK4, PZ4, SP4, VC4, XQ4, AAB4, ACY4,AER4, AGV4, AJO4, ALI4, ALS4, AMC4, AMN4, AMY4, ANJ4, ANU4, AOF4, AOQ4, APB4, APM4, APW4, AQG4, AQP4))),0,1)</f>
        <v>0</v>
      </c>
      <c r="BT4" s="46" t="str">
        <f t="shared" si="15"/>
        <v>non</v>
      </c>
      <c r="BU4" s="46" t="str">
        <f>IF(ISERROR(SEARCH(1, _xlfn.CONCAT(CL4, CM4,ES4, GQ4, JB4,MB4,OP4, OQ4,RF4, WG4, ABJ4, ABK4, ABL4, ABM4, CK4 ))),"non","oui")</f>
        <v>oui</v>
      </c>
      <c r="EJ4" s="46" t="s">
        <v>1496</v>
      </c>
      <c r="ER4" s="46" t="s">
        <v>1504</v>
      </c>
      <c r="ES4" s="46">
        <v>1</v>
      </c>
      <c r="ET4" s="46">
        <v>0</v>
      </c>
      <c r="EU4" s="46">
        <v>0</v>
      </c>
      <c r="EV4" s="46">
        <v>0</v>
      </c>
      <c r="EW4" s="46">
        <v>0</v>
      </c>
      <c r="EY4" s="46" t="s">
        <v>1552</v>
      </c>
      <c r="EZ4" s="46">
        <v>0</v>
      </c>
      <c r="FA4" s="46">
        <v>0</v>
      </c>
      <c r="FB4" s="46">
        <v>0</v>
      </c>
      <c r="FC4" s="46">
        <v>0</v>
      </c>
      <c r="FD4" s="46">
        <v>1</v>
      </c>
      <c r="FE4" s="46">
        <v>0</v>
      </c>
      <c r="FF4" s="46">
        <v>0</v>
      </c>
      <c r="FG4" s="46">
        <v>0</v>
      </c>
      <c r="FH4" s="46">
        <v>0</v>
      </c>
      <c r="FI4" s="46">
        <v>0</v>
      </c>
      <c r="FJ4" s="46">
        <v>0</v>
      </c>
      <c r="FK4" s="46">
        <v>0</v>
      </c>
      <c r="FL4" s="46">
        <v>0</v>
      </c>
      <c r="FN4" s="46" t="s">
        <v>1553</v>
      </c>
      <c r="FO4" s="46">
        <v>0</v>
      </c>
      <c r="FP4" s="46">
        <v>1</v>
      </c>
      <c r="FQ4" s="46">
        <v>0</v>
      </c>
      <c r="FR4" s="46">
        <v>0</v>
      </c>
      <c r="FS4" s="46">
        <v>0</v>
      </c>
      <c r="FT4" s="46">
        <v>0</v>
      </c>
      <c r="FU4" s="46">
        <v>0</v>
      </c>
      <c r="FV4" s="46">
        <v>0</v>
      </c>
      <c r="GE4" s="46" t="s">
        <v>1518</v>
      </c>
      <c r="GF4" s="46" t="s">
        <v>1554</v>
      </c>
      <c r="GG4" s="46" t="s">
        <v>1496</v>
      </c>
      <c r="GP4" s="46" t="s">
        <v>1504</v>
      </c>
      <c r="GQ4" s="46">
        <v>1</v>
      </c>
      <c r="GR4" s="46">
        <v>0</v>
      </c>
      <c r="GS4" s="46">
        <v>0</v>
      </c>
      <c r="GT4" s="46">
        <v>0</v>
      </c>
      <c r="GU4" s="46">
        <v>0</v>
      </c>
      <c r="GV4" s="46">
        <v>0</v>
      </c>
      <c r="GX4" s="46" t="s">
        <v>1552</v>
      </c>
      <c r="GY4" s="46">
        <v>0</v>
      </c>
      <c r="GZ4" s="46">
        <v>0</v>
      </c>
      <c r="HA4" s="46">
        <v>0</v>
      </c>
      <c r="HB4" s="46">
        <v>0</v>
      </c>
      <c r="HC4" s="46">
        <v>1</v>
      </c>
      <c r="HD4" s="46">
        <v>0</v>
      </c>
      <c r="HE4" s="46">
        <v>0</v>
      </c>
      <c r="HF4" s="46">
        <v>0</v>
      </c>
      <c r="HG4" s="46">
        <v>0</v>
      </c>
      <c r="HH4" s="46">
        <v>0</v>
      </c>
      <c r="HI4" s="46">
        <v>0</v>
      </c>
      <c r="HJ4" s="46">
        <v>0</v>
      </c>
      <c r="HK4" s="46">
        <v>0</v>
      </c>
      <c r="HM4" s="46" t="s">
        <v>1555</v>
      </c>
      <c r="HN4" s="46">
        <v>0</v>
      </c>
      <c r="HO4" s="46">
        <v>1</v>
      </c>
      <c r="HP4" s="46">
        <v>0</v>
      </c>
      <c r="HQ4" s="46">
        <v>1</v>
      </c>
      <c r="HR4" s="46">
        <v>0</v>
      </c>
      <c r="HS4" s="46">
        <v>0</v>
      </c>
      <c r="HT4" s="46">
        <v>0</v>
      </c>
      <c r="HU4" s="46">
        <v>0</v>
      </c>
      <c r="IE4" s="46" t="s">
        <v>1518</v>
      </c>
      <c r="IF4" s="46" t="s">
        <v>1554</v>
      </c>
      <c r="IG4" s="46" t="s">
        <v>1496</v>
      </c>
      <c r="JA4" s="46" t="s">
        <v>1556</v>
      </c>
      <c r="JB4" s="46">
        <v>1</v>
      </c>
      <c r="JC4" s="46">
        <v>0</v>
      </c>
      <c r="JD4" s="46">
        <v>0</v>
      </c>
      <c r="JE4" s="46">
        <v>0</v>
      </c>
      <c r="JF4" s="46">
        <v>0</v>
      </c>
      <c r="JG4" s="46">
        <v>1</v>
      </c>
      <c r="JH4" s="46">
        <v>0</v>
      </c>
      <c r="JI4" s="46">
        <v>0</v>
      </c>
      <c r="JJ4" s="46">
        <v>0</v>
      </c>
      <c r="JK4" s="46">
        <v>0</v>
      </c>
      <c r="JL4" s="46">
        <v>0</v>
      </c>
      <c r="JM4" s="46">
        <v>0</v>
      </c>
      <c r="JN4" s="46">
        <v>0</v>
      </c>
      <c r="JO4" s="46">
        <v>0</v>
      </c>
      <c r="JP4" s="46">
        <v>0</v>
      </c>
      <c r="JQ4" s="46">
        <v>0</v>
      </c>
      <c r="JR4" s="46">
        <v>0</v>
      </c>
      <c r="JT4" s="46" t="s">
        <v>1552</v>
      </c>
      <c r="JU4" s="46">
        <v>0</v>
      </c>
      <c r="JV4" s="46">
        <v>0</v>
      </c>
      <c r="JW4" s="46">
        <v>0</v>
      </c>
      <c r="JX4" s="46">
        <v>0</v>
      </c>
      <c r="JY4" s="46">
        <v>1</v>
      </c>
      <c r="JZ4" s="46">
        <v>0</v>
      </c>
      <c r="KA4" s="46">
        <v>0</v>
      </c>
      <c r="KB4" s="46">
        <v>0</v>
      </c>
      <c r="KC4" s="46">
        <v>0</v>
      </c>
      <c r="KD4" s="46">
        <v>0</v>
      </c>
      <c r="KE4" s="46">
        <v>0</v>
      </c>
      <c r="KF4" s="46">
        <v>0</v>
      </c>
      <c r="KG4" s="46">
        <v>0</v>
      </c>
      <c r="KI4" s="46" t="s">
        <v>1557</v>
      </c>
      <c r="KJ4" s="46">
        <v>1</v>
      </c>
      <c r="KK4" s="46">
        <v>0</v>
      </c>
      <c r="KL4" s="46">
        <v>1</v>
      </c>
      <c r="KM4" s="46">
        <v>1</v>
      </c>
      <c r="KN4" s="46">
        <v>0</v>
      </c>
      <c r="KO4" s="46">
        <v>0</v>
      </c>
      <c r="KP4" s="46">
        <v>0</v>
      </c>
      <c r="KQ4" s="46">
        <v>0</v>
      </c>
      <c r="KR4" s="46">
        <v>0</v>
      </c>
      <c r="KT4" s="46" t="s">
        <v>1506</v>
      </c>
      <c r="KU4" s="46">
        <v>0</v>
      </c>
      <c r="KV4" s="46">
        <v>0</v>
      </c>
      <c r="KW4" s="46">
        <v>0</v>
      </c>
      <c r="KX4" s="46">
        <v>0</v>
      </c>
      <c r="KY4" s="46">
        <v>0</v>
      </c>
      <c r="KZ4" s="46">
        <v>0</v>
      </c>
      <c r="LA4" s="46">
        <v>1</v>
      </c>
      <c r="LB4" s="46">
        <v>0</v>
      </c>
      <c r="LC4" s="46">
        <v>0</v>
      </c>
      <c r="LD4" s="46">
        <v>0</v>
      </c>
      <c r="LE4" s="46">
        <v>0</v>
      </c>
      <c r="LF4" s="46">
        <v>0</v>
      </c>
      <c r="LG4" s="46">
        <v>0</v>
      </c>
      <c r="LH4" s="46">
        <v>0</v>
      </c>
      <c r="LI4" s="46">
        <v>0</v>
      </c>
      <c r="LJ4" s="46">
        <v>0</v>
      </c>
      <c r="LK4" s="46">
        <v>0</v>
      </c>
      <c r="LM4" s="46" t="s">
        <v>1518</v>
      </c>
      <c r="AKG4" s="46" t="s">
        <v>1509</v>
      </c>
      <c r="AKH4" s="46">
        <v>0</v>
      </c>
      <c r="AKI4" s="46">
        <v>0</v>
      </c>
      <c r="AKJ4" s="46">
        <v>0</v>
      </c>
      <c r="AKK4" s="46">
        <v>0</v>
      </c>
      <c r="AKL4" s="46">
        <v>0</v>
      </c>
      <c r="AKM4" s="46">
        <v>0</v>
      </c>
      <c r="AKN4" s="46">
        <v>0</v>
      </c>
      <c r="AKO4" s="46">
        <v>0</v>
      </c>
      <c r="AKP4" s="46">
        <v>0</v>
      </c>
      <c r="AKQ4" s="46">
        <v>0</v>
      </c>
      <c r="AKR4" s="46">
        <v>0</v>
      </c>
      <c r="AKS4" s="46">
        <v>0</v>
      </c>
      <c r="AKT4" s="46">
        <v>0</v>
      </c>
      <c r="AKU4" s="46">
        <v>0</v>
      </c>
      <c r="AKV4" s="46">
        <v>1</v>
      </c>
      <c r="AKW4" s="46">
        <v>0</v>
      </c>
      <c r="AKX4" s="46">
        <v>0</v>
      </c>
      <c r="AKY4" s="46">
        <v>0</v>
      </c>
      <c r="AQR4" s="46" t="s">
        <v>1558</v>
      </c>
      <c r="ASB4" s="46" t="s">
        <v>1496</v>
      </c>
      <c r="ASD4" s="46" t="s">
        <v>1540</v>
      </c>
      <c r="ASE4" s="46" t="s">
        <v>1559</v>
      </c>
      <c r="ASF4" s="46">
        <v>1</v>
      </c>
      <c r="ASG4" s="46">
        <v>0</v>
      </c>
      <c r="ASH4" s="46">
        <v>0</v>
      </c>
      <c r="ASI4" s="46">
        <v>0</v>
      </c>
      <c r="ASJ4" s="46">
        <v>0</v>
      </c>
      <c r="ASK4" s="46">
        <v>0</v>
      </c>
      <c r="ASL4" s="46">
        <v>0</v>
      </c>
      <c r="ASM4" s="46">
        <v>0</v>
      </c>
      <c r="ASN4" s="46">
        <v>0</v>
      </c>
      <c r="ASO4" s="46">
        <v>0</v>
      </c>
      <c r="ASP4" s="46">
        <v>0</v>
      </c>
      <c r="ASQ4" s="46">
        <v>0</v>
      </c>
      <c r="ASS4" s="46" t="s">
        <v>1560</v>
      </c>
      <c r="AST4" s="46">
        <v>0</v>
      </c>
      <c r="ASU4" s="46">
        <v>0</v>
      </c>
      <c r="ASV4" s="46">
        <v>0</v>
      </c>
      <c r="ASW4" s="46">
        <v>0</v>
      </c>
      <c r="ASX4" s="46">
        <v>0</v>
      </c>
      <c r="ASY4" s="46">
        <v>0</v>
      </c>
      <c r="ASZ4" s="46">
        <v>0</v>
      </c>
      <c r="ATA4" s="46">
        <v>1</v>
      </c>
      <c r="ATB4" s="46">
        <v>0</v>
      </c>
      <c r="ATC4" s="46">
        <v>0</v>
      </c>
      <c r="ATD4" s="46">
        <v>0</v>
      </c>
      <c r="ATE4" s="46">
        <v>0</v>
      </c>
      <c r="ATF4" s="46">
        <v>0</v>
      </c>
      <c r="ATH4" s="46" t="s">
        <v>1561</v>
      </c>
      <c r="ATI4" s="46">
        <v>1</v>
      </c>
      <c r="ATJ4" s="46">
        <v>0</v>
      </c>
      <c r="ATK4" s="46">
        <v>0</v>
      </c>
      <c r="ATL4" s="46">
        <v>0</v>
      </c>
      <c r="ATM4" s="46">
        <v>0</v>
      </c>
      <c r="ATN4" s="46">
        <v>0</v>
      </c>
      <c r="ATO4" s="46">
        <v>0</v>
      </c>
      <c r="ATP4" s="46">
        <v>0</v>
      </c>
      <c r="ATQ4" s="46">
        <v>0</v>
      </c>
      <c r="ATR4" s="46">
        <v>0</v>
      </c>
      <c r="ATS4" s="46">
        <v>0</v>
      </c>
      <c r="ATT4" s="46">
        <v>0</v>
      </c>
      <c r="ATU4" s="46">
        <v>0</v>
      </c>
      <c r="AUH4" s="46" t="s">
        <v>1562</v>
      </c>
      <c r="AUI4" s="46" t="s">
        <v>1496</v>
      </c>
      <c r="AUJ4" s="46" t="s">
        <v>1558</v>
      </c>
      <c r="AXD4" s="46" t="s">
        <v>1496</v>
      </c>
      <c r="AXE4" s="46" t="s">
        <v>1540</v>
      </c>
      <c r="AXG4" s="46" t="s">
        <v>1541</v>
      </c>
      <c r="AXH4" s="46">
        <v>1</v>
      </c>
      <c r="AXI4" s="46">
        <v>0</v>
      </c>
      <c r="AXJ4" s="46">
        <v>0</v>
      </c>
      <c r="AXK4" s="46">
        <v>0</v>
      </c>
      <c r="AXL4" s="46">
        <v>0</v>
      </c>
      <c r="AXM4" s="46">
        <v>0</v>
      </c>
      <c r="AXN4" s="46">
        <v>0</v>
      </c>
      <c r="AXO4" s="46">
        <v>0</v>
      </c>
      <c r="AXP4" s="46">
        <v>0</v>
      </c>
      <c r="AXQ4" s="46">
        <v>0</v>
      </c>
      <c r="AXR4" s="46">
        <v>0</v>
      </c>
      <c r="AXT4" s="46" t="s">
        <v>1563</v>
      </c>
      <c r="AXU4" s="46" t="s">
        <v>1564</v>
      </c>
      <c r="AYW4" s="46" t="s">
        <v>1496</v>
      </c>
      <c r="AYX4" s="46" t="s">
        <v>1565</v>
      </c>
      <c r="AYY4" s="46">
        <v>0</v>
      </c>
      <c r="AYZ4" s="46">
        <v>0</v>
      </c>
      <c r="AZA4" s="46">
        <v>1</v>
      </c>
      <c r="AZB4" s="46">
        <v>0</v>
      </c>
      <c r="AZC4" s="46">
        <v>1</v>
      </c>
      <c r="AZD4" s="46">
        <v>1</v>
      </c>
      <c r="AZE4" s="46">
        <v>0</v>
      </c>
      <c r="AZF4" s="46">
        <v>0</v>
      </c>
      <c r="AZG4" s="46">
        <v>0</v>
      </c>
      <c r="AZH4" s="46">
        <v>0</v>
      </c>
      <c r="AZK4" s="46" t="s">
        <v>1566</v>
      </c>
      <c r="AZL4" s="46">
        <v>0</v>
      </c>
      <c r="AZM4" s="46">
        <v>0</v>
      </c>
      <c r="AZN4" s="46">
        <v>0</v>
      </c>
      <c r="AZO4" s="46">
        <v>0</v>
      </c>
      <c r="AZP4" s="46">
        <v>1</v>
      </c>
      <c r="AZQ4" s="46">
        <v>1</v>
      </c>
      <c r="AZR4" s="46">
        <v>0</v>
      </c>
      <c r="AZS4" s="46">
        <v>0</v>
      </c>
      <c r="AZT4" s="46">
        <v>0</v>
      </c>
      <c r="AZU4" s="46">
        <v>0</v>
      </c>
      <c r="AZW4" s="46" t="s">
        <v>1496</v>
      </c>
      <c r="AZX4" s="46" t="s">
        <v>1496</v>
      </c>
      <c r="BAL4" s="46" t="s">
        <v>1496</v>
      </c>
      <c r="BAM4" s="46" t="s">
        <v>1567</v>
      </c>
      <c r="BAN4" s="46" t="s">
        <v>1564</v>
      </c>
      <c r="BAW4" s="46" t="s">
        <v>1496</v>
      </c>
      <c r="BAX4" s="46" t="s">
        <v>1500</v>
      </c>
      <c r="BBM4" s="46" t="s">
        <v>1518</v>
      </c>
      <c r="BBN4" s="46" t="s">
        <v>1563</v>
      </c>
      <c r="BBO4" s="46" t="s">
        <v>1496</v>
      </c>
      <c r="BBP4" s="46" t="s">
        <v>1568</v>
      </c>
      <c r="BBQ4" s="46">
        <v>1</v>
      </c>
      <c r="BBR4" s="46">
        <v>1</v>
      </c>
      <c r="BBS4" s="46">
        <v>0</v>
      </c>
      <c r="BBT4" s="46">
        <v>0</v>
      </c>
      <c r="BBU4" s="46">
        <v>0</v>
      </c>
      <c r="BBV4" s="46">
        <v>0</v>
      </c>
      <c r="BBW4" s="46">
        <v>0</v>
      </c>
      <c r="BBX4" s="46">
        <v>0</v>
      </c>
      <c r="BBY4" s="46">
        <v>0</v>
      </c>
      <c r="BBZ4" s="46">
        <v>0</v>
      </c>
      <c r="BCA4" s="46">
        <v>0</v>
      </c>
      <c r="BCB4" s="46">
        <v>0</v>
      </c>
      <c r="BCC4" s="46">
        <v>0</v>
      </c>
      <c r="BCE4" s="46" t="s">
        <v>1522</v>
      </c>
      <c r="BCF4" s="46">
        <v>0</v>
      </c>
      <c r="BCG4" s="46">
        <v>1</v>
      </c>
      <c r="BCH4" s="46">
        <v>0</v>
      </c>
      <c r="BCI4" s="46">
        <v>0</v>
      </c>
      <c r="BCJ4" s="46">
        <v>0</v>
      </c>
      <c r="BCK4" s="46">
        <v>0</v>
      </c>
      <c r="BCL4" s="46">
        <v>0</v>
      </c>
      <c r="BCM4" s="46">
        <v>0</v>
      </c>
      <c r="BCN4" s="46">
        <v>0</v>
      </c>
      <c r="BCO4" s="46">
        <v>0</v>
      </c>
      <c r="BCP4" s="46">
        <v>0</v>
      </c>
      <c r="BCQ4" s="46">
        <v>0</v>
      </c>
      <c r="BCR4" s="46">
        <v>0</v>
      </c>
      <c r="BCS4" s="46">
        <v>0</v>
      </c>
      <c r="BCT4" s="46">
        <v>0</v>
      </c>
      <c r="BCV4" s="46" t="s">
        <v>1563</v>
      </c>
      <c r="BCW4" s="46" t="s">
        <v>1500</v>
      </c>
      <c r="BCX4" s="46" t="s">
        <v>1496</v>
      </c>
      <c r="BCY4" s="46" t="s">
        <v>1569</v>
      </c>
      <c r="BDA4" s="46">
        <v>390167306</v>
      </c>
      <c r="BDB4" s="46">
        <v>44959.616377314807</v>
      </c>
      <c r="BDE4" s="46" t="s">
        <v>1524</v>
      </c>
      <c r="BDF4" s="46" t="s">
        <v>1525</v>
      </c>
    </row>
    <row r="5" spans="1:1463" x14ac:dyDescent="0.35">
      <c r="A5" s="46">
        <v>26</v>
      </c>
      <c r="B5" s="46" t="s">
        <v>1570</v>
      </c>
      <c r="C5" s="46">
        <v>44959</v>
      </c>
      <c r="D5" s="46" t="s">
        <v>1490</v>
      </c>
      <c r="E5" s="46">
        <v>44959.399905439823</v>
      </c>
      <c r="F5" s="46">
        <v>44959.438087048613</v>
      </c>
      <c r="G5" s="46" t="s">
        <v>1491</v>
      </c>
      <c r="H5" s="46" t="s">
        <v>1571</v>
      </c>
      <c r="I5" s="46" t="s">
        <v>1493</v>
      </c>
      <c r="J5" s="46" t="s">
        <v>1494</v>
      </c>
      <c r="K5" s="46">
        <v>9</v>
      </c>
      <c r="L5" s="46">
        <v>9</v>
      </c>
      <c r="M5" s="46" t="s">
        <v>1572</v>
      </c>
      <c r="N5" s="46" t="s">
        <v>1496</v>
      </c>
      <c r="O5" s="46" t="s">
        <v>1527</v>
      </c>
      <c r="P5" s="46" t="s">
        <v>1528</v>
      </c>
      <c r="Q5" s="46" t="s">
        <v>1500</v>
      </c>
      <c r="S5" s="46" t="s">
        <v>1573</v>
      </c>
      <c r="T5" s="46" t="s">
        <v>1550</v>
      </c>
      <c r="U5" s="46" t="s">
        <v>1500</v>
      </c>
      <c r="V5" s="46" t="s">
        <v>1500</v>
      </c>
      <c r="W5" s="46" t="s">
        <v>1500</v>
      </c>
      <c r="X5" s="46" t="s">
        <v>1550</v>
      </c>
      <c r="Y5" s="46" t="s">
        <v>1550</v>
      </c>
      <c r="Z5" s="46" t="str">
        <f t="shared" si="16"/>
        <v>oui</v>
      </c>
      <c r="AC5" s="46" t="str">
        <f t="shared" si="0"/>
        <v>non</v>
      </c>
      <c r="AD5" s="46" t="s">
        <v>1501</v>
      </c>
      <c r="AF5" s="46" t="s">
        <v>1502</v>
      </c>
      <c r="AH5" s="46" t="s">
        <v>1531</v>
      </c>
      <c r="AJ5" s="46" t="str">
        <f t="shared" si="1"/>
        <v>non</v>
      </c>
      <c r="AK5" s="46" t="str">
        <f t="shared" si="17"/>
        <v>oui</v>
      </c>
      <c r="AL5" s="46" t="str">
        <f t="shared" si="18"/>
        <v xml:space="preserve">pas_connaissance exclusion aucune </v>
      </c>
      <c r="AM5" s="46">
        <f t="shared" si="2"/>
        <v>1</v>
      </c>
      <c r="AN5" s="46">
        <f t="shared" si="3"/>
        <v>0</v>
      </c>
      <c r="AO5" s="46">
        <f t="shared" si="4"/>
        <v>0</v>
      </c>
      <c r="AP5" s="46">
        <f t="shared" si="5"/>
        <v>0</v>
      </c>
      <c r="AQ5" s="46">
        <f t="shared" si="6"/>
        <v>0</v>
      </c>
      <c r="AR5" s="46">
        <f t="shared" si="7"/>
        <v>0</v>
      </c>
      <c r="AS5" s="46">
        <f t="shared" si="8"/>
        <v>1</v>
      </c>
      <c r="AT5" s="46">
        <f t="shared" si="9"/>
        <v>0</v>
      </c>
      <c r="AU5" s="46">
        <f t="shared" si="10"/>
        <v>0</v>
      </c>
      <c r="AV5" s="46">
        <f t="shared" si="11"/>
        <v>0</v>
      </c>
      <c r="AW5" s="46">
        <f t="shared" si="12"/>
        <v>1</v>
      </c>
      <c r="AX5" s="46">
        <f t="shared" si="13"/>
        <v>0</v>
      </c>
      <c r="AY5" s="46">
        <f t="shared" si="14"/>
        <v>0</v>
      </c>
      <c r="BT5" s="46" t="str">
        <f t="shared" si="15"/>
        <v>oui</v>
      </c>
      <c r="GG5" s="46" t="s">
        <v>1500</v>
      </c>
      <c r="GH5" s="46" t="s">
        <v>1574</v>
      </c>
      <c r="GI5" s="46">
        <v>0</v>
      </c>
      <c r="GJ5" s="46">
        <v>0</v>
      </c>
      <c r="GK5" s="46">
        <v>1</v>
      </c>
      <c r="GL5" s="46">
        <v>0</v>
      </c>
      <c r="GM5" s="46">
        <v>0</v>
      </c>
      <c r="GN5" s="46">
        <v>0</v>
      </c>
      <c r="GX5" s="46" t="s">
        <v>1505</v>
      </c>
      <c r="GY5" s="46">
        <v>0</v>
      </c>
      <c r="GZ5" s="46">
        <v>0</v>
      </c>
      <c r="HA5" s="46">
        <v>0</v>
      </c>
      <c r="HB5" s="46">
        <v>0</v>
      </c>
      <c r="HC5" s="46">
        <v>0</v>
      </c>
      <c r="HD5" s="46">
        <v>0</v>
      </c>
      <c r="HE5" s="46">
        <v>1</v>
      </c>
      <c r="HF5" s="46">
        <v>0</v>
      </c>
      <c r="HG5" s="46">
        <v>0</v>
      </c>
      <c r="HH5" s="46">
        <v>0</v>
      </c>
      <c r="HI5" s="46">
        <v>0</v>
      </c>
      <c r="HJ5" s="46">
        <v>0</v>
      </c>
      <c r="HK5" s="46">
        <v>0</v>
      </c>
      <c r="IG5" s="46" t="s">
        <v>1500</v>
      </c>
      <c r="IH5" s="46" t="s">
        <v>1575</v>
      </c>
      <c r="II5" s="46">
        <v>1</v>
      </c>
      <c r="IJ5" s="46">
        <v>0</v>
      </c>
      <c r="IK5" s="46">
        <v>0</v>
      </c>
      <c r="IL5" s="46">
        <v>1</v>
      </c>
      <c r="IM5" s="46">
        <v>0</v>
      </c>
      <c r="IN5" s="46">
        <v>0</v>
      </c>
      <c r="IO5" s="46">
        <v>0</v>
      </c>
      <c r="IP5" s="46">
        <v>0</v>
      </c>
      <c r="IQ5" s="46">
        <v>0</v>
      </c>
      <c r="IR5" s="46">
        <v>0</v>
      </c>
      <c r="IS5" s="46">
        <v>1</v>
      </c>
      <c r="IT5" s="46">
        <v>0</v>
      </c>
      <c r="IU5" s="46">
        <v>0</v>
      </c>
      <c r="IV5" s="46">
        <v>0</v>
      </c>
      <c r="IW5" s="46">
        <v>0</v>
      </c>
      <c r="IX5" s="46">
        <v>0</v>
      </c>
      <c r="IY5" s="46">
        <v>0</v>
      </c>
      <c r="JT5" s="46" t="s">
        <v>1576</v>
      </c>
      <c r="JU5" s="46">
        <v>0</v>
      </c>
      <c r="JV5" s="46">
        <v>0</v>
      </c>
      <c r="JW5" s="46">
        <v>0</v>
      </c>
      <c r="JX5" s="46">
        <v>0</v>
      </c>
      <c r="JY5" s="46">
        <v>0</v>
      </c>
      <c r="JZ5" s="46">
        <v>0</v>
      </c>
      <c r="KA5" s="46">
        <v>0</v>
      </c>
      <c r="KB5" s="46">
        <v>0</v>
      </c>
      <c r="KC5" s="46">
        <v>0</v>
      </c>
      <c r="KD5" s="46">
        <v>0</v>
      </c>
      <c r="KE5" s="46">
        <v>1</v>
      </c>
      <c r="KF5" s="46">
        <v>0</v>
      </c>
      <c r="KG5" s="46">
        <v>0</v>
      </c>
      <c r="KH5" s="46" t="s">
        <v>1577</v>
      </c>
      <c r="QQ5" s="46" t="s">
        <v>1500</v>
      </c>
      <c r="QR5" s="46" t="s">
        <v>1578</v>
      </c>
      <c r="QS5" s="46">
        <v>1</v>
      </c>
      <c r="QT5" s="46">
        <v>0</v>
      </c>
      <c r="QU5" s="46">
        <v>0</v>
      </c>
      <c r="QV5" s="46">
        <v>0</v>
      </c>
      <c r="QW5" s="46">
        <v>0</v>
      </c>
      <c r="QX5" s="46">
        <v>0</v>
      </c>
      <c r="QY5" s="46">
        <v>1</v>
      </c>
      <c r="QZ5" s="46">
        <v>0</v>
      </c>
      <c r="RA5" s="46">
        <v>0</v>
      </c>
      <c r="RB5" s="46">
        <v>0</v>
      </c>
      <c r="RC5" s="46">
        <v>0</v>
      </c>
      <c r="RR5" s="46" t="s">
        <v>1579</v>
      </c>
      <c r="RS5" s="46">
        <v>1</v>
      </c>
      <c r="RT5" s="46">
        <v>0</v>
      </c>
      <c r="RU5" s="46">
        <v>0</v>
      </c>
      <c r="RV5" s="46">
        <v>0</v>
      </c>
      <c r="RW5" s="46">
        <v>0</v>
      </c>
      <c r="RX5" s="46">
        <v>0</v>
      </c>
      <c r="RY5" s="46">
        <v>0</v>
      </c>
      <c r="RZ5" s="46">
        <v>0</v>
      </c>
      <c r="SA5" s="46">
        <v>0</v>
      </c>
      <c r="SB5" s="46">
        <v>0</v>
      </c>
      <c r="SC5" s="46">
        <v>0</v>
      </c>
      <c r="SD5" s="46">
        <v>0</v>
      </c>
      <c r="SE5" s="46">
        <v>0</v>
      </c>
      <c r="AKG5" s="46" t="s">
        <v>1509</v>
      </c>
      <c r="AKH5" s="46">
        <v>0</v>
      </c>
      <c r="AKI5" s="46">
        <v>0</v>
      </c>
      <c r="AKJ5" s="46">
        <v>0</v>
      </c>
      <c r="AKK5" s="46">
        <v>0</v>
      </c>
      <c r="AKL5" s="46">
        <v>0</v>
      </c>
      <c r="AKM5" s="46">
        <v>0</v>
      </c>
      <c r="AKN5" s="46">
        <v>0</v>
      </c>
      <c r="AKO5" s="46">
        <v>0</v>
      </c>
      <c r="AKP5" s="46">
        <v>0</v>
      </c>
      <c r="AKQ5" s="46">
        <v>0</v>
      </c>
      <c r="AKR5" s="46">
        <v>0</v>
      </c>
      <c r="AKS5" s="46">
        <v>0</v>
      </c>
      <c r="AKT5" s="46">
        <v>0</v>
      </c>
      <c r="AKU5" s="46">
        <v>0</v>
      </c>
      <c r="AKV5" s="46">
        <v>1</v>
      </c>
      <c r="AKW5" s="46">
        <v>0</v>
      </c>
      <c r="AKX5" s="46">
        <v>0</v>
      </c>
      <c r="AKY5" s="46">
        <v>0</v>
      </c>
      <c r="AQR5" s="46" t="s">
        <v>1580</v>
      </c>
      <c r="ARR5" s="46" t="s">
        <v>1581</v>
      </c>
      <c r="ARS5" s="46">
        <v>1</v>
      </c>
      <c r="ART5" s="46">
        <v>0</v>
      </c>
      <c r="ARU5" s="46">
        <v>0</v>
      </c>
      <c r="ARV5" s="46">
        <v>0</v>
      </c>
      <c r="ARW5" s="46">
        <v>0</v>
      </c>
      <c r="ARX5" s="46">
        <v>0</v>
      </c>
      <c r="ARY5" s="46">
        <v>0</v>
      </c>
      <c r="ASB5" s="46" t="s">
        <v>1496</v>
      </c>
      <c r="ASD5" s="46" t="s">
        <v>1582</v>
      </c>
      <c r="ASE5" s="46" t="s">
        <v>1583</v>
      </c>
      <c r="ASF5" s="46">
        <v>0</v>
      </c>
      <c r="ASG5" s="46">
        <v>1</v>
      </c>
      <c r="ASH5" s="46">
        <v>0</v>
      </c>
      <c r="ASI5" s="46">
        <v>0</v>
      </c>
      <c r="ASJ5" s="46">
        <v>0</v>
      </c>
      <c r="ASK5" s="46">
        <v>0</v>
      </c>
      <c r="ASL5" s="46">
        <v>0</v>
      </c>
      <c r="ASM5" s="46">
        <v>0</v>
      </c>
      <c r="ASN5" s="46">
        <v>0</v>
      </c>
      <c r="ASO5" s="46">
        <v>0</v>
      </c>
      <c r="ASP5" s="46">
        <v>0</v>
      </c>
      <c r="ASQ5" s="46">
        <v>0</v>
      </c>
      <c r="ASS5" s="46" t="s">
        <v>1560</v>
      </c>
      <c r="AST5" s="46">
        <v>0</v>
      </c>
      <c r="ASU5" s="46">
        <v>0</v>
      </c>
      <c r="ASV5" s="46">
        <v>0</v>
      </c>
      <c r="ASW5" s="46">
        <v>0</v>
      </c>
      <c r="ASX5" s="46">
        <v>0</v>
      </c>
      <c r="ASY5" s="46">
        <v>0</v>
      </c>
      <c r="ASZ5" s="46">
        <v>0</v>
      </c>
      <c r="ATA5" s="46">
        <v>1</v>
      </c>
      <c r="ATB5" s="46">
        <v>0</v>
      </c>
      <c r="ATC5" s="46">
        <v>0</v>
      </c>
      <c r="ATD5" s="46">
        <v>0</v>
      </c>
      <c r="ATE5" s="46">
        <v>0</v>
      </c>
      <c r="ATF5" s="46">
        <v>0</v>
      </c>
      <c r="ATH5" s="46" t="s">
        <v>1584</v>
      </c>
      <c r="ATI5" s="46">
        <v>0</v>
      </c>
      <c r="ATJ5" s="46">
        <v>0</v>
      </c>
      <c r="ATK5" s="46">
        <v>0</v>
      </c>
      <c r="ATL5" s="46">
        <v>0</v>
      </c>
      <c r="ATM5" s="46">
        <v>0</v>
      </c>
      <c r="ATN5" s="46">
        <v>0</v>
      </c>
      <c r="ATO5" s="46">
        <v>0</v>
      </c>
      <c r="ATP5" s="46">
        <v>1</v>
      </c>
      <c r="ATQ5" s="46">
        <v>0</v>
      </c>
      <c r="ATR5" s="46">
        <v>0</v>
      </c>
      <c r="ATS5" s="46">
        <v>0</v>
      </c>
      <c r="ATT5" s="46">
        <v>0</v>
      </c>
      <c r="ATU5" s="46">
        <v>0</v>
      </c>
      <c r="AUH5" s="46" t="s">
        <v>1585</v>
      </c>
      <c r="AUI5" s="46" t="s">
        <v>1500</v>
      </c>
      <c r="AUJ5" s="46" t="s">
        <v>1564</v>
      </c>
      <c r="AXD5" s="46" t="s">
        <v>1500</v>
      </c>
      <c r="AXT5" s="46" t="s">
        <v>1518</v>
      </c>
      <c r="AYI5" s="46" t="s">
        <v>1586</v>
      </c>
      <c r="AYJ5" s="46">
        <v>0</v>
      </c>
      <c r="AYK5" s="46">
        <v>0</v>
      </c>
      <c r="AYL5" s="46">
        <v>0</v>
      </c>
      <c r="AYM5" s="46">
        <v>1</v>
      </c>
      <c r="AYN5" s="46">
        <v>0</v>
      </c>
      <c r="AYO5" s="46">
        <v>0</v>
      </c>
      <c r="AYP5" s="46">
        <v>0</v>
      </c>
      <c r="AYQ5" s="46">
        <v>1</v>
      </c>
      <c r="AYR5" s="46">
        <v>0</v>
      </c>
      <c r="AYS5" s="46">
        <v>0</v>
      </c>
      <c r="AYT5" s="46">
        <v>0</v>
      </c>
      <c r="AYW5" s="46" t="s">
        <v>1500</v>
      </c>
      <c r="AZW5" s="46" t="s">
        <v>1500</v>
      </c>
      <c r="BAX5" s="46" t="s">
        <v>1500</v>
      </c>
      <c r="BBM5" s="46" t="s">
        <v>1563</v>
      </c>
      <c r="BBN5" s="46" t="s">
        <v>1518</v>
      </c>
      <c r="BBO5" s="46" t="s">
        <v>1496</v>
      </c>
      <c r="BBP5" s="46" t="s">
        <v>1587</v>
      </c>
      <c r="BBQ5" s="46">
        <v>1</v>
      </c>
      <c r="BBR5" s="46">
        <v>1</v>
      </c>
      <c r="BBS5" s="46">
        <v>0</v>
      </c>
      <c r="BBT5" s="46">
        <v>0</v>
      </c>
      <c r="BBU5" s="46">
        <v>0</v>
      </c>
      <c r="BBV5" s="46">
        <v>0</v>
      </c>
      <c r="BBW5" s="46">
        <v>1</v>
      </c>
      <c r="BBX5" s="46">
        <v>0</v>
      </c>
      <c r="BBY5" s="46">
        <v>0</v>
      </c>
      <c r="BBZ5" s="46">
        <v>0</v>
      </c>
      <c r="BCA5" s="46">
        <v>0</v>
      </c>
      <c r="BCB5" s="46">
        <v>0</v>
      </c>
      <c r="BCC5" s="46">
        <v>0</v>
      </c>
      <c r="BCE5" s="46" t="s">
        <v>1522</v>
      </c>
      <c r="BCF5" s="46">
        <v>0</v>
      </c>
      <c r="BCG5" s="46">
        <v>1</v>
      </c>
      <c r="BCH5" s="46">
        <v>0</v>
      </c>
      <c r="BCI5" s="46">
        <v>0</v>
      </c>
      <c r="BCJ5" s="46">
        <v>0</v>
      </c>
      <c r="BCK5" s="46">
        <v>0</v>
      </c>
      <c r="BCL5" s="46">
        <v>0</v>
      </c>
      <c r="BCM5" s="46">
        <v>0</v>
      </c>
      <c r="BCN5" s="46">
        <v>0</v>
      </c>
      <c r="BCO5" s="46">
        <v>0</v>
      </c>
      <c r="BCP5" s="46">
        <v>0</v>
      </c>
      <c r="BCQ5" s="46">
        <v>0</v>
      </c>
      <c r="BCR5" s="46">
        <v>0</v>
      </c>
      <c r="BCS5" s="46">
        <v>0</v>
      </c>
      <c r="BCT5" s="46">
        <v>0</v>
      </c>
      <c r="BCV5" s="46" t="s">
        <v>1518</v>
      </c>
      <c r="BCW5" s="46" t="s">
        <v>1500</v>
      </c>
      <c r="BCX5" s="46" t="s">
        <v>1500</v>
      </c>
      <c r="BCY5" s="46" t="s">
        <v>1588</v>
      </c>
      <c r="BDA5" s="46">
        <v>390172395</v>
      </c>
      <c r="BDB5" s="46">
        <v>44959.627025462964</v>
      </c>
      <c r="BDE5" s="46" t="s">
        <v>1524</v>
      </c>
      <c r="BDF5" s="46" t="s">
        <v>1525</v>
      </c>
    </row>
    <row r="6" spans="1:1463" x14ac:dyDescent="0.35">
      <c r="A6" s="46">
        <v>27</v>
      </c>
      <c r="B6" s="46" t="s">
        <v>1589</v>
      </c>
      <c r="C6" s="46">
        <v>44959</v>
      </c>
      <c r="D6" s="46" t="s">
        <v>1490</v>
      </c>
      <c r="E6" s="46">
        <v>44959.438857106477</v>
      </c>
      <c r="F6" s="46">
        <v>44959.489804444442</v>
      </c>
      <c r="G6" s="46" t="s">
        <v>1491</v>
      </c>
      <c r="H6" s="46" t="s">
        <v>1571</v>
      </c>
      <c r="I6" s="46" t="s">
        <v>1493</v>
      </c>
      <c r="J6" s="46" t="s">
        <v>1494</v>
      </c>
      <c r="K6" s="46">
        <v>9</v>
      </c>
      <c r="L6" s="46">
        <v>9</v>
      </c>
      <c r="M6" s="46" t="s">
        <v>1572</v>
      </c>
      <c r="N6" s="46" t="s">
        <v>1496</v>
      </c>
      <c r="O6" s="46" t="s">
        <v>1497</v>
      </c>
      <c r="P6" s="46" t="s">
        <v>1498</v>
      </c>
      <c r="R6" s="46" t="s">
        <v>1496</v>
      </c>
      <c r="S6" s="46" t="s">
        <v>1590</v>
      </c>
      <c r="T6" s="46" t="s">
        <v>1550</v>
      </c>
      <c r="U6" s="46" t="s">
        <v>1500</v>
      </c>
      <c r="V6" s="46" t="s">
        <v>1500</v>
      </c>
      <c r="W6" s="46" t="s">
        <v>1500</v>
      </c>
      <c r="X6" s="46" t="s">
        <v>1500</v>
      </c>
      <c r="Y6" s="46" t="s">
        <v>1500</v>
      </c>
      <c r="Z6" s="46" t="str">
        <f t="shared" si="16"/>
        <v>oui</v>
      </c>
      <c r="AC6" s="46" t="str">
        <f t="shared" si="0"/>
        <v>non</v>
      </c>
      <c r="AD6" s="46" t="s">
        <v>1503</v>
      </c>
      <c r="AF6" s="46" t="s">
        <v>1591</v>
      </c>
      <c r="AH6" s="46" t="s">
        <v>1592</v>
      </c>
      <c r="AJ6" s="46" t="str">
        <f t="shared" si="1"/>
        <v>non</v>
      </c>
      <c r="AK6" s="46" t="str">
        <f t="shared" si="17"/>
        <v>oui</v>
      </c>
      <c r="AL6" s="46" t="str">
        <f t="shared" si="18"/>
        <v xml:space="preserve">pas_connaissance difficult_depac exclusion corruption </v>
      </c>
      <c r="AM6" s="46">
        <f t="shared" si="2"/>
        <v>1</v>
      </c>
      <c r="AN6" s="46">
        <f t="shared" si="3"/>
        <v>0</v>
      </c>
      <c r="AO6" s="46">
        <f t="shared" si="4"/>
        <v>0</v>
      </c>
      <c r="AP6" s="46">
        <f t="shared" si="5"/>
        <v>0</v>
      </c>
      <c r="AQ6" s="46">
        <f t="shared" si="6"/>
        <v>1</v>
      </c>
      <c r="AR6" s="46">
        <f t="shared" si="7"/>
        <v>0</v>
      </c>
      <c r="AS6" s="46">
        <f t="shared" si="8"/>
        <v>1</v>
      </c>
      <c r="AT6" s="46">
        <f t="shared" si="9"/>
        <v>0</v>
      </c>
      <c r="AU6" s="46">
        <f t="shared" si="10"/>
        <v>1</v>
      </c>
      <c r="AV6" s="46">
        <f t="shared" si="11"/>
        <v>0</v>
      </c>
      <c r="AW6" s="46">
        <f t="shared" si="12"/>
        <v>0</v>
      </c>
      <c r="AX6" s="46">
        <f t="shared" si="13"/>
        <v>0</v>
      </c>
      <c r="AY6" s="46">
        <f t="shared" si="14"/>
        <v>0</v>
      </c>
      <c r="BT6" s="46" t="str">
        <f t="shared" si="15"/>
        <v>oui</v>
      </c>
      <c r="IG6" s="46" t="s">
        <v>1500</v>
      </c>
      <c r="IH6" s="46" t="s">
        <v>1593</v>
      </c>
      <c r="II6" s="46">
        <v>1</v>
      </c>
      <c r="IJ6" s="46">
        <v>0</v>
      </c>
      <c r="IK6" s="46">
        <v>0</v>
      </c>
      <c r="IL6" s="46">
        <v>0</v>
      </c>
      <c r="IM6" s="46">
        <v>0</v>
      </c>
      <c r="IN6" s="46">
        <v>0</v>
      </c>
      <c r="IO6" s="46">
        <v>0</v>
      </c>
      <c r="IP6" s="46">
        <v>0</v>
      </c>
      <c r="IQ6" s="46">
        <v>0</v>
      </c>
      <c r="IR6" s="46">
        <v>0</v>
      </c>
      <c r="IS6" s="46">
        <v>0</v>
      </c>
      <c r="IT6" s="46">
        <v>0</v>
      </c>
      <c r="IU6" s="46">
        <v>0</v>
      </c>
      <c r="IV6" s="46">
        <v>0</v>
      </c>
      <c r="IW6" s="46">
        <v>0</v>
      </c>
      <c r="IX6" s="46">
        <v>0</v>
      </c>
      <c r="IY6" s="46">
        <v>0</v>
      </c>
      <c r="JT6" s="46" t="s">
        <v>1594</v>
      </c>
      <c r="JU6" s="46">
        <v>1</v>
      </c>
      <c r="JV6" s="46">
        <v>0</v>
      </c>
      <c r="JW6" s="46">
        <v>0</v>
      </c>
      <c r="JX6" s="46">
        <v>0</v>
      </c>
      <c r="JY6" s="46">
        <v>0</v>
      </c>
      <c r="JZ6" s="46">
        <v>0</v>
      </c>
      <c r="KA6" s="46">
        <v>0</v>
      </c>
      <c r="KB6" s="46">
        <v>0</v>
      </c>
      <c r="KC6" s="46">
        <v>1</v>
      </c>
      <c r="KD6" s="46">
        <v>0</v>
      </c>
      <c r="KE6" s="46">
        <v>0</v>
      </c>
      <c r="KF6" s="46">
        <v>0</v>
      </c>
      <c r="KG6" s="46">
        <v>0</v>
      </c>
      <c r="OA6" s="46" t="s">
        <v>1500</v>
      </c>
      <c r="OB6" s="46" t="s">
        <v>1595</v>
      </c>
      <c r="OC6" s="46">
        <v>1</v>
      </c>
      <c r="OD6" s="46">
        <v>0</v>
      </c>
      <c r="OE6" s="46">
        <v>0</v>
      </c>
      <c r="OF6" s="46">
        <v>0</v>
      </c>
      <c r="OG6" s="46">
        <v>1</v>
      </c>
      <c r="OH6" s="46">
        <v>0</v>
      </c>
      <c r="OI6" s="46">
        <v>0</v>
      </c>
      <c r="OJ6" s="46">
        <v>0</v>
      </c>
      <c r="OK6" s="46">
        <v>0</v>
      </c>
      <c r="OL6" s="46">
        <v>0</v>
      </c>
      <c r="OM6" s="46">
        <v>0</v>
      </c>
      <c r="PB6" s="46" t="s">
        <v>1596</v>
      </c>
      <c r="PC6" s="46">
        <v>1</v>
      </c>
      <c r="PD6" s="46">
        <v>0</v>
      </c>
      <c r="PE6" s="46">
        <v>0</v>
      </c>
      <c r="PF6" s="46">
        <v>0</v>
      </c>
      <c r="PG6" s="46">
        <v>1</v>
      </c>
      <c r="PH6" s="46">
        <v>0</v>
      </c>
      <c r="PI6" s="46">
        <v>0</v>
      </c>
      <c r="PJ6" s="46">
        <v>0</v>
      </c>
      <c r="PK6" s="46">
        <v>0</v>
      </c>
      <c r="PL6" s="46">
        <v>0</v>
      </c>
      <c r="PM6" s="46">
        <v>0</v>
      </c>
      <c r="PN6" s="46">
        <v>0</v>
      </c>
      <c r="PO6" s="46">
        <v>0</v>
      </c>
      <c r="VR6" s="46" t="s">
        <v>1500</v>
      </c>
      <c r="VS6" s="46" t="s">
        <v>1597</v>
      </c>
      <c r="VT6" s="46">
        <v>0</v>
      </c>
      <c r="VU6" s="46">
        <v>0</v>
      </c>
      <c r="VV6" s="46">
        <v>1</v>
      </c>
      <c r="VW6" s="46">
        <v>0</v>
      </c>
      <c r="VX6" s="46">
        <v>0</v>
      </c>
      <c r="VY6" s="46">
        <v>0</v>
      </c>
      <c r="VZ6" s="46">
        <v>0</v>
      </c>
      <c r="WA6" s="46">
        <v>0</v>
      </c>
      <c r="WB6" s="46">
        <v>0</v>
      </c>
      <c r="WC6" s="46">
        <v>0</v>
      </c>
      <c r="WD6" s="46">
        <v>0</v>
      </c>
      <c r="WS6" s="46" t="s">
        <v>1505</v>
      </c>
      <c r="WT6" s="46">
        <v>0</v>
      </c>
      <c r="WU6" s="46">
        <v>0</v>
      </c>
      <c r="WV6" s="46">
        <v>0</v>
      </c>
      <c r="WW6" s="46">
        <v>0</v>
      </c>
      <c r="WX6" s="46">
        <v>0</v>
      </c>
      <c r="WY6" s="46">
        <v>0</v>
      </c>
      <c r="WZ6" s="46">
        <v>1</v>
      </c>
      <c r="XA6" s="46">
        <v>0</v>
      </c>
      <c r="XB6" s="46">
        <v>0</v>
      </c>
      <c r="XC6" s="46">
        <v>0</v>
      </c>
      <c r="XD6" s="46">
        <v>0</v>
      </c>
      <c r="XE6" s="46">
        <v>0</v>
      </c>
      <c r="XF6" s="46">
        <v>0</v>
      </c>
      <c r="AKG6" s="46" t="s">
        <v>1509</v>
      </c>
      <c r="AKH6" s="46">
        <v>0</v>
      </c>
      <c r="AKI6" s="46">
        <v>0</v>
      </c>
      <c r="AKJ6" s="46">
        <v>0</v>
      </c>
      <c r="AKK6" s="46">
        <v>0</v>
      </c>
      <c r="AKL6" s="46">
        <v>0</v>
      </c>
      <c r="AKM6" s="46">
        <v>0</v>
      </c>
      <c r="AKN6" s="46">
        <v>0</v>
      </c>
      <c r="AKO6" s="46">
        <v>0</v>
      </c>
      <c r="AKP6" s="46">
        <v>0</v>
      </c>
      <c r="AKQ6" s="46">
        <v>0</v>
      </c>
      <c r="AKR6" s="46">
        <v>0</v>
      </c>
      <c r="AKS6" s="46">
        <v>0</v>
      </c>
      <c r="AKT6" s="46">
        <v>0</v>
      </c>
      <c r="AKU6" s="46">
        <v>0</v>
      </c>
      <c r="AKV6" s="46">
        <v>1</v>
      </c>
      <c r="AKW6" s="46">
        <v>0</v>
      </c>
      <c r="AKX6" s="46">
        <v>0</v>
      </c>
      <c r="AKY6" s="46">
        <v>0</v>
      </c>
      <c r="AQR6" s="46" t="s">
        <v>1564</v>
      </c>
      <c r="ARR6" s="46" t="s">
        <v>1581</v>
      </c>
      <c r="ARS6" s="46">
        <v>1</v>
      </c>
      <c r="ART6" s="46">
        <v>0</v>
      </c>
      <c r="ARU6" s="46">
        <v>0</v>
      </c>
      <c r="ARV6" s="46">
        <v>0</v>
      </c>
      <c r="ARW6" s="46">
        <v>0</v>
      </c>
      <c r="ARX6" s="46">
        <v>0</v>
      </c>
      <c r="ARY6" s="46">
        <v>0</v>
      </c>
      <c r="ASB6" s="46" t="s">
        <v>1500</v>
      </c>
      <c r="AUW6" s="46" t="s">
        <v>1598</v>
      </c>
      <c r="AUX6" s="46">
        <v>0</v>
      </c>
      <c r="AUY6" s="46">
        <v>0</v>
      </c>
      <c r="AUZ6" s="46">
        <v>1</v>
      </c>
      <c r="AVA6" s="46">
        <v>1</v>
      </c>
      <c r="AVB6" s="46">
        <v>0</v>
      </c>
      <c r="AVC6" s="46">
        <v>0</v>
      </c>
      <c r="AVD6" s="46">
        <v>0</v>
      </c>
      <c r="AVE6" s="46">
        <v>0</v>
      </c>
      <c r="AVF6" s="46">
        <v>0</v>
      </c>
      <c r="AVG6" s="46">
        <v>0</v>
      </c>
      <c r="AVH6" s="46">
        <v>0</v>
      </c>
      <c r="AVJ6" s="46" t="s">
        <v>1599</v>
      </c>
      <c r="AVK6" s="46">
        <v>0</v>
      </c>
      <c r="AVL6" s="46">
        <v>1</v>
      </c>
      <c r="AVM6" s="46">
        <v>0</v>
      </c>
      <c r="AVN6" s="46">
        <v>0</v>
      </c>
      <c r="AVO6" s="46">
        <v>0</v>
      </c>
      <c r="AVP6" s="46">
        <v>0</v>
      </c>
      <c r="AVQ6" s="46">
        <v>0</v>
      </c>
      <c r="AVR6" s="46">
        <v>1</v>
      </c>
      <c r="AVS6" s="46">
        <v>0</v>
      </c>
      <c r="AVT6" s="46">
        <v>0</v>
      </c>
      <c r="AVU6" s="46">
        <v>0</v>
      </c>
      <c r="AVV6" s="46">
        <v>0</v>
      </c>
      <c r="AVW6" s="46">
        <v>0</v>
      </c>
      <c r="AVY6" s="46" t="s">
        <v>1600</v>
      </c>
      <c r="AVZ6" s="46">
        <v>1</v>
      </c>
      <c r="AWA6" s="46">
        <v>1</v>
      </c>
      <c r="AWB6" s="46">
        <v>0</v>
      </c>
      <c r="AWC6" s="46">
        <v>0</v>
      </c>
      <c r="AWD6" s="46">
        <v>0</v>
      </c>
      <c r="AWE6" s="46">
        <v>0</v>
      </c>
      <c r="AWF6" s="46">
        <v>0</v>
      </c>
      <c r="AWG6" s="46">
        <v>0</v>
      </c>
      <c r="AWH6" s="46">
        <v>0</v>
      </c>
      <c r="AWI6" s="46">
        <v>0</v>
      </c>
      <c r="AWJ6" s="46">
        <v>0</v>
      </c>
      <c r="AWK6" s="46">
        <v>0</v>
      </c>
      <c r="AWL6" s="46">
        <v>0</v>
      </c>
      <c r="AWN6" s="46" t="s">
        <v>1601</v>
      </c>
      <c r="AWO6" s="46" t="s">
        <v>1602</v>
      </c>
      <c r="AWP6" s="46">
        <v>1</v>
      </c>
      <c r="AWQ6" s="46">
        <v>0</v>
      </c>
      <c r="AWR6" s="46">
        <v>0</v>
      </c>
      <c r="AWS6" s="46">
        <v>0</v>
      </c>
      <c r="AWT6" s="46">
        <v>0</v>
      </c>
      <c r="AWU6" s="46">
        <v>0</v>
      </c>
      <c r="AWV6" s="46">
        <v>1</v>
      </c>
      <c r="AWW6" s="46">
        <v>0</v>
      </c>
      <c r="AWX6" s="46">
        <v>0</v>
      </c>
      <c r="AWY6" s="46">
        <v>0</v>
      </c>
      <c r="AWZ6" s="46">
        <v>0</v>
      </c>
      <c r="AXA6" s="46">
        <v>0</v>
      </c>
      <c r="AXD6" s="46" t="s">
        <v>1539</v>
      </c>
      <c r="AXE6" s="46" t="s">
        <v>1540</v>
      </c>
      <c r="AXG6" s="46" t="s">
        <v>1603</v>
      </c>
      <c r="AXH6" s="46">
        <v>0</v>
      </c>
      <c r="AXI6" s="46">
        <v>0</v>
      </c>
      <c r="AXJ6" s="46">
        <v>0</v>
      </c>
      <c r="AXK6" s="46">
        <v>0</v>
      </c>
      <c r="AXL6" s="46">
        <v>0</v>
      </c>
      <c r="AXM6" s="46">
        <v>0</v>
      </c>
      <c r="AXN6" s="46">
        <v>0</v>
      </c>
      <c r="AXO6" s="46">
        <v>1</v>
      </c>
      <c r="AXP6" s="46">
        <v>0</v>
      </c>
      <c r="AXQ6" s="46">
        <v>0</v>
      </c>
      <c r="AXR6" s="46">
        <v>0</v>
      </c>
      <c r="AXT6" s="46" t="s">
        <v>1518</v>
      </c>
      <c r="AXU6" s="46" t="s">
        <v>1580</v>
      </c>
      <c r="AYW6" s="46" t="s">
        <v>1500</v>
      </c>
      <c r="AZW6" s="46" t="s">
        <v>1496</v>
      </c>
      <c r="AZX6" s="46" t="s">
        <v>1500</v>
      </c>
      <c r="AZY6" s="46" t="s">
        <v>1604</v>
      </c>
      <c r="AZZ6" s="46">
        <v>0</v>
      </c>
      <c r="BAA6" s="46">
        <v>0</v>
      </c>
      <c r="BAB6" s="46">
        <v>0</v>
      </c>
      <c r="BAC6" s="46">
        <v>1</v>
      </c>
      <c r="BAD6" s="46">
        <v>0</v>
      </c>
      <c r="BAE6" s="46">
        <v>0</v>
      </c>
      <c r="BAF6" s="46">
        <v>0</v>
      </c>
      <c r="BAG6" s="46">
        <v>0</v>
      </c>
      <c r="BAH6" s="46">
        <v>0</v>
      </c>
      <c r="BAI6" s="46">
        <v>0</v>
      </c>
      <c r="BAJ6" s="46">
        <v>0</v>
      </c>
      <c r="BAX6" s="46" t="s">
        <v>1500</v>
      </c>
      <c r="BBM6" s="46" t="s">
        <v>1518</v>
      </c>
      <c r="BBN6" s="46" t="s">
        <v>1563</v>
      </c>
      <c r="BBO6" s="46" t="s">
        <v>1496</v>
      </c>
      <c r="BBP6" s="46" t="s">
        <v>1605</v>
      </c>
      <c r="BBQ6" s="46">
        <v>1</v>
      </c>
      <c r="BBR6" s="46">
        <v>1</v>
      </c>
      <c r="BBS6" s="46">
        <v>0</v>
      </c>
      <c r="BBT6" s="46">
        <v>0</v>
      </c>
      <c r="BBU6" s="46">
        <v>1</v>
      </c>
      <c r="BBV6" s="46">
        <v>0</v>
      </c>
      <c r="BBW6" s="46">
        <v>0</v>
      </c>
      <c r="BBX6" s="46">
        <v>0</v>
      </c>
      <c r="BBY6" s="46">
        <v>0</v>
      </c>
      <c r="BBZ6" s="46">
        <v>0</v>
      </c>
      <c r="BCA6" s="46">
        <v>0</v>
      </c>
      <c r="BCB6" s="46">
        <v>0</v>
      </c>
      <c r="BCC6" s="46">
        <v>0</v>
      </c>
      <c r="BCE6" s="46" t="s">
        <v>1606</v>
      </c>
      <c r="BCF6" s="46">
        <v>1</v>
      </c>
      <c r="BCG6" s="46">
        <v>0</v>
      </c>
      <c r="BCH6" s="46">
        <v>1</v>
      </c>
      <c r="BCI6" s="46">
        <v>0</v>
      </c>
      <c r="BCJ6" s="46">
        <v>0</v>
      </c>
      <c r="BCK6" s="46">
        <v>0</v>
      </c>
      <c r="BCL6" s="46">
        <v>0</v>
      </c>
      <c r="BCM6" s="46">
        <v>0</v>
      </c>
      <c r="BCN6" s="46">
        <v>0</v>
      </c>
      <c r="BCO6" s="46">
        <v>0</v>
      </c>
      <c r="BCP6" s="46">
        <v>0</v>
      </c>
      <c r="BCQ6" s="46">
        <v>0</v>
      </c>
      <c r="BCR6" s="46">
        <v>0</v>
      </c>
      <c r="BCS6" s="46">
        <v>0</v>
      </c>
      <c r="BCT6" s="46">
        <v>0</v>
      </c>
      <c r="BCV6" s="46" t="s">
        <v>1563</v>
      </c>
      <c r="BCW6" s="46" t="s">
        <v>1500</v>
      </c>
      <c r="BCX6" s="46" t="s">
        <v>1500</v>
      </c>
      <c r="BCY6" s="46" t="s">
        <v>1588</v>
      </c>
      <c r="BDA6" s="46">
        <v>390172410</v>
      </c>
      <c r="BDB6" s="46">
        <v>44959.627037037033</v>
      </c>
      <c r="BDE6" s="46" t="s">
        <v>1524</v>
      </c>
      <c r="BDF6" s="46" t="s">
        <v>1525</v>
      </c>
    </row>
    <row r="7" spans="1:1463" x14ac:dyDescent="0.35">
      <c r="A7" s="46">
        <v>28</v>
      </c>
      <c r="B7" s="46" t="s">
        <v>1607</v>
      </c>
      <c r="C7" s="46">
        <v>44959</v>
      </c>
      <c r="D7" s="46" t="s">
        <v>1490</v>
      </c>
      <c r="E7" s="46">
        <v>44959.490240497689</v>
      </c>
      <c r="F7" s="46">
        <v>44959.513420462958</v>
      </c>
      <c r="G7" s="46" t="s">
        <v>1491</v>
      </c>
      <c r="H7" s="46" t="s">
        <v>1571</v>
      </c>
      <c r="I7" s="46" t="s">
        <v>1493</v>
      </c>
      <c r="J7" s="46" t="s">
        <v>1494</v>
      </c>
      <c r="K7" s="46">
        <v>9</v>
      </c>
      <c r="L7" s="46">
        <v>9</v>
      </c>
      <c r="M7" s="46" t="s">
        <v>1572</v>
      </c>
      <c r="N7" s="46" t="s">
        <v>1496</v>
      </c>
      <c r="O7" s="46" t="s">
        <v>1497</v>
      </c>
      <c r="P7" s="46" t="s">
        <v>1528</v>
      </c>
      <c r="Q7" s="46" t="s">
        <v>1496</v>
      </c>
      <c r="S7" s="46" t="s">
        <v>1608</v>
      </c>
      <c r="T7" s="46" t="s">
        <v>1500</v>
      </c>
      <c r="U7" s="46" t="s">
        <v>1500</v>
      </c>
      <c r="V7" s="46" t="s">
        <v>1500</v>
      </c>
      <c r="W7" s="46" t="s">
        <v>1550</v>
      </c>
      <c r="X7" s="46" t="s">
        <v>1500</v>
      </c>
      <c r="Y7" s="46" t="s">
        <v>1550</v>
      </c>
      <c r="Z7" s="46" t="str">
        <f t="shared" si="16"/>
        <v>oui</v>
      </c>
      <c r="AC7" s="46" t="str">
        <f t="shared" si="0"/>
        <v>non</v>
      </c>
      <c r="AD7" s="46" t="s">
        <v>1609</v>
      </c>
      <c r="AF7" s="46" t="s">
        <v>1501</v>
      </c>
      <c r="AH7" s="46" t="s">
        <v>1502</v>
      </c>
      <c r="AJ7" s="46" t="str">
        <f t="shared" si="1"/>
        <v>non</v>
      </c>
      <c r="AK7" s="46" t="str">
        <f t="shared" si="17"/>
        <v>oui</v>
      </c>
      <c r="AL7" s="46" t="str">
        <f t="shared" si="18"/>
        <v xml:space="preserve">pas_connaissance exclusion corruption aucune </v>
      </c>
      <c r="AM7" s="46">
        <f t="shared" si="2"/>
        <v>1</v>
      </c>
      <c r="AN7" s="46">
        <f t="shared" si="3"/>
        <v>0</v>
      </c>
      <c r="AO7" s="46">
        <f t="shared" si="4"/>
        <v>0</v>
      </c>
      <c r="AP7" s="46">
        <f t="shared" si="5"/>
        <v>0</v>
      </c>
      <c r="AQ7" s="46">
        <f t="shared" si="6"/>
        <v>0</v>
      </c>
      <c r="AR7" s="46">
        <f t="shared" si="7"/>
        <v>0</v>
      </c>
      <c r="AS7" s="46">
        <f t="shared" si="8"/>
        <v>1</v>
      </c>
      <c r="AT7" s="46">
        <f t="shared" si="9"/>
        <v>0</v>
      </c>
      <c r="AU7" s="46">
        <f t="shared" si="10"/>
        <v>1</v>
      </c>
      <c r="AV7" s="46">
        <f t="shared" si="11"/>
        <v>0</v>
      </c>
      <c r="AW7" s="46">
        <f t="shared" si="12"/>
        <v>1</v>
      </c>
      <c r="AX7" s="46">
        <f t="shared" si="13"/>
        <v>0</v>
      </c>
      <c r="AY7" s="46">
        <f t="shared" si="14"/>
        <v>0</v>
      </c>
      <c r="BT7" s="46" t="str">
        <f t="shared" si="15"/>
        <v>oui</v>
      </c>
      <c r="BV7" s="46" t="s">
        <v>1500</v>
      </c>
      <c r="BW7" s="46" t="s">
        <v>1610</v>
      </c>
      <c r="BX7" s="46">
        <v>1</v>
      </c>
      <c r="BY7" s="46">
        <v>0</v>
      </c>
      <c r="BZ7" s="46">
        <v>0</v>
      </c>
      <c r="CA7" s="46">
        <v>0</v>
      </c>
      <c r="CB7" s="46">
        <v>0</v>
      </c>
      <c r="CC7" s="46">
        <v>0</v>
      </c>
      <c r="CD7" s="46">
        <v>0</v>
      </c>
      <c r="CE7" s="46">
        <v>0</v>
      </c>
      <c r="CF7" s="46">
        <v>0</v>
      </c>
      <c r="CG7" s="46">
        <v>0</v>
      </c>
      <c r="CH7" s="46">
        <v>0</v>
      </c>
      <c r="CW7" s="46" t="s">
        <v>1611</v>
      </c>
      <c r="CX7" s="46">
        <v>0</v>
      </c>
      <c r="CY7" s="46">
        <v>0</v>
      </c>
      <c r="CZ7" s="46">
        <v>0</v>
      </c>
      <c r="DA7" s="46">
        <v>0</v>
      </c>
      <c r="DB7" s="46">
        <v>0</v>
      </c>
      <c r="DC7" s="46">
        <v>0</v>
      </c>
      <c r="DD7" s="46">
        <v>0</v>
      </c>
      <c r="DE7" s="46">
        <v>0</v>
      </c>
      <c r="DF7" s="46">
        <v>1</v>
      </c>
      <c r="DG7" s="46">
        <v>0</v>
      </c>
      <c r="DH7" s="46">
        <v>1</v>
      </c>
      <c r="DI7" s="46">
        <v>0</v>
      </c>
      <c r="DJ7" s="46">
        <v>0</v>
      </c>
      <c r="DK7" s="46" t="s">
        <v>1612</v>
      </c>
      <c r="GG7" s="46" t="s">
        <v>1500</v>
      </c>
      <c r="GH7" s="46" t="s">
        <v>1613</v>
      </c>
      <c r="GI7" s="46">
        <v>1</v>
      </c>
      <c r="GJ7" s="46">
        <v>0</v>
      </c>
      <c r="GK7" s="46">
        <v>1</v>
      </c>
      <c r="GL7" s="46">
        <v>0</v>
      </c>
      <c r="GM7" s="46">
        <v>0</v>
      </c>
      <c r="GN7" s="46">
        <v>0</v>
      </c>
      <c r="GX7" s="46" t="s">
        <v>1505</v>
      </c>
      <c r="GY7" s="46">
        <v>0</v>
      </c>
      <c r="GZ7" s="46">
        <v>0</v>
      </c>
      <c r="HA7" s="46">
        <v>0</v>
      </c>
      <c r="HB7" s="46">
        <v>0</v>
      </c>
      <c r="HC7" s="46">
        <v>0</v>
      </c>
      <c r="HD7" s="46">
        <v>0</v>
      </c>
      <c r="HE7" s="46">
        <v>1</v>
      </c>
      <c r="HF7" s="46">
        <v>0</v>
      </c>
      <c r="HG7" s="46">
        <v>0</v>
      </c>
      <c r="HH7" s="46">
        <v>0</v>
      </c>
      <c r="HI7" s="46">
        <v>0</v>
      </c>
      <c r="HJ7" s="46">
        <v>0</v>
      </c>
      <c r="HK7" s="46">
        <v>0</v>
      </c>
      <c r="IG7" s="46" t="s">
        <v>1500</v>
      </c>
      <c r="IH7" s="46" t="s">
        <v>1614</v>
      </c>
      <c r="II7" s="46">
        <v>1</v>
      </c>
      <c r="IJ7" s="46">
        <v>1</v>
      </c>
      <c r="IK7" s="46">
        <v>0</v>
      </c>
      <c r="IL7" s="46">
        <v>0</v>
      </c>
      <c r="IM7" s="46">
        <v>0</v>
      </c>
      <c r="IN7" s="46">
        <v>0</v>
      </c>
      <c r="IO7" s="46">
        <v>0</v>
      </c>
      <c r="IP7" s="46">
        <v>0</v>
      </c>
      <c r="IQ7" s="46">
        <v>0</v>
      </c>
      <c r="IR7" s="46">
        <v>0</v>
      </c>
      <c r="IS7" s="46">
        <v>0</v>
      </c>
      <c r="IT7" s="46">
        <v>0</v>
      </c>
      <c r="IU7" s="46">
        <v>0</v>
      </c>
      <c r="IV7" s="46">
        <v>0</v>
      </c>
      <c r="IW7" s="46">
        <v>0</v>
      </c>
      <c r="IX7" s="46">
        <v>0</v>
      </c>
      <c r="IY7" s="46">
        <v>0</v>
      </c>
      <c r="JT7" s="46" t="s">
        <v>1615</v>
      </c>
      <c r="JU7" s="46">
        <v>1</v>
      </c>
      <c r="JV7" s="46">
        <v>0</v>
      </c>
      <c r="JW7" s="46">
        <v>0</v>
      </c>
      <c r="JX7" s="46">
        <v>0</v>
      </c>
      <c r="JY7" s="46">
        <v>0</v>
      </c>
      <c r="JZ7" s="46">
        <v>0</v>
      </c>
      <c r="KA7" s="46">
        <v>1</v>
      </c>
      <c r="KB7" s="46">
        <v>0</v>
      </c>
      <c r="KC7" s="46">
        <v>0</v>
      </c>
      <c r="KD7" s="46">
        <v>0</v>
      </c>
      <c r="KE7" s="46">
        <v>0</v>
      </c>
      <c r="KF7" s="46">
        <v>0</v>
      </c>
      <c r="KG7" s="46">
        <v>0</v>
      </c>
      <c r="AKG7" s="46" t="s">
        <v>1509</v>
      </c>
      <c r="AKH7" s="46">
        <v>0</v>
      </c>
      <c r="AKI7" s="46">
        <v>0</v>
      </c>
      <c r="AKJ7" s="46">
        <v>0</v>
      </c>
      <c r="AKK7" s="46">
        <v>0</v>
      </c>
      <c r="AKL7" s="46">
        <v>0</v>
      </c>
      <c r="AKM7" s="46">
        <v>0</v>
      </c>
      <c r="AKN7" s="46">
        <v>0</v>
      </c>
      <c r="AKO7" s="46">
        <v>0</v>
      </c>
      <c r="AKP7" s="46">
        <v>0</v>
      </c>
      <c r="AKQ7" s="46">
        <v>0</v>
      </c>
      <c r="AKR7" s="46">
        <v>0</v>
      </c>
      <c r="AKS7" s="46">
        <v>0</v>
      </c>
      <c r="AKT7" s="46">
        <v>0</v>
      </c>
      <c r="AKU7" s="46">
        <v>0</v>
      </c>
      <c r="AKV7" s="46">
        <v>1</v>
      </c>
      <c r="AKW7" s="46">
        <v>0</v>
      </c>
      <c r="AKX7" s="46">
        <v>0</v>
      </c>
      <c r="AKY7" s="46">
        <v>0</v>
      </c>
      <c r="AQR7" s="46" t="s">
        <v>1564</v>
      </c>
      <c r="ARR7" s="46" t="s">
        <v>1616</v>
      </c>
      <c r="ARS7" s="46">
        <v>1</v>
      </c>
      <c r="ART7" s="46">
        <v>1</v>
      </c>
      <c r="ARU7" s="46">
        <v>0</v>
      </c>
      <c r="ARV7" s="46">
        <v>0</v>
      </c>
      <c r="ARW7" s="46">
        <v>0</v>
      </c>
      <c r="ARX7" s="46">
        <v>0</v>
      </c>
      <c r="ARY7" s="46">
        <v>0</v>
      </c>
      <c r="ASB7" s="46" t="s">
        <v>1500</v>
      </c>
      <c r="AUW7" s="46" t="s">
        <v>1617</v>
      </c>
      <c r="AUX7" s="46">
        <v>0</v>
      </c>
      <c r="AUY7" s="46">
        <v>0</v>
      </c>
      <c r="AUZ7" s="46">
        <v>0</v>
      </c>
      <c r="AVA7" s="46">
        <v>0</v>
      </c>
      <c r="AVB7" s="46">
        <v>0</v>
      </c>
      <c r="AVC7" s="46">
        <v>0</v>
      </c>
      <c r="AVD7" s="46">
        <v>1</v>
      </c>
      <c r="AVE7" s="46">
        <v>0</v>
      </c>
      <c r="AVF7" s="46">
        <v>0</v>
      </c>
      <c r="AVG7" s="46">
        <v>0</v>
      </c>
      <c r="AVH7" s="46">
        <v>0</v>
      </c>
      <c r="AVJ7" s="46" t="s">
        <v>1618</v>
      </c>
      <c r="AVK7" s="46">
        <v>0</v>
      </c>
      <c r="AVL7" s="46">
        <v>0</v>
      </c>
      <c r="AVM7" s="46">
        <v>0</v>
      </c>
      <c r="AVN7" s="46">
        <v>0</v>
      </c>
      <c r="AVO7" s="46">
        <v>0</v>
      </c>
      <c r="AVP7" s="46">
        <v>1</v>
      </c>
      <c r="AVQ7" s="46">
        <v>0</v>
      </c>
      <c r="AVR7" s="46">
        <v>0</v>
      </c>
      <c r="AVS7" s="46">
        <v>1</v>
      </c>
      <c r="AVT7" s="46">
        <v>0</v>
      </c>
      <c r="AVU7" s="46">
        <v>0</v>
      </c>
      <c r="AVV7" s="46">
        <v>0</v>
      </c>
      <c r="AVW7" s="46">
        <v>0</v>
      </c>
      <c r="AVY7" s="46" t="s">
        <v>1619</v>
      </c>
      <c r="AVZ7" s="46">
        <v>1</v>
      </c>
      <c r="AWA7" s="46">
        <v>1</v>
      </c>
      <c r="AWB7" s="46">
        <v>0</v>
      </c>
      <c r="AWC7" s="46">
        <v>0</v>
      </c>
      <c r="AWD7" s="46">
        <v>0</v>
      </c>
      <c r="AWE7" s="46">
        <v>0</v>
      </c>
      <c r="AWF7" s="46">
        <v>0</v>
      </c>
      <c r="AWG7" s="46">
        <v>0</v>
      </c>
      <c r="AWH7" s="46">
        <v>0</v>
      </c>
      <c r="AWI7" s="46">
        <v>0</v>
      </c>
      <c r="AWJ7" s="46">
        <v>0</v>
      </c>
      <c r="AWK7" s="46">
        <v>0</v>
      </c>
      <c r="AWL7" s="46">
        <v>0</v>
      </c>
      <c r="AWN7" s="46" t="s">
        <v>1516</v>
      </c>
      <c r="AWO7" s="46" t="s">
        <v>1517</v>
      </c>
      <c r="AWP7" s="46">
        <v>1</v>
      </c>
      <c r="AWQ7" s="46">
        <v>0</v>
      </c>
      <c r="AWR7" s="46">
        <v>0</v>
      </c>
      <c r="AWS7" s="46">
        <v>0</v>
      </c>
      <c r="AWT7" s="46">
        <v>0</v>
      </c>
      <c r="AWU7" s="46">
        <v>0</v>
      </c>
      <c r="AWV7" s="46">
        <v>0</v>
      </c>
      <c r="AWW7" s="46">
        <v>0</v>
      </c>
      <c r="AWX7" s="46">
        <v>0</v>
      </c>
      <c r="AWY7" s="46">
        <v>0</v>
      </c>
      <c r="AWZ7" s="46">
        <v>0</v>
      </c>
      <c r="AXA7" s="46">
        <v>0</v>
      </c>
      <c r="AXD7" s="46" t="s">
        <v>1500</v>
      </c>
      <c r="AXT7" s="46" t="s">
        <v>1563</v>
      </c>
      <c r="AYI7" s="46" t="s">
        <v>1620</v>
      </c>
      <c r="AYJ7" s="46">
        <v>0</v>
      </c>
      <c r="AYK7" s="46">
        <v>0</v>
      </c>
      <c r="AYL7" s="46">
        <v>0</v>
      </c>
      <c r="AYM7" s="46">
        <v>1</v>
      </c>
      <c r="AYN7" s="46">
        <v>1</v>
      </c>
      <c r="AYO7" s="46">
        <v>0</v>
      </c>
      <c r="AYP7" s="46">
        <v>0</v>
      </c>
      <c r="AYQ7" s="46">
        <v>0</v>
      </c>
      <c r="AYR7" s="46">
        <v>0</v>
      </c>
      <c r="AYS7" s="46">
        <v>0</v>
      </c>
      <c r="AYT7" s="46">
        <v>0</v>
      </c>
      <c r="AYW7" s="46" t="s">
        <v>1500</v>
      </c>
      <c r="AZW7" s="46" t="s">
        <v>1496</v>
      </c>
      <c r="AZX7" s="46" t="s">
        <v>1500</v>
      </c>
      <c r="AZY7" s="46" t="s">
        <v>1604</v>
      </c>
      <c r="AZZ7" s="46">
        <v>0</v>
      </c>
      <c r="BAA7" s="46">
        <v>0</v>
      </c>
      <c r="BAB7" s="46">
        <v>0</v>
      </c>
      <c r="BAC7" s="46">
        <v>1</v>
      </c>
      <c r="BAD7" s="46">
        <v>0</v>
      </c>
      <c r="BAE7" s="46">
        <v>0</v>
      </c>
      <c r="BAF7" s="46">
        <v>0</v>
      </c>
      <c r="BAG7" s="46">
        <v>0</v>
      </c>
      <c r="BAH7" s="46">
        <v>0</v>
      </c>
      <c r="BAI7" s="46">
        <v>0</v>
      </c>
      <c r="BAJ7" s="46">
        <v>0</v>
      </c>
      <c r="BAX7" s="46" t="s">
        <v>1496</v>
      </c>
      <c r="BAY7" s="46" t="s">
        <v>1621</v>
      </c>
      <c r="BAZ7" s="46">
        <v>0</v>
      </c>
      <c r="BBA7" s="46">
        <v>0</v>
      </c>
      <c r="BBB7" s="46">
        <v>0</v>
      </c>
      <c r="BBC7" s="46">
        <v>0</v>
      </c>
      <c r="BBD7" s="46">
        <v>0</v>
      </c>
      <c r="BBE7" s="46">
        <v>0</v>
      </c>
      <c r="BBF7" s="46">
        <v>1</v>
      </c>
      <c r="BBG7" s="46">
        <v>0</v>
      </c>
      <c r="BBH7" s="46">
        <v>0</v>
      </c>
      <c r="BBI7" s="46">
        <v>0</v>
      </c>
      <c r="BBJ7" s="46">
        <v>0</v>
      </c>
      <c r="BBM7" s="46" t="s">
        <v>1563</v>
      </c>
      <c r="BBN7" s="46" t="s">
        <v>1518</v>
      </c>
      <c r="BBO7" s="46" t="s">
        <v>1496</v>
      </c>
      <c r="BBP7" s="46" t="s">
        <v>1622</v>
      </c>
      <c r="BBQ7" s="46">
        <v>0</v>
      </c>
      <c r="BBR7" s="46">
        <v>1</v>
      </c>
      <c r="BBS7" s="46">
        <v>0</v>
      </c>
      <c r="BBT7" s="46">
        <v>0</v>
      </c>
      <c r="BBU7" s="46">
        <v>0</v>
      </c>
      <c r="BBV7" s="46">
        <v>0</v>
      </c>
      <c r="BBW7" s="46">
        <v>1</v>
      </c>
      <c r="BBX7" s="46">
        <v>1</v>
      </c>
      <c r="BBY7" s="46">
        <v>0</v>
      </c>
      <c r="BBZ7" s="46">
        <v>0</v>
      </c>
      <c r="BCA7" s="46">
        <v>0</v>
      </c>
      <c r="BCB7" s="46">
        <v>0</v>
      </c>
      <c r="BCC7" s="46">
        <v>0</v>
      </c>
      <c r="BCE7" s="46" t="s">
        <v>1623</v>
      </c>
      <c r="BCF7" s="46">
        <v>1</v>
      </c>
      <c r="BCG7" s="46">
        <v>0</v>
      </c>
      <c r="BCH7" s="46">
        <v>0</v>
      </c>
      <c r="BCI7" s="46">
        <v>0</v>
      </c>
      <c r="BCJ7" s="46">
        <v>0</v>
      </c>
      <c r="BCK7" s="46">
        <v>0</v>
      </c>
      <c r="BCL7" s="46">
        <v>0</v>
      </c>
      <c r="BCM7" s="46">
        <v>0</v>
      </c>
      <c r="BCN7" s="46">
        <v>0</v>
      </c>
      <c r="BCO7" s="46">
        <v>0</v>
      </c>
      <c r="BCP7" s="46">
        <v>0</v>
      </c>
      <c r="BCQ7" s="46">
        <v>0</v>
      </c>
      <c r="BCR7" s="46">
        <v>0</v>
      </c>
      <c r="BCS7" s="46">
        <v>0</v>
      </c>
      <c r="BCT7" s="46">
        <v>0</v>
      </c>
      <c r="BCV7" s="46" t="s">
        <v>1563</v>
      </c>
      <c r="BCW7" s="46" t="s">
        <v>1500</v>
      </c>
      <c r="BCX7" s="46" t="s">
        <v>1500</v>
      </c>
      <c r="BCY7" s="46" t="s">
        <v>1588</v>
      </c>
      <c r="BDA7" s="46">
        <v>390172418</v>
      </c>
      <c r="BDB7" s="46">
        <v>44959.627060185187</v>
      </c>
      <c r="BDE7" s="46" t="s">
        <v>1524</v>
      </c>
      <c r="BDF7" s="46" t="s">
        <v>1525</v>
      </c>
    </row>
    <row r="8" spans="1:1463" x14ac:dyDescent="0.35">
      <c r="A8" s="46">
        <v>29</v>
      </c>
      <c r="B8" s="46" t="s">
        <v>1624</v>
      </c>
      <c r="C8" s="46">
        <v>44959</v>
      </c>
      <c r="D8" s="46" t="s">
        <v>1490</v>
      </c>
      <c r="E8" s="46">
        <v>44959.513654965282</v>
      </c>
      <c r="F8" s="46">
        <v>44959.540494189823</v>
      </c>
      <c r="G8" s="46" t="s">
        <v>1491</v>
      </c>
      <c r="H8" s="46" t="s">
        <v>1571</v>
      </c>
      <c r="I8" s="46" t="s">
        <v>1493</v>
      </c>
      <c r="J8" s="46" t="s">
        <v>1494</v>
      </c>
      <c r="K8" s="46">
        <v>9</v>
      </c>
      <c r="L8" s="46">
        <v>9</v>
      </c>
      <c r="M8" s="46" t="s">
        <v>1572</v>
      </c>
      <c r="N8" s="46" t="s">
        <v>1496</v>
      </c>
      <c r="O8" s="46" t="s">
        <v>1527</v>
      </c>
      <c r="P8" s="46" t="s">
        <v>1528</v>
      </c>
      <c r="Q8" s="46" t="s">
        <v>1496</v>
      </c>
      <c r="S8" s="46" t="s">
        <v>1625</v>
      </c>
      <c r="T8" s="46" t="s">
        <v>1500</v>
      </c>
      <c r="U8" s="46" t="s">
        <v>1550</v>
      </c>
      <c r="V8" s="46" t="s">
        <v>1500</v>
      </c>
      <c r="W8" s="46" t="s">
        <v>1549</v>
      </c>
      <c r="X8" s="46" t="s">
        <v>1500</v>
      </c>
      <c r="Y8" s="46" t="s">
        <v>1500</v>
      </c>
      <c r="Z8" s="46" t="str">
        <f t="shared" si="16"/>
        <v>oui</v>
      </c>
      <c r="AC8" s="46" t="str">
        <f t="shared" si="0"/>
        <v>oui</v>
      </c>
      <c r="AD8" s="46" t="s">
        <v>1609</v>
      </c>
      <c r="AF8" s="46" t="s">
        <v>1501</v>
      </c>
      <c r="AH8" s="46" t="s">
        <v>1502</v>
      </c>
      <c r="AJ8" s="46" t="str">
        <f t="shared" si="1"/>
        <v>oui</v>
      </c>
      <c r="AK8" s="46" t="str">
        <f t="shared" si="17"/>
        <v>oui</v>
      </c>
      <c r="AL8" s="46" t="str">
        <f t="shared" si="18"/>
        <v xml:space="preserve">distance exclusion aucune </v>
      </c>
      <c r="AM8" s="46">
        <f t="shared" si="2"/>
        <v>0</v>
      </c>
      <c r="AN8" s="46">
        <f t="shared" si="3"/>
        <v>0</v>
      </c>
      <c r="AO8" s="46">
        <f t="shared" si="4"/>
        <v>0</v>
      </c>
      <c r="AP8" s="46">
        <f t="shared" si="5"/>
        <v>1</v>
      </c>
      <c r="AQ8" s="46">
        <f t="shared" si="6"/>
        <v>0</v>
      </c>
      <c r="AR8" s="46">
        <f t="shared" si="7"/>
        <v>0</v>
      </c>
      <c r="AS8" s="46">
        <f t="shared" si="8"/>
        <v>1</v>
      </c>
      <c r="AT8" s="46">
        <f t="shared" si="9"/>
        <v>0</v>
      </c>
      <c r="AU8" s="46">
        <f t="shared" si="10"/>
        <v>0</v>
      </c>
      <c r="AV8" s="46">
        <f t="shared" si="11"/>
        <v>0</v>
      </c>
      <c r="AW8" s="46">
        <f t="shared" si="12"/>
        <v>1</v>
      </c>
      <c r="AX8" s="46">
        <f t="shared" si="13"/>
        <v>0</v>
      </c>
      <c r="AY8" s="46">
        <f t="shared" si="14"/>
        <v>0</v>
      </c>
      <c r="AZ8" s="46" t="str">
        <f>IF(BA8=1,"pas_adapte ","")&amp;IF(BB8=1,"insuffisance_argent ","")&amp;IF(BC8=1,"acces_limite ","")&amp;IF(BD8=1,"mauvaise_qualite ","")&amp;IF(BE8=1,"retard_reception ","")&amp;IF(BF8=1,"aucun_problem ","")&amp;IF(BG8=1,"autre ","")&amp;IF(BH8=1,"nsp ","")&amp;IF(BI8=1,"pnpr ","")</f>
        <v xml:space="preserve">insuffisance_argent </v>
      </c>
      <c r="BA8" s="46">
        <f>IF(ISERROR(SEARCH(1,_xlfn.CONCAT(DM8, FO8, HN8, KJ8, NC8, PR8, SH8, UU8, XI8, ZT8, ACQ8, ZT8, ACQ8, AEK8, AFT8, AJH8))),0,1)</f>
        <v>0</v>
      </c>
      <c r="BB8" s="46">
        <f>IF(ISERROR(SEARCH(1,_xlfn.CONCAT(DN8, FP8, HO8, KK8, ND8, PS8, SI8, UV8, XJ8, ZU8, ACR8))),0,1)</f>
        <v>1</v>
      </c>
      <c r="BC8" s="46">
        <f>IF(ISERROR(SEARCH(1,_xlfn.CONCAT(KL8, NE8, PT8, SJ8, UW8, XK8, ZW8, ACT8,AEM8, AGQ8, AJJ8))),0,1)</f>
        <v>0</v>
      </c>
      <c r="BD8" s="46">
        <f>IF(ISERROR(SEARCH(1,_xlfn.CONCAT(DO8, FQ8, HP8, KM8, NF8, PU8, SK8, UX8, XL8, ZV8, ACU8,AEL8, AGP8, AJI8))),0,1)</f>
        <v>0</v>
      </c>
      <c r="BE8" s="46">
        <f>IF(ISERROR(SEARCH(1,_xlfn.CONCAT(DP8, FR8, HQ8, KN8, NG8, PV8, SL8, UY8, XM8, ZX8, ACU8,AEN8, AGR8, AJK8))),0,1)</f>
        <v>0</v>
      </c>
      <c r="BF8" s="46">
        <f>IF(ISERROR(SEARCH(1,_xlfn.CONCAT(DQ8, FS8, HR8, KO8, NH8, PW8, SM8, UZ8, XN8, ZY8, ACV8,AEO8, AGS8, AJL8))),0,1)</f>
        <v>0</v>
      </c>
      <c r="BG8" s="46">
        <f>IF(ISERROR(SEARCH(1,_xlfn.CONCAT(DR8, FT8, HS8, KP8, NI8, PX8, SN8, VA8, XO8, ZZ8, ACW8,AEP8, AGT8, AJM8))),0,1)</f>
        <v>0</v>
      </c>
      <c r="BH8" s="46">
        <f>IF(ISERROR(SEARCH(1,_xlfn.CONCAT(DS8, FU8, HT8, KQ8, NJ8, PY8, SO8, VB8, XP8, AAA8, ACX8,AEQ8, AGU8, AJN8))),0,1)</f>
        <v>0</v>
      </c>
      <c r="BI8" s="46">
        <f>IF(ISERROR(SEARCH(1,_xlfn.CONCAT(DT8, FV8, HU8, KR8, NK8, PZ8, SP8, VC8, XQ8, AAB8, ACY8,AER8, AGV8, AJO8))),0,1)</f>
        <v>0</v>
      </c>
      <c r="BJ8" s="46" t="str">
        <f>IF(BK8=1, "pas_adapte ","")&amp;IF(BL8=1, "insuffisance_argent ","")&amp;IF(BM8=1, "acces_limite ","")&amp;IF(BN8=1, "mauvaise_qualite ","")&amp;IF(BO8=1, "retard_reception ","")&amp;IF(BP8=1, "aucun_problem ","")&amp;IF(BQ8=1, "autre ","")&amp;IF(BR8=1, "nsp ","")&amp;IF(BS8=1, "pnpr ","")</f>
        <v xml:space="preserve">insuffisance_argent </v>
      </c>
      <c r="BK8" s="46">
        <f>IF(ISERROR(SEARCH(1,_xlfn.CONCAT(DM8, FO8, HN8, KJ8, NC8, PR8, SH8, UU8, XI8, ZT8, ACQ8, ZT8, ACQ8, AEK8, AFT8, AJH8, ALB8, ALL8, ALV8, AMF8, AMQ8, ANB8, ANM8, ANX8, AOI8, AOT8, APE8, APP8, APZ8, AQI8))),0,1)</f>
        <v>0</v>
      </c>
      <c r="BL8" s="46">
        <f>IF(ISERROR(SEARCH(1,_xlfn.CONCAT(DN8, FP8, HO8, KK8, ND8, PS8, SI8, UV8, XJ8, ZU8, ACR8, ZU8, ACR8, ALC8, ALM8, ALW8, AMG8, AMR8, ANC8, ANN8, ANY8, AOJ8, AOU8, APF8))),0,1)</f>
        <v>1</v>
      </c>
      <c r="BM8" s="46">
        <f>IF(ISERROR(SEARCH(1,_xlfn.CONCAT(KL8, NE8, PT8, SJ8, UW8, XK8, ZW8, ACT8,AEM8, AGQ8, AJJ8, AMH8, AMS8, AND8, ANO8, ANZ8, AOK8, AOW8, APH8, APR8, AQB8, AQK8))),0,1)</f>
        <v>0</v>
      </c>
      <c r="BN8" s="46">
        <f>IF(ISERROR(SEARCH(1,_xlfn.CONCAT(DO8, FQ8, HP8, KM8, NF8, PU8, SK8, UX8, XL8, ZV8, ACU8,AEL8, AGP8, AJI8, AMI8, AMT8, ANE8, ANP8, AOA8, AOL8, AOV8, APG8, APQ8, AQA8, AQJ8))),0,1)</f>
        <v>0</v>
      </c>
      <c r="BO8" s="46">
        <f>IF(ISERROR(SEARCH(1,_xlfn.CONCAT(DP8, FR8, HQ8, KN8, NG8, PV8, SL8, UY8, XM8, ZX8, ACU8,AEN8, AGR8, AJK8, ALE8, ALO8, ALY8, AMJ8, AMU8, ANF8, ANQ8, AOB8, AOM8, AOX8, API8, APS8, AQC8, AQL8))),0,1)</f>
        <v>0</v>
      </c>
      <c r="BP8" s="46">
        <f>IF(ISERROR(SEARCH(1,_xlfn.CONCAT(DQ8, FS8, HR8, KO8, NH8, PW8, SM8, UZ8, XN8, ZY8, ACV8,AEO8, AGS8, AJL8, ALF8, ALP8, ALZ8, AMK8, AMV8, ANG8, ANR8, AOC8, AON8, AOY8, APJ8, APT8, AQD8, AQM8))),0,1)</f>
        <v>0</v>
      </c>
      <c r="BQ8" s="46">
        <f>IF(ISERROR(SEARCH(1,_xlfn.CONCAT(DR8, FT8, HS8, KP8, NI8, PX8, SN8, VA8, XO8, ZZ8, ACW8,AEP8, AGT8, AJM8, ALG8, ALQ8, AMA8, AML8, AMW8, ANH8, ANS8, AOD8, AOO8, AOZ8, APK8, APU8, AQE8, AQN8))),0,1)</f>
        <v>0</v>
      </c>
      <c r="BR8" s="46">
        <f>IF(ISERROR(SEARCH(1,_xlfn.CONCAT(DS8, FU8, HT8, KQ8, NJ8, PY8, SO8, VB8, XP8, AAA8, ACX8,AEQ8, AGU8, AJN8, ALH8, ALR8, AMB8, AMM8, AMX8, ANI8, ANT8, AOE8, AOP8, APA8, APL8, APV8, AQF8, AQO8))),0,1)</f>
        <v>0</v>
      </c>
      <c r="BS8" s="46">
        <f>IF(ISERROR(SEARCH(1,_xlfn.CONCAT(DT8, FV8, HU8, KR8, NK8, PZ8, SP8, VC8, XQ8, AAB8, ACY8,AER8, AGV8, AJO8, ALI8, ALS8, AMC8, AMN8, AMY8, ANJ8, ANU8, AOF8, AOQ8, APB8, APM8, APW8, AQG8, AQP8))),0,1)</f>
        <v>0</v>
      </c>
      <c r="BT8" s="46" t="str">
        <f t="shared" si="15"/>
        <v>oui</v>
      </c>
      <c r="BU8" s="46" t="str">
        <f>IF(ISERROR(SEARCH(1, _xlfn.CONCAT(CL8, CM8,ES8, GQ8, JB8,MB8,OP8, OQ8,RF8, WG8, ABJ8, ABK8, ABL8, ABM8, CK8 ))),"non","oui")</f>
        <v>oui</v>
      </c>
      <c r="BV8" s="46" t="s">
        <v>1500</v>
      </c>
      <c r="BW8" s="46" t="s">
        <v>1626</v>
      </c>
      <c r="BX8" s="46">
        <v>0</v>
      </c>
      <c r="BY8" s="46">
        <v>1</v>
      </c>
      <c r="BZ8" s="46">
        <v>0</v>
      </c>
      <c r="CA8" s="46">
        <v>0</v>
      </c>
      <c r="CB8" s="46">
        <v>0</v>
      </c>
      <c r="CC8" s="46">
        <v>0</v>
      </c>
      <c r="CD8" s="46">
        <v>0</v>
      </c>
      <c r="CE8" s="46">
        <v>0</v>
      </c>
      <c r="CF8" s="46">
        <v>0</v>
      </c>
      <c r="CG8" s="46">
        <v>0</v>
      </c>
      <c r="CH8" s="46">
        <v>0</v>
      </c>
      <c r="CW8" s="46" t="s">
        <v>1627</v>
      </c>
      <c r="CX8" s="46">
        <v>0</v>
      </c>
      <c r="CY8" s="46">
        <v>0</v>
      </c>
      <c r="CZ8" s="46">
        <v>0</v>
      </c>
      <c r="DA8" s="46">
        <v>1</v>
      </c>
      <c r="DB8" s="46">
        <v>0</v>
      </c>
      <c r="DC8" s="46">
        <v>0</v>
      </c>
      <c r="DD8" s="46">
        <v>1</v>
      </c>
      <c r="DE8" s="46">
        <v>0</v>
      </c>
      <c r="DF8" s="46">
        <v>0</v>
      </c>
      <c r="DG8" s="46">
        <v>0</v>
      </c>
      <c r="DH8" s="46">
        <v>0</v>
      </c>
      <c r="DI8" s="46">
        <v>0</v>
      </c>
      <c r="DJ8" s="46">
        <v>0</v>
      </c>
      <c r="GG8" s="46" t="s">
        <v>1496</v>
      </c>
      <c r="GP8" s="46" t="s">
        <v>1504</v>
      </c>
      <c r="GQ8" s="46">
        <v>1</v>
      </c>
      <c r="GR8" s="46">
        <v>0</v>
      </c>
      <c r="GS8" s="46">
        <v>0</v>
      </c>
      <c r="GT8" s="46">
        <v>0</v>
      </c>
      <c r="GU8" s="46">
        <v>0</v>
      </c>
      <c r="GV8" s="46">
        <v>0</v>
      </c>
      <c r="GX8" s="46" t="s">
        <v>1576</v>
      </c>
      <c r="GY8" s="46">
        <v>0</v>
      </c>
      <c r="GZ8" s="46">
        <v>0</v>
      </c>
      <c r="HA8" s="46">
        <v>0</v>
      </c>
      <c r="HB8" s="46">
        <v>0</v>
      </c>
      <c r="HC8" s="46">
        <v>0</v>
      </c>
      <c r="HD8" s="46">
        <v>0</v>
      </c>
      <c r="HE8" s="46">
        <v>0</v>
      </c>
      <c r="HF8" s="46">
        <v>0</v>
      </c>
      <c r="HG8" s="46">
        <v>0</v>
      </c>
      <c r="HH8" s="46">
        <v>0</v>
      </c>
      <c r="HI8" s="46">
        <v>1</v>
      </c>
      <c r="HJ8" s="46">
        <v>0</v>
      </c>
      <c r="HK8" s="46">
        <v>0</v>
      </c>
      <c r="HL8" s="46" t="s">
        <v>1628</v>
      </c>
      <c r="HM8" s="46" t="s">
        <v>1553</v>
      </c>
      <c r="HN8" s="46">
        <v>0</v>
      </c>
      <c r="HO8" s="46">
        <v>1</v>
      </c>
      <c r="HP8" s="46">
        <v>0</v>
      </c>
      <c r="HQ8" s="46">
        <v>0</v>
      </c>
      <c r="HR8" s="46">
        <v>0</v>
      </c>
      <c r="HS8" s="46">
        <v>0</v>
      </c>
      <c r="HT8" s="46">
        <v>0</v>
      </c>
      <c r="HU8" s="46">
        <v>0</v>
      </c>
      <c r="IE8" s="46" t="s">
        <v>1518</v>
      </c>
      <c r="IF8" s="46" t="s">
        <v>1629</v>
      </c>
      <c r="IG8" s="46" t="s">
        <v>1500</v>
      </c>
      <c r="IH8" s="46" t="s">
        <v>1630</v>
      </c>
      <c r="II8" s="46">
        <v>1</v>
      </c>
      <c r="IJ8" s="46">
        <v>1</v>
      </c>
      <c r="IK8" s="46">
        <v>0</v>
      </c>
      <c r="IL8" s="46">
        <v>0</v>
      </c>
      <c r="IM8" s="46">
        <v>0</v>
      </c>
      <c r="IN8" s="46">
        <v>0</v>
      </c>
      <c r="IO8" s="46">
        <v>0</v>
      </c>
      <c r="IP8" s="46">
        <v>0</v>
      </c>
      <c r="IQ8" s="46">
        <v>0</v>
      </c>
      <c r="IR8" s="46">
        <v>0</v>
      </c>
      <c r="IS8" s="46">
        <v>0</v>
      </c>
      <c r="IT8" s="46">
        <v>0</v>
      </c>
      <c r="IU8" s="46">
        <v>0</v>
      </c>
      <c r="IV8" s="46">
        <v>0</v>
      </c>
      <c r="IW8" s="46">
        <v>0</v>
      </c>
      <c r="IX8" s="46">
        <v>0</v>
      </c>
      <c r="IY8" s="46">
        <v>0</v>
      </c>
      <c r="JT8" s="46" t="s">
        <v>1505</v>
      </c>
      <c r="JU8" s="46">
        <v>0</v>
      </c>
      <c r="JV8" s="46">
        <v>0</v>
      </c>
      <c r="JW8" s="46">
        <v>0</v>
      </c>
      <c r="JX8" s="46">
        <v>0</v>
      </c>
      <c r="JY8" s="46">
        <v>0</v>
      </c>
      <c r="JZ8" s="46">
        <v>0</v>
      </c>
      <c r="KA8" s="46">
        <v>1</v>
      </c>
      <c r="KB8" s="46">
        <v>0</v>
      </c>
      <c r="KC8" s="46">
        <v>0</v>
      </c>
      <c r="KD8" s="46">
        <v>0</v>
      </c>
      <c r="KE8" s="46">
        <v>0</v>
      </c>
      <c r="KF8" s="46">
        <v>0</v>
      </c>
      <c r="KG8" s="46">
        <v>0</v>
      </c>
      <c r="AKG8" s="46" t="s">
        <v>1509</v>
      </c>
      <c r="AKH8" s="46">
        <v>0</v>
      </c>
      <c r="AKI8" s="46">
        <v>0</v>
      </c>
      <c r="AKJ8" s="46">
        <v>0</v>
      </c>
      <c r="AKK8" s="46">
        <v>0</v>
      </c>
      <c r="AKL8" s="46">
        <v>0</v>
      </c>
      <c r="AKM8" s="46">
        <v>0</v>
      </c>
      <c r="AKN8" s="46">
        <v>0</v>
      </c>
      <c r="AKO8" s="46">
        <v>0</v>
      </c>
      <c r="AKP8" s="46">
        <v>0</v>
      </c>
      <c r="AKQ8" s="46">
        <v>0</v>
      </c>
      <c r="AKR8" s="46">
        <v>0</v>
      </c>
      <c r="AKS8" s="46">
        <v>0</v>
      </c>
      <c r="AKT8" s="46">
        <v>0</v>
      </c>
      <c r="AKU8" s="46">
        <v>0</v>
      </c>
      <c r="AKV8" s="46">
        <v>1</v>
      </c>
      <c r="AKW8" s="46">
        <v>0</v>
      </c>
      <c r="AKX8" s="46">
        <v>0</v>
      </c>
      <c r="AKY8" s="46">
        <v>0</v>
      </c>
      <c r="AQR8" s="46" t="s">
        <v>1564</v>
      </c>
      <c r="ARR8" s="46" t="s">
        <v>1581</v>
      </c>
      <c r="ARS8" s="46">
        <v>1</v>
      </c>
      <c r="ART8" s="46">
        <v>0</v>
      </c>
      <c r="ARU8" s="46">
        <v>0</v>
      </c>
      <c r="ARV8" s="46">
        <v>0</v>
      </c>
      <c r="ARW8" s="46">
        <v>0</v>
      </c>
      <c r="ARX8" s="46">
        <v>0</v>
      </c>
      <c r="ARY8" s="46">
        <v>0</v>
      </c>
      <c r="ASB8" s="46" t="s">
        <v>1496</v>
      </c>
      <c r="ASD8" s="46" t="s">
        <v>1540</v>
      </c>
      <c r="ASE8" s="46" t="s">
        <v>1631</v>
      </c>
      <c r="ASF8" s="46">
        <v>1</v>
      </c>
      <c r="ASG8" s="46">
        <v>0</v>
      </c>
      <c r="ASH8" s="46">
        <v>0</v>
      </c>
      <c r="ASI8" s="46">
        <v>0</v>
      </c>
      <c r="ASJ8" s="46">
        <v>0</v>
      </c>
      <c r="ASK8" s="46">
        <v>0</v>
      </c>
      <c r="ASL8" s="46">
        <v>0</v>
      </c>
      <c r="ASM8" s="46">
        <v>0</v>
      </c>
      <c r="ASN8" s="46">
        <v>1</v>
      </c>
      <c r="ASO8" s="46">
        <v>0</v>
      </c>
      <c r="ASP8" s="46">
        <v>0</v>
      </c>
      <c r="ASQ8" s="46">
        <v>0</v>
      </c>
      <c r="ASS8" s="46" t="s">
        <v>1560</v>
      </c>
      <c r="AST8" s="46">
        <v>0</v>
      </c>
      <c r="ASU8" s="46">
        <v>0</v>
      </c>
      <c r="ASV8" s="46">
        <v>0</v>
      </c>
      <c r="ASW8" s="46">
        <v>0</v>
      </c>
      <c r="ASX8" s="46">
        <v>0</v>
      </c>
      <c r="ASY8" s="46">
        <v>0</v>
      </c>
      <c r="ASZ8" s="46">
        <v>0</v>
      </c>
      <c r="ATA8" s="46">
        <v>1</v>
      </c>
      <c r="ATB8" s="46">
        <v>0</v>
      </c>
      <c r="ATC8" s="46">
        <v>0</v>
      </c>
      <c r="ATD8" s="46">
        <v>0</v>
      </c>
      <c r="ATE8" s="46">
        <v>0</v>
      </c>
      <c r="ATF8" s="46">
        <v>0</v>
      </c>
      <c r="ATH8" s="46" t="s">
        <v>1584</v>
      </c>
      <c r="ATI8" s="46">
        <v>0</v>
      </c>
      <c r="ATJ8" s="46">
        <v>0</v>
      </c>
      <c r="ATK8" s="46">
        <v>0</v>
      </c>
      <c r="ATL8" s="46">
        <v>0</v>
      </c>
      <c r="ATM8" s="46">
        <v>0</v>
      </c>
      <c r="ATN8" s="46">
        <v>0</v>
      </c>
      <c r="ATO8" s="46">
        <v>0</v>
      </c>
      <c r="ATP8" s="46">
        <v>1</v>
      </c>
      <c r="ATQ8" s="46">
        <v>0</v>
      </c>
      <c r="ATR8" s="46">
        <v>0</v>
      </c>
      <c r="ATS8" s="46">
        <v>0</v>
      </c>
      <c r="ATT8" s="46">
        <v>0</v>
      </c>
      <c r="ATU8" s="46">
        <v>0</v>
      </c>
      <c r="AUH8" s="46" t="s">
        <v>1601</v>
      </c>
      <c r="AUI8" s="46" t="s">
        <v>1496</v>
      </c>
      <c r="AUJ8" s="46" t="s">
        <v>1564</v>
      </c>
      <c r="AXD8" s="46" t="s">
        <v>1500</v>
      </c>
      <c r="AXT8" s="46" t="s">
        <v>1563</v>
      </c>
      <c r="AYI8" s="46" t="s">
        <v>1519</v>
      </c>
      <c r="AYJ8" s="46">
        <v>0</v>
      </c>
      <c r="AYK8" s="46">
        <v>0</v>
      </c>
      <c r="AYL8" s="46">
        <v>0</v>
      </c>
      <c r="AYM8" s="46">
        <v>1</v>
      </c>
      <c r="AYN8" s="46">
        <v>1</v>
      </c>
      <c r="AYO8" s="46">
        <v>0</v>
      </c>
      <c r="AYP8" s="46">
        <v>0</v>
      </c>
      <c r="AYQ8" s="46">
        <v>0</v>
      </c>
      <c r="AYR8" s="46">
        <v>0</v>
      </c>
      <c r="AYS8" s="46">
        <v>0</v>
      </c>
      <c r="AYT8" s="46">
        <v>0</v>
      </c>
      <c r="AYW8" s="46" t="s">
        <v>1500</v>
      </c>
      <c r="AZW8" s="46" t="s">
        <v>1496</v>
      </c>
      <c r="AZX8" s="46" t="s">
        <v>1500</v>
      </c>
      <c r="AZY8" s="46" t="s">
        <v>1604</v>
      </c>
      <c r="AZZ8" s="46">
        <v>0</v>
      </c>
      <c r="BAA8" s="46">
        <v>0</v>
      </c>
      <c r="BAB8" s="46">
        <v>0</v>
      </c>
      <c r="BAC8" s="46">
        <v>1</v>
      </c>
      <c r="BAD8" s="46">
        <v>0</v>
      </c>
      <c r="BAE8" s="46">
        <v>0</v>
      </c>
      <c r="BAF8" s="46">
        <v>0</v>
      </c>
      <c r="BAG8" s="46">
        <v>0</v>
      </c>
      <c r="BAH8" s="46">
        <v>0</v>
      </c>
      <c r="BAI8" s="46">
        <v>0</v>
      </c>
      <c r="BAJ8" s="46">
        <v>0</v>
      </c>
      <c r="BAX8" s="46" t="s">
        <v>1496</v>
      </c>
      <c r="BAY8" s="46" t="s">
        <v>1632</v>
      </c>
      <c r="BAZ8" s="46">
        <v>0</v>
      </c>
      <c r="BBA8" s="46">
        <v>0</v>
      </c>
      <c r="BBB8" s="46">
        <v>0</v>
      </c>
      <c r="BBC8" s="46">
        <v>0</v>
      </c>
      <c r="BBD8" s="46">
        <v>0</v>
      </c>
      <c r="BBE8" s="46">
        <v>0</v>
      </c>
      <c r="BBF8" s="46">
        <v>1</v>
      </c>
      <c r="BBG8" s="46">
        <v>1</v>
      </c>
      <c r="BBH8" s="46">
        <v>0</v>
      </c>
      <c r="BBI8" s="46">
        <v>0</v>
      </c>
      <c r="BBJ8" s="46">
        <v>0</v>
      </c>
      <c r="BBM8" s="46" t="s">
        <v>1518</v>
      </c>
      <c r="BBN8" s="46" t="s">
        <v>1518</v>
      </c>
      <c r="BBO8" s="46" t="s">
        <v>1496</v>
      </c>
      <c r="BBP8" s="46" t="s">
        <v>1633</v>
      </c>
      <c r="BBQ8" s="46">
        <v>1</v>
      </c>
      <c r="BBR8" s="46">
        <v>0</v>
      </c>
      <c r="BBS8" s="46">
        <v>0</v>
      </c>
      <c r="BBT8" s="46">
        <v>0</v>
      </c>
      <c r="BBU8" s="46">
        <v>0</v>
      </c>
      <c r="BBV8" s="46">
        <v>0</v>
      </c>
      <c r="BBW8" s="46">
        <v>0</v>
      </c>
      <c r="BBX8" s="46">
        <v>1</v>
      </c>
      <c r="BBY8" s="46">
        <v>1</v>
      </c>
      <c r="BBZ8" s="46">
        <v>0</v>
      </c>
      <c r="BCA8" s="46">
        <v>0</v>
      </c>
      <c r="BCB8" s="46">
        <v>0</v>
      </c>
      <c r="BCC8" s="46">
        <v>0</v>
      </c>
      <c r="BCE8" s="46" t="s">
        <v>1634</v>
      </c>
      <c r="BCF8" s="46">
        <v>1</v>
      </c>
      <c r="BCG8" s="46">
        <v>1</v>
      </c>
      <c r="BCH8" s="46">
        <v>0</v>
      </c>
      <c r="BCI8" s="46">
        <v>0</v>
      </c>
      <c r="BCJ8" s="46">
        <v>0</v>
      </c>
      <c r="BCK8" s="46">
        <v>0</v>
      </c>
      <c r="BCL8" s="46">
        <v>0</v>
      </c>
      <c r="BCM8" s="46">
        <v>0</v>
      </c>
      <c r="BCN8" s="46">
        <v>0</v>
      </c>
      <c r="BCO8" s="46">
        <v>0</v>
      </c>
      <c r="BCP8" s="46">
        <v>0</v>
      </c>
      <c r="BCQ8" s="46">
        <v>0</v>
      </c>
      <c r="BCR8" s="46">
        <v>0</v>
      </c>
      <c r="BCS8" s="46">
        <v>0</v>
      </c>
      <c r="BCT8" s="46">
        <v>0</v>
      </c>
      <c r="BCV8" s="46" t="s">
        <v>1563</v>
      </c>
      <c r="BCW8" s="46" t="s">
        <v>1500</v>
      </c>
      <c r="BCX8" s="46" t="s">
        <v>1500</v>
      </c>
      <c r="BCY8" s="46" t="s">
        <v>1588</v>
      </c>
      <c r="BDA8" s="46">
        <v>390172648</v>
      </c>
      <c r="BDB8" s="46">
        <v>44959.627534722233</v>
      </c>
      <c r="BDE8" s="46" t="s">
        <v>1524</v>
      </c>
      <c r="BDF8" s="46" t="s">
        <v>1525</v>
      </c>
    </row>
    <row r="9" spans="1:1463" x14ac:dyDescent="0.35">
      <c r="A9" s="46">
        <v>30</v>
      </c>
      <c r="B9" s="46" t="s">
        <v>1635</v>
      </c>
      <c r="C9" s="46">
        <v>44959</v>
      </c>
      <c r="D9" s="46" t="s">
        <v>1490</v>
      </c>
      <c r="E9" s="46">
        <v>44959.395407465272</v>
      </c>
      <c r="F9" s="46">
        <v>44959.41005666666</v>
      </c>
      <c r="G9" s="46" t="s">
        <v>1491</v>
      </c>
      <c r="H9" s="46" t="s">
        <v>1636</v>
      </c>
      <c r="I9" s="46" t="s">
        <v>1493</v>
      </c>
      <c r="J9" s="46" t="s">
        <v>1494</v>
      </c>
      <c r="K9" s="46">
        <v>1</v>
      </c>
      <c r="L9" s="46">
        <v>1</v>
      </c>
      <c r="M9" s="46" t="s">
        <v>1637</v>
      </c>
      <c r="N9" s="46" t="s">
        <v>1496</v>
      </c>
      <c r="O9" s="46" t="s">
        <v>1497</v>
      </c>
      <c r="P9" s="46" t="s">
        <v>1528</v>
      </c>
      <c r="Q9" s="46" t="s">
        <v>1500</v>
      </c>
      <c r="S9" s="46" t="s">
        <v>1638</v>
      </c>
      <c r="T9" s="46" t="s">
        <v>1500</v>
      </c>
      <c r="U9" s="46" t="s">
        <v>1500</v>
      </c>
      <c r="V9" s="46" t="s">
        <v>1500</v>
      </c>
      <c r="W9" s="46" t="s">
        <v>1500</v>
      </c>
      <c r="X9" s="46" t="s">
        <v>1500</v>
      </c>
      <c r="Y9" s="46" t="s">
        <v>1500</v>
      </c>
      <c r="Z9" s="46" t="str">
        <f t="shared" si="16"/>
        <v>non</v>
      </c>
      <c r="AC9" s="46" t="str">
        <f t="shared" si="0"/>
        <v>non</v>
      </c>
      <c r="AD9" s="46" t="s">
        <v>1501</v>
      </c>
      <c r="AF9" s="46" t="s">
        <v>1531</v>
      </c>
      <c r="AH9" s="46" t="s">
        <v>1639</v>
      </c>
      <c r="AJ9" s="46" t="str">
        <f t="shared" si="1"/>
        <v>non</v>
      </c>
      <c r="AK9" s="46" t="str">
        <f t="shared" si="17"/>
        <v>oui</v>
      </c>
      <c r="AL9" s="46" t="str">
        <f t="shared" si="18"/>
        <v xml:space="preserve">pas_connaissance exclusion </v>
      </c>
      <c r="AM9" s="46">
        <f t="shared" si="2"/>
        <v>1</v>
      </c>
      <c r="AN9" s="46">
        <f t="shared" si="3"/>
        <v>0</v>
      </c>
      <c r="AO9" s="46">
        <f t="shared" si="4"/>
        <v>0</v>
      </c>
      <c r="AP9" s="46">
        <f t="shared" si="5"/>
        <v>0</v>
      </c>
      <c r="AQ9" s="46">
        <f t="shared" si="6"/>
        <v>0</v>
      </c>
      <c r="AR9" s="46">
        <f t="shared" si="7"/>
        <v>0</v>
      </c>
      <c r="AS9" s="46">
        <f t="shared" si="8"/>
        <v>1</v>
      </c>
      <c r="AT9" s="46">
        <f t="shared" si="9"/>
        <v>0</v>
      </c>
      <c r="AU9" s="46">
        <f t="shared" si="10"/>
        <v>0</v>
      </c>
      <c r="AV9" s="46">
        <f t="shared" si="11"/>
        <v>0</v>
      </c>
      <c r="AW9" s="46">
        <f t="shared" si="12"/>
        <v>0</v>
      </c>
      <c r="AX9" s="46">
        <f t="shared" si="13"/>
        <v>0</v>
      </c>
      <c r="AY9" s="46">
        <f t="shared" si="14"/>
        <v>0</v>
      </c>
      <c r="BT9" s="46" t="str">
        <f t="shared" si="15"/>
        <v>oui</v>
      </c>
      <c r="GG9" s="46" t="s">
        <v>1500</v>
      </c>
      <c r="GH9" s="46" t="s">
        <v>1532</v>
      </c>
      <c r="GI9" s="46">
        <v>1</v>
      </c>
      <c r="GJ9" s="46">
        <v>0</v>
      </c>
      <c r="GK9" s="46">
        <v>1</v>
      </c>
      <c r="GL9" s="46">
        <v>0</v>
      </c>
      <c r="GM9" s="46">
        <v>0</v>
      </c>
      <c r="GN9" s="46">
        <v>0</v>
      </c>
      <c r="GX9" s="46" t="s">
        <v>1505</v>
      </c>
      <c r="GY9" s="46">
        <v>0</v>
      </c>
      <c r="GZ9" s="46">
        <v>0</v>
      </c>
      <c r="HA9" s="46">
        <v>0</v>
      </c>
      <c r="HB9" s="46">
        <v>0</v>
      </c>
      <c r="HC9" s="46">
        <v>0</v>
      </c>
      <c r="HD9" s="46">
        <v>0</v>
      </c>
      <c r="HE9" s="46">
        <v>1</v>
      </c>
      <c r="HF9" s="46">
        <v>0</v>
      </c>
      <c r="HG9" s="46">
        <v>0</v>
      </c>
      <c r="HH9" s="46">
        <v>0</v>
      </c>
      <c r="HI9" s="46">
        <v>0</v>
      </c>
      <c r="HJ9" s="46">
        <v>0</v>
      </c>
      <c r="HK9" s="46">
        <v>0</v>
      </c>
      <c r="QQ9" s="46" t="s">
        <v>1500</v>
      </c>
      <c r="QR9" s="46" t="s">
        <v>1640</v>
      </c>
      <c r="QS9" s="46">
        <v>1</v>
      </c>
      <c r="QT9" s="46">
        <v>0</v>
      </c>
      <c r="QU9" s="46">
        <v>0</v>
      </c>
      <c r="QV9" s="46">
        <v>1</v>
      </c>
      <c r="QW9" s="46">
        <v>0</v>
      </c>
      <c r="QX9" s="46">
        <v>0</v>
      </c>
      <c r="QY9" s="46">
        <v>0</v>
      </c>
      <c r="QZ9" s="46">
        <v>0</v>
      </c>
      <c r="RA9" s="46">
        <v>0</v>
      </c>
      <c r="RB9" s="46">
        <v>0</v>
      </c>
      <c r="RC9" s="46">
        <v>0</v>
      </c>
      <c r="RR9" s="46" t="s">
        <v>1508</v>
      </c>
      <c r="RS9" s="46">
        <v>1</v>
      </c>
      <c r="RT9" s="46">
        <v>0</v>
      </c>
      <c r="RU9" s="46">
        <v>0</v>
      </c>
      <c r="RV9" s="46">
        <v>0</v>
      </c>
      <c r="RW9" s="46">
        <v>0</v>
      </c>
      <c r="RX9" s="46">
        <v>0</v>
      </c>
      <c r="RY9" s="46">
        <v>1</v>
      </c>
      <c r="RZ9" s="46">
        <v>0</v>
      </c>
      <c r="SA9" s="46">
        <v>0</v>
      </c>
      <c r="SB9" s="46">
        <v>0</v>
      </c>
      <c r="SC9" s="46">
        <v>0</v>
      </c>
      <c r="SD9" s="46">
        <v>0</v>
      </c>
      <c r="SE9" s="46">
        <v>0</v>
      </c>
      <c r="AKG9" s="46" t="s">
        <v>1509</v>
      </c>
      <c r="AKH9" s="46">
        <v>0</v>
      </c>
      <c r="AKI9" s="46">
        <v>0</v>
      </c>
      <c r="AKJ9" s="46">
        <v>0</v>
      </c>
      <c r="AKK9" s="46">
        <v>0</v>
      </c>
      <c r="AKL9" s="46">
        <v>0</v>
      </c>
      <c r="AKM9" s="46">
        <v>0</v>
      </c>
      <c r="AKN9" s="46">
        <v>0</v>
      </c>
      <c r="AKO9" s="46">
        <v>0</v>
      </c>
      <c r="AKP9" s="46">
        <v>0</v>
      </c>
      <c r="AKQ9" s="46">
        <v>0</v>
      </c>
      <c r="AKR9" s="46">
        <v>0</v>
      </c>
      <c r="AKS9" s="46">
        <v>0</v>
      </c>
      <c r="AKT9" s="46">
        <v>0</v>
      </c>
      <c r="AKU9" s="46">
        <v>0</v>
      </c>
      <c r="AKV9" s="46">
        <v>1</v>
      </c>
      <c r="AKW9" s="46">
        <v>0</v>
      </c>
      <c r="AKX9" s="46">
        <v>0</v>
      </c>
      <c r="AKY9" s="46">
        <v>0</v>
      </c>
      <c r="AQR9" s="46" t="s">
        <v>1564</v>
      </c>
      <c r="ARR9" s="46" t="s">
        <v>1512</v>
      </c>
      <c r="ARS9" s="46">
        <v>0</v>
      </c>
      <c r="ART9" s="46">
        <v>0</v>
      </c>
      <c r="ARU9" s="46">
        <v>1</v>
      </c>
      <c r="ARV9" s="46">
        <v>0</v>
      </c>
      <c r="ARW9" s="46">
        <v>0</v>
      </c>
      <c r="ARX9" s="46">
        <v>0</v>
      </c>
      <c r="ARY9" s="46">
        <v>0</v>
      </c>
      <c r="ASB9" s="46" t="s">
        <v>1500</v>
      </c>
      <c r="AUW9" s="46" t="s">
        <v>1641</v>
      </c>
      <c r="AUX9" s="46">
        <v>0</v>
      </c>
      <c r="AUY9" s="46">
        <v>0</v>
      </c>
      <c r="AUZ9" s="46">
        <v>0</v>
      </c>
      <c r="AVA9" s="46">
        <v>1</v>
      </c>
      <c r="AVB9" s="46">
        <v>1</v>
      </c>
      <c r="AVC9" s="46">
        <v>0</v>
      </c>
      <c r="AVD9" s="46">
        <v>0</v>
      </c>
      <c r="AVE9" s="46">
        <v>0</v>
      </c>
      <c r="AVF9" s="46">
        <v>0</v>
      </c>
      <c r="AVG9" s="46">
        <v>0</v>
      </c>
      <c r="AVH9" s="46">
        <v>0</v>
      </c>
      <c r="AVJ9" s="46" t="s">
        <v>1642</v>
      </c>
      <c r="AVK9" s="46">
        <v>0</v>
      </c>
      <c r="AVL9" s="46">
        <v>0</v>
      </c>
      <c r="AVM9" s="46">
        <v>1</v>
      </c>
      <c r="AVN9" s="46">
        <v>0</v>
      </c>
      <c r="AVO9" s="46">
        <v>0</v>
      </c>
      <c r="AVP9" s="46">
        <v>1</v>
      </c>
      <c r="AVQ9" s="46">
        <v>0</v>
      </c>
      <c r="AVR9" s="46">
        <v>1</v>
      </c>
      <c r="AVS9" s="46">
        <v>0</v>
      </c>
      <c r="AVT9" s="46">
        <v>0</v>
      </c>
      <c r="AVU9" s="46">
        <v>0</v>
      </c>
      <c r="AVV9" s="46">
        <v>0</v>
      </c>
      <c r="AVW9" s="46">
        <v>0</v>
      </c>
      <c r="AVY9" s="46" t="s">
        <v>1643</v>
      </c>
      <c r="AVZ9" s="46">
        <v>1</v>
      </c>
      <c r="AWA9" s="46">
        <v>0</v>
      </c>
      <c r="AWB9" s="46">
        <v>0</v>
      </c>
      <c r="AWC9" s="46">
        <v>0</v>
      </c>
      <c r="AWD9" s="46">
        <v>0</v>
      </c>
      <c r="AWE9" s="46">
        <v>0</v>
      </c>
      <c r="AWF9" s="46">
        <v>0</v>
      </c>
      <c r="AWG9" s="46">
        <v>1</v>
      </c>
      <c r="AWH9" s="46">
        <v>0</v>
      </c>
      <c r="AWI9" s="46">
        <v>0</v>
      </c>
      <c r="AWJ9" s="46">
        <v>0</v>
      </c>
      <c r="AWK9" s="46">
        <v>0</v>
      </c>
      <c r="AWL9" s="46">
        <v>0</v>
      </c>
      <c r="AWN9" s="46" t="s">
        <v>1585</v>
      </c>
      <c r="AWO9" s="46" t="s">
        <v>1644</v>
      </c>
      <c r="AWP9" s="46">
        <v>1</v>
      </c>
      <c r="AWQ9" s="46">
        <v>0</v>
      </c>
      <c r="AWR9" s="46">
        <v>0</v>
      </c>
      <c r="AWS9" s="46">
        <v>0</v>
      </c>
      <c r="AWT9" s="46">
        <v>0</v>
      </c>
      <c r="AWU9" s="46">
        <v>0</v>
      </c>
      <c r="AWV9" s="46">
        <v>0</v>
      </c>
      <c r="AWW9" s="46">
        <v>0</v>
      </c>
      <c r="AWX9" s="46">
        <v>1</v>
      </c>
      <c r="AWY9" s="46">
        <v>0</v>
      </c>
      <c r="AWZ9" s="46">
        <v>0</v>
      </c>
      <c r="AXA9" s="46">
        <v>0</v>
      </c>
      <c r="AXD9" s="46" t="s">
        <v>1500</v>
      </c>
      <c r="AXT9" s="46" t="s">
        <v>1518</v>
      </c>
      <c r="AYI9" s="46" t="s">
        <v>1519</v>
      </c>
      <c r="AYJ9" s="46">
        <v>0</v>
      </c>
      <c r="AYK9" s="46">
        <v>0</v>
      </c>
      <c r="AYL9" s="46">
        <v>0</v>
      </c>
      <c r="AYM9" s="46">
        <v>1</v>
      </c>
      <c r="AYN9" s="46">
        <v>1</v>
      </c>
      <c r="AYO9" s="46">
        <v>0</v>
      </c>
      <c r="AYP9" s="46">
        <v>0</v>
      </c>
      <c r="AYQ9" s="46">
        <v>0</v>
      </c>
      <c r="AYR9" s="46">
        <v>0</v>
      </c>
      <c r="AYS9" s="46">
        <v>0</v>
      </c>
      <c r="AYT9" s="46">
        <v>0</v>
      </c>
      <c r="AYW9" s="46" t="s">
        <v>1500</v>
      </c>
      <c r="AZW9" s="46" t="s">
        <v>1496</v>
      </c>
      <c r="AZX9" s="46" t="s">
        <v>1500</v>
      </c>
      <c r="AZY9" s="46" t="s">
        <v>1621</v>
      </c>
      <c r="AZZ9" s="46">
        <v>0</v>
      </c>
      <c r="BAA9" s="46">
        <v>0</v>
      </c>
      <c r="BAB9" s="46">
        <v>0</v>
      </c>
      <c r="BAC9" s="46">
        <v>0</v>
      </c>
      <c r="BAD9" s="46">
        <v>0</v>
      </c>
      <c r="BAE9" s="46">
        <v>0</v>
      </c>
      <c r="BAF9" s="46">
        <v>1</v>
      </c>
      <c r="BAG9" s="46">
        <v>0</v>
      </c>
      <c r="BAH9" s="46">
        <v>0</v>
      </c>
      <c r="BAI9" s="46">
        <v>0</v>
      </c>
      <c r="BAJ9" s="46">
        <v>0</v>
      </c>
      <c r="BAX9" s="46" t="s">
        <v>1500</v>
      </c>
      <c r="BBM9" s="46" t="s">
        <v>1518</v>
      </c>
      <c r="BBN9" s="46" t="s">
        <v>1563</v>
      </c>
      <c r="BBO9" s="46" t="s">
        <v>1500</v>
      </c>
      <c r="BCV9" s="46" t="s">
        <v>1563</v>
      </c>
      <c r="BCW9" s="46" t="s">
        <v>1500</v>
      </c>
      <c r="BCX9" s="46" t="s">
        <v>1496</v>
      </c>
      <c r="BCY9" s="46" t="s">
        <v>1645</v>
      </c>
      <c r="BDA9" s="46">
        <v>390174136</v>
      </c>
      <c r="BDB9" s="46">
        <v>44959.630509259259</v>
      </c>
      <c r="BDE9" s="46" t="s">
        <v>1524</v>
      </c>
      <c r="BDF9" s="46" t="s">
        <v>1525</v>
      </c>
    </row>
    <row r="10" spans="1:1463" x14ac:dyDescent="0.35">
      <c r="A10" s="46">
        <v>31</v>
      </c>
      <c r="B10" s="46" t="s">
        <v>1646</v>
      </c>
      <c r="C10" s="46">
        <v>44959</v>
      </c>
      <c r="D10" s="46" t="s">
        <v>1490</v>
      </c>
      <c r="E10" s="46">
        <v>44959.413622280088</v>
      </c>
      <c r="F10" s="46">
        <v>44959.430867222232</v>
      </c>
      <c r="G10" s="46" t="s">
        <v>1491</v>
      </c>
      <c r="H10" s="46" t="s">
        <v>1636</v>
      </c>
      <c r="I10" s="46" t="s">
        <v>1493</v>
      </c>
      <c r="J10" s="46" t="s">
        <v>1494</v>
      </c>
      <c r="K10" s="46">
        <v>1</v>
      </c>
      <c r="L10" s="46">
        <v>1</v>
      </c>
      <c r="M10" s="46" t="s">
        <v>1637</v>
      </c>
      <c r="N10" s="46" t="s">
        <v>1496</v>
      </c>
      <c r="O10" s="46" t="s">
        <v>1497</v>
      </c>
      <c r="P10" s="46" t="s">
        <v>1528</v>
      </c>
      <c r="Q10" s="46" t="s">
        <v>1500</v>
      </c>
      <c r="S10" s="46" t="s">
        <v>1647</v>
      </c>
      <c r="T10" s="46" t="s">
        <v>1500</v>
      </c>
      <c r="U10" s="46" t="s">
        <v>1500</v>
      </c>
      <c r="V10" s="46" t="s">
        <v>1500</v>
      </c>
      <c r="W10" s="46" t="s">
        <v>1500</v>
      </c>
      <c r="X10" s="46" t="s">
        <v>1500</v>
      </c>
      <c r="Y10" s="46" t="s">
        <v>1500</v>
      </c>
      <c r="Z10" s="46" t="str">
        <f t="shared" si="16"/>
        <v>non</v>
      </c>
      <c r="AC10" s="46" t="str">
        <f t="shared" si="0"/>
        <v>non</v>
      </c>
      <c r="AD10" s="46" t="s">
        <v>1551</v>
      </c>
      <c r="AF10" s="46" t="s">
        <v>1502</v>
      </c>
      <c r="AH10" s="46" t="s">
        <v>1592</v>
      </c>
      <c r="AJ10" s="46" t="str">
        <f t="shared" si="1"/>
        <v>non</v>
      </c>
      <c r="AK10" s="46" t="str">
        <f t="shared" si="17"/>
        <v>oui</v>
      </c>
      <c r="AL10" s="46" t="str">
        <f t="shared" si="18"/>
        <v xml:space="preserve">pas_connaissance exclusion </v>
      </c>
      <c r="AM10" s="46">
        <f t="shared" si="2"/>
        <v>1</v>
      </c>
      <c r="AN10" s="46">
        <f t="shared" si="3"/>
        <v>0</v>
      </c>
      <c r="AO10" s="46">
        <f t="shared" si="4"/>
        <v>0</v>
      </c>
      <c r="AP10" s="46">
        <f t="shared" si="5"/>
        <v>0</v>
      </c>
      <c r="AQ10" s="46">
        <f t="shared" si="6"/>
        <v>0</v>
      </c>
      <c r="AR10" s="46">
        <f t="shared" si="7"/>
        <v>0</v>
      </c>
      <c r="AS10" s="46">
        <f t="shared" si="8"/>
        <v>1</v>
      </c>
      <c r="AT10" s="46">
        <f t="shared" si="9"/>
        <v>0</v>
      </c>
      <c r="AU10" s="46">
        <f t="shared" si="10"/>
        <v>0</v>
      </c>
      <c r="AV10" s="46">
        <f t="shared" si="11"/>
        <v>0</v>
      </c>
      <c r="AW10" s="46">
        <f t="shared" si="12"/>
        <v>0</v>
      </c>
      <c r="AX10" s="46">
        <f t="shared" si="13"/>
        <v>0</v>
      </c>
      <c r="AY10" s="46">
        <f t="shared" si="14"/>
        <v>0</v>
      </c>
      <c r="BT10" s="46" t="str">
        <f t="shared" si="15"/>
        <v>oui</v>
      </c>
      <c r="EJ10" s="46" t="s">
        <v>1500</v>
      </c>
      <c r="EK10" s="46" t="s">
        <v>1532</v>
      </c>
      <c r="EL10" s="46">
        <v>1</v>
      </c>
      <c r="EM10" s="46">
        <v>1</v>
      </c>
      <c r="EN10" s="46">
        <v>0</v>
      </c>
      <c r="EO10" s="46">
        <v>0</v>
      </c>
      <c r="EP10" s="46">
        <v>0</v>
      </c>
      <c r="EY10" s="46" t="s">
        <v>1505</v>
      </c>
      <c r="EZ10" s="46">
        <v>0</v>
      </c>
      <c r="FA10" s="46">
        <v>0</v>
      </c>
      <c r="FB10" s="46">
        <v>0</v>
      </c>
      <c r="FC10" s="46">
        <v>0</v>
      </c>
      <c r="FD10" s="46">
        <v>0</v>
      </c>
      <c r="FE10" s="46">
        <v>0</v>
      </c>
      <c r="FF10" s="46">
        <v>1</v>
      </c>
      <c r="FG10" s="46">
        <v>0</v>
      </c>
      <c r="FH10" s="46">
        <v>0</v>
      </c>
      <c r="FI10" s="46">
        <v>0</v>
      </c>
      <c r="FJ10" s="46">
        <v>0</v>
      </c>
      <c r="FK10" s="46">
        <v>0</v>
      </c>
      <c r="FL10" s="46">
        <v>0</v>
      </c>
      <c r="IG10" s="46" t="s">
        <v>1500</v>
      </c>
      <c r="IH10" s="46" t="s">
        <v>1614</v>
      </c>
      <c r="II10" s="46">
        <v>1</v>
      </c>
      <c r="IJ10" s="46">
        <v>1</v>
      </c>
      <c r="IK10" s="46">
        <v>0</v>
      </c>
      <c r="IL10" s="46">
        <v>0</v>
      </c>
      <c r="IM10" s="46">
        <v>0</v>
      </c>
      <c r="IN10" s="46">
        <v>0</v>
      </c>
      <c r="IO10" s="46">
        <v>0</v>
      </c>
      <c r="IP10" s="46">
        <v>0</v>
      </c>
      <c r="IQ10" s="46">
        <v>0</v>
      </c>
      <c r="IR10" s="46">
        <v>0</v>
      </c>
      <c r="IS10" s="46">
        <v>0</v>
      </c>
      <c r="IT10" s="46">
        <v>0</v>
      </c>
      <c r="IU10" s="46">
        <v>0</v>
      </c>
      <c r="IV10" s="46">
        <v>0</v>
      </c>
      <c r="IW10" s="46">
        <v>0</v>
      </c>
      <c r="IX10" s="46">
        <v>0</v>
      </c>
      <c r="IY10" s="46">
        <v>0</v>
      </c>
      <c r="JT10" s="46" t="s">
        <v>1505</v>
      </c>
      <c r="JU10" s="46">
        <v>0</v>
      </c>
      <c r="JV10" s="46">
        <v>0</v>
      </c>
      <c r="JW10" s="46">
        <v>0</v>
      </c>
      <c r="JX10" s="46">
        <v>0</v>
      </c>
      <c r="JY10" s="46">
        <v>0</v>
      </c>
      <c r="JZ10" s="46">
        <v>0</v>
      </c>
      <c r="KA10" s="46">
        <v>1</v>
      </c>
      <c r="KB10" s="46">
        <v>0</v>
      </c>
      <c r="KC10" s="46">
        <v>0</v>
      </c>
      <c r="KD10" s="46">
        <v>0</v>
      </c>
      <c r="KE10" s="46">
        <v>0</v>
      </c>
      <c r="KF10" s="46">
        <v>0</v>
      </c>
      <c r="KG10" s="46">
        <v>0</v>
      </c>
      <c r="VR10" s="46" t="s">
        <v>1500</v>
      </c>
      <c r="VS10" s="46" t="s">
        <v>1597</v>
      </c>
      <c r="VT10" s="46">
        <v>0</v>
      </c>
      <c r="VU10" s="46">
        <v>0</v>
      </c>
      <c r="VV10" s="46">
        <v>1</v>
      </c>
      <c r="VW10" s="46">
        <v>0</v>
      </c>
      <c r="VX10" s="46">
        <v>0</v>
      </c>
      <c r="VY10" s="46">
        <v>0</v>
      </c>
      <c r="VZ10" s="46">
        <v>0</v>
      </c>
      <c r="WA10" s="46">
        <v>0</v>
      </c>
      <c r="WB10" s="46">
        <v>0</v>
      </c>
      <c r="WC10" s="46">
        <v>0</v>
      </c>
      <c r="WD10" s="46">
        <v>0</v>
      </c>
      <c r="WS10" s="46" t="s">
        <v>1579</v>
      </c>
      <c r="WT10" s="46">
        <v>1</v>
      </c>
      <c r="WU10" s="46">
        <v>0</v>
      </c>
      <c r="WV10" s="46">
        <v>0</v>
      </c>
      <c r="WW10" s="46">
        <v>0</v>
      </c>
      <c r="WX10" s="46">
        <v>0</v>
      </c>
      <c r="WY10" s="46">
        <v>0</v>
      </c>
      <c r="WZ10" s="46">
        <v>0</v>
      </c>
      <c r="XA10" s="46">
        <v>0</v>
      </c>
      <c r="XB10" s="46">
        <v>0</v>
      </c>
      <c r="XC10" s="46">
        <v>0</v>
      </c>
      <c r="XD10" s="46">
        <v>0</v>
      </c>
      <c r="XE10" s="46">
        <v>0</v>
      </c>
      <c r="XF10" s="46">
        <v>0</v>
      </c>
      <c r="AKG10" s="46" t="s">
        <v>1509</v>
      </c>
      <c r="AKH10" s="46">
        <v>0</v>
      </c>
      <c r="AKI10" s="46">
        <v>0</v>
      </c>
      <c r="AKJ10" s="46">
        <v>0</v>
      </c>
      <c r="AKK10" s="46">
        <v>0</v>
      </c>
      <c r="AKL10" s="46">
        <v>0</v>
      </c>
      <c r="AKM10" s="46">
        <v>0</v>
      </c>
      <c r="AKN10" s="46">
        <v>0</v>
      </c>
      <c r="AKO10" s="46">
        <v>0</v>
      </c>
      <c r="AKP10" s="46">
        <v>0</v>
      </c>
      <c r="AKQ10" s="46">
        <v>0</v>
      </c>
      <c r="AKR10" s="46">
        <v>0</v>
      </c>
      <c r="AKS10" s="46">
        <v>0</v>
      </c>
      <c r="AKT10" s="46">
        <v>0</v>
      </c>
      <c r="AKU10" s="46">
        <v>0</v>
      </c>
      <c r="AKV10" s="46">
        <v>1</v>
      </c>
      <c r="AKW10" s="46">
        <v>0</v>
      </c>
      <c r="AKX10" s="46">
        <v>0</v>
      </c>
      <c r="AKY10" s="46">
        <v>0</v>
      </c>
      <c r="AQR10" s="46" t="s">
        <v>1564</v>
      </c>
      <c r="ARR10" s="46" t="s">
        <v>1648</v>
      </c>
      <c r="ARS10" s="46">
        <v>0</v>
      </c>
      <c r="ART10" s="46">
        <v>1</v>
      </c>
      <c r="ARU10" s="46">
        <v>0</v>
      </c>
      <c r="ARV10" s="46">
        <v>0</v>
      </c>
      <c r="ARW10" s="46">
        <v>0</v>
      </c>
      <c r="ARX10" s="46">
        <v>0</v>
      </c>
      <c r="ARY10" s="46">
        <v>0</v>
      </c>
      <c r="ASB10" s="46" t="s">
        <v>1496</v>
      </c>
      <c r="ASD10" s="46" t="s">
        <v>1649</v>
      </c>
      <c r="ASE10" s="46" t="s">
        <v>1650</v>
      </c>
      <c r="ASF10" s="46">
        <v>1</v>
      </c>
      <c r="ASG10" s="46">
        <v>0</v>
      </c>
      <c r="ASH10" s="46">
        <v>1</v>
      </c>
      <c r="ASI10" s="46">
        <v>1</v>
      </c>
      <c r="ASJ10" s="46">
        <v>0</v>
      </c>
      <c r="ASK10" s="46">
        <v>0</v>
      </c>
      <c r="ASL10" s="46">
        <v>0</v>
      </c>
      <c r="ASM10" s="46">
        <v>0</v>
      </c>
      <c r="ASN10" s="46">
        <v>0</v>
      </c>
      <c r="ASO10" s="46">
        <v>0</v>
      </c>
      <c r="ASP10" s="46">
        <v>0</v>
      </c>
      <c r="ASQ10" s="46">
        <v>0</v>
      </c>
      <c r="ASS10" s="46" t="s">
        <v>1560</v>
      </c>
      <c r="AST10" s="46">
        <v>0</v>
      </c>
      <c r="ASU10" s="46">
        <v>0</v>
      </c>
      <c r="ASV10" s="46">
        <v>0</v>
      </c>
      <c r="ASW10" s="46">
        <v>0</v>
      </c>
      <c r="ASX10" s="46">
        <v>0</v>
      </c>
      <c r="ASY10" s="46">
        <v>0</v>
      </c>
      <c r="ASZ10" s="46">
        <v>0</v>
      </c>
      <c r="ATA10" s="46">
        <v>1</v>
      </c>
      <c r="ATB10" s="46">
        <v>0</v>
      </c>
      <c r="ATC10" s="46">
        <v>0</v>
      </c>
      <c r="ATD10" s="46">
        <v>0</v>
      </c>
      <c r="ATE10" s="46">
        <v>0</v>
      </c>
      <c r="ATF10" s="46">
        <v>0</v>
      </c>
      <c r="ATH10" s="46" t="s">
        <v>1584</v>
      </c>
      <c r="ATI10" s="46">
        <v>0</v>
      </c>
      <c r="ATJ10" s="46">
        <v>0</v>
      </c>
      <c r="ATK10" s="46">
        <v>0</v>
      </c>
      <c r="ATL10" s="46">
        <v>0</v>
      </c>
      <c r="ATM10" s="46">
        <v>0</v>
      </c>
      <c r="ATN10" s="46">
        <v>0</v>
      </c>
      <c r="ATO10" s="46">
        <v>0</v>
      </c>
      <c r="ATP10" s="46">
        <v>1</v>
      </c>
      <c r="ATQ10" s="46">
        <v>0</v>
      </c>
      <c r="ATR10" s="46">
        <v>0</v>
      </c>
      <c r="ATS10" s="46">
        <v>0</v>
      </c>
      <c r="ATT10" s="46">
        <v>0</v>
      </c>
      <c r="ATU10" s="46">
        <v>0</v>
      </c>
      <c r="AUH10" s="46" t="s">
        <v>1585</v>
      </c>
      <c r="AUI10" s="46" t="s">
        <v>1496</v>
      </c>
      <c r="AUJ10" s="46" t="s">
        <v>1558</v>
      </c>
      <c r="AXD10" s="46" t="s">
        <v>1539</v>
      </c>
      <c r="AXE10" s="46" t="s">
        <v>1649</v>
      </c>
      <c r="AXG10" s="46" t="s">
        <v>1651</v>
      </c>
      <c r="AXH10" s="46">
        <v>0</v>
      </c>
      <c r="AXI10" s="46">
        <v>0</v>
      </c>
      <c r="AXJ10" s="46">
        <v>0</v>
      </c>
      <c r="AXK10" s="46">
        <v>0</v>
      </c>
      <c r="AXL10" s="46">
        <v>1</v>
      </c>
      <c r="AXM10" s="46">
        <v>0</v>
      </c>
      <c r="AXN10" s="46">
        <v>0</v>
      </c>
      <c r="AXO10" s="46">
        <v>0</v>
      </c>
      <c r="AXP10" s="46">
        <v>0</v>
      </c>
      <c r="AXQ10" s="46">
        <v>0</v>
      </c>
      <c r="AXR10" s="46">
        <v>0</v>
      </c>
      <c r="AXT10" s="46" t="s">
        <v>1652</v>
      </c>
      <c r="AXU10" s="46" t="s">
        <v>1558</v>
      </c>
      <c r="AYW10" s="46" t="s">
        <v>1500</v>
      </c>
      <c r="AZW10" s="46" t="s">
        <v>1496</v>
      </c>
      <c r="AZX10" s="46" t="s">
        <v>1500</v>
      </c>
      <c r="AZY10" s="46" t="s">
        <v>1621</v>
      </c>
      <c r="AZZ10" s="46">
        <v>0</v>
      </c>
      <c r="BAA10" s="46">
        <v>0</v>
      </c>
      <c r="BAB10" s="46">
        <v>0</v>
      </c>
      <c r="BAC10" s="46">
        <v>0</v>
      </c>
      <c r="BAD10" s="46">
        <v>0</v>
      </c>
      <c r="BAE10" s="46">
        <v>0</v>
      </c>
      <c r="BAF10" s="46">
        <v>1</v>
      </c>
      <c r="BAG10" s="46">
        <v>0</v>
      </c>
      <c r="BAH10" s="46">
        <v>0</v>
      </c>
      <c r="BAI10" s="46">
        <v>0</v>
      </c>
      <c r="BAJ10" s="46">
        <v>0</v>
      </c>
      <c r="BAX10" s="46" t="s">
        <v>1500</v>
      </c>
      <c r="BBM10" s="46" t="s">
        <v>1652</v>
      </c>
      <c r="BBN10" s="46" t="s">
        <v>1652</v>
      </c>
      <c r="BBO10" s="46" t="s">
        <v>1496</v>
      </c>
      <c r="BBP10" s="46" t="s">
        <v>1653</v>
      </c>
      <c r="BBQ10" s="46">
        <v>0</v>
      </c>
      <c r="BBR10" s="46">
        <v>1</v>
      </c>
      <c r="BBS10" s="46">
        <v>0</v>
      </c>
      <c r="BBT10" s="46">
        <v>0</v>
      </c>
      <c r="BBU10" s="46">
        <v>0</v>
      </c>
      <c r="BBV10" s="46">
        <v>0</v>
      </c>
      <c r="BBW10" s="46">
        <v>0</v>
      </c>
      <c r="BBX10" s="46">
        <v>0</v>
      </c>
      <c r="BBY10" s="46">
        <v>0</v>
      </c>
      <c r="BBZ10" s="46">
        <v>0</v>
      </c>
      <c r="BCA10" s="46">
        <v>0</v>
      </c>
      <c r="BCB10" s="46">
        <v>0</v>
      </c>
      <c r="BCC10" s="46">
        <v>0</v>
      </c>
      <c r="BCE10" s="46" t="s">
        <v>1654</v>
      </c>
      <c r="BCF10" s="46">
        <v>0</v>
      </c>
      <c r="BCG10" s="46">
        <v>0</v>
      </c>
      <c r="BCH10" s="46">
        <v>0</v>
      </c>
      <c r="BCI10" s="46">
        <v>0</v>
      </c>
      <c r="BCJ10" s="46">
        <v>1</v>
      </c>
      <c r="BCK10" s="46">
        <v>0</v>
      </c>
      <c r="BCL10" s="46">
        <v>1</v>
      </c>
      <c r="BCM10" s="46">
        <v>0</v>
      </c>
      <c r="BCN10" s="46">
        <v>1</v>
      </c>
      <c r="BCO10" s="46">
        <v>0</v>
      </c>
      <c r="BCP10" s="46">
        <v>0</v>
      </c>
      <c r="BCQ10" s="46">
        <v>0</v>
      </c>
      <c r="BCR10" s="46">
        <v>0</v>
      </c>
      <c r="BCS10" s="46">
        <v>0</v>
      </c>
      <c r="BCT10" s="46">
        <v>0</v>
      </c>
      <c r="BCV10" s="46" t="s">
        <v>1652</v>
      </c>
      <c r="BCW10" s="46" t="s">
        <v>1500</v>
      </c>
      <c r="BCX10" s="46" t="s">
        <v>1496</v>
      </c>
      <c r="BDA10" s="46">
        <v>390174148</v>
      </c>
      <c r="BDB10" s="46">
        <v>44959.630532407413</v>
      </c>
      <c r="BDE10" s="46" t="s">
        <v>1524</v>
      </c>
      <c r="BDF10" s="46" t="s">
        <v>1525</v>
      </c>
    </row>
    <row r="11" spans="1:1463" x14ac:dyDescent="0.35">
      <c r="A11" s="46">
        <v>32</v>
      </c>
      <c r="B11" s="46" t="s">
        <v>1655</v>
      </c>
      <c r="C11" s="46">
        <v>44959</v>
      </c>
      <c r="D11" s="46" t="s">
        <v>1490</v>
      </c>
      <c r="E11" s="46">
        <v>44959.394344953696</v>
      </c>
      <c r="F11" s="46">
        <v>44959.422933587957</v>
      </c>
      <c r="G11" s="46" t="s">
        <v>1491</v>
      </c>
      <c r="H11" s="46" t="s">
        <v>1656</v>
      </c>
      <c r="I11" s="46" t="s">
        <v>1493</v>
      </c>
      <c r="J11" s="46" t="s">
        <v>1494</v>
      </c>
      <c r="K11" s="46">
        <v>1</v>
      </c>
      <c r="L11" s="46">
        <v>1</v>
      </c>
      <c r="M11" s="46" t="s">
        <v>1657</v>
      </c>
      <c r="N11" s="46" t="s">
        <v>1500</v>
      </c>
      <c r="O11" s="46" t="s">
        <v>1497</v>
      </c>
      <c r="P11" s="46" t="s">
        <v>1498</v>
      </c>
      <c r="R11" s="46" t="s">
        <v>1496</v>
      </c>
      <c r="S11" s="46" t="s">
        <v>1658</v>
      </c>
      <c r="T11" s="46" t="s">
        <v>1550</v>
      </c>
      <c r="U11" s="46" t="s">
        <v>1500</v>
      </c>
      <c r="V11" s="46" t="s">
        <v>1549</v>
      </c>
      <c r="W11" s="46" t="s">
        <v>1500</v>
      </c>
      <c r="X11" s="46" t="s">
        <v>1500</v>
      </c>
      <c r="Y11" s="46" t="s">
        <v>1500</v>
      </c>
      <c r="Z11" s="46" t="str">
        <f t="shared" si="16"/>
        <v>oui</v>
      </c>
      <c r="AC11" s="46" t="str">
        <f t="shared" si="0"/>
        <v>non</v>
      </c>
      <c r="AD11" s="46" t="s">
        <v>1501</v>
      </c>
      <c r="AF11" s="46" t="s">
        <v>1531</v>
      </c>
      <c r="AH11" s="46" t="s">
        <v>1551</v>
      </c>
      <c r="AJ11" s="46" t="str">
        <f t="shared" si="1"/>
        <v>non</v>
      </c>
      <c r="AK11" s="46" t="str">
        <f t="shared" si="17"/>
        <v>oui</v>
      </c>
      <c r="AL11" s="46" t="str">
        <f t="shared" si="18"/>
        <v xml:space="preserve">pas_connaissance exclusion corruption </v>
      </c>
      <c r="AM11" s="46">
        <f t="shared" si="2"/>
        <v>1</v>
      </c>
      <c r="AN11" s="46">
        <f t="shared" si="3"/>
        <v>0</v>
      </c>
      <c r="AO11" s="46">
        <f t="shared" si="4"/>
        <v>0</v>
      </c>
      <c r="AP11" s="46">
        <f t="shared" si="5"/>
        <v>0</v>
      </c>
      <c r="AQ11" s="46">
        <f t="shared" si="6"/>
        <v>0</v>
      </c>
      <c r="AR11" s="46">
        <f t="shared" si="7"/>
        <v>0</v>
      </c>
      <c r="AS11" s="46">
        <f t="shared" si="8"/>
        <v>1</v>
      </c>
      <c r="AT11" s="46">
        <f t="shared" si="9"/>
        <v>0</v>
      </c>
      <c r="AU11" s="46">
        <f t="shared" si="10"/>
        <v>1</v>
      </c>
      <c r="AV11" s="46">
        <f t="shared" si="11"/>
        <v>0</v>
      </c>
      <c r="AW11" s="46">
        <f t="shared" si="12"/>
        <v>0</v>
      </c>
      <c r="AX11" s="46">
        <f t="shared" si="13"/>
        <v>0</v>
      </c>
      <c r="AY11" s="46">
        <f t="shared" si="14"/>
        <v>0</v>
      </c>
      <c r="BT11" s="46" t="str">
        <f t="shared" si="15"/>
        <v>oui</v>
      </c>
      <c r="EJ11" s="46" t="s">
        <v>1500</v>
      </c>
      <c r="EK11" s="46" t="s">
        <v>1504</v>
      </c>
      <c r="EL11" s="46">
        <v>1</v>
      </c>
      <c r="EM11" s="46">
        <v>0</v>
      </c>
      <c r="EN11" s="46">
        <v>0</v>
      </c>
      <c r="EO11" s="46">
        <v>0</v>
      </c>
      <c r="EP11" s="46">
        <v>0</v>
      </c>
      <c r="EY11" s="46" t="s">
        <v>1659</v>
      </c>
      <c r="EZ11" s="46">
        <v>0</v>
      </c>
      <c r="FA11" s="46">
        <v>0</v>
      </c>
      <c r="FB11" s="46">
        <v>0</v>
      </c>
      <c r="FC11" s="46">
        <v>0</v>
      </c>
      <c r="FD11" s="46">
        <v>0</v>
      </c>
      <c r="FE11" s="46">
        <v>0</v>
      </c>
      <c r="FF11" s="46">
        <v>1</v>
      </c>
      <c r="FG11" s="46">
        <v>0</v>
      </c>
      <c r="FH11" s="46">
        <v>1</v>
      </c>
      <c r="FI11" s="46">
        <v>0</v>
      </c>
      <c r="FJ11" s="46">
        <v>0</v>
      </c>
      <c r="FK11" s="46">
        <v>0</v>
      </c>
      <c r="FL11" s="46">
        <v>0</v>
      </c>
      <c r="GG11" s="46" t="s">
        <v>1500</v>
      </c>
      <c r="GH11" s="46" t="s">
        <v>1504</v>
      </c>
      <c r="GI11" s="46">
        <v>1</v>
      </c>
      <c r="GJ11" s="46">
        <v>0</v>
      </c>
      <c r="GK11" s="46">
        <v>0</v>
      </c>
      <c r="GL11" s="46">
        <v>0</v>
      </c>
      <c r="GM11" s="46">
        <v>0</v>
      </c>
      <c r="GN11" s="46">
        <v>0</v>
      </c>
      <c r="GX11" s="46" t="s">
        <v>1505</v>
      </c>
      <c r="GY11" s="46">
        <v>0</v>
      </c>
      <c r="GZ11" s="46">
        <v>0</v>
      </c>
      <c r="HA11" s="46">
        <v>0</v>
      </c>
      <c r="HB11" s="46">
        <v>0</v>
      </c>
      <c r="HC11" s="46">
        <v>0</v>
      </c>
      <c r="HD11" s="46">
        <v>0</v>
      </c>
      <c r="HE11" s="46">
        <v>1</v>
      </c>
      <c r="HF11" s="46">
        <v>0</v>
      </c>
      <c r="HG11" s="46">
        <v>0</v>
      </c>
      <c r="HH11" s="46">
        <v>0</v>
      </c>
      <c r="HI11" s="46">
        <v>0</v>
      </c>
      <c r="HJ11" s="46">
        <v>0</v>
      </c>
      <c r="HK11" s="46">
        <v>0</v>
      </c>
      <c r="QQ11" s="46" t="s">
        <v>1500</v>
      </c>
      <c r="QR11" s="46" t="s">
        <v>1660</v>
      </c>
      <c r="QS11" s="46">
        <v>1</v>
      </c>
      <c r="QT11" s="46">
        <v>0</v>
      </c>
      <c r="QU11" s="46">
        <v>0</v>
      </c>
      <c r="QV11" s="46">
        <v>1</v>
      </c>
      <c r="QW11" s="46">
        <v>1</v>
      </c>
      <c r="QX11" s="46">
        <v>0</v>
      </c>
      <c r="QY11" s="46">
        <v>0</v>
      </c>
      <c r="QZ11" s="46">
        <v>0</v>
      </c>
      <c r="RA11" s="46">
        <v>0</v>
      </c>
      <c r="RB11" s="46">
        <v>0</v>
      </c>
      <c r="RC11" s="46">
        <v>0</v>
      </c>
      <c r="RR11" s="46" t="s">
        <v>1615</v>
      </c>
      <c r="RS11" s="46">
        <v>1</v>
      </c>
      <c r="RT11" s="46">
        <v>0</v>
      </c>
      <c r="RU11" s="46">
        <v>0</v>
      </c>
      <c r="RV11" s="46">
        <v>0</v>
      </c>
      <c r="RW11" s="46">
        <v>0</v>
      </c>
      <c r="RX11" s="46">
        <v>0</v>
      </c>
      <c r="RY11" s="46">
        <v>1</v>
      </c>
      <c r="RZ11" s="46">
        <v>0</v>
      </c>
      <c r="SA11" s="46">
        <v>0</v>
      </c>
      <c r="SB11" s="46">
        <v>0</v>
      </c>
      <c r="SC11" s="46">
        <v>0</v>
      </c>
      <c r="SD11" s="46">
        <v>0</v>
      </c>
      <c r="SE11" s="46">
        <v>0</v>
      </c>
      <c r="AKG11" s="46" t="s">
        <v>1509</v>
      </c>
      <c r="AKH11" s="46">
        <v>0</v>
      </c>
      <c r="AKI11" s="46">
        <v>0</v>
      </c>
      <c r="AKJ11" s="46">
        <v>0</v>
      </c>
      <c r="AKK11" s="46">
        <v>0</v>
      </c>
      <c r="AKL11" s="46">
        <v>0</v>
      </c>
      <c r="AKM11" s="46">
        <v>0</v>
      </c>
      <c r="AKN11" s="46">
        <v>0</v>
      </c>
      <c r="AKO11" s="46">
        <v>0</v>
      </c>
      <c r="AKP11" s="46">
        <v>0</v>
      </c>
      <c r="AKQ11" s="46">
        <v>0</v>
      </c>
      <c r="AKR11" s="46">
        <v>0</v>
      </c>
      <c r="AKS11" s="46">
        <v>0</v>
      </c>
      <c r="AKT11" s="46">
        <v>0</v>
      </c>
      <c r="AKU11" s="46">
        <v>0</v>
      </c>
      <c r="AKV11" s="46">
        <v>1</v>
      </c>
      <c r="AKW11" s="46">
        <v>0</v>
      </c>
      <c r="AKX11" s="46">
        <v>0</v>
      </c>
      <c r="AKY11" s="46">
        <v>0</v>
      </c>
      <c r="AQR11" s="46" t="s">
        <v>1564</v>
      </c>
      <c r="ARR11" s="46" t="s">
        <v>1581</v>
      </c>
      <c r="ARS11" s="46">
        <v>1</v>
      </c>
      <c r="ART11" s="46">
        <v>0</v>
      </c>
      <c r="ARU11" s="46">
        <v>0</v>
      </c>
      <c r="ARV11" s="46">
        <v>0</v>
      </c>
      <c r="ARW11" s="46">
        <v>0</v>
      </c>
      <c r="ARX11" s="46">
        <v>0</v>
      </c>
      <c r="ARY11" s="46">
        <v>0</v>
      </c>
      <c r="ASB11" s="46" t="s">
        <v>1500</v>
      </c>
      <c r="AUW11" s="46" t="s">
        <v>1661</v>
      </c>
      <c r="AUX11" s="46">
        <v>0</v>
      </c>
      <c r="AUY11" s="46">
        <v>1</v>
      </c>
      <c r="AUZ11" s="46">
        <v>0</v>
      </c>
      <c r="AVA11" s="46">
        <v>1</v>
      </c>
      <c r="AVB11" s="46">
        <v>0</v>
      </c>
      <c r="AVC11" s="46">
        <v>0</v>
      </c>
      <c r="AVD11" s="46">
        <v>1</v>
      </c>
      <c r="AVE11" s="46">
        <v>0</v>
      </c>
      <c r="AVF11" s="46">
        <v>0</v>
      </c>
      <c r="AVG11" s="46">
        <v>0</v>
      </c>
      <c r="AVH11" s="46">
        <v>0</v>
      </c>
      <c r="AVJ11" s="46" t="s">
        <v>1662</v>
      </c>
      <c r="AVK11" s="46">
        <v>1</v>
      </c>
      <c r="AVL11" s="46">
        <v>0</v>
      </c>
      <c r="AVM11" s="46">
        <v>0</v>
      </c>
      <c r="AVN11" s="46">
        <v>0</v>
      </c>
      <c r="AVO11" s="46">
        <v>0</v>
      </c>
      <c r="AVP11" s="46">
        <v>1</v>
      </c>
      <c r="AVQ11" s="46">
        <v>0</v>
      </c>
      <c r="AVR11" s="46">
        <v>0</v>
      </c>
      <c r="AVS11" s="46">
        <v>1</v>
      </c>
      <c r="AVT11" s="46">
        <v>0</v>
      </c>
      <c r="AVU11" s="46">
        <v>0</v>
      </c>
      <c r="AVV11" s="46">
        <v>0</v>
      </c>
      <c r="AVW11" s="46">
        <v>0</v>
      </c>
      <c r="AVY11" s="46" t="s">
        <v>1643</v>
      </c>
      <c r="AVZ11" s="46">
        <v>1</v>
      </c>
      <c r="AWA11" s="46">
        <v>0</v>
      </c>
      <c r="AWB11" s="46">
        <v>0</v>
      </c>
      <c r="AWC11" s="46">
        <v>0</v>
      </c>
      <c r="AWD11" s="46">
        <v>0</v>
      </c>
      <c r="AWE11" s="46">
        <v>0</v>
      </c>
      <c r="AWF11" s="46">
        <v>0</v>
      </c>
      <c r="AWG11" s="46">
        <v>1</v>
      </c>
      <c r="AWH11" s="46">
        <v>0</v>
      </c>
      <c r="AWI11" s="46">
        <v>0</v>
      </c>
      <c r="AWJ11" s="46">
        <v>0</v>
      </c>
      <c r="AWK11" s="46">
        <v>0</v>
      </c>
      <c r="AWL11" s="46">
        <v>0</v>
      </c>
      <c r="AWN11" s="46" t="s">
        <v>1516</v>
      </c>
      <c r="AWO11" s="46" t="s">
        <v>1663</v>
      </c>
      <c r="AWP11" s="46">
        <v>0</v>
      </c>
      <c r="AWQ11" s="46">
        <v>0</v>
      </c>
      <c r="AWR11" s="46">
        <v>0</v>
      </c>
      <c r="AWS11" s="46">
        <v>0</v>
      </c>
      <c r="AWT11" s="46">
        <v>0</v>
      </c>
      <c r="AWU11" s="46">
        <v>0</v>
      </c>
      <c r="AWV11" s="46">
        <v>1</v>
      </c>
      <c r="AWW11" s="46">
        <v>0</v>
      </c>
      <c r="AWX11" s="46">
        <v>0</v>
      </c>
      <c r="AWY11" s="46">
        <v>0</v>
      </c>
      <c r="AWZ11" s="46">
        <v>0</v>
      </c>
      <c r="AXA11" s="46">
        <v>0</v>
      </c>
      <c r="AXD11" s="46" t="s">
        <v>1500</v>
      </c>
      <c r="AXT11" s="46" t="s">
        <v>1518</v>
      </c>
      <c r="AYI11" s="46" t="s">
        <v>1664</v>
      </c>
      <c r="AYJ11" s="46">
        <v>0</v>
      </c>
      <c r="AYK11" s="46">
        <v>0</v>
      </c>
      <c r="AYL11" s="46">
        <v>0</v>
      </c>
      <c r="AYM11" s="46">
        <v>1</v>
      </c>
      <c r="AYN11" s="46">
        <v>0</v>
      </c>
      <c r="AYO11" s="46">
        <v>1</v>
      </c>
      <c r="AYP11" s="46">
        <v>0</v>
      </c>
      <c r="AYQ11" s="46">
        <v>1</v>
      </c>
      <c r="AYR11" s="46">
        <v>0</v>
      </c>
      <c r="AYS11" s="46">
        <v>0</v>
      </c>
      <c r="AYT11" s="46">
        <v>0</v>
      </c>
      <c r="AYW11" s="46" t="s">
        <v>1496</v>
      </c>
      <c r="AYX11" s="46" t="s">
        <v>1665</v>
      </c>
      <c r="AYY11" s="46">
        <v>1</v>
      </c>
      <c r="AYZ11" s="46">
        <v>0</v>
      </c>
      <c r="AZA11" s="46">
        <v>0</v>
      </c>
      <c r="AZB11" s="46">
        <v>1</v>
      </c>
      <c r="AZC11" s="46">
        <v>0</v>
      </c>
      <c r="AZD11" s="46">
        <v>1</v>
      </c>
      <c r="AZE11" s="46">
        <v>0</v>
      </c>
      <c r="AZF11" s="46">
        <v>0</v>
      </c>
      <c r="AZG11" s="46">
        <v>0</v>
      </c>
      <c r="AZH11" s="46">
        <v>0</v>
      </c>
      <c r="AZK11" s="46" t="s">
        <v>1665</v>
      </c>
      <c r="AZL11" s="46">
        <v>1</v>
      </c>
      <c r="AZM11" s="46">
        <v>0</v>
      </c>
      <c r="AZN11" s="46">
        <v>0</v>
      </c>
      <c r="AZO11" s="46">
        <v>1</v>
      </c>
      <c r="AZP11" s="46">
        <v>0</v>
      </c>
      <c r="AZQ11" s="46">
        <v>1</v>
      </c>
      <c r="AZR11" s="46">
        <v>0</v>
      </c>
      <c r="AZS11" s="46">
        <v>0</v>
      </c>
      <c r="AZT11" s="46">
        <v>0</v>
      </c>
      <c r="AZU11" s="46">
        <v>0</v>
      </c>
      <c r="AZW11" s="46" t="s">
        <v>1500</v>
      </c>
      <c r="BAX11" s="46" t="s">
        <v>1500</v>
      </c>
      <c r="BBM11" s="46" t="s">
        <v>1518</v>
      </c>
      <c r="BBN11" s="46" t="s">
        <v>1518</v>
      </c>
      <c r="BBO11" s="46" t="s">
        <v>1500</v>
      </c>
      <c r="BCV11" s="46" t="s">
        <v>1563</v>
      </c>
      <c r="BCW11" s="46" t="s">
        <v>1500</v>
      </c>
      <c r="BCX11" s="46" t="s">
        <v>1500</v>
      </c>
      <c r="BCY11" s="46" t="s">
        <v>1666</v>
      </c>
      <c r="BDA11" s="46">
        <v>390174195</v>
      </c>
      <c r="BDB11" s="46">
        <v>44959.630636574067</v>
      </c>
      <c r="BDE11" s="46" t="s">
        <v>1524</v>
      </c>
      <c r="BDF11" s="46" t="s">
        <v>1525</v>
      </c>
    </row>
    <row r="12" spans="1:1463" x14ac:dyDescent="0.35">
      <c r="A12" s="46">
        <v>33</v>
      </c>
      <c r="B12" s="46" t="s">
        <v>1667</v>
      </c>
      <c r="C12" s="46">
        <v>44959</v>
      </c>
      <c r="D12" s="46" t="s">
        <v>1490</v>
      </c>
      <c r="E12" s="46">
        <v>44959.510779236109</v>
      </c>
      <c r="F12" s="46">
        <v>44959.535190011578</v>
      </c>
      <c r="G12" s="46" t="s">
        <v>1491</v>
      </c>
      <c r="H12" s="46" t="s">
        <v>1656</v>
      </c>
      <c r="I12" s="46" t="s">
        <v>1493</v>
      </c>
      <c r="J12" s="46" t="s">
        <v>1494</v>
      </c>
      <c r="K12" s="46">
        <v>10</v>
      </c>
      <c r="L12" s="46">
        <v>10</v>
      </c>
      <c r="M12" s="46" t="s">
        <v>1668</v>
      </c>
      <c r="N12" s="46" t="s">
        <v>1496</v>
      </c>
      <c r="O12" s="46" t="s">
        <v>1497</v>
      </c>
      <c r="P12" s="46" t="s">
        <v>1498</v>
      </c>
      <c r="R12" s="46" t="s">
        <v>1500</v>
      </c>
      <c r="S12" s="46" t="s">
        <v>1669</v>
      </c>
      <c r="T12" s="46" t="s">
        <v>1500</v>
      </c>
      <c r="U12" s="46" t="s">
        <v>1500</v>
      </c>
      <c r="V12" s="46" t="s">
        <v>1550</v>
      </c>
      <c r="W12" s="46" t="s">
        <v>1500</v>
      </c>
      <c r="X12" s="46" t="s">
        <v>1500</v>
      </c>
      <c r="Y12" s="46" t="s">
        <v>1500</v>
      </c>
      <c r="Z12" s="46" t="str">
        <f t="shared" si="16"/>
        <v>oui</v>
      </c>
      <c r="AC12" s="46" t="str">
        <f t="shared" si="0"/>
        <v>non</v>
      </c>
      <c r="AD12" s="46" t="s">
        <v>1531</v>
      </c>
      <c r="AF12" s="46" t="s">
        <v>1639</v>
      </c>
      <c r="AJ12" s="46" t="str">
        <f t="shared" si="1"/>
        <v>non</v>
      </c>
      <c r="AK12" s="46" t="str">
        <f t="shared" si="17"/>
        <v>oui</v>
      </c>
      <c r="AL12" s="46" t="str">
        <f t="shared" si="18"/>
        <v xml:space="preserve">distance corruption </v>
      </c>
      <c r="AM12" s="46">
        <f t="shared" si="2"/>
        <v>0</v>
      </c>
      <c r="AN12" s="46">
        <f t="shared" si="3"/>
        <v>0</v>
      </c>
      <c r="AO12" s="46">
        <f t="shared" si="4"/>
        <v>0</v>
      </c>
      <c r="AP12" s="46">
        <f t="shared" si="5"/>
        <v>1</v>
      </c>
      <c r="AQ12" s="46">
        <f t="shared" si="6"/>
        <v>0</v>
      </c>
      <c r="AR12" s="46">
        <f t="shared" si="7"/>
        <v>0</v>
      </c>
      <c r="AS12" s="46">
        <f t="shared" si="8"/>
        <v>0</v>
      </c>
      <c r="AT12" s="46">
        <f t="shared" si="9"/>
        <v>0</v>
      </c>
      <c r="AU12" s="46">
        <f t="shared" si="10"/>
        <v>1</v>
      </c>
      <c r="AV12" s="46">
        <f t="shared" si="11"/>
        <v>0</v>
      </c>
      <c r="AW12" s="46">
        <f t="shared" si="12"/>
        <v>0</v>
      </c>
      <c r="AX12" s="46">
        <f t="shared" si="13"/>
        <v>0</v>
      </c>
      <c r="AY12" s="46">
        <f t="shared" si="14"/>
        <v>0</v>
      </c>
      <c r="BT12" s="46" t="str">
        <f t="shared" si="15"/>
        <v>oui</v>
      </c>
      <c r="QQ12" s="46" t="s">
        <v>1500</v>
      </c>
      <c r="QR12" s="46" t="s">
        <v>1640</v>
      </c>
      <c r="QS12" s="46">
        <v>1</v>
      </c>
      <c r="QT12" s="46">
        <v>0</v>
      </c>
      <c r="QU12" s="46">
        <v>0</v>
      </c>
      <c r="QV12" s="46">
        <v>1</v>
      </c>
      <c r="QW12" s="46">
        <v>0</v>
      </c>
      <c r="QX12" s="46">
        <v>0</v>
      </c>
      <c r="QY12" s="46">
        <v>0</v>
      </c>
      <c r="QZ12" s="46">
        <v>0</v>
      </c>
      <c r="RA12" s="46">
        <v>0</v>
      </c>
      <c r="RB12" s="46">
        <v>0</v>
      </c>
      <c r="RC12" s="46">
        <v>0</v>
      </c>
      <c r="RR12" s="46" t="s">
        <v>1670</v>
      </c>
      <c r="RS12" s="46">
        <v>0</v>
      </c>
      <c r="RT12" s="46">
        <v>0</v>
      </c>
      <c r="RU12" s="46">
        <v>0</v>
      </c>
      <c r="RV12" s="46">
        <v>1</v>
      </c>
      <c r="RW12" s="46">
        <v>0</v>
      </c>
      <c r="RX12" s="46">
        <v>0</v>
      </c>
      <c r="RY12" s="46">
        <v>0</v>
      </c>
      <c r="RZ12" s="46">
        <v>0</v>
      </c>
      <c r="SA12" s="46">
        <v>1</v>
      </c>
      <c r="SB12" s="46">
        <v>0</v>
      </c>
      <c r="SC12" s="46">
        <v>0</v>
      </c>
      <c r="SD12" s="46">
        <v>0</v>
      </c>
      <c r="SE12" s="46">
        <v>0</v>
      </c>
      <c r="AKG12" s="46" t="s">
        <v>1509</v>
      </c>
      <c r="AKH12" s="46">
        <v>0</v>
      </c>
      <c r="AKI12" s="46">
        <v>0</v>
      </c>
      <c r="AKJ12" s="46">
        <v>0</v>
      </c>
      <c r="AKK12" s="46">
        <v>0</v>
      </c>
      <c r="AKL12" s="46">
        <v>0</v>
      </c>
      <c r="AKM12" s="46">
        <v>0</v>
      </c>
      <c r="AKN12" s="46">
        <v>0</v>
      </c>
      <c r="AKO12" s="46">
        <v>0</v>
      </c>
      <c r="AKP12" s="46">
        <v>0</v>
      </c>
      <c r="AKQ12" s="46">
        <v>0</v>
      </c>
      <c r="AKR12" s="46">
        <v>0</v>
      </c>
      <c r="AKS12" s="46">
        <v>0</v>
      </c>
      <c r="AKT12" s="46">
        <v>0</v>
      </c>
      <c r="AKU12" s="46">
        <v>0</v>
      </c>
      <c r="AKV12" s="46">
        <v>1</v>
      </c>
      <c r="AKW12" s="46">
        <v>0</v>
      </c>
      <c r="AKX12" s="46">
        <v>0</v>
      </c>
      <c r="AKY12" s="46">
        <v>0</v>
      </c>
      <c r="AQR12" s="46" t="s">
        <v>1580</v>
      </c>
      <c r="ASB12" s="46" t="s">
        <v>1500</v>
      </c>
      <c r="AUW12" s="46" t="s">
        <v>1671</v>
      </c>
      <c r="AUX12" s="46">
        <v>0</v>
      </c>
      <c r="AUY12" s="46">
        <v>0</v>
      </c>
      <c r="AUZ12" s="46">
        <v>1</v>
      </c>
      <c r="AVA12" s="46">
        <v>0</v>
      </c>
      <c r="AVB12" s="46">
        <v>1</v>
      </c>
      <c r="AVC12" s="46">
        <v>0</v>
      </c>
      <c r="AVD12" s="46">
        <v>1</v>
      </c>
      <c r="AVE12" s="46">
        <v>0</v>
      </c>
      <c r="AVF12" s="46">
        <v>0</v>
      </c>
      <c r="AVG12" s="46">
        <v>0</v>
      </c>
      <c r="AVH12" s="46">
        <v>0</v>
      </c>
      <c r="AVJ12" s="46" t="s">
        <v>1672</v>
      </c>
      <c r="AVK12" s="46">
        <v>0</v>
      </c>
      <c r="AVL12" s="46">
        <v>0</v>
      </c>
      <c r="AVM12" s="46">
        <v>0</v>
      </c>
      <c r="AVN12" s="46">
        <v>0</v>
      </c>
      <c r="AVO12" s="46">
        <v>0</v>
      </c>
      <c r="AVP12" s="46">
        <v>1</v>
      </c>
      <c r="AVQ12" s="46">
        <v>0</v>
      </c>
      <c r="AVR12" s="46">
        <v>1</v>
      </c>
      <c r="AVS12" s="46">
        <v>1</v>
      </c>
      <c r="AVT12" s="46">
        <v>0</v>
      </c>
      <c r="AVU12" s="46">
        <v>0</v>
      </c>
      <c r="AVV12" s="46">
        <v>0</v>
      </c>
      <c r="AVW12" s="46">
        <v>0</v>
      </c>
      <c r="AVY12" s="46" t="s">
        <v>1673</v>
      </c>
      <c r="AVZ12" s="46">
        <v>1</v>
      </c>
      <c r="AWA12" s="46">
        <v>1</v>
      </c>
      <c r="AWB12" s="46">
        <v>0</v>
      </c>
      <c r="AWC12" s="46">
        <v>0</v>
      </c>
      <c r="AWD12" s="46">
        <v>0</v>
      </c>
      <c r="AWE12" s="46">
        <v>0</v>
      </c>
      <c r="AWF12" s="46">
        <v>0</v>
      </c>
      <c r="AWG12" s="46">
        <v>1</v>
      </c>
      <c r="AWH12" s="46">
        <v>0</v>
      </c>
      <c r="AWI12" s="46">
        <v>0</v>
      </c>
      <c r="AWJ12" s="46">
        <v>0</v>
      </c>
      <c r="AWK12" s="46">
        <v>0</v>
      </c>
      <c r="AWL12" s="46">
        <v>0</v>
      </c>
      <c r="AWN12" s="46" t="s">
        <v>1601</v>
      </c>
      <c r="AWO12" s="46" t="s">
        <v>1663</v>
      </c>
      <c r="AWP12" s="46">
        <v>0</v>
      </c>
      <c r="AWQ12" s="46">
        <v>0</v>
      </c>
      <c r="AWR12" s="46">
        <v>0</v>
      </c>
      <c r="AWS12" s="46">
        <v>0</v>
      </c>
      <c r="AWT12" s="46">
        <v>0</v>
      </c>
      <c r="AWU12" s="46">
        <v>0</v>
      </c>
      <c r="AWV12" s="46">
        <v>1</v>
      </c>
      <c r="AWW12" s="46">
        <v>0</v>
      </c>
      <c r="AWX12" s="46">
        <v>0</v>
      </c>
      <c r="AWY12" s="46">
        <v>0</v>
      </c>
      <c r="AWZ12" s="46">
        <v>0</v>
      </c>
      <c r="AXA12" s="46">
        <v>0</v>
      </c>
      <c r="AXD12" s="46" t="s">
        <v>1500</v>
      </c>
      <c r="AXT12" s="46" t="s">
        <v>1518</v>
      </c>
      <c r="AYI12" s="46" t="s">
        <v>1674</v>
      </c>
      <c r="AYJ12" s="46">
        <v>0</v>
      </c>
      <c r="AYK12" s="46">
        <v>0</v>
      </c>
      <c r="AYL12" s="46">
        <v>0</v>
      </c>
      <c r="AYM12" s="46">
        <v>1</v>
      </c>
      <c r="AYN12" s="46">
        <v>1</v>
      </c>
      <c r="AYO12" s="46">
        <v>0</v>
      </c>
      <c r="AYP12" s="46">
        <v>0</v>
      </c>
      <c r="AYQ12" s="46">
        <v>1</v>
      </c>
      <c r="AYR12" s="46">
        <v>0</v>
      </c>
      <c r="AYS12" s="46">
        <v>0</v>
      </c>
      <c r="AYT12" s="46">
        <v>0</v>
      </c>
      <c r="AYW12" s="46" t="s">
        <v>1500</v>
      </c>
      <c r="AZW12" s="46" t="s">
        <v>1500</v>
      </c>
      <c r="BAX12" s="46" t="s">
        <v>1500</v>
      </c>
      <c r="BBM12" s="46" t="s">
        <v>1518</v>
      </c>
      <c r="BBN12" s="46" t="s">
        <v>1518</v>
      </c>
      <c r="BBO12" s="46" t="s">
        <v>1500</v>
      </c>
      <c r="BCV12" s="46" t="s">
        <v>1518</v>
      </c>
      <c r="BCW12" s="46" t="s">
        <v>1500</v>
      </c>
      <c r="BCX12" s="46" t="s">
        <v>1500</v>
      </c>
      <c r="BCY12" s="46" t="s">
        <v>1675</v>
      </c>
      <c r="BDA12" s="46">
        <v>390174204</v>
      </c>
      <c r="BDB12" s="46">
        <v>44959.630659722221</v>
      </c>
      <c r="BDE12" s="46" t="s">
        <v>1524</v>
      </c>
      <c r="BDF12" s="46" t="s">
        <v>1525</v>
      </c>
    </row>
    <row r="13" spans="1:1463" x14ac:dyDescent="0.35">
      <c r="A13" s="46">
        <v>34</v>
      </c>
      <c r="B13" s="46" t="s">
        <v>1676</v>
      </c>
      <c r="C13" s="46">
        <v>44959</v>
      </c>
      <c r="D13" s="46" t="s">
        <v>1490</v>
      </c>
      <c r="E13" s="46">
        <v>44959.442198032411</v>
      </c>
      <c r="F13" s="46">
        <v>44959.482798159719</v>
      </c>
      <c r="G13" s="46" t="s">
        <v>1491</v>
      </c>
      <c r="H13" s="46" t="s">
        <v>1656</v>
      </c>
      <c r="I13" s="46" t="s">
        <v>1493</v>
      </c>
      <c r="J13" s="46" t="s">
        <v>1494</v>
      </c>
      <c r="K13" s="46">
        <v>10</v>
      </c>
      <c r="L13" s="46">
        <v>10</v>
      </c>
      <c r="M13" s="46" t="s">
        <v>1668</v>
      </c>
      <c r="N13" s="46" t="s">
        <v>1500</v>
      </c>
      <c r="O13" s="46" t="s">
        <v>1527</v>
      </c>
      <c r="P13" s="46" t="s">
        <v>1528</v>
      </c>
      <c r="Q13" s="46" t="s">
        <v>1500</v>
      </c>
      <c r="S13" s="46" t="s">
        <v>1677</v>
      </c>
      <c r="T13" s="46" t="s">
        <v>1500</v>
      </c>
      <c r="U13" s="46" t="s">
        <v>1500</v>
      </c>
      <c r="V13" s="46" t="s">
        <v>1500</v>
      </c>
      <c r="W13" s="46" t="s">
        <v>1500</v>
      </c>
      <c r="X13" s="46" t="s">
        <v>1500</v>
      </c>
      <c r="Y13" s="46" t="s">
        <v>1500</v>
      </c>
      <c r="Z13" s="46" t="str">
        <f t="shared" si="16"/>
        <v>non</v>
      </c>
      <c r="AC13" s="46" t="str">
        <f t="shared" si="0"/>
        <v>oui</v>
      </c>
      <c r="AD13" s="46" t="s">
        <v>1501</v>
      </c>
      <c r="AF13" s="46" t="s">
        <v>1551</v>
      </c>
      <c r="AH13" s="46" t="s">
        <v>1609</v>
      </c>
      <c r="AJ13" s="46" t="str">
        <f t="shared" si="1"/>
        <v>oui</v>
      </c>
      <c r="AK13" s="46" t="str">
        <f t="shared" si="17"/>
        <v>oui</v>
      </c>
      <c r="AL13" s="46" t="str">
        <f t="shared" si="18"/>
        <v xml:space="preserve">corruption pas_acces_information </v>
      </c>
      <c r="AM13" s="46">
        <f t="shared" si="2"/>
        <v>0</v>
      </c>
      <c r="AN13" s="46">
        <f t="shared" si="3"/>
        <v>0</v>
      </c>
      <c r="AO13" s="46">
        <f t="shared" si="4"/>
        <v>0</v>
      </c>
      <c r="AP13" s="46">
        <f t="shared" si="5"/>
        <v>0</v>
      </c>
      <c r="AQ13" s="46">
        <f t="shared" si="6"/>
        <v>0</v>
      </c>
      <c r="AR13" s="46">
        <f t="shared" si="7"/>
        <v>0</v>
      </c>
      <c r="AS13" s="46">
        <f t="shared" si="8"/>
        <v>0</v>
      </c>
      <c r="AT13" s="46">
        <f t="shared" si="9"/>
        <v>0</v>
      </c>
      <c r="AU13" s="46">
        <f t="shared" si="10"/>
        <v>1</v>
      </c>
      <c r="AV13" s="46">
        <f t="shared" si="11"/>
        <v>1</v>
      </c>
      <c r="AW13" s="46">
        <f t="shared" si="12"/>
        <v>0</v>
      </c>
      <c r="AX13" s="46">
        <f t="shared" si="13"/>
        <v>0</v>
      </c>
      <c r="AY13" s="46">
        <f t="shared" si="14"/>
        <v>0</v>
      </c>
      <c r="AZ13" s="46" t="str">
        <f>IF(BA13=1,"pas_adapte ","")&amp;IF(BB13=1,"insuffisance_argent ","")&amp;IF(BC13=1,"acces_limite ","")&amp;IF(BD13=1,"mauvaise_qualite ","")&amp;IF(BE13=1,"retard_reception ","")&amp;IF(BF13=1,"aucun_problem ","")&amp;IF(BG13=1,"autre ","")&amp;IF(BH13=1,"nsp ","")&amp;IF(BI13=1,"pnpr ","")</f>
        <v xml:space="preserve">insuffisance_argent retard_reception </v>
      </c>
      <c r="BA13" s="46">
        <f>IF(ISERROR(SEARCH(1,_xlfn.CONCAT(DM13, FO13, HN13, KJ13, NC13, PR13, SH13, UU13, XI13, ZT13, ACQ13, ZT13, ACQ13, AEK13, AFT13, AJH13))),0,1)</f>
        <v>0</v>
      </c>
      <c r="BB13" s="46">
        <f>IF(ISERROR(SEARCH(1,_xlfn.CONCAT(DN13, FP13, HO13, KK13, ND13, PS13, SI13, UV13, XJ13, ZU13, ACR13))),0,1)</f>
        <v>1</v>
      </c>
      <c r="BC13" s="46">
        <f>IF(ISERROR(SEARCH(1,_xlfn.CONCAT(KL13, NE13, PT13, SJ13, UW13, XK13, ZW13, ACT13,AEM13, AGQ13, AJJ13))),0,1)</f>
        <v>0</v>
      </c>
      <c r="BD13" s="46">
        <f>IF(ISERROR(SEARCH(1,_xlfn.CONCAT(DO13, FQ13, HP13, KM13, NF13, PU13, SK13, UX13, XL13, ZV13, ACU13,AEL13, AGP13, AJI13))),0,1)</f>
        <v>0</v>
      </c>
      <c r="BE13" s="46">
        <f>IF(ISERROR(SEARCH(1,_xlfn.CONCAT(DP13, FR13, HQ13, KN13, NG13, PV13, SL13, UY13, XM13, ZX13, ACU13,AEN13, AGR13, AJK13))),0,1)</f>
        <v>1</v>
      </c>
      <c r="BF13" s="46">
        <f>IF(ISERROR(SEARCH(1,_xlfn.CONCAT(DQ13, FS13, HR13, KO13, NH13, PW13, SM13, UZ13, XN13, ZY13, ACV13,AEO13, AGS13, AJL13))),0,1)</f>
        <v>0</v>
      </c>
      <c r="BG13" s="46">
        <f>IF(ISERROR(SEARCH(1,_xlfn.CONCAT(DR13, FT13, HS13, KP13, NI13, PX13, SN13, VA13, XO13, ZZ13, ACW13,AEP13, AGT13, AJM13))),0,1)</f>
        <v>0</v>
      </c>
      <c r="BH13" s="46">
        <f>IF(ISERROR(SEARCH(1,_xlfn.CONCAT(DS13, FU13, HT13, KQ13, NJ13, PY13, SO13, VB13, XP13, AAA13, ACX13,AEQ13, AGU13, AJN13))),0,1)</f>
        <v>0</v>
      </c>
      <c r="BI13" s="46">
        <f>IF(ISERROR(SEARCH(1,_xlfn.CONCAT(DT13, FV13, HU13, KR13, NK13, PZ13, SP13, VC13, XQ13, AAB13, ACY13,AER13, AGV13, AJO13))),0,1)</f>
        <v>0</v>
      </c>
      <c r="BJ13" s="46" t="str">
        <f>IF(BK13=1, "pas_adapte ","")&amp;IF(BL13=1, "insuffisance_argent ","")&amp;IF(BM13=1, "acces_limite ","")&amp;IF(BN13=1, "mauvaise_qualite ","")&amp;IF(BO13=1, "retard_reception ","")&amp;IF(BP13=1, "aucun_problem ","")&amp;IF(BQ13=1, "autre ","")&amp;IF(BR13=1, "nsp ","")&amp;IF(BS13=1, "pnpr ","")</f>
        <v xml:space="preserve">insuffisance_argent retard_reception </v>
      </c>
      <c r="BK13" s="46">
        <f>IF(ISERROR(SEARCH(1,_xlfn.CONCAT(DM13, FO13, HN13, KJ13, NC13, PR13, SH13, UU13, XI13, ZT13, ACQ13, ZT13, ACQ13, AEK13, AFT13, AJH13, ALB13, ALL13, ALV13, AMF13, AMQ13, ANB13, ANM13, ANX13, AOI13, AOT13, APE13, APP13, APZ13, AQI13))),0,1)</f>
        <v>0</v>
      </c>
      <c r="BL13" s="46">
        <f>IF(ISERROR(SEARCH(1,_xlfn.CONCAT(DN13, FP13, HO13, KK13, ND13, PS13, SI13, UV13, XJ13, ZU13, ACR13, ZU13, ACR13, ALC13, ALM13, ALW13, AMG13, AMR13, ANC13, ANN13, ANY13, AOJ13, AOU13, APF13))),0,1)</f>
        <v>1</v>
      </c>
      <c r="BM13" s="46">
        <f>IF(ISERROR(SEARCH(1,_xlfn.CONCAT(KL13, NE13, PT13, SJ13, UW13, XK13, ZW13, ACT13,AEM13, AGQ13, AJJ13, AMH13, AMS13, AND13, ANO13, ANZ13, AOK13, AOW13, APH13, APR13, AQB13, AQK13))),0,1)</f>
        <v>0</v>
      </c>
      <c r="BN13" s="46">
        <f>IF(ISERROR(SEARCH(1,_xlfn.CONCAT(DO13, FQ13, HP13, KM13, NF13, PU13, SK13, UX13, XL13, ZV13, ACU13,AEL13, AGP13, AJI13, AMI13, AMT13, ANE13, ANP13, AOA13, AOL13, AOV13, APG13, APQ13, AQA13, AQJ13))),0,1)</f>
        <v>0</v>
      </c>
      <c r="BO13" s="46">
        <f>IF(ISERROR(SEARCH(1,_xlfn.CONCAT(DP13, FR13, HQ13, KN13, NG13, PV13, SL13, UY13, XM13, ZX13, ACU13,AEN13, AGR13, AJK13, ALE13, ALO13, ALY13, AMJ13, AMU13, ANF13, ANQ13, AOB13, AOM13, AOX13, API13, APS13, AQC13, AQL13))),0,1)</f>
        <v>1</v>
      </c>
      <c r="BP13" s="46">
        <f>IF(ISERROR(SEARCH(1,_xlfn.CONCAT(DQ13, FS13, HR13, KO13, NH13, PW13, SM13, UZ13, XN13, ZY13, ACV13,AEO13, AGS13, AJL13, ALF13, ALP13, ALZ13, AMK13, AMV13, ANG13, ANR13, AOC13, AON13, AOY13, APJ13, APT13, AQD13, AQM13))),0,1)</f>
        <v>0</v>
      </c>
      <c r="BQ13" s="46">
        <f>IF(ISERROR(SEARCH(1,_xlfn.CONCAT(DR13, FT13, HS13, KP13, NI13, PX13, SN13, VA13, XO13, ZZ13, ACW13,AEP13, AGT13, AJM13, ALG13, ALQ13, AMA13, AML13, AMW13, ANH13, ANS13, AOD13, AOO13, AOZ13, APK13, APU13, AQE13, AQN13))),0,1)</f>
        <v>0</v>
      </c>
      <c r="BR13" s="46">
        <f>IF(ISERROR(SEARCH(1,_xlfn.CONCAT(DS13, FU13, HT13, KQ13, NJ13, PY13, SO13, VB13, XP13, AAA13, ACX13,AEQ13, AGU13, AJN13, ALH13, ALR13, AMB13, AMM13, AMX13, ANI13, ANT13, AOE13, AOP13, APA13, APL13, APV13, AQF13, AQO13))),0,1)</f>
        <v>0</v>
      </c>
      <c r="BS13" s="46">
        <f>IF(ISERROR(SEARCH(1,_xlfn.CONCAT(DT13, FV13, HU13, KR13, NK13, PZ13, SP13, VC13, XQ13, AAB13, ACY13,AER13, AGV13, AJO13, ALI13, ALS13, AMC13, AMN13, AMY13, ANJ13, ANU13, AOF13, AOQ13, APB13, APM13, APW13, AQG13, AQP13))),0,1)</f>
        <v>0</v>
      </c>
      <c r="BT13" s="46" t="str">
        <f t="shared" si="15"/>
        <v>oui</v>
      </c>
      <c r="BU13" s="46" t="str">
        <f>IF(ISERROR(SEARCH(1, _xlfn.CONCAT(CL13, CM13,ES13, GQ13, JB13,MB13,OP13, OQ13,RF13, WG13, ABJ13, ABK13, ABL13, ABM13, CK13 ))),"non","oui")</f>
        <v>non</v>
      </c>
      <c r="BV13" s="46" t="s">
        <v>1500</v>
      </c>
      <c r="BW13" s="46" t="s">
        <v>1678</v>
      </c>
      <c r="BX13" s="46">
        <v>1</v>
      </c>
      <c r="BY13" s="46">
        <v>1</v>
      </c>
      <c r="BZ13" s="46">
        <v>0</v>
      </c>
      <c r="CA13" s="46">
        <v>0</v>
      </c>
      <c r="CB13" s="46">
        <v>0</v>
      </c>
      <c r="CC13" s="46">
        <v>0</v>
      </c>
      <c r="CD13" s="46">
        <v>0</v>
      </c>
      <c r="CE13" s="46">
        <v>1</v>
      </c>
      <c r="CF13" s="46">
        <v>0</v>
      </c>
      <c r="CG13" s="46">
        <v>0</v>
      </c>
      <c r="CH13" s="46">
        <v>0</v>
      </c>
      <c r="CW13" s="46" t="s">
        <v>1679</v>
      </c>
      <c r="CX13" s="46">
        <v>0</v>
      </c>
      <c r="CY13" s="46">
        <v>0</v>
      </c>
      <c r="CZ13" s="46">
        <v>0</v>
      </c>
      <c r="DA13" s="46">
        <v>0</v>
      </c>
      <c r="DB13" s="46">
        <v>0</v>
      </c>
      <c r="DC13" s="46">
        <v>0</v>
      </c>
      <c r="DD13" s="46">
        <v>0</v>
      </c>
      <c r="DE13" s="46">
        <v>0</v>
      </c>
      <c r="DF13" s="46">
        <v>1</v>
      </c>
      <c r="DG13" s="46">
        <v>0</v>
      </c>
      <c r="DH13" s="46">
        <v>0</v>
      </c>
      <c r="DI13" s="46">
        <v>0</v>
      </c>
      <c r="DJ13" s="46">
        <v>0</v>
      </c>
      <c r="EJ13" s="46" t="s">
        <v>1496</v>
      </c>
      <c r="ER13" s="46" t="s">
        <v>1574</v>
      </c>
      <c r="ES13" s="46">
        <v>0</v>
      </c>
      <c r="ET13" s="46">
        <v>1</v>
      </c>
      <c r="EU13" s="46">
        <v>0</v>
      </c>
      <c r="EV13" s="46">
        <v>0</v>
      </c>
      <c r="EW13" s="46">
        <v>0</v>
      </c>
      <c r="EY13" s="46" t="s">
        <v>1680</v>
      </c>
      <c r="EZ13" s="46">
        <v>0</v>
      </c>
      <c r="FA13" s="46">
        <v>0</v>
      </c>
      <c r="FB13" s="46">
        <v>0</v>
      </c>
      <c r="FC13" s="46">
        <v>0</v>
      </c>
      <c r="FD13" s="46">
        <v>0</v>
      </c>
      <c r="FE13" s="46">
        <v>0</v>
      </c>
      <c r="FF13" s="46">
        <v>0</v>
      </c>
      <c r="FG13" s="46">
        <v>0</v>
      </c>
      <c r="FH13" s="46">
        <v>0</v>
      </c>
      <c r="FI13" s="46">
        <v>1</v>
      </c>
      <c r="FJ13" s="46">
        <v>0</v>
      </c>
      <c r="FK13" s="46">
        <v>0</v>
      </c>
      <c r="FL13" s="46">
        <v>0</v>
      </c>
      <c r="FN13" s="46" t="s">
        <v>1553</v>
      </c>
      <c r="FO13" s="46">
        <v>0</v>
      </c>
      <c r="FP13" s="46">
        <v>1</v>
      </c>
      <c r="FQ13" s="46">
        <v>0</v>
      </c>
      <c r="FR13" s="46">
        <v>0</v>
      </c>
      <c r="FS13" s="46">
        <v>0</v>
      </c>
      <c r="FT13" s="46">
        <v>0</v>
      </c>
      <c r="FU13" s="46">
        <v>0</v>
      </c>
      <c r="FV13" s="46">
        <v>0</v>
      </c>
      <c r="GE13" s="46" t="s">
        <v>1563</v>
      </c>
      <c r="GF13" s="46" t="s">
        <v>1629</v>
      </c>
      <c r="GG13" s="46" t="s">
        <v>1496</v>
      </c>
      <c r="GP13" s="46" t="s">
        <v>1574</v>
      </c>
      <c r="GQ13" s="46">
        <v>0</v>
      </c>
      <c r="GR13" s="46">
        <v>0</v>
      </c>
      <c r="GS13" s="46">
        <v>1</v>
      </c>
      <c r="GT13" s="46">
        <v>0</v>
      </c>
      <c r="GU13" s="46">
        <v>0</v>
      </c>
      <c r="GV13" s="46">
        <v>0</v>
      </c>
      <c r="GX13" s="46" t="s">
        <v>1680</v>
      </c>
      <c r="GY13" s="46">
        <v>0</v>
      </c>
      <c r="GZ13" s="46">
        <v>0</v>
      </c>
      <c r="HA13" s="46">
        <v>0</v>
      </c>
      <c r="HB13" s="46">
        <v>0</v>
      </c>
      <c r="HC13" s="46">
        <v>0</v>
      </c>
      <c r="HD13" s="46">
        <v>0</v>
      </c>
      <c r="HE13" s="46">
        <v>0</v>
      </c>
      <c r="HF13" s="46">
        <v>0</v>
      </c>
      <c r="HG13" s="46">
        <v>0</v>
      </c>
      <c r="HH13" s="46">
        <v>1</v>
      </c>
      <c r="HI13" s="46">
        <v>0</v>
      </c>
      <c r="HJ13" s="46">
        <v>0</v>
      </c>
      <c r="HK13" s="46">
        <v>0</v>
      </c>
      <c r="HM13" s="46" t="s">
        <v>1681</v>
      </c>
      <c r="HN13" s="46">
        <v>0</v>
      </c>
      <c r="HO13" s="46">
        <v>0</v>
      </c>
      <c r="HP13" s="46">
        <v>0</v>
      </c>
      <c r="HQ13" s="46">
        <v>1</v>
      </c>
      <c r="HR13" s="46">
        <v>0</v>
      </c>
      <c r="HS13" s="46">
        <v>0</v>
      </c>
      <c r="HT13" s="46">
        <v>0</v>
      </c>
      <c r="HU13" s="46">
        <v>0</v>
      </c>
      <c r="IE13" s="46" t="s">
        <v>1563</v>
      </c>
      <c r="IF13" s="46" t="s">
        <v>1629</v>
      </c>
      <c r="AKG13" s="46" t="s">
        <v>1509</v>
      </c>
      <c r="AKH13" s="46">
        <v>0</v>
      </c>
      <c r="AKI13" s="46">
        <v>0</v>
      </c>
      <c r="AKJ13" s="46">
        <v>0</v>
      </c>
      <c r="AKK13" s="46">
        <v>0</v>
      </c>
      <c r="AKL13" s="46">
        <v>0</v>
      </c>
      <c r="AKM13" s="46">
        <v>0</v>
      </c>
      <c r="AKN13" s="46">
        <v>0</v>
      </c>
      <c r="AKO13" s="46">
        <v>0</v>
      </c>
      <c r="AKP13" s="46">
        <v>0</v>
      </c>
      <c r="AKQ13" s="46">
        <v>0</v>
      </c>
      <c r="AKR13" s="46">
        <v>0</v>
      </c>
      <c r="AKS13" s="46">
        <v>0</v>
      </c>
      <c r="AKT13" s="46">
        <v>0</v>
      </c>
      <c r="AKU13" s="46">
        <v>0</v>
      </c>
      <c r="AKV13" s="46">
        <v>1</v>
      </c>
      <c r="AKW13" s="46">
        <v>0</v>
      </c>
      <c r="AKX13" s="46">
        <v>0</v>
      </c>
      <c r="AKY13" s="46">
        <v>0</v>
      </c>
      <c r="AQR13" s="46" t="s">
        <v>1558</v>
      </c>
      <c r="ARE13" s="46" t="s">
        <v>1558</v>
      </c>
      <c r="ASB13" s="46" t="s">
        <v>1496</v>
      </c>
      <c r="ASD13" s="46" t="s">
        <v>1582</v>
      </c>
      <c r="ASE13" s="46" t="s">
        <v>1682</v>
      </c>
      <c r="ASF13" s="46">
        <v>1</v>
      </c>
      <c r="ASG13" s="46">
        <v>0</v>
      </c>
      <c r="ASH13" s="46">
        <v>0</v>
      </c>
      <c r="ASI13" s="46">
        <v>1</v>
      </c>
      <c r="ASJ13" s="46">
        <v>0</v>
      </c>
      <c r="ASK13" s="46">
        <v>0</v>
      </c>
      <c r="ASL13" s="46">
        <v>0</v>
      </c>
      <c r="ASM13" s="46">
        <v>0</v>
      </c>
      <c r="ASN13" s="46">
        <v>1</v>
      </c>
      <c r="ASO13" s="46">
        <v>0</v>
      </c>
      <c r="ASP13" s="46">
        <v>0</v>
      </c>
      <c r="ASQ13" s="46">
        <v>0</v>
      </c>
      <c r="ASS13" s="46" t="s">
        <v>1683</v>
      </c>
      <c r="AST13" s="46">
        <v>0</v>
      </c>
      <c r="ASU13" s="46">
        <v>1</v>
      </c>
      <c r="ASV13" s="46">
        <v>1</v>
      </c>
      <c r="ASW13" s="46">
        <v>0</v>
      </c>
      <c r="ASX13" s="46">
        <v>0</v>
      </c>
      <c r="ASY13" s="46">
        <v>0</v>
      </c>
      <c r="ASZ13" s="46">
        <v>0</v>
      </c>
      <c r="ATA13" s="46">
        <v>0</v>
      </c>
      <c r="ATB13" s="46">
        <v>1</v>
      </c>
      <c r="ATC13" s="46">
        <v>0</v>
      </c>
      <c r="ATD13" s="46">
        <v>0</v>
      </c>
      <c r="ATE13" s="46">
        <v>0</v>
      </c>
      <c r="ATF13" s="46">
        <v>0</v>
      </c>
      <c r="ATH13" s="46" t="s">
        <v>1684</v>
      </c>
      <c r="ATI13" s="46">
        <v>1</v>
      </c>
      <c r="ATJ13" s="46">
        <v>0</v>
      </c>
      <c r="ATK13" s="46">
        <v>0</v>
      </c>
      <c r="ATL13" s="46">
        <v>0</v>
      </c>
      <c r="ATM13" s="46">
        <v>0</v>
      </c>
      <c r="ATN13" s="46">
        <v>0</v>
      </c>
      <c r="ATO13" s="46">
        <v>1</v>
      </c>
      <c r="ATP13" s="46">
        <v>1</v>
      </c>
      <c r="ATQ13" s="46">
        <v>0</v>
      </c>
      <c r="ATR13" s="46">
        <v>0</v>
      </c>
      <c r="ATS13" s="46">
        <v>0</v>
      </c>
      <c r="ATT13" s="46">
        <v>0</v>
      </c>
      <c r="ATU13" s="46">
        <v>0</v>
      </c>
      <c r="ATW13" s="46" t="s">
        <v>1685</v>
      </c>
      <c r="ATX13" s="46">
        <v>0</v>
      </c>
      <c r="ATY13" s="46">
        <v>0</v>
      </c>
      <c r="ATZ13" s="46">
        <v>1</v>
      </c>
      <c r="AUA13" s="46">
        <v>1</v>
      </c>
      <c r="AUB13" s="46">
        <v>0</v>
      </c>
      <c r="AUC13" s="46">
        <v>0</v>
      </c>
      <c r="AUD13" s="46">
        <v>0</v>
      </c>
      <c r="AUE13" s="46">
        <v>0</v>
      </c>
      <c r="AUF13" s="46">
        <v>0</v>
      </c>
      <c r="AUH13" s="46" t="s">
        <v>1601</v>
      </c>
      <c r="AUI13" s="46" t="s">
        <v>1496</v>
      </c>
      <c r="AUJ13" s="46" t="s">
        <v>1558</v>
      </c>
      <c r="AXD13" s="46" t="s">
        <v>1496</v>
      </c>
      <c r="AXE13" s="46" t="s">
        <v>1540</v>
      </c>
      <c r="AXG13" s="46" t="s">
        <v>1686</v>
      </c>
      <c r="AXH13" s="46">
        <v>1</v>
      </c>
      <c r="AXI13" s="46">
        <v>0</v>
      </c>
      <c r="AXJ13" s="46">
        <v>0</v>
      </c>
      <c r="AXK13" s="46">
        <v>1</v>
      </c>
      <c r="AXL13" s="46">
        <v>0</v>
      </c>
      <c r="AXM13" s="46">
        <v>0</v>
      </c>
      <c r="AXN13" s="46">
        <v>0</v>
      </c>
      <c r="AXO13" s="46">
        <v>1</v>
      </c>
      <c r="AXP13" s="46">
        <v>0</v>
      </c>
      <c r="AXQ13" s="46">
        <v>0</v>
      </c>
      <c r="AXR13" s="46">
        <v>0</v>
      </c>
      <c r="AXT13" s="46" t="s">
        <v>1563</v>
      </c>
      <c r="AXU13" s="46" t="s">
        <v>1564</v>
      </c>
      <c r="AYW13" s="46" t="s">
        <v>1496</v>
      </c>
      <c r="AYX13" s="46" t="s">
        <v>1687</v>
      </c>
      <c r="AYY13" s="46">
        <v>0</v>
      </c>
      <c r="AYZ13" s="46">
        <v>0</v>
      </c>
      <c r="AZA13" s="46">
        <v>0</v>
      </c>
      <c r="AZB13" s="46">
        <v>1</v>
      </c>
      <c r="AZC13" s="46">
        <v>1</v>
      </c>
      <c r="AZD13" s="46">
        <v>1</v>
      </c>
      <c r="AZE13" s="46">
        <v>0</v>
      </c>
      <c r="AZF13" s="46">
        <v>0</v>
      </c>
      <c r="AZG13" s="46">
        <v>0</v>
      </c>
      <c r="AZH13" s="46">
        <v>0</v>
      </c>
      <c r="AZK13" s="46" t="s">
        <v>1688</v>
      </c>
      <c r="AZL13" s="46">
        <v>0</v>
      </c>
      <c r="AZM13" s="46">
        <v>0</v>
      </c>
      <c r="AZN13" s="46">
        <v>0</v>
      </c>
      <c r="AZO13" s="46">
        <v>1</v>
      </c>
      <c r="AZP13" s="46">
        <v>1</v>
      </c>
      <c r="AZQ13" s="46">
        <v>1</v>
      </c>
      <c r="AZR13" s="46">
        <v>0</v>
      </c>
      <c r="AZS13" s="46">
        <v>0</v>
      </c>
      <c r="AZT13" s="46">
        <v>0</v>
      </c>
      <c r="AZU13" s="46">
        <v>0</v>
      </c>
      <c r="AZW13" s="46" t="s">
        <v>1500</v>
      </c>
      <c r="BAX13" s="46" t="s">
        <v>1500</v>
      </c>
      <c r="BBM13" s="46" t="s">
        <v>1563</v>
      </c>
      <c r="BBN13" s="46" t="s">
        <v>1563</v>
      </c>
      <c r="BBO13" s="46" t="s">
        <v>1500</v>
      </c>
      <c r="BCV13" s="46" t="s">
        <v>1652</v>
      </c>
      <c r="BCW13" s="46" t="s">
        <v>1500</v>
      </c>
      <c r="BCX13" s="46" t="s">
        <v>1496</v>
      </c>
      <c r="BDA13" s="46">
        <v>390174257</v>
      </c>
      <c r="BDB13" s="46">
        <v>44959.63081018519</v>
      </c>
      <c r="BDE13" s="46" t="s">
        <v>1524</v>
      </c>
      <c r="BDF13" s="46" t="s">
        <v>1525</v>
      </c>
    </row>
    <row r="14" spans="1:1463" x14ac:dyDescent="0.35">
      <c r="A14" s="46">
        <v>35</v>
      </c>
      <c r="B14" s="46" t="s">
        <v>1689</v>
      </c>
      <c r="C14" s="46">
        <v>44959</v>
      </c>
      <c r="D14" s="46" t="s">
        <v>1490</v>
      </c>
      <c r="E14" s="46">
        <v>44959.443389687498</v>
      </c>
      <c r="F14" s="46">
        <v>44959.46613306713</v>
      </c>
      <c r="G14" s="46" t="s">
        <v>1491</v>
      </c>
      <c r="H14" s="46" t="s">
        <v>1636</v>
      </c>
      <c r="I14" s="46" t="s">
        <v>1493</v>
      </c>
      <c r="J14" s="46" t="s">
        <v>1494</v>
      </c>
      <c r="K14" s="46">
        <v>1</v>
      </c>
      <c r="L14" s="46">
        <v>1</v>
      </c>
      <c r="M14" s="46" t="s">
        <v>1637</v>
      </c>
      <c r="N14" s="46" t="s">
        <v>1496</v>
      </c>
      <c r="O14" s="46" t="s">
        <v>1527</v>
      </c>
      <c r="P14" s="46" t="s">
        <v>1528</v>
      </c>
      <c r="Q14" s="46" t="s">
        <v>1500</v>
      </c>
      <c r="S14" s="46" t="s">
        <v>1690</v>
      </c>
      <c r="T14" s="46" t="s">
        <v>1550</v>
      </c>
      <c r="U14" s="46" t="s">
        <v>1500</v>
      </c>
      <c r="V14" s="46" t="s">
        <v>1500</v>
      </c>
      <c r="W14" s="46" t="s">
        <v>1500</v>
      </c>
      <c r="X14" s="46" t="s">
        <v>1500</v>
      </c>
      <c r="Y14" s="46" t="s">
        <v>1500</v>
      </c>
      <c r="Z14" s="46" t="str">
        <f t="shared" si="16"/>
        <v>oui</v>
      </c>
      <c r="AC14" s="46" t="str">
        <f t="shared" si="0"/>
        <v>non</v>
      </c>
      <c r="AD14" s="46" t="s">
        <v>1501</v>
      </c>
      <c r="AF14" s="46" t="s">
        <v>1531</v>
      </c>
      <c r="AH14" s="46" t="s">
        <v>1503</v>
      </c>
      <c r="AJ14" s="46" t="str">
        <f t="shared" si="1"/>
        <v>non</v>
      </c>
      <c r="AK14" s="46" t="str">
        <f t="shared" si="17"/>
        <v>oui</v>
      </c>
      <c r="AL14" s="46" t="str">
        <f t="shared" si="18"/>
        <v xml:space="preserve">pas_connaissance corruption </v>
      </c>
      <c r="AM14" s="46">
        <f t="shared" si="2"/>
        <v>1</v>
      </c>
      <c r="AN14" s="46">
        <f t="shared" si="3"/>
        <v>0</v>
      </c>
      <c r="AO14" s="46">
        <f t="shared" si="4"/>
        <v>0</v>
      </c>
      <c r="AP14" s="46">
        <f t="shared" si="5"/>
        <v>0</v>
      </c>
      <c r="AQ14" s="46">
        <f t="shared" si="6"/>
        <v>0</v>
      </c>
      <c r="AR14" s="46">
        <f t="shared" si="7"/>
        <v>0</v>
      </c>
      <c r="AS14" s="46">
        <f t="shared" si="8"/>
        <v>0</v>
      </c>
      <c r="AT14" s="46">
        <f t="shared" si="9"/>
        <v>0</v>
      </c>
      <c r="AU14" s="46">
        <f t="shared" si="10"/>
        <v>1</v>
      </c>
      <c r="AV14" s="46">
        <f t="shared" si="11"/>
        <v>0</v>
      </c>
      <c r="AW14" s="46">
        <f t="shared" si="12"/>
        <v>0</v>
      </c>
      <c r="AX14" s="46">
        <f t="shared" si="13"/>
        <v>0</v>
      </c>
      <c r="AY14" s="46">
        <f t="shared" si="14"/>
        <v>0</v>
      </c>
      <c r="BT14" s="46" t="str">
        <f t="shared" si="15"/>
        <v>oui</v>
      </c>
      <c r="GG14" s="46" t="s">
        <v>1500</v>
      </c>
      <c r="GH14" s="46" t="s">
        <v>1574</v>
      </c>
      <c r="GI14" s="46">
        <v>0</v>
      </c>
      <c r="GJ14" s="46">
        <v>0</v>
      </c>
      <c r="GK14" s="46">
        <v>1</v>
      </c>
      <c r="GL14" s="46">
        <v>0</v>
      </c>
      <c r="GM14" s="46">
        <v>0</v>
      </c>
      <c r="GN14" s="46">
        <v>0</v>
      </c>
      <c r="GX14" s="46" t="s">
        <v>1679</v>
      </c>
      <c r="GY14" s="46">
        <v>0</v>
      </c>
      <c r="GZ14" s="46">
        <v>0</v>
      </c>
      <c r="HA14" s="46">
        <v>0</v>
      </c>
      <c r="HB14" s="46">
        <v>0</v>
      </c>
      <c r="HC14" s="46">
        <v>0</v>
      </c>
      <c r="HD14" s="46">
        <v>0</v>
      </c>
      <c r="HE14" s="46">
        <v>0</v>
      </c>
      <c r="HF14" s="46">
        <v>0</v>
      </c>
      <c r="HG14" s="46">
        <v>1</v>
      </c>
      <c r="HH14" s="46">
        <v>0</v>
      </c>
      <c r="HI14" s="46">
        <v>0</v>
      </c>
      <c r="HJ14" s="46">
        <v>0</v>
      </c>
      <c r="HK14" s="46">
        <v>0</v>
      </c>
      <c r="OA14" s="46" t="s">
        <v>1500</v>
      </c>
      <c r="OB14" s="46" t="s">
        <v>1691</v>
      </c>
      <c r="OC14" s="46">
        <v>0</v>
      </c>
      <c r="OD14" s="46">
        <v>0</v>
      </c>
      <c r="OE14" s="46">
        <v>0</v>
      </c>
      <c r="OF14" s="46">
        <v>0</v>
      </c>
      <c r="OG14" s="46">
        <v>0</v>
      </c>
      <c r="OH14" s="46">
        <v>1</v>
      </c>
      <c r="OI14" s="46">
        <v>0</v>
      </c>
      <c r="OJ14" s="46">
        <v>1</v>
      </c>
      <c r="OK14" s="46">
        <v>0</v>
      </c>
      <c r="OL14" s="46">
        <v>0</v>
      </c>
      <c r="OM14" s="46">
        <v>0</v>
      </c>
      <c r="PB14" s="46" t="s">
        <v>1579</v>
      </c>
      <c r="PC14" s="46">
        <v>1</v>
      </c>
      <c r="PD14" s="46">
        <v>0</v>
      </c>
      <c r="PE14" s="46">
        <v>0</v>
      </c>
      <c r="PF14" s="46">
        <v>0</v>
      </c>
      <c r="PG14" s="46">
        <v>0</v>
      </c>
      <c r="PH14" s="46">
        <v>0</v>
      </c>
      <c r="PI14" s="46">
        <v>0</v>
      </c>
      <c r="PJ14" s="46">
        <v>0</v>
      </c>
      <c r="PK14" s="46">
        <v>0</v>
      </c>
      <c r="PL14" s="46">
        <v>0</v>
      </c>
      <c r="PM14" s="46">
        <v>0</v>
      </c>
      <c r="PN14" s="46">
        <v>0</v>
      </c>
      <c r="PO14" s="46">
        <v>0</v>
      </c>
      <c r="QQ14" s="46" t="s">
        <v>1500</v>
      </c>
      <c r="QR14" s="46" t="s">
        <v>1504</v>
      </c>
      <c r="QS14" s="46">
        <v>1</v>
      </c>
      <c r="QT14" s="46">
        <v>0</v>
      </c>
      <c r="QU14" s="46">
        <v>0</v>
      </c>
      <c r="QV14" s="46">
        <v>0</v>
      </c>
      <c r="QW14" s="46">
        <v>0</v>
      </c>
      <c r="QX14" s="46">
        <v>0</v>
      </c>
      <c r="QY14" s="46">
        <v>0</v>
      </c>
      <c r="QZ14" s="46">
        <v>0</v>
      </c>
      <c r="RA14" s="46">
        <v>0</v>
      </c>
      <c r="RB14" s="46">
        <v>0</v>
      </c>
      <c r="RC14" s="46">
        <v>0</v>
      </c>
      <c r="RR14" s="46" t="s">
        <v>1579</v>
      </c>
      <c r="RS14" s="46">
        <v>1</v>
      </c>
      <c r="RT14" s="46">
        <v>0</v>
      </c>
      <c r="RU14" s="46">
        <v>0</v>
      </c>
      <c r="RV14" s="46">
        <v>0</v>
      </c>
      <c r="RW14" s="46">
        <v>0</v>
      </c>
      <c r="RX14" s="46">
        <v>0</v>
      </c>
      <c r="RY14" s="46">
        <v>0</v>
      </c>
      <c r="RZ14" s="46">
        <v>0</v>
      </c>
      <c r="SA14" s="46">
        <v>0</v>
      </c>
      <c r="SB14" s="46">
        <v>0</v>
      </c>
      <c r="SC14" s="46">
        <v>0</v>
      </c>
      <c r="SD14" s="46">
        <v>0</v>
      </c>
      <c r="SE14" s="46">
        <v>0</v>
      </c>
      <c r="AKG14" s="46" t="s">
        <v>1509</v>
      </c>
      <c r="AKH14" s="46">
        <v>0</v>
      </c>
      <c r="AKI14" s="46">
        <v>0</v>
      </c>
      <c r="AKJ14" s="46">
        <v>0</v>
      </c>
      <c r="AKK14" s="46">
        <v>0</v>
      </c>
      <c r="AKL14" s="46">
        <v>0</v>
      </c>
      <c r="AKM14" s="46">
        <v>0</v>
      </c>
      <c r="AKN14" s="46">
        <v>0</v>
      </c>
      <c r="AKO14" s="46">
        <v>0</v>
      </c>
      <c r="AKP14" s="46">
        <v>0</v>
      </c>
      <c r="AKQ14" s="46">
        <v>0</v>
      </c>
      <c r="AKR14" s="46">
        <v>0</v>
      </c>
      <c r="AKS14" s="46">
        <v>0</v>
      </c>
      <c r="AKT14" s="46">
        <v>0</v>
      </c>
      <c r="AKU14" s="46">
        <v>0</v>
      </c>
      <c r="AKV14" s="46">
        <v>1</v>
      </c>
      <c r="AKW14" s="46">
        <v>0</v>
      </c>
      <c r="AKX14" s="46">
        <v>0</v>
      </c>
      <c r="AKY14" s="46">
        <v>0</v>
      </c>
      <c r="AQR14" s="46" t="s">
        <v>1564</v>
      </c>
      <c r="ASB14" s="46" t="s">
        <v>1500</v>
      </c>
      <c r="AUW14" s="46" t="s">
        <v>1692</v>
      </c>
      <c r="AUX14" s="46">
        <v>1</v>
      </c>
      <c r="AUY14" s="46">
        <v>1</v>
      </c>
      <c r="AUZ14" s="46">
        <v>0</v>
      </c>
      <c r="AVA14" s="46">
        <v>1</v>
      </c>
      <c r="AVB14" s="46">
        <v>0</v>
      </c>
      <c r="AVC14" s="46">
        <v>0</v>
      </c>
      <c r="AVD14" s="46">
        <v>0</v>
      </c>
      <c r="AVE14" s="46">
        <v>0</v>
      </c>
      <c r="AVF14" s="46">
        <v>0</v>
      </c>
      <c r="AVG14" s="46">
        <v>0</v>
      </c>
      <c r="AVH14" s="46">
        <v>0</v>
      </c>
      <c r="AVJ14" s="46" t="s">
        <v>1560</v>
      </c>
      <c r="AVK14" s="46">
        <v>0</v>
      </c>
      <c r="AVL14" s="46">
        <v>0</v>
      </c>
      <c r="AVM14" s="46">
        <v>0</v>
      </c>
      <c r="AVN14" s="46">
        <v>0</v>
      </c>
      <c r="AVO14" s="46">
        <v>0</v>
      </c>
      <c r="AVP14" s="46">
        <v>0</v>
      </c>
      <c r="AVQ14" s="46">
        <v>0</v>
      </c>
      <c r="AVR14" s="46">
        <v>1</v>
      </c>
      <c r="AVS14" s="46">
        <v>0</v>
      </c>
      <c r="AVT14" s="46">
        <v>0</v>
      </c>
      <c r="AVU14" s="46">
        <v>0</v>
      </c>
      <c r="AVV14" s="46">
        <v>0</v>
      </c>
      <c r="AVW14" s="46">
        <v>0</v>
      </c>
      <c r="AVY14" s="46" t="s">
        <v>1584</v>
      </c>
      <c r="AVZ14" s="46">
        <v>0</v>
      </c>
      <c r="AWA14" s="46">
        <v>0</v>
      </c>
      <c r="AWB14" s="46">
        <v>0</v>
      </c>
      <c r="AWC14" s="46">
        <v>0</v>
      </c>
      <c r="AWD14" s="46">
        <v>0</v>
      </c>
      <c r="AWE14" s="46">
        <v>0</v>
      </c>
      <c r="AWF14" s="46">
        <v>0</v>
      </c>
      <c r="AWG14" s="46">
        <v>1</v>
      </c>
      <c r="AWH14" s="46">
        <v>0</v>
      </c>
      <c r="AWI14" s="46">
        <v>0</v>
      </c>
      <c r="AWJ14" s="46">
        <v>0</v>
      </c>
      <c r="AWK14" s="46">
        <v>0</v>
      </c>
      <c r="AWL14" s="46">
        <v>0</v>
      </c>
      <c r="AWN14" s="46" t="s">
        <v>1516</v>
      </c>
      <c r="AWO14" s="46" t="s">
        <v>1693</v>
      </c>
      <c r="AWP14" s="46">
        <v>0</v>
      </c>
      <c r="AWQ14" s="46">
        <v>1</v>
      </c>
      <c r="AWR14" s="46">
        <v>0</v>
      </c>
      <c r="AWS14" s="46">
        <v>0</v>
      </c>
      <c r="AWT14" s="46">
        <v>0</v>
      </c>
      <c r="AWU14" s="46">
        <v>0</v>
      </c>
      <c r="AWV14" s="46">
        <v>0</v>
      </c>
      <c r="AWW14" s="46">
        <v>0</v>
      </c>
      <c r="AWX14" s="46">
        <v>1</v>
      </c>
      <c r="AWY14" s="46">
        <v>0</v>
      </c>
      <c r="AWZ14" s="46">
        <v>0</v>
      </c>
      <c r="AXA14" s="46">
        <v>0</v>
      </c>
      <c r="AXD14" s="46" t="s">
        <v>1500</v>
      </c>
      <c r="AXT14" s="46" t="s">
        <v>1518</v>
      </c>
      <c r="AYI14" s="46" t="s">
        <v>1694</v>
      </c>
      <c r="AYJ14" s="46">
        <v>0</v>
      </c>
      <c r="AYK14" s="46">
        <v>0</v>
      </c>
      <c r="AYL14" s="46">
        <v>0</v>
      </c>
      <c r="AYM14" s="46">
        <v>0</v>
      </c>
      <c r="AYN14" s="46">
        <v>0</v>
      </c>
      <c r="AYO14" s="46">
        <v>0</v>
      </c>
      <c r="AYP14" s="46">
        <v>1</v>
      </c>
      <c r="AYQ14" s="46">
        <v>1</v>
      </c>
      <c r="AYR14" s="46">
        <v>0</v>
      </c>
      <c r="AYS14" s="46">
        <v>0</v>
      </c>
      <c r="AYT14" s="46">
        <v>0</v>
      </c>
      <c r="AYW14" s="46" t="s">
        <v>1496</v>
      </c>
      <c r="AYX14" s="46" t="s">
        <v>1695</v>
      </c>
      <c r="AYY14" s="46">
        <v>1</v>
      </c>
      <c r="AYZ14" s="46">
        <v>0</v>
      </c>
      <c r="AZA14" s="46">
        <v>0</v>
      </c>
      <c r="AZB14" s="46">
        <v>0</v>
      </c>
      <c r="AZC14" s="46">
        <v>1</v>
      </c>
      <c r="AZD14" s="46">
        <v>1</v>
      </c>
      <c r="AZE14" s="46">
        <v>0</v>
      </c>
      <c r="AZF14" s="46">
        <v>0</v>
      </c>
      <c r="AZG14" s="46">
        <v>0</v>
      </c>
      <c r="AZH14" s="46">
        <v>0</v>
      </c>
      <c r="AZK14" s="46" t="s">
        <v>1696</v>
      </c>
      <c r="AZL14" s="46">
        <v>0</v>
      </c>
      <c r="AZM14" s="46">
        <v>0</v>
      </c>
      <c r="AZN14" s="46">
        <v>0</v>
      </c>
      <c r="AZO14" s="46">
        <v>0</v>
      </c>
      <c r="AZP14" s="46">
        <v>0</v>
      </c>
      <c r="AZQ14" s="46">
        <v>1</v>
      </c>
      <c r="AZR14" s="46">
        <v>0</v>
      </c>
      <c r="AZS14" s="46">
        <v>0</v>
      </c>
      <c r="AZT14" s="46">
        <v>0</v>
      </c>
      <c r="AZU14" s="46">
        <v>0</v>
      </c>
      <c r="AZW14" s="46" t="s">
        <v>1496</v>
      </c>
      <c r="AZX14" s="46" t="s">
        <v>1500</v>
      </c>
      <c r="AZY14" s="46" t="s">
        <v>1697</v>
      </c>
      <c r="AZZ14" s="46">
        <v>0</v>
      </c>
      <c r="BAA14" s="46">
        <v>0</v>
      </c>
      <c r="BAB14" s="46">
        <v>0</v>
      </c>
      <c r="BAC14" s="46">
        <v>0</v>
      </c>
      <c r="BAD14" s="46">
        <v>0</v>
      </c>
      <c r="BAE14" s="46">
        <v>0</v>
      </c>
      <c r="BAF14" s="46">
        <v>0</v>
      </c>
      <c r="BAG14" s="46">
        <v>1</v>
      </c>
      <c r="BAH14" s="46">
        <v>0</v>
      </c>
      <c r="BAI14" s="46">
        <v>0</v>
      </c>
      <c r="BAJ14" s="46">
        <v>0</v>
      </c>
      <c r="BAX14" s="46" t="s">
        <v>1500</v>
      </c>
      <c r="BBM14" s="46" t="s">
        <v>1518</v>
      </c>
      <c r="BBN14" s="46" t="s">
        <v>1652</v>
      </c>
      <c r="BBO14" s="46" t="s">
        <v>1500</v>
      </c>
      <c r="BCV14" s="46" t="s">
        <v>1652</v>
      </c>
      <c r="BCW14" s="46" t="s">
        <v>1500</v>
      </c>
      <c r="BCX14" s="46" t="s">
        <v>1496</v>
      </c>
      <c r="BDA14" s="46">
        <v>390174282</v>
      </c>
      <c r="BDB14" s="46">
        <v>44959.630868055552</v>
      </c>
      <c r="BDE14" s="46" t="s">
        <v>1524</v>
      </c>
      <c r="BDF14" s="46" t="s">
        <v>1525</v>
      </c>
    </row>
    <row r="15" spans="1:1463" x14ac:dyDescent="0.35">
      <c r="A15" s="46">
        <v>36</v>
      </c>
      <c r="B15" s="46" t="s">
        <v>1698</v>
      </c>
      <c r="C15" s="46">
        <v>44959</v>
      </c>
      <c r="D15" s="46" t="s">
        <v>1490</v>
      </c>
      <c r="E15" s="46">
        <v>44959.477412164357</v>
      </c>
      <c r="F15" s="46">
        <v>44959.508774918977</v>
      </c>
      <c r="G15" s="46" t="s">
        <v>1491</v>
      </c>
      <c r="H15" s="46" t="s">
        <v>1699</v>
      </c>
      <c r="I15" s="46" t="s">
        <v>1493</v>
      </c>
      <c r="J15" s="46" t="s">
        <v>1494</v>
      </c>
      <c r="K15" s="46">
        <v>1</v>
      </c>
      <c r="L15" s="46">
        <v>1</v>
      </c>
      <c r="M15" s="46" t="s">
        <v>1700</v>
      </c>
      <c r="N15" s="46" t="s">
        <v>1500</v>
      </c>
      <c r="O15" s="46" t="s">
        <v>1497</v>
      </c>
      <c r="P15" s="46" t="s">
        <v>1498</v>
      </c>
      <c r="R15" s="46" t="s">
        <v>1500</v>
      </c>
      <c r="S15" s="46" t="s">
        <v>1701</v>
      </c>
      <c r="T15" s="46" t="s">
        <v>1500</v>
      </c>
      <c r="U15" s="46" t="s">
        <v>1500</v>
      </c>
      <c r="V15" s="46" t="s">
        <v>1500</v>
      </c>
      <c r="W15" s="46" t="s">
        <v>1500</v>
      </c>
      <c r="X15" s="46" t="s">
        <v>1500</v>
      </c>
      <c r="Y15" s="46" t="s">
        <v>1500</v>
      </c>
      <c r="Z15" s="46" t="str">
        <f t="shared" si="16"/>
        <v>non</v>
      </c>
      <c r="AC15" s="46" t="str">
        <f t="shared" si="0"/>
        <v>non</v>
      </c>
      <c r="AD15" s="46" t="s">
        <v>1592</v>
      </c>
      <c r="AF15" s="46" t="s">
        <v>1501</v>
      </c>
      <c r="AH15" s="46" t="s">
        <v>1639</v>
      </c>
      <c r="AJ15" s="46" t="str">
        <f t="shared" si="1"/>
        <v>non</v>
      </c>
      <c r="AK15" s="46" t="str">
        <f t="shared" si="17"/>
        <v>oui</v>
      </c>
      <c r="AL15" s="46" t="str">
        <f t="shared" si="18"/>
        <v xml:space="preserve">pas_connaissance exclusion corruption </v>
      </c>
      <c r="AM15" s="46">
        <f t="shared" si="2"/>
        <v>1</v>
      </c>
      <c r="AN15" s="46">
        <f t="shared" si="3"/>
        <v>0</v>
      </c>
      <c r="AO15" s="46">
        <f t="shared" si="4"/>
        <v>0</v>
      </c>
      <c r="AP15" s="46">
        <f t="shared" si="5"/>
        <v>0</v>
      </c>
      <c r="AQ15" s="46">
        <f t="shared" si="6"/>
        <v>0</v>
      </c>
      <c r="AR15" s="46">
        <f t="shared" si="7"/>
        <v>0</v>
      </c>
      <c r="AS15" s="46">
        <f t="shared" si="8"/>
        <v>1</v>
      </c>
      <c r="AT15" s="46">
        <f t="shared" si="9"/>
        <v>0</v>
      </c>
      <c r="AU15" s="46">
        <f t="shared" si="10"/>
        <v>1</v>
      </c>
      <c r="AV15" s="46">
        <f t="shared" si="11"/>
        <v>0</v>
      </c>
      <c r="AW15" s="46">
        <f t="shared" si="12"/>
        <v>0</v>
      </c>
      <c r="AX15" s="46">
        <f t="shared" si="13"/>
        <v>0</v>
      </c>
      <c r="AY15" s="46">
        <f t="shared" si="14"/>
        <v>0</v>
      </c>
      <c r="BT15" s="46" t="str">
        <f t="shared" si="15"/>
        <v>oui</v>
      </c>
      <c r="GG15" s="46" t="s">
        <v>1500</v>
      </c>
      <c r="GH15" s="46" t="s">
        <v>1613</v>
      </c>
      <c r="GI15" s="46">
        <v>1</v>
      </c>
      <c r="GJ15" s="46">
        <v>0</v>
      </c>
      <c r="GK15" s="46">
        <v>1</v>
      </c>
      <c r="GL15" s="46">
        <v>0</v>
      </c>
      <c r="GM15" s="46">
        <v>0</v>
      </c>
      <c r="GN15" s="46">
        <v>0</v>
      </c>
      <c r="GX15" s="46" t="s">
        <v>1659</v>
      </c>
      <c r="GY15" s="46">
        <v>0</v>
      </c>
      <c r="GZ15" s="46">
        <v>0</v>
      </c>
      <c r="HA15" s="46">
        <v>0</v>
      </c>
      <c r="HB15" s="46">
        <v>0</v>
      </c>
      <c r="HC15" s="46">
        <v>0</v>
      </c>
      <c r="HD15" s="46">
        <v>0</v>
      </c>
      <c r="HE15" s="46">
        <v>1</v>
      </c>
      <c r="HF15" s="46">
        <v>0</v>
      </c>
      <c r="HG15" s="46">
        <v>1</v>
      </c>
      <c r="HH15" s="46">
        <v>0</v>
      </c>
      <c r="HI15" s="46">
        <v>0</v>
      </c>
      <c r="HJ15" s="46">
        <v>0</v>
      </c>
      <c r="HK15" s="46">
        <v>0</v>
      </c>
      <c r="VR15" s="46" t="s">
        <v>1500</v>
      </c>
      <c r="VS15" s="46" t="s">
        <v>1597</v>
      </c>
      <c r="VT15" s="46">
        <v>0</v>
      </c>
      <c r="VU15" s="46">
        <v>0</v>
      </c>
      <c r="VV15" s="46">
        <v>1</v>
      </c>
      <c r="VW15" s="46">
        <v>0</v>
      </c>
      <c r="VX15" s="46">
        <v>0</v>
      </c>
      <c r="VY15" s="46">
        <v>0</v>
      </c>
      <c r="VZ15" s="46">
        <v>0</v>
      </c>
      <c r="WA15" s="46">
        <v>0</v>
      </c>
      <c r="WB15" s="46">
        <v>0</v>
      </c>
      <c r="WC15" s="46">
        <v>0</v>
      </c>
      <c r="WD15" s="46">
        <v>0</v>
      </c>
      <c r="WS15" s="46" t="s">
        <v>1615</v>
      </c>
      <c r="WT15" s="46">
        <v>1</v>
      </c>
      <c r="WU15" s="46">
        <v>0</v>
      </c>
      <c r="WV15" s="46">
        <v>0</v>
      </c>
      <c r="WW15" s="46">
        <v>0</v>
      </c>
      <c r="WX15" s="46">
        <v>0</v>
      </c>
      <c r="WY15" s="46">
        <v>0</v>
      </c>
      <c r="WZ15" s="46">
        <v>1</v>
      </c>
      <c r="XA15" s="46">
        <v>0</v>
      </c>
      <c r="XB15" s="46">
        <v>0</v>
      </c>
      <c r="XC15" s="46">
        <v>0</v>
      </c>
      <c r="XD15" s="46">
        <v>0</v>
      </c>
      <c r="XE15" s="46">
        <v>0</v>
      </c>
      <c r="XF15" s="46">
        <v>0</v>
      </c>
      <c r="AKG15" s="46" t="s">
        <v>1509</v>
      </c>
      <c r="AKH15" s="46">
        <v>0</v>
      </c>
      <c r="AKI15" s="46">
        <v>0</v>
      </c>
      <c r="AKJ15" s="46">
        <v>0</v>
      </c>
      <c r="AKK15" s="46">
        <v>0</v>
      </c>
      <c r="AKL15" s="46">
        <v>0</v>
      </c>
      <c r="AKM15" s="46">
        <v>0</v>
      </c>
      <c r="AKN15" s="46">
        <v>0</v>
      </c>
      <c r="AKO15" s="46">
        <v>0</v>
      </c>
      <c r="AKP15" s="46">
        <v>0</v>
      </c>
      <c r="AKQ15" s="46">
        <v>0</v>
      </c>
      <c r="AKR15" s="46">
        <v>0</v>
      </c>
      <c r="AKS15" s="46">
        <v>0</v>
      </c>
      <c r="AKT15" s="46">
        <v>0</v>
      </c>
      <c r="AKU15" s="46">
        <v>0</v>
      </c>
      <c r="AKV15" s="46">
        <v>1</v>
      </c>
      <c r="AKW15" s="46">
        <v>0</v>
      </c>
      <c r="AKX15" s="46">
        <v>0</v>
      </c>
      <c r="AKY15" s="46">
        <v>0</v>
      </c>
      <c r="AQR15" s="46" t="s">
        <v>1580</v>
      </c>
      <c r="ARR15" s="46" t="s">
        <v>1702</v>
      </c>
      <c r="ARS15" s="46">
        <v>0</v>
      </c>
      <c r="ART15" s="46">
        <v>0</v>
      </c>
      <c r="ARU15" s="46">
        <v>0</v>
      </c>
      <c r="ARV15" s="46">
        <v>0</v>
      </c>
      <c r="ARW15" s="46">
        <v>0</v>
      </c>
      <c r="ARX15" s="46">
        <v>1</v>
      </c>
      <c r="ARY15" s="46">
        <v>0</v>
      </c>
      <c r="ASB15" s="46" t="s">
        <v>1500</v>
      </c>
      <c r="AUW15" s="46" t="s">
        <v>1703</v>
      </c>
      <c r="AUX15" s="46">
        <v>0</v>
      </c>
      <c r="AUY15" s="46">
        <v>0</v>
      </c>
      <c r="AUZ15" s="46">
        <v>0</v>
      </c>
      <c r="AVA15" s="46">
        <v>1</v>
      </c>
      <c r="AVB15" s="46">
        <v>0</v>
      </c>
      <c r="AVC15" s="46">
        <v>0</v>
      </c>
      <c r="AVD15" s="46">
        <v>1</v>
      </c>
      <c r="AVE15" s="46">
        <v>1</v>
      </c>
      <c r="AVF15" s="46">
        <v>0</v>
      </c>
      <c r="AVG15" s="46">
        <v>0</v>
      </c>
      <c r="AVH15" s="46">
        <v>0</v>
      </c>
      <c r="AVJ15" s="46" t="s">
        <v>1704</v>
      </c>
      <c r="AVK15" s="46">
        <v>0</v>
      </c>
      <c r="AVL15" s="46">
        <v>1</v>
      </c>
      <c r="AVM15" s="46">
        <v>0</v>
      </c>
      <c r="AVN15" s="46">
        <v>0</v>
      </c>
      <c r="AVO15" s="46">
        <v>0</v>
      </c>
      <c r="AVP15" s="46">
        <v>0</v>
      </c>
      <c r="AVQ15" s="46">
        <v>0</v>
      </c>
      <c r="AVR15" s="46">
        <v>0</v>
      </c>
      <c r="AVS15" s="46">
        <v>1</v>
      </c>
      <c r="AVT15" s="46">
        <v>0</v>
      </c>
      <c r="AVU15" s="46">
        <v>0</v>
      </c>
      <c r="AVV15" s="46">
        <v>0</v>
      </c>
      <c r="AVW15" s="46">
        <v>0</v>
      </c>
      <c r="AVY15" s="46" t="s">
        <v>1561</v>
      </c>
      <c r="AVZ15" s="46">
        <v>1</v>
      </c>
      <c r="AWA15" s="46">
        <v>0</v>
      </c>
      <c r="AWB15" s="46">
        <v>0</v>
      </c>
      <c r="AWC15" s="46">
        <v>0</v>
      </c>
      <c r="AWD15" s="46">
        <v>0</v>
      </c>
      <c r="AWE15" s="46">
        <v>0</v>
      </c>
      <c r="AWF15" s="46">
        <v>0</v>
      </c>
      <c r="AWG15" s="46">
        <v>0</v>
      </c>
      <c r="AWH15" s="46">
        <v>0</v>
      </c>
      <c r="AWI15" s="46">
        <v>0</v>
      </c>
      <c r="AWJ15" s="46">
        <v>0</v>
      </c>
      <c r="AWK15" s="46">
        <v>0</v>
      </c>
      <c r="AWL15" s="46">
        <v>0</v>
      </c>
      <c r="AWN15" s="46" t="s">
        <v>1516</v>
      </c>
      <c r="AWO15" s="46" t="s">
        <v>1517</v>
      </c>
      <c r="AWP15" s="46">
        <v>1</v>
      </c>
      <c r="AWQ15" s="46">
        <v>0</v>
      </c>
      <c r="AWR15" s="46">
        <v>0</v>
      </c>
      <c r="AWS15" s="46">
        <v>0</v>
      </c>
      <c r="AWT15" s="46">
        <v>0</v>
      </c>
      <c r="AWU15" s="46">
        <v>0</v>
      </c>
      <c r="AWV15" s="46">
        <v>0</v>
      </c>
      <c r="AWW15" s="46">
        <v>0</v>
      </c>
      <c r="AWX15" s="46">
        <v>0</v>
      </c>
      <c r="AWY15" s="46">
        <v>0</v>
      </c>
      <c r="AWZ15" s="46">
        <v>0</v>
      </c>
      <c r="AXA15" s="46">
        <v>0</v>
      </c>
      <c r="AXD15" s="46" t="s">
        <v>1500</v>
      </c>
      <c r="AXT15" s="46" t="s">
        <v>1518</v>
      </c>
      <c r="AYI15" s="46" t="s">
        <v>1705</v>
      </c>
      <c r="AYJ15" s="46">
        <v>1</v>
      </c>
      <c r="AYK15" s="46">
        <v>0</v>
      </c>
      <c r="AYL15" s="46">
        <v>0</v>
      </c>
      <c r="AYM15" s="46">
        <v>0</v>
      </c>
      <c r="AYN15" s="46">
        <v>1</v>
      </c>
      <c r="AYO15" s="46">
        <v>0</v>
      </c>
      <c r="AYP15" s="46">
        <v>0</v>
      </c>
      <c r="AYQ15" s="46">
        <v>0</v>
      </c>
      <c r="AYR15" s="46">
        <v>0</v>
      </c>
      <c r="AYS15" s="46">
        <v>0</v>
      </c>
      <c r="AYT15" s="46">
        <v>0</v>
      </c>
      <c r="AYW15" s="46" t="s">
        <v>1500</v>
      </c>
      <c r="AZW15" s="46" t="s">
        <v>1500</v>
      </c>
      <c r="BAX15" s="46" t="s">
        <v>1500</v>
      </c>
      <c r="BBM15" s="46" t="s">
        <v>1518</v>
      </c>
      <c r="BBN15" s="46" t="s">
        <v>1702</v>
      </c>
      <c r="BBO15" s="46" t="s">
        <v>1500</v>
      </c>
      <c r="BCV15" s="46" t="s">
        <v>1652</v>
      </c>
      <c r="BCW15" s="46" t="s">
        <v>1500</v>
      </c>
      <c r="BCX15" s="46" t="s">
        <v>1500</v>
      </c>
      <c r="BDA15" s="46">
        <v>390176257</v>
      </c>
      <c r="BDB15" s="46">
        <v>44959.634710648148</v>
      </c>
      <c r="BDE15" s="46" t="s">
        <v>1524</v>
      </c>
      <c r="BDF15" s="46" t="s">
        <v>1525</v>
      </c>
    </row>
    <row r="16" spans="1:1463" x14ac:dyDescent="0.35">
      <c r="A16" s="46">
        <v>37</v>
      </c>
      <c r="B16" s="46" t="s">
        <v>1706</v>
      </c>
      <c r="C16" s="46">
        <v>44959</v>
      </c>
      <c r="D16" s="46" t="s">
        <v>1490</v>
      </c>
      <c r="E16" s="46">
        <v>44959.416815636578</v>
      </c>
      <c r="F16" s="46">
        <v>44959.463235069437</v>
      </c>
      <c r="G16" s="46" t="s">
        <v>1491</v>
      </c>
      <c r="H16" s="46" t="s">
        <v>1699</v>
      </c>
      <c r="I16" s="46" t="s">
        <v>1493</v>
      </c>
      <c r="J16" s="46" t="s">
        <v>1494</v>
      </c>
      <c r="K16" s="46">
        <v>1</v>
      </c>
      <c r="L16" s="46">
        <v>1</v>
      </c>
      <c r="M16" s="46" t="s">
        <v>1700</v>
      </c>
      <c r="N16" s="46" t="s">
        <v>1500</v>
      </c>
      <c r="O16" s="46" t="s">
        <v>1497</v>
      </c>
      <c r="P16" s="46" t="s">
        <v>1528</v>
      </c>
      <c r="Q16" s="46" t="s">
        <v>1500</v>
      </c>
      <c r="S16" s="46" t="s">
        <v>1707</v>
      </c>
      <c r="T16" s="46" t="s">
        <v>1500</v>
      </c>
      <c r="U16" s="46" t="s">
        <v>1500</v>
      </c>
      <c r="V16" s="46" t="s">
        <v>1500</v>
      </c>
      <c r="W16" s="46" t="s">
        <v>1550</v>
      </c>
      <c r="X16" s="46" t="s">
        <v>1550</v>
      </c>
      <c r="Y16" s="46" t="s">
        <v>1550</v>
      </c>
      <c r="Z16" s="46" t="str">
        <f t="shared" si="16"/>
        <v>oui</v>
      </c>
      <c r="AC16" s="46" t="str">
        <f t="shared" si="0"/>
        <v>oui</v>
      </c>
      <c r="AD16" s="46" t="s">
        <v>1501</v>
      </c>
      <c r="AF16" s="46" t="s">
        <v>1609</v>
      </c>
      <c r="AH16" s="46" t="s">
        <v>1502</v>
      </c>
      <c r="AJ16" s="46" t="str">
        <f t="shared" si="1"/>
        <v>oui</v>
      </c>
      <c r="AK16" s="46" t="str">
        <f t="shared" si="17"/>
        <v>oui</v>
      </c>
      <c r="AL16" s="46" t="str">
        <f t="shared" si="18"/>
        <v xml:space="preserve">corruption pas_acces_information </v>
      </c>
      <c r="AM16" s="46">
        <f t="shared" si="2"/>
        <v>0</v>
      </c>
      <c r="AN16" s="46">
        <f t="shared" si="3"/>
        <v>0</v>
      </c>
      <c r="AO16" s="46">
        <f t="shared" si="4"/>
        <v>0</v>
      </c>
      <c r="AP16" s="46">
        <f t="shared" si="5"/>
        <v>0</v>
      </c>
      <c r="AQ16" s="46">
        <f t="shared" si="6"/>
        <v>0</v>
      </c>
      <c r="AR16" s="46">
        <f t="shared" si="7"/>
        <v>0</v>
      </c>
      <c r="AS16" s="46">
        <f t="shared" si="8"/>
        <v>0</v>
      </c>
      <c r="AT16" s="46">
        <f t="shared" si="9"/>
        <v>0</v>
      </c>
      <c r="AU16" s="46">
        <f t="shared" si="10"/>
        <v>1</v>
      </c>
      <c r="AV16" s="46">
        <f t="shared" si="11"/>
        <v>1</v>
      </c>
      <c r="AW16" s="46">
        <f t="shared" si="12"/>
        <v>0</v>
      </c>
      <c r="AX16" s="46">
        <f t="shared" si="13"/>
        <v>0</v>
      </c>
      <c r="AY16" s="46">
        <f t="shared" si="14"/>
        <v>0</v>
      </c>
      <c r="AZ16" s="46" t="str">
        <f>IF(BA16=1,"pas_adapte ","")&amp;IF(BB16=1,"insuffisance_argent ","")&amp;IF(BC16=1,"acces_limite ","")&amp;IF(BD16=1,"mauvaise_qualite ","")&amp;IF(BE16=1,"retard_reception ","")&amp;IF(BF16=1,"aucun_problem ","")&amp;IF(BG16=1,"autre ","")&amp;IF(BH16=1,"nsp ","")&amp;IF(BI16=1,"pnpr ","")</f>
        <v xml:space="preserve">mauvaise_qualite retard_reception </v>
      </c>
      <c r="BA16" s="46">
        <f>IF(ISERROR(SEARCH(1,_xlfn.CONCAT(DM16, FO16, HN16, KJ16, NC16, PR16, SH16, UU16, XI16, ZT16, ACQ16, ZT16, ACQ16, AEK16, AFT16, AJH16))),0,1)</f>
        <v>0</v>
      </c>
      <c r="BB16" s="46">
        <f>IF(ISERROR(SEARCH(1,_xlfn.CONCAT(DN16, FP16, HO16, KK16, ND16, PS16, SI16, UV16, XJ16, ZU16, ACR16))),0,1)</f>
        <v>0</v>
      </c>
      <c r="BC16" s="46">
        <f>IF(ISERROR(SEARCH(1,_xlfn.CONCAT(KL16, NE16, PT16, SJ16, UW16, XK16, ZW16, ACT16,AEM16, AGQ16, AJJ16))),0,1)</f>
        <v>0</v>
      </c>
      <c r="BD16" s="46">
        <f>IF(ISERROR(SEARCH(1,_xlfn.CONCAT(DO16, FQ16, HP16, KM16, NF16, PU16, SK16, UX16, XL16, ZV16, ACU16,AEL16, AGP16, AJI16))),0,1)</f>
        <v>1</v>
      </c>
      <c r="BE16" s="46">
        <f>IF(ISERROR(SEARCH(1,_xlfn.CONCAT(DP16, FR16, HQ16, KN16, NG16, PV16, SL16, UY16, XM16, ZX16, ACU16,AEN16, AGR16, AJK16))),0,1)</f>
        <v>1</v>
      </c>
      <c r="BF16" s="46">
        <f>IF(ISERROR(SEARCH(1,_xlfn.CONCAT(DQ16, FS16, HR16, KO16, NH16, PW16, SM16, UZ16, XN16, ZY16, ACV16,AEO16, AGS16, AJL16))),0,1)</f>
        <v>0</v>
      </c>
      <c r="BG16" s="46">
        <f>IF(ISERROR(SEARCH(1,_xlfn.CONCAT(DR16, FT16, HS16, KP16, NI16, PX16, SN16, VA16, XO16, ZZ16, ACW16,AEP16, AGT16, AJM16))),0,1)</f>
        <v>0</v>
      </c>
      <c r="BH16" s="46">
        <f>IF(ISERROR(SEARCH(1,_xlfn.CONCAT(DS16, FU16, HT16, KQ16, NJ16, PY16, SO16, VB16, XP16, AAA16, ACX16,AEQ16, AGU16, AJN16))),0,1)</f>
        <v>0</v>
      </c>
      <c r="BI16" s="46">
        <f>IF(ISERROR(SEARCH(1,_xlfn.CONCAT(DT16, FV16, HU16, KR16, NK16, PZ16, SP16, VC16, XQ16, AAB16, ACY16,AER16, AGV16, AJO16))),0,1)</f>
        <v>0</v>
      </c>
      <c r="BJ16" s="46" t="str">
        <f>IF(BK16=1, "pas_adapte ","")&amp;IF(BL16=1, "insuffisance_argent ","")&amp;IF(BM16=1, "acces_limite ","")&amp;IF(BN16=1, "mauvaise_qualite ","")&amp;IF(BO16=1, "retard_reception ","")&amp;IF(BP16=1, "aucun_problem ","")&amp;IF(BQ16=1, "autre ","")&amp;IF(BR16=1, "nsp ","")&amp;IF(BS16=1, "pnpr ","")</f>
        <v xml:space="preserve">mauvaise_qualite retard_reception </v>
      </c>
      <c r="BK16" s="46">
        <f>IF(ISERROR(SEARCH(1,_xlfn.CONCAT(DM16, FO16, HN16, KJ16, NC16, PR16, SH16, UU16, XI16, ZT16, ACQ16, ZT16, ACQ16, AEK16, AFT16, AJH16, ALB16, ALL16, ALV16, AMF16, AMQ16, ANB16, ANM16, ANX16, AOI16, AOT16, APE16, APP16, APZ16, AQI16))),0,1)</f>
        <v>0</v>
      </c>
      <c r="BL16" s="46">
        <f>IF(ISERROR(SEARCH(1,_xlfn.CONCAT(DN16, FP16, HO16, KK16, ND16, PS16, SI16, UV16, XJ16, ZU16, ACR16, ZU16, ACR16, ALC16, ALM16, ALW16, AMG16, AMR16, ANC16, ANN16, ANY16, AOJ16, AOU16, APF16))),0,1)</f>
        <v>0</v>
      </c>
      <c r="BM16" s="46">
        <f>IF(ISERROR(SEARCH(1,_xlfn.CONCAT(KL16, NE16, PT16, SJ16, UW16, XK16, ZW16, ACT16,AEM16, AGQ16, AJJ16, AMH16, AMS16, AND16, ANO16, ANZ16, AOK16, AOW16, APH16, APR16, AQB16, AQK16))),0,1)</f>
        <v>0</v>
      </c>
      <c r="BN16" s="46">
        <f>IF(ISERROR(SEARCH(1,_xlfn.CONCAT(DO16, FQ16, HP16, KM16, NF16, PU16, SK16, UX16, XL16, ZV16, ACU16,AEL16, AGP16, AJI16, AMI16, AMT16, ANE16, ANP16, AOA16, AOL16, AOV16, APG16, APQ16, AQA16, AQJ16))),0,1)</f>
        <v>1</v>
      </c>
      <c r="BO16" s="46">
        <f>IF(ISERROR(SEARCH(1,_xlfn.CONCAT(DP16, FR16, HQ16, KN16, NG16, PV16, SL16, UY16, XM16, ZX16, ACU16,AEN16, AGR16, AJK16, ALE16, ALO16, ALY16, AMJ16, AMU16, ANF16, ANQ16, AOB16, AOM16, AOX16, API16, APS16, AQC16, AQL16))),0,1)</f>
        <v>1</v>
      </c>
      <c r="BP16" s="46">
        <f>IF(ISERROR(SEARCH(1,_xlfn.CONCAT(DQ16, FS16, HR16, KO16, NH16, PW16, SM16, UZ16, XN16, ZY16, ACV16,AEO16, AGS16, AJL16, ALF16, ALP16, ALZ16, AMK16, AMV16, ANG16, ANR16, AOC16, AON16, AOY16, APJ16, APT16, AQD16, AQM16))),0,1)</f>
        <v>0</v>
      </c>
      <c r="BQ16" s="46">
        <f>IF(ISERROR(SEARCH(1,_xlfn.CONCAT(DR16, FT16, HS16, KP16, NI16, PX16, SN16, VA16, XO16, ZZ16, ACW16,AEP16, AGT16, AJM16, ALG16, ALQ16, AMA16, AML16, AMW16, ANH16, ANS16, AOD16, AOO16, AOZ16, APK16, APU16, AQE16, AQN16))),0,1)</f>
        <v>0</v>
      </c>
      <c r="BR16" s="46">
        <f>IF(ISERROR(SEARCH(1,_xlfn.CONCAT(DS16, FU16, HT16, KQ16, NJ16, PY16, SO16, VB16, XP16, AAA16, ACX16,AEQ16, AGU16, AJN16, ALH16, ALR16, AMB16, AMM16, AMX16, ANI16, ANT16, AOE16, AOP16, APA16, APL16, APV16, AQF16, AQO16))),0,1)</f>
        <v>0</v>
      </c>
      <c r="BS16" s="46">
        <f>IF(ISERROR(SEARCH(1,_xlfn.CONCAT(DT16, FV16, HU16, KR16, NK16, PZ16, SP16, VC16, XQ16, AAB16, ACY16,AER16, AGV16, AJO16, ALI16, ALS16, AMC16, AMN16, AMY16, ANJ16, ANU16, AOF16, AOQ16, APB16, APM16, APW16, AQG16, AQP16))),0,1)</f>
        <v>0</v>
      </c>
      <c r="BT16" s="46" t="str">
        <f t="shared" si="15"/>
        <v>oui</v>
      </c>
      <c r="BU16" s="46" t="str">
        <f>IF(ISERROR(SEARCH(1, _xlfn.CONCAT(CL16, CM16,ES16, GQ16, JB16,MB16,OP16, OQ16,RF16, WG16, ABJ16, ABK16, ABL16, ABM16, CK16 ))),"non","oui")</f>
        <v>non</v>
      </c>
      <c r="BV16" s="46" t="s">
        <v>1496</v>
      </c>
      <c r="CJ16" s="46" t="s">
        <v>1708</v>
      </c>
      <c r="CK16" s="46">
        <v>0</v>
      </c>
      <c r="CL16" s="46">
        <v>0</v>
      </c>
      <c r="CM16" s="46">
        <v>0</v>
      </c>
      <c r="CN16" s="46">
        <v>0</v>
      </c>
      <c r="CO16" s="46">
        <v>1</v>
      </c>
      <c r="CP16" s="46">
        <v>0</v>
      </c>
      <c r="CQ16" s="46">
        <v>0</v>
      </c>
      <c r="CR16" s="46">
        <v>0</v>
      </c>
      <c r="CS16" s="46">
        <v>0</v>
      </c>
      <c r="CT16" s="46">
        <v>0</v>
      </c>
      <c r="CU16" s="46">
        <v>0</v>
      </c>
      <c r="CW16" s="46" t="s">
        <v>1680</v>
      </c>
      <c r="CX16" s="46">
        <v>0</v>
      </c>
      <c r="CY16" s="46">
        <v>0</v>
      </c>
      <c r="CZ16" s="46">
        <v>0</v>
      </c>
      <c r="DA16" s="46">
        <v>0</v>
      </c>
      <c r="DB16" s="46">
        <v>0</v>
      </c>
      <c r="DC16" s="46">
        <v>0</v>
      </c>
      <c r="DD16" s="46">
        <v>0</v>
      </c>
      <c r="DE16" s="46">
        <v>0</v>
      </c>
      <c r="DF16" s="46">
        <v>0</v>
      </c>
      <c r="DG16" s="46">
        <v>1</v>
      </c>
      <c r="DH16" s="46">
        <v>0</v>
      </c>
      <c r="DI16" s="46">
        <v>0</v>
      </c>
      <c r="DJ16" s="46">
        <v>0</v>
      </c>
      <c r="DL16" s="46" t="s">
        <v>1709</v>
      </c>
      <c r="DM16" s="46">
        <v>0</v>
      </c>
      <c r="DN16" s="46">
        <v>0</v>
      </c>
      <c r="DO16" s="46">
        <v>1</v>
      </c>
      <c r="DP16" s="46">
        <v>1</v>
      </c>
      <c r="DQ16" s="46">
        <v>0</v>
      </c>
      <c r="DR16" s="46">
        <v>0</v>
      </c>
      <c r="DS16" s="46">
        <v>0</v>
      </c>
      <c r="DT16" s="46">
        <v>0</v>
      </c>
      <c r="EI16" s="46" t="s">
        <v>1518</v>
      </c>
      <c r="GG16" s="46" t="s">
        <v>1496</v>
      </c>
      <c r="GP16" s="46" t="s">
        <v>1574</v>
      </c>
      <c r="GQ16" s="46">
        <v>0</v>
      </c>
      <c r="GR16" s="46">
        <v>0</v>
      </c>
      <c r="GS16" s="46">
        <v>1</v>
      </c>
      <c r="GT16" s="46">
        <v>0</v>
      </c>
      <c r="GU16" s="46">
        <v>0</v>
      </c>
      <c r="GV16" s="46">
        <v>0</v>
      </c>
      <c r="GX16" s="46" t="s">
        <v>1680</v>
      </c>
      <c r="GY16" s="46">
        <v>0</v>
      </c>
      <c r="GZ16" s="46">
        <v>0</v>
      </c>
      <c r="HA16" s="46">
        <v>0</v>
      </c>
      <c r="HB16" s="46">
        <v>0</v>
      </c>
      <c r="HC16" s="46">
        <v>0</v>
      </c>
      <c r="HD16" s="46">
        <v>0</v>
      </c>
      <c r="HE16" s="46">
        <v>0</v>
      </c>
      <c r="HF16" s="46">
        <v>0</v>
      </c>
      <c r="HG16" s="46">
        <v>0</v>
      </c>
      <c r="HH16" s="46">
        <v>1</v>
      </c>
      <c r="HI16" s="46">
        <v>0</v>
      </c>
      <c r="HJ16" s="46">
        <v>0</v>
      </c>
      <c r="HK16" s="46">
        <v>0</v>
      </c>
      <c r="HM16" s="46" t="s">
        <v>1710</v>
      </c>
      <c r="HN16" s="46">
        <v>0</v>
      </c>
      <c r="HO16" s="46">
        <v>0</v>
      </c>
      <c r="HP16" s="46">
        <v>1</v>
      </c>
      <c r="HQ16" s="46">
        <v>0</v>
      </c>
      <c r="HR16" s="46">
        <v>0</v>
      </c>
      <c r="HS16" s="46">
        <v>0</v>
      </c>
      <c r="HT16" s="46">
        <v>0</v>
      </c>
      <c r="HU16" s="46">
        <v>0</v>
      </c>
      <c r="IE16" s="46" t="s">
        <v>1518</v>
      </c>
      <c r="IF16" s="46" t="s">
        <v>1629</v>
      </c>
      <c r="IG16" s="46" t="s">
        <v>1500</v>
      </c>
      <c r="IH16" s="46" t="s">
        <v>1593</v>
      </c>
      <c r="II16" s="46">
        <v>1</v>
      </c>
      <c r="IJ16" s="46">
        <v>0</v>
      </c>
      <c r="IK16" s="46">
        <v>0</v>
      </c>
      <c r="IL16" s="46">
        <v>0</v>
      </c>
      <c r="IM16" s="46">
        <v>0</v>
      </c>
      <c r="IN16" s="46">
        <v>0</v>
      </c>
      <c r="IO16" s="46">
        <v>0</v>
      </c>
      <c r="IP16" s="46">
        <v>0</v>
      </c>
      <c r="IQ16" s="46">
        <v>0</v>
      </c>
      <c r="IR16" s="46">
        <v>0</v>
      </c>
      <c r="IS16" s="46">
        <v>0</v>
      </c>
      <c r="IT16" s="46">
        <v>0</v>
      </c>
      <c r="IU16" s="46">
        <v>0</v>
      </c>
      <c r="IV16" s="46">
        <v>0</v>
      </c>
      <c r="IW16" s="46">
        <v>0</v>
      </c>
      <c r="IX16" s="46">
        <v>0</v>
      </c>
      <c r="IY16" s="46">
        <v>0</v>
      </c>
      <c r="JT16" s="46" t="s">
        <v>1679</v>
      </c>
      <c r="JU16" s="46">
        <v>0</v>
      </c>
      <c r="JV16" s="46">
        <v>0</v>
      </c>
      <c r="JW16" s="46">
        <v>0</v>
      </c>
      <c r="JX16" s="46">
        <v>0</v>
      </c>
      <c r="JY16" s="46">
        <v>0</v>
      </c>
      <c r="JZ16" s="46">
        <v>0</v>
      </c>
      <c r="KA16" s="46">
        <v>0</v>
      </c>
      <c r="KB16" s="46">
        <v>0</v>
      </c>
      <c r="KC16" s="46">
        <v>1</v>
      </c>
      <c r="KD16" s="46">
        <v>0</v>
      </c>
      <c r="KE16" s="46">
        <v>0</v>
      </c>
      <c r="KF16" s="46">
        <v>0</v>
      </c>
      <c r="KG16" s="46">
        <v>0</v>
      </c>
      <c r="AKG16" s="46" t="s">
        <v>1509</v>
      </c>
      <c r="AKH16" s="46">
        <v>0</v>
      </c>
      <c r="AKI16" s="46">
        <v>0</v>
      </c>
      <c r="AKJ16" s="46">
        <v>0</v>
      </c>
      <c r="AKK16" s="46">
        <v>0</v>
      </c>
      <c r="AKL16" s="46">
        <v>0</v>
      </c>
      <c r="AKM16" s="46">
        <v>0</v>
      </c>
      <c r="AKN16" s="46">
        <v>0</v>
      </c>
      <c r="AKO16" s="46">
        <v>0</v>
      </c>
      <c r="AKP16" s="46">
        <v>0</v>
      </c>
      <c r="AKQ16" s="46">
        <v>0</v>
      </c>
      <c r="AKR16" s="46">
        <v>0</v>
      </c>
      <c r="AKS16" s="46">
        <v>0</v>
      </c>
      <c r="AKT16" s="46">
        <v>0</v>
      </c>
      <c r="AKU16" s="46">
        <v>0</v>
      </c>
      <c r="AKV16" s="46">
        <v>1</v>
      </c>
      <c r="AKW16" s="46">
        <v>0</v>
      </c>
      <c r="AKX16" s="46">
        <v>0</v>
      </c>
      <c r="AKY16" s="46">
        <v>0</v>
      </c>
      <c r="AQR16" s="46" t="s">
        <v>1580</v>
      </c>
      <c r="ARE16" s="46" t="s">
        <v>1580</v>
      </c>
      <c r="ASB16" s="46" t="s">
        <v>1496</v>
      </c>
      <c r="ASD16" s="46" t="s">
        <v>1582</v>
      </c>
      <c r="ASE16" s="46" t="s">
        <v>1711</v>
      </c>
      <c r="ASF16" s="46">
        <v>1</v>
      </c>
      <c r="ASG16" s="46">
        <v>0</v>
      </c>
      <c r="ASH16" s="46">
        <v>0</v>
      </c>
      <c r="ASI16" s="46">
        <v>1</v>
      </c>
      <c r="ASJ16" s="46">
        <v>0</v>
      </c>
      <c r="ASK16" s="46">
        <v>0</v>
      </c>
      <c r="ASL16" s="46">
        <v>0</v>
      </c>
      <c r="ASM16" s="46">
        <v>0</v>
      </c>
      <c r="ASN16" s="46">
        <v>0</v>
      </c>
      <c r="ASO16" s="46">
        <v>0</v>
      </c>
      <c r="ASP16" s="46">
        <v>0</v>
      </c>
      <c r="ASQ16" s="46">
        <v>0</v>
      </c>
      <c r="ASS16" s="46" t="s">
        <v>1712</v>
      </c>
      <c r="AST16" s="46">
        <v>0</v>
      </c>
      <c r="ASU16" s="46">
        <v>1</v>
      </c>
      <c r="ASV16" s="46">
        <v>0</v>
      </c>
      <c r="ASW16" s="46">
        <v>0</v>
      </c>
      <c r="ASX16" s="46">
        <v>0</v>
      </c>
      <c r="ASY16" s="46">
        <v>0</v>
      </c>
      <c r="ASZ16" s="46">
        <v>0</v>
      </c>
      <c r="ATA16" s="46">
        <v>0</v>
      </c>
      <c r="ATB16" s="46">
        <v>0</v>
      </c>
      <c r="ATC16" s="46">
        <v>0</v>
      </c>
      <c r="ATD16" s="46">
        <v>0</v>
      </c>
      <c r="ATE16" s="46">
        <v>0</v>
      </c>
      <c r="ATF16" s="46">
        <v>0</v>
      </c>
      <c r="ATH16" s="46" t="s">
        <v>1561</v>
      </c>
      <c r="ATI16" s="46">
        <v>1</v>
      </c>
      <c r="ATJ16" s="46">
        <v>0</v>
      </c>
      <c r="ATK16" s="46">
        <v>0</v>
      </c>
      <c r="ATL16" s="46">
        <v>0</v>
      </c>
      <c r="ATM16" s="46">
        <v>0</v>
      </c>
      <c r="ATN16" s="46">
        <v>0</v>
      </c>
      <c r="ATO16" s="46">
        <v>0</v>
      </c>
      <c r="ATP16" s="46">
        <v>0</v>
      </c>
      <c r="ATQ16" s="46">
        <v>0</v>
      </c>
      <c r="ATR16" s="46">
        <v>0</v>
      </c>
      <c r="ATS16" s="46">
        <v>0</v>
      </c>
      <c r="ATT16" s="46">
        <v>0</v>
      </c>
      <c r="ATU16" s="46">
        <v>0</v>
      </c>
      <c r="AUH16" s="46" t="s">
        <v>1601</v>
      </c>
      <c r="AUI16" s="46" t="s">
        <v>1496</v>
      </c>
      <c r="AUJ16" s="46" t="s">
        <v>1558</v>
      </c>
      <c r="AXD16" s="46" t="s">
        <v>1500</v>
      </c>
      <c r="AXT16" s="46" t="s">
        <v>1518</v>
      </c>
      <c r="AYI16" s="46" t="s">
        <v>1541</v>
      </c>
      <c r="AYJ16" s="46">
        <v>1</v>
      </c>
      <c r="AYK16" s="46">
        <v>0</v>
      </c>
      <c r="AYL16" s="46">
        <v>0</v>
      </c>
      <c r="AYM16" s="46">
        <v>0</v>
      </c>
      <c r="AYN16" s="46">
        <v>0</v>
      </c>
      <c r="AYO16" s="46">
        <v>0</v>
      </c>
      <c r="AYP16" s="46">
        <v>0</v>
      </c>
      <c r="AYQ16" s="46">
        <v>0</v>
      </c>
      <c r="AYR16" s="46">
        <v>0</v>
      </c>
      <c r="AYS16" s="46">
        <v>0</v>
      </c>
      <c r="AYT16" s="46">
        <v>0</v>
      </c>
      <c r="AYW16" s="46" t="s">
        <v>1500</v>
      </c>
      <c r="AZW16" s="46" t="s">
        <v>1500</v>
      </c>
      <c r="BAX16" s="46" t="s">
        <v>1500</v>
      </c>
      <c r="BBM16" s="46" t="s">
        <v>1518</v>
      </c>
      <c r="BBN16" s="46" t="s">
        <v>1652</v>
      </c>
      <c r="BBO16" s="46" t="s">
        <v>1496</v>
      </c>
      <c r="BBP16" s="46" t="s">
        <v>1713</v>
      </c>
      <c r="BBQ16" s="46">
        <v>1</v>
      </c>
      <c r="BBR16" s="46">
        <v>0</v>
      </c>
      <c r="BBS16" s="46">
        <v>0</v>
      </c>
      <c r="BBT16" s="46">
        <v>0</v>
      </c>
      <c r="BBU16" s="46">
        <v>0</v>
      </c>
      <c r="BBV16" s="46">
        <v>0</v>
      </c>
      <c r="BBW16" s="46">
        <v>0</v>
      </c>
      <c r="BBX16" s="46">
        <v>0</v>
      </c>
      <c r="BBY16" s="46">
        <v>0</v>
      </c>
      <c r="BBZ16" s="46">
        <v>0</v>
      </c>
      <c r="BCA16" s="46">
        <v>0</v>
      </c>
      <c r="BCB16" s="46">
        <v>0</v>
      </c>
      <c r="BCC16" s="46">
        <v>0</v>
      </c>
      <c r="BCE16" s="46" t="s">
        <v>1714</v>
      </c>
      <c r="BCF16" s="46">
        <v>0</v>
      </c>
      <c r="BCG16" s="46">
        <v>0</v>
      </c>
      <c r="BCH16" s="46">
        <v>1</v>
      </c>
      <c r="BCI16" s="46">
        <v>0</v>
      </c>
      <c r="BCJ16" s="46">
        <v>0</v>
      </c>
      <c r="BCK16" s="46">
        <v>0</v>
      </c>
      <c r="BCL16" s="46">
        <v>0</v>
      </c>
      <c r="BCM16" s="46">
        <v>0</v>
      </c>
      <c r="BCN16" s="46">
        <v>0</v>
      </c>
      <c r="BCO16" s="46">
        <v>0</v>
      </c>
      <c r="BCP16" s="46">
        <v>0</v>
      </c>
      <c r="BCQ16" s="46">
        <v>0</v>
      </c>
      <c r="BCR16" s="46">
        <v>0</v>
      </c>
      <c r="BCS16" s="46">
        <v>0</v>
      </c>
      <c r="BCT16" s="46">
        <v>0</v>
      </c>
      <c r="BCV16" s="46" t="s">
        <v>1652</v>
      </c>
      <c r="BCW16" s="46" t="s">
        <v>1500</v>
      </c>
      <c r="BCX16" s="46" t="s">
        <v>1500</v>
      </c>
      <c r="BCY16" s="46" t="s">
        <v>1645</v>
      </c>
      <c r="BDA16" s="46">
        <v>390176337</v>
      </c>
      <c r="BDB16" s="46">
        <v>44959.63481481481</v>
      </c>
      <c r="BDE16" s="46" t="s">
        <v>1524</v>
      </c>
      <c r="BDF16" s="46" t="s">
        <v>1525</v>
      </c>
    </row>
    <row r="17" spans="1:987 1136:1462" x14ac:dyDescent="0.35">
      <c r="A17" s="46">
        <v>38</v>
      </c>
      <c r="B17" s="46" t="s">
        <v>1715</v>
      </c>
      <c r="C17" s="46">
        <v>44959</v>
      </c>
      <c r="D17" s="46" t="s">
        <v>1490</v>
      </c>
      <c r="E17" s="46">
        <v>44959.533578148148</v>
      </c>
      <c r="F17" s="46">
        <v>44959.565035520827</v>
      </c>
      <c r="G17" s="46" t="s">
        <v>1491</v>
      </c>
      <c r="H17" s="46" t="s">
        <v>1699</v>
      </c>
      <c r="I17" s="46" t="s">
        <v>1493</v>
      </c>
      <c r="J17" s="46" t="s">
        <v>1494</v>
      </c>
      <c r="K17" s="46">
        <v>1</v>
      </c>
      <c r="L17" s="46">
        <v>1</v>
      </c>
      <c r="M17" s="46" t="s">
        <v>1700</v>
      </c>
      <c r="N17" s="46" t="s">
        <v>1500</v>
      </c>
      <c r="O17" s="46" t="s">
        <v>1497</v>
      </c>
      <c r="P17" s="46" t="s">
        <v>1528</v>
      </c>
      <c r="Q17" s="46" t="s">
        <v>1500</v>
      </c>
      <c r="S17" s="46" t="s">
        <v>1716</v>
      </c>
      <c r="T17" s="46" t="s">
        <v>1550</v>
      </c>
      <c r="U17" s="46" t="s">
        <v>1500</v>
      </c>
      <c r="V17" s="46" t="s">
        <v>1500</v>
      </c>
      <c r="W17" s="46" t="s">
        <v>1500</v>
      </c>
      <c r="X17" s="46" t="s">
        <v>1500</v>
      </c>
      <c r="Y17" s="46" t="s">
        <v>1500</v>
      </c>
      <c r="Z17" s="46" t="str">
        <f t="shared" si="16"/>
        <v>oui</v>
      </c>
      <c r="AC17" s="46" t="str">
        <f t="shared" si="0"/>
        <v>non</v>
      </c>
      <c r="AD17" s="46" t="s">
        <v>1501</v>
      </c>
      <c r="AF17" s="46" t="s">
        <v>1609</v>
      </c>
      <c r="AH17" s="46" t="s">
        <v>1530</v>
      </c>
      <c r="AJ17" s="46" t="str">
        <f t="shared" si="1"/>
        <v>non</v>
      </c>
      <c r="AK17" s="46" t="str">
        <f t="shared" si="17"/>
        <v>oui</v>
      </c>
      <c r="AL17" s="46" t="str">
        <f t="shared" si="18"/>
        <v xml:space="preserve">corruption </v>
      </c>
      <c r="AM17" s="46">
        <f t="shared" si="2"/>
        <v>0</v>
      </c>
      <c r="AN17" s="46">
        <f t="shared" si="3"/>
        <v>0</v>
      </c>
      <c r="AO17" s="46">
        <f t="shared" si="4"/>
        <v>0</v>
      </c>
      <c r="AP17" s="46">
        <f t="shared" si="5"/>
        <v>0</v>
      </c>
      <c r="AQ17" s="46">
        <f t="shared" si="6"/>
        <v>0</v>
      </c>
      <c r="AR17" s="46">
        <f t="shared" si="7"/>
        <v>0</v>
      </c>
      <c r="AS17" s="46">
        <f t="shared" si="8"/>
        <v>0</v>
      </c>
      <c r="AT17" s="46">
        <f t="shared" si="9"/>
        <v>0</v>
      </c>
      <c r="AU17" s="46">
        <f t="shared" si="10"/>
        <v>1</v>
      </c>
      <c r="AV17" s="46">
        <f t="shared" si="11"/>
        <v>0</v>
      </c>
      <c r="AW17" s="46">
        <f t="shared" si="12"/>
        <v>0</v>
      </c>
      <c r="AX17" s="46">
        <f t="shared" si="13"/>
        <v>0</v>
      </c>
      <c r="AY17" s="46">
        <f t="shared" si="14"/>
        <v>0</v>
      </c>
      <c r="BT17" s="46" t="str">
        <f t="shared" si="15"/>
        <v>oui</v>
      </c>
      <c r="BV17" s="46" t="s">
        <v>1500</v>
      </c>
      <c r="BW17" s="46" t="s">
        <v>1717</v>
      </c>
      <c r="BX17" s="46">
        <v>0</v>
      </c>
      <c r="BY17" s="46">
        <v>0</v>
      </c>
      <c r="BZ17" s="46">
        <v>0</v>
      </c>
      <c r="CA17" s="46">
        <v>1</v>
      </c>
      <c r="CB17" s="46">
        <v>0</v>
      </c>
      <c r="CC17" s="46">
        <v>0</v>
      </c>
      <c r="CD17" s="46">
        <v>0</v>
      </c>
      <c r="CE17" s="46">
        <v>0</v>
      </c>
      <c r="CF17" s="46">
        <v>0</v>
      </c>
      <c r="CG17" s="46">
        <v>0</v>
      </c>
      <c r="CH17" s="46">
        <v>0</v>
      </c>
      <c r="CW17" s="46" t="s">
        <v>1679</v>
      </c>
      <c r="CX17" s="46">
        <v>0</v>
      </c>
      <c r="CY17" s="46">
        <v>0</v>
      </c>
      <c r="CZ17" s="46">
        <v>0</v>
      </c>
      <c r="DA17" s="46">
        <v>0</v>
      </c>
      <c r="DB17" s="46">
        <v>0</v>
      </c>
      <c r="DC17" s="46">
        <v>0</v>
      </c>
      <c r="DD17" s="46">
        <v>0</v>
      </c>
      <c r="DE17" s="46">
        <v>0</v>
      </c>
      <c r="DF17" s="46">
        <v>1</v>
      </c>
      <c r="DG17" s="46">
        <v>0</v>
      </c>
      <c r="DH17" s="46">
        <v>0</v>
      </c>
      <c r="DI17" s="46">
        <v>0</v>
      </c>
      <c r="DJ17" s="46">
        <v>0</v>
      </c>
      <c r="GG17" s="46" t="s">
        <v>1500</v>
      </c>
      <c r="GH17" s="46" t="s">
        <v>1613</v>
      </c>
      <c r="GI17" s="46">
        <v>1</v>
      </c>
      <c r="GJ17" s="46">
        <v>0</v>
      </c>
      <c r="GK17" s="46">
        <v>1</v>
      </c>
      <c r="GL17" s="46">
        <v>0</v>
      </c>
      <c r="GM17" s="46">
        <v>0</v>
      </c>
      <c r="GN17" s="46">
        <v>0</v>
      </c>
      <c r="GX17" s="46" t="s">
        <v>1679</v>
      </c>
      <c r="GY17" s="46">
        <v>0</v>
      </c>
      <c r="GZ17" s="46">
        <v>0</v>
      </c>
      <c r="HA17" s="46">
        <v>0</v>
      </c>
      <c r="HB17" s="46">
        <v>0</v>
      </c>
      <c r="HC17" s="46">
        <v>0</v>
      </c>
      <c r="HD17" s="46">
        <v>0</v>
      </c>
      <c r="HE17" s="46">
        <v>0</v>
      </c>
      <c r="HF17" s="46">
        <v>0</v>
      </c>
      <c r="HG17" s="46">
        <v>1</v>
      </c>
      <c r="HH17" s="46">
        <v>0</v>
      </c>
      <c r="HI17" s="46">
        <v>0</v>
      </c>
      <c r="HJ17" s="46">
        <v>0</v>
      </c>
      <c r="HK17" s="46">
        <v>0</v>
      </c>
      <c r="TF17" s="46" t="s">
        <v>1500</v>
      </c>
      <c r="TG17" s="46" t="s">
        <v>1718</v>
      </c>
      <c r="TH17" s="46">
        <v>1</v>
      </c>
      <c r="TI17" s="46">
        <v>1</v>
      </c>
      <c r="TJ17" s="46">
        <v>0</v>
      </c>
      <c r="TK17" s="46">
        <v>0</v>
      </c>
      <c r="TL17" s="46">
        <v>0</v>
      </c>
      <c r="TM17" s="46">
        <v>0</v>
      </c>
      <c r="TN17" s="46">
        <v>0</v>
      </c>
      <c r="TO17" s="46">
        <v>0</v>
      </c>
      <c r="TP17" s="46">
        <v>0</v>
      </c>
      <c r="TQ17" s="46">
        <v>0</v>
      </c>
      <c r="UE17" s="46" t="s">
        <v>1679</v>
      </c>
      <c r="UF17" s="46">
        <v>0</v>
      </c>
      <c r="UG17" s="46">
        <v>0</v>
      </c>
      <c r="UH17" s="46">
        <v>0</v>
      </c>
      <c r="UI17" s="46">
        <v>0</v>
      </c>
      <c r="UJ17" s="46">
        <v>0</v>
      </c>
      <c r="UK17" s="46">
        <v>0</v>
      </c>
      <c r="UL17" s="46">
        <v>0</v>
      </c>
      <c r="UM17" s="46">
        <v>0</v>
      </c>
      <c r="UN17" s="46">
        <v>1</v>
      </c>
      <c r="UO17" s="46">
        <v>0</v>
      </c>
      <c r="UP17" s="46">
        <v>0</v>
      </c>
      <c r="UQ17" s="46">
        <v>0</v>
      </c>
      <c r="UR17" s="46">
        <v>0</v>
      </c>
      <c r="AKG17" s="46" t="s">
        <v>1509</v>
      </c>
      <c r="AKH17" s="46">
        <v>0</v>
      </c>
      <c r="AKI17" s="46">
        <v>0</v>
      </c>
      <c r="AKJ17" s="46">
        <v>0</v>
      </c>
      <c r="AKK17" s="46">
        <v>0</v>
      </c>
      <c r="AKL17" s="46">
        <v>0</v>
      </c>
      <c r="AKM17" s="46">
        <v>0</v>
      </c>
      <c r="AKN17" s="46">
        <v>0</v>
      </c>
      <c r="AKO17" s="46">
        <v>0</v>
      </c>
      <c r="AKP17" s="46">
        <v>0</v>
      </c>
      <c r="AKQ17" s="46">
        <v>0</v>
      </c>
      <c r="AKR17" s="46">
        <v>0</v>
      </c>
      <c r="AKS17" s="46">
        <v>0</v>
      </c>
      <c r="AKT17" s="46">
        <v>0</v>
      </c>
      <c r="AKU17" s="46">
        <v>0</v>
      </c>
      <c r="AKV17" s="46">
        <v>1</v>
      </c>
      <c r="AKW17" s="46">
        <v>0</v>
      </c>
      <c r="AKX17" s="46">
        <v>0</v>
      </c>
      <c r="AKY17" s="46">
        <v>0</v>
      </c>
      <c r="AQR17" s="46" t="s">
        <v>1558</v>
      </c>
      <c r="ASB17" s="46" t="s">
        <v>1500</v>
      </c>
      <c r="AUW17" s="46" t="s">
        <v>1719</v>
      </c>
      <c r="AUX17" s="46">
        <v>0</v>
      </c>
      <c r="AUY17" s="46">
        <v>0</v>
      </c>
      <c r="AUZ17" s="46">
        <v>1</v>
      </c>
      <c r="AVA17" s="46">
        <v>1</v>
      </c>
      <c r="AVB17" s="46">
        <v>0</v>
      </c>
      <c r="AVC17" s="46">
        <v>1</v>
      </c>
      <c r="AVD17" s="46">
        <v>0</v>
      </c>
      <c r="AVE17" s="46">
        <v>0</v>
      </c>
      <c r="AVF17" s="46">
        <v>0</v>
      </c>
      <c r="AVG17" s="46">
        <v>0</v>
      </c>
      <c r="AVH17" s="46">
        <v>0</v>
      </c>
      <c r="AVJ17" s="46" t="s">
        <v>1720</v>
      </c>
      <c r="AVK17" s="46">
        <v>0</v>
      </c>
      <c r="AVL17" s="46">
        <v>0</v>
      </c>
      <c r="AVM17" s="46">
        <v>1</v>
      </c>
      <c r="AVN17" s="46">
        <v>0</v>
      </c>
      <c r="AVO17" s="46">
        <v>0</v>
      </c>
      <c r="AVP17" s="46">
        <v>0</v>
      </c>
      <c r="AVQ17" s="46">
        <v>0</v>
      </c>
      <c r="AVR17" s="46">
        <v>1</v>
      </c>
      <c r="AVS17" s="46">
        <v>0</v>
      </c>
      <c r="AVT17" s="46">
        <v>0</v>
      </c>
      <c r="AVU17" s="46">
        <v>0</v>
      </c>
      <c r="AVV17" s="46">
        <v>0</v>
      </c>
      <c r="AVW17" s="46">
        <v>0</v>
      </c>
      <c r="AVY17" s="46" t="s">
        <v>1561</v>
      </c>
      <c r="AVZ17" s="46">
        <v>1</v>
      </c>
      <c r="AWA17" s="46">
        <v>0</v>
      </c>
      <c r="AWB17" s="46">
        <v>0</v>
      </c>
      <c r="AWC17" s="46">
        <v>0</v>
      </c>
      <c r="AWD17" s="46">
        <v>0</v>
      </c>
      <c r="AWE17" s="46">
        <v>0</v>
      </c>
      <c r="AWF17" s="46">
        <v>0</v>
      </c>
      <c r="AWG17" s="46">
        <v>0</v>
      </c>
      <c r="AWH17" s="46">
        <v>0</v>
      </c>
      <c r="AWI17" s="46">
        <v>0</v>
      </c>
      <c r="AWJ17" s="46">
        <v>0</v>
      </c>
      <c r="AWK17" s="46">
        <v>0</v>
      </c>
      <c r="AWL17" s="46">
        <v>0</v>
      </c>
      <c r="AWN17" s="46" t="s">
        <v>1516</v>
      </c>
      <c r="AWO17" s="46" t="s">
        <v>1517</v>
      </c>
      <c r="AWP17" s="46">
        <v>1</v>
      </c>
      <c r="AWQ17" s="46">
        <v>0</v>
      </c>
      <c r="AWR17" s="46">
        <v>0</v>
      </c>
      <c r="AWS17" s="46">
        <v>0</v>
      </c>
      <c r="AWT17" s="46">
        <v>0</v>
      </c>
      <c r="AWU17" s="46">
        <v>0</v>
      </c>
      <c r="AWV17" s="46">
        <v>0</v>
      </c>
      <c r="AWW17" s="46">
        <v>0</v>
      </c>
      <c r="AWX17" s="46">
        <v>0</v>
      </c>
      <c r="AWY17" s="46">
        <v>0</v>
      </c>
      <c r="AWZ17" s="46">
        <v>0</v>
      </c>
      <c r="AXA17" s="46">
        <v>0</v>
      </c>
      <c r="AXD17" s="46" t="s">
        <v>1500</v>
      </c>
      <c r="AXT17" s="46" t="s">
        <v>1518</v>
      </c>
      <c r="AYI17" s="46" t="s">
        <v>1721</v>
      </c>
      <c r="AYJ17" s="46">
        <v>0</v>
      </c>
      <c r="AYK17" s="46">
        <v>0</v>
      </c>
      <c r="AYL17" s="46">
        <v>0</v>
      </c>
      <c r="AYM17" s="46">
        <v>1</v>
      </c>
      <c r="AYN17" s="46">
        <v>0</v>
      </c>
      <c r="AYO17" s="46">
        <v>0</v>
      </c>
      <c r="AYP17" s="46">
        <v>0</v>
      </c>
      <c r="AYQ17" s="46">
        <v>1</v>
      </c>
      <c r="AYR17" s="46">
        <v>0</v>
      </c>
      <c r="AYS17" s="46">
        <v>0</v>
      </c>
      <c r="AYT17" s="46">
        <v>0</v>
      </c>
      <c r="AYW17" s="46" t="s">
        <v>1500</v>
      </c>
      <c r="AZW17" s="46" t="s">
        <v>1500</v>
      </c>
      <c r="BAX17" s="46" t="s">
        <v>1500</v>
      </c>
      <c r="BBM17" s="46" t="s">
        <v>1563</v>
      </c>
      <c r="BBN17" s="46" t="s">
        <v>1652</v>
      </c>
      <c r="BBO17" s="46" t="s">
        <v>1496</v>
      </c>
      <c r="BBP17" s="46" t="s">
        <v>1722</v>
      </c>
      <c r="BBQ17" s="46">
        <v>0</v>
      </c>
      <c r="BBR17" s="46">
        <v>0</v>
      </c>
      <c r="BBS17" s="46">
        <v>0</v>
      </c>
      <c r="BBT17" s="46">
        <v>0</v>
      </c>
      <c r="BBU17" s="46">
        <v>0</v>
      </c>
      <c r="BBV17" s="46">
        <v>1</v>
      </c>
      <c r="BBW17" s="46">
        <v>0</v>
      </c>
      <c r="BBX17" s="46">
        <v>0</v>
      </c>
      <c r="BBY17" s="46">
        <v>0</v>
      </c>
      <c r="BBZ17" s="46">
        <v>0</v>
      </c>
      <c r="BCA17" s="46">
        <v>0</v>
      </c>
      <c r="BCB17" s="46">
        <v>0</v>
      </c>
      <c r="BCC17" s="46">
        <v>0</v>
      </c>
      <c r="BCE17" s="46" t="s">
        <v>1623</v>
      </c>
      <c r="BCF17" s="46">
        <v>1</v>
      </c>
      <c r="BCG17" s="46">
        <v>0</v>
      </c>
      <c r="BCH17" s="46">
        <v>0</v>
      </c>
      <c r="BCI17" s="46">
        <v>0</v>
      </c>
      <c r="BCJ17" s="46">
        <v>0</v>
      </c>
      <c r="BCK17" s="46">
        <v>0</v>
      </c>
      <c r="BCL17" s="46">
        <v>0</v>
      </c>
      <c r="BCM17" s="46">
        <v>0</v>
      </c>
      <c r="BCN17" s="46">
        <v>0</v>
      </c>
      <c r="BCO17" s="46">
        <v>0</v>
      </c>
      <c r="BCP17" s="46">
        <v>0</v>
      </c>
      <c r="BCQ17" s="46">
        <v>0</v>
      </c>
      <c r="BCR17" s="46">
        <v>0</v>
      </c>
      <c r="BCS17" s="46">
        <v>0</v>
      </c>
      <c r="BCT17" s="46">
        <v>0</v>
      </c>
      <c r="BCV17" s="46" t="s">
        <v>1702</v>
      </c>
      <c r="BCW17" s="46" t="s">
        <v>1500</v>
      </c>
      <c r="BCX17" s="46" t="s">
        <v>1500</v>
      </c>
      <c r="BDA17" s="46">
        <v>390176475</v>
      </c>
      <c r="BDB17" s="46">
        <v>44959.635011574079</v>
      </c>
      <c r="BDE17" s="46" t="s">
        <v>1524</v>
      </c>
      <c r="BDF17" s="46" t="s">
        <v>1525</v>
      </c>
    </row>
    <row r="18" spans="1:987 1136:1462" x14ac:dyDescent="0.35">
      <c r="A18" s="46">
        <v>39</v>
      </c>
      <c r="B18" s="46" t="s">
        <v>1723</v>
      </c>
      <c r="C18" s="46">
        <v>44959</v>
      </c>
      <c r="D18" s="46" t="s">
        <v>1490</v>
      </c>
      <c r="E18" s="46">
        <v>44959.408755474527</v>
      </c>
      <c r="F18" s="46">
        <v>44959.43650575231</v>
      </c>
      <c r="G18" s="46" t="s">
        <v>1491</v>
      </c>
      <c r="H18" s="46" t="s">
        <v>1724</v>
      </c>
      <c r="I18" s="46" t="s">
        <v>1493</v>
      </c>
      <c r="J18" s="46" t="s">
        <v>1494</v>
      </c>
      <c r="K18" s="46">
        <v>2</v>
      </c>
      <c r="L18" s="46">
        <v>2</v>
      </c>
      <c r="M18" s="46" t="s">
        <v>1725</v>
      </c>
      <c r="N18" s="46" t="s">
        <v>1496</v>
      </c>
      <c r="O18" s="46" t="s">
        <v>1497</v>
      </c>
      <c r="P18" s="46" t="s">
        <v>1498</v>
      </c>
      <c r="R18" s="46" t="s">
        <v>1500</v>
      </c>
      <c r="S18" s="46" t="s">
        <v>1726</v>
      </c>
      <c r="T18" s="46" t="s">
        <v>1500</v>
      </c>
      <c r="U18" s="46" t="s">
        <v>1500</v>
      </c>
      <c r="V18" s="46" t="s">
        <v>1500</v>
      </c>
      <c r="W18" s="46" t="s">
        <v>1500</v>
      </c>
      <c r="X18" s="46" t="s">
        <v>1500</v>
      </c>
      <c r="Y18" s="46" t="s">
        <v>1500</v>
      </c>
      <c r="Z18" s="46" t="str">
        <f t="shared" si="16"/>
        <v>non</v>
      </c>
      <c r="AC18" s="46" t="str">
        <f t="shared" si="0"/>
        <v>non</v>
      </c>
      <c r="AD18" s="46" t="s">
        <v>1503</v>
      </c>
      <c r="AF18" s="46" t="s">
        <v>1502</v>
      </c>
      <c r="AH18" s="46" t="s">
        <v>1639</v>
      </c>
      <c r="AJ18" s="46" t="str">
        <f t="shared" si="1"/>
        <v>non</v>
      </c>
      <c r="AK18" s="46" t="str">
        <f t="shared" si="17"/>
        <v>oui</v>
      </c>
      <c r="AL18" s="46" t="str">
        <f t="shared" si="18"/>
        <v xml:space="preserve">pas_connaissance exclusion </v>
      </c>
      <c r="AM18" s="46">
        <f t="shared" si="2"/>
        <v>1</v>
      </c>
      <c r="AN18" s="46">
        <f t="shared" si="3"/>
        <v>0</v>
      </c>
      <c r="AO18" s="46">
        <f t="shared" si="4"/>
        <v>0</v>
      </c>
      <c r="AP18" s="46">
        <f t="shared" si="5"/>
        <v>0</v>
      </c>
      <c r="AQ18" s="46">
        <f t="shared" si="6"/>
        <v>0</v>
      </c>
      <c r="AR18" s="46">
        <f t="shared" si="7"/>
        <v>0</v>
      </c>
      <c r="AS18" s="46">
        <f t="shared" si="8"/>
        <v>1</v>
      </c>
      <c r="AT18" s="46">
        <f t="shared" si="9"/>
        <v>0</v>
      </c>
      <c r="AU18" s="46">
        <f t="shared" si="10"/>
        <v>0</v>
      </c>
      <c r="AV18" s="46">
        <f t="shared" si="11"/>
        <v>0</v>
      </c>
      <c r="AW18" s="46">
        <f t="shared" si="12"/>
        <v>0</v>
      </c>
      <c r="AX18" s="46">
        <f t="shared" si="13"/>
        <v>0</v>
      </c>
      <c r="AY18" s="46">
        <f t="shared" si="14"/>
        <v>0</v>
      </c>
      <c r="BT18" s="46" t="str">
        <f t="shared" si="15"/>
        <v>oui</v>
      </c>
      <c r="IG18" s="46" t="s">
        <v>1500</v>
      </c>
      <c r="IH18" s="46" t="s">
        <v>1614</v>
      </c>
      <c r="II18" s="46">
        <v>1</v>
      </c>
      <c r="IJ18" s="46">
        <v>1</v>
      </c>
      <c r="IK18" s="46">
        <v>0</v>
      </c>
      <c r="IL18" s="46">
        <v>0</v>
      </c>
      <c r="IM18" s="46">
        <v>0</v>
      </c>
      <c r="IN18" s="46">
        <v>0</v>
      </c>
      <c r="IO18" s="46">
        <v>0</v>
      </c>
      <c r="IP18" s="46">
        <v>0</v>
      </c>
      <c r="IQ18" s="46">
        <v>0</v>
      </c>
      <c r="IR18" s="46">
        <v>0</v>
      </c>
      <c r="IS18" s="46">
        <v>0</v>
      </c>
      <c r="IT18" s="46">
        <v>0</v>
      </c>
      <c r="IU18" s="46">
        <v>0</v>
      </c>
      <c r="IV18" s="46">
        <v>0</v>
      </c>
      <c r="IW18" s="46">
        <v>0</v>
      </c>
      <c r="IX18" s="46">
        <v>0</v>
      </c>
      <c r="IY18" s="46">
        <v>0</v>
      </c>
      <c r="JT18" s="46" t="s">
        <v>1579</v>
      </c>
      <c r="JU18" s="46">
        <v>1</v>
      </c>
      <c r="JV18" s="46">
        <v>0</v>
      </c>
      <c r="JW18" s="46">
        <v>0</v>
      </c>
      <c r="JX18" s="46">
        <v>0</v>
      </c>
      <c r="JY18" s="46">
        <v>0</v>
      </c>
      <c r="JZ18" s="46">
        <v>0</v>
      </c>
      <c r="KA18" s="46">
        <v>0</v>
      </c>
      <c r="KB18" s="46">
        <v>0</v>
      </c>
      <c r="KC18" s="46">
        <v>0</v>
      </c>
      <c r="KD18" s="46">
        <v>0</v>
      </c>
      <c r="KE18" s="46">
        <v>0</v>
      </c>
      <c r="KF18" s="46">
        <v>0</v>
      </c>
      <c r="KG18" s="46">
        <v>0</v>
      </c>
      <c r="OA18" s="46" t="s">
        <v>1500</v>
      </c>
      <c r="OB18" s="46" t="s">
        <v>1727</v>
      </c>
      <c r="OC18" s="46">
        <v>0</v>
      </c>
      <c r="OD18" s="46">
        <v>1</v>
      </c>
      <c r="OE18" s="46">
        <v>0</v>
      </c>
      <c r="OF18" s="46">
        <v>0</v>
      </c>
      <c r="OG18" s="46">
        <v>0</v>
      </c>
      <c r="OH18" s="46">
        <v>1</v>
      </c>
      <c r="OI18" s="46">
        <v>0</v>
      </c>
      <c r="OJ18" s="46">
        <v>0</v>
      </c>
      <c r="OK18" s="46">
        <v>0</v>
      </c>
      <c r="OL18" s="46">
        <v>0</v>
      </c>
      <c r="OM18" s="46">
        <v>0</v>
      </c>
      <c r="PB18" s="46" t="s">
        <v>1505</v>
      </c>
      <c r="PC18" s="46">
        <v>0</v>
      </c>
      <c r="PD18" s="46">
        <v>0</v>
      </c>
      <c r="PE18" s="46">
        <v>0</v>
      </c>
      <c r="PF18" s="46">
        <v>0</v>
      </c>
      <c r="PG18" s="46">
        <v>0</v>
      </c>
      <c r="PH18" s="46">
        <v>0</v>
      </c>
      <c r="PI18" s="46">
        <v>1</v>
      </c>
      <c r="PJ18" s="46">
        <v>0</v>
      </c>
      <c r="PK18" s="46">
        <v>0</v>
      </c>
      <c r="PL18" s="46">
        <v>0</v>
      </c>
      <c r="PM18" s="46">
        <v>0</v>
      </c>
      <c r="PN18" s="46">
        <v>0</v>
      </c>
      <c r="PO18" s="46">
        <v>0</v>
      </c>
      <c r="AKG18" s="46" t="s">
        <v>1509</v>
      </c>
      <c r="AKH18" s="46">
        <v>0</v>
      </c>
      <c r="AKI18" s="46">
        <v>0</v>
      </c>
      <c r="AKJ18" s="46">
        <v>0</v>
      </c>
      <c r="AKK18" s="46">
        <v>0</v>
      </c>
      <c r="AKL18" s="46">
        <v>0</v>
      </c>
      <c r="AKM18" s="46">
        <v>0</v>
      </c>
      <c r="AKN18" s="46">
        <v>0</v>
      </c>
      <c r="AKO18" s="46">
        <v>0</v>
      </c>
      <c r="AKP18" s="46">
        <v>0</v>
      </c>
      <c r="AKQ18" s="46">
        <v>0</v>
      </c>
      <c r="AKR18" s="46">
        <v>0</v>
      </c>
      <c r="AKS18" s="46">
        <v>0</v>
      </c>
      <c r="AKT18" s="46">
        <v>0</v>
      </c>
      <c r="AKU18" s="46">
        <v>0</v>
      </c>
      <c r="AKV18" s="46">
        <v>1</v>
      </c>
      <c r="AKW18" s="46">
        <v>0</v>
      </c>
      <c r="AKX18" s="46">
        <v>0</v>
      </c>
      <c r="AKY18" s="46">
        <v>0</v>
      </c>
      <c r="AQR18" s="46" t="s">
        <v>1564</v>
      </c>
      <c r="ARR18" s="46" t="s">
        <v>1648</v>
      </c>
      <c r="ARS18" s="46">
        <v>0</v>
      </c>
      <c r="ART18" s="46">
        <v>1</v>
      </c>
      <c r="ARU18" s="46">
        <v>0</v>
      </c>
      <c r="ARV18" s="46">
        <v>0</v>
      </c>
      <c r="ARW18" s="46">
        <v>0</v>
      </c>
      <c r="ARX18" s="46">
        <v>0</v>
      </c>
      <c r="ARY18" s="46">
        <v>0</v>
      </c>
      <c r="ASB18" s="46" t="s">
        <v>1500</v>
      </c>
      <c r="AUW18" s="46" t="s">
        <v>1692</v>
      </c>
      <c r="AUX18" s="46">
        <v>1</v>
      </c>
      <c r="AUY18" s="46">
        <v>1</v>
      </c>
      <c r="AUZ18" s="46">
        <v>0</v>
      </c>
      <c r="AVA18" s="46">
        <v>1</v>
      </c>
      <c r="AVB18" s="46">
        <v>0</v>
      </c>
      <c r="AVC18" s="46">
        <v>0</v>
      </c>
      <c r="AVD18" s="46">
        <v>0</v>
      </c>
      <c r="AVE18" s="46">
        <v>0</v>
      </c>
      <c r="AVF18" s="46">
        <v>0</v>
      </c>
      <c r="AVG18" s="46">
        <v>0</v>
      </c>
      <c r="AVH18" s="46">
        <v>0</v>
      </c>
      <c r="AVJ18" s="46" t="s">
        <v>1728</v>
      </c>
      <c r="AVK18" s="46">
        <v>0</v>
      </c>
      <c r="AVL18" s="46">
        <v>0</v>
      </c>
      <c r="AVM18" s="46">
        <v>0</v>
      </c>
      <c r="AVN18" s="46">
        <v>0</v>
      </c>
      <c r="AVO18" s="46">
        <v>0</v>
      </c>
      <c r="AVP18" s="46">
        <v>0</v>
      </c>
      <c r="AVQ18" s="46">
        <v>0</v>
      </c>
      <c r="AVR18" s="46">
        <v>0</v>
      </c>
      <c r="AVS18" s="46">
        <v>1</v>
      </c>
      <c r="AVT18" s="46">
        <v>0</v>
      </c>
      <c r="AVU18" s="46">
        <v>0</v>
      </c>
      <c r="AVV18" s="46">
        <v>0</v>
      </c>
      <c r="AVW18" s="46">
        <v>0</v>
      </c>
      <c r="AVY18" s="46" t="s">
        <v>1729</v>
      </c>
      <c r="AVZ18" s="46">
        <v>0</v>
      </c>
      <c r="AWA18" s="46">
        <v>1</v>
      </c>
      <c r="AWB18" s="46">
        <v>0</v>
      </c>
      <c r="AWC18" s="46">
        <v>0</v>
      </c>
      <c r="AWD18" s="46">
        <v>0</v>
      </c>
      <c r="AWE18" s="46">
        <v>1</v>
      </c>
      <c r="AWF18" s="46">
        <v>0</v>
      </c>
      <c r="AWG18" s="46">
        <v>0</v>
      </c>
      <c r="AWH18" s="46">
        <v>0</v>
      </c>
      <c r="AWI18" s="46">
        <v>0</v>
      </c>
      <c r="AWJ18" s="46">
        <v>0</v>
      </c>
      <c r="AWK18" s="46">
        <v>0</v>
      </c>
      <c r="AWL18" s="46">
        <v>0</v>
      </c>
      <c r="AWN18" s="46" t="s">
        <v>1730</v>
      </c>
      <c r="AWO18" s="46" t="s">
        <v>1517</v>
      </c>
      <c r="AWP18" s="46">
        <v>1</v>
      </c>
      <c r="AWQ18" s="46">
        <v>0</v>
      </c>
      <c r="AWR18" s="46">
        <v>0</v>
      </c>
      <c r="AWS18" s="46">
        <v>0</v>
      </c>
      <c r="AWT18" s="46">
        <v>0</v>
      </c>
      <c r="AWU18" s="46">
        <v>0</v>
      </c>
      <c r="AWV18" s="46">
        <v>0</v>
      </c>
      <c r="AWW18" s="46">
        <v>0</v>
      </c>
      <c r="AWX18" s="46">
        <v>0</v>
      </c>
      <c r="AWY18" s="46">
        <v>0</v>
      </c>
      <c r="AWZ18" s="46">
        <v>0</v>
      </c>
      <c r="AXA18" s="46">
        <v>0</v>
      </c>
      <c r="AXD18" s="46" t="s">
        <v>1500</v>
      </c>
      <c r="AXT18" s="46" t="s">
        <v>1518</v>
      </c>
      <c r="AYI18" s="46" t="s">
        <v>1603</v>
      </c>
      <c r="AYJ18" s="46">
        <v>0</v>
      </c>
      <c r="AYK18" s="46">
        <v>0</v>
      </c>
      <c r="AYL18" s="46">
        <v>0</v>
      </c>
      <c r="AYM18" s="46">
        <v>0</v>
      </c>
      <c r="AYN18" s="46">
        <v>0</v>
      </c>
      <c r="AYO18" s="46">
        <v>0</v>
      </c>
      <c r="AYP18" s="46">
        <v>0</v>
      </c>
      <c r="AYQ18" s="46">
        <v>1</v>
      </c>
      <c r="AYR18" s="46">
        <v>0</v>
      </c>
      <c r="AYS18" s="46">
        <v>0</v>
      </c>
      <c r="AYT18" s="46">
        <v>0</v>
      </c>
      <c r="AYW18" s="46" t="s">
        <v>1500</v>
      </c>
      <c r="AZW18" s="46" t="s">
        <v>1500</v>
      </c>
      <c r="BAX18" s="46" t="s">
        <v>1500</v>
      </c>
      <c r="BBM18" s="46" t="s">
        <v>1518</v>
      </c>
      <c r="BBN18" s="46" t="s">
        <v>1563</v>
      </c>
      <c r="BBO18" s="46" t="s">
        <v>1500</v>
      </c>
      <c r="BCV18" s="46" t="s">
        <v>1563</v>
      </c>
      <c r="BCW18" s="46" t="s">
        <v>1500</v>
      </c>
      <c r="BCX18" s="46" t="s">
        <v>1496</v>
      </c>
      <c r="BCY18" s="46" t="s">
        <v>1731</v>
      </c>
      <c r="BDA18" s="46">
        <v>390181254</v>
      </c>
      <c r="BDB18" s="46">
        <v>44959.645300925928</v>
      </c>
      <c r="BDE18" s="46" t="s">
        <v>1524</v>
      </c>
      <c r="BDF18" s="46" t="s">
        <v>1525</v>
      </c>
    </row>
    <row r="19" spans="1:987 1136:1462" x14ac:dyDescent="0.35">
      <c r="A19" s="46">
        <v>40</v>
      </c>
      <c r="B19" s="46" t="s">
        <v>1732</v>
      </c>
      <c r="C19" s="46">
        <v>44959</v>
      </c>
      <c r="D19" s="46" t="s">
        <v>1490</v>
      </c>
      <c r="E19" s="46">
        <v>44959.496874537042</v>
      </c>
      <c r="F19" s="46">
        <v>44959.522426574069</v>
      </c>
      <c r="G19" s="46" t="s">
        <v>1491</v>
      </c>
      <c r="H19" s="46" t="s">
        <v>1724</v>
      </c>
      <c r="I19" s="46" t="s">
        <v>1493</v>
      </c>
      <c r="J19" s="46" t="s">
        <v>1494</v>
      </c>
      <c r="K19" s="46">
        <v>2</v>
      </c>
      <c r="L19" s="46">
        <v>2</v>
      </c>
      <c r="M19" s="46" t="s">
        <v>1725</v>
      </c>
      <c r="N19" s="46" t="s">
        <v>1500</v>
      </c>
      <c r="O19" s="46" t="s">
        <v>1497</v>
      </c>
      <c r="P19" s="46" t="s">
        <v>1498</v>
      </c>
      <c r="R19" s="46" t="s">
        <v>1496</v>
      </c>
      <c r="S19" s="46" t="s">
        <v>1733</v>
      </c>
      <c r="T19" s="46" t="s">
        <v>1500</v>
      </c>
      <c r="U19" s="46" t="s">
        <v>1500</v>
      </c>
      <c r="V19" s="46" t="s">
        <v>1500</v>
      </c>
      <c r="W19" s="46" t="s">
        <v>1550</v>
      </c>
      <c r="X19" s="46" t="s">
        <v>1500</v>
      </c>
      <c r="Y19" s="46" t="s">
        <v>1500</v>
      </c>
      <c r="Z19" s="46" t="str">
        <f t="shared" si="16"/>
        <v>oui</v>
      </c>
      <c r="AC19" s="46" t="str">
        <f t="shared" si="0"/>
        <v>non</v>
      </c>
      <c r="AD19" s="46" t="s">
        <v>1501</v>
      </c>
      <c r="AF19" s="46" t="s">
        <v>1502</v>
      </c>
      <c r="AH19" s="46" t="s">
        <v>1734</v>
      </c>
      <c r="AJ19" s="46" t="str">
        <f t="shared" si="1"/>
        <v>non</v>
      </c>
      <c r="AK19" s="46" t="str">
        <f t="shared" si="17"/>
        <v>oui</v>
      </c>
      <c r="AL19" s="46" t="str">
        <f t="shared" si="18"/>
        <v xml:space="preserve">pas_connaissance </v>
      </c>
      <c r="AM19" s="46">
        <f t="shared" si="2"/>
        <v>1</v>
      </c>
      <c r="AN19" s="46">
        <f t="shared" si="3"/>
        <v>0</v>
      </c>
      <c r="AO19" s="46">
        <f t="shared" si="4"/>
        <v>0</v>
      </c>
      <c r="AP19" s="46">
        <f t="shared" si="5"/>
        <v>0</v>
      </c>
      <c r="AQ19" s="46">
        <f t="shared" si="6"/>
        <v>0</v>
      </c>
      <c r="AR19" s="46">
        <f t="shared" si="7"/>
        <v>0</v>
      </c>
      <c r="AS19" s="46">
        <f t="shared" si="8"/>
        <v>0</v>
      </c>
      <c r="AT19" s="46">
        <f t="shared" si="9"/>
        <v>0</v>
      </c>
      <c r="AU19" s="46">
        <f t="shared" si="10"/>
        <v>0</v>
      </c>
      <c r="AV19" s="46">
        <f t="shared" si="11"/>
        <v>0</v>
      </c>
      <c r="AW19" s="46">
        <f t="shared" si="12"/>
        <v>0</v>
      </c>
      <c r="AX19" s="46">
        <f t="shared" si="13"/>
        <v>0</v>
      </c>
      <c r="AY19" s="46">
        <f t="shared" si="14"/>
        <v>0</v>
      </c>
      <c r="BT19" s="46" t="str">
        <f t="shared" si="15"/>
        <v>oui</v>
      </c>
      <c r="GG19" s="46" t="s">
        <v>1500</v>
      </c>
      <c r="GH19" s="46" t="s">
        <v>1574</v>
      </c>
      <c r="GI19" s="46">
        <v>0</v>
      </c>
      <c r="GJ19" s="46">
        <v>0</v>
      </c>
      <c r="GK19" s="46">
        <v>1</v>
      </c>
      <c r="GL19" s="46">
        <v>0</v>
      </c>
      <c r="GM19" s="46">
        <v>0</v>
      </c>
      <c r="GN19" s="46">
        <v>0</v>
      </c>
      <c r="GX19" s="46" t="s">
        <v>1579</v>
      </c>
      <c r="GY19" s="46">
        <v>1</v>
      </c>
      <c r="GZ19" s="46">
        <v>0</v>
      </c>
      <c r="HA19" s="46">
        <v>0</v>
      </c>
      <c r="HB19" s="46">
        <v>0</v>
      </c>
      <c r="HC19" s="46">
        <v>0</v>
      </c>
      <c r="HD19" s="46">
        <v>0</v>
      </c>
      <c r="HE19" s="46">
        <v>0</v>
      </c>
      <c r="HF19" s="46">
        <v>0</v>
      </c>
      <c r="HG19" s="46">
        <v>0</v>
      </c>
      <c r="HH19" s="46">
        <v>0</v>
      </c>
      <c r="HI19" s="46">
        <v>0</v>
      </c>
      <c r="HJ19" s="46">
        <v>0</v>
      </c>
      <c r="HK19" s="46">
        <v>0</v>
      </c>
      <c r="IG19" s="46" t="s">
        <v>1500</v>
      </c>
      <c r="IH19" s="46" t="s">
        <v>1735</v>
      </c>
      <c r="II19" s="46">
        <v>0</v>
      </c>
      <c r="IJ19" s="46">
        <v>1</v>
      </c>
      <c r="IK19" s="46">
        <v>0</v>
      </c>
      <c r="IL19" s="46">
        <v>0</v>
      </c>
      <c r="IM19" s="46">
        <v>0</v>
      </c>
      <c r="IN19" s="46">
        <v>0</v>
      </c>
      <c r="IO19" s="46">
        <v>0</v>
      </c>
      <c r="IP19" s="46">
        <v>0</v>
      </c>
      <c r="IQ19" s="46">
        <v>0</v>
      </c>
      <c r="IR19" s="46">
        <v>0</v>
      </c>
      <c r="IS19" s="46">
        <v>0</v>
      </c>
      <c r="IT19" s="46">
        <v>0</v>
      </c>
      <c r="IU19" s="46">
        <v>0</v>
      </c>
      <c r="IV19" s="46">
        <v>0</v>
      </c>
      <c r="IW19" s="46">
        <v>0</v>
      </c>
      <c r="IX19" s="46">
        <v>0</v>
      </c>
      <c r="IY19" s="46">
        <v>0</v>
      </c>
      <c r="JT19" s="46" t="s">
        <v>1579</v>
      </c>
      <c r="JU19" s="46">
        <v>1</v>
      </c>
      <c r="JV19" s="46">
        <v>0</v>
      </c>
      <c r="JW19" s="46">
        <v>0</v>
      </c>
      <c r="JX19" s="46">
        <v>0</v>
      </c>
      <c r="JY19" s="46">
        <v>0</v>
      </c>
      <c r="JZ19" s="46">
        <v>0</v>
      </c>
      <c r="KA19" s="46">
        <v>0</v>
      </c>
      <c r="KB19" s="46">
        <v>0</v>
      </c>
      <c r="KC19" s="46">
        <v>0</v>
      </c>
      <c r="KD19" s="46">
        <v>0</v>
      </c>
      <c r="KE19" s="46">
        <v>0</v>
      </c>
      <c r="KF19" s="46">
        <v>0</v>
      </c>
      <c r="KG19" s="46">
        <v>0</v>
      </c>
      <c r="AAP19" s="46" t="s">
        <v>1500</v>
      </c>
      <c r="AAQ19" s="46" t="s">
        <v>1736</v>
      </c>
      <c r="AAR19" s="46">
        <v>1</v>
      </c>
      <c r="AAS19" s="46">
        <v>1</v>
      </c>
      <c r="AAT19" s="46">
        <v>0</v>
      </c>
      <c r="AAU19" s="46">
        <v>0</v>
      </c>
      <c r="AAV19" s="46">
        <v>0</v>
      </c>
      <c r="AAW19" s="46">
        <v>0</v>
      </c>
      <c r="AAX19" s="46">
        <v>0</v>
      </c>
      <c r="AAY19" s="46">
        <v>0</v>
      </c>
      <c r="AAZ19" s="46">
        <v>0</v>
      </c>
      <c r="ABA19" s="46">
        <v>0</v>
      </c>
      <c r="ABB19" s="46">
        <v>0</v>
      </c>
      <c r="ABC19" s="46">
        <v>0</v>
      </c>
      <c r="ABD19" s="46">
        <v>0</v>
      </c>
      <c r="ABE19" s="46">
        <v>0</v>
      </c>
      <c r="ABF19" s="46">
        <v>0</v>
      </c>
      <c r="ABG19" s="46">
        <v>0</v>
      </c>
      <c r="ACA19" s="46" t="s">
        <v>1579</v>
      </c>
      <c r="ACB19" s="46">
        <v>1</v>
      </c>
      <c r="ACC19" s="46">
        <v>0</v>
      </c>
      <c r="ACD19" s="46">
        <v>0</v>
      </c>
      <c r="ACE19" s="46">
        <v>0</v>
      </c>
      <c r="ACF19" s="46">
        <v>0</v>
      </c>
      <c r="ACG19" s="46">
        <v>0</v>
      </c>
      <c r="ACH19" s="46">
        <v>0</v>
      </c>
      <c r="ACI19" s="46">
        <v>0</v>
      </c>
      <c r="ACJ19" s="46">
        <v>0</v>
      </c>
      <c r="ACK19" s="46">
        <v>0</v>
      </c>
      <c r="ACL19" s="46">
        <v>0</v>
      </c>
      <c r="ACM19" s="46">
        <v>0</v>
      </c>
      <c r="ACN19" s="46">
        <v>0</v>
      </c>
      <c r="AKG19" s="46" t="s">
        <v>1509</v>
      </c>
      <c r="AKH19" s="46">
        <v>0</v>
      </c>
      <c r="AKI19" s="46">
        <v>0</v>
      </c>
      <c r="AKJ19" s="46">
        <v>0</v>
      </c>
      <c r="AKK19" s="46">
        <v>0</v>
      </c>
      <c r="AKL19" s="46">
        <v>0</v>
      </c>
      <c r="AKM19" s="46">
        <v>0</v>
      </c>
      <c r="AKN19" s="46">
        <v>0</v>
      </c>
      <c r="AKO19" s="46">
        <v>0</v>
      </c>
      <c r="AKP19" s="46">
        <v>0</v>
      </c>
      <c r="AKQ19" s="46">
        <v>0</v>
      </c>
      <c r="AKR19" s="46">
        <v>0</v>
      </c>
      <c r="AKS19" s="46">
        <v>0</v>
      </c>
      <c r="AKT19" s="46">
        <v>0</v>
      </c>
      <c r="AKU19" s="46">
        <v>0</v>
      </c>
      <c r="AKV19" s="46">
        <v>1</v>
      </c>
      <c r="AKW19" s="46">
        <v>0</v>
      </c>
      <c r="AKX19" s="46">
        <v>0</v>
      </c>
      <c r="AKY19" s="46">
        <v>0</v>
      </c>
      <c r="AQR19" s="46" t="s">
        <v>1564</v>
      </c>
      <c r="ASB19" s="46" t="s">
        <v>1500</v>
      </c>
      <c r="AUW19" s="46" t="s">
        <v>1737</v>
      </c>
      <c r="AUX19" s="46">
        <v>1</v>
      </c>
      <c r="AUY19" s="46">
        <v>0</v>
      </c>
      <c r="AUZ19" s="46">
        <v>1</v>
      </c>
      <c r="AVA19" s="46">
        <v>1</v>
      </c>
      <c r="AVB19" s="46">
        <v>0</v>
      </c>
      <c r="AVC19" s="46">
        <v>0</v>
      </c>
      <c r="AVD19" s="46">
        <v>0</v>
      </c>
      <c r="AVE19" s="46">
        <v>0</v>
      </c>
      <c r="AVF19" s="46">
        <v>0</v>
      </c>
      <c r="AVG19" s="46">
        <v>0</v>
      </c>
      <c r="AVH19" s="46">
        <v>0</v>
      </c>
      <c r="AVJ19" s="46" t="s">
        <v>1712</v>
      </c>
      <c r="AVK19" s="46">
        <v>0</v>
      </c>
      <c r="AVL19" s="46">
        <v>1</v>
      </c>
      <c r="AVM19" s="46">
        <v>0</v>
      </c>
      <c r="AVN19" s="46">
        <v>0</v>
      </c>
      <c r="AVO19" s="46">
        <v>0</v>
      </c>
      <c r="AVP19" s="46">
        <v>0</v>
      </c>
      <c r="AVQ19" s="46">
        <v>0</v>
      </c>
      <c r="AVR19" s="46">
        <v>0</v>
      </c>
      <c r="AVS19" s="46">
        <v>0</v>
      </c>
      <c r="AVT19" s="46">
        <v>0</v>
      </c>
      <c r="AVU19" s="46">
        <v>0</v>
      </c>
      <c r="AVV19" s="46">
        <v>0</v>
      </c>
      <c r="AVW19" s="46">
        <v>0</v>
      </c>
      <c r="AVY19" s="46" t="s">
        <v>1561</v>
      </c>
      <c r="AVZ19" s="46">
        <v>1</v>
      </c>
      <c r="AWA19" s="46">
        <v>0</v>
      </c>
      <c r="AWB19" s="46">
        <v>0</v>
      </c>
      <c r="AWC19" s="46">
        <v>0</v>
      </c>
      <c r="AWD19" s="46">
        <v>0</v>
      </c>
      <c r="AWE19" s="46">
        <v>0</v>
      </c>
      <c r="AWF19" s="46">
        <v>0</v>
      </c>
      <c r="AWG19" s="46">
        <v>0</v>
      </c>
      <c r="AWH19" s="46">
        <v>0</v>
      </c>
      <c r="AWI19" s="46">
        <v>0</v>
      </c>
      <c r="AWJ19" s="46">
        <v>0</v>
      </c>
      <c r="AWK19" s="46">
        <v>0</v>
      </c>
      <c r="AWL19" s="46">
        <v>0</v>
      </c>
      <c r="AWN19" s="46" t="s">
        <v>1730</v>
      </c>
      <c r="AWO19" s="46" t="s">
        <v>1738</v>
      </c>
      <c r="AWP19" s="46">
        <v>0</v>
      </c>
      <c r="AWQ19" s="46">
        <v>0</v>
      </c>
      <c r="AWR19" s="46">
        <v>0</v>
      </c>
      <c r="AWS19" s="46">
        <v>0</v>
      </c>
      <c r="AWT19" s="46">
        <v>0</v>
      </c>
      <c r="AWU19" s="46">
        <v>0</v>
      </c>
      <c r="AWV19" s="46">
        <v>0</v>
      </c>
      <c r="AWW19" s="46">
        <v>0</v>
      </c>
      <c r="AWX19" s="46">
        <v>1</v>
      </c>
      <c r="AWY19" s="46">
        <v>0</v>
      </c>
      <c r="AWZ19" s="46">
        <v>0</v>
      </c>
      <c r="AXA19" s="46">
        <v>0</v>
      </c>
      <c r="AXD19" s="46" t="s">
        <v>1500</v>
      </c>
      <c r="AXT19" s="46" t="s">
        <v>1702</v>
      </c>
      <c r="AYI19" s="46" t="s">
        <v>1651</v>
      </c>
      <c r="AYJ19" s="46">
        <v>0</v>
      </c>
      <c r="AYK19" s="46">
        <v>0</v>
      </c>
      <c r="AYL19" s="46">
        <v>0</v>
      </c>
      <c r="AYM19" s="46">
        <v>0</v>
      </c>
      <c r="AYN19" s="46">
        <v>1</v>
      </c>
      <c r="AYO19" s="46">
        <v>0</v>
      </c>
      <c r="AYP19" s="46">
        <v>0</v>
      </c>
      <c r="AYQ19" s="46">
        <v>0</v>
      </c>
      <c r="AYR19" s="46">
        <v>0</v>
      </c>
      <c r="AYS19" s="46">
        <v>0</v>
      </c>
      <c r="AYT19" s="46">
        <v>0</v>
      </c>
      <c r="AYW19" s="46" t="s">
        <v>1500</v>
      </c>
      <c r="AZW19" s="46" t="s">
        <v>1500</v>
      </c>
      <c r="BAX19" s="46" t="s">
        <v>1500</v>
      </c>
      <c r="BBM19" s="46" t="s">
        <v>1702</v>
      </c>
      <c r="BBN19" s="46" t="s">
        <v>1702</v>
      </c>
      <c r="BBO19" s="46" t="s">
        <v>1500</v>
      </c>
      <c r="BCV19" s="46" t="s">
        <v>1652</v>
      </c>
      <c r="BCW19" s="46" t="s">
        <v>1500</v>
      </c>
      <c r="BCX19" s="46" t="s">
        <v>1500</v>
      </c>
      <c r="BCY19" s="46" t="s">
        <v>1739</v>
      </c>
      <c r="BDA19" s="46">
        <v>390181260</v>
      </c>
      <c r="BDB19" s="46">
        <v>44959.645312499997</v>
      </c>
      <c r="BDE19" s="46" t="s">
        <v>1524</v>
      </c>
      <c r="BDF19" s="46" t="s">
        <v>1525</v>
      </c>
    </row>
    <row r="20" spans="1:987 1136:1462" x14ac:dyDescent="0.35">
      <c r="A20" s="46">
        <v>41</v>
      </c>
      <c r="B20" s="46" t="s">
        <v>1740</v>
      </c>
      <c r="C20" s="46">
        <v>44959</v>
      </c>
      <c r="D20" s="46" t="s">
        <v>1490</v>
      </c>
      <c r="E20" s="46">
        <v>44959.579817071761</v>
      </c>
      <c r="F20" s="46">
        <v>44959.60185525463</v>
      </c>
      <c r="G20" s="46" t="s">
        <v>1491</v>
      </c>
      <c r="H20" s="46" t="s">
        <v>1724</v>
      </c>
      <c r="I20" s="46" t="s">
        <v>1493</v>
      </c>
      <c r="J20" s="46" t="s">
        <v>1494</v>
      </c>
      <c r="K20" s="46">
        <v>3</v>
      </c>
      <c r="L20" s="46">
        <v>3</v>
      </c>
      <c r="M20" s="46" t="s">
        <v>1741</v>
      </c>
      <c r="N20" s="46" t="s">
        <v>1496</v>
      </c>
      <c r="O20" s="46" t="s">
        <v>1497</v>
      </c>
      <c r="P20" s="46" t="s">
        <v>1528</v>
      </c>
      <c r="Q20" s="46" t="s">
        <v>1500</v>
      </c>
      <c r="S20" s="46" t="s">
        <v>1742</v>
      </c>
      <c r="T20" s="46" t="s">
        <v>1500</v>
      </c>
      <c r="U20" s="46" t="s">
        <v>1500</v>
      </c>
      <c r="V20" s="46" t="s">
        <v>1500</v>
      </c>
      <c r="W20" s="46" t="s">
        <v>1500</v>
      </c>
      <c r="X20" s="46" t="s">
        <v>1500</v>
      </c>
      <c r="Y20" s="46" t="s">
        <v>1500</v>
      </c>
      <c r="Z20" s="46" t="str">
        <f t="shared" si="16"/>
        <v>non</v>
      </c>
      <c r="AC20" s="46" t="str">
        <f t="shared" si="0"/>
        <v>non</v>
      </c>
      <c r="AD20" s="46" t="s">
        <v>1503</v>
      </c>
      <c r="AF20" s="46" t="s">
        <v>1501</v>
      </c>
      <c r="AH20" s="46" t="s">
        <v>1502</v>
      </c>
      <c r="AJ20" s="46" t="str">
        <f t="shared" si="1"/>
        <v>non</v>
      </c>
      <c r="AK20" s="46" t="str">
        <f t="shared" si="17"/>
        <v>oui</v>
      </c>
      <c r="AL20" s="46" t="str">
        <f t="shared" si="18"/>
        <v xml:space="preserve">exclusion </v>
      </c>
      <c r="AM20" s="46">
        <f t="shared" si="2"/>
        <v>0</v>
      </c>
      <c r="AN20" s="46">
        <f t="shared" si="3"/>
        <v>0</v>
      </c>
      <c r="AO20" s="46">
        <f t="shared" si="4"/>
        <v>0</v>
      </c>
      <c r="AP20" s="46">
        <f t="shared" si="5"/>
        <v>0</v>
      </c>
      <c r="AQ20" s="46">
        <f t="shared" si="6"/>
        <v>0</v>
      </c>
      <c r="AR20" s="46">
        <f t="shared" si="7"/>
        <v>0</v>
      </c>
      <c r="AS20" s="46">
        <f t="shared" si="8"/>
        <v>1</v>
      </c>
      <c r="AT20" s="46">
        <f t="shared" si="9"/>
        <v>0</v>
      </c>
      <c r="AU20" s="46">
        <f t="shared" si="10"/>
        <v>0</v>
      </c>
      <c r="AV20" s="46">
        <f t="shared" si="11"/>
        <v>0</v>
      </c>
      <c r="AW20" s="46">
        <f t="shared" si="12"/>
        <v>0</v>
      </c>
      <c r="AX20" s="46">
        <f t="shared" si="13"/>
        <v>0</v>
      </c>
      <c r="AY20" s="46">
        <f t="shared" si="14"/>
        <v>0</v>
      </c>
      <c r="BT20" s="46" t="str">
        <f t="shared" si="15"/>
        <v>oui</v>
      </c>
      <c r="GG20" s="46" t="s">
        <v>1500</v>
      </c>
      <c r="GH20" s="46" t="s">
        <v>1574</v>
      </c>
      <c r="GI20" s="46">
        <v>0</v>
      </c>
      <c r="GJ20" s="46">
        <v>0</v>
      </c>
      <c r="GK20" s="46">
        <v>1</v>
      </c>
      <c r="GL20" s="46">
        <v>0</v>
      </c>
      <c r="GM20" s="46">
        <v>0</v>
      </c>
      <c r="GN20" s="46">
        <v>0</v>
      </c>
      <c r="GX20" s="46" t="s">
        <v>1505</v>
      </c>
      <c r="GY20" s="46">
        <v>0</v>
      </c>
      <c r="GZ20" s="46">
        <v>0</v>
      </c>
      <c r="HA20" s="46">
        <v>0</v>
      </c>
      <c r="HB20" s="46">
        <v>0</v>
      </c>
      <c r="HC20" s="46">
        <v>0</v>
      </c>
      <c r="HD20" s="46">
        <v>0</v>
      </c>
      <c r="HE20" s="46">
        <v>1</v>
      </c>
      <c r="HF20" s="46">
        <v>0</v>
      </c>
      <c r="HG20" s="46">
        <v>0</v>
      </c>
      <c r="HH20" s="46">
        <v>0</v>
      </c>
      <c r="HI20" s="46">
        <v>0</v>
      </c>
      <c r="HJ20" s="46">
        <v>0</v>
      </c>
      <c r="HK20" s="46">
        <v>0</v>
      </c>
      <c r="IG20" s="46" t="s">
        <v>1500</v>
      </c>
      <c r="IH20" s="46" t="s">
        <v>1593</v>
      </c>
      <c r="II20" s="46">
        <v>1</v>
      </c>
      <c r="IJ20" s="46">
        <v>0</v>
      </c>
      <c r="IK20" s="46">
        <v>0</v>
      </c>
      <c r="IL20" s="46">
        <v>0</v>
      </c>
      <c r="IM20" s="46">
        <v>0</v>
      </c>
      <c r="IN20" s="46">
        <v>0</v>
      </c>
      <c r="IO20" s="46">
        <v>0</v>
      </c>
      <c r="IP20" s="46">
        <v>0</v>
      </c>
      <c r="IQ20" s="46">
        <v>0</v>
      </c>
      <c r="IR20" s="46">
        <v>0</v>
      </c>
      <c r="IS20" s="46">
        <v>0</v>
      </c>
      <c r="IT20" s="46">
        <v>0</v>
      </c>
      <c r="IU20" s="46">
        <v>0</v>
      </c>
      <c r="IV20" s="46">
        <v>0</v>
      </c>
      <c r="IW20" s="46">
        <v>0</v>
      </c>
      <c r="IX20" s="46">
        <v>0</v>
      </c>
      <c r="IY20" s="46">
        <v>0</v>
      </c>
      <c r="JT20" s="46" t="s">
        <v>1505</v>
      </c>
      <c r="JU20" s="46">
        <v>0</v>
      </c>
      <c r="JV20" s="46">
        <v>0</v>
      </c>
      <c r="JW20" s="46">
        <v>0</v>
      </c>
      <c r="JX20" s="46">
        <v>0</v>
      </c>
      <c r="JY20" s="46">
        <v>0</v>
      </c>
      <c r="JZ20" s="46">
        <v>0</v>
      </c>
      <c r="KA20" s="46">
        <v>1</v>
      </c>
      <c r="KB20" s="46">
        <v>0</v>
      </c>
      <c r="KC20" s="46">
        <v>0</v>
      </c>
      <c r="KD20" s="46">
        <v>0</v>
      </c>
      <c r="KE20" s="46">
        <v>0</v>
      </c>
      <c r="KF20" s="46">
        <v>0</v>
      </c>
      <c r="KG20" s="46">
        <v>0</v>
      </c>
      <c r="OA20" s="46" t="s">
        <v>1500</v>
      </c>
      <c r="OB20" s="46" t="s">
        <v>1743</v>
      </c>
      <c r="OC20" s="46">
        <v>0</v>
      </c>
      <c r="OD20" s="46">
        <v>0</v>
      </c>
      <c r="OE20" s="46">
        <v>1</v>
      </c>
      <c r="OF20" s="46">
        <v>0</v>
      </c>
      <c r="OG20" s="46">
        <v>0</v>
      </c>
      <c r="OH20" s="46">
        <v>0</v>
      </c>
      <c r="OI20" s="46">
        <v>0</v>
      </c>
      <c r="OJ20" s="46">
        <v>0</v>
      </c>
      <c r="OK20" s="46">
        <v>0</v>
      </c>
      <c r="OL20" s="46">
        <v>0</v>
      </c>
      <c r="OM20" s="46">
        <v>0</v>
      </c>
      <c r="PB20" s="46" t="s">
        <v>1505</v>
      </c>
      <c r="PC20" s="46">
        <v>0</v>
      </c>
      <c r="PD20" s="46">
        <v>0</v>
      </c>
      <c r="PE20" s="46">
        <v>0</v>
      </c>
      <c r="PF20" s="46">
        <v>0</v>
      </c>
      <c r="PG20" s="46">
        <v>0</v>
      </c>
      <c r="PH20" s="46">
        <v>0</v>
      </c>
      <c r="PI20" s="46">
        <v>1</v>
      </c>
      <c r="PJ20" s="46">
        <v>0</v>
      </c>
      <c r="PK20" s="46">
        <v>0</v>
      </c>
      <c r="PL20" s="46">
        <v>0</v>
      </c>
      <c r="PM20" s="46">
        <v>0</v>
      </c>
      <c r="PN20" s="46">
        <v>0</v>
      </c>
      <c r="PO20" s="46">
        <v>0</v>
      </c>
      <c r="AKG20" s="46" t="s">
        <v>1509</v>
      </c>
      <c r="AKH20" s="46">
        <v>0</v>
      </c>
      <c r="AKI20" s="46">
        <v>0</v>
      </c>
      <c r="AKJ20" s="46">
        <v>0</v>
      </c>
      <c r="AKK20" s="46">
        <v>0</v>
      </c>
      <c r="AKL20" s="46">
        <v>0</v>
      </c>
      <c r="AKM20" s="46">
        <v>0</v>
      </c>
      <c r="AKN20" s="46">
        <v>0</v>
      </c>
      <c r="AKO20" s="46">
        <v>0</v>
      </c>
      <c r="AKP20" s="46">
        <v>0</v>
      </c>
      <c r="AKQ20" s="46">
        <v>0</v>
      </c>
      <c r="AKR20" s="46">
        <v>0</v>
      </c>
      <c r="AKS20" s="46">
        <v>0</v>
      </c>
      <c r="AKT20" s="46">
        <v>0</v>
      </c>
      <c r="AKU20" s="46">
        <v>0</v>
      </c>
      <c r="AKV20" s="46">
        <v>1</v>
      </c>
      <c r="AKW20" s="46">
        <v>0</v>
      </c>
      <c r="AKX20" s="46">
        <v>0</v>
      </c>
      <c r="AKY20" s="46">
        <v>0</v>
      </c>
      <c r="AQR20" s="46" t="s">
        <v>1564</v>
      </c>
      <c r="ARR20" s="46" t="s">
        <v>1648</v>
      </c>
      <c r="ARS20" s="46">
        <v>0</v>
      </c>
      <c r="ART20" s="46">
        <v>1</v>
      </c>
      <c r="ARU20" s="46">
        <v>0</v>
      </c>
      <c r="ARV20" s="46">
        <v>0</v>
      </c>
      <c r="ARW20" s="46">
        <v>0</v>
      </c>
      <c r="ARX20" s="46">
        <v>0</v>
      </c>
      <c r="ARY20" s="46">
        <v>0</v>
      </c>
      <c r="ASB20" s="46" t="s">
        <v>1500</v>
      </c>
      <c r="AUW20" s="46" t="s">
        <v>1598</v>
      </c>
      <c r="AUX20" s="46">
        <v>0</v>
      </c>
      <c r="AUY20" s="46">
        <v>0</v>
      </c>
      <c r="AUZ20" s="46">
        <v>1</v>
      </c>
      <c r="AVA20" s="46">
        <v>1</v>
      </c>
      <c r="AVB20" s="46">
        <v>0</v>
      </c>
      <c r="AVC20" s="46">
        <v>0</v>
      </c>
      <c r="AVD20" s="46">
        <v>0</v>
      </c>
      <c r="AVE20" s="46">
        <v>0</v>
      </c>
      <c r="AVF20" s="46">
        <v>0</v>
      </c>
      <c r="AVG20" s="46">
        <v>0</v>
      </c>
      <c r="AVH20" s="46">
        <v>0</v>
      </c>
      <c r="AVJ20" s="46" t="s">
        <v>1744</v>
      </c>
      <c r="AVK20" s="46">
        <v>0</v>
      </c>
      <c r="AVL20" s="46">
        <v>0</v>
      </c>
      <c r="AVM20" s="46">
        <v>1</v>
      </c>
      <c r="AVN20" s="46">
        <v>1</v>
      </c>
      <c r="AVO20" s="46">
        <v>0</v>
      </c>
      <c r="AVP20" s="46">
        <v>0</v>
      </c>
      <c r="AVQ20" s="46">
        <v>0</v>
      </c>
      <c r="AVR20" s="46">
        <v>0</v>
      </c>
      <c r="AVS20" s="46">
        <v>0</v>
      </c>
      <c r="AVT20" s="46">
        <v>0</v>
      </c>
      <c r="AVU20" s="46">
        <v>0</v>
      </c>
      <c r="AVV20" s="46">
        <v>0</v>
      </c>
      <c r="AVW20" s="46">
        <v>0</v>
      </c>
      <c r="AVY20" s="46" t="s">
        <v>1561</v>
      </c>
      <c r="AVZ20" s="46">
        <v>1</v>
      </c>
      <c r="AWA20" s="46">
        <v>0</v>
      </c>
      <c r="AWB20" s="46">
        <v>0</v>
      </c>
      <c r="AWC20" s="46">
        <v>0</v>
      </c>
      <c r="AWD20" s="46">
        <v>0</v>
      </c>
      <c r="AWE20" s="46">
        <v>0</v>
      </c>
      <c r="AWF20" s="46">
        <v>0</v>
      </c>
      <c r="AWG20" s="46">
        <v>0</v>
      </c>
      <c r="AWH20" s="46">
        <v>0</v>
      </c>
      <c r="AWI20" s="46">
        <v>0</v>
      </c>
      <c r="AWJ20" s="46">
        <v>0</v>
      </c>
      <c r="AWK20" s="46">
        <v>0</v>
      </c>
      <c r="AWL20" s="46">
        <v>0</v>
      </c>
      <c r="AWN20" s="46" t="s">
        <v>1601</v>
      </c>
      <c r="AWO20" s="46" t="s">
        <v>1517</v>
      </c>
      <c r="AWP20" s="46">
        <v>1</v>
      </c>
      <c r="AWQ20" s="46">
        <v>0</v>
      </c>
      <c r="AWR20" s="46">
        <v>0</v>
      </c>
      <c r="AWS20" s="46">
        <v>0</v>
      </c>
      <c r="AWT20" s="46">
        <v>0</v>
      </c>
      <c r="AWU20" s="46">
        <v>0</v>
      </c>
      <c r="AWV20" s="46">
        <v>0</v>
      </c>
      <c r="AWW20" s="46">
        <v>0</v>
      </c>
      <c r="AWX20" s="46">
        <v>0</v>
      </c>
      <c r="AWY20" s="46">
        <v>0</v>
      </c>
      <c r="AWZ20" s="46">
        <v>0</v>
      </c>
      <c r="AXA20" s="46">
        <v>0</v>
      </c>
      <c r="AXD20" s="46" t="s">
        <v>1500</v>
      </c>
      <c r="AXT20" s="46" t="s">
        <v>1518</v>
      </c>
      <c r="AYI20" s="46" t="s">
        <v>1745</v>
      </c>
      <c r="AYJ20" s="46">
        <v>0</v>
      </c>
      <c r="AYK20" s="46">
        <v>0</v>
      </c>
      <c r="AYL20" s="46">
        <v>0</v>
      </c>
      <c r="AYM20" s="46">
        <v>1</v>
      </c>
      <c r="AYN20" s="46">
        <v>0</v>
      </c>
      <c r="AYO20" s="46">
        <v>0</v>
      </c>
      <c r="AYP20" s="46">
        <v>0</v>
      </c>
      <c r="AYQ20" s="46">
        <v>0</v>
      </c>
      <c r="AYR20" s="46">
        <v>0</v>
      </c>
      <c r="AYS20" s="46">
        <v>0</v>
      </c>
      <c r="AYT20" s="46">
        <v>0</v>
      </c>
      <c r="AYW20" s="46" t="s">
        <v>1500</v>
      </c>
      <c r="AZW20" s="46" t="s">
        <v>1500</v>
      </c>
      <c r="BAX20" s="46" t="s">
        <v>1500</v>
      </c>
      <c r="BBM20" s="46" t="s">
        <v>1518</v>
      </c>
      <c r="BBN20" s="46" t="s">
        <v>1563</v>
      </c>
      <c r="BBO20" s="46" t="s">
        <v>1500</v>
      </c>
      <c r="BCV20" s="46" t="s">
        <v>1652</v>
      </c>
      <c r="BCW20" s="46" t="s">
        <v>1500</v>
      </c>
      <c r="BCX20" s="46" t="s">
        <v>1500</v>
      </c>
      <c r="BCY20" s="46" t="s">
        <v>1746</v>
      </c>
      <c r="BDA20" s="46">
        <v>390181331</v>
      </c>
      <c r="BDB20" s="46">
        <v>44959.645462962959</v>
      </c>
      <c r="BDE20" s="46" t="s">
        <v>1524</v>
      </c>
      <c r="BDF20" s="46" t="s">
        <v>1525</v>
      </c>
    </row>
    <row r="21" spans="1:987 1136:1462" x14ac:dyDescent="0.35">
      <c r="A21" s="46">
        <v>42</v>
      </c>
      <c r="B21" s="46" t="s">
        <v>1747</v>
      </c>
      <c r="C21" s="46">
        <v>44959</v>
      </c>
      <c r="D21" s="46" t="s">
        <v>1490</v>
      </c>
      <c r="E21" s="46">
        <v>44959.516770173614</v>
      </c>
      <c r="F21" s="46">
        <v>44959.549190937498</v>
      </c>
      <c r="G21" s="46" t="s">
        <v>1491</v>
      </c>
      <c r="H21" s="46" t="s">
        <v>1748</v>
      </c>
      <c r="I21" s="46" t="s">
        <v>1493</v>
      </c>
      <c r="J21" s="46" t="s">
        <v>1494</v>
      </c>
      <c r="K21" s="46">
        <v>6</v>
      </c>
      <c r="L21" s="46">
        <v>6</v>
      </c>
      <c r="M21" s="46" t="s">
        <v>1749</v>
      </c>
      <c r="N21" s="46" t="s">
        <v>1496</v>
      </c>
      <c r="O21" s="46" t="s">
        <v>1497</v>
      </c>
      <c r="P21" s="46" t="s">
        <v>1498</v>
      </c>
      <c r="R21" s="46" t="s">
        <v>1500</v>
      </c>
      <c r="S21" s="46" t="s">
        <v>1750</v>
      </c>
      <c r="T21" s="46" t="s">
        <v>1500</v>
      </c>
      <c r="U21" s="46" t="s">
        <v>1500</v>
      </c>
      <c r="V21" s="46" t="s">
        <v>1500</v>
      </c>
      <c r="W21" s="46" t="s">
        <v>1500</v>
      </c>
      <c r="X21" s="46" t="s">
        <v>1500</v>
      </c>
      <c r="Y21" s="46" t="s">
        <v>1500</v>
      </c>
      <c r="Z21" s="46" t="str">
        <f t="shared" si="16"/>
        <v>non</v>
      </c>
      <c r="AC21" s="46" t="str">
        <f t="shared" si="0"/>
        <v>non</v>
      </c>
      <c r="AD21" s="46" t="s">
        <v>1501</v>
      </c>
      <c r="AF21" s="46" t="s">
        <v>1502</v>
      </c>
      <c r="AH21" s="46" t="s">
        <v>1639</v>
      </c>
      <c r="AJ21" s="46" t="str">
        <f t="shared" si="1"/>
        <v>non</v>
      </c>
      <c r="AK21" s="46" t="str">
        <f t="shared" si="17"/>
        <v>oui</v>
      </c>
      <c r="AL21" s="46" t="str">
        <f t="shared" si="18"/>
        <v xml:space="preserve">corruption </v>
      </c>
      <c r="AM21" s="46">
        <f t="shared" si="2"/>
        <v>0</v>
      </c>
      <c r="AN21" s="46">
        <f t="shared" si="3"/>
        <v>0</v>
      </c>
      <c r="AO21" s="46">
        <f t="shared" si="4"/>
        <v>0</v>
      </c>
      <c r="AP21" s="46">
        <f t="shared" si="5"/>
        <v>0</v>
      </c>
      <c r="AQ21" s="46">
        <f t="shared" si="6"/>
        <v>0</v>
      </c>
      <c r="AR21" s="46">
        <f t="shared" si="7"/>
        <v>0</v>
      </c>
      <c r="AS21" s="46">
        <f t="shared" si="8"/>
        <v>0</v>
      </c>
      <c r="AT21" s="46">
        <f t="shared" si="9"/>
        <v>0</v>
      </c>
      <c r="AU21" s="46">
        <f t="shared" si="10"/>
        <v>1</v>
      </c>
      <c r="AV21" s="46">
        <f t="shared" si="11"/>
        <v>0</v>
      </c>
      <c r="AW21" s="46">
        <f t="shared" si="12"/>
        <v>0</v>
      </c>
      <c r="AX21" s="46">
        <f t="shared" si="13"/>
        <v>0</v>
      </c>
      <c r="AY21" s="46">
        <f t="shared" si="14"/>
        <v>0</v>
      </c>
      <c r="BT21" s="46" t="str">
        <f t="shared" si="15"/>
        <v>oui</v>
      </c>
      <c r="GG21" s="46" t="s">
        <v>1500</v>
      </c>
      <c r="GH21" s="46" t="s">
        <v>1613</v>
      </c>
      <c r="GI21" s="46">
        <v>1</v>
      </c>
      <c r="GJ21" s="46">
        <v>0</v>
      </c>
      <c r="GK21" s="46">
        <v>1</v>
      </c>
      <c r="GL21" s="46">
        <v>0</v>
      </c>
      <c r="GM21" s="46">
        <v>0</v>
      </c>
      <c r="GN21" s="46">
        <v>0</v>
      </c>
      <c r="GX21" s="46" t="s">
        <v>1679</v>
      </c>
      <c r="GY21" s="46">
        <v>0</v>
      </c>
      <c r="GZ21" s="46">
        <v>0</v>
      </c>
      <c r="HA21" s="46">
        <v>0</v>
      </c>
      <c r="HB21" s="46">
        <v>0</v>
      </c>
      <c r="HC21" s="46">
        <v>0</v>
      </c>
      <c r="HD21" s="46">
        <v>0</v>
      </c>
      <c r="HE21" s="46">
        <v>0</v>
      </c>
      <c r="HF21" s="46">
        <v>0</v>
      </c>
      <c r="HG21" s="46">
        <v>1</v>
      </c>
      <c r="HH21" s="46">
        <v>0</v>
      </c>
      <c r="HI21" s="46">
        <v>0</v>
      </c>
      <c r="HJ21" s="46">
        <v>0</v>
      </c>
      <c r="HK21" s="46">
        <v>0</v>
      </c>
      <c r="IG21" s="46" t="s">
        <v>1500</v>
      </c>
      <c r="IH21" s="46" t="s">
        <v>1751</v>
      </c>
      <c r="II21" s="46">
        <v>1</v>
      </c>
      <c r="IJ21" s="46">
        <v>1</v>
      </c>
      <c r="IK21" s="46">
        <v>0</v>
      </c>
      <c r="IL21" s="46">
        <v>0</v>
      </c>
      <c r="IM21" s="46">
        <v>0</v>
      </c>
      <c r="IN21" s="46">
        <v>1</v>
      </c>
      <c r="IO21" s="46">
        <v>0</v>
      </c>
      <c r="IP21" s="46">
        <v>0</v>
      </c>
      <c r="IQ21" s="46">
        <v>0</v>
      </c>
      <c r="IR21" s="46">
        <v>0</v>
      </c>
      <c r="IS21" s="46">
        <v>0</v>
      </c>
      <c r="IT21" s="46">
        <v>0</v>
      </c>
      <c r="IU21" s="46">
        <v>0</v>
      </c>
      <c r="IV21" s="46">
        <v>0</v>
      </c>
      <c r="IW21" s="46">
        <v>0</v>
      </c>
      <c r="IX21" s="46">
        <v>0</v>
      </c>
      <c r="IY21" s="46">
        <v>0</v>
      </c>
      <c r="JT21" s="46" t="s">
        <v>1679</v>
      </c>
      <c r="JU21" s="46">
        <v>0</v>
      </c>
      <c r="JV21" s="46">
        <v>0</v>
      </c>
      <c r="JW21" s="46">
        <v>0</v>
      </c>
      <c r="JX21" s="46">
        <v>0</v>
      </c>
      <c r="JY21" s="46">
        <v>0</v>
      </c>
      <c r="JZ21" s="46">
        <v>0</v>
      </c>
      <c r="KA21" s="46">
        <v>0</v>
      </c>
      <c r="KB21" s="46">
        <v>0</v>
      </c>
      <c r="KC21" s="46">
        <v>1</v>
      </c>
      <c r="KD21" s="46">
        <v>0</v>
      </c>
      <c r="KE21" s="46">
        <v>0</v>
      </c>
      <c r="KF21" s="46">
        <v>0</v>
      </c>
      <c r="KG21" s="46">
        <v>0</v>
      </c>
      <c r="AKG21" s="46" t="s">
        <v>1509</v>
      </c>
      <c r="AKH21" s="46">
        <v>0</v>
      </c>
      <c r="AKI21" s="46">
        <v>0</v>
      </c>
      <c r="AKJ21" s="46">
        <v>0</v>
      </c>
      <c r="AKK21" s="46">
        <v>0</v>
      </c>
      <c r="AKL21" s="46">
        <v>0</v>
      </c>
      <c r="AKM21" s="46">
        <v>0</v>
      </c>
      <c r="AKN21" s="46">
        <v>0</v>
      </c>
      <c r="AKO21" s="46">
        <v>0</v>
      </c>
      <c r="AKP21" s="46">
        <v>0</v>
      </c>
      <c r="AKQ21" s="46">
        <v>0</v>
      </c>
      <c r="AKR21" s="46">
        <v>0</v>
      </c>
      <c r="AKS21" s="46">
        <v>0</v>
      </c>
      <c r="AKT21" s="46">
        <v>0</v>
      </c>
      <c r="AKU21" s="46">
        <v>0</v>
      </c>
      <c r="AKV21" s="46">
        <v>1</v>
      </c>
      <c r="AKW21" s="46">
        <v>0</v>
      </c>
      <c r="AKX21" s="46">
        <v>0</v>
      </c>
      <c r="AKY21" s="46">
        <v>0</v>
      </c>
      <c r="AQR21" s="46" t="s">
        <v>1564</v>
      </c>
      <c r="ASB21" s="46" t="s">
        <v>1500</v>
      </c>
      <c r="AUW21" s="46" t="s">
        <v>1752</v>
      </c>
      <c r="AUX21" s="46">
        <v>0</v>
      </c>
      <c r="AUY21" s="46">
        <v>1</v>
      </c>
      <c r="AUZ21" s="46">
        <v>1</v>
      </c>
      <c r="AVA21" s="46">
        <v>0</v>
      </c>
      <c r="AVB21" s="46">
        <v>0</v>
      </c>
      <c r="AVC21" s="46">
        <v>1</v>
      </c>
      <c r="AVD21" s="46">
        <v>0</v>
      </c>
      <c r="AVE21" s="46">
        <v>0</v>
      </c>
      <c r="AVF21" s="46">
        <v>0</v>
      </c>
      <c r="AVG21" s="46">
        <v>0</v>
      </c>
      <c r="AVH21" s="46">
        <v>0</v>
      </c>
      <c r="AVJ21" s="46" t="s">
        <v>1728</v>
      </c>
      <c r="AVK21" s="46">
        <v>0</v>
      </c>
      <c r="AVL21" s="46">
        <v>0</v>
      </c>
      <c r="AVM21" s="46">
        <v>0</v>
      </c>
      <c r="AVN21" s="46">
        <v>0</v>
      </c>
      <c r="AVO21" s="46">
        <v>0</v>
      </c>
      <c r="AVP21" s="46">
        <v>0</v>
      </c>
      <c r="AVQ21" s="46">
        <v>0</v>
      </c>
      <c r="AVR21" s="46">
        <v>0</v>
      </c>
      <c r="AVS21" s="46">
        <v>1</v>
      </c>
      <c r="AVT21" s="46">
        <v>0</v>
      </c>
      <c r="AVU21" s="46">
        <v>0</v>
      </c>
      <c r="AVV21" s="46">
        <v>0</v>
      </c>
      <c r="AVW21" s="46">
        <v>0</v>
      </c>
      <c r="AVY21" s="46" t="s">
        <v>1753</v>
      </c>
      <c r="AVZ21" s="46">
        <v>0</v>
      </c>
      <c r="AWA21" s="46">
        <v>0</v>
      </c>
      <c r="AWB21" s="46">
        <v>0</v>
      </c>
      <c r="AWC21" s="46">
        <v>0</v>
      </c>
      <c r="AWD21" s="46">
        <v>1</v>
      </c>
      <c r="AWE21" s="46">
        <v>0</v>
      </c>
      <c r="AWF21" s="46">
        <v>1</v>
      </c>
      <c r="AWG21" s="46">
        <v>0</v>
      </c>
      <c r="AWH21" s="46">
        <v>1</v>
      </c>
      <c r="AWI21" s="46">
        <v>0</v>
      </c>
      <c r="AWJ21" s="46">
        <v>0</v>
      </c>
      <c r="AWK21" s="46">
        <v>0</v>
      </c>
      <c r="AWL21" s="46">
        <v>0</v>
      </c>
      <c r="AWN21" s="46" t="s">
        <v>1601</v>
      </c>
      <c r="AWO21" s="46" t="s">
        <v>1754</v>
      </c>
      <c r="AWP21" s="46">
        <v>1</v>
      </c>
      <c r="AWQ21" s="46">
        <v>0</v>
      </c>
      <c r="AWR21" s="46">
        <v>0</v>
      </c>
      <c r="AWS21" s="46">
        <v>0</v>
      </c>
      <c r="AWT21" s="46">
        <v>0</v>
      </c>
      <c r="AWU21" s="46">
        <v>0</v>
      </c>
      <c r="AWV21" s="46">
        <v>1</v>
      </c>
      <c r="AWW21" s="46">
        <v>0</v>
      </c>
      <c r="AWX21" s="46">
        <v>0</v>
      </c>
      <c r="AWY21" s="46">
        <v>0</v>
      </c>
      <c r="AWZ21" s="46">
        <v>0</v>
      </c>
      <c r="AXA21" s="46">
        <v>0</v>
      </c>
      <c r="AXD21" s="46" t="s">
        <v>1500</v>
      </c>
      <c r="AXT21" s="46" t="s">
        <v>1518</v>
      </c>
      <c r="AYI21" s="46" t="s">
        <v>1755</v>
      </c>
      <c r="AYJ21" s="46">
        <v>0</v>
      </c>
      <c r="AYK21" s="46">
        <v>0</v>
      </c>
      <c r="AYL21" s="46">
        <v>0</v>
      </c>
      <c r="AYM21" s="46">
        <v>1</v>
      </c>
      <c r="AYN21" s="46">
        <v>1</v>
      </c>
      <c r="AYO21" s="46">
        <v>0</v>
      </c>
      <c r="AYP21" s="46">
        <v>1</v>
      </c>
      <c r="AYQ21" s="46">
        <v>0</v>
      </c>
      <c r="AYR21" s="46">
        <v>0</v>
      </c>
      <c r="AYS21" s="46">
        <v>0</v>
      </c>
      <c r="AYT21" s="46">
        <v>0</v>
      </c>
      <c r="AYW21" s="46" t="s">
        <v>1500</v>
      </c>
      <c r="AZW21" s="46" t="s">
        <v>1500</v>
      </c>
      <c r="BAX21" s="46" t="s">
        <v>1500</v>
      </c>
      <c r="BBM21" s="46" t="s">
        <v>1518</v>
      </c>
      <c r="BBN21" s="46" t="s">
        <v>1518</v>
      </c>
      <c r="BBO21" s="46" t="s">
        <v>1496</v>
      </c>
      <c r="BBP21" s="46" t="s">
        <v>1713</v>
      </c>
      <c r="BBQ21" s="46">
        <v>1</v>
      </c>
      <c r="BBR21" s="46">
        <v>0</v>
      </c>
      <c r="BBS21" s="46">
        <v>0</v>
      </c>
      <c r="BBT21" s="46">
        <v>0</v>
      </c>
      <c r="BBU21" s="46">
        <v>0</v>
      </c>
      <c r="BBV21" s="46">
        <v>0</v>
      </c>
      <c r="BBW21" s="46">
        <v>0</v>
      </c>
      <c r="BBX21" s="46">
        <v>0</v>
      </c>
      <c r="BBY21" s="46">
        <v>0</v>
      </c>
      <c r="BBZ21" s="46">
        <v>0</v>
      </c>
      <c r="BCA21" s="46">
        <v>0</v>
      </c>
      <c r="BCB21" s="46">
        <v>0</v>
      </c>
      <c r="BCC21" s="46">
        <v>0</v>
      </c>
      <c r="BCE21" s="46" t="s">
        <v>1623</v>
      </c>
      <c r="BCF21" s="46">
        <v>1</v>
      </c>
      <c r="BCG21" s="46">
        <v>0</v>
      </c>
      <c r="BCH21" s="46">
        <v>0</v>
      </c>
      <c r="BCI21" s="46">
        <v>0</v>
      </c>
      <c r="BCJ21" s="46">
        <v>0</v>
      </c>
      <c r="BCK21" s="46">
        <v>0</v>
      </c>
      <c r="BCL21" s="46">
        <v>0</v>
      </c>
      <c r="BCM21" s="46">
        <v>0</v>
      </c>
      <c r="BCN21" s="46">
        <v>0</v>
      </c>
      <c r="BCO21" s="46">
        <v>0</v>
      </c>
      <c r="BCP21" s="46">
        <v>0</v>
      </c>
      <c r="BCQ21" s="46">
        <v>0</v>
      </c>
      <c r="BCR21" s="46">
        <v>0</v>
      </c>
      <c r="BCS21" s="46">
        <v>0</v>
      </c>
      <c r="BCT21" s="46">
        <v>0</v>
      </c>
      <c r="BCV21" s="46" t="s">
        <v>1518</v>
      </c>
      <c r="BCW21" s="46" t="s">
        <v>1500</v>
      </c>
      <c r="BCX21" s="46" t="s">
        <v>1500</v>
      </c>
      <c r="BCY21" s="46" t="s">
        <v>1756</v>
      </c>
      <c r="BDA21" s="46">
        <v>390182104</v>
      </c>
      <c r="BDB21" s="46">
        <v>44959.64738425926</v>
      </c>
      <c r="BDE21" s="46" t="s">
        <v>1524</v>
      </c>
      <c r="BDF21" s="46" t="s">
        <v>1525</v>
      </c>
    </row>
    <row r="22" spans="1:987 1136:1462" x14ac:dyDescent="0.35">
      <c r="A22" s="46">
        <v>43</v>
      </c>
      <c r="B22" s="46" t="s">
        <v>1757</v>
      </c>
      <c r="C22" s="46">
        <v>44959</v>
      </c>
      <c r="D22" s="46" t="s">
        <v>1490</v>
      </c>
      <c r="E22" s="46">
        <v>44959.574154467598</v>
      </c>
      <c r="F22" s="46">
        <v>44959.595851527767</v>
      </c>
      <c r="G22" s="46" t="s">
        <v>1491</v>
      </c>
      <c r="H22" s="46" t="s">
        <v>1748</v>
      </c>
      <c r="I22" s="46" t="s">
        <v>1493</v>
      </c>
      <c r="J22" s="46" t="s">
        <v>1494</v>
      </c>
      <c r="K22" s="46">
        <v>6</v>
      </c>
      <c r="L22" s="46">
        <v>6</v>
      </c>
      <c r="M22" s="46" t="s">
        <v>1749</v>
      </c>
      <c r="N22" s="46" t="s">
        <v>1496</v>
      </c>
      <c r="O22" s="46" t="s">
        <v>1527</v>
      </c>
      <c r="P22" s="46" t="s">
        <v>1498</v>
      </c>
      <c r="R22" s="46" t="s">
        <v>1496</v>
      </c>
      <c r="S22" s="46" t="s">
        <v>1758</v>
      </c>
      <c r="T22" s="46" t="s">
        <v>1500</v>
      </c>
      <c r="U22" s="46" t="s">
        <v>1500</v>
      </c>
      <c r="V22" s="46" t="s">
        <v>1500</v>
      </c>
      <c r="W22" s="46" t="s">
        <v>1500</v>
      </c>
      <c r="X22" s="46" t="s">
        <v>1500</v>
      </c>
      <c r="Y22" s="46" t="s">
        <v>1500</v>
      </c>
      <c r="Z22" s="46" t="str">
        <f t="shared" si="16"/>
        <v>non</v>
      </c>
      <c r="AC22" s="46" t="str">
        <f t="shared" si="0"/>
        <v>non</v>
      </c>
      <c r="AD22" s="46" t="s">
        <v>1639</v>
      </c>
      <c r="AJ22" s="46" t="str">
        <f t="shared" si="1"/>
        <v>non</v>
      </c>
      <c r="AK22" s="46" t="str">
        <f t="shared" si="17"/>
        <v>non</v>
      </c>
      <c r="AKG22" s="46" t="s">
        <v>1509</v>
      </c>
      <c r="AKH22" s="46">
        <v>0</v>
      </c>
      <c r="AKI22" s="46">
        <v>0</v>
      </c>
      <c r="AKJ22" s="46">
        <v>0</v>
      </c>
      <c r="AKK22" s="46">
        <v>0</v>
      </c>
      <c r="AKL22" s="46">
        <v>0</v>
      </c>
      <c r="AKM22" s="46">
        <v>0</v>
      </c>
      <c r="AKN22" s="46">
        <v>0</v>
      </c>
      <c r="AKO22" s="46">
        <v>0</v>
      </c>
      <c r="AKP22" s="46">
        <v>0</v>
      </c>
      <c r="AKQ22" s="46">
        <v>0</v>
      </c>
      <c r="AKR22" s="46">
        <v>0</v>
      </c>
      <c r="AKS22" s="46">
        <v>0</v>
      </c>
      <c r="AKT22" s="46">
        <v>0</v>
      </c>
      <c r="AKU22" s="46">
        <v>0</v>
      </c>
      <c r="AKV22" s="46">
        <v>1</v>
      </c>
      <c r="AKW22" s="46">
        <v>0</v>
      </c>
      <c r="AKX22" s="46">
        <v>0</v>
      </c>
      <c r="AKY22" s="46">
        <v>0</v>
      </c>
      <c r="AQR22" s="46" t="s">
        <v>1558</v>
      </c>
      <c r="ASB22" s="46" t="s">
        <v>1500</v>
      </c>
      <c r="AUW22" s="46" t="s">
        <v>1759</v>
      </c>
      <c r="AUX22" s="46">
        <v>0</v>
      </c>
      <c r="AUY22" s="46">
        <v>0</v>
      </c>
      <c r="AUZ22" s="46">
        <v>0</v>
      </c>
      <c r="AVA22" s="46">
        <v>0</v>
      </c>
      <c r="AVB22" s="46">
        <v>0</v>
      </c>
      <c r="AVC22" s="46">
        <v>1</v>
      </c>
      <c r="AVD22" s="46">
        <v>0</v>
      </c>
      <c r="AVE22" s="46">
        <v>0</v>
      </c>
      <c r="AVF22" s="46">
        <v>0</v>
      </c>
      <c r="AVG22" s="46">
        <v>0</v>
      </c>
      <c r="AVH22" s="46">
        <v>0</v>
      </c>
      <c r="AVJ22" s="46" t="s">
        <v>1728</v>
      </c>
      <c r="AVK22" s="46">
        <v>0</v>
      </c>
      <c r="AVL22" s="46">
        <v>0</v>
      </c>
      <c r="AVM22" s="46">
        <v>0</v>
      </c>
      <c r="AVN22" s="46">
        <v>0</v>
      </c>
      <c r="AVO22" s="46">
        <v>0</v>
      </c>
      <c r="AVP22" s="46">
        <v>0</v>
      </c>
      <c r="AVQ22" s="46">
        <v>0</v>
      </c>
      <c r="AVR22" s="46">
        <v>0</v>
      </c>
      <c r="AVS22" s="46">
        <v>1</v>
      </c>
      <c r="AVT22" s="46">
        <v>0</v>
      </c>
      <c r="AVU22" s="46">
        <v>0</v>
      </c>
      <c r="AVV22" s="46">
        <v>0</v>
      </c>
      <c r="AVW22" s="46">
        <v>0</v>
      </c>
      <c r="AVY22" s="46" t="s">
        <v>1760</v>
      </c>
      <c r="AVZ22" s="46">
        <v>0</v>
      </c>
      <c r="AWA22" s="46">
        <v>0</v>
      </c>
      <c r="AWB22" s="46">
        <v>0</v>
      </c>
      <c r="AWC22" s="46">
        <v>0</v>
      </c>
      <c r="AWD22" s="46">
        <v>1</v>
      </c>
      <c r="AWE22" s="46">
        <v>1</v>
      </c>
      <c r="AWF22" s="46">
        <v>0</v>
      </c>
      <c r="AWG22" s="46">
        <v>0</v>
      </c>
      <c r="AWH22" s="46">
        <v>0</v>
      </c>
      <c r="AWI22" s="46">
        <v>0</v>
      </c>
      <c r="AWJ22" s="46">
        <v>0</v>
      </c>
      <c r="AWK22" s="46">
        <v>0</v>
      </c>
      <c r="AWL22" s="46">
        <v>0</v>
      </c>
      <c r="AWN22" s="46" t="s">
        <v>1562</v>
      </c>
      <c r="AWO22" s="46" t="s">
        <v>1517</v>
      </c>
      <c r="AWP22" s="46">
        <v>1</v>
      </c>
      <c r="AWQ22" s="46">
        <v>0</v>
      </c>
      <c r="AWR22" s="46">
        <v>0</v>
      </c>
      <c r="AWS22" s="46">
        <v>0</v>
      </c>
      <c r="AWT22" s="46">
        <v>0</v>
      </c>
      <c r="AWU22" s="46">
        <v>0</v>
      </c>
      <c r="AWV22" s="46">
        <v>0</v>
      </c>
      <c r="AWW22" s="46">
        <v>0</v>
      </c>
      <c r="AWX22" s="46">
        <v>0</v>
      </c>
      <c r="AWY22" s="46">
        <v>0</v>
      </c>
      <c r="AWZ22" s="46">
        <v>0</v>
      </c>
      <c r="AXA22" s="46">
        <v>0</v>
      </c>
      <c r="AXD22" s="46" t="s">
        <v>1500</v>
      </c>
      <c r="AXT22" s="46" t="s">
        <v>1518</v>
      </c>
      <c r="AYI22" s="46" t="s">
        <v>1761</v>
      </c>
      <c r="AYJ22" s="46">
        <v>0</v>
      </c>
      <c r="AYK22" s="46">
        <v>0</v>
      </c>
      <c r="AYL22" s="46">
        <v>0</v>
      </c>
      <c r="AYM22" s="46">
        <v>0</v>
      </c>
      <c r="AYN22" s="46">
        <v>1</v>
      </c>
      <c r="AYO22" s="46">
        <v>1</v>
      </c>
      <c r="AYP22" s="46">
        <v>0</v>
      </c>
      <c r="AYQ22" s="46">
        <v>1</v>
      </c>
      <c r="AYR22" s="46">
        <v>0</v>
      </c>
      <c r="AYS22" s="46">
        <v>0</v>
      </c>
      <c r="AYT22" s="46">
        <v>0</v>
      </c>
      <c r="AYW22" s="46" t="s">
        <v>1500</v>
      </c>
      <c r="AZW22" s="46" t="s">
        <v>1500</v>
      </c>
      <c r="BAX22" s="46" t="s">
        <v>1500</v>
      </c>
      <c r="BBM22" s="46" t="s">
        <v>1518</v>
      </c>
      <c r="BBN22" s="46" t="s">
        <v>1702</v>
      </c>
      <c r="BBO22" s="46" t="s">
        <v>1500</v>
      </c>
      <c r="BCV22" s="46" t="s">
        <v>1702</v>
      </c>
      <c r="BCW22" s="46" t="s">
        <v>1500</v>
      </c>
      <c r="BCX22" s="46" t="s">
        <v>1500</v>
      </c>
      <c r="BCY22" s="46" t="s">
        <v>1762</v>
      </c>
      <c r="BDA22" s="46">
        <v>390182120</v>
      </c>
      <c r="BDB22" s="46">
        <v>44959.647407407407</v>
      </c>
      <c r="BDE22" s="46" t="s">
        <v>1524</v>
      </c>
      <c r="BDF22" s="46" t="s">
        <v>1525</v>
      </c>
    </row>
    <row r="23" spans="1:987 1136:1462" x14ac:dyDescent="0.35">
      <c r="A23" s="46">
        <v>44</v>
      </c>
      <c r="B23" s="46" t="s">
        <v>1763</v>
      </c>
      <c r="C23" s="46">
        <v>44959</v>
      </c>
      <c r="D23" s="46" t="s">
        <v>1490</v>
      </c>
      <c r="E23" s="46">
        <v>44959.606847696763</v>
      </c>
      <c r="F23" s="46">
        <v>44959.627808449077</v>
      </c>
      <c r="G23" s="46" t="s">
        <v>1491</v>
      </c>
      <c r="H23" s="46" t="s">
        <v>1748</v>
      </c>
      <c r="I23" s="46" t="s">
        <v>1493</v>
      </c>
      <c r="J23" s="46" t="s">
        <v>1494</v>
      </c>
      <c r="K23" s="46">
        <v>6</v>
      </c>
      <c r="L23" s="46">
        <v>6</v>
      </c>
      <c r="M23" s="46" t="s">
        <v>1749</v>
      </c>
      <c r="N23" s="46" t="s">
        <v>1496</v>
      </c>
      <c r="O23" s="46" t="s">
        <v>1497</v>
      </c>
      <c r="P23" s="46" t="s">
        <v>1498</v>
      </c>
      <c r="R23" s="46" t="s">
        <v>1496</v>
      </c>
      <c r="S23" s="46" t="s">
        <v>1764</v>
      </c>
      <c r="T23" s="46" t="s">
        <v>1549</v>
      </c>
      <c r="U23" s="46" t="s">
        <v>1500</v>
      </c>
      <c r="V23" s="46" t="s">
        <v>1549</v>
      </c>
      <c r="W23" s="46" t="s">
        <v>1500</v>
      </c>
      <c r="X23" s="46" t="s">
        <v>1549</v>
      </c>
      <c r="Y23" s="46" t="s">
        <v>1550</v>
      </c>
      <c r="Z23" s="46" t="str">
        <f t="shared" si="16"/>
        <v>oui</v>
      </c>
      <c r="AC23" s="46" t="str">
        <f t="shared" si="0"/>
        <v>oui</v>
      </c>
      <c r="AD23" s="46" t="s">
        <v>1501</v>
      </c>
      <c r="AF23" s="46" t="s">
        <v>1609</v>
      </c>
      <c r="AH23" s="46" t="s">
        <v>1531</v>
      </c>
      <c r="AJ23" s="46" t="str">
        <f t="shared" si="1"/>
        <v>oui</v>
      </c>
      <c r="AK23" s="46" t="str">
        <f t="shared" si="17"/>
        <v>oui</v>
      </c>
      <c r="AL23" s="46" t="str">
        <f t="shared" si="18"/>
        <v xml:space="preserve">distance corruption </v>
      </c>
      <c r="AM23" s="46">
        <f t="shared" ref="AM23:AM66" si="19">IF(ISERROR(SEARCH(1, _xlfn.CONCAT(CX23,EZ23,GY23, JU23, MN23, PC23, RS23, UF23, WT23, ZE23, ACB23, ADV23, AFZ23, AIS23))),0,1)</f>
        <v>0</v>
      </c>
      <c r="AN23" s="46">
        <f t="shared" ref="AN23:AN66" si="20">IF(ISERROR(SEARCH(1, _xlfn.CONCAT(CY23,FA23,GZ23, JV23, MO23, PD23, RT23, UG23, WU23, ZF23, ACC23, ADW23, AGA23, AIT23))),0,1)</f>
        <v>0</v>
      </c>
      <c r="AO23" s="46">
        <f t="shared" ref="AO23:AO66" si="21">IF(ISERROR(SEARCH(1, _xlfn.CONCAT(CZ23,FB23,HA23, JW23, MP23, PE23, RU23, UH23, WV23, ZG23, ACD23, ADX23, AGB23, AIU23))),0,1)</f>
        <v>0</v>
      </c>
      <c r="AP23" s="46">
        <f t="shared" ref="AP23:AP66" si="22">IF(ISERROR(SEARCH(1, _xlfn.CONCAT(DA23,FC23,HB23, JX23, MQ23, PF23, RV23, UI23, WW23, ZH23, ACE23, ADY23, AGC23, AIV23))),0,1)</f>
        <v>1</v>
      </c>
      <c r="AQ23" s="46">
        <f t="shared" ref="AQ23:AQ66" si="23">IF(ISERROR(SEARCH(1, _xlfn.CONCAT(DB23,FD23,HC23, JY23, MR23, PG23, RW23, UJ23, WX23, ZI23, ACF23, ADZ23, AGD23, AIW23))),0,1)</f>
        <v>0</v>
      </c>
      <c r="AR23" s="46">
        <f t="shared" ref="AR23:AR66" si="24">IF(ISERROR(SEARCH(1, _xlfn.CONCAT(DC23,FE23,HD23, JZ23, MS23, PH23, RX23, UK23, WY23, ZJ23, ACG23, AEA23, AGE23, AIX23))),0,1)</f>
        <v>0</v>
      </c>
      <c r="AS23" s="46">
        <f t="shared" ref="AS23:AS66" si="25">IF(ISERROR(SEARCH(1, _xlfn.CONCAT(DD23,FF23,HE23, KA23, MT23, PI23, RY23, UL23, WZ23, ZK23, ACH23, AEB23, AGF23, AIY23))),0,1)</f>
        <v>0</v>
      </c>
      <c r="AT23" s="46">
        <f t="shared" ref="AT23:AT66" si="26">IF(ISERROR(SEARCH(1, _xlfn.CONCAT(DE23,FG23,HF23, KB23, MU23, PJ23, RZ23, UM23, XA23, ZL23, ACI23, AEC23, AGG23, AIZ23))),0,1)</f>
        <v>0</v>
      </c>
      <c r="AU23" s="46">
        <f t="shared" ref="AU23:AU66" si="27">IF(ISERROR(SEARCH(1, _xlfn.CONCAT(DF23,FH23,HG23, KC23, MV23, PK23, SA23, UN23, XB23, ZM23, ACJ23, AED23, AGH23, AJA23))),0,1)</f>
        <v>1</v>
      </c>
      <c r="AV23" s="46">
        <f t="shared" ref="AV23:AV66" si="28">IF(ISERROR(SEARCH(1, _xlfn.CONCAT(DG23,FI23,HH23, KD23, MW23, PL23, SB23, UO23, XC23, ZN23, ACK23, AEE23, AGI23, AJB23))),0,1)</f>
        <v>0</v>
      </c>
      <c r="AW23" s="46">
        <f t="shared" ref="AW23:AW66" si="29">IF(ISERROR(SEARCH(1, _xlfn.CONCAT(DH23,FJ23,HI23, KE23, MX23, PM23, SC23, UP23, XD23, ZO23, ACL23, AEF23, AGJ23, AJC23))),0,1)</f>
        <v>0</v>
      </c>
      <c r="AX23" s="46">
        <f t="shared" ref="AX23:AX66" si="30">IF(ISERROR(SEARCH(1, _xlfn.CONCAT(DI23,FK23,HJ23, KF23, MY23, PN23, SD23, UQ23, XE23, ZP23, ACM23, AEG23, AGK23, AJD23))),0,1)</f>
        <v>0</v>
      </c>
      <c r="AY23" s="46">
        <f t="shared" ref="AY23:AY66" si="31">IF(ISERROR(SEARCH(1, _xlfn.CONCAT(DJ23,FL23,HK23, KG23, MZ23, PO23, SE23, UR23, XF23, ZQ23, ACN23, AEH23, AGL23, AJE23))),0,1)</f>
        <v>0</v>
      </c>
      <c r="AZ23" s="46" t="str">
        <f>IF(BA23=1,"pas_adapte ","")&amp;IF(BB23=1,"insuffisance_argent ","")&amp;IF(BC23=1,"acces_limite ","")&amp;IF(BD23=1,"mauvaise_qualite ","")&amp;IF(BE23=1,"retard_reception ","")&amp;IF(BF23=1,"aucun_problem ","")&amp;IF(BG23=1,"autre ","")&amp;IF(BH23=1,"nsp ","")&amp;IF(BI23=1,"pnpr ","")</f>
        <v xml:space="preserve">pas_adapte </v>
      </c>
      <c r="BA23" s="46">
        <f>IF(ISERROR(SEARCH(1,_xlfn.CONCAT(DM23, FO23, HN23, KJ23, NC23, PR23, SH23, UU23, XI23, ZT23, ACQ23, ZT23, ACQ23, AEK23, AFT23, AJH23))),0,1)</f>
        <v>1</v>
      </c>
      <c r="BB23" s="46">
        <f>IF(ISERROR(SEARCH(1,_xlfn.CONCAT(DN23, FP23, HO23, KK23, ND23, PS23, SI23, UV23, XJ23, ZU23, ACR23))),0,1)</f>
        <v>0</v>
      </c>
      <c r="BC23" s="46">
        <f>IF(ISERROR(SEARCH(1,_xlfn.CONCAT(KL23, NE23, PT23, SJ23, UW23, XK23, ZW23, ACT23,AEM23, AGQ23, AJJ23))),0,1)</f>
        <v>0</v>
      </c>
      <c r="BD23" s="46">
        <f>IF(ISERROR(SEARCH(1,_xlfn.CONCAT(DO23, FQ23, HP23, KM23, NF23, PU23, SK23, UX23, XL23, ZV23, ACU23,AEL23, AGP23, AJI23))),0,1)</f>
        <v>0</v>
      </c>
      <c r="BE23" s="46">
        <f>IF(ISERROR(SEARCH(1,_xlfn.CONCAT(DP23, FR23, HQ23, KN23, NG23, PV23, SL23, UY23, XM23, ZX23, ACU23,AEN23, AGR23, AJK23))),0,1)</f>
        <v>0</v>
      </c>
      <c r="BF23" s="46">
        <f>IF(ISERROR(SEARCH(1,_xlfn.CONCAT(DQ23, FS23, HR23, KO23, NH23, PW23, SM23, UZ23, XN23, ZY23, ACV23,AEO23, AGS23, AJL23))),0,1)</f>
        <v>0</v>
      </c>
      <c r="BG23" s="46">
        <f>IF(ISERROR(SEARCH(1,_xlfn.CONCAT(DR23, FT23, HS23, KP23, NI23, PX23, SN23, VA23, XO23, ZZ23, ACW23,AEP23, AGT23, AJM23))),0,1)</f>
        <v>0</v>
      </c>
      <c r="BH23" s="46">
        <f>IF(ISERROR(SEARCH(1,_xlfn.CONCAT(DS23, FU23, HT23, KQ23, NJ23, PY23, SO23, VB23, XP23, AAA23, ACX23,AEQ23, AGU23, AJN23))),0,1)</f>
        <v>0</v>
      </c>
      <c r="BI23" s="46">
        <f>IF(ISERROR(SEARCH(1,_xlfn.CONCAT(DT23, FV23, HU23, KR23, NK23, PZ23, SP23, VC23, XQ23, AAB23, ACY23,AER23, AGV23, AJO23))),0,1)</f>
        <v>0</v>
      </c>
      <c r="BJ23" s="46" t="str">
        <f>IF(BK23=1, "pas_adapte ","")&amp;IF(BL23=1, "insuffisance_argent ","")&amp;IF(BM23=1, "acces_limite ","")&amp;IF(BN23=1, "mauvaise_qualite ","")&amp;IF(BO23=1, "retard_reception ","")&amp;IF(BP23=1, "aucun_problem ","")&amp;IF(BQ23=1, "autre ","")&amp;IF(BR23=1, "nsp ","")&amp;IF(BS23=1, "pnpr ","")</f>
        <v xml:space="preserve">pas_adapte </v>
      </c>
      <c r="BK23" s="46">
        <f>IF(ISERROR(SEARCH(1,_xlfn.CONCAT(DM23, FO23, HN23, KJ23, NC23, PR23, SH23, UU23, XI23, ZT23, ACQ23, ZT23, ACQ23, AEK23, AFT23, AJH23, ALB23, ALL23, ALV23, AMF23, AMQ23, ANB23, ANM23, ANX23, AOI23, AOT23, APE23, APP23, APZ23, AQI23))),0,1)</f>
        <v>1</v>
      </c>
      <c r="BL23" s="46">
        <f>IF(ISERROR(SEARCH(1,_xlfn.CONCAT(DN23, FP23, HO23, KK23, ND23, PS23, SI23, UV23, XJ23, ZU23, ACR23, ZU23, ACR23, ALC23, ALM23, ALW23, AMG23, AMR23, ANC23, ANN23, ANY23, AOJ23, AOU23, APF23))),0,1)</f>
        <v>0</v>
      </c>
      <c r="BM23" s="46">
        <f>IF(ISERROR(SEARCH(1,_xlfn.CONCAT(KL23, NE23, PT23, SJ23, UW23, XK23, ZW23, ACT23,AEM23, AGQ23, AJJ23, AMH23, AMS23, AND23, ANO23, ANZ23, AOK23, AOW23, APH23, APR23, AQB23, AQK23))),0,1)</f>
        <v>0</v>
      </c>
      <c r="BN23" s="46">
        <f>IF(ISERROR(SEARCH(1,_xlfn.CONCAT(DO23, FQ23, HP23, KM23, NF23, PU23, SK23, UX23, XL23, ZV23, ACU23,AEL23, AGP23, AJI23, AMI23, AMT23, ANE23, ANP23, AOA23, AOL23, AOV23, APG23, APQ23, AQA23, AQJ23))),0,1)</f>
        <v>0</v>
      </c>
      <c r="BO23" s="46">
        <f>IF(ISERROR(SEARCH(1,_xlfn.CONCAT(DP23, FR23, HQ23, KN23, NG23, PV23, SL23, UY23, XM23, ZX23, ACU23,AEN23, AGR23, AJK23, ALE23, ALO23, ALY23, AMJ23, AMU23, ANF23, ANQ23, AOB23, AOM23, AOX23, API23, APS23, AQC23, AQL23))),0,1)</f>
        <v>0</v>
      </c>
      <c r="BP23" s="46">
        <f>IF(ISERROR(SEARCH(1,_xlfn.CONCAT(DQ23, FS23, HR23, KO23, NH23, PW23, SM23, UZ23, XN23, ZY23, ACV23,AEO23, AGS23, AJL23, ALF23, ALP23, ALZ23, AMK23, AMV23, ANG23, ANR23, AOC23, AON23, AOY23, APJ23, APT23, AQD23, AQM23))),0,1)</f>
        <v>0</v>
      </c>
      <c r="BQ23" s="46">
        <f>IF(ISERROR(SEARCH(1,_xlfn.CONCAT(DR23, FT23, HS23, KP23, NI23, PX23, SN23, VA23, XO23, ZZ23, ACW23,AEP23, AGT23, AJM23, ALG23, ALQ23, AMA23, AML23, AMW23, ANH23, ANS23, AOD23, AOO23, AOZ23, APK23, APU23, AQE23, AQN23))),0,1)</f>
        <v>0</v>
      </c>
      <c r="BR23" s="46">
        <f>IF(ISERROR(SEARCH(1,_xlfn.CONCAT(DS23, FU23, HT23, KQ23, NJ23, PY23, SO23, VB23, XP23, AAA23, ACX23,AEQ23, AGU23, AJN23, ALH23, ALR23, AMB23, AMM23, AMX23, ANI23, ANT23, AOE23, AOP23, APA23, APL23, APV23, AQF23, AQO23))),0,1)</f>
        <v>0</v>
      </c>
      <c r="BS23" s="46">
        <f>IF(ISERROR(SEARCH(1,_xlfn.CONCAT(DT23, FV23, HU23, KR23, NK23, PZ23, SP23, VC23, XQ23, AAB23, ACY23,AER23, AGV23, AJO23, ALI23, ALS23, AMC23, AMN23, AMY23, ANJ23, ANU23, AOF23, AOQ23, APB23, APM23, APW23, AQG23, AQP23))),0,1)</f>
        <v>0</v>
      </c>
      <c r="BT23" s="46" t="str">
        <f t="shared" ref="BT23:BT66" si="32">IF(ISERROR(SEARCH(1, _xlfn.CONCAT(BY23,BZ23, DX23, DY23, EL23, FY23, GI23, HX23, II23, KU23, LP23, NN23, OC23, OD23, QC23, QD23, QS23, SS23, TH23, VF23,VT23, XT23, AAR23, AAS23, AAT23, AAU23,ADB23, ADC23, ADD23, ADE23, BX23, DW23))),"non","oui")</f>
        <v>oui</v>
      </c>
      <c r="BU23" s="46" t="str">
        <f>IF(ISERROR(SEARCH(1, _xlfn.CONCAT(CL23, CM23,ES23, GQ23, JB23,MB23,OP23, OQ23,RF23, WG23, ABJ23, ABK23, ABL23, ABM23, CK23 ))),"non","oui")</f>
        <v>non</v>
      </c>
      <c r="BV23" s="46" t="s">
        <v>1496</v>
      </c>
      <c r="CJ23" s="46" t="s">
        <v>1717</v>
      </c>
      <c r="CK23" s="46">
        <v>0</v>
      </c>
      <c r="CL23" s="46">
        <v>0</v>
      </c>
      <c r="CM23" s="46">
        <v>0</v>
      </c>
      <c r="CN23" s="46">
        <v>1</v>
      </c>
      <c r="CO23" s="46">
        <v>0</v>
      </c>
      <c r="CP23" s="46">
        <v>0</v>
      </c>
      <c r="CQ23" s="46">
        <v>0</v>
      </c>
      <c r="CR23" s="46">
        <v>0</v>
      </c>
      <c r="CS23" s="46">
        <v>0</v>
      </c>
      <c r="CT23" s="46">
        <v>0</v>
      </c>
      <c r="CU23" s="46">
        <v>0</v>
      </c>
      <c r="CW23" s="46" t="s">
        <v>1765</v>
      </c>
      <c r="CX23" s="46">
        <v>0</v>
      </c>
      <c r="CY23" s="46">
        <v>0</v>
      </c>
      <c r="CZ23" s="46">
        <v>0</v>
      </c>
      <c r="DA23" s="46">
        <v>1</v>
      </c>
      <c r="DB23" s="46">
        <v>0</v>
      </c>
      <c r="DC23" s="46">
        <v>0</v>
      </c>
      <c r="DD23" s="46">
        <v>0</v>
      </c>
      <c r="DE23" s="46">
        <v>0</v>
      </c>
      <c r="DF23" s="46">
        <v>0</v>
      </c>
      <c r="DG23" s="46">
        <v>0</v>
      </c>
      <c r="DH23" s="46">
        <v>0</v>
      </c>
      <c r="DI23" s="46">
        <v>0</v>
      </c>
      <c r="DJ23" s="46">
        <v>0</v>
      </c>
      <c r="DL23" s="46" t="s">
        <v>1766</v>
      </c>
      <c r="DM23" s="46">
        <v>1</v>
      </c>
      <c r="DN23" s="46">
        <v>0</v>
      </c>
      <c r="DO23" s="46">
        <v>0</v>
      </c>
      <c r="DP23" s="46">
        <v>0</v>
      </c>
      <c r="DQ23" s="46">
        <v>0</v>
      </c>
      <c r="DR23" s="46">
        <v>0</v>
      </c>
      <c r="DS23" s="46">
        <v>0</v>
      </c>
      <c r="DT23" s="46">
        <v>0</v>
      </c>
      <c r="DV23" s="46" t="s">
        <v>1767</v>
      </c>
      <c r="DW23" s="46">
        <v>1</v>
      </c>
      <c r="DX23" s="46">
        <v>1</v>
      </c>
      <c r="DY23" s="46">
        <v>1</v>
      </c>
      <c r="DZ23" s="46">
        <v>0</v>
      </c>
      <c r="EA23" s="46">
        <v>0</v>
      </c>
      <c r="EB23" s="46">
        <v>0</v>
      </c>
      <c r="EC23" s="46">
        <v>0</v>
      </c>
      <c r="ED23" s="46">
        <v>0</v>
      </c>
      <c r="EE23" s="46">
        <v>0</v>
      </c>
      <c r="EF23" s="46">
        <v>0</v>
      </c>
      <c r="EG23" s="46">
        <v>0</v>
      </c>
      <c r="EI23" s="46" t="s">
        <v>1563</v>
      </c>
      <c r="GG23" s="46" t="s">
        <v>1500</v>
      </c>
      <c r="GH23" s="46" t="s">
        <v>1504</v>
      </c>
      <c r="GI23" s="46">
        <v>1</v>
      </c>
      <c r="GJ23" s="46">
        <v>0</v>
      </c>
      <c r="GK23" s="46">
        <v>0</v>
      </c>
      <c r="GL23" s="46">
        <v>0</v>
      </c>
      <c r="GM23" s="46">
        <v>0</v>
      </c>
      <c r="GN23" s="46">
        <v>0</v>
      </c>
      <c r="GX23" s="46" t="s">
        <v>1679</v>
      </c>
      <c r="GY23" s="46">
        <v>0</v>
      </c>
      <c r="GZ23" s="46">
        <v>0</v>
      </c>
      <c r="HA23" s="46">
        <v>0</v>
      </c>
      <c r="HB23" s="46">
        <v>0</v>
      </c>
      <c r="HC23" s="46">
        <v>0</v>
      </c>
      <c r="HD23" s="46">
        <v>0</v>
      </c>
      <c r="HE23" s="46">
        <v>0</v>
      </c>
      <c r="HF23" s="46">
        <v>0</v>
      </c>
      <c r="HG23" s="46">
        <v>1</v>
      </c>
      <c r="HH23" s="46">
        <v>0</v>
      </c>
      <c r="HI23" s="46">
        <v>0</v>
      </c>
      <c r="HJ23" s="46">
        <v>0</v>
      </c>
      <c r="HK23" s="46">
        <v>0</v>
      </c>
      <c r="QQ23" s="46" t="s">
        <v>1500</v>
      </c>
      <c r="QR23" s="46" t="s">
        <v>1504</v>
      </c>
      <c r="QS23" s="46">
        <v>1</v>
      </c>
      <c r="QT23" s="46">
        <v>0</v>
      </c>
      <c r="QU23" s="46">
        <v>0</v>
      </c>
      <c r="QV23" s="46">
        <v>0</v>
      </c>
      <c r="QW23" s="46">
        <v>0</v>
      </c>
      <c r="QX23" s="46">
        <v>0</v>
      </c>
      <c r="QY23" s="46">
        <v>0</v>
      </c>
      <c r="QZ23" s="46">
        <v>0</v>
      </c>
      <c r="RA23" s="46">
        <v>0</v>
      </c>
      <c r="RB23" s="46">
        <v>0</v>
      </c>
      <c r="RC23" s="46">
        <v>0</v>
      </c>
      <c r="RR23" s="46" t="s">
        <v>1679</v>
      </c>
      <c r="RS23" s="46">
        <v>0</v>
      </c>
      <c r="RT23" s="46">
        <v>0</v>
      </c>
      <c r="RU23" s="46">
        <v>0</v>
      </c>
      <c r="RV23" s="46">
        <v>0</v>
      </c>
      <c r="RW23" s="46">
        <v>0</v>
      </c>
      <c r="RX23" s="46">
        <v>0</v>
      </c>
      <c r="RY23" s="46">
        <v>0</v>
      </c>
      <c r="RZ23" s="46">
        <v>0</v>
      </c>
      <c r="SA23" s="46">
        <v>1</v>
      </c>
      <c r="SB23" s="46">
        <v>0</v>
      </c>
      <c r="SC23" s="46">
        <v>0</v>
      </c>
      <c r="SD23" s="46">
        <v>0</v>
      </c>
      <c r="SE23" s="46">
        <v>0</v>
      </c>
      <c r="AKG23" s="46" t="s">
        <v>1509</v>
      </c>
      <c r="AKH23" s="46">
        <v>0</v>
      </c>
      <c r="AKI23" s="46">
        <v>0</v>
      </c>
      <c r="AKJ23" s="46">
        <v>0</v>
      </c>
      <c r="AKK23" s="46">
        <v>0</v>
      </c>
      <c r="AKL23" s="46">
        <v>0</v>
      </c>
      <c r="AKM23" s="46">
        <v>0</v>
      </c>
      <c r="AKN23" s="46">
        <v>0</v>
      </c>
      <c r="AKO23" s="46">
        <v>0</v>
      </c>
      <c r="AKP23" s="46">
        <v>0</v>
      </c>
      <c r="AKQ23" s="46">
        <v>0</v>
      </c>
      <c r="AKR23" s="46">
        <v>0</v>
      </c>
      <c r="AKS23" s="46">
        <v>0</v>
      </c>
      <c r="AKT23" s="46">
        <v>0</v>
      </c>
      <c r="AKU23" s="46">
        <v>0</v>
      </c>
      <c r="AKV23" s="46">
        <v>1</v>
      </c>
      <c r="AKW23" s="46">
        <v>0</v>
      </c>
      <c r="AKX23" s="46">
        <v>0</v>
      </c>
      <c r="AKY23" s="46">
        <v>0</v>
      </c>
      <c r="AQR23" s="46" t="s">
        <v>1564</v>
      </c>
      <c r="ASB23" s="46" t="s">
        <v>1496</v>
      </c>
      <c r="ASD23" s="46" t="s">
        <v>1540</v>
      </c>
      <c r="ASE23" s="46" t="s">
        <v>1768</v>
      </c>
      <c r="ASF23" s="46">
        <v>0</v>
      </c>
      <c r="ASG23" s="46">
        <v>0</v>
      </c>
      <c r="ASH23" s="46">
        <v>1</v>
      </c>
      <c r="ASI23" s="46">
        <v>0</v>
      </c>
      <c r="ASJ23" s="46">
        <v>0</v>
      </c>
      <c r="ASK23" s="46">
        <v>1</v>
      </c>
      <c r="ASL23" s="46">
        <v>0</v>
      </c>
      <c r="ASM23" s="46">
        <v>0</v>
      </c>
      <c r="ASN23" s="46">
        <v>0</v>
      </c>
      <c r="ASO23" s="46">
        <v>0</v>
      </c>
      <c r="ASP23" s="46">
        <v>0</v>
      </c>
      <c r="ASQ23" s="46">
        <v>0</v>
      </c>
      <c r="ASS23" s="46" t="s">
        <v>1769</v>
      </c>
      <c r="AST23" s="46">
        <v>0</v>
      </c>
      <c r="ASU23" s="46">
        <v>0</v>
      </c>
      <c r="ASV23" s="46">
        <v>0</v>
      </c>
      <c r="ASW23" s="46">
        <v>0</v>
      </c>
      <c r="ASX23" s="46">
        <v>1</v>
      </c>
      <c r="ASY23" s="46">
        <v>0</v>
      </c>
      <c r="ASZ23" s="46">
        <v>0</v>
      </c>
      <c r="ATA23" s="46">
        <v>1</v>
      </c>
      <c r="ATB23" s="46">
        <v>1</v>
      </c>
      <c r="ATC23" s="46">
        <v>0</v>
      </c>
      <c r="ATD23" s="46">
        <v>0</v>
      </c>
      <c r="ATE23" s="46">
        <v>0</v>
      </c>
      <c r="ATF23" s="46">
        <v>0</v>
      </c>
      <c r="ATH23" s="46" t="s">
        <v>1515</v>
      </c>
      <c r="ATI23" s="46">
        <v>1</v>
      </c>
      <c r="ATJ23" s="46">
        <v>0</v>
      </c>
      <c r="ATK23" s="46">
        <v>0</v>
      </c>
      <c r="ATL23" s="46">
        <v>0</v>
      </c>
      <c r="ATM23" s="46">
        <v>0</v>
      </c>
      <c r="ATN23" s="46">
        <v>0</v>
      </c>
      <c r="ATO23" s="46">
        <v>0</v>
      </c>
      <c r="ATP23" s="46">
        <v>1</v>
      </c>
      <c r="ATQ23" s="46">
        <v>0</v>
      </c>
      <c r="ATR23" s="46">
        <v>1</v>
      </c>
      <c r="ATS23" s="46">
        <v>0</v>
      </c>
      <c r="ATT23" s="46">
        <v>0</v>
      </c>
      <c r="ATU23" s="46">
        <v>0</v>
      </c>
      <c r="AUH23" s="46" t="s">
        <v>1562</v>
      </c>
      <c r="AUI23" s="46" t="s">
        <v>1496</v>
      </c>
      <c r="AUJ23" s="46" t="s">
        <v>1564</v>
      </c>
      <c r="AXD23" s="46" t="s">
        <v>1539</v>
      </c>
      <c r="AXE23" s="46" t="s">
        <v>1649</v>
      </c>
      <c r="AXG23" s="46" t="s">
        <v>1770</v>
      </c>
      <c r="AXH23" s="46">
        <v>0</v>
      </c>
      <c r="AXI23" s="46">
        <v>1</v>
      </c>
      <c r="AXJ23" s="46">
        <v>0</v>
      </c>
      <c r="AXK23" s="46">
        <v>1</v>
      </c>
      <c r="AXL23" s="46">
        <v>0</v>
      </c>
      <c r="AXM23" s="46">
        <v>0</v>
      </c>
      <c r="AXN23" s="46">
        <v>0</v>
      </c>
      <c r="AXO23" s="46">
        <v>0</v>
      </c>
      <c r="AXP23" s="46">
        <v>0</v>
      </c>
      <c r="AXQ23" s="46">
        <v>0</v>
      </c>
      <c r="AXR23" s="46">
        <v>0</v>
      </c>
      <c r="AXT23" s="46" t="s">
        <v>1563</v>
      </c>
      <c r="AXU23" s="46" t="s">
        <v>1564</v>
      </c>
      <c r="AYW23" s="46" t="s">
        <v>1496</v>
      </c>
      <c r="AYX23" s="46" t="s">
        <v>1771</v>
      </c>
      <c r="AYY23" s="46">
        <v>1</v>
      </c>
      <c r="AYZ23" s="46">
        <v>1</v>
      </c>
      <c r="AZA23" s="46">
        <v>0</v>
      </c>
      <c r="AZB23" s="46">
        <v>0</v>
      </c>
      <c r="AZC23" s="46">
        <v>0</v>
      </c>
      <c r="AZD23" s="46">
        <v>0</v>
      </c>
      <c r="AZE23" s="46">
        <v>0</v>
      </c>
      <c r="AZF23" s="46">
        <v>0</v>
      </c>
      <c r="AZG23" s="46">
        <v>0</v>
      </c>
      <c r="AZH23" s="46">
        <v>0</v>
      </c>
      <c r="AZK23" s="46" t="s">
        <v>1772</v>
      </c>
      <c r="AZL23" s="46">
        <v>1</v>
      </c>
      <c r="AZM23" s="46">
        <v>0</v>
      </c>
      <c r="AZN23" s="46">
        <v>0</v>
      </c>
      <c r="AZO23" s="46">
        <v>1</v>
      </c>
      <c r="AZP23" s="46">
        <v>0</v>
      </c>
      <c r="AZQ23" s="46">
        <v>0</v>
      </c>
      <c r="AZR23" s="46">
        <v>0</v>
      </c>
      <c r="AZS23" s="46">
        <v>0</v>
      </c>
      <c r="AZT23" s="46">
        <v>0</v>
      </c>
      <c r="AZU23" s="46">
        <v>0</v>
      </c>
      <c r="AZW23" s="46" t="s">
        <v>1496</v>
      </c>
      <c r="AZX23" s="46" t="s">
        <v>1496</v>
      </c>
      <c r="BAL23" s="46" t="s">
        <v>1496</v>
      </c>
      <c r="BAM23" s="46" t="s">
        <v>1567</v>
      </c>
      <c r="BAN23" s="46" t="s">
        <v>1558</v>
      </c>
      <c r="BAW23" s="46" t="s">
        <v>1496</v>
      </c>
      <c r="BAX23" s="46" t="s">
        <v>1500</v>
      </c>
      <c r="BBM23" s="46" t="s">
        <v>1652</v>
      </c>
      <c r="BBN23" s="46" t="s">
        <v>1563</v>
      </c>
      <c r="BBO23" s="46" t="s">
        <v>1496</v>
      </c>
      <c r="BBP23" s="46" t="s">
        <v>1713</v>
      </c>
      <c r="BBQ23" s="46">
        <v>1</v>
      </c>
      <c r="BBR23" s="46">
        <v>0</v>
      </c>
      <c r="BBS23" s="46">
        <v>0</v>
      </c>
      <c r="BBT23" s="46">
        <v>0</v>
      </c>
      <c r="BBU23" s="46">
        <v>0</v>
      </c>
      <c r="BBV23" s="46">
        <v>0</v>
      </c>
      <c r="BBW23" s="46">
        <v>0</v>
      </c>
      <c r="BBX23" s="46">
        <v>0</v>
      </c>
      <c r="BBY23" s="46">
        <v>0</v>
      </c>
      <c r="BBZ23" s="46">
        <v>0</v>
      </c>
      <c r="BCA23" s="46">
        <v>0</v>
      </c>
      <c r="BCB23" s="46">
        <v>0</v>
      </c>
      <c r="BCC23" s="46">
        <v>0</v>
      </c>
      <c r="BCE23" s="46" t="s">
        <v>1522</v>
      </c>
      <c r="BCF23" s="46">
        <v>0</v>
      </c>
      <c r="BCG23" s="46">
        <v>1</v>
      </c>
      <c r="BCH23" s="46">
        <v>0</v>
      </c>
      <c r="BCI23" s="46">
        <v>0</v>
      </c>
      <c r="BCJ23" s="46">
        <v>0</v>
      </c>
      <c r="BCK23" s="46">
        <v>0</v>
      </c>
      <c r="BCL23" s="46">
        <v>0</v>
      </c>
      <c r="BCM23" s="46">
        <v>0</v>
      </c>
      <c r="BCN23" s="46">
        <v>0</v>
      </c>
      <c r="BCO23" s="46">
        <v>0</v>
      </c>
      <c r="BCP23" s="46">
        <v>0</v>
      </c>
      <c r="BCQ23" s="46">
        <v>0</v>
      </c>
      <c r="BCR23" s="46">
        <v>0</v>
      </c>
      <c r="BCS23" s="46">
        <v>0</v>
      </c>
      <c r="BCT23" s="46">
        <v>0</v>
      </c>
      <c r="BCV23" s="46" t="s">
        <v>1563</v>
      </c>
      <c r="BCW23" s="46" t="s">
        <v>1500</v>
      </c>
      <c r="BCX23" s="46" t="s">
        <v>1496</v>
      </c>
      <c r="BCY23" s="46" t="s">
        <v>1762</v>
      </c>
      <c r="BDA23" s="46">
        <v>390182133</v>
      </c>
      <c r="BDB23" s="46">
        <v>44959.64743055556</v>
      </c>
      <c r="BDE23" s="46" t="s">
        <v>1524</v>
      </c>
      <c r="BDF23" s="46" t="s">
        <v>1525</v>
      </c>
    </row>
    <row r="24" spans="1:987 1136:1462" x14ac:dyDescent="0.35">
      <c r="A24" s="46">
        <v>45</v>
      </c>
      <c r="B24" s="46" t="s">
        <v>1773</v>
      </c>
      <c r="C24" s="46">
        <v>44959</v>
      </c>
      <c r="D24" s="46" t="s">
        <v>1490</v>
      </c>
      <c r="E24" s="46">
        <v>44959.422369270833</v>
      </c>
      <c r="F24" s="46">
        <v>44959.44791210648</v>
      </c>
      <c r="G24" s="46" t="s">
        <v>1491</v>
      </c>
      <c r="H24" s="46" t="s">
        <v>1774</v>
      </c>
      <c r="I24" s="46" t="s">
        <v>1493</v>
      </c>
      <c r="J24" s="46" t="s">
        <v>1494</v>
      </c>
      <c r="K24" s="46">
        <v>1</v>
      </c>
      <c r="L24" s="46">
        <v>1</v>
      </c>
      <c r="M24" s="46" t="s">
        <v>1775</v>
      </c>
      <c r="N24" s="46" t="s">
        <v>1496</v>
      </c>
      <c r="O24" s="46" t="s">
        <v>1497</v>
      </c>
      <c r="P24" s="46" t="s">
        <v>1498</v>
      </c>
      <c r="R24" s="46" t="s">
        <v>1496</v>
      </c>
      <c r="S24" s="46" t="s">
        <v>1776</v>
      </c>
      <c r="T24" s="46" t="s">
        <v>1500</v>
      </c>
      <c r="U24" s="46" t="s">
        <v>1500</v>
      </c>
      <c r="V24" s="46" t="s">
        <v>1500</v>
      </c>
      <c r="W24" s="46" t="s">
        <v>1500</v>
      </c>
      <c r="X24" s="46" t="s">
        <v>1500</v>
      </c>
      <c r="Y24" s="46" t="s">
        <v>1500</v>
      </c>
      <c r="Z24" s="46" t="str">
        <f t="shared" si="16"/>
        <v>non</v>
      </c>
      <c r="AC24" s="46" t="str">
        <f t="shared" si="0"/>
        <v>non</v>
      </c>
      <c r="AD24" s="46" t="s">
        <v>1501</v>
      </c>
      <c r="AF24" s="46" t="s">
        <v>1531</v>
      </c>
      <c r="AH24" s="46" t="s">
        <v>1609</v>
      </c>
      <c r="AJ24" s="46" t="str">
        <f t="shared" si="1"/>
        <v>non</v>
      </c>
      <c r="AK24" s="46" t="str">
        <f t="shared" si="17"/>
        <v>oui</v>
      </c>
      <c r="AL24" s="46" t="str">
        <f t="shared" si="18"/>
        <v xml:space="preserve">pas_connaissance exclusion corruption </v>
      </c>
      <c r="AM24" s="46">
        <f t="shared" si="19"/>
        <v>1</v>
      </c>
      <c r="AN24" s="46">
        <f t="shared" si="20"/>
        <v>0</v>
      </c>
      <c r="AO24" s="46">
        <f t="shared" si="21"/>
        <v>0</v>
      </c>
      <c r="AP24" s="46">
        <f t="shared" si="22"/>
        <v>0</v>
      </c>
      <c r="AQ24" s="46">
        <f t="shared" si="23"/>
        <v>0</v>
      </c>
      <c r="AR24" s="46">
        <f t="shared" si="24"/>
        <v>0</v>
      </c>
      <c r="AS24" s="46">
        <f t="shared" si="25"/>
        <v>1</v>
      </c>
      <c r="AT24" s="46">
        <f t="shared" si="26"/>
        <v>0</v>
      </c>
      <c r="AU24" s="46">
        <f t="shared" si="27"/>
        <v>1</v>
      </c>
      <c r="AV24" s="46">
        <f t="shared" si="28"/>
        <v>0</v>
      </c>
      <c r="AW24" s="46">
        <f t="shared" si="29"/>
        <v>0</v>
      </c>
      <c r="AX24" s="46">
        <f t="shared" si="30"/>
        <v>0</v>
      </c>
      <c r="AY24" s="46">
        <f t="shared" si="31"/>
        <v>0</v>
      </c>
      <c r="BT24" s="46" t="str">
        <f t="shared" si="32"/>
        <v>oui</v>
      </c>
      <c r="BV24" s="46" t="s">
        <v>1500</v>
      </c>
      <c r="BW24" s="46" t="s">
        <v>1777</v>
      </c>
      <c r="BX24" s="46">
        <v>0</v>
      </c>
      <c r="BY24" s="46">
        <v>0</v>
      </c>
      <c r="BZ24" s="46">
        <v>0</v>
      </c>
      <c r="CA24" s="46">
        <v>1</v>
      </c>
      <c r="CB24" s="46">
        <v>1</v>
      </c>
      <c r="CC24" s="46">
        <v>0</v>
      </c>
      <c r="CD24" s="46">
        <v>0</v>
      </c>
      <c r="CE24" s="46">
        <v>0</v>
      </c>
      <c r="CF24" s="46">
        <v>0</v>
      </c>
      <c r="CG24" s="46">
        <v>0</v>
      </c>
      <c r="CH24" s="46">
        <v>0</v>
      </c>
      <c r="CW24" s="46" t="s">
        <v>1778</v>
      </c>
      <c r="CX24" s="46">
        <v>1</v>
      </c>
      <c r="CY24" s="46">
        <v>0</v>
      </c>
      <c r="CZ24" s="46">
        <v>0</v>
      </c>
      <c r="DA24" s="46">
        <v>0</v>
      </c>
      <c r="DB24" s="46">
        <v>0</v>
      </c>
      <c r="DC24" s="46">
        <v>0</v>
      </c>
      <c r="DD24" s="46">
        <v>0</v>
      </c>
      <c r="DE24" s="46">
        <v>0</v>
      </c>
      <c r="DF24" s="46">
        <v>1</v>
      </c>
      <c r="DG24" s="46">
        <v>0</v>
      </c>
      <c r="DH24" s="46">
        <v>0</v>
      </c>
      <c r="DI24" s="46">
        <v>0</v>
      </c>
      <c r="DJ24" s="46">
        <v>0</v>
      </c>
      <c r="GG24" s="46" t="s">
        <v>1500</v>
      </c>
      <c r="GH24" s="46" t="s">
        <v>1574</v>
      </c>
      <c r="GI24" s="46">
        <v>0</v>
      </c>
      <c r="GJ24" s="46">
        <v>0</v>
      </c>
      <c r="GK24" s="46">
        <v>1</v>
      </c>
      <c r="GL24" s="46">
        <v>0</v>
      </c>
      <c r="GM24" s="46">
        <v>0</v>
      </c>
      <c r="GN24" s="46">
        <v>0</v>
      </c>
      <c r="GX24" s="46" t="s">
        <v>1505</v>
      </c>
      <c r="GY24" s="46">
        <v>0</v>
      </c>
      <c r="GZ24" s="46">
        <v>0</v>
      </c>
      <c r="HA24" s="46">
        <v>0</v>
      </c>
      <c r="HB24" s="46">
        <v>0</v>
      </c>
      <c r="HC24" s="46">
        <v>0</v>
      </c>
      <c r="HD24" s="46">
        <v>0</v>
      </c>
      <c r="HE24" s="46">
        <v>1</v>
      </c>
      <c r="HF24" s="46">
        <v>0</v>
      </c>
      <c r="HG24" s="46">
        <v>0</v>
      </c>
      <c r="HH24" s="46">
        <v>0</v>
      </c>
      <c r="HI24" s="46">
        <v>0</v>
      </c>
      <c r="HJ24" s="46">
        <v>0</v>
      </c>
      <c r="HK24" s="46">
        <v>0</v>
      </c>
      <c r="QQ24" s="46" t="s">
        <v>1500</v>
      </c>
      <c r="QR24" s="46" t="s">
        <v>1779</v>
      </c>
      <c r="QS24" s="46">
        <v>1</v>
      </c>
      <c r="QT24" s="46">
        <v>1</v>
      </c>
      <c r="QU24" s="46">
        <v>0</v>
      </c>
      <c r="QV24" s="46">
        <v>0</v>
      </c>
      <c r="QW24" s="46">
        <v>0</v>
      </c>
      <c r="QX24" s="46">
        <v>0</v>
      </c>
      <c r="QY24" s="46">
        <v>0</v>
      </c>
      <c r="QZ24" s="46">
        <v>0</v>
      </c>
      <c r="RA24" s="46">
        <v>0</v>
      </c>
      <c r="RB24" s="46">
        <v>0</v>
      </c>
      <c r="RC24" s="46">
        <v>0</v>
      </c>
      <c r="RR24" s="46" t="s">
        <v>1778</v>
      </c>
      <c r="RS24" s="46">
        <v>1</v>
      </c>
      <c r="RT24" s="46">
        <v>0</v>
      </c>
      <c r="RU24" s="46">
        <v>0</v>
      </c>
      <c r="RV24" s="46">
        <v>0</v>
      </c>
      <c r="RW24" s="46">
        <v>0</v>
      </c>
      <c r="RX24" s="46">
        <v>0</v>
      </c>
      <c r="RY24" s="46">
        <v>0</v>
      </c>
      <c r="RZ24" s="46">
        <v>0</v>
      </c>
      <c r="SA24" s="46">
        <v>1</v>
      </c>
      <c r="SB24" s="46">
        <v>0</v>
      </c>
      <c r="SC24" s="46">
        <v>0</v>
      </c>
      <c r="SD24" s="46">
        <v>0</v>
      </c>
      <c r="SE24" s="46">
        <v>0</v>
      </c>
      <c r="AKG24" s="46" t="s">
        <v>1509</v>
      </c>
      <c r="AKH24" s="46">
        <v>0</v>
      </c>
      <c r="AKI24" s="46">
        <v>0</v>
      </c>
      <c r="AKJ24" s="46">
        <v>0</v>
      </c>
      <c r="AKK24" s="46">
        <v>0</v>
      </c>
      <c r="AKL24" s="46">
        <v>0</v>
      </c>
      <c r="AKM24" s="46">
        <v>0</v>
      </c>
      <c r="AKN24" s="46">
        <v>0</v>
      </c>
      <c r="AKO24" s="46">
        <v>0</v>
      </c>
      <c r="AKP24" s="46">
        <v>0</v>
      </c>
      <c r="AKQ24" s="46">
        <v>0</v>
      </c>
      <c r="AKR24" s="46">
        <v>0</v>
      </c>
      <c r="AKS24" s="46">
        <v>0</v>
      </c>
      <c r="AKT24" s="46">
        <v>0</v>
      </c>
      <c r="AKU24" s="46">
        <v>0</v>
      </c>
      <c r="AKV24" s="46">
        <v>1</v>
      </c>
      <c r="AKW24" s="46">
        <v>0</v>
      </c>
      <c r="AKX24" s="46">
        <v>0</v>
      </c>
      <c r="AKY24" s="46">
        <v>0</v>
      </c>
      <c r="AQR24" s="46" t="s">
        <v>1564</v>
      </c>
      <c r="ARR24" s="46" t="s">
        <v>1780</v>
      </c>
      <c r="ARS24" s="46">
        <v>1</v>
      </c>
      <c r="ART24" s="46">
        <v>0</v>
      </c>
      <c r="ARU24" s="46">
        <v>1</v>
      </c>
      <c r="ARV24" s="46">
        <v>0</v>
      </c>
      <c r="ARW24" s="46">
        <v>0</v>
      </c>
      <c r="ARX24" s="46">
        <v>0</v>
      </c>
      <c r="ARY24" s="46">
        <v>0</v>
      </c>
      <c r="ASB24" s="46" t="s">
        <v>1500</v>
      </c>
      <c r="AUW24" s="46" t="s">
        <v>1781</v>
      </c>
      <c r="AUX24" s="46">
        <v>1</v>
      </c>
      <c r="AUY24" s="46">
        <v>0</v>
      </c>
      <c r="AUZ24" s="46">
        <v>1</v>
      </c>
      <c r="AVA24" s="46">
        <v>0</v>
      </c>
      <c r="AVB24" s="46">
        <v>1</v>
      </c>
      <c r="AVC24" s="46">
        <v>0</v>
      </c>
      <c r="AVD24" s="46">
        <v>0</v>
      </c>
      <c r="AVE24" s="46">
        <v>0</v>
      </c>
      <c r="AVF24" s="46">
        <v>0</v>
      </c>
      <c r="AVG24" s="46">
        <v>0</v>
      </c>
      <c r="AVH24" s="46">
        <v>0</v>
      </c>
      <c r="AVJ24" s="46" t="s">
        <v>1728</v>
      </c>
      <c r="AVK24" s="46">
        <v>0</v>
      </c>
      <c r="AVL24" s="46">
        <v>0</v>
      </c>
      <c r="AVM24" s="46">
        <v>0</v>
      </c>
      <c r="AVN24" s="46">
        <v>0</v>
      </c>
      <c r="AVO24" s="46">
        <v>0</v>
      </c>
      <c r="AVP24" s="46">
        <v>0</v>
      </c>
      <c r="AVQ24" s="46">
        <v>0</v>
      </c>
      <c r="AVR24" s="46">
        <v>0</v>
      </c>
      <c r="AVS24" s="46">
        <v>1</v>
      </c>
      <c r="AVT24" s="46">
        <v>0</v>
      </c>
      <c r="AVU24" s="46">
        <v>0</v>
      </c>
      <c r="AVV24" s="46">
        <v>0</v>
      </c>
      <c r="AVW24" s="46">
        <v>0</v>
      </c>
      <c r="AVY24" s="46" t="s">
        <v>1561</v>
      </c>
      <c r="AVZ24" s="46">
        <v>1</v>
      </c>
      <c r="AWA24" s="46">
        <v>0</v>
      </c>
      <c r="AWB24" s="46">
        <v>0</v>
      </c>
      <c r="AWC24" s="46">
        <v>0</v>
      </c>
      <c r="AWD24" s="46">
        <v>0</v>
      </c>
      <c r="AWE24" s="46">
        <v>0</v>
      </c>
      <c r="AWF24" s="46">
        <v>0</v>
      </c>
      <c r="AWG24" s="46">
        <v>0</v>
      </c>
      <c r="AWH24" s="46">
        <v>0</v>
      </c>
      <c r="AWI24" s="46">
        <v>0</v>
      </c>
      <c r="AWJ24" s="46">
        <v>0</v>
      </c>
      <c r="AWK24" s="46">
        <v>0</v>
      </c>
      <c r="AWL24" s="46">
        <v>0</v>
      </c>
      <c r="AWN24" s="46" t="s">
        <v>1601</v>
      </c>
      <c r="AWO24" s="46" t="s">
        <v>1602</v>
      </c>
      <c r="AWP24" s="46">
        <v>1</v>
      </c>
      <c r="AWQ24" s="46">
        <v>0</v>
      </c>
      <c r="AWR24" s="46">
        <v>0</v>
      </c>
      <c r="AWS24" s="46">
        <v>0</v>
      </c>
      <c r="AWT24" s="46">
        <v>0</v>
      </c>
      <c r="AWU24" s="46">
        <v>0</v>
      </c>
      <c r="AWV24" s="46">
        <v>1</v>
      </c>
      <c r="AWW24" s="46">
        <v>0</v>
      </c>
      <c r="AWX24" s="46">
        <v>0</v>
      </c>
      <c r="AWY24" s="46">
        <v>0</v>
      </c>
      <c r="AWZ24" s="46">
        <v>0</v>
      </c>
      <c r="AXA24" s="46">
        <v>0</v>
      </c>
      <c r="AXD24" s="46" t="s">
        <v>1500</v>
      </c>
      <c r="AXT24" s="46" t="s">
        <v>1518</v>
      </c>
      <c r="AYI24" s="46" t="s">
        <v>1541</v>
      </c>
      <c r="AYJ24" s="46">
        <v>1</v>
      </c>
      <c r="AYK24" s="46">
        <v>0</v>
      </c>
      <c r="AYL24" s="46">
        <v>0</v>
      </c>
      <c r="AYM24" s="46">
        <v>0</v>
      </c>
      <c r="AYN24" s="46">
        <v>0</v>
      </c>
      <c r="AYO24" s="46">
        <v>0</v>
      </c>
      <c r="AYP24" s="46">
        <v>0</v>
      </c>
      <c r="AYQ24" s="46">
        <v>0</v>
      </c>
      <c r="AYR24" s="46">
        <v>0</v>
      </c>
      <c r="AYS24" s="46">
        <v>0</v>
      </c>
      <c r="AYT24" s="46">
        <v>0</v>
      </c>
      <c r="AYW24" s="46" t="s">
        <v>1500</v>
      </c>
      <c r="AZW24" s="46" t="s">
        <v>1500</v>
      </c>
      <c r="BAX24" s="46" t="s">
        <v>1500</v>
      </c>
      <c r="BBM24" s="46" t="s">
        <v>1652</v>
      </c>
      <c r="BBN24" s="46" t="s">
        <v>1518</v>
      </c>
      <c r="BBO24" s="46" t="s">
        <v>1496</v>
      </c>
      <c r="BBP24" s="46" t="s">
        <v>1782</v>
      </c>
      <c r="BBQ24" s="46">
        <v>0</v>
      </c>
      <c r="BBR24" s="46">
        <v>0</v>
      </c>
      <c r="BBS24" s="46">
        <v>0</v>
      </c>
      <c r="BBT24" s="46">
        <v>0</v>
      </c>
      <c r="BBU24" s="46">
        <v>0</v>
      </c>
      <c r="BBV24" s="46">
        <v>1</v>
      </c>
      <c r="BBW24" s="46">
        <v>1</v>
      </c>
      <c r="BBX24" s="46">
        <v>0</v>
      </c>
      <c r="BBY24" s="46">
        <v>0</v>
      </c>
      <c r="BBZ24" s="46">
        <v>0</v>
      </c>
      <c r="BCA24" s="46">
        <v>0</v>
      </c>
      <c r="BCB24" s="46">
        <v>0</v>
      </c>
      <c r="BCC24" s="46">
        <v>0</v>
      </c>
      <c r="BCE24" s="46" t="s">
        <v>1623</v>
      </c>
      <c r="BCF24" s="46">
        <v>1</v>
      </c>
      <c r="BCG24" s="46">
        <v>0</v>
      </c>
      <c r="BCH24" s="46">
        <v>0</v>
      </c>
      <c r="BCI24" s="46">
        <v>0</v>
      </c>
      <c r="BCJ24" s="46">
        <v>0</v>
      </c>
      <c r="BCK24" s="46">
        <v>0</v>
      </c>
      <c r="BCL24" s="46">
        <v>0</v>
      </c>
      <c r="BCM24" s="46">
        <v>0</v>
      </c>
      <c r="BCN24" s="46">
        <v>0</v>
      </c>
      <c r="BCO24" s="46">
        <v>0</v>
      </c>
      <c r="BCP24" s="46">
        <v>0</v>
      </c>
      <c r="BCQ24" s="46">
        <v>0</v>
      </c>
      <c r="BCR24" s="46">
        <v>0</v>
      </c>
      <c r="BCS24" s="46">
        <v>0</v>
      </c>
      <c r="BCT24" s="46">
        <v>0</v>
      </c>
      <c r="BCV24" s="46" t="s">
        <v>1563</v>
      </c>
      <c r="BCW24" s="46" t="s">
        <v>1500</v>
      </c>
      <c r="BCX24" s="46" t="s">
        <v>1496</v>
      </c>
      <c r="BCY24" s="46" t="s">
        <v>1588</v>
      </c>
      <c r="BDA24" s="46">
        <v>390189002</v>
      </c>
      <c r="BDB24" s="46">
        <v>44959.662083333329</v>
      </c>
      <c r="BDE24" s="46" t="s">
        <v>1524</v>
      </c>
      <c r="BDF24" s="46" t="s">
        <v>1525</v>
      </c>
    </row>
    <row r="25" spans="1:987 1136:1462" x14ac:dyDescent="0.35">
      <c r="A25" s="46">
        <v>46</v>
      </c>
      <c r="B25" s="46" t="s">
        <v>1783</v>
      </c>
      <c r="C25" s="46">
        <v>44959</v>
      </c>
      <c r="D25" s="46" t="s">
        <v>1490</v>
      </c>
      <c r="E25" s="46">
        <v>44959.503990347221</v>
      </c>
      <c r="F25" s="46">
        <v>44959.521665520842</v>
      </c>
      <c r="G25" s="46" t="s">
        <v>1491</v>
      </c>
      <c r="H25" s="46" t="s">
        <v>1774</v>
      </c>
      <c r="I25" s="46" t="s">
        <v>1493</v>
      </c>
      <c r="J25" s="46" t="s">
        <v>1494</v>
      </c>
      <c r="K25" s="46">
        <v>1</v>
      </c>
      <c r="L25" s="46">
        <v>1</v>
      </c>
      <c r="M25" s="46" t="s">
        <v>1775</v>
      </c>
      <c r="N25" s="46" t="s">
        <v>1496</v>
      </c>
      <c r="O25" s="46" t="s">
        <v>1497</v>
      </c>
      <c r="P25" s="46" t="s">
        <v>1498</v>
      </c>
      <c r="R25" s="46" t="s">
        <v>1496</v>
      </c>
      <c r="S25" s="46" t="s">
        <v>1784</v>
      </c>
      <c r="T25" s="46" t="s">
        <v>1500</v>
      </c>
      <c r="U25" s="46" t="s">
        <v>1500</v>
      </c>
      <c r="V25" s="46" t="s">
        <v>1500</v>
      </c>
      <c r="W25" s="46" t="s">
        <v>1500</v>
      </c>
      <c r="X25" s="46" t="s">
        <v>1500</v>
      </c>
      <c r="Y25" s="46" t="s">
        <v>1500</v>
      </c>
      <c r="Z25" s="46" t="str">
        <f t="shared" si="16"/>
        <v>non</v>
      </c>
      <c r="AC25" s="46" t="str">
        <f t="shared" si="0"/>
        <v>non</v>
      </c>
      <c r="AD25" s="46" t="s">
        <v>1530</v>
      </c>
      <c r="AF25" s="46" t="s">
        <v>1609</v>
      </c>
      <c r="AH25" s="46" t="s">
        <v>1734</v>
      </c>
      <c r="AJ25" s="46" t="str">
        <f t="shared" si="1"/>
        <v>non</v>
      </c>
      <c r="AK25" s="46" t="str">
        <f t="shared" si="17"/>
        <v>oui</v>
      </c>
      <c r="AL25" s="46" t="str">
        <f t="shared" si="18"/>
        <v xml:space="preserve">pas_connaissance corruption </v>
      </c>
      <c r="AM25" s="46">
        <f t="shared" si="19"/>
        <v>1</v>
      </c>
      <c r="AN25" s="46">
        <f t="shared" si="20"/>
        <v>0</v>
      </c>
      <c r="AO25" s="46">
        <f t="shared" si="21"/>
        <v>0</v>
      </c>
      <c r="AP25" s="46">
        <f t="shared" si="22"/>
        <v>0</v>
      </c>
      <c r="AQ25" s="46">
        <f t="shared" si="23"/>
        <v>0</v>
      </c>
      <c r="AR25" s="46">
        <f t="shared" si="24"/>
        <v>0</v>
      </c>
      <c r="AS25" s="46">
        <f t="shared" si="25"/>
        <v>0</v>
      </c>
      <c r="AT25" s="46">
        <f t="shared" si="26"/>
        <v>0</v>
      </c>
      <c r="AU25" s="46">
        <f t="shared" si="27"/>
        <v>1</v>
      </c>
      <c r="AV25" s="46">
        <f t="shared" si="28"/>
        <v>0</v>
      </c>
      <c r="AW25" s="46">
        <f t="shared" si="29"/>
        <v>0</v>
      </c>
      <c r="AX25" s="46">
        <f t="shared" si="30"/>
        <v>0</v>
      </c>
      <c r="AY25" s="46">
        <f t="shared" si="31"/>
        <v>0</v>
      </c>
      <c r="BT25" s="46" t="str">
        <f t="shared" si="32"/>
        <v>oui</v>
      </c>
      <c r="BV25" s="46" t="s">
        <v>1500</v>
      </c>
      <c r="BW25" s="46" t="s">
        <v>1626</v>
      </c>
      <c r="BX25" s="46">
        <v>0</v>
      </c>
      <c r="BY25" s="46">
        <v>1</v>
      </c>
      <c r="BZ25" s="46">
        <v>0</v>
      </c>
      <c r="CA25" s="46">
        <v>0</v>
      </c>
      <c r="CB25" s="46">
        <v>0</v>
      </c>
      <c r="CC25" s="46">
        <v>0</v>
      </c>
      <c r="CD25" s="46">
        <v>0</v>
      </c>
      <c r="CE25" s="46">
        <v>0</v>
      </c>
      <c r="CF25" s="46">
        <v>0</v>
      </c>
      <c r="CG25" s="46">
        <v>0</v>
      </c>
      <c r="CH25" s="46">
        <v>0</v>
      </c>
      <c r="CW25" s="46" t="s">
        <v>1679</v>
      </c>
      <c r="CX25" s="46">
        <v>0</v>
      </c>
      <c r="CY25" s="46">
        <v>0</v>
      </c>
      <c r="CZ25" s="46">
        <v>0</v>
      </c>
      <c r="DA25" s="46">
        <v>0</v>
      </c>
      <c r="DB25" s="46">
        <v>0</v>
      </c>
      <c r="DC25" s="46">
        <v>0</v>
      </c>
      <c r="DD25" s="46">
        <v>0</v>
      </c>
      <c r="DE25" s="46">
        <v>0</v>
      </c>
      <c r="DF25" s="46">
        <v>1</v>
      </c>
      <c r="DG25" s="46">
        <v>0</v>
      </c>
      <c r="DH25" s="46">
        <v>0</v>
      </c>
      <c r="DI25" s="46">
        <v>0</v>
      </c>
      <c r="DJ25" s="46">
        <v>0</v>
      </c>
      <c r="TF25" s="46" t="s">
        <v>1500</v>
      </c>
      <c r="TG25" s="46" t="s">
        <v>1597</v>
      </c>
      <c r="TH25" s="46">
        <v>0</v>
      </c>
      <c r="TI25" s="46">
        <v>0</v>
      </c>
      <c r="TJ25" s="46">
        <v>0</v>
      </c>
      <c r="TK25" s="46">
        <v>1</v>
      </c>
      <c r="TL25" s="46">
        <v>0</v>
      </c>
      <c r="TM25" s="46">
        <v>0</v>
      </c>
      <c r="TN25" s="46">
        <v>0</v>
      </c>
      <c r="TO25" s="46">
        <v>0</v>
      </c>
      <c r="TP25" s="46">
        <v>0</v>
      </c>
      <c r="TQ25" s="46">
        <v>0</v>
      </c>
      <c r="UE25" s="46" t="s">
        <v>1594</v>
      </c>
      <c r="UF25" s="46">
        <v>1</v>
      </c>
      <c r="UG25" s="46">
        <v>0</v>
      </c>
      <c r="UH25" s="46">
        <v>0</v>
      </c>
      <c r="UI25" s="46">
        <v>0</v>
      </c>
      <c r="UJ25" s="46">
        <v>0</v>
      </c>
      <c r="UK25" s="46">
        <v>0</v>
      </c>
      <c r="UL25" s="46">
        <v>0</v>
      </c>
      <c r="UM25" s="46">
        <v>0</v>
      </c>
      <c r="UN25" s="46">
        <v>1</v>
      </c>
      <c r="UO25" s="46">
        <v>0</v>
      </c>
      <c r="UP25" s="46">
        <v>0</v>
      </c>
      <c r="UQ25" s="46">
        <v>0</v>
      </c>
      <c r="UR25" s="46">
        <v>0</v>
      </c>
      <c r="AAP25" s="46" t="s">
        <v>1500</v>
      </c>
      <c r="AAQ25" s="46" t="s">
        <v>1785</v>
      </c>
      <c r="AAR25" s="46">
        <v>0</v>
      </c>
      <c r="AAS25" s="46">
        <v>0</v>
      </c>
      <c r="AAT25" s="46">
        <v>0</v>
      </c>
      <c r="AAU25" s="46">
        <v>0</v>
      </c>
      <c r="AAV25" s="46">
        <v>1</v>
      </c>
      <c r="AAW25" s="46">
        <v>0</v>
      </c>
      <c r="AAX25" s="46">
        <v>0</v>
      </c>
      <c r="AAY25" s="46">
        <v>0</v>
      </c>
      <c r="AAZ25" s="46">
        <v>0</v>
      </c>
      <c r="ABA25" s="46">
        <v>0</v>
      </c>
      <c r="ABB25" s="46">
        <v>0</v>
      </c>
      <c r="ABC25" s="46">
        <v>0</v>
      </c>
      <c r="ABD25" s="46">
        <v>0</v>
      </c>
      <c r="ABE25" s="46">
        <v>0</v>
      </c>
      <c r="ABF25" s="46">
        <v>0</v>
      </c>
      <c r="ABG25" s="46">
        <v>0</v>
      </c>
      <c r="ACA25" s="46" t="s">
        <v>1679</v>
      </c>
      <c r="ACB25" s="46">
        <v>0</v>
      </c>
      <c r="ACC25" s="46">
        <v>0</v>
      </c>
      <c r="ACD25" s="46">
        <v>0</v>
      </c>
      <c r="ACE25" s="46">
        <v>0</v>
      </c>
      <c r="ACF25" s="46">
        <v>0</v>
      </c>
      <c r="ACG25" s="46">
        <v>0</v>
      </c>
      <c r="ACH25" s="46">
        <v>0</v>
      </c>
      <c r="ACI25" s="46">
        <v>0</v>
      </c>
      <c r="ACJ25" s="46">
        <v>1</v>
      </c>
      <c r="ACK25" s="46">
        <v>0</v>
      </c>
      <c r="ACL25" s="46">
        <v>0</v>
      </c>
      <c r="ACM25" s="46">
        <v>0</v>
      </c>
      <c r="ACN25" s="46">
        <v>0</v>
      </c>
      <c r="AKG25" s="46" t="s">
        <v>1509</v>
      </c>
      <c r="AKH25" s="46">
        <v>0</v>
      </c>
      <c r="AKI25" s="46">
        <v>0</v>
      </c>
      <c r="AKJ25" s="46">
        <v>0</v>
      </c>
      <c r="AKK25" s="46">
        <v>0</v>
      </c>
      <c r="AKL25" s="46">
        <v>0</v>
      </c>
      <c r="AKM25" s="46">
        <v>0</v>
      </c>
      <c r="AKN25" s="46">
        <v>0</v>
      </c>
      <c r="AKO25" s="46">
        <v>0</v>
      </c>
      <c r="AKP25" s="46">
        <v>0</v>
      </c>
      <c r="AKQ25" s="46">
        <v>0</v>
      </c>
      <c r="AKR25" s="46">
        <v>0</v>
      </c>
      <c r="AKS25" s="46">
        <v>0</v>
      </c>
      <c r="AKT25" s="46">
        <v>0</v>
      </c>
      <c r="AKU25" s="46">
        <v>0</v>
      </c>
      <c r="AKV25" s="46">
        <v>1</v>
      </c>
      <c r="AKW25" s="46">
        <v>0</v>
      </c>
      <c r="AKX25" s="46">
        <v>0</v>
      </c>
      <c r="AKY25" s="46">
        <v>0</v>
      </c>
      <c r="AQR25" s="46" t="s">
        <v>1564</v>
      </c>
      <c r="ASB25" s="46" t="s">
        <v>1500</v>
      </c>
      <c r="AUW25" s="46" t="s">
        <v>1786</v>
      </c>
      <c r="AUX25" s="46">
        <v>1</v>
      </c>
      <c r="AUY25" s="46">
        <v>1</v>
      </c>
      <c r="AUZ25" s="46">
        <v>1</v>
      </c>
      <c r="AVA25" s="46">
        <v>0</v>
      </c>
      <c r="AVB25" s="46">
        <v>0</v>
      </c>
      <c r="AVC25" s="46">
        <v>0</v>
      </c>
      <c r="AVD25" s="46">
        <v>0</v>
      </c>
      <c r="AVE25" s="46">
        <v>0</v>
      </c>
      <c r="AVF25" s="46">
        <v>0</v>
      </c>
      <c r="AVG25" s="46">
        <v>0</v>
      </c>
      <c r="AVH25" s="46">
        <v>0</v>
      </c>
      <c r="AVJ25" s="46" t="s">
        <v>1787</v>
      </c>
      <c r="AVK25" s="46">
        <v>0</v>
      </c>
      <c r="AVL25" s="46">
        <v>0</v>
      </c>
      <c r="AVM25" s="46">
        <v>0</v>
      </c>
      <c r="AVN25" s="46">
        <v>0</v>
      </c>
      <c r="AVO25" s="46">
        <v>1</v>
      </c>
      <c r="AVP25" s="46">
        <v>0</v>
      </c>
      <c r="AVQ25" s="46">
        <v>0</v>
      </c>
      <c r="AVR25" s="46">
        <v>0</v>
      </c>
      <c r="AVS25" s="46">
        <v>0</v>
      </c>
      <c r="AVT25" s="46">
        <v>0</v>
      </c>
      <c r="AVU25" s="46">
        <v>0</v>
      </c>
      <c r="AVV25" s="46">
        <v>0</v>
      </c>
      <c r="AVW25" s="46">
        <v>0</v>
      </c>
      <c r="AVY25" s="46" t="s">
        <v>1561</v>
      </c>
      <c r="AVZ25" s="46">
        <v>1</v>
      </c>
      <c r="AWA25" s="46">
        <v>0</v>
      </c>
      <c r="AWB25" s="46">
        <v>0</v>
      </c>
      <c r="AWC25" s="46">
        <v>0</v>
      </c>
      <c r="AWD25" s="46">
        <v>0</v>
      </c>
      <c r="AWE25" s="46">
        <v>0</v>
      </c>
      <c r="AWF25" s="46">
        <v>0</v>
      </c>
      <c r="AWG25" s="46">
        <v>0</v>
      </c>
      <c r="AWH25" s="46">
        <v>0</v>
      </c>
      <c r="AWI25" s="46">
        <v>0</v>
      </c>
      <c r="AWJ25" s="46">
        <v>0</v>
      </c>
      <c r="AWK25" s="46">
        <v>0</v>
      </c>
      <c r="AWL25" s="46">
        <v>0</v>
      </c>
      <c r="AWN25" s="46" t="s">
        <v>1562</v>
      </c>
      <c r="AWO25" s="46" t="s">
        <v>1517</v>
      </c>
      <c r="AWP25" s="46">
        <v>1</v>
      </c>
      <c r="AWQ25" s="46">
        <v>0</v>
      </c>
      <c r="AWR25" s="46">
        <v>0</v>
      </c>
      <c r="AWS25" s="46">
        <v>0</v>
      </c>
      <c r="AWT25" s="46">
        <v>0</v>
      </c>
      <c r="AWU25" s="46">
        <v>0</v>
      </c>
      <c r="AWV25" s="46">
        <v>0</v>
      </c>
      <c r="AWW25" s="46">
        <v>0</v>
      </c>
      <c r="AWX25" s="46">
        <v>0</v>
      </c>
      <c r="AWY25" s="46">
        <v>0</v>
      </c>
      <c r="AWZ25" s="46">
        <v>0</v>
      </c>
      <c r="AXA25" s="46">
        <v>0</v>
      </c>
      <c r="AXD25" s="46" t="s">
        <v>1500</v>
      </c>
      <c r="AXT25" s="46" t="s">
        <v>1518</v>
      </c>
      <c r="AYI25" s="46" t="s">
        <v>1788</v>
      </c>
      <c r="AYJ25" s="46">
        <v>1</v>
      </c>
      <c r="AYK25" s="46">
        <v>0</v>
      </c>
      <c r="AYL25" s="46">
        <v>0</v>
      </c>
      <c r="AYM25" s="46">
        <v>1</v>
      </c>
      <c r="AYN25" s="46">
        <v>0</v>
      </c>
      <c r="AYO25" s="46">
        <v>0</v>
      </c>
      <c r="AYP25" s="46">
        <v>0</v>
      </c>
      <c r="AYQ25" s="46">
        <v>0</v>
      </c>
      <c r="AYR25" s="46">
        <v>0</v>
      </c>
      <c r="AYS25" s="46">
        <v>0</v>
      </c>
      <c r="AYT25" s="46">
        <v>0</v>
      </c>
      <c r="AYW25" s="46" t="s">
        <v>1500</v>
      </c>
      <c r="AZW25" s="46" t="s">
        <v>1500</v>
      </c>
      <c r="BAX25" s="46" t="s">
        <v>1500</v>
      </c>
      <c r="BBM25" s="46" t="s">
        <v>1652</v>
      </c>
      <c r="BBN25" s="46" t="s">
        <v>1518</v>
      </c>
      <c r="BBO25" s="46" t="s">
        <v>1496</v>
      </c>
      <c r="BBP25" s="46" t="s">
        <v>1789</v>
      </c>
      <c r="BBQ25" s="46">
        <v>1</v>
      </c>
      <c r="BBR25" s="46">
        <v>1</v>
      </c>
      <c r="BBS25" s="46">
        <v>0</v>
      </c>
      <c r="BBT25" s="46">
        <v>0</v>
      </c>
      <c r="BBU25" s="46">
        <v>0</v>
      </c>
      <c r="BBV25" s="46">
        <v>0</v>
      </c>
      <c r="BBW25" s="46">
        <v>0</v>
      </c>
      <c r="BBX25" s="46">
        <v>0</v>
      </c>
      <c r="BBY25" s="46">
        <v>0</v>
      </c>
      <c r="BBZ25" s="46">
        <v>1</v>
      </c>
      <c r="BCA25" s="46">
        <v>0</v>
      </c>
      <c r="BCB25" s="46">
        <v>0</v>
      </c>
      <c r="BCC25" s="46">
        <v>0</v>
      </c>
      <c r="BCE25" s="46" t="s">
        <v>1623</v>
      </c>
      <c r="BCF25" s="46">
        <v>1</v>
      </c>
      <c r="BCG25" s="46">
        <v>0</v>
      </c>
      <c r="BCH25" s="46">
        <v>0</v>
      </c>
      <c r="BCI25" s="46">
        <v>0</v>
      </c>
      <c r="BCJ25" s="46">
        <v>0</v>
      </c>
      <c r="BCK25" s="46">
        <v>0</v>
      </c>
      <c r="BCL25" s="46">
        <v>0</v>
      </c>
      <c r="BCM25" s="46">
        <v>0</v>
      </c>
      <c r="BCN25" s="46">
        <v>0</v>
      </c>
      <c r="BCO25" s="46">
        <v>0</v>
      </c>
      <c r="BCP25" s="46">
        <v>0</v>
      </c>
      <c r="BCQ25" s="46">
        <v>0</v>
      </c>
      <c r="BCR25" s="46">
        <v>0</v>
      </c>
      <c r="BCS25" s="46">
        <v>0</v>
      </c>
      <c r="BCT25" s="46">
        <v>0</v>
      </c>
      <c r="BCV25" s="46" t="s">
        <v>1652</v>
      </c>
      <c r="BCW25" s="46" t="s">
        <v>1500</v>
      </c>
      <c r="BCX25" s="46" t="s">
        <v>1500</v>
      </c>
      <c r="BCY25" s="46" t="s">
        <v>1588</v>
      </c>
      <c r="BDA25" s="46">
        <v>390189013</v>
      </c>
      <c r="BDB25" s="46">
        <v>44959.662094907413</v>
      </c>
      <c r="BDE25" s="46" t="s">
        <v>1524</v>
      </c>
      <c r="BDF25" s="46" t="s">
        <v>1525</v>
      </c>
    </row>
    <row r="26" spans="1:987 1136:1462" x14ac:dyDescent="0.35">
      <c r="A26" s="46">
        <v>47</v>
      </c>
      <c r="B26" s="46" t="s">
        <v>1790</v>
      </c>
      <c r="C26" s="46">
        <v>44959</v>
      </c>
      <c r="D26" s="46" t="s">
        <v>1490</v>
      </c>
      <c r="E26" s="46">
        <v>44959.563244791672</v>
      </c>
      <c r="F26" s="46">
        <v>44959.576681666673</v>
      </c>
      <c r="G26" s="46" t="s">
        <v>1491</v>
      </c>
      <c r="H26" s="46" t="s">
        <v>1774</v>
      </c>
      <c r="I26" s="46" t="s">
        <v>1493</v>
      </c>
      <c r="J26" s="46" t="s">
        <v>1494</v>
      </c>
      <c r="K26" s="46">
        <v>1</v>
      </c>
      <c r="L26" s="46">
        <v>1</v>
      </c>
      <c r="M26" s="46" t="s">
        <v>1775</v>
      </c>
      <c r="N26" s="46" t="s">
        <v>1496</v>
      </c>
      <c r="O26" s="46" t="s">
        <v>1527</v>
      </c>
      <c r="P26" s="46" t="s">
        <v>1528</v>
      </c>
      <c r="Q26" s="46" t="s">
        <v>1500</v>
      </c>
      <c r="S26" s="46" t="s">
        <v>1791</v>
      </c>
      <c r="T26" s="46" t="s">
        <v>1500</v>
      </c>
      <c r="U26" s="46" t="s">
        <v>1500</v>
      </c>
      <c r="V26" s="46" t="s">
        <v>1500</v>
      </c>
      <c r="W26" s="46" t="s">
        <v>1500</v>
      </c>
      <c r="X26" s="46" t="s">
        <v>1500</v>
      </c>
      <c r="Y26" s="46" t="s">
        <v>1500</v>
      </c>
      <c r="Z26" s="46" t="str">
        <f t="shared" si="16"/>
        <v>non</v>
      </c>
      <c r="AC26" s="46" t="str">
        <f t="shared" si="0"/>
        <v>non</v>
      </c>
      <c r="AD26" s="46" t="s">
        <v>1501</v>
      </c>
      <c r="AF26" s="46" t="s">
        <v>1609</v>
      </c>
      <c r="AH26" s="46" t="s">
        <v>1502</v>
      </c>
      <c r="AJ26" s="46" t="str">
        <f t="shared" si="1"/>
        <v>non</v>
      </c>
      <c r="AK26" s="46" t="str">
        <f t="shared" si="17"/>
        <v>oui</v>
      </c>
      <c r="AL26" s="46" t="str">
        <f t="shared" si="18"/>
        <v xml:space="preserve">pas_connaissance corruption </v>
      </c>
      <c r="AM26" s="46">
        <f t="shared" si="19"/>
        <v>1</v>
      </c>
      <c r="AN26" s="46">
        <f t="shared" si="20"/>
        <v>0</v>
      </c>
      <c r="AO26" s="46">
        <f t="shared" si="21"/>
        <v>0</v>
      </c>
      <c r="AP26" s="46">
        <f t="shared" si="22"/>
        <v>0</v>
      </c>
      <c r="AQ26" s="46">
        <f t="shared" si="23"/>
        <v>0</v>
      </c>
      <c r="AR26" s="46">
        <f t="shared" si="24"/>
        <v>0</v>
      </c>
      <c r="AS26" s="46">
        <f t="shared" si="25"/>
        <v>0</v>
      </c>
      <c r="AT26" s="46">
        <f t="shared" si="26"/>
        <v>0</v>
      </c>
      <c r="AU26" s="46">
        <f t="shared" si="27"/>
        <v>1</v>
      </c>
      <c r="AV26" s="46">
        <f t="shared" si="28"/>
        <v>0</v>
      </c>
      <c r="AW26" s="46">
        <f t="shared" si="29"/>
        <v>0</v>
      </c>
      <c r="AX26" s="46">
        <f t="shared" si="30"/>
        <v>0</v>
      </c>
      <c r="AY26" s="46">
        <f t="shared" si="31"/>
        <v>0</v>
      </c>
      <c r="BT26" s="46" t="str">
        <f t="shared" si="32"/>
        <v>oui</v>
      </c>
      <c r="BV26" s="46" t="s">
        <v>1500</v>
      </c>
      <c r="BW26" s="46" t="s">
        <v>1610</v>
      </c>
      <c r="BX26" s="46">
        <v>1</v>
      </c>
      <c r="BY26" s="46">
        <v>0</v>
      </c>
      <c r="BZ26" s="46">
        <v>0</v>
      </c>
      <c r="CA26" s="46">
        <v>0</v>
      </c>
      <c r="CB26" s="46">
        <v>0</v>
      </c>
      <c r="CC26" s="46">
        <v>0</v>
      </c>
      <c r="CD26" s="46">
        <v>0</v>
      </c>
      <c r="CE26" s="46">
        <v>0</v>
      </c>
      <c r="CF26" s="46">
        <v>0</v>
      </c>
      <c r="CG26" s="46">
        <v>0</v>
      </c>
      <c r="CH26" s="46">
        <v>0</v>
      </c>
      <c r="CW26" s="46" t="s">
        <v>1778</v>
      </c>
      <c r="CX26" s="46">
        <v>1</v>
      </c>
      <c r="CY26" s="46">
        <v>0</v>
      </c>
      <c r="CZ26" s="46">
        <v>0</v>
      </c>
      <c r="DA26" s="46">
        <v>0</v>
      </c>
      <c r="DB26" s="46">
        <v>0</v>
      </c>
      <c r="DC26" s="46">
        <v>0</v>
      </c>
      <c r="DD26" s="46">
        <v>0</v>
      </c>
      <c r="DE26" s="46">
        <v>0</v>
      </c>
      <c r="DF26" s="46">
        <v>1</v>
      </c>
      <c r="DG26" s="46">
        <v>0</v>
      </c>
      <c r="DH26" s="46">
        <v>0</v>
      </c>
      <c r="DI26" s="46">
        <v>0</v>
      </c>
      <c r="DJ26" s="46">
        <v>0</v>
      </c>
      <c r="GG26" s="46" t="s">
        <v>1500</v>
      </c>
      <c r="GH26" s="46" t="s">
        <v>1574</v>
      </c>
      <c r="GI26" s="46">
        <v>0</v>
      </c>
      <c r="GJ26" s="46">
        <v>0</v>
      </c>
      <c r="GK26" s="46">
        <v>1</v>
      </c>
      <c r="GL26" s="46">
        <v>0</v>
      </c>
      <c r="GM26" s="46">
        <v>0</v>
      </c>
      <c r="GN26" s="46">
        <v>0</v>
      </c>
      <c r="GX26" s="46" t="s">
        <v>1778</v>
      </c>
      <c r="GY26" s="46">
        <v>1</v>
      </c>
      <c r="GZ26" s="46">
        <v>0</v>
      </c>
      <c r="HA26" s="46">
        <v>0</v>
      </c>
      <c r="HB26" s="46">
        <v>0</v>
      </c>
      <c r="HC26" s="46">
        <v>0</v>
      </c>
      <c r="HD26" s="46">
        <v>0</v>
      </c>
      <c r="HE26" s="46">
        <v>0</v>
      </c>
      <c r="HF26" s="46">
        <v>0</v>
      </c>
      <c r="HG26" s="46">
        <v>1</v>
      </c>
      <c r="HH26" s="46">
        <v>0</v>
      </c>
      <c r="HI26" s="46">
        <v>0</v>
      </c>
      <c r="HJ26" s="46">
        <v>0</v>
      </c>
      <c r="HK26" s="46">
        <v>0</v>
      </c>
      <c r="IG26" s="46" t="s">
        <v>1500</v>
      </c>
      <c r="IH26" s="46" t="s">
        <v>1593</v>
      </c>
      <c r="II26" s="46">
        <v>1</v>
      </c>
      <c r="IJ26" s="46">
        <v>0</v>
      </c>
      <c r="IK26" s="46">
        <v>0</v>
      </c>
      <c r="IL26" s="46">
        <v>0</v>
      </c>
      <c r="IM26" s="46">
        <v>0</v>
      </c>
      <c r="IN26" s="46">
        <v>0</v>
      </c>
      <c r="IO26" s="46">
        <v>0</v>
      </c>
      <c r="IP26" s="46">
        <v>0</v>
      </c>
      <c r="IQ26" s="46">
        <v>0</v>
      </c>
      <c r="IR26" s="46">
        <v>0</v>
      </c>
      <c r="IS26" s="46">
        <v>0</v>
      </c>
      <c r="IT26" s="46">
        <v>0</v>
      </c>
      <c r="IU26" s="46">
        <v>0</v>
      </c>
      <c r="IV26" s="46">
        <v>0</v>
      </c>
      <c r="IW26" s="46">
        <v>0</v>
      </c>
      <c r="IX26" s="46">
        <v>0</v>
      </c>
      <c r="IY26" s="46">
        <v>0</v>
      </c>
      <c r="JT26" s="46" t="s">
        <v>1594</v>
      </c>
      <c r="JU26" s="46">
        <v>1</v>
      </c>
      <c r="JV26" s="46">
        <v>0</v>
      </c>
      <c r="JW26" s="46">
        <v>0</v>
      </c>
      <c r="JX26" s="46">
        <v>0</v>
      </c>
      <c r="JY26" s="46">
        <v>0</v>
      </c>
      <c r="JZ26" s="46">
        <v>0</v>
      </c>
      <c r="KA26" s="46">
        <v>0</v>
      </c>
      <c r="KB26" s="46">
        <v>0</v>
      </c>
      <c r="KC26" s="46">
        <v>1</v>
      </c>
      <c r="KD26" s="46">
        <v>0</v>
      </c>
      <c r="KE26" s="46">
        <v>0</v>
      </c>
      <c r="KF26" s="46">
        <v>0</v>
      </c>
      <c r="KG26" s="46">
        <v>0</v>
      </c>
      <c r="AKG26" s="46" t="s">
        <v>1509</v>
      </c>
      <c r="AKH26" s="46">
        <v>0</v>
      </c>
      <c r="AKI26" s="46">
        <v>0</v>
      </c>
      <c r="AKJ26" s="46">
        <v>0</v>
      </c>
      <c r="AKK26" s="46">
        <v>0</v>
      </c>
      <c r="AKL26" s="46">
        <v>0</v>
      </c>
      <c r="AKM26" s="46">
        <v>0</v>
      </c>
      <c r="AKN26" s="46">
        <v>0</v>
      </c>
      <c r="AKO26" s="46">
        <v>0</v>
      </c>
      <c r="AKP26" s="46">
        <v>0</v>
      </c>
      <c r="AKQ26" s="46">
        <v>0</v>
      </c>
      <c r="AKR26" s="46">
        <v>0</v>
      </c>
      <c r="AKS26" s="46">
        <v>0</v>
      </c>
      <c r="AKT26" s="46">
        <v>0</v>
      </c>
      <c r="AKU26" s="46">
        <v>0</v>
      </c>
      <c r="AKV26" s="46">
        <v>1</v>
      </c>
      <c r="AKW26" s="46">
        <v>0</v>
      </c>
      <c r="AKX26" s="46">
        <v>0</v>
      </c>
      <c r="AKY26" s="46">
        <v>0</v>
      </c>
      <c r="AQR26" s="46" t="s">
        <v>1564</v>
      </c>
      <c r="ASB26" s="46" t="s">
        <v>1500</v>
      </c>
      <c r="AUW26" s="46" t="s">
        <v>1792</v>
      </c>
      <c r="AUX26" s="46">
        <v>1</v>
      </c>
      <c r="AUY26" s="46">
        <v>0</v>
      </c>
      <c r="AUZ26" s="46">
        <v>1</v>
      </c>
      <c r="AVA26" s="46">
        <v>0</v>
      </c>
      <c r="AVB26" s="46">
        <v>0</v>
      </c>
      <c r="AVC26" s="46">
        <v>0</v>
      </c>
      <c r="AVD26" s="46">
        <v>1</v>
      </c>
      <c r="AVE26" s="46">
        <v>0</v>
      </c>
      <c r="AVF26" s="46">
        <v>0</v>
      </c>
      <c r="AVG26" s="46">
        <v>0</v>
      </c>
      <c r="AVH26" s="46">
        <v>0</v>
      </c>
      <c r="AVJ26" s="46" t="s">
        <v>1793</v>
      </c>
      <c r="AVK26" s="46">
        <v>0</v>
      </c>
      <c r="AVL26" s="46">
        <v>0</v>
      </c>
      <c r="AVM26" s="46">
        <v>0</v>
      </c>
      <c r="AVN26" s="46">
        <v>0</v>
      </c>
      <c r="AVO26" s="46">
        <v>1</v>
      </c>
      <c r="AVP26" s="46">
        <v>0</v>
      </c>
      <c r="AVQ26" s="46">
        <v>0</v>
      </c>
      <c r="AVR26" s="46">
        <v>0</v>
      </c>
      <c r="AVS26" s="46">
        <v>1</v>
      </c>
      <c r="AVT26" s="46">
        <v>0</v>
      </c>
      <c r="AVU26" s="46">
        <v>0</v>
      </c>
      <c r="AVV26" s="46">
        <v>0</v>
      </c>
      <c r="AVW26" s="46">
        <v>0</v>
      </c>
      <c r="AVY26" s="46" t="s">
        <v>1561</v>
      </c>
      <c r="AVZ26" s="46">
        <v>1</v>
      </c>
      <c r="AWA26" s="46">
        <v>0</v>
      </c>
      <c r="AWB26" s="46">
        <v>0</v>
      </c>
      <c r="AWC26" s="46">
        <v>0</v>
      </c>
      <c r="AWD26" s="46">
        <v>0</v>
      </c>
      <c r="AWE26" s="46">
        <v>0</v>
      </c>
      <c r="AWF26" s="46">
        <v>0</v>
      </c>
      <c r="AWG26" s="46">
        <v>0</v>
      </c>
      <c r="AWH26" s="46">
        <v>0</v>
      </c>
      <c r="AWI26" s="46">
        <v>0</v>
      </c>
      <c r="AWJ26" s="46">
        <v>0</v>
      </c>
      <c r="AWK26" s="46">
        <v>0</v>
      </c>
      <c r="AWL26" s="46">
        <v>0</v>
      </c>
      <c r="AWN26" s="46" t="s">
        <v>1601</v>
      </c>
      <c r="AWO26" s="46" t="s">
        <v>1517</v>
      </c>
      <c r="AWP26" s="46">
        <v>1</v>
      </c>
      <c r="AWQ26" s="46">
        <v>0</v>
      </c>
      <c r="AWR26" s="46">
        <v>0</v>
      </c>
      <c r="AWS26" s="46">
        <v>0</v>
      </c>
      <c r="AWT26" s="46">
        <v>0</v>
      </c>
      <c r="AWU26" s="46">
        <v>0</v>
      </c>
      <c r="AWV26" s="46">
        <v>0</v>
      </c>
      <c r="AWW26" s="46">
        <v>0</v>
      </c>
      <c r="AWX26" s="46">
        <v>0</v>
      </c>
      <c r="AWY26" s="46">
        <v>0</v>
      </c>
      <c r="AWZ26" s="46">
        <v>0</v>
      </c>
      <c r="AXA26" s="46">
        <v>0</v>
      </c>
      <c r="AXD26" s="46" t="s">
        <v>1500</v>
      </c>
      <c r="AXT26" s="46" t="s">
        <v>1518</v>
      </c>
      <c r="AYI26" s="46" t="s">
        <v>1745</v>
      </c>
      <c r="AYJ26" s="46">
        <v>0</v>
      </c>
      <c r="AYK26" s="46">
        <v>0</v>
      </c>
      <c r="AYL26" s="46">
        <v>0</v>
      </c>
      <c r="AYM26" s="46">
        <v>1</v>
      </c>
      <c r="AYN26" s="46">
        <v>0</v>
      </c>
      <c r="AYO26" s="46">
        <v>0</v>
      </c>
      <c r="AYP26" s="46">
        <v>0</v>
      </c>
      <c r="AYQ26" s="46">
        <v>0</v>
      </c>
      <c r="AYR26" s="46">
        <v>0</v>
      </c>
      <c r="AYS26" s="46">
        <v>0</v>
      </c>
      <c r="AYT26" s="46">
        <v>0</v>
      </c>
      <c r="AYW26" s="46" t="s">
        <v>1500</v>
      </c>
      <c r="AZW26" s="46" t="s">
        <v>1500</v>
      </c>
      <c r="BAX26" s="46" t="s">
        <v>1500</v>
      </c>
      <c r="BBM26" s="46" t="s">
        <v>1652</v>
      </c>
      <c r="BBN26" s="46" t="s">
        <v>1518</v>
      </c>
      <c r="BBO26" s="46" t="s">
        <v>1496</v>
      </c>
      <c r="BBP26" s="46" t="s">
        <v>1521</v>
      </c>
      <c r="BBQ26" s="46">
        <v>1</v>
      </c>
      <c r="BBR26" s="46">
        <v>1</v>
      </c>
      <c r="BBS26" s="46">
        <v>0</v>
      </c>
      <c r="BBT26" s="46">
        <v>0</v>
      </c>
      <c r="BBU26" s="46">
        <v>0</v>
      </c>
      <c r="BBV26" s="46">
        <v>0</v>
      </c>
      <c r="BBW26" s="46">
        <v>0</v>
      </c>
      <c r="BBX26" s="46">
        <v>0</v>
      </c>
      <c r="BBY26" s="46">
        <v>0</v>
      </c>
      <c r="BBZ26" s="46">
        <v>0</v>
      </c>
      <c r="BCA26" s="46">
        <v>0</v>
      </c>
      <c r="BCB26" s="46">
        <v>0</v>
      </c>
      <c r="BCC26" s="46">
        <v>0</v>
      </c>
      <c r="BCE26" s="46" t="s">
        <v>1623</v>
      </c>
      <c r="BCF26" s="46">
        <v>1</v>
      </c>
      <c r="BCG26" s="46">
        <v>0</v>
      </c>
      <c r="BCH26" s="46">
        <v>0</v>
      </c>
      <c r="BCI26" s="46">
        <v>0</v>
      </c>
      <c r="BCJ26" s="46">
        <v>0</v>
      </c>
      <c r="BCK26" s="46">
        <v>0</v>
      </c>
      <c r="BCL26" s="46">
        <v>0</v>
      </c>
      <c r="BCM26" s="46">
        <v>0</v>
      </c>
      <c r="BCN26" s="46">
        <v>0</v>
      </c>
      <c r="BCO26" s="46">
        <v>0</v>
      </c>
      <c r="BCP26" s="46">
        <v>0</v>
      </c>
      <c r="BCQ26" s="46">
        <v>0</v>
      </c>
      <c r="BCR26" s="46">
        <v>0</v>
      </c>
      <c r="BCS26" s="46">
        <v>0</v>
      </c>
      <c r="BCT26" s="46">
        <v>0</v>
      </c>
      <c r="BCV26" s="46" t="s">
        <v>1652</v>
      </c>
      <c r="BCW26" s="46" t="s">
        <v>1500</v>
      </c>
      <c r="BCX26" s="46" t="s">
        <v>1500</v>
      </c>
      <c r="BCY26" s="46" t="s">
        <v>1588</v>
      </c>
      <c r="BDA26" s="46">
        <v>390189024</v>
      </c>
      <c r="BDB26" s="46">
        <v>44959.662106481483</v>
      </c>
      <c r="BDE26" s="46" t="s">
        <v>1524</v>
      </c>
      <c r="BDF26" s="46" t="s">
        <v>1525</v>
      </c>
    </row>
    <row r="27" spans="1:987 1136:1462" x14ac:dyDescent="0.35">
      <c r="A27" s="46">
        <v>48</v>
      </c>
      <c r="B27" s="46" t="s">
        <v>1794</v>
      </c>
      <c r="C27" s="46">
        <v>44959</v>
      </c>
      <c r="D27" s="46" t="s">
        <v>1490</v>
      </c>
      <c r="E27" s="46">
        <v>44959.434624548609</v>
      </c>
      <c r="F27" s="46">
        <v>44959.467557326388</v>
      </c>
      <c r="G27" s="46" t="s">
        <v>1491</v>
      </c>
      <c r="H27" s="46" t="s">
        <v>1795</v>
      </c>
      <c r="I27" s="46" t="s">
        <v>1493</v>
      </c>
      <c r="J27" s="46" t="s">
        <v>1494</v>
      </c>
      <c r="K27" s="46">
        <v>1</v>
      </c>
      <c r="L27" s="46">
        <v>1</v>
      </c>
      <c r="M27" s="46" t="s">
        <v>1796</v>
      </c>
      <c r="N27" s="46" t="s">
        <v>1500</v>
      </c>
      <c r="O27" s="46" t="s">
        <v>1497</v>
      </c>
      <c r="P27" s="46" t="s">
        <v>1498</v>
      </c>
      <c r="R27" s="46" t="s">
        <v>1500</v>
      </c>
      <c r="S27" s="46" t="s">
        <v>1797</v>
      </c>
      <c r="T27" s="46" t="s">
        <v>1549</v>
      </c>
      <c r="U27" s="46" t="s">
        <v>1500</v>
      </c>
      <c r="V27" s="46" t="s">
        <v>1500</v>
      </c>
      <c r="W27" s="46" t="s">
        <v>1500</v>
      </c>
      <c r="X27" s="46" t="s">
        <v>1500</v>
      </c>
      <c r="Y27" s="46" t="s">
        <v>1500</v>
      </c>
      <c r="Z27" s="46" t="str">
        <f t="shared" si="16"/>
        <v>oui</v>
      </c>
      <c r="AC27" s="46" t="str">
        <f t="shared" si="0"/>
        <v>non</v>
      </c>
      <c r="AD27" s="46" t="s">
        <v>1503</v>
      </c>
      <c r="AF27" s="46" t="s">
        <v>1609</v>
      </c>
      <c r="AH27" s="46" t="s">
        <v>1501</v>
      </c>
      <c r="AJ27" s="46" t="str">
        <f t="shared" si="1"/>
        <v>non</v>
      </c>
      <c r="AK27" s="46" t="str">
        <f t="shared" si="17"/>
        <v>oui</v>
      </c>
      <c r="AL27" s="46" t="str">
        <f t="shared" si="18"/>
        <v xml:space="preserve">pas_connaissance exclusion corruption </v>
      </c>
      <c r="AM27" s="46">
        <f t="shared" si="19"/>
        <v>1</v>
      </c>
      <c r="AN27" s="46">
        <f t="shared" si="20"/>
        <v>0</v>
      </c>
      <c r="AO27" s="46">
        <f t="shared" si="21"/>
        <v>0</v>
      </c>
      <c r="AP27" s="46">
        <f t="shared" si="22"/>
        <v>0</v>
      </c>
      <c r="AQ27" s="46">
        <f t="shared" si="23"/>
        <v>0</v>
      </c>
      <c r="AR27" s="46">
        <f t="shared" si="24"/>
        <v>0</v>
      </c>
      <c r="AS27" s="46">
        <f t="shared" si="25"/>
        <v>1</v>
      </c>
      <c r="AT27" s="46">
        <f t="shared" si="26"/>
        <v>0</v>
      </c>
      <c r="AU27" s="46">
        <f t="shared" si="27"/>
        <v>1</v>
      </c>
      <c r="AV27" s="46">
        <f t="shared" si="28"/>
        <v>0</v>
      </c>
      <c r="AW27" s="46">
        <f t="shared" si="29"/>
        <v>0</v>
      </c>
      <c r="AX27" s="46">
        <f t="shared" si="30"/>
        <v>0</v>
      </c>
      <c r="AY27" s="46">
        <f t="shared" si="31"/>
        <v>0</v>
      </c>
      <c r="BT27" s="46" t="str">
        <f t="shared" si="32"/>
        <v>oui</v>
      </c>
      <c r="BV27" s="46" t="s">
        <v>1500</v>
      </c>
      <c r="BW27" s="46" t="s">
        <v>1798</v>
      </c>
      <c r="BX27" s="46">
        <v>0</v>
      </c>
      <c r="BY27" s="46">
        <v>0</v>
      </c>
      <c r="BZ27" s="46">
        <v>1</v>
      </c>
      <c r="CA27" s="46">
        <v>0</v>
      </c>
      <c r="CB27" s="46">
        <v>1</v>
      </c>
      <c r="CC27" s="46">
        <v>1</v>
      </c>
      <c r="CD27" s="46">
        <v>0</v>
      </c>
      <c r="CE27" s="46">
        <v>0</v>
      </c>
      <c r="CF27" s="46">
        <v>0</v>
      </c>
      <c r="CG27" s="46">
        <v>0</v>
      </c>
      <c r="CH27" s="46">
        <v>0</v>
      </c>
      <c r="CW27" s="46" t="s">
        <v>1659</v>
      </c>
      <c r="CX27" s="46">
        <v>0</v>
      </c>
      <c r="CY27" s="46">
        <v>0</v>
      </c>
      <c r="CZ27" s="46">
        <v>0</v>
      </c>
      <c r="DA27" s="46">
        <v>0</v>
      </c>
      <c r="DB27" s="46">
        <v>0</v>
      </c>
      <c r="DC27" s="46">
        <v>0</v>
      </c>
      <c r="DD27" s="46">
        <v>1</v>
      </c>
      <c r="DE27" s="46">
        <v>0</v>
      </c>
      <c r="DF27" s="46">
        <v>1</v>
      </c>
      <c r="DG27" s="46">
        <v>0</v>
      </c>
      <c r="DH27" s="46">
        <v>0</v>
      </c>
      <c r="DI27" s="46">
        <v>0</v>
      </c>
      <c r="DJ27" s="46">
        <v>0</v>
      </c>
      <c r="GG27" s="46" t="s">
        <v>1500</v>
      </c>
      <c r="GH27" s="46" t="s">
        <v>1613</v>
      </c>
      <c r="GI27" s="46">
        <v>1</v>
      </c>
      <c r="GJ27" s="46">
        <v>0</v>
      </c>
      <c r="GK27" s="46">
        <v>1</v>
      </c>
      <c r="GL27" s="46">
        <v>0</v>
      </c>
      <c r="GM27" s="46">
        <v>0</v>
      </c>
      <c r="GN27" s="46">
        <v>0</v>
      </c>
      <c r="GX27" s="46" t="s">
        <v>1799</v>
      </c>
      <c r="GY27" s="46">
        <v>0</v>
      </c>
      <c r="GZ27" s="46">
        <v>0</v>
      </c>
      <c r="HA27" s="46">
        <v>0</v>
      </c>
      <c r="HB27" s="46">
        <v>0</v>
      </c>
      <c r="HC27" s="46">
        <v>0</v>
      </c>
      <c r="HD27" s="46">
        <v>0</v>
      </c>
      <c r="HE27" s="46">
        <v>1</v>
      </c>
      <c r="HF27" s="46">
        <v>0</v>
      </c>
      <c r="HG27" s="46">
        <v>1</v>
      </c>
      <c r="HH27" s="46">
        <v>0</v>
      </c>
      <c r="HI27" s="46">
        <v>0</v>
      </c>
      <c r="HJ27" s="46">
        <v>0</v>
      </c>
      <c r="HK27" s="46">
        <v>0</v>
      </c>
      <c r="OA27" s="46" t="s">
        <v>1500</v>
      </c>
      <c r="OB27" s="46" t="s">
        <v>1800</v>
      </c>
      <c r="OC27" s="46">
        <v>0</v>
      </c>
      <c r="OD27" s="46">
        <v>1</v>
      </c>
      <c r="OE27" s="46">
        <v>0</v>
      </c>
      <c r="OF27" s="46">
        <v>1</v>
      </c>
      <c r="OG27" s="46">
        <v>0</v>
      </c>
      <c r="OH27" s="46">
        <v>1</v>
      </c>
      <c r="OI27" s="46">
        <v>0</v>
      </c>
      <c r="OJ27" s="46">
        <v>0</v>
      </c>
      <c r="OK27" s="46">
        <v>0</v>
      </c>
      <c r="OL27" s="46">
        <v>0</v>
      </c>
      <c r="OM27" s="46">
        <v>0</v>
      </c>
      <c r="PB27" s="46" t="s">
        <v>1801</v>
      </c>
      <c r="PC27" s="46">
        <v>1</v>
      </c>
      <c r="PD27" s="46">
        <v>0</v>
      </c>
      <c r="PE27" s="46">
        <v>0</v>
      </c>
      <c r="PF27" s="46">
        <v>0</v>
      </c>
      <c r="PG27" s="46">
        <v>0</v>
      </c>
      <c r="PH27" s="46">
        <v>0</v>
      </c>
      <c r="PI27" s="46">
        <v>1</v>
      </c>
      <c r="PJ27" s="46">
        <v>0</v>
      </c>
      <c r="PK27" s="46">
        <v>1</v>
      </c>
      <c r="PL27" s="46">
        <v>0</v>
      </c>
      <c r="PM27" s="46">
        <v>0</v>
      </c>
      <c r="PN27" s="46">
        <v>0</v>
      </c>
      <c r="PO27" s="46">
        <v>0</v>
      </c>
      <c r="AKG27" s="46" t="s">
        <v>1509</v>
      </c>
      <c r="AKH27" s="46">
        <v>0</v>
      </c>
      <c r="AKI27" s="46">
        <v>0</v>
      </c>
      <c r="AKJ27" s="46">
        <v>0</v>
      </c>
      <c r="AKK27" s="46">
        <v>0</v>
      </c>
      <c r="AKL27" s="46">
        <v>0</v>
      </c>
      <c r="AKM27" s="46">
        <v>0</v>
      </c>
      <c r="AKN27" s="46">
        <v>0</v>
      </c>
      <c r="AKO27" s="46">
        <v>0</v>
      </c>
      <c r="AKP27" s="46">
        <v>0</v>
      </c>
      <c r="AKQ27" s="46">
        <v>0</v>
      </c>
      <c r="AKR27" s="46">
        <v>0</v>
      </c>
      <c r="AKS27" s="46">
        <v>0</v>
      </c>
      <c r="AKT27" s="46">
        <v>0</v>
      </c>
      <c r="AKU27" s="46">
        <v>0</v>
      </c>
      <c r="AKV27" s="46">
        <v>1</v>
      </c>
      <c r="AKW27" s="46">
        <v>0</v>
      </c>
      <c r="AKX27" s="46">
        <v>0</v>
      </c>
      <c r="AKY27" s="46">
        <v>0</v>
      </c>
      <c r="AQR27" s="46" t="s">
        <v>1564</v>
      </c>
      <c r="ARR27" s="46" t="s">
        <v>1581</v>
      </c>
      <c r="ARS27" s="46">
        <v>1</v>
      </c>
      <c r="ART27" s="46">
        <v>0</v>
      </c>
      <c r="ARU27" s="46">
        <v>0</v>
      </c>
      <c r="ARV27" s="46">
        <v>0</v>
      </c>
      <c r="ARW27" s="46">
        <v>0</v>
      </c>
      <c r="ARX27" s="46">
        <v>0</v>
      </c>
      <c r="ARY27" s="46">
        <v>0</v>
      </c>
      <c r="ASB27" s="46" t="s">
        <v>1496</v>
      </c>
      <c r="ASD27" s="46" t="s">
        <v>1540</v>
      </c>
      <c r="ASE27" s="46" t="s">
        <v>1802</v>
      </c>
      <c r="ASF27" s="46">
        <v>0</v>
      </c>
      <c r="ASG27" s="46">
        <v>0</v>
      </c>
      <c r="ASH27" s="46">
        <v>1</v>
      </c>
      <c r="ASI27" s="46">
        <v>1</v>
      </c>
      <c r="ASJ27" s="46">
        <v>1</v>
      </c>
      <c r="ASK27" s="46">
        <v>0</v>
      </c>
      <c r="ASL27" s="46">
        <v>0</v>
      </c>
      <c r="ASM27" s="46">
        <v>0</v>
      </c>
      <c r="ASN27" s="46">
        <v>0</v>
      </c>
      <c r="ASO27" s="46">
        <v>0</v>
      </c>
      <c r="ASP27" s="46">
        <v>0</v>
      </c>
      <c r="ASQ27" s="46">
        <v>0</v>
      </c>
      <c r="ASS27" s="46" t="s">
        <v>1560</v>
      </c>
      <c r="AST27" s="46">
        <v>0</v>
      </c>
      <c r="ASU27" s="46">
        <v>0</v>
      </c>
      <c r="ASV27" s="46">
        <v>0</v>
      </c>
      <c r="ASW27" s="46">
        <v>0</v>
      </c>
      <c r="ASX27" s="46">
        <v>0</v>
      </c>
      <c r="ASY27" s="46">
        <v>0</v>
      </c>
      <c r="ASZ27" s="46">
        <v>0</v>
      </c>
      <c r="ATA27" s="46">
        <v>1</v>
      </c>
      <c r="ATB27" s="46">
        <v>0</v>
      </c>
      <c r="ATC27" s="46">
        <v>0</v>
      </c>
      <c r="ATD27" s="46">
        <v>0</v>
      </c>
      <c r="ATE27" s="46">
        <v>0</v>
      </c>
      <c r="ATF27" s="46">
        <v>0</v>
      </c>
      <c r="ATH27" s="46" t="s">
        <v>1584</v>
      </c>
      <c r="ATI27" s="46">
        <v>0</v>
      </c>
      <c r="ATJ27" s="46">
        <v>0</v>
      </c>
      <c r="ATK27" s="46">
        <v>0</v>
      </c>
      <c r="ATL27" s="46">
        <v>0</v>
      </c>
      <c r="ATM27" s="46">
        <v>0</v>
      </c>
      <c r="ATN27" s="46">
        <v>0</v>
      </c>
      <c r="ATO27" s="46">
        <v>0</v>
      </c>
      <c r="ATP27" s="46">
        <v>1</v>
      </c>
      <c r="ATQ27" s="46">
        <v>0</v>
      </c>
      <c r="ATR27" s="46">
        <v>0</v>
      </c>
      <c r="ATS27" s="46">
        <v>0</v>
      </c>
      <c r="ATT27" s="46">
        <v>0</v>
      </c>
      <c r="ATU27" s="46">
        <v>0</v>
      </c>
      <c r="AUH27" s="46" t="s">
        <v>1601</v>
      </c>
      <c r="AUI27" s="46" t="s">
        <v>1496</v>
      </c>
      <c r="AUJ27" s="46" t="s">
        <v>1803</v>
      </c>
      <c r="AUK27" s="46" t="s">
        <v>1804</v>
      </c>
      <c r="AUL27" s="46">
        <v>1</v>
      </c>
      <c r="AUM27" s="46">
        <v>0</v>
      </c>
      <c r="AUN27" s="46">
        <v>0</v>
      </c>
      <c r="AUO27" s="46">
        <v>0</v>
      </c>
      <c r="AUP27" s="46">
        <v>1</v>
      </c>
      <c r="AUQ27" s="46">
        <v>0</v>
      </c>
      <c r="AUR27" s="46">
        <v>0</v>
      </c>
      <c r="AUS27" s="46">
        <v>0</v>
      </c>
      <c r="AUT27" s="46">
        <v>0</v>
      </c>
      <c r="AUU27" s="46">
        <v>0</v>
      </c>
      <c r="AXD27" s="46" t="s">
        <v>1500</v>
      </c>
      <c r="AXT27" s="46" t="s">
        <v>1563</v>
      </c>
      <c r="AYI27" s="46" t="s">
        <v>1519</v>
      </c>
      <c r="AYJ27" s="46">
        <v>0</v>
      </c>
      <c r="AYK27" s="46">
        <v>0</v>
      </c>
      <c r="AYL27" s="46">
        <v>0</v>
      </c>
      <c r="AYM27" s="46">
        <v>1</v>
      </c>
      <c r="AYN27" s="46">
        <v>1</v>
      </c>
      <c r="AYO27" s="46">
        <v>0</v>
      </c>
      <c r="AYP27" s="46">
        <v>0</v>
      </c>
      <c r="AYQ27" s="46">
        <v>0</v>
      </c>
      <c r="AYR27" s="46">
        <v>0</v>
      </c>
      <c r="AYS27" s="46">
        <v>0</v>
      </c>
      <c r="AYT27" s="46">
        <v>0</v>
      </c>
      <c r="AYW27" s="46" t="s">
        <v>1500</v>
      </c>
      <c r="AZW27" s="46" t="s">
        <v>1500</v>
      </c>
      <c r="BAX27" s="46" t="s">
        <v>1500</v>
      </c>
      <c r="BBM27" s="46" t="s">
        <v>1518</v>
      </c>
      <c r="BBN27" s="46" t="s">
        <v>1563</v>
      </c>
      <c r="BBO27" s="46" t="s">
        <v>1500</v>
      </c>
      <c r="BCV27" s="46" t="s">
        <v>1702</v>
      </c>
      <c r="BCW27" s="46" t="s">
        <v>1500</v>
      </c>
      <c r="BCX27" s="46" t="s">
        <v>1496</v>
      </c>
      <c r="BDA27" s="46">
        <v>390189675</v>
      </c>
      <c r="BDB27" s="46">
        <v>44959.663344907407</v>
      </c>
      <c r="BDE27" s="46" t="s">
        <v>1524</v>
      </c>
      <c r="BDF27" s="46" t="s">
        <v>1525</v>
      </c>
    </row>
    <row r="28" spans="1:987 1136:1462" x14ac:dyDescent="0.35">
      <c r="A28" s="46">
        <v>49</v>
      </c>
      <c r="B28" s="46" t="s">
        <v>1805</v>
      </c>
      <c r="C28" s="46">
        <v>44959</v>
      </c>
      <c r="D28" s="46" t="s">
        <v>1490</v>
      </c>
      <c r="E28" s="46">
        <v>44959.489161122678</v>
      </c>
      <c r="F28" s="46">
        <v>44959.536537291671</v>
      </c>
      <c r="G28" s="46" t="s">
        <v>1491</v>
      </c>
      <c r="H28" s="46" t="s">
        <v>1795</v>
      </c>
      <c r="I28" s="46" t="s">
        <v>1493</v>
      </c>
      <c r="J28" s="46" t="s">
        <v>1494</v>
      </c>
      <c r="K28" s="46">
        <v>1</v>
      </c>
      <c r="L28" s="46">
        <v>1</v>
      </c>
      <c r="M28" s="46" t="s">
        <v>1796</v>
      </c>
      <c r="N28" s="46" t="s">
        <v>1496</v>
      </c>
      <c r="O28" s="46" t="s">
        <v>1527</v>
      </c>
      <c r="P28" s="46" t="s">
        <v>1498</v>
      </c>
      <c r="R28" s="46" t="s">
        <v>1496</v>
      </c>
      <c r="S28" s="46" t="s">
        <v>1806</v>
      </c>
      <c r="T28" s="46" t="s">
        <v>1500</v>
      </c>
      <c r="U28" s="46" t="s">
        <v>1500</v>
      </c>
      <c r="V28" s="46" t="s">
        <v>1500</v>
      </c>
      <c r="W28" s="46" t="s">
        <v>1500</v>
      </c>
      <c r="X28" s="46" t="s">
        <v>1500</v>
      </c>
      <c r="Y28" s="46" t="s">
        <v>1500</v>
      </c>
      <c r="Z28" s="46" t="str">
        <f t="shared" si="16"/>
        <v>non</v>
      </c>
      <c r="AC28" s="46" t="str">
        <f t="shared" si="0"/>
        <v>non</v>
      </c>
      <c r="AD28" s="46" t="s">
        <v>1501</v>
      </c>
      <c r="AF28" s="46" t="s">
        <v>1503</v>
      </c>
      <c r="AH28" s="46" t="s">
        <v>1734</v>
      </c>
      <c r="AJ28" s="46" t="str">
        <f t="shared" si="1"/>
        <v>non</v>
      </c>
      <c r="AK28" s="46" t="str">
        <f t="shared" si="17"/>
        <v>oui</v>
      </c>
      <c r="AL28" s="46" t="str">
        <f t="shared" si="18"/>
        <v xml:space="preserve">exclusion corruption </v>
      </c>
      <c r="AM28" s="46">
        <f t="shared" si="19"/>
        <v>0</v>
      </c>
      <c r="AN28" s="46">
        <f t="shared" si="20"/>
        <v>0</v>
      </c>
      <c r="AO28" s="46">
        <f t="shared" si="21"/>
        <v>0</v>
      </c>
      <c r="AP28" s="46">
        <f t="shared" si="22"/>
        <v>0</v>
      </c>
      <c r="AQ28" s="46">
        <f t="shared" si="23"/>
        <v>0</v>
      </c>
      <c r="AR28" s="46">
        <f t="shared" si="24"/>
        <v>0</v>
      </c>
      <c r="AS28" s="46">
        <f t="shared" si="25"/>
        <v>1</v>
      </c>
      <c r="AT28" s="46">
        <f t="shared" si="26"/>
        <v>0</v>
      </c>
      <c r="AU28" s="46">
        <f t="shared" si="27"/>
        <v>1</v>
      </c>
      <c r="AV28" s="46">
        <f t="shared" si="28"/>
        <v>0</v>
      </c>
      <c r="AW28" s="46">
        <f t="shared" si="29"/>
        <v>0</v>
      </c>
      <c r="AX28" s="46">
        <f t="shared" si="30"/>
        <v>0</v>
      </c>
      <c r="AY28" s="46">
        <f t="shared" si="31"/>
        <v>0</v>
      </c>
      <c r="BT28" s="46" t="str">
        <f t="shared" si="32"/>
        <v>oui</v>
      </c>
      <c r="GG28" s="46" t="s">
        <v>1500</v>
      </c>
      <c r="GH28" s="46" t="s">
        <v>1574</v>
      </c>
      <c r="GI28" s="46">
        <v>0</v>
      </c>
      <c r="GJ28" s="46">
        <v>0</v>
      </c>
      <c r="GK28" s="46">
        <v>1</v>
      </c>
      <c r="GL28" s="46">
        <v>0</v>
      </c>
      <c r="GM28" s="46">
        <v>0</v>
      </c>
      <c r="GN28" s="46">
        <v>0</v>
      </c>
      <c r="GX28" s="46" t="s">
        <v>1659</v>
      </c>
      <c r="GY28" s="46">
        <v>0</v>
      </c>
      <c r="GZ28" s="46">
        <v>0</v>
      </c>
      <c r="HA28" s="46">
        <v>0</v>
      </c>
      <c r="HB28" s="46">
        <v>0</v>
      </c>
      <c r="HC28" s="46">
        <v>0</v>
      </c>
      <c r="HD28" s="46">
        <v>0</v>
      </c>
      <c r="HE28" s="46">
        <v>1</v>
      </c>
      <c r="HF28" s="46">
        <v>0</v>
      </c>
      <c r="HG28" s="46">
        <v>1</v>
      </c>
      <c r="HH28" s="46">
        <v>0</v>
      </c>
      <c r="HI28" s="46">
        <v>0</v>
      </c>
      <c r="HJ28" s="46">
        <v>0</v>
      </c>
      <c r="HK28" s="46">
        <v>0</v>
      </c>
      <c r="OA28" s="46" t="s">
        <v>1500</v>
      </c>
      <c r="OB28" s="46" t="s">
        <v>1807</v>
      </c>
      <c r="OC28" s="46">
        <v>0</v>
      </c>
      <c r="OD28" s="46">
        <v>1</v>
      </c>
      <c r="OE28" s="46">
        <v>0</v>
      </c>
      <c r="OF28" s="46">
        <v>0</v>
      </c>
      <c r="OG28" s="46">
        <v>0</v>
      </c>
      <c r="OH28" s="46">
        <v>1</v>
      </c>
      <c r="OI28" s="46">
        <v>0</v>
      </c>
      <c r="OJ28" s="46">
        <v>0</v>
      </c>
      <c r="OK28" s="46">
        <v>0</v>
      </c>
      <c r="OL28" s="46">
        <v>0</v>
      </c>
      <c r="OM28" s="46">
        <v>0</v>
      </c>
      <c r="PB28" s="46" t="s">
        <v>1659</v>
      </c>
      <c r="PC28" s="46">
        <v>0</v>
      </c>
      <c r="PD28" s="46">
        <v>0</v>
      </c>
      <c r="PE28" s="46">
        <v>0</v>
      </c>
      <c r="PF28" s="46">
        <v>0</v>
      </c>
      <c r="PG28" s="46">
        <v>0</v>
      </c>
      <c r="PH28" s="46">
        <v>0</v>
      </c>
      <c r="PI28" s="46">
        <v>1</v>
      </c>
      <c r="PJ28" s="46">
        <v>0</v>
      </c>
      <c r="PK28" s="46">
        <v>1</v>
      </c>
      <c r="PL28" s="46">
        <v>0</v>
      </c>
      <c r="PM28" s="46">
        <v>0</v>
      </c>
      <c r="PN28" s="46">
        <v>0</v>
      </c>
      <c r="PO28" s="46">
        <v>0</v>
      </c>
      <c r="AAP28" s="46" t="s">
        <v>1500</v>
      </c>
      <c r="AAQ28" s="46" t="s">
        <v>1808</v>
      </c>
      <c r="AAR28" s="46">
        <v>1</v>
      </c>
      <c r="AAS28" s="46">
        <v>0</v>
      </c>
      <c r="AAT28" s="46">
        <v>0</v>
      </c>
      <c r="AAU28" s="46">
        <v>1</v>
      </c>
      <c r="AAV28" s="46">
        <v>0</v>
      </c>
      <c r="AAW28" s="46">
        <v>1</v>
      </c>
      <c r="AAX28" s="46">
        <v>0</v>
      </c>
      <c r="AAY28" s="46">
        <v>0</v>
      </c>
      <c r="AAZ28" s="46">
        <v>0</v>
      </c>
      <c r="ABA28" s="46">
        <v>0</v>
      </c>
      <c r="ABB28" s="46">
        <v>0</v>
      </c>
      <c r="ABC28" s="46">
        <v>0</v>
      </c>
      <c r="ABD28" s="46">
        <v>0</v>
      </c>
      <c r="ABE28" s="46">
        <v>0</v>
      </c>
      <c r="ABF28" s="46">
        <v>0</v>
      </c>
      <c r="ABG28" s="46">
        <v>0</v>
      </c>
      <c r="ACA28" s="46" t="s">
        <v>1659</v>
      </c>
      <c r="ACB28" s="46">
        <v>0</v>
      </c>
      <c r="ACC28" s="46">
        <v>0</v>
      </c>
      <c r="ACD28" s="46">
        <v>0</v>
      </c>
      <c r="ACE28" s="46">
        <v>0</v>
      </c>
      <c r="ACF28" s="46">
        <v>0</v>
      </c>
      <c r="ACG28" s="46">
        <v>0</v>
      </c>
      <c r="ACH28" s="46">
        <v>1</v>
      </c>
      <c r="ACI28" s="46">
        <v>0</v>
      </c>
      <c r="ACJ28" s="46">
        <v>1</v>
      </c>
      <c r="ACK28" s="46">
        <v>0</v>
      </c>
      <c r="ACL28" s="46">
        <v>0</v>
      </c>
      <c r="ACM28" s="46">
        <v>0</v>
      </c>
      <c r="ACN28" s="46">
        <v>0</v>
      </c>
      <c r="AKG28" s="46" t="s">
        <v>1509</v>
      </c>
      <c r="AKH28" s="46">
        <v>0</v>
      </c>
      <c r="AKI28" s="46">
        <v>0</v>
      </c>
      <c r="AKJ28" s="46">
        <v>0</v>
      </c>
      <c r="AKK28" s="46">
        <v>0</v>
      </c>
      <c r="AKL28" s="46">
        <v>0</v>
      </c>
      <c r="AKM28" s="46">
        <v>0</v>
      </c>
      <c r="AKN28" s="46">
        <v>0</v>
      </c>
      <c r="AKO28" s="46">
        <v>0</v>
      </c>
      <c r="AKP28" s="46">
        <v>0</v>
      </c>
      <c r="AKQ28" s="46">
        <v>0</v>
      </c>
      <c r="AKR28" s="46">
        <v>0</v>
      </c>
      <c r="AKS28" s="46">
        <v>0</v>
      </c>
      <c r="AKT28" s="46">
        <v>0</v>
      </c>
      <c r="AKU28" s="46">
        <v>0</v>
      </c>
      <c r="AKV28" s="46">
        <v>1</v>
      </c>
      <c r="AKW28" s="46">
        <v>0</v>
      </c>
      <c r="AKX28" s="46">
        <v>0</v>
      </c>
      <c r="AKY28" s="46">
        <v>0</v>
      </c>
      <c r="AQR28" s="46" t="s">
        <v>1803</v>
      </c>
      <c r="AQS28" s="46" t="s">
        <v>1511</v>
      </c>
      <c r="AQT28" s="46">
        <v>0</v>
      </c>
      <c r="AQU28" s="46">
        <v>0</v>
      </c>
      <c r="AQV28" s="46">
        <v>1</v>
      </c>
      <c r="AQW28" s="46">
        <v>0</v>
      </c>
      <c r="AQX28" s="46">
        <v>0</v>
      </c>
      <c r="AQY28" s="46">
        <v>0</v>
      </c>
      <c r="AQZ28" s="46">
        <v>0</v>
      </c>
      <c r="ARA28" s="46">
        <v>0</v>
      </c>
      <c r="ARB28" s="46">
        <v>0</v>
      </c>
      <c r="ARC28" s="46">
        <v>0</v>
      </c>
      <c r="ARR28" s="46" t="s">
        <v>1512</v>
      </c>
      <c r="ARS28" s="46">
        <v>0</v>
      </c>
      <c r="ART28" s="46">
        <v>0</v>
      </c>
      <c r="ARU28" s="46">
        <v>1</v>
      </c>
      <c r="ARV28" s="46">
        <v>0</v>
      </c>
      <c r="ARW28" s="46">
        <v>0</v>
      </c>
      <c r="ARX28" s="46">
        <v>0</v>
      </c>
      <c r="ARY28" s="46">
        <v>0</v>
      </c>
      <c r="ASB28" s="46" t="s">
        <v>1496</v>
      </c>
      <c r="ASD28" s="46" t="s">
        <v>1649</v>
      </c>
      <c r="ASE28" s="46" t="s">
        <v>1809</v>
      </c>
      <c r="ASF28" s="46">
        <v>0</v>
      </c>
      <c r="ASG28" s="46">
        <v>0</v>
      </c>
      <c r="ASH28" s="46">
        <v>0</v>
      </c>
      <c r="ASI28" s="46">
        <v>1</v>
      </c>
      <c r="ASJ28" s="46">
        <v>0</v>
      </c>
      <c r="ASK28" s="46">
        <v>0</v>
      </c>
      <c r="ASL28" s="46">
        <v>0</v>
      </c>
      <c r="ASM28" s="46">
        <v>0</v>
      </c>
      <c r="ASN28" s="46">
        <v>1</v>
      </c>
      <c r="ASO28" s="46">
        <v>0</v>
      </c>
      <c r="ASP28" s="46">
        <v>0</v>
      </c>
      <c r="ASQ28" s="46">
        <v>0</v>
      </c>
      <c r="ASS28" s="46" t="s">
        <v>1560</v>
      </c>
      <c r="AST28" s="46">
        <v>0</v>
      </c>
      <c r="ASU28" s="46">
        <v>0</v>
      </c>
      <c r="ASV28" s="46">
        <v>0</v>
      </c>
      <c r="ASW28" s="46">
        <v>0</v>
      </c>
      <c r="ASX28" s="46">
        <v>0</v>
      </c>
      <c r="ASY28" s="46">
        <v>0</v>
      </c>
      <c r="ASZ28" s="46">
        <v>0</v>
      </c>
      <c r="ATA28" s="46">
        <v>1</v>
      </c>
      <c r="ATB28" s="46">
        <v>0</v>
      </c>
      <c r="ATC28" s="46">
        <v>0</v>
      </c>
      <c r="ATD28" s="46">
        <v>0</v>
      </c>
      <c r="ATE28" s="46">
        <v>0</v>
      </c>
      <c r="ATF28" s="46">
        <v>0</v>
      </c>
      <c r="ATH28" s="46" t="s">
        <v>1584</v>
      </c>
      <c r="ATI28" s="46">
        <v>0</v>
      </c>
      <c r="ATJ28" s="46">
        <v>0</v>
      </c>
      <c r="ATK28" s="46">
        <v>0</v>
      </c>
      <c r="ATL28" s="46">
        <v>0</v>
      </c>
      <c r="ATM28" s="46">
        <v>0</v>
      </c>
      <c r="ATN28" s="46">
        <v>0</v>
      </c>
      <c r="ATO28" s="46">
        <v>0</v>
      </c>
      <c r="ATP28" s="46">
        <v>1</v>
      </c>
      <c r="ATQ28" s="46">
        <v>0</v>
      </c>
      <c r="ATR28" s="46">
        <v>0</v>
      </c>
      <c r="ATS28" s="46">
        <v>0</v>
      </c>
      <c r="ATT28" s="46">
        <v>0</v>
      </c>
      <c r="ATU28" s="46">
        <v>0</v>
      </c>
      <c r="AUH28" s="46" t="s">
        <v>1585</v>
      </c>
      <c r="AUI28" s="46" t="s">
        <v>1496</v>
      </c>
      <c r="AUJ28" s="46" t="s">
        <v>1510</v>
      </c>
      <c r="AUK28" s="46" t="s">
        <v>1810</v>
      </c>
      <c r="AUL28" s="46">
        <v>1</v>
      </c>
      <c r="AUM28" s="46">
        <v>0</v>
      </c>
      <c r="AUN28" s="46">
        <v>0</v>
      </c>
      <c r="AUO28" s="46">
        <v>0</v>
      </c>
      <c r="AUP28" s="46">
        <v>1</v>
      </c>
      <c r="AUQ28" s="46">
        <v>1</v>
      </c>
      <c r="AUR28" s="46">
        <v>0</v>
      </c>
      <c r="AUS28" s="46">
        <v>0</v>
      </c>
      <c r="AUT28" s="46">
        <v>0</v>
      </c>
      <c r="AUU28" s="46">
        <v>0</v>
      </c>
      <c r="AXD28" s="46" t="s">
        <v>1539</v>
      </c>
      <c r="AXE28" s="46" t="s">
        <v>1649</v>
      </c>
      <c r="AXG28" s="46" t="s">
        <v>1811</v>
      </c>
      <c r="AXH28" s="46">
        <v>1</v>
      </c>
      <c r="AXI28" s="46">
        <v>0</v>
      </c>
      <c r="AXJ28" s="46">
        <v>0</v>
      </c>
      <c r="AXK28" s="46">
        <v>1</v>
      </c>
      <c r="AXL28" s="46">
        <v>1</v>
      </c>
      <c r="AXM28" s="46">
        <v>0</v>
      </c>
      <c r="AXN28" s="46">
        <v>0</v>
      </c>
      <c r="AXO28" s="46">
        <v>0</v>
      </c>
      <c r="AXP28" s="46">
        <v>0</v>
      </c>
      <c r="AXQ28" s="46">
        <v>0</v>
      </c>
      <c r="AXR28" s="46">
        <v>0</v>
      </c>
      <c r="AXT28" s="46" t="s">
        <v>1518</v>
      </c>
      <c r="AXU28" s="46" t="s">
        <v>1564</v>
      </c>
      <c r="AYW28" s="46" t="s">
        <v>1496</v>
      </c>
      <c r="AYX28" s="46" t="s">
        <v>1812</v>
      </c>
      <c r="AYY28" s="46">
        <v>1</v>
      </c>
      <c r="AYZ28" s="46">
        <v>0</v>
      </c>
      <c r="AZA28" s="46">
        <v>0</v>
      </c>
      <c r="AZB28" s="46">
        <v>0</v>
      </c>
      <c r="AZC28" s="46">
        <v>0</v>
      </c>
      <c r="AZD28" s="46">
        <v>0</v>
      </c>
      <c r="AZE28" s="46">
        <v>0</v>
      </c>
      <c r="AZF28" s="46">
        <v>0</v>
      </c>
      <c r="AZG28" s="46">
        <v>0</v>
      </c>
      <c r="AZH28" s="46">
        <v>0</v>
      </c>
      <c r="AZK28" s="46" t="s">
        <v>1772</v>
      </c>
      <c r="AZL28" s="46">
        <v>1</v>
      </c>
      <c r="AZM28" s="46">
        <v>0</v>
      </c>
      <c r="AZN28" s="46">
        <v>0</v>
      </c>
      <c r="AZO28" s="46">
        <v>1</v>
      </c>
      <c r="AZP28" s="46">
        <v>0</v>
      </c>
      <c r="AZQ28" s="46">
        <v>0</v>
      </c>
      <c r="AZR28" s="46">
        <v>0</v>
      </c>
      <c r="AZS28" s="46">
        <v>0</v>
      </c>
      <c r="AZT28" s="46">
        <v>0</v>
      </c>
      <c r="AZU28" s="46">
        <v>0</v>
      </c>
      <c r="AZW28" s="46" t="s">
        <v>1496</v>
      </c>
      <c r="AZX28" s="46" t="s">
        <v>1496</v>
      </c>
      <c r="BAL28" s="46" t="s">
        <v>1500</v>
      </c>
      <c r="BAV28" s="46" t="s">
        <v>1813</v>
      </c>
      <c r="BAW28" s="46" t="s">
        <v>1500</v>
      </c>
      <c r="BAX28" s="46" t="s">
        <v>1500</v>
      </c>
      <c r="BBM28" s="46" t="s">
        <v>1563</v>
      </c>
      <c r="BBN28" s="46" t="s">
        <v>1702</v>
      </c>
      <c r="BBO28" s="46" t="s">
        <v>1500</v>
      </c>
      <c r="BCV28" s="46" t="s">
        <v>1563</v>
      </c>
      <c r="BCW28" s="46" t="s">
        <v>1500</v>
      </c>
      <c r="BCX28" s="46" t="s">
        <v>1496</v>
      </c>
      <c r="BDA28" s="46">
        <v>390189679</v>
      </c>
      <c r="BDB28" s="46">
        <v>44959.663356481477</v>
      </c>
      <c r="BDE28" s="46" t="s">
        <v>1524</v>
      </c>
      <c r="BDF28" s="46" t="s">
        <v>1525</v>
      </c>
    </row>
    <row r="29" spans="1:987 1136:1462" x14ac:dyDescent="0.35">
      <c r="A29" s="46">
        <v>50</v>
      </c>
      <c r="B29" s="46" t="s">
        <v>1814</v>
      </c>
      <c r="C29" s="46">
        <v>44959</v>
      </c>
      <c r="D29" s="46" t="s">
        <v>1490</v>
      </c>
      <c r="E29" s="46">
        <v>44959.550712349534</v>
      </c>
      <c r="F29" s="46">
        <v>44959.606489872684</v>
      </c>
      <c r="G29" s="46" t="s">
        <v>1491</v>
      </c>
      <c r="H29" s="46" t="s">
        <v>1795</v>
      </c>
      <c r="I29" s="46" t="s">
        <v>1493</v>
      </c>
      <c r="J29" s="46" t="s">
        <v>1494</v>
      </c>
      <c r="K29" s="46">
        <v>1</v>
      </c>
      <c r="L29" s="46">
        <v>1</v>
      </c>
      <c r="M29" s="46" t="s">
        <v>1796</v>
      </c>
      <c r="N29" s="46" t="s">
        <v>1500</v>
      </c>
      <c r="O29" s="46" t="s">
        <v>1497</v>
      </c>
      <c r="P29" s="46" t="s">
        <v>1528</v>
      </c>
      <c r="Q29" s="46" t="s">
        <v>1500</v>
      </c>
      <c r="S29" s="46" t="s">
        <v>1815</v>
      </c>
      <c r="T29" s="46" t="s">
        <v>1500</v>
      </c>
      <c r="U29" s="46" t="s">
        <v>1549</v>
      </c>
      <c r="V29" s="46" t="s">
        <v>1500</v>
      </c>
      <c r="W29" s="46" t="s">
        <v>1550</v>
      </c>
      <c r="X29" s="46" t="s">
        <v>1500</v>
      </c>
      <c r="Y29" s="46" t="s">
        <v>1500</v>
      </c>
      <c r="Z29" s="46" t="str">
        <f t="shared" si="16"/>
        <v>oui</v>
      </c>
      <c r="AC29" s="46" t="str">
        <f t="shared" si="0"/>
        <v>non</v>
      </c>
      <c r="AD29" s="46" t="s">
        <v>1609</v>
      </c>
      <c r="AF29" s="46" t="s">
        <v>1501</v>
      </c>
      <c r="AH29" s="46" t="s">
        <v>1734</v>
      </c>
      <c r="AJ29" s="46" t="str">
        <f t="shared" si="1"/>
        <v>non</v>
      </c>
      <c r="AK29" s="46" t="str">
        <f t="shared" si="17"/>
        <v>oui</v>
      </c>
      <c r="AL29" s="46" t="str">
        <f t="shared" si="18"/>
        <v xml:space="preserve">pas_connaissance exclusion corruption </v>
      </c>
      <c r="AM29" s="46">
        <f t="shared" si="19"/>
        <v>1</v>
      </c>
      <c r="AN29" s="46">
        <f t="shared" si="20"/>
        <v>0</v>
      </c>
      <c r="AO29" s="46">
        <f t="shared" si="21"/>
        <v>0</v>
      </c>
      <c r="AP29" s="46">
        <f t="shared" si="22"/>
        <v>0</v>
      </c>
      <c r="AQ29" s="46">
        <f t="shared" si="23"/>
        <v>0</v>
      </c>
      <c r="AR29" s="46">
        <f t="shared" si="24"/>
        <v>0</v>
      </c>
      <c r="AS29" s="46">
        <f t="shared" si="25"/>
        <v>1</v>
      </c>
      <c r="AT29" s="46">
        <f t="shared" si="26"/>
        <v>0</v>
      </c>
      <c r="AU29" s="46">
        <f t="shared" si="27"/>
        <v>1</v>
      </c>
      <c r="AV29" s="46">
        <f t="shared" si="28"/>
        <v>0</v>
      </c>
      <c r="AW29" s="46">
        <f t="shared" si="29"/>
        <v>0</v>
      </c>
      <c r="AX29" s="46">
        <f t="shared" si="30"/>
        <v>0</v>
      </c>
      <c r="AY29" s="46">
        <f t="shared" si="31"/>
        <v>0</v>
      </c>
      <c r="BT29" s="46" t="str">
        <f t="shared" si="32"/>
        <v>oui</v>
      </c>
      <c r="BV29" s="46" t="s">
        <v>1500</v>
      </c>
      <c r="BW29" s="46" t="s">
        <v>1816</v>
      </c>
      <c r="BX29" s="46">
        <v>0</v>
      </c>
      <c r="BY29" s="46">
        <v>1</v>
      </c>
      <c r="BZ29" s="46">
        <v>1</v>
      </c>
      <c r="CA29" s="46">
        <v>0</v>
      </c>
      <c r="CB29" s="46">
        <v>1</v>
      </c>
      <c r="CC29" s="46">
        <v>0</v>
      </c>
      <c r="CD29" s="46">
        <v>0</v>
      </c>
      <c r="CE29" s="46">
        <v>0</v>
      </c>
      <c r="CF29" s="46">
        <v>0</v>
      </c>
      <c r="CG29" s="46">
        <v>0</v>
      </c>
      <c r="CH29" s="46">
        <v>0</v>
      </c>
      <c r="CW29" s="46" t="s">
        <v>1659</v>
      </c>
      <c r="CX29" s="46">
        <v>0</v>
      </c>
      <c r="CY29" s="46">
        <v>0</v>
      </c>
      <c r="CZ29" s="46">
        <v>0</v>
      </c>
      <c r="DA29" s="46">
        <v>0</v>
      </c>
      <c r="DB29" s="46">
        <v>0</v>
      </c>
      <c r="DC29" s="46">
        <v>0</v>
      </c>
      <c r="DD29" s="46">
        <v>1</v>
      </c>
      <c r="DE29" s="46">
        <v>0</v>
      </c>
      <c r="DF29" s="46">
        <v>1</v>
      </c>
      <c r="DG29" s="46">
        <v>0</v>
      </c>
      <c r="DH29" s="46">
        <v>0</v>
      </c>
      <c r="DI29" s="46">
        <v>0</v>
      </c>
      <c r="DJ29" s="46">
        <v>0</v>
      </c>
      <c r="GG29" s="46" t="s">
        <v>1500</v>
      </c>
      <c r="GH29" s="46" t="s">
        <v>1613</v>
      </c>
      <c r="GI29" s="46">
        <v>1</v>
      </c>
      <c r="GJ29" s="46">
        <v>0</v>
      </c>
      <c r="GK29" s="46">
        <v>1</v>
      </c>
      <c r="GL29" s="46">
        <v>0</v>
      </c>
      <c r="GM29" s="46">
        <v>0</v>
      </c>
      <c r="GN29" s="46">
        <v>0</v>
      </c>
      <c r="GX29" s="46" t="s">
        <v>1817</v>
      </c>
      <c r="GY29" s="46">
        <v>1</v>
      </c>
      <c r="GZ29" s="46">
        <v>0</v>
      </c>
      <c r="HA29" s="46">
        <v>0</v>
      </c>
      <c r="HB29" s="46">
        <v>0</v>
      </c>
      <c r="HC29" s="46">
        <v>0</v>
      </c>
      <c r="HD29" s="46">
        <v>0</v>
      </c>
      <c r="HE29" s="46">
        <v>1</v>
      </c>
      <c r="HF29" s="46">
        <v>0</v>
      </c>
      <c r="HG29" s="46">
        <v>1</v>
      </c>
      <c r="HH29" s="46">
        <v>0</v>
      </c>
      <c r="HI29" s="46">
        <v>0</v>
      </c>
      <c r="HJ29" s="46">
        <v>0</v>
      </c>
      <c r="HK29" s="46">
        <v>0</v>
      </c>
      <c r="AAP29" s="46" t="s">
        <v>1500</v>
      </c>
      <c r="AAQ29" s="46" t="s">
        <v>1818</v>
      </c>
      <c r="AAR29" s="46">
        <v>1</v>
      </c>
      <c r="AAS29" s="46">
        <v>0</v>
      </c>
      <c r="AAT29" s="46">
        <v>1</v>
      </c>
      <c r="AAU29" s="46">
        <v>0</v>
      </c>
      <c r="AAV29" s="46">
        <v>1</v>
      </c>
      <c r="AAW29" s="46">
        <v>0</v>
      </c>
      <c r="AAX29" s="46">
        <v>0</v>
      </c>
      <c r="AAY29" s="46">
        <v>0</v>
      </c>
      <c r="AAZ29" s="46">
        <v>0</v>
      </c>
      <c r="ABA29" s="46">
        <v>0</v>
      </c>
      <c r="ABB29" s="46">
        <v>0</v>
      </c>
      <c r="ABC29" s="46">
        <v>0</v>
      </c>
      <c r="ABD29" s="46">
        <v>0</v>
      </c>
      <c r="ABE29" s="46">
        <v>0</v>
      </c>
      <c r="ABF29" s="46">
        <v>0</v>
      </c>
      <c r="ABG29" s="46">
        <v>0</v>
      </c>
      <c r="ACA29" s="46" t="s">
        <v>1679</v>
      </c>
      <c r="ACB29" s="46">
        <v>0</v>
      </c>
      <c r="ACC29" s="46">
        <v>0</v>
      </c>
      <c r="ACD29" s="46">
        <v>0</v>
      </c>
      <c r="ACE29" s="46">
        <v>0</v>
      </c>
      <c r="ACF29" s="46">
        <v>0</v>
      </c>
      <c r="ACG29" s="46">
        <v>0</v>
      </c>
      <c r="ACH29" s="46">
        <v>0</v>
      </c>
      <c r="ACI29" s="46">
        <v>0</v>
      </c>
      <c r="ACJ29" s="46">
        <v>1</v>
      </c>
      <c r="ACK29" s="46">
        <v>0</v>
      </c>
      <c r="ACL29" s="46">
        <v>0</v>
      </c>
      <c r="ACM29" s="46">
        <v>0</v>
      </c>
      <c r="ACN29" s="46">
        <v>0</v>
      </c>
      <c r="AKG29" s="46" t="s">
        <v>1509</v>
      </c>
      <c r="AKH29" s="46">
        <v>0</v>
      </c>
      <c r="AKI29" s="46">
        <v>0</v>
      </c>
      <c r="AKJ29" s="46">
        <v>0</v>
      </c>
      <c r="AKK29" s="46">
        <v>0</v>
      </c>
      <c r="AKL29" s="46">
        <v>0</v>
      </c>
      <c r="AKM29" s="46">
        <v>0</v>
      </c>
      <c r="AKN29" s="46">
        <v>0</v>
      </c>
      <c r="AKO29" s="46">
        <v>0</v>
      </c>
      <c r="AKP29" s="46">
        <v>0</v>
      </c>
      <c r="AKQ29" s="46">
        <v>0</v>
      </c>
      <c r="AKR29" s="46">
        <v>0</v>
      </c>
      <c r="AKS29" s="46">
        <v>0</v>
      </c>
      <c r="AKT29" s="46">
        <v>0</v>
      </c>
      <c r="AKU29" s="46">
        <v>0</v>
      </c>
      <c r="AKV29" s="46">
        <v>1</v>
      </c>
      <c r="AKW29" s="46">
        <v>0</v>
      </c>
      <c r="AKX29" s="46">
        <v>0</v>
      </c>
      <c r="AKY29" s="46">
        <v>0</v>
      </c>
      <c r="AQR29" s="46" t="s">
        <v>1803</v>
      </c>
      <c r="AQS29" s="46" t="s">
        <v>1819</v>
      </c>
      <c r="AQT29" s="46">
        <v>1</v>
      </c>
      <c r="AQU29" s="46">
        <v>0</v>
      </c>
      <c r="AQV29" s="46">
        <v>0</v>
      </c>
      <c r="AQW29" s="46">
        <v>0</v>
      </c>
      <c r="AQX29" s="46">
        <v>0</v>
      </c>
      <c r="AQY29" s="46">
        <v>0</v>
      </c>
      <c r="AQZ29" s="46">
        <v>0</v>
      </c>
      <c r="ARA29" s="46">
        <v>0</v>
      </c>
      <c r="ARB29" s="46">
        <v>0</v>
      </c>
      <c r="ARC29" s="46">
        <v>0</v>
      </c>
      <c r="ARR29" s="46" t="s">
        <v>1648</v>
      </c>
      <c r="ARS29" s="46">
        <v>0</v>
      </c>
      <c r="ART29" s="46">
        <v>1</v>
      </c>
      <c r="ARU29" s="46">
        <v>0</v>
      </c>
      <c r="ARV29" s="46">
        <v>0</v>
      </c>
      <c r="ARW29" s="46">
        <v>0</v>
      </c>
      <c r="ARX29" s="46">
        <v>0</v>
      </c>
      <c r="ARY29" s="46">
        <v>0</v>
      </c>
      <c r="ASB29" s="46" t="s">
        <v>1500</v>
      </c>
      <c r="AUW29" s="46" t="s">
        <v>1820</v>
      </c>
      <c r="AUX29" s="46">
        <v>1</v>
      </c>
      <c r="AUY29" s="46">
        <v>0</v>
      </c>
      <c r="AUZ29" s="46">
        <v>0</v>
      </c>
      <c r="AVA29" s="46">
        <v>1</v>
      </c>
      <c r="AVB29" s="46">
        <v>1</v>
      </c>
      <c r="AVC29" s="46">
        <v>0</v>
      </c>
      <c r="AVD29" s="46">
        <v>0</v>
      </c>
      <c r="AVE29" s="46">
        <v>0</v>
      </c>
      <c r="AVF29" s="46">
        <v>0</v>
      </c>
      <c r="AVG29" s="46">
        <v>0</v>
      </c>
      <c r="AVH29" s="46">
        <v>0</v>
      </c>
      <c r="AVJ29" s="46" t="s">
        <v>1821</v>
      </c>
      <c r="AVK29" s="46">
        <v>0</v>
      </c>
      <c r="AVL29" s="46">
        <v>0</v>
      </c>
      <c r="AVM29" s="46">
        <v>0</v>
      </c>
      <c r="AVN29" s="46">
        <v>0</v>
      </c>
      <c r="AVO29" s="46">
        <v>0</v>
      </c>
      <c r="AVP29" s="46">
        <v>1</v>
      </c>
      <c r="AVQ29" s="46">
        <v>0</v>
      </c>
      <c r="AVR29" s="46">
        <v>1</v>
      </c>
      <c r="AVS29" s="46">
        <v>1</v>
      </c>
      <c r="AVT29" s="46">
        <v>0</v>
      </c>
      <c r="AVU29" s="46">
        <v>0</v>
      </c>
      <c r="AVV29" s="46">
        <v>0</v>
      </c>
      <c r="AVW29" s="46">
        <v>0</v>
      </c>
      <c r="AVY29" s="46" t="s">
        <v>1822</v>
      </c>
      <c r="AVZ29" s="46">
        <v>1</v>
      </c>
      <c r="AWA29" s="46">
        <v>0</v>
      </c>
      <c r="AWB29" s="46">
        <v>0</v>
      </c>
      <c r="AWC29" s="46">
        <v>0</v>
      </c>
      <c r="AWD29" s="46">
        <v>0</v>
      </c>
      <c r="AWE29" s="46">
        <v>0</v>
      </c>
      <c r="AWF29" s="46">
        <v>0</v>
      </c>
      <c r="AWG29" s="46">
        <v>1</v>
      </c>
      <c r="AWH29" s="46">
        <v>0</v>
      </c>
      <c r="AWI29" s="46">
        <v>1</v>
      </c>
      <c r="AWJ29" s="46">
        <v>0</v>
      </c>
      <c r="AWK29" s="46">
        <v>0</v>
      </c>
      <c r="AWL29" s="46">
        <v>0</v>
      </c>
      <c r="AWN29" s="46" t="s">
        <v>1516</v>
      </c>
      <c r="AWO29" s="46" t="s">
        <v>1823</v>
      </c>
      <c r="AWP29" s="46">
        <v>1</v>
      </c>
      <c r="AWQ29" s="46">
        <v>0</v>
      </c>
      <c r="AWR29" s="46">
        <v>0</v>
      </c>
      <c r="AWS29" s="46">
        <v>0</v>
      </c>
      <c r="AWT29" s="46">
        <v>1</v>
      </c>
      <c r="AWU29" s="46">
        <v>0</v>
      </c>
      <c r="AWV29" s="46">
        <v>0</v>
      </c>
      <c r="AWW29" s="46">
        <v>0</v>
      </c>
      <c r="AWX29" s="46">
        <v>0</v>
      </c>
      <c r="AWY29" s="46">
        <v>0</v>
      </c>
      <c r="AWZ29" s="46">
        <v>0</v>
      </c>
      <c r="AXA29" s="46">
        <v>0</v>
      </c>
      <c r="AXD29" s="46" t="s">
        <v>1500</v>
      </c>
      <c r="AXT29" s="46" t="s">
        <v>1563</v>
      </c>
      <c r="AYI29" s="46" t="s">
        <v>1824</v>
      </c>
      <c r="AYJ29" s="46">
        <v>1</v>
      </c>
      <c r="AYK29" s="46">
        <v>0</v>
      </c>
      <c r="AYL29" s="46">
        <v>0</v>
      </c>
      <c r="AYM29" s="46">
        <v>1</v>
      </c>
      <c r="AYN29" s="46">
        <v>1</v>
      </c>
      <c r="AYO29" s="46">
        <v>0</v>
      </c>
      <c r="AYP29" s="46">
        <v>0</v>
      </c>
      <c r="AYQ29" s="46">
        <v>0</v>
      </c>
      <c r="AYR29" s="46">
        <v>0</v>
      </c>
      <c r="AYS29" s="46">
        <v>0</v>
      </c>
      <c r="AYT29" s="46">
        <v>0</v>
      </c>
      <c r="AYW29" s="46" t="s">
        <v>1500</v>
      </c>
      <c r="AZW29" s="46" t="s">
        <v>1500</v>
      </c>
      <c r="BAX29" s="46" t="s">
        <v>1500</v>
      </c>
      <c r="BBM29" s="46" t="s">
        <v>1518</v>
      </c>
      <c r="BBN29" s="46" t="s">
        <v>1652</v>
      </c>
      <c r="BBO29" s="46" t="s">
        <v>1500</v>
      </c>
      <c r="BCV29" s="46" t="s">
        <v>1518</v>
      </c>
      <c r="BCW29" s="46" t="s">
        <v>1500</v>
      </c>
      <c r="BCX29" s="46" t="s">
        <v>1496</v>
      </c>
      <c r="BDA29" s="46">
        <v>390189824</v>
      </c>
      <c r="BDB29" s="46">
        <v>44959.663680555561</v>
      </c>
      <c r="BDE29" s="46" t="s">
        <v>1524</v>
      </c>
      <c r="BDF29" s="46" t="s">
        <v>1525</v>
      </c>
    </row>
    <row r="30" spans="1:987 1136:1462" x14ac:dyDescent="0.35">
      <c r="A30" s="46">
        <v>51</v>
      </c>
      <c r="B30" s="46" t="s">
        <v>1825</v>
      </c>
      <c r="C30" s="46">
        <v>44959</v>
      </c>
      <c r="D30" s="46" t="s">
        <v>1490</v>
      </c>
      <c r="E30" s="46">
        <v>44959.61549217593</v>
      </c>
      <c r="F30" s="46">
        <v>44959.654027835648</v>
      </c>
      <c r="G30" s="46" t="s">
        <v>1491</v>
      </c>
      <c r="H30" s="46" t="s">
        <v>1795</v>
      </c>
      <c r="I30" s="46" t="s">
        <v>1493</v>
      </c>
      <c r="J30" s="46" t="s">
        <v>1494</v>
      </c>
      <c r="K30" s="46">
        <v>1</v>
      </c>
      <c r="L30" s="46">
        <v>1</v>
      </c>
      <c r="M30" s="46" t="s">
        <v>1796</v>
      </c>
      <c r="N30" s="46" t="s">
        <v>1500</v>
      </c>
      <c r="O30" s="46" t="s">
        <v>1497</v>
      </c>
      <c r="P30" s="46" t="s">
        <v>1528</v>
      </c>
      <c r="Q30" s="46" t="s">
        <v>1500</v>
      </c>
      <c r="S30" s="46" t="s">
        <v>1826</v>
      </c>
      <c r="T30" s="46" t="s">
        <v>1549</v>
      </c>
      <c r="U30" s="46" t="s">
        <v>1500</v>
      </c>
      <c r="V30" s="46" t="s">
        <v>1500</v>
      </c>
      <c r="W30" s="46" t="s">
        <v>1550</v>
      </c>
      <c r="X30" s="46" t="s">
        <v>1500</v>
      </c>
      <c r="Y30" s="46" t="s">
        <v>1500</v>
      </c>
      <c r="Z30" s="46" t="str">
        <f t="shared" si="16"/>
        <v>oui</v>
      </c>
      <c r="AC30" s="46" t="str">
        <f t="shared" si="0"/>
        <v>non</v>
      </c>
      <c r="AD30" s="46" t="s">
        <v>1609</v>
      </c>
      <c r="AF30" s="46" t="s">
        <v>1501</v>
      </c>
      <c r="AH30" s="46" t="s">
        <v>1734</v>
      </c>
      <c r="AJ30" s="46" t="str">
        <f t="shared" si="1"/>
        <v>non</v>
      </c>
      <c r="AK30" s="46" t="str">
        <f t="shared" si="17"/>
        <v>oui</v>
      </c>
      <c r="AL30" s="46" t="str">
        <f t="shared" si="18"/>
        <v xml:space="preserve">distance exclusion corruption </v>
      </c>
      <c r="AM30" s="46">
        <f t="shared" si="19"/>
        <v>0</v>
      </c>
      <c r="AN30" s="46">
        <f t="shared" si="20"/>
        <v>0</v>
      </c>
      <c r="AO30" s="46">
        <f t="shared" si="21"/>
        <v>0</v>
      </c>
      <c r="AP30" s="46">
        <f t="shared" si="22"/>
        <v>1</v>
      </c>
      <c r="AQ30" s="46">
        <f t="shared" si="23"/>
        <v>0</v>
      </c>
      <c r="AR30" s="46">
        <f t="shared" si="24"/>
        <v>0</v>
      </c>
      <c r="AS30" s="46">
        <f t="shared" si="25"/>
        <v>1</v>
      </c>
      <c r="AT30" s="46">
        <f t="shared" si="26"/>
        <v>0</v>
      </c>
      <c r="AU30" s="46">
        <f t="shared" si="27"/>
        <v>1</v>
      </c>
      <c r="AV30" s="46">
        <f t="shared" si="28"/>
        <v>0</v>
      </c>
      <c r="AW30" s="46">
        <f t="shared" si="29"/>
        <v>0</v>
      </c>
      <c r="AX30" s="46">
        <f t="shared" si="30"/>
        <v>0</v>
      </c>
      <c r="AY30" s="46">
        <f t="shared" si="31"/>
        <v>0</v>
      </c>
      <c r="BT30" s="46" t="str">
        <f t="shared" si="32"/>
        <v>oui</v>
      </c>
      <c r="BV30" s="46" t="s">
        <v>1500</v>
      </c>
      <c r="BW30" s="46" t="s">
        <v>1827</v>
      </c>
      <c r="BX30" s="46">
        <v>0</v>
      </c>
      <c r="BY30" s="46">
        <v>1</v>
      </c>
      <c r="BZ30" s="46">
        <v>0</v>
      </c>
      <c r="CA30" s="46">
        <v>1</v>
      </c>
      <c r="CB30" s="46">
        <v>1</v>
      </c>
      <c r="CC30" s="46">
        <v>0</v>
      </c>
      <c r="CD30" s="46">
        <v>0</v>
      </c>
      <c r="CE30" s="46">
        <v>0</v>
      </c>
      <c r="CF30" s="46">
        <v>0</v>
      </c>
      <c r="CG30" s="46">
        <v>0</v>
      </c>
      <c r="CH30" s="46">
        <v>0</v>
      </c>
      <c r="CW30" s="46" t="s">
        <v>1828</v>
      </c>
      <c r="CX30" s="46">
        <v>0</v>
      </c>
      <c r="CY30" s="46">
        <v>0</v>
      </c>
      <c r="CZ30" s="46">
        <v>0</v>
      </c>
      <c r="DA30" s="46">
        <v>1</v>
      </c>
      <c r="DB30" s="46">
        <v>0</v>
      </c>
      <c r="DC30" s="46">
        <v>0</v>
      </c>
      <c r="DD30" s="46">
        <v>1</v>
      </c>
      <c r="DE30" s="46">
        <v>0</v>
      </c>
      <c r="DF30" s="46">
        <v>1</v>
      </c>
      <c r="DG30" s="46">
        <v>0</v>
      </c>
      <c r="DH30" s="46">
        <v>0</v>
      </c>
      <c r="DI30" s="46">
        <v>0</v>
      </c>
      <c r="DJ30" s="46">
        <v>0</v>
      </c>
      <c r="GG30" s="46" t="s">
        <v>1500</v>
      </c>
      <c r="GH30" s="46" t="s">
        <v>1574</v>
      </c>
      <c r="GI30" s="46">
        <v>0</v>
      </c>
      <c r="GJ30" s="46">
        <v>0</v>
      </c>
      <c r="GK30" s="46">
        <v>1</v>
      </c>
      <c r="GL30" s="46">
        <v>0</v>
      </c>
      <c r="GM30" s="46">
        <v>0</v>
      </c>
      <c r="GN30" s="46">
        <v>0</v>
      </c>
      <c r="GX30" s="46" t="s">
        <v>1505</v>
      </c>
      <c r="GY30" s="46">
        <v>0</v>
      </c>
      <c r="GZ30" s="46">
        <v>0</v>
      </c>
      <c r="HA30" s="46">
        <v>0</v>
      </c>
      <c r="HB30" s="46">
        <v>0</v>
      </c>
      <c r="HC30" s="46">
        <v>0</v>
      </c>
      <c r="HD30" s="46">
        <v>0</v>
      </c>
      <c r="HE30" s="46">
        <v>1</v>
      </c>
      <c r="HF30" s="46">
        <v>0</v>
      </c>
      <c r="HG30" s="46">
        <v>0</v>
      </c>
      <c r="HH30" s="46">
        <v>0</v>
      </c>
      <c r="HI30" s="46">
        <v>0</v>
      </c>
      <c r="HJ30" s="46">
        <v>0</v>
      </c>
      <c r="HK30" s="46">
        <v>0</v>
      </c>
      <c r="AAP30" s="46" t="s">
        <v>1500</v>
      </c>
      <c r="AAQ30" s="46" t="s">
        <v>1829</v>
      </c>
      <c r="AAR30" s="46">
        <v>1</v>
      </c>
      <c r="AAS30" s="46">
        <v>0</v>
      </c>
      <c r="AAT30" s="46">
        <v>0</v>
      </c>
      <c r="AAU30" s="46">
        <v>1</v>
      </c>
      <c r="AAV30" s="46">
        <v>1</v>
      </c>
      <c r="AAW30" s="46">
        <v>0</v>
      </c>
      <c r="AAX30" s="46">
        <v>0</v>
      </c>
      <c r="AAY30" s="46">
        <v>0</v>
      </c>
      <c r="AAZ30" s="46">
        <v>0</v>
      </c>
      <c r="ABA30" s="46">
        <v>0</v>
      </c>
      <c r="ABB30" s="46">
        <v>0</v>
      </c>
      <c r="ABC30" s="46">
        <v>0</v>
      </c>
      <c r="ABD30" s="46">
        <v>0</v>
      </c>
      <c r="ABE30" s="46">
        <v>0</v>
      </c>
      <c r="ABF30" s="46">
        <v>0</v>
      </c>
      <c r="ABG30" s="46">
        <v>0</v>
      </c>
      <c r="ACA30" s="46" t="s">
        <v>1659</v>
      </c>
      <c r="ACB30" s="46">
        <v>0</v>
      </c>
      <c r="ACC30" s="46">
        <v>0</v>
      </c>
      <c r="ACD30" s="46">
        <v>0</v>
      </c>
      <c r="ACE30" s="46">
        <v>0</v>
      </c>
      <c r="ACF30" s="46">
        <v>0</v>
      </c>
      <c r="ACG30" s="46">
        <v>0</v>
      </c>
      <c r="ACH30" s="46">
        <v>1</v>
      </c>
      <c r="ACI30" s="46">
        <v>0</v>
      </c>
      <c r="ACJ30" s="46">
        <v>1</v>
      </c>
      <c r="ACK30" s="46">
        <v>0</v>
      </c>
      <c r="ACL30" s="46">
        <v>0</v>
      </c>
      <c r="ACM30" s="46">
        <v>0</v>
      </c>
      <c r="ACN30" s="46">
        <v>0</v>
      </c>
      <c r="AKG30" s="46" t="s">
        <v>1509</v>
      </c>
      <c r="AKH30" s="46">
        <v>0</v>
      </c>
      <c r="AKI30" s="46">
        <v>0</v>
      </c>
      <c r="AKJ30" s="46">
        <v>0</v>
      </c>
      <c r="AKK30" s="46">
        <v>0</v>
      </c>
      <c r="AKL30" s="46">
        <v>0</v>
      </c>
      <c r="AKM30" s="46">
        <v>0</v>
      </c>
      <c r="AKN30" s="46">
        <v>0</v>
      </c>
      <c r="AKO30" s="46">
        <v>0</v>
      </c>
      <c r="AKP30" s="46">
        <v>0</v>
      </c>
      <c r="AKQ30" s="46">
        <v>0</v>
      </c>
      <c r="AKR30" s="46">
        <v>0</v>
      </c>
      <c r="AKS30" s="46">
        <v>0</v>
      </c>
      <c r="AKT30" s="46">
        <v>0</v>
      </c>
      <c r="AKU30" s="46">
        <v>0</v>
      </c>
      <c r="AKV30" s="46">
        <v>1</v>
      </c>
      <c r="AKW30" s="46">
        <v>0</v>
      </c>
      <c r="AKX30" s="46">
        <v>0</v>
      </c>
      <c r="AKY30" s="46">
        <v>0</v>
      </c>
      <c r="AQR30" s="46" t="s">
        <v>1510</v>
      </c>
      <c r="AQS30" s="46" t="s">
        <v>1830</v>
      </c>
      <c r="AQT30" s="46">
        <v>1</v>
      </c>
      <c r="AQU30" s="46">
        <v>0</v>
      </c>
      <c r="AQV30" s="46">
        <v>1</v>
      </c>
      <c r="AQW30" s="46">
        <v>0</v>
      </c>
      <c r="AQX30" s="46">
        <v>0</v>
      </c>
      <c r="AQY30" s="46">
        <v>0</v>
      </c>
      <c r="AQZ30" s="46">
        <v>0</v>
      </c>
      <c r="ARA30" s="46">
        <v>0</v>
      </c>
      <c r="ARB30" s="46">
        <v>0</v>
      </c>
      <c r="ARC30" s="46">
        <v>0</v>
      </c>
      <c r="ARR30" s="46" t="s">
        <v>1581</v>
      </c>
      <c r="ARS30" s="46">
        <v>1</v>
      </c>
      <c r="ART30" s="46">
        <v>0</v>
      </c>
      <c r="ARU30" s="46">
        <v>0</v>
      </c>
      <c r="ARV30" s="46">
        <v>0</v>
      </c>
      <c r="ARW30" s="46">
        <v>0</v>
      </c>
      <c r="ARX30" s="46">
        <v>0</v>
      </c>
      <c r="ARY30" s="46">
        <v>0</v>
      </c>
      <c r="ASB30" s="46" t="s">
        <v>1496</v>
      </c>
      <c r="ASD30" s="46" t="s">
        <v>1540</v>
      </c>
      <c r="ASE30" s="46" t="s">
        <v>1831</v>
      </c>
      <c r="ASF30" s="46">
        <v>0</v>
      </c>
      <c r="ASG30" s="46">
        <v>0</v>
      </c>
      <c r="ASH30" s="46">
        <v>0</v>
      </c>
      <c r="ASI30" s="46">
        <v>1</v>
      </c>
      <c r="ASJ30" s="46">
        <v>0</v>
      </c>
      <c r="ASK30" s="46">
        <v>0</v>
      </c>
      <c r="ASL30" s="46">
        <v>0</v>
      </c>
      <c r="ASM30" s="46">
        <v>0</v>
      </c>
      <c r="ASN30" s="46">
        <v>0</v>
      </c>
      <c r="ASO30" s="46">
        <v>0</v>
      </c>
      <c r="ASP30" s="46">
        <v>0</v>
      </c>
      <c r="ASQ30" s="46">
        <v>0</v>
      </c>
      <c r="ASS30" s="46" t="s">
        <v>1560</v>
      </c>
      <c r="AST30" s="46">
        <v>0</v>
      </c>
      <c r="ASU30" s="46">
        <v>0</v>
      </c>
      <c r="ASV30" s="46">
        <v>0</v>
      </c>
      <c r="ASW30" s="46">
        <v>0</v>
      </c>
      <c r="ASX30" s="46">
        <v>0</v>
      </c>
      <c r="ASY30" s="46">
        <v>0</v>
      </c>
      <c r="ASZ30" s="46">
        <v>0</v>
      </c>
      <c r="ATA30" s="46">
        <v>1</v>
      </c>
      <c r="ATB30" s="46">
        <v>0</v>
      </c>
      <c r="ATC30" s="46">
        <v>0</v>
      </c>
      <c r="ATD30" s="46">
        <v>0</v>
      </c>
      <c r="ATE30" s="46">
        <v>0</v>
      </c>
      <c r="ATF30" s="46">
        <v>0</v>
      </c>
      <c r="ATH30" s="46" t="s">
        <v>1584</v>
      </c>
      <c r="ATI30" s="46">
        <v>0</v>
      </c>
      <c r="ATJ30" s="46">
        <v>0</v>
      </c>
      <c r="ATK30" s="46">
        <v>0</v>
      </c>
      <c r="ATL30" s="46">
        <v>0</v>
      </c>
      <c r="ATM30" s="46">
        <v>0</v>
      </c>
      <c r="ATN30" s="46">
        <v>0</v>
      </c>
      <c r="ATO30" s="46">
        <v>0</v>
      </c>
      <c r="ATP30" s="46">
        <v>1</v>
      </c>
      <c r="ATQ30" s="46">
        <v>0</v>
      </c>
      <c r="ATR30" s="46">
        <v>0</v>
      </c>
      <c r="ATS30" s="46">
        <v>0</v>
      </c>
      <c r="ATT30" s="46">
        <v>0</v>
      </c>
      <c r="ATU30" s="46">
        <v>0</v>
      </c>
      <c r="AUH30" s="46" t="s">
        <v>1601</v>
      </c>
      <c r="AUI30" s="46" t="s">
        <v>1496</v>
      </c>
      <c r="AUJ30" s="46" t="s">
        <v>1803</v>
      </c>
      <c r="AUK30" s="46" t="s">
        <v>1804</v>
      </c>
      <c r="AUL30" s="46">
        <v>1</v>
      </c>
      <c r="AUM30" s="46">
        <v>0</v>
      </c>
      <c r="AUN30" s="46">
        <v>0</v>
      </c>
      <c r="AUO30" s="46">
        <v>0</v>
      </c>
      <c r="AUP30" s="46">
        <v>1</v>
      </c>
      <c r="AUQ30" s="46">
        <v>0</v>
      </c>
      <c r="AUR30" s="46">
        <v>0</v>
      </c>
      <c r="AUS30" s="46">
        <v>0</v>
      </c>
      <c r="AUT30" s="46">
        <v>0</v>
      </c>
      <c r="AUU30" s="46">
        <v>0</v>
      </c>
      <c r="AXD30" s="46" t="s">
        <v>1500</v>
      </c>
      <c r="AXT30" s="46" t="s">
        <v>1518</v>
      </c>
      <c r="AYI30" s="46" t="s">
        <v>1824</v>
      </c>
      <c r="AYJ30" s="46">
        <v>1</v>
      </c>
      <c r="AYK30" s="46">
        <v>0</v>
      </c>
      <c r="AYL30" s="46">
        <v>0</v>
      </c>
      <c r="AYM30" s="46">
        <v>1</v>
      </c>
      <c r="AYN30" s="46">
        <v>1</v>
      </c>
      <c r="AYO30" s="46">
        <v>0</v>
      </c>
      <c r="AYP30" s="46">
        <v>0</v>
      </c>
      <c r="AYQ30" s="46">
        <v>0</v>
      </c>
      <c r="AYR30" s="46">
        <v>0</v>
      </c>
      <c r="AYS30" s="46">
        <v>0</v>
      </c>
      <c r="AYT30" s="46">
        <v>0</v>
      </c>
      <c r="AYW30" s="46" t="s">
        <v>1500</v>
      </c>
      <c r="AZW30" s="46" t="s">
        <v>1500</v>
      </c>
      <c r="BAX30" s="46" t="s">
        <v>1500</v>
      </c>
      <c r="BBM30" s="46" t="s">
        <v>1518</v>
      </c>
      <c r="BBN30" s="46" t="s">
        <v>1563</v>
      </c>
      <c r="BBO30" s="46" t="s">
        <v>1496</v>
      </c>
      <c r="BBP30" s="46" t="s">
        <v>1702</v>
      </c>
      <c r="BBQ30" s="46">
        <v>0</v>
      </c>
      <c r="BBR30" s="46">
        <v>0</v>
      </c>
      <c r="BBS30" s="46">
        <v>0</v>
      </c>
      <c r="BBT30" s="46">
        <v>0</v>
      </c>
      <c r="BBU30" s="46">
        <v>0</v>
      </c>
      <c r="BBV30" s="46">
        <v>0</v>
      </c>
      <c r="BBW30" s="46">
        <v>0</v>
      </c>
      <c r="BBX30" s="46">
        <v>0</v>
      </c>
      <c r="BBY30" s="46">
        <v>0</v>
      </c>
      <c r="BBZ30" s="46">
        <v>0</v>
      </c>
      <c r="BCA30" s="46">
        <v>0</v>
      </c>
      <c r="BCB30" s="46">
        <v>1</v>
      </c>
      <c r="BCC30" s="46">
        <v>0</v>
      </c>
      <c r="BCE30" s="46" t="s">
        <v>1832</v>
      </c>
      <c r="BCF30" s="46">
        <v>0</v>
      </c>
      <c r="BCG30" s="46">
        <v>1</v>
      </c>
      <c r="BCH30" s="46">
        <v>0</v>
      </c>
      <c r="BCI30" s="46">
        <v>0</v>
      </c>
      <c r="BCJ30" s="46">
        <v>0</v>
      </c>
      <c r="BCK30" s="46">
        <v>0</v>
      </c>
      <c r="BCL30" s="46">
        <v>1</v>
      </c>
      <c r="BCM30" s="46">
        <v>0</v>
      </c>
      <c r="BCN30" s="46">
        <v>1</v>
      </c>
      <c r="BCO30" s="46">
        <v>0</v>
      </c>
      <c r="BCP30" s="46">
        <v>0</v>
      </c>
      <c r="BCQ30" s="46">
        <v>0</v>
      </c>
      <c r="BCR30" s="46">
        <v>0</v>
      </c>
      <c r="BCS30" s="46">
        <v>0</v>
      </c>
      <c r="BCT30" s="46">
        <v>0</v>
      </c>
      <c r="BCV30" s="46" t="s">
        <v>1563</v>
      </c>
      <c r="BCW30" s="46" t="s">
        <v>1500</v>
      </c>
      <c r="BCX30" s="46" t="s">
        <v>1496</v>
      </c>
      <c r="BDA30" s="46">
        <v>390189833</v>
      </c>
      <c r="BDB30" s="46">
        <v>44959.66369212963</v>
      </c>
      <c r="BDE30" s="46" t="s">
        <v>1524</v>
      </c>
      <c r="BDF30" s="46" t="s">
        <v>1525</v>
      </c>
    </row>
    <row r="31" spans="1:987 1136:1462" x14ac:dyDescent="0.35">
      <c r="A31" s="46">
        <v>52</v>
      </c>
      <c r="B31" s="46" t="s">
        <v>1833</v>
      </c>
      <c r="C31" s="46">
        <v>44959</v>
      </c>
      <c r="D31" s="46" t="s">
        <v>1490</v>
      </c>
      <c r="E31" s="46">
        <v>44959.421940266198</v>
      </c>
      <c r="F31" s="46">
        <v>44959.460562824082</v>
      </c>
      <c r="G31" s="46" t="s">
        <v>1491</v>
      </c>
      <c r="H31" s="46" t="s">
        <v>1834</v>
      </c>
      <c r="I31" s="46" t="s">
        <v>1493</v>
      </c>
      <c r="J31" s="46" t="s">
        <v>1494</v>
      </c>
      <c r="K31" s="46">
        <v>6</v>
      </c>
      <c r="L31" s="46">
        <v>6</v>
      </c>
      <c r="M31" s="46" t="s">
        <v>1835</v>
      </c>
      <c r="N31" s="46" t="s">
        <v>1496</v>
      </c>
      <c r="O31" s="46" t="s">
        <v>1497</v>
      </c>
      <c r="P31" s="46" t="s">
        <v>1528</v>
      </c>
      <c r="Q31" s="46" t="s">
        <v>1496</v>
      </c>
      <c r="S31" s="46" t="s">
        <v>1836</v>
      </c>
      <c r="T31" s="46" t="s">
        <v>1500</v>
      </c>
      <c r="U31" s="46" t="s">
        <v>1500</v>
      </c>
      <c r="V31" s="46" t="s">
        <v>1500</v>
      </c>
      <c r="W31" s="46" t="s">
        <v>1500</v>
      </c>
      <c r="X31" s="46" t="s">
        <v>1500</v>
      </c>
      <c r="Y31" s="46" t="s">
        <v>1500</v>
      </c>
      <c r="Z31" s="46" t="str">
        <f t="shared" si="16"/>
        <v>non</v>
      </c>
      <c r="AC31" s="46" t="str">
        <f t="shared" si="0"/>
        <v>oui</v>
      </c>
      <c r="AD31" s="46" t="s">
        <v>1501</v>
      </c>
      <c r="AF31" s="46" t="s">
        <v>1609</v>
      </c>
      <c r="AH31" s="46" t="s">
        <v>1502</v>
      </c>
      <c r="AJ31" s="46" t="str">
        <f t="shared" si="1"/>
        <v>oui</v>
      </c>
      <c r="AK31" s="46" t="str">
        <f t="shared" si="17"/>
        <v>oui</v>
      </c>
      <c r="AL31" s="46" t="str">
        <f t="shared" si="18"/>
        <v xml:space="preserve">pas_connaissance exclusion pas_acces_information </v>
      </c>
      <c r="AM31" s="46">
        <f t="shared" si="19"/>
        <v>1</v>
      </c>
      <c r="AN31" s="46">
        <f t="shared" si="20"/>
        <v>0</v>
      </c>
      <c r="AO31" s="46">
        <f t="shared" si="21"/>
        <v>0</v>
      </c>
      <c r="AP31" s="46">
        <f t="shared" si="22"/>
        <v>0</v>
      </c>
      <c r="AQ31" s="46">
        <f t="shared" si="23"/>
        <v>0</v>
      </c>
      <c r="AR31" s="46">
        <f t="shared" si="24"/>
        <v>0</v>
      </c>
      <c r="AS31" s="46">
        <f t="shared" si="25"/>
        <v>1</v>
      </c>
      <c r="AT31" s="46">
        <f t="shared" si="26"/>
        <v>0</v>
      </c>
      <c r="AU31" s="46">
        <f t="shared" si="27"/>
        <v>0</v>
      </c>
      <c r="AV31" s="46">
        <f t="shared" si="28"/>
        <v>1</v>
      </c>
      <c r="AW31" s="46">
        <f t="shared" si="29"/>
        <v>0</v>
      </c>
      <c r="AX31" s="46">
        <f t="shared" si="30"/>
        <v>0</v>
      </c>
      <c r="AY31" s="46">
        <f t="shared" si="31"/>
        <v>0</v>
      </c>
      <c r="AZ31" s="46" t="str">
        <f t="shared" ref="AZ31:AZ32" si="33">IF(BA31=1,"pas_adapte ","")&amp;IF(BB31=1,"insuffisance_argent ","")&amp;IF(BC31=1,"acces_limite ","")&amp;IF(BD31=1,"mauvaise_qualite ","")&amp;IF(BE31=1,"retard_reception ","")&amp;IF(BF31=1,"aucun_problem ","")&amp;IF(BG31=1,"autre ","")&amp;IF(BH31=1,"nsp ","")&amp;IF(BI31=1,"pnpr ","")</f>
        <v xml:space="preserve">insuffisance_argent </v>
      </c>
      <c r="BA31" s="46">
        <f>IF(ISERROR(SEARCH(1,_xlfn.CONCAT(DM31, FO31, HN31, KJ31, NC31, PR31, SH31, UU31, XI31, ZT31, ACQ31, ZT31, ACQ31, AEK31, AFT31, AJH31))),0,1)</f>
        <v>0</v>
      </c>
      <c r="BB31" s="46">
        <f>IF(ISERROR(SEARCH(1,_xlfn.CONCAT(DN31, FP31, HO31, KK31, ND31, PS31, SI31, UV31, XJ31, ZU31, ACR31))),0,1)</f>
        <v>1</v>
      </c>
      <c r="BC31" s="46">
        <f>IF(ISERROR(SEARCH(1,_xlfn.CONCAT(KL31, NE31, PT31, SJ31, UW31, XK31, ZW31, ACT31,AEM31, AGQ31, AJJ31))),0,1)</f>
        <v>0</v>
      </c>
      <c r="BD31" s="46">
        <f>IF(ISERROR(SEARCH(1,_xlfn.CONCAT(DO31, FQ31, HP31, KM31, NF31, PU31, SK31, UX31, XL31, ZV31, ACU31,AEL31, AGP31, AJI31))),0,1)</f>
        <v>0</v>
      </c>
      <c r="BE31" s="46">
        <f t="shared" ref="BE31:BI32" si="34">IF(ISERROR(SEARCH(1,_xlfn.CONCAT(DP31, FR31, HQ31, KN31, NG31, PV31, SL31, UY31, XM31, ZX31, ACU31,AEN31, AGR31, AJK31))),0,1)</f>
        <v>0</v>
      </c>
      <c r="BF31" s="46">
        <f t="shared" si="34"/>
        <v>0</v>
      </c>
      <c r="BG31" s="46">
        <f t="shared" si="34"/>
        <v>0</v>
      </c>
      <c r="BH31" s="46">
        <f t="shared" si="34"/>
        <v>0</v>
      </c>
      <c r="BI31" s="46">
        <f t="shared" si="34"/>
        <v>0</v>
      </c>
      <c r="BJ31" s="46" t="str">
        <f t="shared" ref="BJ31:BJ32" si="35">IF(BK31=1, "pas_adapte ","")&amp;IF(BL31=1, "insuffisance_argent ","")&amp;IF(BM31=1, "acces_limite ","")&amp;IF(BN31=1, "mauvaise_qualite ","")&amp;IF(BO31=1, "retard_reception ","")&amp;IF(BP31=1, "aucun_problem ","")&amp;IF(BQ31=1, "autre ","")&amp;IF(BR31=1, "nsp ","")&amp;IF(BS31=1, "pnpr ","")</f>
        <v xml:space="preserve">insuffisance_argent </v>
      </c>
      <c r="BK31" s="46">
        <f>IF(ISERROR(SEARCH(1,_xlfn.CONCAT(DM31, FO31, HN31, KJ31, NC31, PR31, SH31, UU31, XI31, ZT31, ACQ31, ZT31, ACQ31, AEK31, AFT31, AJH31, ALB31, ALL31, ALV31, AMF31, AMQ31, ANB31, ANM31, ANX31, AOI31, AOT31, APE31, APP31, APZ31, AQI31))),0,1)</f>
        <v>0</v>
      </c>
      <c r="BL31" s="46">
        <f>IF(ISERROR(SEARCH(1,_xlfn.CONCAT(DN31, FP31, HO31, KK31, ND31, PS31, SI31, UV31, XJ31, ZU31, ACR31, ZU31, ACR31, ALC31, ALM31, ALW31, AMG31, AMR31, ANC31, ANN31, ANY31, AOJ31, AOU31, APF31))),0,1)</f>
        <v>1</v>
      </c>
      <c r="BM31" s="46">
        <f>IF(ISERROR(SEARCH(1,_xlfn.CONCAT(KL31, NE31, PT31, SJ31, UW31, XK31, ZW31, ACT31,AEM31, AGQ31, AJJ31, AMH31, AMS31, AND31, ANO31, ANZ31, AOK31, AOW31, APH31, APR31, AQB31, AQK31))),0,1)</f>
        <v>0</v>
      </c>
      <c r="BN31" s="46">
        <f>IF(ISERROR(SEARCH(1,_xlfn.CONCAT(DO31, FQ31, HP31, KM31, NF31, PU31, SK31, UX31, XL31, ZV31, ACU31,AEL31, AGP31, AJI31, AMI31, AMT31, ANE31, ANP31, AOA31, AOL31, AOV31, APG31, APQ31, AQA31, AQJ31))),0,1)</f>
        <v>0</v>
      </c>
      <c r="BO31" s="46">
        <f t="shared" ref="BO31:BS32" si="36">IF(ISERROR(SEARCH(1,_xlfn.CONCAT(DP31, FR31, HQ31, KN31, NG31, PV31, SL31, UY31, XM31, ZX31, ACU31,AEN31, AGR31, AJK31, ALE31, ALO31, ALY31, AMJ31, AMU31, ANF31, ANQ31, AOB31, AOM31, AOX31, API31, APS31, AQC31, AQL31))),0,1)</f>
        <v>0</v>
      </c>
      <c r="BP31" s="46">
        <f t="shared" si="36"/>
        <v>0</v>
      </c>
      <c r="BQ31" s="46">
        <f t="shared" si="36"/>
        <v>0</v>
      </c>
      <c r="BR31" s="46">
        <f t="shared" si="36"/>
        <v>0</v>
      </c>
      <c r="BS31" s="46">
        <f t="shared" si="36"/>
        <v>0</v>
      </c>
      <c r="BT31" s="46" t="str">
        <f t="shared" si="32"/>
        <v>oui</v>
      </c>
      <c r="BU31" s="46" t="str">
        <f>IF(ISERROR(SEARCH(1, _xlfn.CONCAT(CL31, CM31,ES31, GQ31, JB31,MB31,OP31, OQ31,RF31, WG31, ABJ31, ABK31, ABL31, ABM31, CK31 ))),"non","oui")</f>
        <v>oui</v>
      </c>
      <c r="BV31" s="46" t="s">
        <v>1500</v>
      </c>
      <c r="BW31" s="46" t="s">
        <v>1837</v>
      </c>
      <c r="BX31" s="46">
        <v>0</v>
      </c>
      <c r="BY31" s="46">
        <v>0</v>
      </c>
      <c r="BZ31" s="46">
        <v>0</v>
      </c>
      <c r="CA31" s="46">
        <v>1</v>
      </c>
      <c r="CB31" s="46">
        <v>0</v>
      </c>
      <c r="CC31" s="46">
        <v>1</v>
      </c>
      <c r="CD31" s="46">
        <v>0</v>
      </c>
      <c r="CE31" s="46">
        <v>0</v>
      </c>
      <c r="CF31" s="46">
        <v>0</v>
      </c>
      <c r="CG31" s="46">
        <v>0</v>
      </c>
      <c r="CH31" s="46">
        <v>0</v>
      </c>
      <c r="CW31" s="46" t="s">
        <v>1505</v>
      </c>
      <c r="CX31" s="46">
        <v>0</v>
      </c>
      <c r="CY31" s="46">
        <v>0</v>
      </c>
      <c r="CZ31" s="46">
        <v>0</v>
      </c>
      <c r="DA31" s="46">
        <v>0</v>
      </c>
      <c r="DB31" s="46">
        <v>0</v>
      </c>
      <c r="DC31" s="46">
        <v>0</v>
      </c>
      <c r="DD31" s="46">
        <v>1</v>
      </c>
      <c r="DE31" s="46">
        <v>0</v>
      </c>
      <c r="DF31" s="46">
        <v>0</v>
      </c>
      <c r="DG31" s="46">
        <v>0</v>
      </c>
      <c r="DH31" s="46">
        <v>0</v>
      </c>
      <c r="DI31" s="46">
        <v>0</v>
      </c>
      <c r="DJ31" s="46">
        <v>0</v>
      </c>
      <c r="GG31" s="46" t="s">
        <v>1496</v>
      </c>
      <c r="GP31" s="46" t="s">
        <v>1504</v>
      </c>
      <c r="GQ31" s="46">
        <v>1</v>
      </c>
      <c r="GR31" s="46">
        <v>0</v>
      </c>
      <c r="GS31" s="46">
        <v>0</v>
      </c>
      <c r="GT31" s="46">
        <v>0</v>
      </c>
      <c r="GU31" s="46">
        <v>0</v>
      </c>
      <c r="GV31" s="46">
        <v>0</v>
      </c>
      <c r="GX31" s="46" t="s">
        <v>1680</v>
      </c>
      <c r="GY31" s="46">
        <v>0</v>
      </c>
      <c r="GZ31" s="46">
        <v>0</v>
      </c>
      <c r="HA31" s="46">
        <v>0</v>
      </c>
      <c r="HB31" s="46">
        <v>0</v>
      </c>
      <c r="HC31" s="46">
        <v>0</v>
      </c>
      <c r="HD31" s="46">
        <v>0</v>
      </c>
      <c r="HE31" s="46">
        <v>0</v>
      </c>
      <c r="HF31" s="46">
        <v>0</v>
      </c>
      <c r="HG31" s="46">
        <v>0</v>
      </c>
      <c r="HH31" s="46">
        <v>1</v>
      </c>
      <c r="HI31" s="46">
        <v>0</v>
      </c>
      <c r="HJ31" s="46">
        <v>0</v>
      </c>
      <c r="HK31" s="46">
        <v>0</v>
      </c>
      <c r="HM31" s="46" t="s">
        <v>1553</v>
      </c>
      <c r="HN31" s="46">
        <v>0</v>
      </c>
      <c r="HO31" s="46">
        <v>1</v>
      </c>
      <c r="HP31" s="46">
        <v>0</v>
      </c>
      <c r="HQ31" s="46">
        <v>0</v>
      </c>
      <c r="HR31" s="46">
        <v>0</v>
      </c>
      <c r="HS31" s="46">
        <v>0</v>
      </c>
      <c r="HT31" s="46">
        <v>0</v>
      </c>
      <c r="HU31" s="46">
        <v>0</v>
      </c>
      <c r="IE31" s="46" t="s">
        <v>1563</v>
      </c>
      <c r="IF31" s="46" t="s">
        <v>1629</v>
      </c>
      <c r="IG31" s="46" t="s">
        <v>1500</v>
      </c>
      <c r="IH31" s="46" t="s">
        <v>1593</v>
      </c>
      <c r="II31" s="46">
        <v>1</v>
      </c>
      <c r="IJ31" s="46">
        <v>0</v>
      </c>
      <c r="IK31" s="46">
        <v>0</v>
      </c>
      <c r="IL31" s="46">
        <v>0</v>
      </c>
      <c r="IM31" s="46">
        <v>0</v>
      </c>
      <c r="IN31" s="46">
        <v>0</v>
      </c>
      <c r="IO31" s="46">
        <v>0</v>
      </c>
      <c r="IP31" s="46">
        <v>0</v>
      </c>
      <c r="IQ31" s="46">
        <v>0</v>
      </c>
      <c r="IR31" s="46">
        <v>0</v>
      </c>
      <c r="IS31" s="46">
        <v>0</v>
      </c>
      <c r="IT31" s="46">
        <v>0</v>
      </c>
      <c r="IU31" s="46">
        <v>0</v>
      </c>
      <c r="IV31" s="46">
        <v>0</v>
      </c>
      <c r="IW31" s="46">
        <v>0</v>
      </c>
      <c r="IX31" s="46">
        <v>0</v>
      </c>
      <c r="IY31" s="46">
        <v>0</v>
      </c>
      <c r="JT31" s="46" t="s">
        <v>1579</v>
      </c>
      <c r="JU31" s="46">
        <v>1</v>
      </c>
      <c r="JV31" s="46">
        <v>0</v>
      </c>
      <c r="JW31" s="46">
        <v>0</v>
      </c>
      <c r="JX31" s="46">
        <v>0</v>
      </c>
      <c r="JY31" s="46">
        <v>0</v>
      </c>
      <c r="JZ31" s="46">
        <v>0</v>
      </c>
      <c r="KA31" s="46">
        <v>0</v>
      </c>
      <c r="KB31" s="46">
        <v>0</v>
      </c>
      <c r="KC31" s="46">
        <v>0</v>
      </c>
      <c r="KD31" s="46">
        <v>0</v>
      </c>
      <c r="KE31" s="46">
        <v>0</v>
      </c>
      <c r="KF31" s="46">
        <v>0</v>
      </c>
      <c r="KG31" s="46">
        <v>0</v>
      </c>
      <c r="AKG31" s="46" t="s">
        <v>1509</v>
      </c>
      <c r="AKH31" s="46">
        <v>0</v>
      </c>
      <c r="AKI31" s="46">
        <v>0</v>
      </c>
      <c r="AKJ31" s="46">
        <v>0</v>
      </c>
      <c r="AKK31" s="46">
        <v>0</v>
      </c>
      <c r="AKL31" s="46">
        <v>0</v>
      </c>
      <c r="AKM31" s="46">
        <v>0</v>
      </c>
      <c r="AKN31" s="46">
        <v>0</v>
      </c>
      <c r="AKO31" s="46">
        <v>0</v>
      </c>
      <c r="AKP31" s="46">
        <v>0</v>
      </c>
      <c r="AKQ31" s="46">
        <v>0</v>
      </c>
      <c r="AKR31" s="46">
        <v>0</v>
      </c>
      <c r="AKS31" s="46">
        <v>0</v>
      </c>
      <c r="AKT31" s="46">
        <v>0</v>
      </c>
      <c r="AKU31" s="46">
        <v>0</v>
      </c>
      <c r="AKV31" s="46">
        <v>1</v>
      </c>
      <c r="AKW31" s="46">
        <v>0</v>
      </c>
      <c r="AKX31" s="46">
        <v>0</v>
      </c>
      <c r="AKY31" s="46">
        <v>0</v>
      </c>
      <c r="AQR31" s="46" t="s">
        <v>1564</v>
      </c>
      <c r="ARE31" s="46" t="s">
        <v>1564</v>
      </c>
      <c r="ASB31" s="46" t="s">
        <v>1496</v>
      </c>
      <c r="ASD31" s="46" t="s">
        <v>1838</v>
      </c>
      <c r="ASE31" s="46" t="s">
        <v>1839</v>
      </c>
      <c r="ASF31" s="46">
        <v>1</v>
      </c>
      <c r="ASG31" s="46">
        <v>1</v>
      </c>
      <c r="ASH31" s="46">
        <v>0</v>
      </c>
      <c r="ASI31" s="46">
        <v>0</v>
      </c>
      <c r="ASJ31" s="46">
        <v>1</v>
      </c>
      <c r="ASK31" s="46">
        <v>0</v>
      </c>
      <c r="ASL31" s="46">
        <v>0</v>
      </c>
      <c r="ASM31" s="46">
        <v>0</v>
      </c>
      <c r="ASN31" s="46">
        <v>0</v>
      </c>
      <c r="ASO31" s="46">
        <v>0</v>
      </c>
      <c r="ASP31" s="46">
        <v>0</v>
      </c>
      <c r="ASQ31" s="46">
        <v>0</v>
      </c>
      <c r="ASS31" s="46" t="s">
        <v>1560</v>
      </c>
      <c r="AST31" s="46">
        <v>0</v>
      </c>
      <c r="ASU31" s="46">
        <v>0</v>
      </c>
      <c r="ASV31" s="46">
        <v>0</v>
      </c>
      <c r="ASW31" s="46">
        <v>0</v>
      </c>
      <c r="ASX31" s="46">
        <v>0</v>
      </c>
      <c r="ASY31" s="46">
        <v>0</v>
      </c>
      <c r="ASZ31" s="46">
        <v>0</v>
      </c>
      <c r="ATA31" s="46">
        <v>1</v>
      </c>
      <c r="ATB31" s="46">
        <v>0</v>
      </c>
      <c r="ATC31" s="46">
        <v>0</v>
      </c>
      <c r="ATD31" s="46">
        <v>0</v>
      </c>
      <c r="ATE31" s="46">
        <v>0</v>
      </c>
      <c r="ATF31" s="46">
        <v>0</v>
      </c>
      <c r="ATH31" s="46" t="s">
        <v>1584</v>
      </c>
      <c r="ATI31" s="46">
        <v>0</v>
      </c>
      <c r="ATJ31" s="46">
        <v>0</v>
      </c>
      <c r="ATK31" s="46">
        <v>0</v>
      </c>
      <c r="ATL31" s="46">
        <v>0</v>
      </c>
      <c r="ATM31" s="46">
        <v>0</v>
      </c>
      <c r="ATN31" s="46">
        <v>0</v>
      </c>
      <c r="ATO31" s="46">
        <v>0</v>
      </c>
      <c r="ATP31" s="46">
        <v>1</v>
      </c>
      <c r="ATQ31" s="46">
        <v>0</v>
      </c>
      <c r="ATR31" s="46">
        <v>0</v>
      </c>
      <c r="ATS31" s="46">
        <v>0</v>
      </c>
      <c r="ATT31" s="46">
        <v>0</v>
      </c>
      <c r="ATU31" s="46">
        <v>0</v>
      </c>
      <c r="AUH31" s="46" t="s">
        <v>1601</v>
      </c>
      <c r="AUI31" s="46" t="s">
        <v>1496</v>
      </c>
      <c r="AUJ31" s="46" t="s">
        <v>1564</v>
      </c>
      <c r="AXD31" s="46" t="s">
        <v>1496</v>
      </c>
      <c r="AXE31" s="46" t="s">
        <v>1838</v>
      </c>
      <c r="AXG31" s="46" t="s">
        <v>1840</v>
      </c>
      <c r="AXH31" s="46">
        <v>0</v>
      </c>
      <c r="AXI31" s="46">
        <v>1</v>
      </c>
      <c r="AXJ31" s="46">
        <v>0</v>
      </c>
      <c r="AXK31" s="46">
        <v>1</v>
      </c>
      <c r="AXL31" s="46">
        <v>0</v>
      </c>
      <c r="AXM31" s="46">
        <v>0</v>
      </c>
      <c r="AXN31" s="46">
        <v>0</v>
      </c>
      <c r="AXO31" s="46">
        <v>0</v>
      </c>
      <c r="AXP31" s="46">
        <v>0</v>
      </c>
      <c r="AXQ31" s="46">
        <v>0</v>
      </c>
      <c r="AXR31" s="46">
        <v>0</v>
      </c>
      <c r="AXT31" s="46" t="s">
        <v>1563</v>
      </c>
      <c r="AXU31" s="46" t="s">
        <v>1564</v>
      </c>
      <c r="AYW31" s="46" t="s">
        <v>1500</v>
      </c>
      <c r="AZW31" s="46" t="s">
        <v>1500</v>
      </c>
      <c r="BAX31" s="46" t="s">
        <v>1500</v>
      </c>
      <c r="BBM31" s="46" t="s">
        <v>1652</v>
      </c>
      <c r="BBN31" s="46" t="s">
        <v>1518</v>
      </c>
      <c r="BBO31" s="46" t="s">
        <v>1500</v>
      </c>
      <c r="BCV31" s="46" t="s">
        <v>1563</v>
      </c>
      <c r="BCW31" s="46" t="s">
        <v>1500</v>
      </c>
      <c r="BCX31" s="46" t="s">
        <v>1500</v>
      </c>
      <c r="BCY31" s="46" t="s">
        <v>1841</v>
      </c>
      <c r="BDA31" s="46">
        <v>390189900</v>
      </c>
      <c r="BDB31" s="46">
        <v>44959.6637962963</v>
      </c>
      <c r="BDE31" s="46" t="s">
        <v>1524</v>
      </c>
      <c r="BDF31" s="46" t="s">
        <v>1525</v>
      </c>
    </row>
    <row r="32" spans="1:987 1136:1462" x14ac:dyDescent="0.35">
      <c r="A32" s="46">
        <v>53</v>
      </c>
      <c r="B32" s="46" t="s">
        <v>1842</v>
      </c>
      <c r="C32" s="46">
        <v>44959</v>
      </c>
      <c r="D32" s="46" t="s">
        <v>1490</v>
      </c>
      <c r="E32" s="46">
        <v>44959.500909212962</v>
      </c>
      <c r="F32" s="46">
        <v>44959.527888333338</v>
      </c>
      <c r="G32" s="46" t="s">
        <v>1491</v>
      </c>
      <c r="H32" s="46" t="s">
        <v>1834</v>
      </c>
      <c r="I32" s="46" t="s">
        <v>1493</v>
      </c>
      <c r="J32" s="46" t="s">
        <v>1494</v>
      </c>
      <c r="K32" s="46">
        <v>6</v>
      </c>
      <c r="L32" s="46">
        <v>6</v>
      </c>
      <c r="M32" s="46" t="s">
        <v>1835</v>
      </c>
      <c r="N32" s="46" t="s">
        <v>1500</v>
      </c>
      <c r="O32" s="46" t="s">
        <v>1497</v>
      </c>
      <c r="P32" s="46" t="s">
        <v>1528</v>
      </c>
      <c r="Q32" s="46" t="s">
        <v>1500</v>
      </c>
      <c r="S32" s="46" t="s">
        <v>1843</v>
      </c>
      <c r="T32" s="46" t="s">
        <v>1500</v>
      </c>
      <c r="U32" s="46" t="s">
        <v>1500</v>
      </c>
      <c r="V32" s="46" t="s">
        <v>1500</v>
      </c>
      <c r="W32" s="46" t="s">
        <v>1500</v>
      </c>
      <c r="X32" s="46" t="s">
        <v>1500</v>
      </c>
      <c r="Y32" s="46" t="s">
        <v>1500</v>
      </c>
      <c r="Z32" s="46" t="str">
        <f t="shared" si="16"/>
        <v>non</v>
      </c>
      <c r="AC32" s="46" t="str">
        <f t="shared" si="0"/>
        <v>oui</v>
      </c>
      <c r="AD32" s="46" t="s">
        <v>1501</v>
      </c>
      <c r="AF32" s="46" t="s">
        <v>1609</v>
      </c>
      <c r="AH32" s="46" t="s">
        <v>1551</v>
      </c>
      <c r="AJ32" s="46" t="str">
        <f t="shared" si="1"/>
        <v>oui</v>
      </c>
      <c r="AK32" s="46" t="str">
        <f t="shared" si="17"/>
        <v>oui</v>
      </c>
      <c r="AL32" s="46" t="str">
        <f t="shared" si="18"/>
        <v xml:space="preserve">exclusion pas_acces_information </v>
      </c>
      <c r="AM32" s="46">
        <f t="shared" si="19"/>
        <v>0</v>
      </c>
      <c r="AN32" s="46">
        <f t="shared" si="20"/>
        <v>0</v>
      </c>
      <c r="AO32" s="46">
        <f t="shared" si="21"/>
        <v>0</v>
      </c>
      <c r="AP32" s="46">
        <f t="shared" si="22"/>
        <v>0</v>
      </c>
      <c r="AQ32" s="46">
        <f t="shared" si="23"/>
        <v>0</v>
      </c>
      <c r="AR32" s="46">
        <f t="shared" si="24"/>
        <v>0</v>
      </c>
      <c r="AS32" s="46">
        <f t="shared" si="25"/>
        <v>1</v>
      </c>
      <c r="AT32" s="46">
        <f t="shared" si="26"/>
        <v>0</v>
      </c>
      <c r="AU32" s="46">
        <f t="shared" si="27"/>
        <v>0</v>
      </c>
      <c r="AV32" s="46">
        <f t="shared" si="28"/>
        <v>1</v>
      </c>
      <c r="AW32" s="46">
        <f t="shared" si="29"/>
        <v>0</v>
      </c>
      <c r="AX32" s="46">
        <f t="shared" si="30"/>
        <v>0</v>
      </c>
      <c r="AY32" s="46">
        <f t="shared" si="31"/>
        <v>0</v>
      </c>
      <c r="AZ32" s="46" t="str">
        <f t="shared" si="33"/>
        <v xml:space="preserve">insuffisance_argent </v>
      </c>
      <c r="BA32" s="46">
        <f>IF(ISERROR(SEARCH(1,_xlfn.CONCAT(DM32, FO32, HN32, KJ32, NC32, PR32, SH32, UU32, XI32, ZT32, ACQ32, ZT32, ACQ32, AEK32, AFT32, AJH32))),0,1)</f>
        <v>0</v>
      </c>
      <c r="BB32" s="46">
        <f>IF(ISERROR(SEARCH(1,_xlfn.CONCAT(DN32, FP32, HO32, KK32, ND32, PS32, SI32, UV32, XJ32, ZU32, ACR32))),0,1)</f>
        <v>1</v>
      </c>
      <c r="BC32" s="46">
        <f>IF(ISERROR(SEARCH(1,_xlfn.CONCAT(KL32, NE32, PT32, SJ32, UW32, XK32, ZW32, ACT32,AEM32, AGQ32, AJJ32))),0,1)</f>
        <v>0</v>
      </c>
      <c r="BD32" s="46">
        <f>IF(ISERROR(SEARCH(1,_xlfn.CONCAT(DO32, FQ32, HP32, KM32, NF32, PU32, SK32, UX32, XL32, ZV32, ACU32,AEL32, AGP32, AJI32))),0,1)</f>
        <v>0</v>
      </c>
      <c r="BE32" s="46">
        <f t="shared" si="34"/>
        <v>0</v>
      </c>
      <c r="BF32" s="46">
        <f t="shared" si="34"/>
        <v>0</v>
      </c>
      <c r="BG32" s="46">
        <f t="shared" si="34"/>
        <v>0</v>
      </c>
      <c r="BH32" s="46">
        <f t="shared" si="34"/>
        <v>0</v>
      </c>
      <c r="BI32" s="46">
        <f t="shared" si="34"/>
        <v>0</v>
      </c>
      <c r="BJ32" s="46" t="str">
        <f t="shared" si="35"/>
        <v xml:space="preserve">insuffisance_argent </v>
      </c>
      <c r="BK32" s="46">
        <f>IF(ISERROR(SEARCH(1,_xlfn.CONCAT(DM32, FO32, HN32, KJ32, NC32, PR32, SH32, UU32, XI32, ZT32, ACQ32, ZT32, ACQ32, AEK32, AFT32, AJH32, ALB32, ALL32, ALV32, AMF32, AMQ32, ANB32, ANM32, ANX32, AOI32, AOT32, APE32, APP32, APZ32, AQI32))),0,1)</f>
        <v>0</v>
      </c>
      <c r="BL32" s="46">
        <f>IF(ISERROR(SEARCH(1,_xlfn.CONCAT(DN32, FP32, HO32, KK32, ND32, PS32, SI32, UV32, XJ32, ZU32, ACR32, ZU32, ACR32, ALC32, ALM32, ALW32, AMG32, AMR32, ANC32, ANN32, ANY32, AOJ32, AOU32, APF32))),0,1)</f>
        <v>1</v>
      </c>
      <c r="BM32" s="46">
        <f>IF(ISERROR(SEARCH(1,_xlfn.CONCAT(KL32, NE32, PT32, SJ32, UW32, XK32, ZW32, ACT32,AEM32, AGQ32, AJJ32, AMH32, AMS32, AND32, ANO32, ANZ32, AOK32, AOW32, APH32, APR32, AQB32, AQK32))),0,1)</f>
        <v>0</v>
      </c>
      <c r="BN32" s="46">
        <f>IF(ISERROR(SEARCH(1,_xlfn.CONCAT(DO32, FQ32, HP32, KM32, NF32, PU32, SK32, UX32, XL32, ZV32, ACU32,AEL32, AGP32, AJI32, AMI32, AMT32, ANE32, ANP32, AOA32, AOL32, AOV32, APG32, APQ32, AQA32, AQJ32))),0,1)</f>
        <v>0</v>
      </c>
      <c r="BO32" s="46">
        <f t="shared" si="36"/>
        <v>0</v>
      </c>
      <c r="BP32" s="46">
        <f t="shared" si="36"/>
        <v>0</v>
      </c>
      <c r="BQ32" s="46">
        <f t="shared" si="36"/>
        <v>0</v>
      </c>
      <c r="BR32" s="46">
        <f t="shared" si="36"/>
        <v>0</v>
      </c>
      <c r="BS32" s="46">
        <f t="shared" si="36"/>
        <v>0</v>
      </c>
      <c r="BT32" s="46" t="str">
        <f t="shared" si="32"/>
        <v>oui</v>
      </c>
      <c r="BU32" s="46" t="str">
        <f>IF(ISERROR(SEARCH(1, _xlfn.CONCAT(CL32, CM32,ES32, GQ32, JB32,MB32,OP32, OQ32,RF32, WG32, ABJ32, ABK32, ABL32, ABM32, CK32 ))),"non","oui")</f>
        <v>non</v>
      </c>
      <c r="BV32" s="46" t="s">
        <v>1500</v>
      </c>
      <c r="BW32" s="46" t="s">
        <v>1844</v>
      </c>
      <c r="BX32" s="46">
        <v>0</v>
      </c>
      <c r="BY32" s="46">
        <v>1</v>
      </c>
      <c r="BZ32" s="46">
        <v>0</v>
      </c>
      <c r="CA32" s="46">
        <v>1</v>
      </c>
      <c r="CB32" s="46">
        <v>0</v>
      </c>
      <c r="CC32" s="46">
        <v>1</v>
      </c>
      <c r="CD32" s="46">
        <v>0</v>
      </c>
      <c r="CE32" s="46">
        <v>0</v>
      </c>
      <c r="CF32" s="46">
        <v>0</v>
      </c>
      <c r="CG32" s="46">
        <v>0</v>
      </c>
      <c r="CH32" s="46">
        <v>0</v>
      </c>
      <c r="CW32" s="46" t="s">
        <v>1505</v>
      </c>
      <c r="CX32" s="46">
        <v>0</v>
      </c>
      <c r="CY32" s="46">
        <v>0</v>
      </c>
      <c r="CZ32" s="46">
        <v>0</v>
      </c>
      <c r="DA32" s="46">
        <v>0</v>
      </c>
      <c r="DB32" s="46">
        <v>0</v>
      </c>
      <c r="DC32" s="46">
        <v>0</v>
      </c>
      <c r="DD32" s="46">
        <v>1</v>
      </c>
      <c r="DE32" s="46">
        <v>0</v>
      </c>
      <c r="DF32" s="46">
        <v>0</v>
      </c>
      <c r="DG32" s="46">
        <v>0</v>
      </c>
      <c r="DH32" s="46">
        <v>0</v>
      </c>
      <c r="DI32" s="46">
        <v>0</v>
      </c>
      <c r="DJ32" s="46">
        <v>0</v>
      </c>
      <c r="EJ32" s="46" t="s">
        <v>1500</v>
      </c>
      <c r="EK32" s="46" t="s">
        <v>1613</v>
      </c>
      <c r="EL32" s="46">
        <v>1</v>
      </c>
      <c r="EM32" s="46">
        <v>1</v>
      </c>
      <c r="EN32" s="46">
        <v>0</v>
      </c>
      <c r="EO32" s="46">
        <v>0</v>
      </c>
      <c r="EP32" s="46">
        <v>0</v>
      </c>
      <c r="EY32" s="46" t="s">
        <v>1505</v>
      </c>
      <c r="EZ32" s="46">
        <v>0</v>
      </c>
      <c r="FA32" s="46">
        <v>0</v>
      </c>
      <c r="FB32" s="46">
        <v>0</v>
      </c>
      <c r="FC32" s="46">
        <v>0</v>
      </c>
      <c r="FD32" s="46">
        <v>0</v>
      </c>
      <c r="FE32" s="46">
        <v>0</v>
      </c>
      <c r="FF32" s="46">
        <v>1</v>
      </c>
      <c r="FG32" s="46">
        <v>0</v>
      </c>
      <c r="FH32" s="46">
        <v>0</v>
      </c>
      <c r="FI32" s="46">
        <v>0</v>
      </c>
      <c r="FJ32" s="46">
        <v>0</v>
      </c>
      <c r="FK32" s="46">
        <v>0</v>
      </c>
      <c r="FL32" s="46">
        <v>0</v>
      </c>
      <c r="GG32" s="46" t="s">
        <v>1496</v>
      </c>
      <c r="GP32" s="46" t="s">
        <v>1574</v>
      </c>
      <c r="GQ32" s="46">
        <v>0</v>
      </c>
      <c r="GR32" s="46">
        <v>0</v>
      </c>
      <c r="GS32" s="46">
        <v>1</v>
      </c>
      <c r="GT32" s="46">
        <v>0</v>
      </c>
      <c r="GU32" s="46">
        <v>0</v>
      </c>
      <c r="GV32" s="46">
        <v>0</v>
      </c>
      <c r="GX32" s="46" t="s">
        <v>1680</v>
      </c>
      <c r="GY32" s="46">
        <v>0</v>
      </c>
      <c r="GZ32" s="46">
        <v>0</v>
      </c>
      <c r="HA32" s="46">
        <v>0</v>
      </c>
      <c r="HB32" s="46">
        <v>0</v>
      </c>
      <c r="HC32" s="46">
        <v>0</v>
      </c>
      <c r="HD32" s="46">
        <v>0</v>
      </c>
      <c r="HE32" s="46">
        <v>0</v>
      </c>
      <c r="HF32" s="46">
        <v>0</v>
      </c>
      <c r="HG32" s="46">
        <v>0</v>
      </c>
      <c r="HH32" s="46">
        <v>1</v>
      </c>
      <c r="HI32" s="46">
        <v>0</v>
      </c>
      <c r="HJ32" s="46">
        <v>0</v>
      </c>
      <c r="HK32" s="46">
        <v>0</v>
      </c>
      <c r="HM32" s="46" t="s">
        <v>1553</v>
      </c>
      <c r="HN32" s="46">
        <v>0</v>
      </c>
      <c r="HO32" s="46">
        <v>1</v>
      </c>
      <c r="HP32" s="46">
        <v>0</v>
      </c>
      <c r="HQ32" s="46">
        <v>0</v>
      </c>
      <c r="HR32" s="46">
        <v>0</v>
      </c>
      <c r="HS32" s="46">
        <v>0</v>
      </c>
      <c r="HT32" s="46">
        <v>0</v>
      </c>
      <c r="HU32" s="46">
        <v>0</v>
      </c>
      <c r="IE32" s="46" t="s">
        <v>1563</v>
      </c>
      <c r="IF32" s="46" t="s">
        <v>1629</v>
      </c>
      <c r="AKG32" s="46" t="s">
        <v>1509</v>
      </c>
      <c r="AKH32" s="46">
        <v>0</v>
      </c>
      <c r="AKI32" s="46">
        <v>0</v>
      </c>
      <c r="AKJ32" s="46">
        <v>0</v>
      </c>
      <c r="AKK32" s="46">
        <v>0</v>
      </c>
      <c r="AKL32" s="46">
        <v>0</v>
      </c>
      <c r="AKM32" s="46">
        <v>0</v>
      </c>
      <c r="AKN32" s="46">
        <v>0</v>
      </c>
      <c r="AKO32" s="46">
        <v>0</v>
      </c>
      <c r="AKP32" s="46">
        <v>0</v>
      </c>
      <c r="AKQ32" s="46">
        <v>0</v>
      </c>
      <c r="AKR32" s="46">
        <v>0</v>
      </c>
      <c r="AKS32" s="46">
        <v>0</v>
      </c>
      <c r="AKT32" s="46">
        <v>0</v>
      </c>
      <c r="AKU32" s="46">
        <v>0</v>
      </c>
      <c r="AKV32" s="46">
        <v>1</v>
      </c>
      <c r="AKW32" s="46">
        <v>0</v>
      </c>
      <c r="AKX32" s="46">
        <v>0</v>
      </c>
      <c r="AKY32" s="46">
        <v>0</v>
      </c>
      <c r="AQR32" s="46" t="s">
        <v>1564</v>
      </c>
      <c r="ARE32" s="46" t="s">
        <v>1564</v>
      </c>
      <c r="ARR32" s="46" t="s">
        <v>1648</v>
      </c>
      <c r="ARS32" s="46">
        <v>0</v>
      </c>
      <c r="ART32" s="46">
        <v>1</v>
      </c>
      <c r="ARU32" s="46">
        <v>0</v>
      </c>
      <c r="ARV32" s="46">
        <v>0</v>
      </c>
      <c r="ARW32" s="46">
        <v>0</v>
      </c>
      <c r="ARX32" s="46">
        <v>0</v>
      </c>
      <c r="ARY32" s="46">
        <v>0</v>
      </c>
      <c r="ASB32" s="46" t="s">
        <v>1496</v>
      </c>
      <c r="ASD32" s="46" t="s">
        <v>1540</v>
      </c>
      <c r="ASE32" s="46" t="s">
        <v>1845</v>
      </c>
      <c r="ASF32" s="46">
        <v>1</v>
      </c>
      <c r="ASG32" s="46">
        <v>0</v>
      </c>
      <c r="ASH32" s="46">
        <v>0</v>
      </c>
      <c r="ASI32" s="46">
        <v>0</v>
      </c>
      <c r="ASJ32" s="46">
        <v>1</v>
      </c>
      <c r="ASK32" s="46">
        <v>0</v>
      </c>
      <c r="ASL32" s="46">
        <v>0</v>
      </c>
      <c r="ASM32" s="46">
        <v>1</v>
      </c>
      <c r="ASN32" s="46">
        <v>0</v>
      </c>
      <c r="ASO32" s="46">
        <v>0</v>
      </c>
      <c r="ASP32" s="46">
        <v>0</v>
      </c>
      <c r="ASQ32" s="46">
        <v>0</v>
      </c>
      <c r="ASS32" s="46" t="s">
        <v>1728</v>
      </c>
      <c r="AST32" s="46">
        <v>0</v>
      </c>
      <c r="ASU32" s="46">
        <v>0</v>
      </c>
      <c r="ASV32" s="46">
        <v>0</v>
      </c>
      <c r="ASW32" s="46">
        <v>0</v>
      </c>
      <c r="ASX32" s="46">
        <v>0</v>
      </c>
      <c r="ASY32" s="46">
        <v>0</v>
      </c>
      <c r="ASZ32" s="46">
        <v>0</v>
      </c>
      <c r="ATA32" s="46">
        <v>0</v>
      </c>
      <c r="ATB32" s="46">
        <v>1</v>
      </c>
      <c r="ATC32" s="46">
        <v>0</v>
      </c>
      <c r="ATD32" s="46">
        <v>0</v>
      </c>
      <c r="ATE32" s="46">
        <v>0</v>
      </c>
      <c r="ATF32" s="46">
        <v>0</v>
      </c>
      <c r="ATH32" s="46" t="s">
        <v>1584</v>
      </c>
      <c r="ATI32" s="46">
        <v>0</v>
      </c>
      <c r="ATJ32" s="46">
        <v>0</v>
      </c>
      <c r="ATK32" s="46">
        <v>0</v>
      </c>
      <c r="ATL32" s="46">
        <v>0</v>
      </c>
      <c r="ATM32" s="46">
        <v>0</v>
      </c>
      <c r="ATN32" s="46">
        <v>0</v>
      </c>
      <c r="ATO32" s="46">
        <v>0</v>
      </c>
      <c r="ATP32" s="46">
        <v>1</v>
      </c>
      <c r="ATQ32" s="46">
        <v>0</v>
      </c>
      <c r="ATR32" s="46">
        <v>0</v>
      </c>
      <c r="ATS32" s="46">
        <v>0</v>
      </c>
      <c r="ATT32" s="46">
        <v>0</v>
      </c>
      <c r="ATU32" s="46">
        <v>0</v>
      </c>
      <c r="AUH32" s="46" t="s">
        <v>1601</v>
      </c>
      <c r="AUI32" s="46" t="s">
        <v>1500</v>
      </c>
      <c r="AUJ32" s="46" t="s">
        <v>1564</v>
      </c>
      <c r="AXD32" s="46" t="s">
        <v>1496</v>
      </c>
      <c r="AXE32" s="46" t="s">
        <v>1540</v>
      </c>
      <c r="AXG32" s="46" t="s">
        <v>1603</v>
      </c>
      <c r="AXH32" s="46">
        <v>0</v>
      </c>
      <c r="AXI32" s="46">
        <v>0</v>
      </c>
      <c r="AXJ32" s="46">
        <v>0</v>
      </c>
      <c r="AXK32" s="46">
        <v>0</v>
      </c>
      <c r="AXL32" s="46">
        <v>0</v>
      </c>
      <c r="AXM32" s="46">
        <v>0</v>
      </c>
      <c r="AXN32" s="46">
        <v>0</v>
      </c>
      <c r="AXO32" s="46">
        <v>1</v>
      </c>
      <c r="AXP32" s="46">
        <v>0</v>
      </c>
      <c r="AXQ32" s="46">
        <v>0</v>
      </c>
      <c r="AXR32" s="46">
        <v>0</v>
      </c>
      <c r="AXT32" s="46" t="s">
        <v>1563</v>
      </c>
      <c r="AXU32" s="46" t="s">
        <v>1564</v>
      </c>
      <c r="AYW32" s="46" t="s">
        <v>1500</v>
      </c>
      <c r="AZW32" s="46" t="s">
        <v>1496</v>
      </c>
      <c r="AZX32" s="46" t="s">
        <v>1500</v>
      </c>
      <c r="AZY32" s="46" t="s">
        <v>1621</v>
      </c>
      <c r="AZZ32" s="46">
        <v>0</v>
      </c>
      <c r="BAA32" s="46">
        <v>0</v>
      </c>
      <c r="BAB32" s="46">
        <v>0</v>
      </c>
      <c r="BAC32" s="46">
        <v>0</v>
      </c>
      <c r="BAD32" s="46">
        <v>0</v>
      </c>
      <c r="BAE32" s="46">
        <v>0</v>
      </c>
      <c r="BAF32" s="46">
        <v>1</v>
      </c>
      <c r="BAG32" s="46">
        <v>0</v>
      </c>
      <c r="BAH32" s="46">
        <v>0</v>
      </c>
      <c r="BAI32" s="46">
        <v>0</v>
      </c>
      <c r="BAJ32" s="46">
        <v>0</v>
      </c>
      <c r="BAX32" s="46" t="s">
        <v>1500</v>
      </c>
      <c r="BBM32" s="46" t="s">
        <v>1652</v>
      </c>
      <c r="BBN32" s="46" t="s">
        <v>1518</v>
      </c>
      <c r="BBO32" s="46" t="s">
        <v>1496</v>
      </c>
      <c r="BBP32" s="46" t="s">
        <v>1713</v>
      </c>
      <c r="BBQ32" s="46">
        <v>1</v>
      </c>
      <c r="BBR32" s="46">
        <v>0</v>
      </c>
      <c r="BBS32" s="46">
        <v>0</v>
      </c>
      <c r="BBT32" s="46">
        <v>0</v>
      </c>
      <c r="BBU32" s="46">
        <v>0</v>
      </c>
      <c r="BBV32" s="46">
        <v>0</v>
      </c>
      <c r="BBW32" s="46">
        <v>0</v>
      </c>
      <c r="BBX32" s="46">
        <v>0</v>
      </c>
      <c r="BBY32" s="46">
        <v>0</v>
      </c>
      <c r="BBZ32" s="46">
        <v>0</v>
      </c>
      <c r="BCA32" s="46">
        <v>0</v>
      </c>
      <c r="BCB32" s="46">
        <v>0</v>
      </c>
      <c r="BCC32" s="46">
        <v>0</v>
      </c>
      <c r="BCE32" s="46" t="s">
        <v>1623</v>
      </c>
      <c r="BCF32" s="46">
        <v>1</v>
      </c>
      <c r="BCG32" s="46">
        <v>0</v>
      </c>
      <c r="BCH32" s="46">
        <v>0</v>
      </c>
      <c r="BCI32" s="46">
        <v>0</v>
      </c>
      <c r="BCJ32" s="46">
        <v>0</v>
      </c>
      <c r="BCK32" s="46">
        <v>0</v>
      </c>
      <c r="BCL32" s="46">
        <v>0</v>
      </c>
      <c r="BCM32" s="46">
        <v>0</v>
      </c>
      <c r="BCN32" s="46">
        <v>0</v>
      </c>
      <c r="BCO32" s="46">
        <v>0</v>
      </c>
      <c r="BCP32" s="46">
        <v>0</v>
      </c>
      <c r="BCQ32" s="46">
        <v>0</v>
      </c>
      <c r="BCR32" s="46">
        <v>0</v>
      </c>
      <c r="BCS32" s="46">
        <v>0</v>
      </c>
      <c r="BCT32" s="46">
        <v>0</v>
      </c>
      <c r="BCV32" s="46" t="s">
        <v>1518</v>
      </c>
      <c r="BCW32" s="46" t="s">
        <v>1500</v>
      </c>
      <c r="BCX32" s="46" t="s">
        <v>1500</v>
      </c>
      <c r="BCY32" s="46" t="s">
        <v>1846</v>
      </c>
      <c r="BDA32" s="46">
        <v>390189915</v>
      </c>
      <c r="BDB32" s="46">
        <v>44959.663819444453</v>
      </c>
      <c r="BDE32" s="46" t="s">
        <v>1524</v>
      </c>
      <c r="BDF32" s="46" t="s">
        <v>1525</v>
      </c>
    </row>
    <row r="33" spans="1:987 1136:1462" x14ac:dyDescent="0.35">
      <c r="A33" s="46">
        <v>54</v>
      </c>
      <c r="B33" s="46" t="s">
        <v>1847</v>
      </c>
      <c r="C33" s="46">
        <v>44959</v>
      </c>
      <c r="D33" s="46" t="s">
        <v>1490</v>
      </c>
      <c r="E33" s="46">
        <v>44959.596526932874</v>
      </c>
      <c r="F33" s="46">
        <v>44959.624270358792</v>
      </c>
      <c r="G33" s="46" t="s">
        <v>1491</v>
      </c>
      <c r="H33" s="46" t="s">
        <v>1834</v>
      </c>
      <c r="I33" s="46" t="s">
        <v>1493</v>
      </c>
      <c r="J33" s="46" t="s">
        <v>1494</v>
      </c>
      <c r="K33" s="46">
        <v>6</v>
      </c>
      <c r="L33" s="46">
        <v>6</v>
      </c>
      <c r="M33" s="46" t="s">
        <v>1835</v>
      </c>
      <c r="N33" s="46" t="s">
        <v>1500</v>
      </c>
      <c r="O33" s="46" t="s">
        <v>1497</v>
      </c>
      <c r="P33" s="46" t="s">
        <v>1528</v>
      </c>
      <c r="Q33" s="46" t="s">
        <v>1500</v>
      </c>
      <c r="S33" s="46" t="s">
        <v>1848</v>
      </c>
      <c r="T33" s="46" t="s">
        <v>1500</v>
      </c>
      <c r="U33" s="46" t="s">
        <v>1500</v>
      </c>
      <c r="V33" s="46" t="s">
        <v>1500</v>
      </c>
      <c r="W33" s="46" t="s">
        <v>1500</v>
      </c>
      <c r="X33" s="46" t="s">
        <v>1500</v>
      </c>
      <c r="Y33" s="46" t="s">
        <v>1500</v>
      </c>
      <c r="Z33" s="46" t="str">
        <f t="shared" si="16"/>
        <v>non</v>
      </c>
      <c r="AC33" s="46" t="str">
        <f t="shared" si="0"/>
        <v>non</v>
      </c>
      <c r="AD33" s="46" t="s">
        <v>1609</v>
      </c>
      <c r="AF33" s="46" t="s">
        <v>1501</v>
      </c>
      <c r="AH33" s="46" t="s">
        <v>1502</v>
      </c>
      <c r="AJ33" s="46" t="str">
        <f t="shared" si="1"/>
        <v>non</v>
      </c>
      <c r="AK33" s="46" t="str">
        <f t="shared" si="17"/>
        <v>oui</v>
      </c>
      <c r="AL33" s="46" t="str">
        <f t="shared" si="18"/>
        <v xml:space="preserve">exclusion corruption </v>
      </c>
      <c r="AM33" s="46">
        <f t="shared" si="19"/>
        <v>0</v>
      </c>
      <c r="AN33" s="46">
        <f t="shared" si="20"/>
        <v>0</v>
      </c>
      <c r="AO33" s="46">
        <f t="shared" si="21"/>
        <v>0</v>
      </c>
      <c r="AP33" s="46">
        <f t="shared" si="22"/>
        <v>0</v>
      </c>
      <c r="AQ33" s="46">
        <f t="shared" si="23"/>
        <v>0</v>
      </c>
      <c r="AR33" s="46">
        <f t="shared" si="24"/>
        <v>0</v>
      </c>
      <c r="AS33" s="46">
        <f t="shared" si="25"/>
        <v>1</v>
      </c>
      <c r="AT33" s="46">
        <f t="shared" si="26"/>
        <v>0</v>
      </c>
      <c r="AU33" s="46">
        <f t="shared" si="27"/>
        <v>1</v>
      </c>
      <c r="AV33" s="46">
        <f t="shared" si="28"/>
        <v>0</v>
      </c>
      <c r="AW33" s="46">
        <f t="shared" si="29"/>
        <v>0</v>
      </c>
      <c r="AX33" s="46">
        <f t="shared" si="30"/>
        <v>0</v>
      </c>
      <c r="AY33" s="46">
        <f t="shared" si="31"/>
        <v>0</v>
      </c>
      <c r="BT33" s="46" t="str">
        <f t="shared" si="32"/>
        <v>oui</v>
      </c>
      <c r="BV33" s="46" t="s">
        <v>1500</v>
      </c>
      <c r="BW33" s="46" t="s">
        <v>1849</v>
      </c>
      <c r="BX33" s="46">
        <v>1</v>
      </c>
      <c r="BY33" s="46">
        <v>0</v>
      </c>
      <c r="BZ33" s="46">
        <v>0</v>
      </c>
      <c r="CA33" s="46">
        <v>1</v>
      </c>
      <c r="CB33" s="46">
        <v>0</v>
      </c>
      <c r="CC33" s="46">
        <v>0</v>
      </c>
      <c r="CD33" s="46">
        <v>0</v>
      </c>
      <c r="CE33" s="46">
        <v>0</v>
      </c>
      <c r="CF33" s="46">
        <v>0</v>
      </c>
      <c r="CG33" s="46">
        <v>0</v>
      </c>
      <c r="CH33" s="46">
        <v>0</v>
      </c>
      <c r="CW33" s="46" t="s">
        <v>1505</v>
      </c>
      <c r="CX33" s="46">
        <v>0</v>
      </c>
      <c r="CY33" s="46">
        <v>0</v>
      </c>
      <c r="CZ33" s="46">
        <v>0</v>
      </c>
      <c r="DA33" s="46">
        <v>0</v>
      </c>
      <c r="DB33" s="46">
        <v>0</v>
      </c>
      <c r="DC33" s="46">
        <v>0</v>
      </c>
      <c r="DD33" s="46">
        <v>1</v>
      </c>
      <c r="DE33" s="46">
        <v>0</v>
      </c>
      <c r="DF33" s="46">
        <v>0</v>
      </c>
      <c r="DG33" s="46">
        <v>0</v>
      </c>
      <c r="DH33" s="46">
        <v>0</v>
      </c>
      <c r="DI33" s="46">
        <v>0</v>
      </c>
      <c r="DJ33" s="46">
        <v>0</v>
      </c>
      <c r="GG33" s="46" t="s">
        <v>1500</v>
      </c>
      <c r="GH33" s="46" t="s">
        <v>1613</v>
      </c>
      <c r="GI33" s="46">
        <v>1</v>
      </c>
      <c r="GJ33" s="46">
        <v>0</v>
      </c>
      <c r="GK33" s="46">
        <v>1</v>
      </c>
      <c r="GL33" s="46">
        <v>0</v>
      </c>
      <c r="GM33" s="46">
        <v>0</v>
      </c>
      <c r="GN33" s="46">
        <v>0</v>
      </c>
      <c r="GX33" s="46" t="s">
        <v>1659</v>
      </c>
      <c r="GY33" s="46">
        <v>0</v>
      </c>
      <c r="GZ33" s="46">
        <v>0</v>
      </c>
      <c r="HA33" s="46">
        <v>0</v>
      </c>
      <c r="HB33" s="46">
        <v>0</v>
      </c>
      <c r="HC33" s="46">
        <v>0</v>
      </c>
      <c r="HD33" s="46">
        <v>0</v>
      </c>
      <c r="HE33" s="46">
        <v>1</v>
      </c>
      <c r="HF33" s="46">
        <v>0</v>
      </c>
      <c r="HG33" s="46">
        <v>1</v>
      </c>
      <c r="HH33" s="46">
        <v>0</v>
      </c>
      <c r="HI33" s="46">
        <v>0</v>
      </c>
      <c r="HJ33" s="46">
        <v>0</v>
      </c>
      <c r="HK33" s="46">
        <v>0</v>
      </c>
      <c r="IG33" s="46" t="s">
        <v>1500</v>
      </c>
      <c r="IH33" s="46" t="s">
        <v>1850</v>
      </c>
      <c r="II33" s="46">
        <v>1</v>
      </c>
      <c r="IJ33" s="46">
        <v>1</v>
      </c>
      <c r="IK33" s="46">
        <v>0</v>
      </c>
      <c r="IL33" s="46">
        <v>0</v>
      </c>
      <c r="IM33" s="46">
        <v>0</v>
      </c>
      <c r="IN33" s="46">
        <v>0</v>
      </c>
      <c r="IO33" s="46">
        <v>0</v>
      </c>
      <c r="IP33" s="46">
        <v>0</v>
      </c>
      <c r="IQ33" s="46">
        <v>0</v>
      </c>
      <c r="IR33" s="46">
        <v>1</v>
      </c>
      <c r="IS33" s="46">
        <v>0</v>
      </c>
      <c r="IT33" s="46">
        <v>0</v>
      </c>
      <c r="IU33" s="46">
        <v>0</v>
      </c>
      <c r="IV33" s="46">
        <v>0</v>
      </c>
      <c r="IW33" s="46">
        <v>0</v>
      </c>
      <c r="IX33" s="46">
        <v>0</v>
      </c>
      <c r="IY33" s="46">
        <v>0</v>
      </c>
      <c r="JT33" s="46" t="s">
        <v>1679</v>
      </c>
      <c r="JU33" s="46">
        <v>0</v>
      </c>
      <c r="JV33" s="46">
        <v>0</v>
      </c>
      <c r="JW33" s="46">
        <v>0</v>
      </c>
      <c r="JX33" s="46">
        <v>0</v>
      </c>
      <c r="JY33" s="46">
        <v>0</v>
      </c>
      <c r="JZ33" s="46">
        <v>0</v>
      </c>
      <c r="KA33" s="46">
        <v>0</v>
      </c>
      <c r="KB33" s="46">
        <v>0</v>
      </c>
      <c r="KC33" s="46">
        <v>1</v>
      </c>
      <c r="KD33" s="46">
        <v>0</v>
      </c>
      <c r="KE33" s="46">
        <v>0</v>
      </c>
      <c r="KF33" s="46">
        <v>0</v>
      </c>
      <c r="KG33" s="46">
        <v>0</v>
      </c>
      <c r="AKG33" s="46" t="s">
        <v>1509</v>
      </c>
      <c r="AKH33" s="46">
        <v>0</v>
      </c>
      <c r="AKI33" s="46">
        <v>0</v>
      </c>
      <c r="AKJ33" s="46">
        <v>0</v>
      </c>
      <c r="AKK33" s="46">
        <v>0</v>
      </c>
      <c r="AKL33" s="46">
        <v>0</v>
      </c>
      <c r="AKM33" s="46">
        <v>0</v>
      </c>
      <c r="AKN33" s="46">
        <v>0</v>
      </c>
      <c r="AKO33" s="46">
        <v>0</v>
      </c>
      <c r="AKP33" s="46">
        <v>0</v>
      </c>
      <c r="AKQ33" s="46">
        <v>0</v>
      </c>
      <c r="AKR33" s="46">
        <v>0</v>
      </c>
      <c r="AKS33" s="46">
        <v>0</v>
      </c>
      <c r="AKT33" s="46">
        <v>0</v>
      </c>
      <c r="AKU33" s="46">
        <v>0</v>
      </c>
      <c r="AKV33" s="46">
        <v>1</v>
      </c>
      <c r="AKW33" s="46">
        <v>0</v>
      </c>
      <c r="AKX33" s="46">
        <v>0</v>
      </c>
      <c r="AKY33" s="46">
        <v>0</v>
      </c>
      <c r="AQR33" s="46" t="s">
        <v>1564</v>
      </c>
      <c r="ARR33" s="46" t="s">
        <v>1581</v>
      </c>
      <c r="ARS33" s="46">
        <v>1</v>
      </c>
      <c r="ART33" s="46">
        <v>0</v>
      </c>
      <c r="ARU33" s="46">
        <v>0</v>
      </c>
      <c r="ARV33" s="46">
        <v>0</v>
      </c>
      <c r="ARW33" s="46">
        <v>0</v>
      </c>
      <c r="ARX33" s="46">
        <v>0</v>
      </c>
      <c r="ARY33" s="46">
        <v>0</v>
      </c>
      <c r="ASB33" s="46" t="s">
        <v>1496</v>
      </c>
      <c r="ASD33" s="46" t="s">
        <v>1540</v>
      </c>
      <c r="ASE33" s="46" t="s">
        <v>1851</v>
      </c>
      <c r="ASF33" s="46">
        <v>0</v>
      </c>
      <c r="ASG33" s="46">
        <v>1</v>
      </c>
      <c r="ASH33" s="46">
        <v>0</v>
      </c>
      <c r="ASI33" s="46">
        <v>0</v>
      </c>
      <c r="ASJ33" s="46">
        <v>0</v>
      </c>
      <c r="ASK33" s="46">
        <v>0</v>
      </c>
      <c r="ASL33" s="46">
        <v>1</v>
      </c>
      <c r="ASM33" s="46">
        <v>0</v>
      </c>
      <c r="ASN33" s="46">
        <v>1</v>
      </c>
      <c r="ASO33" s="46">
        <v>0</v>
      </c>
      <c r="ASP33" s="46">
        <v>0</v>
      </c>
      <c r="ASQ33" s="46">
        <v>0</v>
      </c>
      <c r="ASS33" s="46" t="s">
        <v>1852</v>
      </c>
      <c r="AST33" s="46">
        <v>0</v>
      </c>
      <c r="ASU33" s="46">
        <v>0</v>
      </c>
      <c r="ASV33" s="46">
        <v>1</v>
      </c>
      <c r="ASW33" s="46">
        <v>0</v>
      </c>
      <c r="ASX33" s="46">
        <v>0</v>
      </c>
      <c r="ASY33" s="46">
        <v>0</v>
      </c>
      <c r="ASZ33" s="46">
        <v>0</v>
      </c>
      <c r="ATA33" s="46">
        <v>0</v>
      </c>
      <c r="ATB33" s="46">
        <v>1</v>
      </c>
      <c r="ATC33" s="46">
        <v>0</v>
      </c>
      <c r="ATD33" s="46">
        <v>0</v>
      </c>
      <c r="ATE33" s="46">
        <v>0</v>
      </c>
      <c r="ATF33" s="46">
        <v>0</v>
      </c>
      <c r="ATH33" s="46" t="s">
        <v>1853</v>
      </c>
      <c r="ATI33" s="46">
        <v>1</v>
      </c>
      <c r="ATJ33" s="46">
        <v>0</v>
      </c>
      <c r="ATK33" s="46">
        <v>0</v>
      </c>
      <c r="ATL33" s="46">
        <v>0</v>
      </c>
      <c r="ATM33" s="46">
        <v>0</v>
      </c>
      <c r="ATN33" s="46">
        <v>0</v>
      </c>
      <c r="ATO33" s="46">
        <v>0</v>
      </c>
      <c r="ATP33" s="46">
        <v>1</v>
      </c>
      <c r="ATQ33" s="46">
        <v>0</v>
      </c>
      <c r="ATR33" s="46">
        <v>0</v>
      </c>
      <c r="ATS33" s="46">
        <v>0</v>
      </c>
      <c r="ATT33" s="46">
        <v>0</v>
      </c>
      <c r="ATU33" s="46">
        <v>0</v>
      </c>
      <c r="AUH33" s="46" t="s">
        <v>1730</v>
      </c>
      <c r="AUI33" s="46" t="s">
        <v>1496</v>
      </c>
      <c r="AUJ33" s="46" t="s">
        <v>1564</v>
      </c>
      <c r="AXD33" s="46" t="s">
        <v>1539</v>
      </c>
      <c r="AXE33" s="46" t="s">
        <v>1540</v>
      </c>
      <c r="AXG33" s="46" t="s">
        <v>1541</v>
      </c>
      <c r="AXH33" s="46">
        <v>1</v>
      </c>
      <c r="AXI33" s="46">
        <v>0</v>
      </c>
      <c r="AXJ33" s="46">
        <v>0</v>
      </c>
      <c r="AXK33" s="46">
        <v>0</v>
      </c>
      <c r="AXL33" s="46">
        <v>0</v>
      </c>
      <c r="AXM33" s="46">
        <v>0</v>
      </c>
      <c r="AXN33" s="46">
        <v>0</v>
      </c>
      <c r="AXO33" s="46">
        <v>0</v>
      </c>
      <c r="AXP33" s="46">
        <v>0</v>
      </c>
      <c r="AXQ33" s="46">
        <v>0</v>
      </c>
      <c r="AXR33" s="46">
        <v>0</v>
      </c>
      <c r="AXT33" s="46" t="s">
        <v>1563</v>
      </c>
      <c r="AXU33" s="46" t="s">
        <v>1564</v>
      </c>
      <c r="AYW33" s="46" t="s">
        <v>1500</v>
      </c>
      <c r="AZW33" s="46" t="s">
        <v>1500</v>
      </c>
      <c r="BAX33" s="46" t="s">
        <v>1500</v>
      </c>
      <c r="BBM33" s="46" t="s">
        <v>1563</v>
      </c>
      <c r="BBN33" s="46" t="s">
        <v>1518</v>
      </c>
      <c r="BBO33" s="46" t="s">
        <v>1500</v>
      </c>
      <c r="BCV33" s="46" t="s">
        <v>1518</v>
      </c>
      <c r="BCW33" s="46" t="s">
        <v>1500</v>
      </c>
      <c r="BCX33" s="46" t="s">
        <v>1496</v>
      </c>
      <c r="BCY33" s="46" t="s">
        <v>1854</v>
      </c>
      <c r="BDA33" s="46">
        <v>390189936</v>
      </c>
      <c r="BDB33" s="46">
        <v>44959.663854166662</v>
      </c>
      <c r="BDE33" s="46" t="s">
        <v>1524</v>
      </c>
      <c r="BDF33" s="46" t="s">
        <v>1525</v>
      </c>
    </row>
    <row r="34" spans="1:987 1136:1462" x14ac:dyDescent="0.35">
      <c r="A34" s="46">
        <v>55</v>
      </c>
      <c r="B34" s="46" t="s">
        <v>1855</v>
      </c>
      <c r="C34" s="46">
        <v>44959</v>
      </c>
      <c r="D34" s="46" t="s">
        <v>1490</v>
      </c>
      <c r="E34" s="46">
        <v>44959.443981481483</v>
      </c>
      <c r="F34" s="46">
        <v>44959.472665787027</v>
      </c>
      <c r="G34" s="46" t="s">
        <v>1491</v>
      </c>
      <c r="H34" s="46" t="s">
        <v>1748</v>
      </c>
      <c r="I34" s="46" t="s">
        <v>1493</v>
      </c>
      <c r="J34" s="46" t="s">
        <v>1494</v>
      </c>
      <c r="K34" s="46">
        <v>6</v>
      </c>
      <c r="L34" s="46">
        <v>6</v>
      </c>
      <c r="M34" s="46" t="s">
        <v>1749</v>
      </c>
      <c r="N34" s="46" t="s">
        <v>1500</v>
      </c>
      <c r="O34" s="46" t="s">
        <v>1497</v>
      </c>
      <c r="P34" s="46" t="s">
        <v>1528</v>
      </c>
      <c r="Q34" s="46" t="s">
        <v>1496</v>
      </c>
      <c r="S34" s="46" t="s">
        <v>1856</v>
      </c>
      <c r="T34" s="46" t="s">
        <v>1500</v>
      </c>
      <c r="U34" s="46" t="s">
        <v>1500</v>
      </c>
      <c r="V34" s="46" t="s">
        <v>1500</v>
      </c>
      <c r="W34" s="46" t="s">
        <v>1500</v>
      </c>
      <c r="X34" s="46" t="s">
        <v>1500</v>
      </c>
      <c r="Y34" s="46" t="s">
        <v>1500</v>
      </c>
      <c r="Z34" s="46" t="str">
        <f t="shared" si="16"/>
        <v>non</v>
      </c>
      <c r="AC34" s="46" t="str">
        <f t="shared" ref="AC34:AC65" si="37">IF(ISERROR(SEARCH("oui", _xlfn.CONCAT(BV34,EJ34,GG34, IG34, LN34, OA34, QQ34, TF34, VR34, YG34, AAP34, ADT34, AET34, AHM34))),"non","oui")</f>
        <v>oui</v>
      </c>
      <c r="AD34" s="46" t="s">
        <v>1501</v>
      </c>
      <c r="AF34" s="46" t="s">
        <v>1734</v>
      </c>
      <c r="AH34" s="46" t="s">
        <v>1639</v>
      </c>
      <c r="AJ34" s="46" t="str">
        <f t="shared" ref="AJ34:AJ65" si="38">IF(AND(ISERROR(SEARCH("oui",_xlfn.CONCAT(BV34,EJ34,GG34,IG34,LN34,OA34,QQ34,TF34,VR34,YG34,AAP34,ADT34,AET34,AHM34))),AKG34="aucun_secteur"),"non","oui")</f>
        <v>oui</v>
      </c>
      <c r="AK34" s="46" t="str">
        <f t="shared" si="17"/>
        <v>oui</v>
      </c>
      <c r="AL34" s="46" t="str">
        <f t="shared" si="18"/>
        <v xml:space="preserve">pas_acces_information </v>
      </c>
      <c r="AM34" s="46">
        <f t="shared" si="19"/>
        <v>0</v>
      </c>
      <c r="AN34" s="46">
        <f t="shared" si="20"/>
        <v>0</v>
      </c>
      <c r="AO34" s="46">
        <f t="shared" si="21"/>
        <v>0</v>
      </c>
      <c r="AP34" s="46">
        <f t="shared" si="22"/>
        <v>0</v>
      </c>
      <c r="AQ34" s="46">
        <f t="shared" si="23"/>
        <v>0</v>
      </c>
      <c r="AR34" s="46">
        <f t="shared" si="24"/>
        <v>0</v>
      </c>
      <c r="AS34" s="46">
        <f t="shared" si="25"/>
        <v>0</v>
      </c>
      <c r="AT34" s="46">
        <f t="shared" si="26"/>
        <v>0</v>
      </c>
      <c r="AU34" s="46">
        <f t="shared" si="27"/>
        <v>0</v>
      </c>
      <c r="AV34" s="46">
        <f t="shared" si="28"/>
        <v>1</v>
      </c>
      <c r="AW34" s="46">
        <f t="shared" si="29"/>
        <v>0</v>
      </c>
      <c r="AX34" s="46">
        <f t="shared" si="30"/>
        <v>0</v>
      </c>
      <c r="AY34" s="46">
        <f t="shared" si="31"/>
        <v>0</v>
      </c>
      <c r="AZ34" s="46" t="str">
        <f>IF(BA34=1,"pas_adapte ","")&amp;IF(BB34=1,"insuffisance_argent ","")&amp;IF(BC34=1,"acces_limite ","")&amp;IF(BD34=1,"mauvaise_qualite ","")&amp;IF(BE34=1,"retard_reception ","")&amp;IF(BF34=1,"aucun_problem ","")&amp;IF(BG34=1,"autre ","")&amp;IF(BH34=1,"nsp ","")&amp;IF(BI34=1,"pnpr ","")</f>
        <v xml:space="preserve">insuffisance_argent </v>
      </c>
      <c r="BA34" s="46">
        <f>IF(ISERROR(SEARCH(1,_xlfn.CONCAT(DM34, FO34, HN34, KJ34, NC34, PR34, SH34, UU34, XI34, ZT34, ACQ34, ZT34, ACQ34, AEK34, AFT34, AJH34))),0,1)</f>
        <v>0</v>
      </c>
      <c r="BB34" s="46">
        <f>IF(ISERROR(SEARCH(1,_xlfn.CONCAT(DN34, FP34, HO34, KK34, ND34, PS34, SI34, UV34, XJ34, ZU34, ACR34))),0,1)</f>
        <v>1</v>
      </c>
      <c r="BC34" s="46">
        <f>IF(ISERROR(SEARCH(1,_xlfn.CONCAT(KL34, NE34, PT34, SJ34, UW34, XK34, ZW34, ACT34,AEM34, AGQ34, AJJ34))),0,1)</f>
        <v>0</v>
      </c>
      <c r="BD34" s="46">
        <f>IF(ISERROR(SEARCH(1,_xlfn.CONCAT(DO34, FQ34, HP34, KM34, NF34, PU34, SK34, UX34, XL34, ZV34, ACU34,AEL34, AGP34, AJI34))),0,1)</f>
        <v>0</v>
      </c>
      <c r="BE34" s="46">
        <f>IF(ISERROR(SEARCH(1,_xlfn.CONCAT(DP34, FR34, HQ34, KN34, NG34, PV34, SL34, UY34, XM34, ZX34, ACU34,AEN34, AGR34, AJK34))),0,1)</f>
        <v>0</v>
      </c>
      <c r="BF34" s="46">
        <f>IF(ISERROR(SEARCH(1,_xlfn.CONCAT(DQ34, FS34, HR34, KO34, NH34, PW34, SM34, UZ34, XN34, ZY34, ACV34,AEO34, AGS34, AJL34))),0,1)</f>
        <v>0</v>
      </c>
      <c r="BG34" s="46">
        <f>IF(ISERROR(SEARCH(1,_xlfn.CONCAT(DR34, FT34, HS34, KP34, NI34, PX34, SN34, VA34, XO34, ZZ34, ACW34,AEP34, AGT34, AJM34))),0,1)</f>
        <v>0</v>
      </c>
      <c r="BH34" s="46">
        <f>IF(ISERROR(SEARCH(1,_xlfn.CONCAT(DS34, FU34, HT34, KQ34, NJ34, PY34, SO34, VB34, XP34, AAA34, ACX34,AEQ34, AGU34, AJN34))),0,1)</f>
        <v>0</v>
      </c>
      <c r="BI34" s="46">
        <f>IF(ISERROR(SEARCH(1,_xlfn.CONCAT(DT34, FV34, HU34, KR34, NK34, PZ34, SP34, VC34, XQ34, AAB34, ACY34,AER34, AGV34, AJO34))),0,1)</f>
        <v>0</v>
      </c>
      <c r="BJ34" s="46" t="str">
        <f>IF(BK34=1, "pas_adapte ","")&amp;IF(BL34=1, "insuffisance_argent ","")&amp;IF(BM34=1, "acces_limite ","")&amp;IF(BN34=1, "mauvaise_qualite ","")&amp;IF(BO34=1, "retard_reception ","")&amp;IF(BP34=1, "aucun_problem ","")&amp;IF(BQ34=1, "autre ","")&amp;IF(BR34=1, "nsp ","")&amp;IF(BS34=1, "pnpr ","")</f>
        <v xml:space="preserve">insuffisance_argent </v>
      </c>
      <c r="BK34" s="46">
        <f>IF(ISERROR(SEARCH(1,_xlfn.CONCAT(DM34, FO34, HN34, KJ34, NC34, PR34, SH34, UU34, XI34, ZT34, ACQ34, ZT34, ACQ34, AEK34, AFT34, AJH34, ALB34, ALL34, ALV34, AMF34, AMQ34, ANB34, ANM34, ANX34, AOI34, AOT34, APE34, APP34, APZ34, AQI34))),0,1)</f>
        <v>0</v>
      </c>
      <c r="BL34" s="46">
        <f>IF(ISERROR(SEARCH(1,_xlfn.CONCAT(DN34, FP34, HO34, KK34, ND34, PS34, SI34, UV34, XJ34, ZU34, ACR34, ZU34, ACR34, ALC34, ALM34, ALW34, AMG34, AMR34, ANC34, ANN34, ANY34, AOJ34, AOU34, APF34))),0,1)</f>
        <v>1</v>
      </c>
      <c r="BM34" s="46">
        <f>IF(ISERROR(SEARCH(1,_xlfn.CONCAT(KL34, NE34, PT34, SJ34, UW34, XK34, ZW34, ACT34,AEM34, AGQ34, AJJ34, AMH34, AMS34, AND34, ANO34, ANZ34, AOK34, AOW34, APH34, APR34, AQB34, AQK34))),0,1)</f>
        <v>0</v>
      </c>
      <c r="BN34" s="46">
        <f>IF(ISERROR(SEARCH(1,_xlfn.CONCAT(DO34, FQ34, HP34, KM34, NF34, PU34, SK34, UX34, XL34, ZV34, ACU34,AEL34, AGP34, AJI34, AMI34, AMT34, ANE34, ANP34, AOA34, AOL34, AOV34, APG34, APQ34, AQA34, AQJ34))),0,1)</f>
        <v>0</v>
      </c>
      <c r="BO34" s="46">
        <f>IF(ISERROR(SEARCH(1,_xlfn.CONCAT(DP34, FR34, HQ34, KN34, NG34, PV34, SL34, UY34, XM34, ZX34, ACU34,AEN34, AGR34, AJK34, ALE34, ALO34, ALY34, AMJ34, AMU34, ANF34, ANQ34, AOB34, AOM34, AOX34, API34, APS34, AQC34, AQL34))),0,1)</f>
        <v>0</v>
      </c>
      <c r="BP34" s="46">
        <f>IF(ISERROR(SEARCH(1,_xlfn.CONCAT(DQ34, FS34, HR34, KO34, NH34, PW34, SM34, UZ34, XN34, ZY34, ACV34,AEO34, AGS34, AJL34, ALF34, ALP34, ALZ34, AMK34, AMV34, ANG34, ANR34, AOC34, AON34, AOY34, APJ34, APT34, AQD34, AQM34))),0,1)</f>
        <v>0</v>
      </c>
      <c r="BQ34" s="46">
        <f>IF(ISERROR(SEARCH(1,_xlfn.CONCAT(DR34, FT34, HS34, KP34, NI34, PX34, SN34, VA34, XO34, ZZ34, ACW34,AEP34, AGT34, AJM34, ALG34, ALQ34, AMA34, AML34, AMW34, ANH34, ANS34, AOD34, AOO34, AOZ34, APK34, APU34, AQE34, AQN34))),0,1)</f>
        <v>0</v>
      </c>
      <c r="BR34" s="46">
        <f>IF(ISERROR(SEARCH(1,_xlfn.CONCAT(DS34, FU34, HT34, KQ34, NJ34, PY34, SO34, VB34, XP34, AAA34, ACX34,AEQ34, AGU34, AJN34, ALH34, ALR34, AMB34, AMM34, AMX34, ANI34, ANT34, AOE34, AOP34, APA34, APL34, APV34, AQF34, AQO34))),0,1)</f>
        <v>0</v>
      </c>
      <c r="BS34" s="46">
        <f>IF(ISERROR(SEARCH(1,_xlfn.CONCAT(DT34, FV34, HU34, KR34, NK34, PZ34, SP34, VC34, XQ34, AAB34, ACY34,AER34, AGV34, AJO34, ALI34, ALS34, AMC34, AMN34, AMY34, ANJ34, ANU34, AOF34, AOQ34, APB34, APM34, APW34, AQG34, AQP34))),0,1)</f>
        <v>0</v>
      </c>
      <c r="BT34" s="46" t="str">
        <f t="shared" si="32"/>
        <v>non</v>
      </c>
      <c r="BU34" s="46" t="str">
        <f>IF(ISERROR(SEARCH(1, _xlfn.CONCAT(CL34, CM34,ES34, GQ34, JB34,MB34,OP34, OQ34,RF34, WG34, ABJ34, ABK34, ABL34, ABM34, CK34 ))),"non","oui")</f>
        <v>oui</v>
      </c>
      <c r="GG34" s="46" t="s">
        <v>1496</v>
      </c>
      <c r="GP34" s="46" t="s">
        <v>1574</v>
      </c>
      <c r="GQ34" s="46">
        <v>0</v>
      </c>
      <c r="GR34" s="46">
        <v>0</v>
      </c>
      <c r="GS34" s="46">
        <v>1</v>
      </c>
      <c r="GT34" s="46">
        <v>0</v>
      </c>
      <c r="GU34" s="46">
        <v>0</v>
      </c>
      <c r="GV34" s="46">
        <v>0</v>
      </c>
      <c r="GX34" s="46" t="s">
        <v>1680</v>
      </c>
      <c r="GY34" s="46">
        <v>0</v>
      </c>
      <c r="GZ34" s="46">
        <v>0</v>
      </c>
      <c r="HA34" s="46">
        <v>0</v>
      </c>
      <c r="HB34" s="46">
        <v>0</v>
      </c>
      <c r="HC34" s="46">
        <v>0</v>
      </c>
      <c r="HD34" s="46">
        <v>0</v>
      </c>
      <c r="HE34" s="46">
        <v>0</v>
      </c>
      <c r="HF34" s="46">
        <v>0</v>
      </c>
      <c r="HG34" s="46">
        <v>0</v>
      </c>
      <c r="HH34" s="46">
        <v>1</v>
      </c>
      <c r="HI34" s="46">
        <v>0</v>
      </c>
      <c r="HJ34" s="46">
        <v>0</v>
      </c>
      <c r="HK34" s="46">
        <v>0</v>
      </c>
      <c r="HM34" s="46" t="s">
        <v>1553</v>
      </c>
      <c r="HN34" s="46">
        <v>0</v>
      </c>
      <c r="HO34" s="46">
        <v>1</v>
      </c>
      <c r="HP34" s="46">
        <v>0</v>
      </c>
      <c r="HQ34" s="46">
        <v>0</v>
      </c>
      <c r="HR34" s="46">
        <v>0</v>
      </c>
      <c r="HS34" s="46">
        <v>0</v>
      </c>
      <c r="HT34" s="46">
        <v>0</v>
      </c>
      <c r="HU34" s="46">
        <v>0</v>
      </c>
      <c r="IE34" s="46" t="s">
        <v>1563</v>
      </c>
      <c r="IF34" s="46" t="s">
        <v>1554</v>
      </c>
      <c r="AAP34" s="46" t="s">
        <v>1496</v>
      </c>
      <c r="ABI34" s="46" t="s">
        <v>1857</v>
      </c>
      <c r="ABJ34" s="46">
        <v>0</v>
      </c>
      <c r="ABK34" s="46">
        <v>1</v>
      </c>
      <c r="ABL34" s="46">
        <v>0</v>
      </c>
      <c r="ABM34" s="46">
        <v>0</v>
      </c>
      <c r="ABN34" s="46">
        <v>0</v>
      </c>
      <c r="ABO34" s="46">
        <v>0</v>
      </c>
      <c r="ABP34" s="46">
        <v>0</v>
      </c>
      <c r="ABQ34" s="46">
        <v>0</v>
      </c>
      <c r="ABR34" s="46">
        <v>0</v>
      </c>
      <c r="ABS34" s="46">
        <v>0</v>
      </c>
      <c r="ABT34" s="46">
        <v>0</v>
      </c>
      <c r="ABU34" s="46">
        <v>0</v>
      </c>
      <c r="ABV34" s="46">
        <v>0</v>
      </c>
      <c r="ABW34" s="46">
        <v>0</v>
      </c>
      <c r="ABX34" s="46">
        <v>0</v>
      </c>
      <c r="ABY34" s="46">
        <v>0</v>
      </c>
      <c r="ACA34" s="46" t="s">
        <v>1680</v>
      </c>
      <c r="ACB34" s="46">
        <v>0</v>
      </c>
      <c r="ACC34" s="46">
        <v>0</v>
      </c>
      <c r="ACD34" s="46">
        <v>0</v>
      </c>
      <c r="ACE34" s="46">
        <v>0</v>
      </c>
      <c r="ACF34" s="46">
        <v>0</v>
      </c>
      <c r="ACG34" s="46">
        <v>0</v>
      </c>
      <c r="ACH34" s="46">
        <v>0</v>
      </c>
      <c r="ACI34" s="46">
        <v>0</v>
      </c>
      <c r="ACJ34" s="46">
        <v>0</v>
      </c>
      <c r="ACK34" s="46">
        <v>1</v>
      </c>
      <c r="ACL34" s="46">
        <v>0</v>
      </c>
      <c r="ACM34" s="46">
        <v>0</v>
      </c>
      <c r="ACN34" s="46">
        <v>0</v>
      </c>
      <c r="ACP34" s="46" t="s">
        <v>1553</v>
      </c>
      <c r="ACQ34" s="46">
        <v>0</v>
      </c>
      <c r="ACR34" s="46">
        <v>1</v>
      </c>
      <c r="ACS34" s="46">
        <v>0</v>
      </c>
      <c r="ACT34" s="46">
        <v>0</v>
      </c>
      <c r="ACU34" s="46">
        <v>0</v>
      </c>
      <c r="ACV34" s="46">
        <v>0</v>
      </c>
      <c r="ACW34" s="46">
        <v>0</v>
      </c>
      <c r="ACX34" s="46">
        <v>0</v>
      </c>
      <c r="ACY34" s="46">
        <v>0</v>
      </c>
      <c r="ADS34" s="46" t="s">
        <v>1518</v>
      </c>
      <c r="AKG34" s="46" t="s">
        <v>1509</v>
      </c>
      <c r="AKH34" s="46">
        <v>0</v>
      </c>
      <c r="AKI34" s="46">
        <v>0</v>
      </c>
      <c r="AKJ34" s="46">
        <v>0</v>
      </c>
      <c r="AKK34" s="46">
        <v>0</v>
      </c>
      <c r="AKL34" s="46">
        <v>0</v>
      </c>
      <c r="AKM34" s="46">
        <v>0</v>
      </c>
      <c r="AKN34" s="46">
        <v>0</v>
      </c>
      <c r="AKO34" s="46">
        <v>0</v>
      </c>
      <c r="AKP34" s="46">
        <v>0</v>
      </c>
      <c r="AKQ34" s="46">
        <v>0</v>
      </c>
      <c r="AKR34" s="46">
        <v>0</v>
      </c>
      <c r="AKS34" s="46">
        <v>0</v>
      </c>
      <c r="AKT34" s="46">
        <v>0</v>
      </c>
      <c r="AKU34" s="46">
        <v>0</v>
      </c>
      <c r="AKV34" s="46">
        <v>1</v>
      </c>
      <c r="AKW34" s="46">
        <v>0</v>
      </c>
      <c r="AKX34" s="46">
        <v>0</v>
      </c>
      <c r="AKY34" s="46">
        <v>0</v>
      </c>
      <c r="AQR34" s="46" t="s">
        <v>1564</v>
      </c>
      <c r="ARE34" s="46" t="s">
        <v>1558</v>
      </c>
      <c r="ASB34" s="46" t="s">
        <v>1496</v>
      </c>
      <c r="ASD34" s="46" t="s">
        <v>1540</v>
      </c>
      <c r="ASE34" s="46" t="s">
        <v>1858</v>
      </c>
      <c r="ASF34" s="46">
        <v>0</v>
      </c>
      <c r="ASG34" s="46">
        <v>1</v>
      </c>
      <c r="ASH34" s="46">
        <v>1</v>
      </c>
      <c r="ASI34" s="46">
        <v>0</v>
      </c>
      <c r="ASJ34" s="46">
        <v>1</v>
      </c>
      <c r="ASK34" s="46">
        <v>0</v>
      </c>
      <c r="ASL34" s="46">
        <v>0</v>
      </c>
      <c r="ASM34" s="46">
        <v>0</v>
      </c>
      <c r="ASN34" s="46">
        <v>0</v>
      </c>
      <c r="ASO34" s="46">
        <v>0</v>
      </c>
      <c r="ASP34" s="46">
        <v>0</v>
      </c>
      <c r="ASQ34" s="46">
        <v>0</v>
      </c>
      <c r="ASS34" s="46" t="s">
        <v>1859</v>
      </c>
      <c r="AST34" s="46">
        <v>0</v>
      </c>
      <c r="ASU34" s="46">
        <v>0</v>
      </c>
      <c r="ASV34" s="46">
        <v>0</v>
      </c>
      <c r="ASW34" s="46">
        <v>0</v>
      </c>
      <c r="ASX34" s="46">
        <v>0</v>
      </c>
      <c r="ASY34" s="46">
        <v>1</v>
      </c>
      <c r="ASZ34" s="46">
        <v>0</v>
      </c>
      <c r="ATA34" s="46">
        <v>0</v>
      </c>
      <c r="ATB34" s="46">
        <v>1</v>
      </c>
      <c r="ATC34" s="46">
        <v>0</v>
      </c>
      <c r="ATD34" s="46">
        <v>0</v>
      </c>
      <c r="ATE34" s="46">
        <v>0</v>
      </c>
      <c r="ATF34" s="46">
        <v>0</v>
      </c>
      <c r="ATH34" s="46" t="s">
        <v>1643</v>
      </c>
      <c r="ATI34" s="46">
        <v>1</v>
      </c>
      <c r="ATJ34" s="46">
        <v>0</v>
      </c>
      <c r="ATK34" s="46">
        <v>0</v>
      </c>
      <c r="ATL34" s="46">
        <v>0</v>
      </c>
      <c r="ATM34" s="46">
        <v>0</v>
      </c>
      <c r="ATN34" s="46">
        <v>0</v>
      </c>
      <c r="ATO34" s="46">
        <v>0</v>
      </c>
      <c r="ATP34" s="46">
        <v>1</v>
      </c>
      <c r="ATQ34" s="46">
        <v>0</v>
      </c>
      <c r="ATR34" s="46">
        <v>0</v>
      </c>
      <c r="ATS34" s="46">
        <v>0</v>
      </c>
      <c r="ATT34" s="46">
        <v>0</v>
      </c>
      <c r="ATU34" s="46">
        <v>0</v>
      </c>
      <c r="AUH34" s="46" t="s">
        <v>1562</v>
      </c>
      <c r="AUI34" s="46" t="s">
        <v>1496</v>
      </c>
      <c r="AUJ34" s="46" t="s">
        <v>1558</v>
      </c>
      <c r="AXD34" s="46" t="s">
        <v>1496</v>
      </c>
      <c r="AXE34" s="46" t="s">
        <v>1540</v>
      </c>
      <c r="AXG34" s="46" t="s">
        <v>1519</v>
      </c>
      <c r="AXH34" s="46">
        <v>0</v>
      </c>
      <c r="AXI34" s="46">
        <v>0</v>
      </c>
      <c r="AXJ34" s="46">
        <v>0</v>
      </c>
      <c r="AXK34" s="46">
        <v>1</v>
      </c>
      <c r="AXL34" s="46">
        <v>1</v>
      </c>
      <c r="AXM34" s="46">
        <v>0</v>
      </c>
      <c r="AXN34" s="46">
        <v>0</v>
      </c>
      <c r="AXO34" s="46">
        <v>0</v>
      </c>
      <c r="AXP34" s="46">
        <v>0</v>
      </c>
      <c r="AXQ34" s="46">
        <v>0</v>
      </c>
      <c r="AXR34" s="46">
        <v>0</v>
      </c>
      <c r="AXT34" s="46" t="s">
        <v>1652</v>
      </c>
      <c r="AXU34" s="46" t="s">
        <v>1564</v>
      </c>
      <c r="AYW34" s="46" t="s">
        <v>1496</v>
      </c>
      <c r="AYX34" s="46" t="s">
        <v>1860</v>
      </c>
      <c r="AYY34" s="46">
        <v>1</v>
      </c>
      <c r="AYZ34" s="46">
        <v>0</v>
      </c>
      <c r="AZA34" s="46">
        <v>0</v>
      </c>
      <c r="AZB34" s="46">
        <v>0</v>
      </c>
      <c r="AZC34" s="46">
        <v>1</v>
      </c>
      <c r="AZD34" s="46">
        <v>0</v>
      </c>
      <c r="AZE34" s="46">
        <v>0</v>
      </c>
      <c r="AZF34" s="46">
        <v>0</v>
      </c>
      <c r="AZG34" s="46">
        <v>0</v>
      </c>
      <c r="AZH34" s="46">
        <v>0</v>
      </c>
      <c r="AZK34" s="46" t="s">
        <v>1861</v>
      </c>
      <c r="AZL34" s="46">
        <v>1</v>
      </c>
      <c r="AZM34" s="46">
        <v>0</v>
      </c>
      <c r="AZN34" s="46">
        <v>0</v>
      </c>
      <c r="AZO34" s="46">
        <v>0</v>
      </c>
      <c r="AZP34" s="46">
        <v>1</v>
      </c>
      <c r="AZQ34" s="46">
        <v>1</v>
      </c>
      <c r="AZR34" s="46">
        <v>0</v>
      </c>
      <c r="AZS34" s="46">
        <v>0</v>
      </c>
      <c r="AZT34" s="46">
        <v>0</v>
      </c>
      <c r="AZU34" s="46">
        <v>0</v>
      </c>
      <c r="AZW34" s="46" t="s">
        <v>1496</v>
      </c>
      <c r="AZX34" s="46" t="s">
        <v>1496</v>
      </c>
      <c r="BAL34" s="46" t="s">
        <v>1496</v>
      </c>
      <c r="BAM34" s="46" t="s">
        <v>1862</v>
      </c>
      <c r="BAN34" s="46" t="s">
        <v>1558</v>
      </c>
      <c r="BAW34" s="46" t="s">
        <v>1496</v>
      </c>
      <c r="BAX34" s="46" t="s">
        <v>1500</v>
      </c>
      <c r="BBM34" s="46" t="s">
        <v>1563</v>
      </c>
      <c r="BBN34" s="46" t="s">
        <v>1563</v>
      </c>
      <c r="BBO34" s="46" t="s">
        <v>1496</v>
      </c>
      <c r="BBP34" s="46" t="s">
        <v>1863</v>
      </c>
      <c r="BBQ34" s="46">
        <v>0</v>
      </c>
      <c r="BBR34" s="46">
        <v>0</v>
      </c>
      <c r="BBS34" s="46">
        <v>0</v>
      </c>
      <c r="BBT34" s="46">
        <v>0</v>
      </c>
      <c r="BBU34" s="46">
        <v>0</v>
      </c>
      <c r="BBV34" s="46">
        <v>0</v>
      </c>
      <c r="BBW34" s="46">
        <v>1</v>
      </c>
      <c r="BBX34" s="46">
        <v>0</v>
      </c>
      <c r="BBY34" s="46">
        <v>0</v>
      </c>
      <c r="BBZ34" s="46">
        <v>0</v>
      </c>
      <c r="BCA34" s="46">
        <v>0</v>
      </c>
      <c r="BCB34" s="46">
        <v>0</v>
      </c>
      <c r="BCC34" s="46">
        <v>0</v>
      </c>
      <c r="BCE34" s="46" t="s">
        <v>1623</v>
      </c>
      <c r="BCF34" s="46">
        <v>1</v>
      </c>
      <c r="BCG34" s="46">
        <v>0</v>
      </c>
      <c r="BCH34" s="46">
        <v>0</v>
      </c>
      <c r="BCI34" s="46">
        <v>0</v>
      </c>
      <c r="BCJ34" s="46">
        <v>0</v>
      </c>
      <c r="BCK34" s="46">
        <v>0</v>
      </c>
      <c r="BCL34" s="46">
        <v>0</v>
      </c>
      <c r="BCM34" s="46">
        <v>0</v>
      </c>
      <c r="BCN34" s="46">
        <v>0</v>
      </c>
      <c r="BCO34" s="46">
        <v>0</v>
      </c>
      <c r="BCP34" s="46">
        <v>0</v>
      </c>
      <c r="BCQ34" s="46">
        <v>0</v>
      </c>
      <c r="BCR34" s="46">
        <v>0</v>
      </c>
      <c r="BCS34" s="46">
        <v>0</v>
      </c>
      <c r="BCT34" s="46">
        <v>0</v>
      </c>
      <c r="BCV34" s="46" t="s">
        <v>1563</v>
      </c>
      <c r="BCW34" s="46" t="s">
        <v>1500</v>
      </c>
      <c r="BCX34" s="46" t="s">
        <v>1500</v>
      </c>
      <c r="BCY34" s="46" t="s">
        <v>1864</v>
      </c>
      <c r="BDA34" s="46">
        <v>390401502</v>
      </c>
      <c r="BDB34" s="46">
        <v>44960.534907407397</v>
      </c>
      <c r="BDE34" s="46" t="s">
        <v>1524</v>
      </c>
      <c r="BDF34" s="46" t="s">
        <v>1525</v>
      </c>
    </row>
    <row r="35" spans="1:987 1136:1462" x14ac:dyDescent="0.35">
      <c r="A35" s="46">
        <v>56</v>
      </c>
      <c r="B35" s="46" t="s">
        <v>1865</v>
      </c>
      <c r="C35" s="46">
        <v>44960</v>
      </c>
      <c r="D35" s="46" t="s">
        <v>1490</v>
      </c>
      <c r="E35" s="46">
        <v>44960.424651273148</v>
      </c>
      <c r="F35" s="46">
        <v>44960.458983923607</v>
      </c>
      <c r="G35" s="46" t="s">
        <v>1491</v>
      </c>
      <c r="H35" s="46" t="s">
        <v>1795</v>
      </c>
      <c r="I35" s="46" t="s">
        <v>1493</v>
      </c>
      <c r="J35" s="46" t="s">
        <v>1494</v>
      </c>
      <c r="K35" s="46">
        <v>1</v>
      </c>
      <c r="L35" s="46">
        <v>1</v>
      </c>
      <c r="M35" s="46" t="s">
        <v>1796</v>
      </c>
      <c r="N35" s="46" t="s">
        <v>1496</v>
      </c>
      <c r="O35" s="46" t="s">
        <v>1497</v>
      </c>
      <c r="P35" s="46" t="s">
        <v>1498</v>
      </c>
      <c r="R35" s="46" t="s">
        <v>1496</v>
      </c>
      <c r="S35" s="46" t="s">
        <v>1866</v>
      </c>
      <c r="T35" s="46" t="s">
        <v>1550</v>
      </c>
      <c r="U35" s="46" t="s">
        <v>1500</v>
      </c>
      <c r="V35" s="46" t="s">
        <v>1500</v>
      </c>
      <c r="W35" s="46" t="s">
        <v>1500</v>
      </c>
      <c r="X35" s="46" t="s">
        <v>1500</v>
      </c>
      <c r="Y35" s="46" t="s">
        <v>1500</v>
      </c>
      <c r="Z35" s="46" t="str">
        <f t="shared" si="16"/>
        <v>oui</v>
      </c>
      <c r="AC35" s="46" t="str">
        <f t="shared" si="37"/>
        <v>non</v>
      </c>
      <c r="AD35" s="46" t="s">
        <v>1609</v>
      </c>
      <c r="AF35" s="46" t="s">
        <v>1531</v>
      </c>
      <c r="AH35" s="46" t="s">
        <v>1867</v>
      </c>
      <c r="AJ35" s="46" t="str">
        <f t="shared" si="38"/>
        <v>non</v>
      </c>
      <c r="AK35" s="46" t="str">
        <f t="shared" si="17"/>
        <v>oui</v>
      </c>
      <c r="AL35" s="46" t="str">
        <f t="shared" si="18"/>
        <v xml:space="preserve">exclusion corruption </v>
      </c>
      <c r="AM35" s="46">
        <f t="shared" si="19"/>
        <v>0</v>
      </c>
      <c r="AN35" s="46">
        <f t="shared" si="20"/>
        <v>0</v>
      </c>
      <c r="AO35" s="46">
        <f t="shared" si="21"/>
        <v>0</v>
      </c>
      <c r="AP35" s="46">
        <f t="shared" si="22"/>
        <v>0</v>
      </c>
      <c r="AQ35" s="46">
        <f t="shared" si="23"/>
        <v>0</v>
      </c>
      <c r="AR35" s="46">
        <f t="shared" si="24"/>
        <v>0</v>
      </c>
      <c r="AS35" s="46">
        <f t="shared" si="25"/>
        <v>1</v>
      </c>
      <c r="AT35" s="46">
        <f t="shared" si="26"/>
        <v>0</v>
      </c>
      <c r="AU35" s="46">
        <f t="shared" si="27"/>
        <v>1</v>
      </c>
      <c r="AV35" s="46">
        <f t="shared" si="28"/>
        <v>0</v>
      </c>
      <c r="AW35" s="46">
        <f t="shared" si="29"/>
        <v>0</v>
      </c>
      <c r="AX35" s="46">
        <f t="shared" si="30"/>
        <v>0</v>
      </c>
      <c r="AY35" s="46">
        <f t="shared" si="31"/>
        <v>0</v>
      </c>
      <c r="BT35" s="46" t="str">
        <f t="shared" si="32"/>
        <v>oui</v>
      </c>
      <c r="BV35" s="46" t="s">
        <v>1500</v>
      </c>
      <c r="BW35" s="46" t="s">
        <v>1868</v>
      </c>
      <c r="BX35" s="46">
        <v>0</v>
      </c>
      <c r="BY35" s="46">
        <v>1</v>
      </c>
      <c r="BZ35" s="46">
        <v>0</v>
      </c>
      <c r="CA35" s="46">
        <v>0</v>
      </c>
      <c r="CB35" s="46">
        <v>1</v>
      </c>
      <c r="CC35" s="46">
        <v>0</v>
      </c>
      <c r="CD35" s="46">
        <v>0</v>
      </c>
      <c r="CE35" s="46">
        <v>0</v>
      </c>
      <c r="CF35" s="46">
        <v>0</v>
      </c>
      <c r="CG35" s="46">
        <v>0</v>
      </c>
      <c r="CH35" s="46">
        <v>0</v>
      </c>
      <c r="CW35" s="46" t="s">
        <v>1799</v>
      </c>
      <c r="CX35" s="46">
        <v>0</v>
      </c>
      <c r="CY35" s="46">
        <v>0</v>
      </c>
      <c r="CZ35" s="46">
        <v>0</v>
      </c>
      <c r="DA35" s="46">
        <v>0</v>
      </c>
      <c r="DB35" s="46">
        <v>0</v>
      </c>
      <c r="DC35" s="46">
        <v>0</v>
      </c>
      <c r="DD35" s="46">
        <v>1</v>
      </c>
      <c r="DE35" s="46">
        <v>0</v>
      </c>
      <c r="DF35" s="46">
        <v>1</v>
      </c>
      <c r="DG35" s="46">
        <v>0</v>
      </c>
      <c r="DH35" s="46">
        <v>0</v>
      </c>
      <c r="DI35" s="46">
        <v>0</v>
      </c>
      <c r="DJ35" s="46">
        <v>0</v>
      </c>
      <c r="LN35" s="46" t="s">
        <v>1500</v>
      </c>
      <c r="LO35" s="46" t="s">
        <v>1869</v>
      </c>
      <c r="LP35" s="46">
        <v>1</v>
      </c>
      <c r="LQ35" s="46">
        <v>0</v>
      </c>
      <c r="LR35" s="46">
        <v>1</v>
      </c>
      <c r="LS35" s="46">
        <v>0</v>
      </c>
      <c r="LT35" s="46">
        <v>0</v>
      </c>
      <c r="LU35" s="46">
        <v>1</v>
      </c>
      <c r="LV35" s="46">
        <v>0</v>
      </c>
      <c r="LW35" s="46">
        <v>0</v>
      </c>
      <c r="LX35" s="46">
        <v>0</v>
      </c>
      <c r="LY35" s="46">
        <v>0</v>
      </c>
      <c r="MM35" s="46" t="s">
        <v>1799</v>
      </c>
      <c r="MN35" s="46">
        <v>0</v>
      </c>
      <c r="MO35" s="46">
        <v>0</v>
      </c>
      <c r="MP35" s="46">
        <v>0</v>
      </c>
      <c r="MQ35" s="46">
        <v>0</v>
      </c>
      <c r="MR35" s="46">
        <v>0</v>
      </c>
      <c r="MS35" s="46">
        <v>0</v>
      </c>
      <c r="MT35" s="46">
        <v>1</v>
      </c>
      <c r="MU35" s="46">
        <v>0</v>
      </c>
      <c r="MV35" s="46">
        <v>1</v>
      </c>
      <c r="MW35" s="46">
        <v>0</v>
      </c>
      <c r="MX35" s="46">
        <v>0</v>
      </c>
      <c r="MY35" s="46">
        <v>0</v>
      </c>
      <c r="MZ35" s="46">
        <v>0</v>
      </c>
      <c r="QQ35" s="46" t="s">
        <v>1500</v>
      </c>
      <c r="QR35" s="46" t="s">
        <v>1870</v>
      </c>
      <c r="QS35" s="46">
        <v>1</v>
      </c>
      <c r="QT35" s="46">
        <v>0</v>
      </c>
      <c r="QU35" s="46">
        <v>0</v>
      </c>
      <c r="QV35" s="46">
        <v>1</v>
      </c>
      <c r="QW35" s="46">
        <v>0</v>
      </c>
      <c r="QX35" s="46">
        <v>0</v>
      </c>
      <c r="QY35" s="46">
        <v>0</v>
      </c>
      <c r="QZ35" s="46">
        <v>0</v>
      </c>
      <c r="RA35" s="46">
        <v>0</v>
      </c>
      <c r="RB35" s="46">
        <v>0</v>
      </c>
      <c r="RC35" s="46">
        <v>0</v>
      </c>
      <c r="RR35" s="46" t="s">
        <v>1799</v>
      </c>
      <c r="RS35" s="46">
        <v>0</v>
      </c>
      <c r="RT35" s="46">
        <v>0</v>
      </c>
      <c r="RU35" s="46">
        <v>0</v>
      </c>
      <c r="RV35" s="46">
        <v>0</v>
      </c>
      <c r="RW35" s="46">
        <v>0</v>
      </c>
      <c r="RX35" s="46">
        <v>0</v>
      </c>
      <c r="RY35" s="46">
        <v>1</v>
      </c>
      <c r="RZ35" s="46">
        <v>0</v>
      </c>
      <c r="SA35" s="46">
        <v>1</v>
      </c>
      <c r="SB35" s="46">
        <v>0</v>
      </c>
      <c r="SC35" s="46">
        <v>0</v>
      </c>
      <c r="SD35" s="46">
        <v>0</v>
      </c>
      <c r="SE35" s="46">
        <v>0</v>
      </c>
      <c r="AKG35" s="46" t="s">
        <v>1509</v>
      </c>
      <c r="AKH35" s="46">
        <v>0</v>
      </c>
      <c r="AKI35" s="46">
        <v>0</v>
      </c>
      <c r="AKJ35" s="46">
        <v>0</v>
      </c>
      <c r="AKK35" s="46">
        <v>0</v>
      </c>
      <c r="AKL35" s="46">
        <v>0</v>
      </c>
      <c r="AKM35" s="46">
        <v>0</v>
      </c>
      <c r="AKN35" s="46">
        <v>0</v>
      </c>
      <c r="AKO35" s="46">
        <v>0</v>
      </c>
      <c r="AKP35" s="46">
        <v>0</v>
      </c>
      <c r="AKQ35" s="46">
        <v>0</v>
      </c>
      <c r="AKR35" s="46">
        <v>0</v>
      </c>
      <c r="AKS35" s="46">
        <v>0</v>
      </c>
      <c r="AKT35" s="46">
        <v>0</v>
      </c>
      <c r="AKU35" s="46">
        <v>0</v>
      </c>
      <c r="AKV35" s="46">
        <v>1</v>
      </c>
      <c r="AKW35" s="46">
        <v>0</v>
      </c>
      <c r="AKX35" s="46">
        <v>0</v>
      </c>
      <c r="AKY35" s="46">
        <v>0</v>
      </c>
      <c r="AQR35" s="46" t="s">
        <v>1510</v>
      </c>
      <c r="AQS35" s="46" t="s">
        <v>1511</v>
      </c>
      <c r="AQT35" s="46">
        <v>0</v>
      </c>
      <c r="AQU35" s="46">
        <v>0</v>
      </c>
      <c r="AQV35" s="46">
        <v>1</v>
      </c>
      <c r="AQW35" s="46">
        <v>0</v>
      </c>
      <c r="AQX35" s="46">
        <v>0</v>
      </c>
      <c r="AQY35" s="46">
        <v>0</v>
      </c>
      <c r="AQZ35" s="46">
        <v>0</v>
      </c>
      <c r="ARA35" s="46">
        <v>0</v>
      </c>
      <c r="ARB35" s="46">
        <v>0</v>
      </c>
      <c r="ARC35" s="46">
        <v>0</v>
      </c>
      <c r="ARR35" s="46" t="s">
        <v>1780</v>
      </c>
      <c r="ARS35" s="46">
        <v>1</v>
      </c>
      <c r="ART35" s="46">
        <v>0</v>
      </c>
      <c r="ARU35" s="46">
        <v>1</v>
      </c>
      <c r="ARV35" s="46">
        <v>0</v>
      </c>
      <c r="ARW35" s="46">
        <v>0</v>
      </c>
      <c r="ARX35" s="46">
        <v>0</v>
      </c>
      <c r="ARY35" s="46">
        <v>0</v>
      </c>
      <c r="ASB35" s="46" t="s">
        <v>1500</v>
      </c>
      <c r="AUW35" s="46" t="s">
        <v>1871</v>
      </c>
      <c r="AUX35" s="46">
        <v>0</v>
      </c>
      <c r="AUY35" s="46">
        <v>0</v>
      </c>
      <c r="AUZ35" s="46">
        <v>1</v>
      </c>
      <c r="AVA35" s="46">
        <v>1</v>
      </c>
      <c r="AVB35" s="46">
        <v>0</v>
      </c>
      <c r="AVC35" s="46">
        <v>1</v>
      </c>
      <c r="AVD35" s="46">
        <v>0</v>
      </c>
      <c r="AVE35" s="46">
        <v>0</v>
      </c>
      <c r="AVF35" s="46">
        <v>0</v>
      </c>
      <c r="AVG35" s="46">
        <v>0</v>
      </c>
      <c r="AVH35" s="46">
        <v>0</v>
      </c>
      <c r="AVJ35" s="46" t="s">
        <v>1872</v>
      </c>
      <c r="AVK35" s="46">
        <v>0</v>
      </c>
      <c r="AVL35" s="46">
        <v>0</v>
      </c>
      <c r="AVM35" s="46">
        <v>0</v>
      </c>
      <c r="AVN35" s="46">
        <v>0</v>
      </c>
      <c r="AVO35" s="46">
        <v>0</v>
      </c>
      <c r="AVP35" s="46">
        <v>1</v>
      </c>
      <c r="AVQ35" s="46">
        <v>0</v>
      </c>
      <c r="AVR35" s="46">
        <v>1</v>
      </c>
      <c r="AVS35" s="46">
        <v>1</v>
      </c>
      <c r="AVT35" s="46">
        <v>0</v>
      </c>
      <c r="AVU35" s="46">
        <v>0</v>
      </c>
      <c r="AVV35" s="46">
        <v>0</v>
      </c>
      <c r="AVW35" s="46">
        <v>0</v>
      </c>
      <c r="AVY35" s="46" t="s">
        <v>1515</v>
      </c>
      <c r="AVZ35" s="46">
        <v>1</v>
      </c>
      <c r="AWA35" s="46">
        <v>0</v>
      </c>
      <c r="AWB35" s="46">
        <v>0</v>
      </c>
      <c r="AWC35" s="46">
        <v>0</v>
      </c>
      <c r="AWD35" s="46">
        <v>0</v>
      </c>
      <c r="AWE35" s="46">
        <v>0</v>
      </c>
      <c r="AWF35" s="46">
        <v>0</v>
      </c>
      <c r="AWG35" s="46">
        <v>1</v>
      </c>
      <c r="AWH35" s="46">
        <v>0</v>
      </c>
      <c r="AWI35" s="46">
        <v>1</v>
      </c>
      <c r="AWJ35" s="46">
        <v>0</v>
      </c>
      <c r="AWK35" s="46">
        <v>0</v>
      </c>
      <c r="AWL35" s="46">
        <v>0</v>
      </c>
      <c r="AWN35" s="46" t="s">
        <v>1516</v>
      </c>
      <c r="AWO35" s="46" t="s">
        <v>1517</v>
      </c>
      <c r="AWP35" s="46">
        <v>1</v>
      </c>
      <c r="AWQ35" s="46">
        <v>0</v>
      </c>
      <c r="AWR35" s="46">
        <v>0</v>
      </c>
      <c r="AWS35" s="46">
        <v>0</v>
      </c>
      <c r="AWT35" s="46">
        <v>0</v>
      </c>
      <c r="AWU35" s="46">
        <v>0</v>
      </c>
      <c r="AWV35" s="46">
        <v>0</v>
      </c>
      <c r="AWW35" s="46">
        <v>0</v>
      </c>
      <c r="AWX35" s="46">
        <v>0</v>
      </c>
      <c r="AWY35" s="46">
        <v>0</v>
      </c>
      <c r="AWZ35" s="46">
        <v>0</v>
      </c>
      <c r="AXA35" s="46">
        <v>0</v>
      </c>
      <c r="AXD35" s="46" t="s">
        <v>1500</v>
      </c>
      <c r="AXT35" s="46" t="s">
        <v>1563</v>
      </c>
      <c r="AYI35" s="46" t="s">
        <v>1873</v>
      </c>
      <c r="AYJ35" s="46">
        <v>1</v>
      </c>
      <c r="AYK35" s="46">
        <v>0</v>
      </c>
      <c r="AYL35" s="46">
        <v>0</v>
      </c>
      <c r="AYM35" s="46">
        <v>1</v>
      </c>
      <c r="AYN35" s="46">
        <v>1</v>
      </c>
      <c r="AYO35" s="46">
        <v>0</v>
      </c>
      <c r="AYP35" s="46">
        <v>0</v>
      </c>
      <c r="AYQ35" s="46">
        <v>0</v>
      </c>
      <c r="AYR35" s="46">
        <v>0</v>
      </c>
      <c r="AYS35" s="46">
        <v>0</v>
      </c>
      <c r="AYT35" s="46">
        <v>0</v>
      </c>
      <c r="AYW35" s="46" t="s">
        <v>1500</v>
      </c>
      <c r="AZW35" s="46" t="s">
        <v>1500</v>
      </c>
      <c r="BAX35" s="46" t="s">
        <v>1500</v>
      </c>
      <c r="BBM35" s="46" t="s">
        <v>1518</v>
      </c>
      <c r="BBN35" s="46" t="s">
        <v>1702</v>
      </c>
      <c r="BBO35" s="46" t="s">
        <v>1500</v>
      </c>
      <c r="BCV35" s="46" t="s">
        <v>1563</v>
      </c>
      <c r="BCW35" s="46" t="s">
        <v>1500</v>
      </c>
      <c r="BCX35" s="46" t="s">
        <v>1500</v>
      </c>
      <c r="BDA35" s="46">
        <v>390424338</v>
      </c>
      <c r="BDB35" s="46">
        <v>44960.587951388887</v>
      </c>
      <c r="BDE35" s="46" t="s">
        <v>1524</v>
      </c>
      <c r="BDF35" s="46" t="s">
        <v>1525</v>
      </c>
    </row>
    <row r="36" spans="1:987 1136:1462" x14ac:dyDescent="0.35">
      <c r="A36" s="46">
        <v>57</v>
      </c>
      <c r="B36" s="46" t="s">
        <v>1874</v>
      </c>
      <c r="C36" s="46">
        <v>44960</v>
      </c>
      <c r="D36" s="46" t="s">
        <v>1490</v>
      </c>
      <c r="E36" s="46">
        <v>44960.463399548607</v>
      </c>
      <c r="F36" s="46">
        <v>44960.501152766199</v>
      </c>
      <c r="G36" s="46" t="s">
        <v>1491</v>
      </c>
      <c r="H36" s="46" t="s">
        <v>1795</v>
      </c>
      <c r="I36" s="46" t="s">
        <v>1493</v>
      </c>
      <c r="J36" s="46" t="s">
        <v>1494</v>
      </c>
      <c r="K36" s="46">
        <v>1</v>
      </c>
      <c r="L36" s="46">
        <v>1</v>
      </c>
      <c r="M36" s="46" t="s">
        <v>1796</v>
      </c>
      <c r="N36" s="46" t="s">
        <v>1496</v>
      </c>
      <c r="O36" s="46" t="s">
        <v>1497</v>
      </c>
      <c r="P36" s="46" t="s">
        <v>1528</v>
      </c>
      <c r="Q36" s="46" t="s">
        <v>1500</v>
      </c>
      <c r="S36" s="46" t="s">
        <v>1875</v>
      </c>
      <c r="T36" s="46" t="s">
        <v>1550</v>
      </c>
      <c r="U36" s="46" t="s">
        <v>1549</v>
      </c>
      <c r="V36" s="46" t="s">
        <v>1500</v>
      </c>
      <c r="W36" s="46" t="s">
        <v>1500</v>
      </c>
      <c r="X36" s="46" t="s">
        <v>1500</v>
      </c>
      <c r="Y36" s="46" t="s">
        <v>1500</v>
      </c>
      <c r="Z36" s="46" t="str">
        <f t="shared" si="16"/>
        <v>oui</v>
      </c>
      <c r="AC36" s="46" t="str">
        <f t="shared" si="37"/>
        <v>oui</v>
      </c>
      <c r="AD36" s="46" t="s">
        <v>1501</v>
      </c>
      <c r="AF36" s="46" t="s">
        <v>1609</v>
      </c>
      <c r="AH36" s="46" t="s">
        <v>1531</v>
      </c>
      <c r="AJ36" s="46" t="str">
        <f t="shared" si="38"/>
        <v>oui</v>
      </c>
      <c r="AK36" s="46" t="str">
        <f t="shared" si="17"/>
        <v>oui</v>
      </c>
      <c r="AL36" s="46" t="str">
        <f t="shared" si="18"/>
        <v xml:space="preserve">distance exclusion corruption </v>
      </c>
      <c r="AM36" s="46">
        <f t="shared" si="19"/>
        <v>0</v>
      </c>
      <c r="AN36" s="46">
        <f t="shared" si="20"/>
        <v>0</v>
      </c>
      <c r="AO36" s="46">
        <f t="shared" si="21"/>
        <v>0</v>
      </c>
      <c r="AP36" s="46">
        <f t="shared" si="22"/>
        <v>1</v>
      </c>
      <c r="AQ36" s="46">
        <f t="shared" si="23"/>
        <v>0</v>
      </c>
      <c r="AR36" s="46">
        <f t="shared" si="24"/>
        <v>0</v>
      </c>
      <c r="AS36" s="46">
        <f t="shared" si="25"/>
        <v>1</v>
      </c>
      <c r="AT36" s="46">
        <f t="shared" si="26"/>
        <v>0</v>
      </c>
      <c r="AU36" s="46">
        <f t="shared" si="27"/>
        <v>1</v>
      </c>
      <c r="AV36" s="46">
        <f t="shared" si="28"/>
        <v>0</v>
      </c>
      <c r="AW36" s="46">
        <f t="shared" si="29"/>
        <v>0</v>
      </c>
      <c r="AX36" s="46">
        <f t="shared" si="30"/>
        <v>0</v>
      </c>
      <c r="AY36" s="46">
        <f t="shared" si="31"/>
        <v>0</v>
      </c>
      <c r="AZ36" s="46" t="str">
        <f>IF(BA36=1,"pas_adapte ","")&amp;IF(BB36=1,"insuffisance_argent ","")&amp;IF(BC36=1,"acces_limite ","")&amp;IF(BD36=1,"mauvaise_qualite ","")&amp;IF(BE36=1,"retard_reception ","")&amp;IF(BF36=1,"aucun_problem ","")&amp;IF(BG36=1,"autre ","")&amp;IF(BH36=1,"nsp ","")&amp;IF(BI36=1,"pnpr ","")</f>
        <v xml:space="preserve">pas_adapte </v>
      </c>
      <c r="BA36" s="46">
        <f>IF(ISERROR(SEARCH(1,_xlfn.CONCAT(DM36, FO36, HN36, KJ36, NC36, PR36, SH36, UU36, XI36, ZT36, ACQ36, ZT36, ACQ36, AEK36, AFT36, AJH36))),0,1)</f>
        <v>1</v>
      </c>
      <c r="BB36" s="46">
        <f>IF(ISERROR(SEARCH(1,_xlfn.CONCAT(DN36, FP36, HO36, KK36, ND36, PS36, SI36, UV36, XJ36, ZU36, ACR36))),0,1)</f>
        <v>0</v>
      </c>
      <c r="BC36" s="46">
        <f>IF(ISERROR(SEARCH(1,_xlfn.CONCAT(KL36, NE36, PT36, SJ36, UW36, XK36, ZW36, ACT36,AEM36, AGQ36, AJJ36))),0,1)</f>
        <v>0</v>
      </c>
      <c r="BD36" s="46">
        <f>IF(ISERROR(SEARCH(1,_xlfn.CONCAT(DO36, FQ36, HP36, KM36, NF36, PU36, SK36, UX36, XL36, ZV36, ACU36,AEL36, AGP36, AJI36))),0,1)</f>
        <v>0</v>
      </c>
      <c r="BE36" s="46">
        <f>IF(ISERROR(SEARCH(1,_xlfn.CONCAT(DP36, FR36, HQ36, KN36, NG36, PV36, SL36, UY36, XM36, ZX36, ACU36,AEN36, AGR36, AJK36))),0,1)</f>
        <v>0</v>
      </c>
      <c r="BF36" s="46">
        <f>IF(ISERROR(SEARCH(1,_xlfn.CONCAT(DQ36, FS36, HR36, KO36, NH36, PW36, SM36, UZ36, XN36, ZY36, ACV36,AEO36, AGS36, AJL36))),0,1)</f>
        <v>0</v>
      </c>
      <c r="BG36" s="46">
        <f>IF(ISERROR(SEARCH(1,_xlfn.CONCAT(DR36, FT36, HS36, KP36, NI36, PX36, SN36, VA36, XO36, ZZ36, ACW36,AEP36, AGT36, AJM36))),0,1)</f>
        <v>0</v>
      </c>
      <c r="BH36" s="46">
        <f>IF(ISERROR(SEARCH(1,_xlfn.CONCAT(DS36, FU36, HT36, KQ36, NJ36, PY36, SO36, VB36, XP36, AAA36, ACX36,AEQ36, AGU36, AJN36))),0,1)</f>
        <v>0</v>
      </c>
      <c r="BI36" s="46">
        <f>IF(ISERROR(SEARCH(1,_xlfn.CONCAT(DT36, FV36, HU36, KR36, NK36, PZ36, SP36, VC36, XQ36, AAB36, ACY36,AER36, AGV36, AJO36))),0,1)</f>
        <v>0</v>
      </c>
      <c r="BJ36" s="46" t="str">
        <f>IF(BK36=1, "pas_adapte ","")&amp;IF(BL36=1, "insuffisance_argent ","")&amp;IF(BM36=1, "acces_limite ","")&amp;IF(BN36=1, "mauvaise_qualite ","")&amp;IF(BO36=1, "retard_reception ","")&amp;IF(BP36=1, "aucun_problem ","")&amp;IF(BQ36=1, "autre ","")&amp;IF(BR36=1, "nsp ","")&amp;IF(BS36=1, "pnpr ","")</f>
        <v xml:space="preserve">pas_adapte </v>
      </c>
      <c r="BK36" s="46">
        <f>IF(ISERROR(SEARCH(1,_xlfn.CONCAT(DM36, FO36, HN36, KJ36, NC36, PR36, SH36, UU36, XI36, ZT36, ACQ36, ZT36, ACQ36, AEK36, AFT36, AJH36, ALB36, ALL36, ALV36, AMF36, AMQ36, ANB36, ANM36, ANX36, AOI36, AOT36, APE36, APP36, APZ36, AQI36))),0,1)</f>
        <v>1</v>
      </c>
      <c r="BL36" s="46">
        <f>IF(ISERROR(SEARCH(1,_xlfn.CONCAT(DN36, FP36, HO36, KK36, ND36, PS36, SI36, UV36, XJ36, ZU36, ACR36, ZU36, ACR36, ALC36, ALM36, ALW36, AMG36, AMR36, ANC36, ANN36, ANY36, AOJ36, AOU36, APF36))),0,1)</f>
        <v>0</v>
      </c>
      <c r="BM36" s="46">
        <f>IF(ISERROR(SEARCH(1,_xlfn.CONCAT(KL36, NE36, PT36, SJ36, UW36, XK36, ZW36, ACT36,AEM36, AGQ36, AJJ36, AMH36, AMS36, AND36, ANO36, ANZ36, AOK36, AOW36, APH36, APR36, AQB36, AQK36))),0,1)</f>
        <v>0</v>
      </c>
      <c r="BN36" s="46">
        <f>IF(ISERROR(SEARCH(1,_xlfn.CONCAT(DO36, FQ36, HP36, KM36, NF36, PU36, SK36, UX36, XL36, ZV36, ACU36,AEL36, AGP36, AJI36, AMI36, AMT36, ANE36, ANP36, AOA36, AOL36, AOV36, APG36, APQ36, AQA36, AQJ36))),0,1)</f>
        <v>0</v>
      </c>
      <c r="BO36" s="46">
        <f>IF(ISERROR(SEARCH(1,_xlfn.CONCAT(DP36, FR36, HQ36, KN36, NG36, PV36, SL36, UY36, XM36, ZX36, ACU36,AEN36, AGR36, AJK36, ALE36, ALO36, ALY36, AMJ36, AMU36, ANF36, ANQ36, AOB36, AOM36, AOX36, API36, APS36, AQC36, AQL36))),0,1)</f>
        <v>0</v>
      </c>
      <c r="BP36" s="46">
        <f>IF(ISERROR(SEARCH(1,_xlfn.CONCAT(DQ36, FS36, HR36, KO36, NH36, PW36, SM36, UZ36, XN36, ZY36, ACV36,AEO36, AGS36, AJL36, ALF36, ALP36, ALZ36, AMK36, AMV36, ANG36, ANR36, AOC36, AON36, AOY36, APJ36, APT36, AQD36, AQM36))),0,1)</f>
        <v>0</v>
      </c>
      <c r="BQ36" s="46">
        <f>IF(ISERROR(SEARCH(1,_xlfn.CONCAT(DR36, FT36, HS36, KP36, NI36, PX36, SN36, VA36, XO36, ZZ36, ACW36,AEP36, AGT36, AJM36, ALG36, ALQ36, AMA36, AML36, AMW36, ANH36, ANS36, AOD36, AOO36, AOZ36, APK36, APU36, AQE36, AQN36))),0,1)</f>
        <v>0</v>
      </c>
      <c r="BR36" s="46">
        <f>IF(ISERROR(SEARCH(1,_xlfn.CONCAT(DS36, FU36, HT36, KQ36, NJ36, PY36, SO36, VB36, XP36, AAA36, ACX36,AEQ36, AGU36, AJN36, ALH36, ALR36, AMB36, AMM36, AMX36, ANI36, ANT36, AOE36, AOP36, APA36, APL36, APV36, AQF36, AQO36))),0,1)</f>
        <v>0</v>
      </c>
      <c r="BS36" s="46">
        <f>IF(ISERROR(SEARCH(1,_xlfn.CONCAT(DT36, FV36, HU36, KR36, NK36, PZ36, SP36, VC36, XQ36, AAB36, ACY36,AER36, AGV36, AJO36, ALI36, ALS36, AMC36, AMN36, AMY36, ANJ36, ANU36, AOF36, AOQ36, APB36, APM36, APW36, AQG36, AQP36))),0,1)</f>
        <v>0</v>
      </c>
      <c r="BT36" s="46" t="str">
        <f t="shared" si="32"/>
        <v>oui</v>
      </c>
      <c r="BU36" s="46" t="str">
        <f>IF(ISERROR(SEARCH(1, _xlfn.CONCAT(CL36, CM36,ES36, GQ36, JB36,MB36,OP36, OQ36,RF36, WG36, ABJ36, ABK36, ABL36, ABM36, CK36 ))),"non","oui")</f>
        <v>oui</v>
      </c>
      <c r="BV36" s="46" t="s">
        <v>1500</v>
      </c>
      <c r="BW36" s="46" t="s">
        <v>1876</v>
      </c>
      <c r="BX36" s="46">
        <v>0</v>
      </c>
      <c r="BY36" s="46">
        <v>1</v>
      </c>
      <c r="BZ36" s="46">
        <v>0</v>
      </c>
      <c r="CA36" s="46">
        <v>1</v>
      </c>
      <c r="CB36" s="46">
        <v>1</v>
      </c>
      <c r="CC36" s="46">
        <v>0</v>
      </c>
      <c r="CD36" s="46">
        <v>0</v>
      </c>
      <c r="CE36" s="46">
        <v>0</v>
      </c>
      <c r="CF36" s="46">
        <v>0</v>
      </c>
      <c r="CG36" s="46">
        <v>0</v>
      </c>
      <c r="CH36" s="46">
        <v>0</v>
      </c>
      <c r="CW36" s="46" t="s">
        <v>1505</v>
      </c>
      <c r="CX36" s="46">
        <v>0</v>
      </c>
      <c r="CY36" s="46">
        <v>0</v>
      </c>
      <c r="CZ36" s="46">
        <v>0</v>
      </c>
      <c r="DA36" s="46">
        <v>0</v>
      </c>
      <c r="DB36" s="46">
        <v>0</v>
      </c>
      <c r="DC36" s="46">
        <v>0</v>
      </c>
      <c r="DD36" s="46">
        <v>1</v>
      </c>
      <c r="DE36" s="46">
        <v>0</v>
      </c>
      <c r="DF36" s="46">
        <v>0</v>
      </c>
      <c r="DG36" s="46">
        <v>0</v>
      </c>
      <c r="DH36" s="46">
        <v>0</v>
      </c>
      <c r="DI36" s="46">
        <v>0</v>
      </c>
      <c r="DJ36" s="46">
        <v>0</v>
      </c>
      <c r="GG36" s="46" t="s">
        <v>1496</v>
      </c>
      <c r="GP36" s="46" t="s">
        <v>1504</v>
      </c>
      <c r="GQ36" s="46">
        <v>1</v>
      </c>
      <c r="GR36" s="46">
        <v>0</v>
      </c>
      <c r="GS36" s="46">
        <v>0</v>
      </c>
      <c r="GT36" s="46">
        <v>0</v>
      </c>
      <c r="GU36" s="46">
        <v>0</v>
      </c>
      <c r="GV36" s="46">
        <v>0</v>
      </c>
      <c r="GX36" s="46" t="s">
        <v>1828</v>
      </c>
      <c r="GY36" s="46">
        <v>0</v>
      </c>
      <c r="GZ36" s="46">
        <v>0</v>
      </c>
      <c r="HA36" s="46">
        <v>0</v>
      </c>
      <c r="HB36" s="46">
        <v>1</v>
      </c>
      <c r="HC36" s="46">
        <v>0</v>
      </c>
      <c r="HD36" s="46">
        <v>0</v>
      </c>
      <c r="HE36" s="46">
        <v>1</v>
      </c>
      <c r="HF36" s="46">
        <v>0</v>
      </c>
      <c r="HG36" s="46">
        <v>1</v>
      </c>
      <c r="HH36" s="46">
        <v>0</v>
      </c>
      <c r="HI36" s="46">
        <v>0</v>
      </c>
      <c r="HJ36" s="46">
        <v>0</v>
      </c>
      <c r="HK36" s="46">
        <v>0</v>
      </c>
      <c r="HM36" s="46" t="s">
        <v>1766</v>
      </c>
      <c r="HN36" s="46">
        <v>1</v>
      </c>
      <c r="HO36" s="46">
        <v>0</v>
      </c>
      <c r="HP36" s="46">
        <v>0</v>
      </c>
      <c r="HQ36" s="46">
        <v>0</v>
      </c>
      <c r="HR36" s="46">
        <v>0</v>
      </c>
      <c r="HS36" s="46">
        <v>0</v>
      </c>
      <c r="HT36" s="46">
        <v>0</v>
      </c>
      <c r="HU36" s="46">
        <v>0</v>
      </c>
      <c r="HW36" s="46" t="s">
        <v>1574</v>
      </c>
      <c r="HX36" s="46">
        <v>0</v>
      </c>
      <c r="HY36" s="46">
        <v>0</v>
      </c>
      <c r="HZ36" s="46">
        <v>1</v>
      </c>
      <c r="IA36" s="46">
        <v>0</v>
      </c>
      <c r="IB36" s="46">
        <v>0</v>
      </c>
      <c r="IC36" s="46">
        <v>0</v>
      </c>
      <c r="IE36" s="46" t="s">
        <v>1702</v>
      </c>
      <c r="QQ36" s="46" t="s">
        <v>1500</v>
      </c>
      <c r="QR36" s="46" t="s">
        <v>1640</v>
      </c>
      <c r="QS36" s="46">
        <v>1</v>
      </c>
      <c r="QT36" s="46">
        <v>0</v>
      </c>
      <c r="QU36" s="46">
        <v>0</v>
      </c>
      <c r="QV36" s="46">
        <v>1</v>
      </c>
      <c r="QW36" s="46">
        <v>0</v>
      </c>
      <c r="QX36" s="46">
        <v>0</v>
      </c>
      <c r="QY36" s="46">
        <v>0</v>
      </c>
      <c r="QZ36" s="46">
        <v>0</v>
      </c>
      <c r="RA36" s="46">
        <v>0</v>
      </c>
      <c r="RB36" s="46">
        <v>0</v>
      </c>
      <c r="RC36" s="46">
        <v>0</v>
      </c>
      <c r="RR36" s="46" t="s">
        <v>1799</v>
      </c>
      <c r="RS36" s="46">
        <v>0</v>
      </c>
      <c r="RT36" s="46">
        <v>0</v>
      </c>
      <c r="RU36" s="46">
        <v>0</v>
      </c>
      <c r="RV36" s="46">
        <v>0</v>
      </c>
      <c r="RW36" s="46">
        <v>0</v>
      </c>
      <c r="RX36" s="46">
        <v>0</v>
      </c>
      <c r="RY36" s="46">
        <v>1</v>
      </c>
      <c r="RZ36" s="46">
        <v>0</v>
      </c>
      <c r="SA36" s="46">
        <v>1</v>
      </c>
      <c r="SB36" s="46">
        <v>0</v>
      </c>
      <c r="SC36" s="46">
        <v>0</v>
      </c>
      <c r="SD36" s="46">
        <v>0</v>
      </c>
      <c r="SE36" s="46">
        <v>0</v>
      </c>
      <c r="AKG36" s="46" t="s">
        <v>1509</v>
      </c>
      <c r="AKH36" s="46">
        <v>0</v>
      </c>
      <c r="AKI36" s="46">
        <v>0</v>
      </c>
      <c r="AKJ36" s="46">
        <v>0</v>
      </c>
      <c r="AKK36" s="46">
        <v>0</v>
      </c>
      <c r="AKL36" s="46">
        <v>0</v>
      </c>
      <c r="AKM36" s="46">
        <v>0</v>
      </c>
      <c r="AKN36" s="46">
        <v>0</v>
      </c>
      <c r="AKO36" s="46">
        <v>0</v>
      </c>
      <c r="AKP36" s="46">
        <v>0</v>
      </c>
      <c r="AKQ36" s="46">
        <v>0</v>
      </c>
      <c r="AKR36" s="46">
        <v>0</v>
      </c>
      <c r="AKS36" s="46">
        <v>0</v>
      </c>
      <c r="AKT36" s="46">
        <v>0</v>
      </c>
      <c r="AKU36" s="46">
        <v>0</v>
      </c>
      <c r="AKV36" s="46">
        <v>1</v>
      </c>
      <c r="AKW36" s="46">
        <v>0</v>
      </c>
      <c r="AKX36" s="46">
        <v>0</v>
      </c>
      <c r="AKY36" s="46">
        <v>0</v>
      </c>
      <c r="AQR36" s="46" t="s">
        <v>1564</v>
      </c>
      <c r="ARR36" s="46" t="s">
        <v>1648</v>
      </c>
      <c r="ARS36" s="46">
        <v>0</v>
      </c>
      <c r="ART36" s="46">
        <v>1</v>
      </c>
      <c r="ARU36" s="46">
        <v>0</v>
      </c>
      <c r="ARV36" s="46">
        <v>0</v>
      </c>
      <c r="ARW36" s="46">
        <v>0</v>
      </c>
      <c r="ARX36" s="46">
        <v>0</v>
      </c>
      <c r="ARY36" s="46">
        <v>0</v>
      </c>
      <c r="ASB36" s="46" t="s">
        <v>1496</v>
      </c>
      <c r="ASD36" s="46" t="s">
        <v>1649</v>
      </c>
      <c r="ASE36" s="46" t="s">
        <v>1820</v>
      </c>
      <c r="ASF36" s="46">
        <v>1</v>
      </c>
      <c r="ASG36" s="46">
        <v>0</v>
      </c>
      <c r="ASH36" s="46">
        <v>0</v>
      </c>
      <c r="ASI36" s="46">
        <v>1</v>
      </c>
      <c r="ASJ36" s="46">
        <v>1</v>
      </c>
      <c r="ASK36" s="46">
        <v>0</v>
      </c>
      <c r="ASL36" s="46">
        <v>0</v>
      </c>
      <c r="ASM36" s="46">
        <v>0</v>
      </c>
      <c r="ASN36" s="46">
        <v>0</v>
      </c>
      <c r="ASO36" s="46">
        <v>0</v>
      </c>
      <c r="ASP36" s="46">
        <v>0</v>
      </c>
      <c r="ASQ36" s="46">
        <v>0</v>
      </c>
      <c r="ASS36" s="46" t="s">
        <v>1877</v>
      </c>
      <c r="AST36" s="46">
        <v>0</v>
      </c>
      <c r="ASU36" s="46">
        <v>1</v>
      </c>
      <c r="ASV36" s="46">
        <v>0</v>
      </c>
      <c r="ASW36" s="46">
        <v>0</v>
      </c>
      <c r="ASX36" s="46">
        <v>0</v>
      </c>
      <c r="ASY36" s="46">
        <v>0</v>
      </c>
      <c r="ASZ36" s="46">
        <v>0</v>
      </c>
      <c r="ATA36" s="46">
        <v>1</v>
      </c>
      <c r="ATB36" s="46">
        <v>1</v>
      </c>
      <c r="ATC36" s="46">
        <v>0</v>
      </c>
      <c r="ATD36" s="46">
        <v>0</v>
      </c>
      <c r="ATE36" s="46">
        <v>0</v>
      </c>
      <c r="ATF36" s="46">
        <v>0</v>
      </c>
      <c r="ATH36" s="46" t="s">
        <v>1643</v>
      </c>
      <c r="ATI36" s="46">
        <v>1</v>
      </c>
      <c r="ATJ36" s="46">
        <v>0</v>
      </c>
      <c r="ATK36" s="46">
        <v>0</v>
      </c>
      <c r="ATL36" s="46">
        <v>0</v>
      </c>
      <c r="ATM36" s="46">
        <v>0</v>
      </c>
      <c r="ATN36" s="46">
        <v>0</v>
      </c>
      <c r="ATO36" s="46">
        <v>0</v>
      </c>
      <c r="ATP36" s="46">
        <v>1</v>
      </c>
      <c r="ATQ36" s="46">
        <v>0</v>
      </c>
      <c r="ATR36" s="46">
        <v>0</v>
      </c>
      <c r="ATS36" s="46">
        <v>0</v>
      </c>
      <c r="ATT36" s="46">
        <v>0</v>
      </c>
      <c r="ATU36" s="46">
        <v>0</v>
      </c>
      <c r="AUH36" s="46" t="s">
        <v>1601</v>
      </c>
      <c r="AUI36" s="46" t="s">
        <v>1496</v>
      </c>
      <c r="AUJ36" s="46" t="s">
        <v>1510</v>
      </c>
      <c r="AUK36" s="46" t="s">
        <v>1810</v>
      </c>
      <c r="AUL36" s="46">
        <v>1</v>
      </c>
      <c r="AUM36" s="46">
        <v>0</v>
      </c>
      <c r="AUN36" s="46">
        <v>0</v>
      </c>
      <c r="AUO36" s="46">
        <v>0</v>
      </c>
      <c r="AUP36" s="46">
        <v>1</v>
      </c>
      <c r="AUQ36" s="46">
        <v>1</v>
      </c>
      <c r="AUR36" s="46">
        <v>0</v>
      </c>
      <c r="AUS36" s="46">
        <v>0</v>
      </c>
      <c r="AUT36" s="46">
        <v>0</v>
      </c>
      <c r="AUU36" s="46">
        <v>0</v>
      </c>
      <c r="AXD36" s="46" t="s">
        <v>1500</v>
      </c>
      <c r="AXT36" s="46" t="s">
        <v>1563</v>
      </c>
      <c r="AYI36" s="46" t="s">
        <v>1519</v>
      </c>
      <c r="AYJ36" s="46">
        <v>0</v>
      </c>
      <c r="AYK36" s="46">
        <v>0</v>
      </c>
      <c r="AYL36" s="46">
        <v>0</v>
      </c>
      <c r="AYM36" s="46">
        <v>1</v>
      </c>
      <c r="AYN36" s="46">
        <v>1</v>
      </c>
      <c r="AYO36" s="46">
        <v>0</v>
      </c>
      <c r="AYP36" s="46">
        <v>0</v>
      </c>
      <c r="AYQ36" s="46">
        <v>0</v>
      </c>
      <c r="AYR36" s="46">
        <v>0</v>
      </c>
      <c r="AYS36" s="46">
        <v>0</v>
      </c>
      <c r="AYT36" s="46">
        <v>0</v>
      </c>
      <c r="AYW36" s="46" t="s">
        <v>1500</v>
      </c>
      <c r="AZW36" s="46" t="s">
        <v>1496</v>
      </c>
      <c r="AZX36" s="46" t="s">
        <v>1500</v>
      </c>
      <c r="AZY36" s="46" t="s">
        <v>1621</v>
      </c>
      <c r="AZZ36" s="46">
        <v>0</v>
      </c>
      <c r="BAA36" s="46">
        <v>0</v>
      </c>
      <c r="BAB36" s="46">
        <v>0</v>
      </c>
      <c r="BAC36" s="46">
        <v>0</v>
      </c>
      <c r="BAD36" s="46">
        <v>0</v>
      </c>
      <c r="BAE36" s="46">
        <v>0</v>
      </c>
      <c r="BAF36" s="46">
        <v>1</v>
      </c>
      <c r="BAG36" s="46">
        <v>0</v>
      </c>
      <c r="BAH36" s="46">
        <v>0</v>
      </c>
      <c r="BAI36" s="46">
        <v>0</v>
      </c>
      <c r="BAJ36" s="46">
        <v>0</v>
      </c>
      <c r="BAX36" s="46" t="s">
        <v>1500</v>
      </c>
      <c r="BBM36" s="46" t="s">
        <v>1518</v>
      </c>
      <c r="BBN36" s="46" t="s">
        <v>1563</v>
      </c>
      <c r="BBO36" s="46" t="s">
        <v>1500</v>
      </c>
      <c r="BCV36" s="46" t="s">
        <v>1652</v>
      </c>
      <c r="BCW36" s="46" t="s">
        <v>1500</v>
      </c>
      <c r="BCX36" s="46" t="s">
        <v>1496</v>
      </c>
      <c r="BDA36" s="46">
        <v>390424344</v>
      </c>
      <c r="BDB36" s="46">
        <v>44960.587962962964</v>
      </c>
      <c r="BDE36" s="46" t="s">
        <v>1524</v>
      </c>
      <c r="BDF36" s="46" t="s">
        <v>1525</v>
      </c>
    </row>
    <row r="37" spans="1:987 1136:1462" x14ac:dyDescent="0.35">
      <c r="A37" s="46">
        <v>58</v>
      </c>
      <c r="B37" s="46" t="s">
        <v>1878</v>
      </c>
      <c r="C37" s="46">
        <v>44960</v>
      </c>
      <c r="D37" s="46" t="s">
        <v>1490</v>
      </c>
      <c r="E37" s="46">
        <v>44960.504549652767</v>
      </c>
      <c r="F37" s="46">
        <v>44960.542265046301</v>
      </c>
      <c r="G37" s="46" t="s">
        <v>1491</v>
      </c>
      <c r="H37" s="46" t="s">
        <v>1795</v>
      </c>
      <c r="I37" s="46" t="s">
        <v>1493</v>
      </c>
      <c r="J37" s="46" t="s">
        <v>1494</v>
      </c>
      <c r="K37" s="46">
        <v>1</v>
      </c>
      <c r="L37" s="46">
        <v>1</v>
      </c>
      <c r="M37" s="46" t="s">
        <v>1796</v>
      </c>
      <c r="N37" s="46" t="s">
        <v>1500</v>
      </c>
      <c r="O37" s="46" t="s">
        <v>1497</v>
      </c>
      <c r="P37" s="46" t="s">
        <v>1498</v>
      </c>
      <c r="R37" s="46" t="s">
        <v>1500</v>
      </c>
      <c r="S37" s="46" t="s">
        <v>1879</v>
      </c>
      <c r="T37" s="46" t="s">
        <v>1500</v>
      </c>
      <c r="U37" s="46" t="s">
        <v>1500</v>
      </c>
      <c r="V37" s="46" t="s">
        <v>1500</v>
      </c>
      <c r="W37" s="46" t="s">
        <v>1549</v>
      </c>
      <c r="X37" s="46" t="s">
        <v>1500</v>
      </c>
      <c r="Y37" s="46" t="s">
        <v>1500</v>
      </c>
      <c r="Z37" s="46" t="str">
        <f t="shared" si="16"/>
        <v>oui</v>
      </c>
      <c r="AC37" s="46" t="str">
        <f t="shared" si="37"/>
        <v>non</v>
      </c>
      <c r="AD37" s="46" t="s">
        <v>1609</v>
      </c>
      <c r="AF37" s="46" t="s">
        <v>1530</v>
      </c>
      <c r="AH37" s="46" t="s">
        <v>1592</v>
      </c>
      <c r="AJ37" s="46" t="str">
        <f t="shared" si="38"/>
        <v>non</v>
      </c>
      <c r="AK37" s="46" t="str">
        <f t="shared" si="17"/>
        <v>oui</v>
      </c>
      <c r="AL37" s="46" t="str">
        <f t="shared" si="18"/>
        <v xml:space="preserve">exclusion corruption </v>
      </c>
      <c r="AM37" s="46">
        <f t="shared" si="19"/>
        <v>0</v>
      </c>
      <c r="AN37" s="46">
        <f t="shared" si="20"/>
        <v>0</v>
      </c>
      <c r="AO37" s="46">
        <f t="shared" si="21"/>
        <v>0</v>
      </c>
      <c r="AP37" s="46">
        <f t="shared" si="22"/>
        <v>0</v>
      </c>
      <c r="AQ37" s="46">
        <f t="shared" si="23"/>
        <v>0</v>
      </c>
      <c r="AR37" s="46">
        <f t="shared" si="24"/>
        <v>0</v>
      </c>
      <c r="AS37" s="46">
        <f t="shared" si="25"/>
        <v>1</v>
      </c>
      <c r="AT37" s="46">
        <f t="shared" si="26"/>
        <v>0</v>
      </c>
      <c r="AU37" s="46">
        <f t="shared" si="27"/>
        <v>1</v>
      </c>
      <c r="AV37" s="46">
        <f t="shared" si="28"/>
        <v>0</v>
      </c>
      <c r="AW37" s="46">
        <f t="shared" si="29"/>
        <v>0</v>
      </c>
      <c r="AX37" s="46">
        <f t="shared" si="30"/>
        <v>0</v>
      </c>
      <c r="AY37" s="46">
        <f t="shared" si="31"/>
        <v>0</v>
      </c>
      <c r="BT37" s="46" t="str">
        <f t="shared" si="32"/>
        <v>oui</v>
      </c>
      <c r="BV37" s="46" t="s">
        <v>1500</v>
      </c>
      <c r="BW37" s="46" t="s">
        <v>1880</v>
      </c>
      <c r="BX37" s="46">
        <v>1</v>
      </c>
      <c r="BY37" s="46">
        <v>1</v>
      </c>
      <c r="BZ37" s="46">
        <v>0</v>
      </c>
      <c r="CA37" s="46">
        <v>0</v>
      </c>
      <c r="CB37" s="46">
        <v>1</v>
      </c>
      <c r="CC37" s="46">
        <v>0</v>
      </c>
      <c r="CD37" s="46">
        <v>0</v>
      </c>
      <c r="CE37" s="46">
        <v>0</v>
      </c>
      <c r="CF37" s="46">
        <v>0</v>
      </c>
      <c r="CG37" s="46">
        <v>0</v>
      </c>
      <c r="CH37" s="46">
        <v>0</v>
      </c>
      <c r="CW37" s="46" t="s">
        <v>1659</v>
      </c>
      <c r="CX37" s="46">
        <v>0</v>
      </c>
      <c r="CY37" s="46">
        <v>0</v>
      </c>
      <c r="CZ37" s="46">
        <v>0</v>
      </c>
      <c r="DA37" s="46">
        <v>0</v>
      </c>
      <c r="DB37" s="46">
        <v>0</v>
      </c>
      <c r="DC37" s="46">
        <v>0</v>
      </c>
      <c r="DD37" s="46">
        <v>1</v>
      </c>
      <c r="DE37" s="46">
        <v>0</v>
      </c>
      <c r="DF37" s="46">
        <v>1</v>
      </c>
      <c r="DG37" s="46">
        <v>0</v>
      </c>
      <c r="DH37" s="46">
        <v>0</v>
      </c>
      <c r="DI37" s="46">
        <v>0</v>
      </c>
      <c r="DJ37" s="46">
        <v>0</v>
      </c>
      <c r="TF37" s="46" t="s">
        <v>1500</v>
      </c>
      <c r="TG37" s="46" t="s">
        <v>1504</v>
      </c>
      <c r="TH37" s="46">
        <v>1</v>
      </c>
      <c r="TI37" s="46">
        <v>0</v>
      </c>
      <c r="TJ37" s="46">
        <v>0</v>
      </c>
      <c r="TK37" s="46">
        <v>0</v>
      </c>
      <c r="TL37" s="46">
        <v>0</v>
      </c>
      <c r="TM37" s="46">
        <v>0</v>
      </c>
      <c r="TN37" s="46">
        <v>0</v>
      </c>
      <c r="TO37" s="46">
        <v>0</v>
      </c>
      <c r="TP37" s="46">
        <v>0</v>
      </c>
      <c r="TQ37" s="46">
        <v>0</v>
      </c>
      <c r="UE37" s="46" t="s">
        <v>1679</v>
      </c>
      <c r="UF37" s="46">
        <v>0</v>
      </c>
      <c r="UG37" s="46">
        <v>0</v>
      </c>
      <c r="UH37" s="46">
        <v>0</v>
      </c>
      <c r="UI37" s="46">
        <v>0</v>
      </c>
      <c r="UJ37" s="46">
        <v>0</v>
      </c>
      <c r="UK37" s="46">
        <v>0</v>
      </c>
      <c r="UL37" s="46">
        <v>0</v>
      </c>
      <c r="UM37" s="46">
        <v>0</v>
      </c>
      <c r="UN37" s="46">
        <v>1</v>
      </c>
      <c r="UO37" s="46">
        <v>0</v>
      </c>
      <c r="UP37" s="46">
        <v>0</v>
      </c>
      <c r="UQ37" s="46">
        <v>0</v>
      </c>
      <c r="UR37" s="46">
        <v>0</v>
      </c>
      <c r="VR37" s="46" t="s">
        <v>1500</v>
      </c>
      <c r="VS37" s="46" t="s">
        <v>1881</v>
      </c>
      <c r="VT37" s="46">
        <v>0</v>
      </c>
      <c r="VU37" s="46">
        <v>0</v>
      </c>
      <c r="VV37" s="46">
        <v>1</v>
      </c>
      <c r="VW37" s="46">
        <v>0</v>
      </c>
      <c r="VX37" s="46">
        <v>1</v>
      </c>
      <c r="VY37" s="46">
        <v>0</v>
      </c>
      <c r="VZ37" s="46">
        <v>0</v>
      </c>
      <c r="WA37" s="46">
        <v>0</v>
      </c>
      <c r="WB37" s="46">
        <v>0</v>
      </c>
      <c r="WC37" s="46">
        <v>0</v>
      </c>
      <c r="WD37" s="46">
        <v>0</v>
      </c>
      <c r="WS37" s="46" t="s">
        <v>1679</v>
      </c>
      <c r="WT37" s="46">
        <v>0</v>
      </c>
      <c r="WU37" s="46">
        <v>0</v>
      </c>
      <c r="WV37" s="46">
        <v>0</v>
      </c>
      <c r="WW37" s="46">
        <v>0</v>
      </c>
      <c r="WX37" s="46">
        <v>0</v>
      </c>
      <c r="WY37" s="46">
        <v>0</v>
      </c>
      <c r="WZ37" s="46">
        <v>0</v>
      </c>
      <c r="XA37" s="46">
        <v>0</v>
      </c>
      <c r="XB37" s="46">
        <v>1</v>
      </c>
      <c r="XC37" s="46">
        <v>0</v>
      </c>
      <c r="XD37" s="46">
        <v>0</v>
      </c>
      <c r="XE37" s="46">
        <v>0</v>
      </c>
      <c r="XF37" s="46">
        <v>0</v>
      </c>
      <c r="AKG37" s="46" t="s">
        <v>1509</v>
      </c>
      <c r="AKH37" s="46">
        <v>0</v>
      </c>
      <c r="AKI37" s="46">
        <v>0</v>
      </c>
      <c r="AKJ37" s="46">
        <v>0</v>
      </c>
      <c r="AKK37" s="46">
        <v>0</v>
      </c>
      <c r="AKL37" s="46">
        <v>0</v>
      </c>
      <c r="AKM37" s="46">
        <v>0</v>
      </c>
      <c r="AKN37" s="46">
        <v>0</v>
      </c>
      <c r="AKO37" s="46">
        <v>0</v>
      </c>
      <c r="AKP37" s="46">
        <v>0</v>
      </c>
      <c r="AKQ37" s="46">
        <v>0</v>
      </c>
      <c r="AKR37" s="46">
        <v>0</v>
      </c>
      <c r="AKS37" s="46">
        <v>0</v>
      </c>
      <c r="AKT37" s="46">
        <v>0</v>
      </c>
      <c r="AKU37" s="46">
        <v>0</v>
      </c>
      <c r="AKV37" s="46">
        <v>1</v>
      </c>
      <c r="AKW37" s="46">
        <v>0</v>
      </c>
      <c r="AKX37" s="46">
        <v>0</v>
      </c>
      <c r="AKY37" s="46">
        <v>0</v>
      </c>
      <c r="AQR37" s="46" t="s">
        <v>1803</v>
      </c>
      <c r="AQS37" s="46" t="s">
        <v>1882</v>
      </c>
      <c r="AQT37" s="46">
        <v>1</v>
      </c>
      <c r="AQU37" s="46">
        <v>0</v>
      </c>
      <c r="AQV37" s="46">
        <v>1</v>
      </c>
      <c r="AQW37" s="46">
        <v>0</v>
      </c>
      <c r="AQX37" s="46">
        <v>0</v>
      </c>
      <c r="AQY37" s="46">
        <v>0</v>
      </c>
      <c r="AQZ37" s="46">
        <v>0</v>
      </c>
      <c r="ARA37" s="46">
        <v>0</v>
      </c>
      <c r="ARB37" s="46">
        <v>0</v>
      </c>
      <c r="ARC37" s="46">
        <v>0</v>
      </c>
      <c r="ASB37" s="46" t="s">
        <v>1500</v>
      </c>
      <c r="AUW37" s="46" t="s">
        <v>1883</v>
      </c>
      <c r="AUX37" s="46">
        <v>1</v>
      </c>
      <c r="AUY37" s="46">
        <v>0</v>
      </c>
      <c r="AUZ37" s="46">
        <v>0</v>
      </c>
      <c r="AVA37" s="46">
        <v>1</v>
      </c>
      <c r="AVB37" s="46">
        <v>0</v>
      </c>
      <c r="AVC37" s="46">
        <v>0</v>
      </c>
      <c r="AVD37" s="46">
        <v>0</v>
      </c>
      <c r="AVE37" s="46">
        <v>0</v>
      </c>
      <c r="AVF37" s="46">
        <v>0</v>
      </c>
      <c r="AVG37" s="46">
        <v>0</v>
      </c>
      <c r="AVH37" s="46">
        <v>0</v>
      </c>
      <c r="AVJ37" s="46" t="s">
        <v>1884</v>
      </c>
      <c r="AVK37" s="46">
        <v>0</v>
      </c>
      <c r="AVL37" s="46">
        <v>1</v>
      </c>
      <c r="AVM37" s="46">
        <v>0</v>
      </c>
      <c r="AVN37" s="46">
        <v>0</v>
      </c>
      <c r="AVO37" s="46">
        <v>0</v>
      </c>
      <c r="AVP37" s="46">
        <v>0</v>
      </c>
      <c r="AVQ37" s="46">
        <v>0</v>
      </c>
      <c r="AVR37" s="46">
        <v>1</v>
      </c>
      <c r="AVS37" s="46">
        <v>1</v>
      </c>
      <c r="AVT37" s="46">
        <v>0</v>
      </c>
      <c r="AVU37" s="46">
        <v>0</v>
      </c>
      <c r="AVV37" s="46">
        <v>0</v>
      </c>
      <c r="AVW37" s="46">
        <v>0</v>
      </c>
      <c r="AVY37" s="46" t="s">
        <v>1853</v>
      </c>
      <c r="AVZ37" s="46">
        <v>1</v>
      </c>
      <c r="AWA37" s="46">
        <v>0</v>
      </c>
      <c r="AWB37" s="46">
        <v>0</v>
      </c>
      <c r="AWC37" s="46">
        <v>0</v>
      </c>
      <c r="AWD37" s="46">
        <v>0</v>
      </c>
      <c r="AWE37" s="46">
        <v>0</v>
      </c>
      <c r="AWF37" s="46">
        <v>0</v>
      </c>
      <c r="AWG37" s="46">
        <v>1</v>
      </c>
      <c r="AWH37" s="46">
        <v>0</v>
      </c>
      <c r="AWI37" s="46">
        <v>0</v>
      </c>
      <c r="AWJ37" s="46">
        <v>0</v>
      </c>
      <c r="AWK37" s="46">
        <v>0</v>
      </c>
      <c r="AWL37" s="46">
        <v>0</v>
      </c>
      <c r="AWN37" s="46" t="s">
        <v>1516</v>
      </c>
      <c r="AWO37" s="46" t="s">
        <v>1517</v>
      </c>
      <c r="AWP37" s="46">
        <v>1</v>
      </c>
      <c r="AWQ37" s="46">
        <v>0</v>
      </c>
      <c r="AWR37" s="46">
        <v>0</v>
      </c>
      <c r="AWS37" s="46">
        <v>0</v>
      </c>
      <c r="AWT37" s="46">
        <v>0</v>
      </c>
      <c r="AWU37" s="46">
        <v>0</v>
      </c>
      <c r="AWV37" s="46">
        <v>0</v>
      </c>
      <c r="AWW37" s="46">
        <v>0</v>
      </c>
      <c r="AWX37" s="46">
        <v>0</v>
      </c>
      <c r="AWY37" s="46">
        <v>0</v>
      </c>
      <c r="AWZ37" s="46">
        <v>0</v>
      </c>
      <c r="AXA37" s="46">
        <v>0</v>
      </c>
      <c r="AXD37" s="46" t="s">
        <v>1500</v>
      </c>
      <c r="AXT37" s="46" t="s">
        <v>1563</v>
      </c>
      <c r="AYI37" s="46" t="s">
        <v>1705</v>
      </c>
      <c r="AYJ37" s="46">
        <v>1</v>
      </c>
      <c r="AYK37" s="46">
        <v>0</v>
      </c>
      <c r="AYL37" s="46">
        <v>0</v>
      </c>
      <c r="AYM37" s="46">
        <v>0</v>
      </c>
      <c r="AYN37" s="46">
        <v>1</v>
      </c>
      <c r="AYO37" s="46">
        <v>0</v>
      </c>
      <c r="AYP37" s="46">
        <v>0</v>
      </c>
      <c r="AYQ37" s="46">
        <v>0</v>
      </c>
      <c r="AYR37" s="46">
        <v>0</v>
      </c>
      <c r="AYS37" s="46">
        <v>0</v>
      </c>
      <c r="AYT37" s="46">
        <v>0</v>
      </c>
      <c r="AYW37" s="46" t="s">
        <v>1500</v>
      </c>
      <c r="AZW37" s="46" t="s">
        <v>1500</v>
      </c>
      <c r="BAX37" s="46" t="s">
        <v>1500</v>
      </c>
      <c r="BBM37" s="46" t="s">
        <v>1563</v>
      </c>
      <c r="BBN37" s="46" t="s">
        <v>1702</v>
      </c>
      <c r="BBO37" s="46" t="s">
        <v>1500</v>
      </c>
      <c r="BCV37" s="46" t="s">
        <v>1563</v>
      </c>
      <c r="BCW37" s="46" t="s">
        <v>1500</v>
      </c>
      <c r="BCX37" s="46" t="s">
        <v>1500</v>
      </c>
      <c r="BDA37" s="46">
        <v>390424352</v>
      </c>
      <c r="BDB37" s="46">
        <v>44960.587974537033</v>
      </c>
      <c r="BDE37" s="46" t="s">
        <v>1524</v>
      </c>
      <c r="BDF37" s="46" t="s">
        <v>1525</v>
      </c>
    </row>
    <row r="38" spans="1:987 1136:1462" x14ac:dyDescent="0.35">
      <c r="A38" s="46">
        <v>59</v>
      </c>
      <c r="B38" s="46" t="s">
        <v>1885</v>
      </c>
      <c r="C38" s="46">
        <v>44960</v>
      </c>
      <c r="D38" s="46" t="s">
        <v>1490</v>
      </c>
      <c r="E38" s="46">
        <v>44960.403780763889</v>
      </c>
      <c r="F38" s="46">
        <v>44960.432257199078</v>
      </c>
      <c r="G38" s="46" t="s">
        <v>1491</v>
      </c>
      <c r="H38" s="46" t="s">
        <v>1834</v>
      </c>
      <c r="I38" s="46" t="s">
        <v>1493</v>
      </c>
      <c r="J38" s="46" t="s">
        <v>1494</v>
      </c>
      <c r="K38" s="46">
        <v>9</v>
      </c>
      <c r="L38" s="46">
        <v>9</v>
      </c>
      <c r="M38" s="46" t="s">
        <v>1886</v>
      </c>
      <c r="N38" s="46" t="s">
        <v>1500</v>
      </c>
      <c r="O38" s="46" t="s">
        <v>1497</v>
      </c>
      <c r="P38" s="46" t="s">
        <v>1498</v>
      </c>
      <c r="R38" s="46" t="s">
        <v>1500</v>
      </c>
      <c r="S38" s="46" t="s">
        <v>1887</v>
      </c>
      <c r="T38" s="46" t="s">
        <v>1500</v>
      </c>
      <c r="U38" s="46" t="s">
        <v>1500</v>
      </c>
      <c r="V38" s="46" t="s">
        <v>1500</v>
      </c>
      <c r="W38" s="46" t="s">
        <v>1500</v>
      </c>
      <c r="X38" s="46" t="s">
        <v>1500</v>
      </c>
      <c r="Y38" s="46" t="s">
        <v>1500</v>
      </c>
      <c r="Z38" s="46" t="str">
        <f t="shared" si="16"/>
        <v>non</v>
      </c>
      <c r="AC38" s="46" t="str">
        <f t="shared" si="37"/>
        <v>non</v>
      </c>
      <c r="AD38" s="46" t="s">
        <v>1609</v>
      </c>
      <c r="AF38" s="46" t="s">
        <v>1531</v>
      </c>
      <c r="AH38" s="46" t="s">
        <v>1551</v>
      </c>
      <c r="AJ38" s="46" t="str">
        <f t="shared" si="38"/>
        <v>non</v>
      </c>
      <c r="AK38" s="46" t="str">
        <f t="shared" si="17"/>
        <v>oui</v>
      </c>
      <c r="AL38" s="46" t="str">
        <f t="shared" si="18"/>
        <v xml:space="preserve">corruption </v>
      </c>
      <c r="AM38" s="46">
        <f t="shared" si="19"/>
        <v>0</v>
      </c>
      <c r="AN38" s="46">
        <f t="shared" si="20"/>
        <v>0</v>
      </c>
      <c r="AO38" s="46">
        <f t="shared" si="21"/>
        <v>0</v>
      </c>
      <c r="AP38" s="46">
        <f t="shared" si="22"/>
        <v>0</v>
      </c>
      <c r="AQ38" s="46">
        <f t="shared" si="23"/>
        <v>0</v>
      </c>
      <c r="AR38" s="46">
        <f t="shared" si="24"/>
        <v>0</v>
      </c>
      <c r="AS38" s="46">
        <f t="shared" si="25"/>
        <v>0</v>
      </c>
      <c r="AT38" s="46">
        <f t="shared" si="26"/>
        <v>0</v>
      </c>
      <c r="AU38" s="46">
        <f t="shared" si="27"/>
        <v>1</v>
      </c>
      <c r="AV38" s="46">
        <f t="shared" si="28"/>
        <v>0</v>
      </c>
      <c r="AW38" s="46">
        <f t="shared" si="29"/>
        <v>0</v>
      </c>
      <c r="AX38" s="46">
        <f t="shared" si="30"/>
        <v>0</v>
      </c>
      <c r="AY38" s="46">
        <f t="shared" si="31"/>
        <v>0</v>
      </c>
      <c r="BT38" s="46" t="str">
        <f t="shared" si="32"/>
        <v>oui</v>
      </c>
      <c r="BV38" s="46" t="s">
        <v>1500</v>
      </c>
      <c r="BW38" s="46" t="s">
        <v>1888</v>
      </c>
      <c r="BX38" s="46">
        <v>1</v>
      </c>
      <c r="BY38" s="46">
        <v>0</v>
      </c>
      <c r="BZ38" s="46">
        <v>0</v>
      </c>
      <c r="CA38" s="46">
        <v>1</v>
      </c>
      <c r="CB38" s="46">
        <v>0</v>
      </c>
      <c r="CC38" s="46">
        <v>0</v>
      </c>
      <c r="CD38" s="46">
        <v>0</v>
      </c>
      <c r="CE38" s="46">
        <v>0</v>
      </c>
      <c r="CF38" s="46">
        <v>0</v>
      </c>
      <c r="CG38" s="46">
        <v>0</v>
      </c>
      <c r="CH38" s="46">
        <v>0</v>
      </c>
      <c r="CW38" s="46" t="s">
        <v>1679</v>
      </c>
      <c r="CX38" s="46">
        <v>0</v>
      </c>
      <c r="CY38" s="46">
        <v>0</v>
      </c>
      <c r="CZ38" s="46">
        <v>0</v>
      </c>
      <c r="DA38" s="46">
        <v>0</v>
      </c>
      <c r="DB38" s="46">
        <v>0</v>
      </c>
      <c r="DC38" s="46">
        <v>0</v>
      </c>
      <c r="DD38" s="46">
        <v>0</v>
      </c>
      <c r="DE38" s="46">
        <v>0</v>
      </c>
      <c r="DF38" s="46">
        <v>1</v>
      </c>
      <c r="DG38" s="46">
        <v>0</v>
      </c>
      <c r="DH38" s="46">
        <v>0</v>
      </c>
      <c r="DI38" s="46">
        <v>0</v>
      </c>
      <c r="DJ38" s="46">
        <v>0</v>
      </c>
      <c r="EJ38" s="46" t="s">
        <v>1500</v>
      </c>
      <c r="EK38" s="46" t="s">
        <v>1504</v>
      </c>
      <c r="EL38" s="46">
        <v>1</v>
      </c>
      <c r="EM38" s="46">
        <v>0</v>
      </c>
      <c r="EN38" s="46">
        <v>0</v>
      </c>
      <c r="EO38" s="46">
        <v>0</v>
      </c>
      <c r="EP38" s="46">
        <v>0</v>
      </c>
      <c r="EY38" s="46" t="s">
        <v>1679</v>
      </c>
      <c r="EZ38" s="46">
        <v>0</v>
      </c>
      <c r="FA38" s="46">
        <v>0</v>
      </c>
      <c r="FB38" s="46">
        <v>0</v>
      </c>
      <c r="FC38" s="46">
        <v>0</v>
      </c>
      <c r="FD38" s="46">
        <v>0</v>
      </c>
      <c r="FE38" s="46">
        <v>0</v>
      </c>
      <c r="FF38" s="46">
        <v>0</v>
      </c>
      <c r="FG38" s="46">
        <v>0</v>
      </c>
      <c r="FH38" s="46">
        <v>1</v>
      </c>
      <c r="FI38" s="46">
        <v>0</v>
      </c>
      <c r="FJ38" s="46">
        <v>0</v>
      </c>
      <c r="FK38" s="46">
        <v>0</v>
      </c>
      <c r="FL38" s="46">
        <v>0</v>
      </c>
      <c r="QQ38" s="46" t="s">
        <v>1500</v>
      </c>
      <c r="QR38" s="46" t="s">
        <v>1640</v>
      </c>
      <c r="QS38" s="46">
        <v>1</v>
      </c>
      <c r="QT38" s="46">
        <v>0</v>
      </c>
      <c r="QU38" s="46">
        <v>0</v>
      </c>
      <c r="QV38" s="46">
        <v>1</v>
      </c>
      <c r="QW38" s="46">
        <v>0</v>
      </c>
      <c r="QX38" s="46">
        <v>0</v>
      </c>
      <c r="QY38" s="46">
        <v>0</v>
      </c>
      <c r="QZ38" s="46">
        <v>0</v>
      </c>
      <c r="RA38" s="46">
        <v>0</v>
      </c>
      <c r="RB38" s="46">
        <v>0</v>
      </c>
      <c r="RC38" s="46">
        <v>0</v>
      </c>
      <c r="RR38" s="46" t="s">
        <v>1679</v>
      </c>
      <c r="RS38" s="46">
        <v>0</v>
      </c>
      <c r="RT38" s="46">
        <v>0</v>
      </c>
      <c r="RU38" s="46">
        <v>0</v>
      </c>
      <c r="RV38" s="46">
        <v>0</v>
      </c>
      <c r="RW38" s="46">
        <v>0</v>
      </c>
      <c r="RX38" s="46">
        <v>0</v>
      </c>
      <c r="RY38" s="46">
        <v>0</v>
      </c>
      <c r="RZ38" s="46">
        <v>0</v>
      </c>
      <c r="SA38" s="46">
        <v>1</v>
      </c>
      <c r="SB38" s="46">
        <v>0</v>
      </c>
      <c r="SC38" s="46">
        <v>0</v>
      </c>
      <c r="SD38" s="46">
        <v>0</v>
      </c>
      <c r="SE38" s="46">
        <v>0</v>
      </c>
      <c r="AKG38" s="46" t="s">
        <v>1509</v>
      </c>
      <c r="AKH38" s="46">
        <v>0</v>
      </c>
      <c r="AKI38" s="46">
        <v>0</v>
      </c>
      <c r="AKJ38" s="46">
        <v>0</v>
      </c>
      <c r="AKK38" s="46">
        <v>0</v>
      </c>
      <c r="AKL38" s="46">
        <v>0</v>
      </c>
      <c r="AKM38" s="46">
        <v>0</v>
      </c>
      <c r="AKN38" s="46">
        <v>0</v>
      </c>
      <c r="AKO38" s="46">
        <v>0</v>
      </c>
      <c r="AKP38" s="46">
        <v>0</v>
      </c>
      <c r="AKQ38" s="46">
        <v>0</v>
      </c>
      <c r="AKR38" s="46">
        <v>0</v>
      </c>
      <c r="AKS38" s="46">
        <v>0</v>
      </c>
      <c r="AKT38" s="46">
        <v>0</v>
      </c>
      <c r="AKU38" s="46">
        <v>0</v>
      </c>
      <c r="AKV38" s="46">
        <v>1</v>
      </c>
      <c r="AKW38" s="46">
        <v>0</v>
      </c>
      <c r="AKX38" s="46">
        <v>0</v>
      </c>
      <c r="AKY38" s="46">
        <v>0</v>
      </c>
      <c r="AQR38" s="46" t="s">
        <v>1803</v>
      </c>
      <c r="AQS38" s="46" t="s">
        <v>1511</v>
      </c>
      <c r="AQT38" s="46">
        <v>0</v>
      </c>
      <c r="AQU38" s="46">
        <v>0</v>
      </c>
      <c r="AQV38" s="46">
        <v>1</v>
      </c>
      <c r="AQW38" s="46">
        <v>0</v>
      </c>
      <c r="AQX38" s="46">
        <v>0</v>
      </c>
      <c r="AQY38" s="46">
        <v>0</v>
      </c>
      <c r="AQZ38" s="46">
        <v>0</v>
      </c>
      <c r="ARA38" s="46">
        <v>0</v>
      </c>
      <c r="ARB38" s="46">
        <v>0</v>
      </c>
      <c r="ARC38" s="46">
        <v>0</v>
      </c>
      <c r="ASB38" s="46" t="s">
        <v>1500</v>
      </c>
      <c r="AUW38" s="46" t="s">
        <v>1889</v>
      </c>
      <c r="AUX38" s="46">
        <v>0</v>
      </c>
      <c r="AUY38" s="46">
        <v>1</v>
      </c>
      <c r="AUZ38" s="46">
        <v>0</v>
      </c>
      <c r="AVA38" s="46">
        <v>0</v>
      </c>
      <c r="AVB38" s="46">
        <v>0</v>
      </c>
      <c r="AVC38" s="46">
        <v>1</v>
      </c>
      <c r="AVD38" s="46">
        <v>1</v>
      </c>
      <c r="AVE38" s="46">
        <v>0</v>
      </c>
      <c r="AVF38" s="46">
        <v>0</v>
      </c>
      <c r="AVG38" s="46">
        <v>0</v>
      </c>
      <c r="AVH38" s="46">
        <v>0</v>
      </c>
      <c r="AVJ38" s="46" t="s">
        <v>1890</v>
      </c>
      <c r="AVK38" s="46">
        <v>0</v>
      </c>
      <c r="AVL38" s="46">
        <v>1</v>
      </c>
      <c r="AVM38" s="46">
        <v>0</v>
      </c>
      <c r="AVN38" s="46">
        <v>0</v>
      </c>
      <c r="AVO38" s="46">
        <v>0</v>
      </c>
      <c r="AVP38" s="46">
        <v>1</v>
      </c>
      <c r="AVQ38" s="46">
        <v>0</v>
      </c>
      <c r="AVR38" s="46">
        <v>0</v>
      </c>
      <c r="AVS38" s="46">
        <v>1</v>
      </c>
      <c r="AVT38" s="46">
        <v>0</v>
      </c>
      <c r="AVU38" s="46">
        <v>0</v>
      </c>
      <c r="AVV38" s="46">
        <v>0</v>
      </c>
      <c r="AVW38" s="46">
        <v>0</v>
      </c>
      <c r="AVY38" s="46" t="s">
        <v>1891</v>
      </c>
      <c r="AVZ38" s="46">
        <v>1</v>
      </c>
      <c r="AWA38" s="46">
        <v>0</v>
      </c>
      <c r="AWB38" s="46">
        <v>0</v>
      </c>
      <c r="AWC38" s="46">
        <v>0</v>
      </c>
      <c r="AWD38" s="46">
        <v>0</v>
      </c>
      <c r="AWE38" s="46">
        <v>0</v>
      </c>
      <c r="AWF38" s="46">
        <v>1</v>
      </c>
      <c r="AWG38" s="46">
        <v>1</v>
      </c>
      <c r="AWH38" s="46">
        <v>0</v>
      </c>
      <c r="AWI38" s="46">
        <v>0</v>
      </c>
      <c r="AWJ38" s="46">
        <v>0</v>
      </c>
      <c r="AWK38" s="46">
        <v>0</v>
      </c>
      <c r="AWL38" s="46">
        <v>0</v>
      </c>
      <c r="AWN38" s="46" t="s">
        <v>1601</v>
      </c>
      <c r="AWO38" s="46" t="s">
        <v>1517</v>
      </c>
      <c r="AWP38" s="46">
        <v>1</v>
      </c>
      <c r="AWQ38" s="46">
        <v>0</v>
      </c>
      <c r="AWR38" s="46">
        <v>0</v>
      </c>
      <c r="AWS38" s="46">
        <v>0</v>
      </c>
      <c r="AWT38" s="46">
        <v>0</v>
      </c>
      <c r="AWU38" s="46">
        <v>0</v>
      </c>
      <c r="AWV38" s="46">
        <v>0</v>
      </c>
      <c r="AWW38" s="46">
        <v>0</v>
      </c>
      <c r="AWX38" s="46">
        <v>0</v>
      </c>
      <c r="AWY38" s="46">
        <v>0</v>
      </c>
      <c r="AWZ38" s="46">
        <v>0</v>
      </c>
      <c r="AXA38" s="46">
        <v>0</v>
      </c>
      <c r="AXD38" s="46" t="s">
        <v>1500</v>
      </c>
      <c r="AXT38" s="46" t="s">
        <v>1518</v>
      </c>
      <c r="AYI38" s="46" t="s">
        <v>1892</v>
      </c>
      <c r="AYJ38" s="46">
        <v>1</v>
      </c>
      <c r="AYK38" s="46">
        <v>0</v>
      </c>
      <c r="AYL38" s="46">
        <v>0</v>
      </c>
      <c r="AYM38" s="46">
        <v>1</v>
      </c>
      <c r="AYN38" s="46">
        <v>0</v>
      </c>
      <c r="AYO38" s="46">
        <v>0</v>
      </c>
      <c r="AYP38" s="46">
        <v>0</v>
      </c>
      <c r="AYQ38" s="46">
        <v>1</v>
      </c>
      <c r="AYR38" s="46">
        <v>0</v>
      </c>
      <c r="AYS38" s="46">
        <v>0</v>
      </c>
      <c r="AYT38" s="46">
        <v>0</v>
      </c>
      <c r="AYW38" s="46" t="s">
        <v>1500</v>
      </c>
      <c r="AZW38" s="46" t="s">
        <v>1500</v>
      </c>
      <c r="BAX38" s="46" t="s">
        <v>1500</v>
      </c>
      <c r="BBM38" s="46" t="s">
        <v>1518</v>
      </c>
      <c r="BBN38" s="46" t="s">
        <v>1518</v>
      </c>
      <c r="BBO38" s="46" t="s">
        <v>1500</v>
      </c>
      <c r="BCV38" s="46" t="s">
        <v>1518</v>
      </c>
      <c r="BCW38" s="46" t="s">
        <v>1500</v>
      </c>
      <c r="BCX38" s="46" t="s">
        <v>1500</v>
      </c>
      <c r="BCY38" s="46" t="s">
        <v>1893</v>
      </c>
      <c r="BDA38" s="46">
        <v>390425774</v>
      </c>
      <c r="BDB38" s="46">
        <v>44960.590555555551</v>
      </c>
      <c r="BDE38" s="46" t="s">
        <v>1524</v>
      </c>
      <c r="BDF38" s="46" t="s">
        <v>1525</v>
      </c>
    </row>
    <row r="39" spans="1:987 1136:1462" x14ac:dyDescent="0.35">
      <c r="A39" s="46">
        <v>60</v>
      </c>
      <c r="B39" s="46" t="s">
        <v>1894</v>
      </c>
      <c r="C39" s="46">
        <v>44960</v>
      </c>
      <c r="D39" s="46" t="s">
        <v>1490</v>
      </c>
      <c r="E39" s="46">
        <v>44960.441059571764</v>
      </c>
      <c r="F39" s="46">
        <v>44960.476738680547</v>
      </c>
      <c r="G39" s="46" t="s">
        <v>1491</v>
      </c>
      <c r="H39" s="46" t="s">
        <v>1834</v>
      </c>
      <c r="I39" s="46" t="s">
        <v>1493</v>
      </c>
      <c r="J39" s="46" t="s">
        <v>1494</v>
      </c>
      <c r="K39" s="46">
        <v>9</v>
      </c>
      <c r="L39" s="46">
        <v>9</v>
      </c>
      <c r="M39" s="46" t="s">
        <v>1886</v>
      </c>
      <c r="N39" s="46" t="s">
        <v>1500</v>
      </c>
      <c r="O39" s="46" t="s">
        <v>1497</v>
      </c>
      <c r="P39" s="46" t="s">
        <v>1498</v>
      </c>
      <c r="R39" s="46" t="s">
        <v>1496</v>
      </c>
      <c r="S39" s="46" t="s">
        <v>1895</v>
      </c>
      <c r="T39" s="46" t="s">
        <v>1550</v>
      </c>
      <c r="U39" s="46" t="s">
        <v>1500</v>
      </c>
      <c r="V39" s="46" t="s">
        <v>1500</v>
      </c>
      <c r="W39" s="46" t="s">
        <v>1500</v>
      </c>
      <c r="X39" s="46" t="s">
        <v>1500</v>
      </c>
      <c r="Y39" s="46" t="s">
        <v>1500</v>
      </c>
      <c r="Z39" s="46" t="str">
        <f t="shared" si="16"/>
        <v>oui</v>
      </c>
      <c r="AC39" s="46" t="str">
        <f t="shared" si="37"/>
        <v>non</v>
      </c>
      <c r="AD39" s="46" t="s">
        <v>1609</v>
      </c>
      <c r="AF39" s="46" t="s">
        <v>1501</v>
      </c>
      <c r="AH39" s="46" t="s">
        <v>1502</v>
      </c>
      <c r="AJ39" s="46" t="str">
        <f t="shared" si="38"/>
        <v>non</v>
      </c>
      <c r="AK39" s="46" t="str">
        <f t="shared" si="17"/>
        <v>oui</v>
      </c>
      <c r="AL39" s="46" t="str">
        <f t="shared" si="18"/>
        <v xml:space="preserve">exclusion corruption </v>
      </c>
      <c r="AM39" s="46">
        <f t="shared" si="19"/>
        <v>0</v>
      </c>
      <c r="AN39" s="46">
        <f t="shared" si="20"/>
        <v>0</v>
      </c>
      <c r="AO39" s="46">
        <f t="shared" si="21"/>
        <v>0</v>
      </c>
      <c r="AP39" s="46">
        <f t="shared" si="22"/>
        <v>0</v>
      </c>
      <c r="AQ39" s="46">
        <f t="shared" si="23"/>
        <v>0</v>
      </c>
      <c r="AR39" s="46">
        <f t="shared" si="24"/>
        <v>0</v>
      </c>
      <c r="AS39" s="46">
        <f t="shared" si="25"/>
        <v>1</v>
      </c>
      <c r="AT39" s="46">
        <f t="shared" si="26"/>
        <v>0</v>
      </c>
      <c r="AU39" s="46">
        <f t="shared" si="27"/>
        <v>1</v>
      </c>
      <c r="AV39" s="46">
        <f t="shared" si="28"/>
        <v>0</v>
      </c>
      <c r="AW39" s="46">
        <f t="shared" si="29"/>
        <v>0</v>
      </c>
      <c r="AX39" s="46">
        <f t="shared" si="30"/>
        <v>0</v>
      </c>
      <c r="AY39" s="46">
        <f t="shared" si="31"/>
        <v>0</v>
      </c>
      <c r="BT39" s="46" t="str">
        <f t="shared" si="32"/>
        <v>oui</v>
      </c>
      <c r="BV39" s="46" t="s">
        <v>1500</v>
      </c>
      <c r="BW39" s="46" t="s">
        <v>1849</v>
      </c>
      <c r="BX39" s="46">
        <v>1</v>
      </c>
      <c r="BY39" s="46">
        <v>0</v>
      </c>
      <c r="BZ39" s="46">
        <v>0</v>
      </c>
      <c r="CA39" s="46">
        <v>1</v>
      </c>
      <c r="CB39" s="46">
        <v>0</v>
      </c>
      <c r="CC39" s="46">
        <v>0</v>
      </c>
      <c r="CD39" s="46">
        <v>0</v>
      </c>
      <c r="CE39" s="46">
        <v>0</v>
      </c>
      <c r="CF39" s="46">
        <v>0</v>
      </c>
      <c r="CG39" s="46">
        <v>0</v>
      </c>
      <c r="CH39" s="46">
        <v>0</v>
      </c>
      <c r="CW39" s="46" t="s">
        <v>1659</v>
      </c>
      <c r="CX39" s="46">
        <v>0</v>
      </c>
      <c r="CY39" s="46">
        <v>0</v>
      </c>
      <c r="CZ39" s="46">
        <v>0</v>
      </c>
      <c r="DA39" s="46">
        <v>0</v>
      </c>
      <c r="DB39" s="46">
        <v>0</v>
      </c>
      <c r="DC39" s="46">
        <v>0</v>
      </c>
      <c r="DD39" s="46">
        <v>1</v>
      </c>
      <c r="DE39" s="46">
        <v>0</v>
      </c>
      <c r="DF39" s="46">
        <v>1</v>
      </c>
      <c r="DG39" s="46">
        <v>0</v>
      </c>
      <c r="DH39" s="46">
        <v>0</v>
      </c>
      <c r="DI39" s="46">
        <v>0</v>
      </c>
      <c r="DJ39" s="46">
        <v>0</v>
      </c>
      <c r="GG39" s="46" t="s">
        <v>1500</v>
      </c>
      <c r="GH39" s="46" t="s">
        <v>1532</v>
      </c>
      <c r="GI39" s="46">
        <v>1</v>
      </c>
      <c r="GJ39" s="46">
        <v>0</v>
      </c>
      <c r="GK39" s="46">
        <v>1</v>
      </c>
      <c r="GL39" s="46">
        <v>0</v>
      </c>
      <c r="GM39" s="46">
        <v>0</v>
      </c>
      <c r="GN39" s="46">
        <v>0</v>
      </c>
      <c r="GX39" s="46" t="s">
        <v>1659</v>
      </c>
      <c r="GY39" s="46">
        <v>0</v>
      </c>
      <c r="GZ39" s="46">
        <v>0</v>
      </c>
      <c r="HA39" s="46">
        <v>0</v>
      </c>
      <c r="HB39" s="46">
        <v>0</v>
      </c>
      <c r="HC39" s="46">
        <v>0</v>
      </c>
      <c r="HD39" s="46">
        <v>0</v>
      </c>
      <c r="HE39" s="46">
        <v>1</v>
      </c>
      <c r="HF39" s="46">
        <v>0</v>
      </c>
      <c r="HG39" s="46">
        <v>1</v>
      </c>
      <c r="HH39" s="46">
        <v>0</v>
      </c>
      <c r="HI39" s="46">
        <v>0</v>
      </c>
      <c r="HJ39" s="46">
        <v>0</v>
      </c>
      <c r="HK39" s="46">
        <v>0</v>
      </c>
      <c r="IG39" s="46" t="s">
        <v>1500</v>
      </c>
      <c r="IH39" s="46" t="s">
        <v>1593</v>
      </c>
      <c r="II39" s="46">
        <v>1</v>
      </c>
      <c r="IJ39" s="46">
        <v>0</v>
      </c>
      <c r="IK39" s="46">
        <v>0</v>
      </c>
      <c r="IL39" s="46">
        <v>0</v>
      </c>
      <c r="IM39" s="46">
        <v>0</v>
      </c>
      <c r="IN39" s="46">
        <v>0</v>
      </c>
      <c r="IO39" s="46">
        <v>0</v>
      </c>
      <c r="IP39" s="46">
        <v>0</v>
      </c>
      <c r="IQ39" s="46">
        <v>0</v>
      </c>
      <c r="IR39" s="46">
        <v>0</v>
      </c>
      <c r="IS39" s="46">
        <v>0</v>
      </c>
      <c r="IT39" s="46">
        <v>0</v>
      </c>
      <c r="IU39" s="46">
        <v>0</v>
      </c>
      <c r="IV39" s="46">
        <v>0</v>
      </c>
      <c r="IW39" s="46">
        <v>0</v>
      </c>
      <c r="IX39" s="46">
        <v>0</v>
      </c>
      <c r="IY39" s="46">
        <v>0</v>
      </c>
      <c r="JT39" s="46" t="s">
        <v>1679</v>
      </c>
      <c r="JU39" s="46">
        <v>0</v>
      </c>
      <c r="JV39" s="46">
        <v>0</v>
      </c>
      <c r="JW39" s="46">
        <v>0</v>
      </c>
      <c r="JX39" s="46">
        <v>0</v>
      </c>
      <c r="JY39" s="46">
        <v>0</v>
      </c>
      <c r="JZ39" s="46">
        <v>0</v>
      </c>
      <c r="KA39" s="46">
        <v>0</v>
      </c>
      <c r="KB39" s="46">
        <v>0</v>
      </c>
      <c r="KC39" s="46">
        <v>1</v>
      </c>
      <c r="KD39" s="46">
        <v>0</v>
      </c>
      <c r="KE39" s="46">
        <v>0</v>
      </c>
      <c r="KF39" s="46">
        <v>0</v>
      </c>
      <c r="KG39" s="46">
        <v>0</v>
      </c>
      <c r="AKG39" s="46" t="s">
        <v>1509</v>
      </c>
      <c r="AKH39" s="46">
        <v>0</v>
      </c>
      <c r="AKI39" s="46">
        <v>0</v>
      </c>
      <c r="AKJ39" s="46">
        <v>0</v>
      </c>
      <c r="AKK39" s="46">
        <v>0</v>
      </c>
      <c r="AKL39" s="46">
        <v>0</v>
      </c>
      <c r="AKM39" s="46">
        <v>0</v>
      </c>
      <c r="AKN39" s="46">
        <v>0</v>
      </c>
      <c r="AKO39" s="46">
        <v>0</v>
      </c>
      <c r="AKP39" s="46">
        <v>0</v>
      </c>
      <c r="AKQ39" s="46">
        <v>0</v>
      </c>
      <c r="AKR39" s="46">
        <v>0</v>
      </c>
      <c r="AKS39" s="46">
        <v>0</v>
      </c>
      <c r="AKT39" s="46">
        <v>0</v>
      </c>
      <c r="AKU39" s="46">
        <v>0</v>
      </c>
      <c r="AKV39" s="46">
        <v>1</v>
      </c>
      <c r="AKW39" s="46">
        <v>0</v>
      </c>
      <c r="AKX39" s="46">
        <v>0</v>
      </c>
      <c r="AKY39" s="46">
        <v>0</v>
      </c>
      <c r="AQR39" s="46" t="s">
        <v>1564</v>
      </c>
      <c r="ARR39" s="46" t="s">
        <v>1581</v>
      </c>
      <c r="ARS39" s="46">
        <v>1</v>
      </c>
      <c r="ART39" s="46">
        <v>0</v>
      </c>
      <c r="ARU39" s="46">
        <v>0</v>
      </c>
      <c r="ARV39" s="46">
        <v>0</v>
      </c>
      <c r="ARW39" s="46">
        <v>0</v>
      </c>
      <c r="ARX39" s="46">
        <v>0</v>
      </c>
      <c r="ARY39" s="46">
        <v>0</v>
      </c>
      <c r="ASB39" s="46" t="s">
        <v>1500</v>
      </c>
      <c r="AUW39" s="46" t="s">
        <v>1896</v>
      </c>
      <c r="AUX39" s="46">
        <v>1</v>
      </c>
      <c r="AUY39" s="46">
        <v>0</v>
      </c>
      <c r="AUZ39" s="46">
        <v>0</v>
      </c>
      <c r="AVA39" s="46">
        <v>0</v>
      </c>
      <c r="AVB39" s="46">
        <v>0</v>
      </c>
      <c r="AVC39" s="46">
        <v>0</v>
      </c>
      <c r="AVD39" s="46">
        <v>1</v>
      </c>
      <c r="AVE39" s="46">
        <v>0</v>
      </c>
      <c r="AVF39" s="46">
        <v>0</v>
      </c>
      <c r="AVG39" s="46">
        <v>0</v>
      </c>
      <c r="AVH39" s="46">
        <v>0</v>
      </c>
      <c r="AVJ39" s="46" t="s">
        <v>1897</v>
      </c>
      <c r="AVK39" s="46">
        <v>0</v>
      </c>
      <c r="AVL39" s="46">
        <v>0</v>
      </c>
      <c r="AVM39" s="46">
        <v>0</v>
      </c>
      <c r="AVN39" s="46">
        <v>1</v>
      </c>
      <c r="AVO39" s="46">
        <v>0</v>
      </c>
      <c r="AVP39" s="46">
        <v>0</v>
      </c>
      <c r="AVQ39" s="46">
        <v>0</v>
      </c>
      <c r="AVR39" s="46">
        <v>0</v>
      </c>
      <c r="AVS39" s="46">
        <v>1</v>
      </c>
      <c r="AVT39" s="46">
        <v>0</v>
      </c>
      <c r="AVU39" s="46">
        <v>0</v>
      </c>
      <c r="AVV39" s="46">
        <v>0</v>
      </c>
      <c r="AVW39" s="46">
        <v>0</v>
      </c>
      <c r="AVY39" s="46" t="s">
        <v>1584</v>
      </c>
      <c r="AVZ39" s="46">
        <v>0</v>
      </c>
      <c r="AWA39" s="46">
        <v>0</v>
      </c>
      <c r="AWB39" s="46">
        <v>0</v>
      </c>
      <c r="AWC39" s="46">
        <v>0</v>
      </c>
      <c r="AWD39" s="46">
        <v>0</v>
      </c>
      <c r="AWE39" s="46">
        <v>0</v>
      </c>
      <c r="AWF39" s="46">
        <v>0</v>
      </c>
      <c r="AWG39" s="46">
        <v>1</v>
      </c>
      <c r="AWH39" s="46">
        <v>0</v>
      </c>
      <c r="AWI39" s="46">
        <v>0</v>
      </c>
      <c r="AWJ39" s="46">
        <v>0</v>
      </c>
      <c r="AWK39" s="46">
        <v>0</v>
      </c>
      <c r="AWL39" s="46">
        <v>0</v>
      </c>
      <c r="AWN39" s="46" t="s">
        <v>1601</v>
      </c>
      <c r="AWO39" s="46" t="s">
        <v>1517</v>
      </c>
      <c r="AWP39" s="46">
        <v>1</v>
      </c>
      <c r="AWQ39" s="46">
        <v>0</v>
      </c>
      <c r="AWR39" s="46">
        <v>0</v>
      </c>
      <c r="AWS39" s="46">
        <v>0</v>
      </c>
      <c r="AWT39" s="46">
        <v>0</v>
      </c>
      <c r="AWU39" s="46">
        <v>0</v>
      </c>
      <c r="AWV39" s="46">
        <v>0</v>
      </c>
      <c r="AWW39" s="46">
        <v>0</v>
      </c>
      <c r="AWX39" s="46">
        <v>0</v>
      </c>
      <c r="AWY39" s="46">
        <v>0</v>
      </c>
      <c r="AWZ39" s="46">
        <v>0</v>
      </c>
      <c r="AXA39" s="46">
        <v>0</v>
      </c>
      <c r="AXD39" s="46" t="s">
        <v>1500</v>
      </c>
      <c r="AXT39" s="46" t="s">
        <v>1563</v>
      </c>
      <c r="AYI39" s="46" t="s">
        <v>1898</v>
      </c>
      <c r="AYJ39" s="46">
        <v>1</v>
      </c>
      <c r="AYK39" s="46">
        <v>0</v>
      </c>
      <c r="AYL39" s="46">
        <v>0</v>
      </c>
      <c r="AYM39" s="46">
        <v>1</v>
      </c>
      <c r="AYN39" s="46">
        <v>0</v>
      </c>
      <c r="AYO39" s="46">
        <v>0</v>
      </c>
      <c r="AYP39" s="46">
        <v>0</v>
      </c>
      <c r="AYQ39" s="46">
        <v>1</v>
      </c>
      <c r="AYR39" s="46">
        <v>0</v>
      </c>
      <c r="AYS39" s="46">
        <v>0</v>
      </c>
      <c r="AYT39" s="46">
        <v>0</v>
      </c>
      <c r="AYW39" s="46" t="s">
        <v>1500</v>
      </c>
      <c r="AZW39" s="46" t="s">
        <v>1500</v>
      </c>
      <c r="BAX39" s="46" t="s">
        <v>1500</v>
      </c>
      <c r="BBM39" s="46" t="s">
        <v>1563</v>
      </c>
      <c r="BBN39" s="46" t="s">
        <v>1563</v>
      </c>
      <c r="BBO39" s="46" t="s">
        <v>1496</v>
      </c>
      <c r="BBP39" s="46" t="s">
        <v>1653</v>
      </c>
      <c r="BBQ39" s="46">
        <v>0</v>
      </c>
      <c r="BBR39" s="46">
        <v>1</v>
      </c>
      <c r="BBS39" s="46">
        <v>0</v>
      </c>
      <c r="BBT39" s="46">
        <v>0</v>
      </c>
      <c r="BBU39" s="46">
        <v>0</v>
      </c>
      <c r="BBV39" s="46">
        <v>0</v>
      </c>
      <c r="BBW39" s="46">
        <v>0</v>
      </c>
      <c r="BBX39" s="46">
        <v>0</v>
      </c>
      <c r="BBY39" s="46">
        <v>0</v>
      </c>
      <c r="BBZ39" s="46">
        <v>0</v>
      </c>
      <c r="BCA39" s="46">
        <v>0</v>
      </c>
      <c r="BCB39" s="46">
        <v>0</v>
      </c>
      <c r="BCC39" s="46">
        <v>0</v>
      </c>
      <c r="BCE39" s="46" t="s">
        <v>1522</v>
      </c>
      <c r="BCF39" s="46">
        <v>0</v>
      </c>
      <c r="BCG39" s="46">
        <v>1</v>
      </c>
      <c r="BCH39" s="46">
        <v>0</v>
      </c>
      <c r="BCI39" s="46">
        <v>0</v>
      </c>
      <c r="BCJ39" s="46">
        <v>0</v>
      </c>
      <c r="BCK39" s="46">
        <v>0</v>
      </c>
      <c r="BCL39" s="46">
        <v>0</v>
      </c>
      <c r="BCM39" s="46">
        <v>0</v>
      </c>
      <c r="BCN39" s="46">
        <v>0</v>
      </c>
      <c r="BCO39" s="46">
        <v>0</v>
      </c>
      <c r="BCP39" s="46">
        <v>0</v>
      </c>
      <c r="BCQ39" s="46">
        <v>0</v>
      </c>
      <c r="BCR39" s="46">
        <v>0</v>
      </c>
      <c r="BCS39" s="46">
        <v>0</v>
      </c>
      <c r="BCT39" s="46">
        <v>0</v>
      </c>
      <c r="BCV39" s="46" t="s">
        <v>1563</v>
      </c>
      <c r="BCW39" s="46" t="s">
        <v>1500</v>
      </c>
      <c r="BCX39" s="46" t="s">
        <v>1500</v>
      </c>
      <c r="BCY39" s="46" t="s">
        <v>1899</v>
      </c>
      <c r="BDA39" s="46">
        <v>390425792</v>
      </c>
      <c r="BDB39" s="46">
        <v>44960.590590277767</v>
      </c>
      <c r="BDE39" s="46" t="s">
        <v>1524</v>
      </c>
      <c r="BDF39" s="46" t="s">
        <v>1525</v>
      </c>
    </row>
    <row r="40" spans="1:987 1136:1462" x14ac:dyDescent="0.35">
      <c r="A40" s="46">
        <v>61</v>
      </c>
      <c r="B40" s="46" t="s">
        <v>1900</v>
      </c>
      <c r="C40" s="46">
        <v>44960</v>
      </c>
      <c r="D40" s="46" t="s">
        <v>1490</v>
      </c>
      <c r="E40" s="46">
        <v>44960.504071493051</v>
      </c>
      <c r="F40" s="46">
        <v>44960.535910868057</v>
      </c>
      <c r="G40" s="46" t="s">
        <v>1491</v>
      </c>
      <c r="H40" s="46" t="s">
        <v>1834</v>
      </c>
      <c r="I40" s="46" t="s">
        <v>1493</v>
      </c>
      <c r="J40" s="46" t="s">
        <v>1494</v>
      </c>
      <c r="K40" s="46">
        <v>9</v>
      </c>
      <c r="L40" s="46">
        <v>9</v>
      </c>
      <c r="M40" s="46" t="s">
        <v>1886</v>
      </c>
      <c r="N40" s="46" t="s">
        <v>1496</v>
      </c>
      <c r="O40" s="46" t="s">
        <v>1497</v>
      </c>
      <c r="P40" s="46" t="s">
        <v>1498</v>
      </c>
      <c r="R40" s="46" t="s">
        <v>1500</v>
      </c>
      <c r="S40" s="46" t="s">
        <v>1901</v>
      </c>
      <c r="T40" s="46" t="s">
        <v>1500</v>
      </c>
      <c r="U40" s="46" t="s">
        <v>1500</v>
      </c>
      <c r="V40" s="46" t="s">
        <v>1500</v>
      </c>
      <c r="W40" s="46" t="s">
        <v>1500</v>
      </c>
      <c r="X40" s="46" t="s">
        <v>1500</v>
      </c>
      <c r="Y40" s="46" t="s">
        <v>1500</v>
      </c>
      <c r="Z40" s="46" t="str">
        <f t="shared" si="16"/>
        <v>non</v>
      </c>
      <c r="AC40" s="46" t="str">
        <f t="shared" si="37"/>
        <v>non</v>
      </c>
      <c r="AD40" s="46" t="s">
        <v>1501</v>
      </c>
      <c r="AF40" s="46" t="s">
        <v>1502</v>
      </c>
      <c r="AH40" s="46" t="s">
        <v>1551</v>
      </c>
      <c r="AJ40" s="46" t="str">
        <f t="shared" si="38"/>
        <v>non</v>
      </c>
      <c r="AK40" s="46" t="str">
        <f t="shared" si="17"/>
        <v>oui</v>
      </c>
      <c r="AL40" s="46" t="str">
        <f t="shared" si="18"/>
        <v xml:space="preserve">exclusion corruption </v>
      </c>
      <c r="AM40" s="46">
        <f t="shared" si="19"/>
        <v>0</v>
      </c>
      <c r="AN40" s="46">
        <f t="shared" si="20"/>
        <v>0</v>
      </c>
      <c r="AO40" s="46">
        <f t="shared" si="21"/>
        <v>0</v>
      </c>
      <c r="AP40" s="46">
        <f t="shared" si="22"/>
        <v>0</v>
      </c>
      <c r="AQ40" s="46">
        <f t="shared" si="23"/>
        <v>0</v>
      </c>
      <c r="AR40" s="46">
        <f t="shared" si="24"/>
        <v>0</v>
      </c>
      <c r="AS40" s="46">
        <f t="shared" si="25"/>
        <v>1</v>
      </c>
      <c r="AT40" s="46">
        <f t="shared" si="26"/>
        <v>0</v>
      </c>
      <c r="AU40" s="46">
        <f t="shared" si="27"/>
        <v>1</v>
      </c>
      <c r="AV40" s="46">
        <f t="shared" si="28"/>
        <v>0</v>
      </c>
      <c r="AW40" s="46">
        <f t="shared" si="29"/>
        <v>0</v>
      </c>
      <c r="AX40" s="46">
        <f t="shared" si="30"/>
        <v>0</v>
      </c>
      <c r="AY40" s="46">
        <f t="shared" si="31"/>
        <v>0</v>
      </c>
      <c r="BT40" s="46" t="str">
        <f t="shared" si="32"/>
        <v>oui</v>
      </c>
      <c r="EJ40" s="46" t="s">
        <v>1500</v>
      </c>
      <c r="EK40" s="46" t="s">
        <v>1504</v>
      </c>
      <c r="EL40" s="46">
        <v>1</v>
      </c>
      <c r="EM40" s="46">
        <v>0</v>
      </c>
      <c r="EN40" s="46">
        <v>0</v>
      </c>
      <c r="EO40" s="46">
        <v>0</v>
      </c>
      <c r="EP40" s="46">
        <v>0</v>
      </c>
      <c r="EY40" s="46" t="s">
        <v>1679</v>
      </c>
      <c r="EZ40" s="46">
        <v>0</v>
      </c>
      <c r="FA40" s="46">
        <v>0</v>
      </c>
      <c r="FB40" s="46">
        <v>0</v>
      </c>
      <c r="FC40" s="46">
        <v>0</v>
      </c>
      <c r="FD40" s="46">
        <v>0</v>
      </c>
      <c r="FE40" s="46">
        <v>0</v>
      </c>
      <c r="FF40" s="46">
        <v>0</v>
      </c>
      <c r="FG40" s="46">
        <v>0</v>
      </c>
      <c r="FH40" s="46">
        <v>1</v>
      </c>
      <c r="FI40" s="46">
        <v>0</v>
      </c>
      <c r="FJ40" s="46">
        <v>0</v>
      </c>
      <c r="FK40" s="46">
        <v>0</v>
      </c>
      <c r="FL40" s="46">
        <v>0</v>
      </c>
      <c r="GG40" s="46" t="s">
        <v>1500</v>
      </c>
      <c r="GH40" s="46" t="s">
        <v>1613</v>
      </c>
      <c r="GI40" s="46">
        <v>1</v>
      </c>
      <c r="GJ40" s="46">
        <v>0</v>
      </c>
      <c r="GK40" s="46">
        <v>1</v>
      </c>
      <c r="GL40" s="46">
        <v>0</v>
      </c>
      <c r="GM40" s="46">
        <v>0</v>
      </c>
      <c r="GN40" s="46">
        <v>0</v>
      </c>
      <c r="GX40" s="46" t="s">
        <v>1505</v>
      </c>
      <c r="GY40" s="46">
        <v>0</v>
      </c>
      <c r="GZ40" s="46">
        <v>0</v>
      </c>
      <c r="HA40" s="46">
        <v>0</v>
      </c>
      <c r="HB40" s="46">
        <v>0</v>
      </c>
      <c r="HC40" s="46">
        <v>0</v>
      </c>
      <c r="HD40" s="46">
        <v>0</v>
      </c>
      <c r="HE40" s="46">
        <v>1</v>
      </c>
      <c r="HF40" s="46">
        <v>0</v>
      </c>
      <c r="HG40" s="46">
        <v>0</v>
      </c>
      <c r="HH40" s="46">
        <v>0</v>
      </c>
      <c r="HI40" s="46">
        <v>0</v>
      </c>
      <c r="HJ40" s="46">
        <v>0</v>
      </c>
      <c r="HK40" s="46">
        <v>0</v>
      </c>
      <c r="IG40" s="46" t="s">
        <v>1500</v>
      </c>
      <c r="IH40" s="46" t="s">
        <v>1556</v>
      </c>
      <c r="II40" s="46">
        <v>1</v>
      </c>
      <c r="IJ40" s="46">
        <v>0</v>
      </c>
      <c r="IK40" s="46">
        <v>0</v>
      </c>
      <c r="IL40" s="46">
        <v>0</v>
      </c>
      <c r="IM40" s="46">
        <v>0</v>
      </c>
      <c r="IN40" s="46">
        <v>1</v>
      </c>
      <c r="IO40" s="46">
        <v>0</v>
      </c>
      <c r="IP40" s="46">
        <v>0</v>
      </c>
      <c r="IQ40" s="46">
        <v>0</v>
      </c>
      <c r="IR40" s="46">
        <v>0</v>
      </c>
      <c r="IS40" s="46">
        <v>0</v>
      </c>
      <c r="IT40" s="46">
        <v>0</v>
      </c>
      <c r="IU40" s="46">
        <v>0</v>
      </c>
      <c r="IV40" s="46">
        <v>0</v>
      </c>
      <c r="IW40" s="46">
        <v>0</v>
      </c>
      <c r="IX40" s="46">
        <v>0</v>
      </c>
      <c r="IY40" s="46">
        <v>0</v>
      </c>
      <c r="JT40" s="46" t="s">
        <v>1679</v>
      </c>
      <c r="JU40" s="46">
        <v>0</v>
      </c>
      <c r="JV40" s="46">
        <v>0</v>
      </c>
      <c r="JW40" s="46">
        <v>0</v>
      </c>
      <c r="JX40" s="46">
        <v>0</v>
      </c>
      <c r="JY40" s="46">
        <v>0</v>
      </c>
      <c r="JZ40" s="46">
        <v>0</v>
      </c>
      <c r="KA40" s="46">
        <v>0</v>
      </c>
      <c r="KB40" s="46">
        <v>0</v>
      </c>
      <c r="KC40" s="46">
        <v>1</v>
      </c>
      <c r="KD40" s="46">
        <v>0</v>
      </c>
      <c r="KE40" s="46">
        <v>0</v>
      </c>
      <c r="KF40" s="46">
        <v>0</v>
      </c>
      <c r="KG40" s="46">
        <v>0</v>
      </c>
      <c r="AKG40" s="46" t="s">
        <v>1509</v>
      </c>
      <c r="AKH40" s="46">
        <v>0</v>
      </c>
      <c r="AKI40" s="46">
        <v>0</v>
      </c>
      <c r="AKJ40" s="46">
        <v>0</v>
      </c>
      <c r="AKK40" s="46">
        <v>0</v>
      </c>
      <c r="AKL40" s="46">
        <v>0</v>
      </c>
      <c r="AKM40" s="46">
        <v>0</v>
      </c>
      <c r="AKN40" s="46">
        <v>0</v>
      </c>
      <c r="AKO40" s="46">
        <v>0</v>
      </c>
      <c r="AKP40" s="46">
        <v>0</v>
      </c>
      <c r="AKQ40" s="46">
        <v>0</v>
      </c>
      <c r="AKR40" s="46">
        <v>0</v>
      </c>
      <c r="AKS40" s="46">
        <v>0</v>
      </c>
      <c r="AKT40" s="46">
        <v>0</v>
      </c>
      <c r="AKU40" s="46">
        <v>0</v>
      </c>
      <c r="AKV40" s="46">
        <v>1</v>
      </c>
      <c r="AKW40" s="46">
        <v>0</v>
      </c>
      <c r="AKX40" s="46">
        <v>0</v>
      </c>
      <c r="AKY40" s="46">
        <v>0</v>
      </c>
      <c r="AQR40" s="46" t="s">
        <v>1564</v>
      </c>
      <c r="ARR40" s="46" t="s">
        <v>1581</v>
      </c>
      <c r="ARS40" s="46">
        <v>1</v>
      </c>
      <c r="ART40" s="46">
        <v>0</v>
      </c>
      <c r="ARU40" s="46">
        <v>0</v>
      </c>
      <c r="ARV40" s="46">
        <v>0</v>
      </c>
      <c r="ARW40" s="46">
        <v>0</v>
      </c>
      <c r="ARX40" s="46">
        <v>0</v>
      </c>
      <c r="ARY40" s="46">
        <v>0</v>
      </c>
      <c r="ASB40" s="46" t="s">
        <v>1496</v>
      </c>
      <c r="ASD40" s="46" t="s">
        <v>1540</v>
      </c>
      <c r="ASE40" s="46" t="s">
        <v>1902</v>
      </c>
      <c r="ASF40" s="46">
        <v>1</v>
      </c>
      <c r="ASG40" s="46">
        <v>0</v>
      </c>
      <c r="ASH40" s="46">
        <v>0</v>
      </c>
      <c r="ASI40" s="46">
        <v>0</v>
      </c>
      <c r="ASJ40" s="46">
        <v>0</v>
      </c>
      <c r="ASK40" s="46">
        <v>1</v>
      </c>
      <c r="ASL40" s="46">
        <v>0</v>
      </c>
      <c r="ASM40" s="46">
        <v>0</v>
      </c>
      <c r="ASN40" s="46">
        <v>0</v>
      </c>
      <c r="ASO40" s="46">
        <v>0</v>
      </c>
      <c r="ASP40" s="46">
        <v>0</v>
      </c>
      <c r="ASQ40" s="46">
        <v>0</v>
      </c>
      <c r="ASS40" s="46" t="s">
        <v>1560</v>
      </c>
      <c r="AST40" s="46">
        <v>0</v>
      </c>
      <c r="ASU40" s="46">
        <v>0</v>
      </c>
      <c r="ASV40" s="46">
        <v>0</v>
      </c>
      <c r="ASW40" s="46">
        <v>0</v>
      </c>
      <c r="ASX40" s="46">
        <v>0</v>
      </c>
      <c r="ASY40" s="46">
        <v>0</v>
      </c>
      <c r="ASZ40" s="46">
        <v>0</v>
      </c>
      <c r="ATA40" s="46">
        <v>1</v>
      </c>
      <c r="ATB40" s="46">
        <v>0</v>
      </c>
      <c r="ATC40" s="46">
        <v>0</v>
      </c>
      <c r="ATD40" s="46">
        <v>0</v>
      </c>
      <c r="ATE40" s="46">
        <v>0</v>
      </c>
      <c r="ATF40" s="46">
        <v>0</v>
      </c>
      <c r="ATH40" s="46" t="s">
        <v>1584</v>
      </c>
      <c r="ATI40" s="46">
        <v>0</v>
      </c>
      <c r="ATJ40" s="46">
        <v>0</v>
      </c>
      <c r="ATK40" s="46">
        <v>0</v>
      </c>
      <c r="ATL40" s="46">
        <v>0</v>
      </c>
      <c r="ATM40" s="46">
        <v>0</v>
      </c>
      <c r="ATN40" s="46">
        <v>0</v>
      </c>
      <c r="ATO40" s="46">
        <v>0</v>
      </c>
      <c r="ATP40" s="46">
        <v>1</v>
      </c>
      <c r="ATQ40" s="46">
        <v>0</v>
      </c>
      <c r="ATR40" s="46">
        <v>0</v>
      </c>
      <c r="ATS40" s="46">
        <v>0</v>
      </c>
      <c r="ATT40" s="46">
        <v>0</v>
      </c>
      <c r="ATU40" s="46">
        <v>0</v>
      </c>
      <c r="AUH40" s="46" t="s">
        <v>1601</v>
      </c>
      <c r="AUI40" s="46" t="s">
        <v>1496</v>
      </c>
      <c r="AUJ40" s="46" t="s">
        <v>1564</v>
      </c>
      <c r="AXD40" s="46" t="s">
        <v>1500</v>
      </c>
      <c r="AXT40" s="46" t="s">
        <v>1563</v>
      </c>
      <c r="AYI40" s="46" t="s">
        <v>1903</v>
      </c>
      <c r="AYJ40" s="46">
        <v>0</v>
      </c>
      <c r="AYK40" s="46">
        <v>0</v>
      </c>
      <c r="AYL40" s="46">
        <v>0</v>
      </c>
      <c r="AYM40" s="46">
        <v>0</v>
      </c>
      <c r="AYN40" s="46">
        <v>1</v>
      </c>
      <c r="AYO40" s="46">
        <v>0</v>
      </c>
      <c r="AYP40" s="46">
        <v>0</v>
      </c>
      <c r="AYQ40" s="46">
        <v>1</v>
      </c>
      <c r="AYR40" s="46">
        <v>0</v>
      </c>
      <c r="AYS40" s="46">
        <v>0</v>
      </c>
      <c r="AYT40" s="46">
        <v>0</v>
      </c>
      <c r="AYW40" s="46" t="s">
        <v>1496</v>
      </c>
      <c r="AYX40" s="46" t="s">
        <v>1904</v>
      </c>
      <c r="AYY40" s="46">
        <v>0</v>
      </c>
      <c r="AYZ40" s="46">
        <v>1</v>
      </c>
      <c r="AZA40" s="46">
        <v>0</v>
      </c>
      <c r="AZB40" s="46">
        <v>1</v>
      </c>
      <c r="AZC40" s="46">
        <v>0</v>
      </c>
      <c r="AZD40" s="46">
        <v>0</v>
      </c>
      <c r="AZE40" s="46">
        <v>0</v>
      </c>
      <c r="AZF40" s="46">
        <v>0</v>
      </c>
      <c r="AZG40" s="46">
        <v>0</v>
      </c>
      <c r="AZH40" s="46">
        <v>0</v>
      </c>
      <c r="AZK40" s="46" t="s">
        <v>1905</v>
      </c>
      <c r="AZL40" s="46">
        <v>0</v>
      </c>
      <c r="AZM40" s="46">
        <v>0</v>
      </c>
      <c r="AZN40" s="46">
        <v>0</v>
      </c>
      <c r="AZO40" s="46">
        <v>1</v>
      </c>
      <c r="AZP40" s="46">
        <v>0</v>
      </c>
      <c r="AZQ40" s="46">
        <v>0</v>
      </c>
      <c r="AZR40" s="46">
        <v>0</v>
      </c>
      <c r="AZS40" s="46">
        <v>0</v>
      </c>
      <c r="AZT40" s="46">
        <v>0</v>
      </c>
      <c r="AZU40" s="46">
        <v>0</v>
      </c>
      <c r="AZW40" s="46" t="s">
        <v>1500</v>
      </c>
      <c r="BAX40" s="46" t="s">
        <v>1500</v>
      </c>
      <c r="BBM40" s="46" t="s">
        <v>1652</v>
      </c>
      <c r="BBN40" s="46" t="s">
        <v>1518</v>
      </c>
      <c r="BBO40" s="46" t="s">
        <v>1500</v>
      </c>
      <c r="BCV40" s="46" t="s">
        <v>1563</v>
      </c>
      <c r="BCW40" s="46" t="s">
        <v>1500</v>
      </c>
      <c r="BCX40" s="46" t="s">
        <v>1500</v>
      </c>
      <c r="BCY40" s="46" t="s">
        <v>1906</v>
      </c>
      <c r="BDA40" s="46">
        <v>390425812</v>
      </c>
      <c r="BDB40" s="46">
        <v>44960.590624999997</v>
      </c>
      <c r="BDE40" s="46" t="s">
        <v>1524</v>
      </c>
      <c r="BDF40" s="46" t="s">
        <v>1525</v>
      </c>
    </row>
    <row r="41" spans="1:987 1136:1462" x14ac:dyDescent="0.35">
      <c r="A41" s="46">
        <v>62</v>
      </c>
      <c r="B41" s="46" t="s">
        <v>1907</v>
      </c>
      <c r="C41" s="46">
        <v>44960</v>
      </c>
      <c r="D41" s="46" t="s">
        <v>1490</v>
      </c>
      <c r="E41" s="46">
        <v>44960.406839849536</v>
      </c>
      <c r="F41" s="46">
        <v>44960.422974849542</v>
      </c>
      <c r="G41" s="46" t="s">
        <v>1491</v>
      </c>
      <c r="H41" s="46" t="s">
        <v>1636</v>
      </c>
      <c r="I41" s="46" t="s">
        <v>1493</v>
      </c>
      <c r="J41" s="46" t="s">
        <v>1494</v>
      </c>
      <c r="K41" s="46">
        <v>9</v>
      </c>
      <c r="L41" s="46">
        <v>9</v>
      </c>
      <c r="M41" s="46" t="s">
        <v>1908</v>
      </c>
      <c r="N41" s="46" t="s">
        <v>1496</v>
      </c>
      <c r="O41" s="46" t="s">
        <v>1527</v>
      </c>
      <c r="P41" s="46" t="s">
        <v>1528</v>
      </c>
      <c r="Q41" s="46" t="s">
        <v>1500</v>
      </c>
      <c r="S41" s="46" t="s">
        <v>1909</v>
      </c>
      <c r="T41" s="46" t="s">
        <v>1500</v>
      </c>
      <c r="U41" s="46" t="s">
        <v>1500</v>
      </c>
      <c r="V41" s="46" t="s">
        <v>1500</v>
      </c>
      <c r="W41" s="46" t="s">
        <v>1500</v>
      </c>
      <c r="X41" s="46" t="s">
        <v>1500</v>
      </c>
      <c r="Y41" s="46" t="s">
        <v>1500</v>
      </c>
      <c r="Z41" s="46" t="str">
        <f t="shared" si="16"/>
        <v>non</v>
      </c>
      <c r="AC41" s="46" t="str">
        <f t="shared" si="37"/>
        <v>non</v>
      </c>
      <c r="AD41" s="46" t="s">
        <v>1609</v>
      </c>
      <c r="AF41" s="46" t="s">
        <v>1501</v>
      </c>
      <c r="AH41" s="46" t="s">
        <v>1639</v>
      </c>
      <c r="AJ41" s="46" t="str">
        <f t="shared" si="38"/>
        <v>non</v>
      </c>
      <c r="AK41" s="46" t="str">
        <f t="shared" si="17"/>
        <v>oui</v>
      </c>
      <c r="AL41" s="46" t="str">
        <f t="shared" si="18"/>
        <v xml:space="preserve">exclusion </v>
      </c>
      <c r="AM41" s="46">
        <f t="shared" si="19"/>
        <v>0</v>
      </c>
      <c r="AN41" s="46">
        <f t="shared" si="20"/>
        <v>0</v>
      </c>
      <c r="AO41" s="46">
        <f t="shared" si="21"/>
        <v>0</v>
      </c>
      <c r="AP41" s="46">
        <f t="shared" si="22"/>
        <v>0</v>
      </c>
      <c r="AQ41" s="46">
        <f t="shared" si="23"/>
        <v>0</v>
      </c>
      <c r="AR41" s="46">
        <f t="shared" si="24"/>
        <v>0</v>
      </c>
      <c r="AS41" s="46">
        <f t="shared" si="25"/>
        <v>1</v>
      </c>
      <c r="AT41" s="46">
        <f t="shared" si="26"/>
        <v>0</v>
      </c>
      <c r="AU41" s="46">
        <f t="shared" si="27"/>
        <v>0</v>
      </c>
      <c r="AV41" s="46">
        <f t="shared" si="28"/>
        <v>0</v>
      </c>
      <c r="AW41" s="46">
        <f t="shared" si="29"/>
        <v>0</v>
      </c>
      <c r="AX41" s="46">
        <f t="shared" si="30"/>
        <v>0</v>
      </c>
      <c r="AY41" s="46">
        <f t="shared" si="31"/>
        <v>0</v>
      </c>
      <c r="BT41" s="46" t="str">
        <f t="shared" si="32"/>
        <v>non</v>
      </c>
      <c r="BV41" s="46" t="s">
        <v>1500</v>
      </c>
      <c r="BW41" s="46" t="s">
        <v>1717</v>
      </c>
      <c r="BX41" s="46">
        <v>0</v>
      </c>
      <c r="BY41" s="46">
        <v>0</v>
      </c>
      <c r="BZ41" s="46">
        <v>0</v>
      </c>
      <c r="CA41" s="46">
        <v>1</v>
      </c>
      <c r="CB41" s="46">
        <v>0</v>
      </c>
      <c r="CC41" s="46">
        <v>0</v>
      </c>
      <c r="CD41" s="46">
        <v>0</v>
      </c>
      <c r="CE41" s="46">
        <v>0</v>
      </c>
      <c r="CF41" s="46">
        <v>0</v>
      </c>
      <c r="CG41" s="46">
        <v>0</v>
      </c>
      <c r="CH41" s="46">
        <v>0</v>
      </c>
      <c r="CW41" s="46" t="s">
        <v>1505</v>
      </c>
      <c r="CX41" s="46">
        <v>0</v>
      </c>
      <c r="CY41" s="46">
        <v>0</v>
      </c>
      <c r="CZ41" s="46">
        <v>0</v>
      </c>
      <c r="DA41" s="46">
        <v>0</v>
      </c>
      <c r="DB41" s="46">
        <v>0</v>
      </c>
      <c r="DC41" s="46">
        <v>0</v>
      </c>
      <c r="DD41" s="46">
        <v>1</v>
      </c>
      <c r="DE41" s="46">
        <v>0</v>
      </c>
      <c r="DF41" s="46">
        <v>0</v>
      </c>
      <c r="DG41" s="46">
        <v>0</v>
      </c>
      <c r="DH41" s="46">
        <v>0</v>
      </c>
      <c r="DI41" s="46">
        <v>0</v>
      </c>
      <c r="DJ41" s="46">
        <v>0</v>
      </c>
      <c r="GG41" s="46" t="s">
        <v>1500</v>
      </c>
      <c r="GH41" s="46" t="s">
        <v>1574</v>
      </c>
      <c r="GI41" s="46">
        <v>0</v>
      </c>
      <c r="GJ41" s="46">
        <v>0</v>
      </c>
      <c r="GK41" s="46">
        <v>1</v>
      </c>
      <c r="GL41" s="46">
        <v>0</v>
      </c>
      <c r="GM41" s="46">
        <v>0</v>
      </c>
      <c r="GN41" s="46">
        <v>0</v>
      </c>
      <c r="GX41" s="46" t="s">
        <v>1505</v>
      </c>
      <c r="GY41" s="46">
        <v>0</v>
      </c>
      <c r="GZ41" s="46">
        <v>0</v>
      </c>
      <c r="HA41" s="46">
        <v>0</v>
      </c>
      <c r="HB41" s="46">
        <v>0</v>
      </c>
      <c r="HC41" s="46">
        <v>0</v>
      </c>
      <c r="HD41" s="46">
        <v>0</v>
      </c>
      <c r="HE41" s="46">
        <v>1</v>
      </c>
      <c r="HF41" s="46">
        <v>0</v>
      </c>
      <c r="HG41" s="46">
        <v>0</v>
      </c>
      <c r="HH41" s="46">
        <v>0</v>
      </c>
      <c r="HI41" s="46">
        <v>0</v>
      </c>
      <c r="HJ41" s="46">
        <v>0</v>
      </c>
      <c r="HK41" s="46">
        <v>0</v>
      </c>
      <c r="AKG41" s="46" t="s">
        <v>1509</v>
      </c>
      <c r="AKH41" s="46">
        <v>0</v>
      </c>
      <c r="AKI41" s="46">
        <v>0</v>
      </c>
      <c r="AKJ41" s="46">
        <v>0</v>
      </c>
      <c r="AKK41" s="46">
        <v>0</v>
      </c>
      <c r="AKL41" s="46">
        <v>0</v>
      </c>
      <c r="AKM41" s="46">
        <v>0</v>
      </c>
      <c r="AKN41" s="46">
        <v>0</v>
      </c>
      <c r="AKO41" s="46">
        <v>0</v>
      </c>
      <c r="AKP41" s="46">
        <v>0</v>
      </c>
      <c r="AKQ41" s="46">
        <v>0</v>
      </c>
      <c r="AKR41" s="46">
        <v>0</v>
      </c>
      <c r="AKS41" s="46">
        <v>0</v>
      </c>
      <c r="AKT41" s="46">
        <v>0</v>
      </c>
      <c r="AKU41" s="46">
        <v>0</v>
      </c>
      <c r="AKV41" s="46">
        <v>1</v>
      </c>
      <c r="AKW41" s="46">
        <v>0</v>
      </c>
      <c r="AKX41" s="46">
        <v>0</v>
      </c>
      <c r="AKY41" s="46">
        <v>0</v>
      </c>
      <c r="AQR41" s="46" t="s">
        <v>1558</v>
      </c>
      <c r="ARR41" s="46" t="s">
        <v>1581</v>
      </c>
      <c r="ARS41" s="46">
        <v>1</v>
      </c>
      <c r="ART41" s="46">
        <v>0</v>
      </c>
      <c r="ARU41" s="46">
        <v>0</v>
      </c>
      <c r="ARV41" s="46">
        <v>0</v>
      </c>
      <c r="ARW41" s="46">
        <v>0</v>
      </c>
      <c r="ARX41" s="46">
        <v>0</v>
      </c>
      <c r="ARY41" s="46">
        <v>0</v>
      </c>
      <c r="ASB41" s="46" t="s">
        <v>1500</v>
      </c>
      <c r="AUW41" s="46" t="s">
        <v>1910</v>
      </c>
      <c r="AUX41" s="46">
        <v>0</v>
      </c>
      <c r="AUY41" s="46">
        <v>1</v>
      </c>
      <c r="AUZ41" s="46">
        <v>1</v>
      </c>
      <c r="AVA41" s="46">
        <v>0</v>
      </c>
      <c r="AVB41" s="46">
        <v>0</v>
      </c>
      <c r="AVC41" s="46">
        <v>0</v>
      </c>
      <c r="AVD41" s="46">
        <v>1</v>
      </c>
      <c r="AVE41" s="46">
        <v>0</v>
      </c>
      <c r="AVF41" s="46">
        <v>0</v>
      </c>
      <c r="AVG41" s="46">
        <v>0</v>
      </c>
      <c r="AVH41" s="46">
        <v>0</v>
      </c>
      <c r="AVJ41" s="46" t="s">
        <v>1728</v>
      </c>
      <c r="AVK41" s="46">
        <v>0</v>
      </c>
      <c r="AVL41" s="46">
        <v>0</v>
      </c>
      <c r="AVM41" s="46">
        <v>0</v>
      </c>
      <c r="AVN41" s="46">
        <v>0</v>
      </c>
      <c r="AVO41" s="46">
        <v>0</v>
      </c>
      <c r="AVP41" s="46">
        <v>0</v>
      </c>
      <c r="AVQ41" s="46">
        <v>0</v>
      </c>
      <c r="AVR41" s="46">
        <v>0</v>
      </c>
      <c r="AVS41" s="46">
        <v>1</v>
      </c>
      <c r="AVT41" s="46">
        <v>0</v>
      </c>
      <c r="AVU41" s="46">
        <v>0</v>
      </c>
      <c r="AVV41" s="46">
        <v>0</v>
      </c>
      <c r="AVW41" s="46">
        <v>0</v>
      </c>
      <c r="AVY41" s="46" t="s">
        <v>1619</v>
      </c>
      <c r="AVZ41" s="46">
        <v>1</v>
      </c>
      <c r="AWA41" s="46">
        <v>1</v>
      </c>
      <c r="AWB41" s="46">
        <v>0</v>
      </c>
      <c r="AWC41" s="46">
        <v>0</v>
      </c>
      <c r="AWD41" s="46">
        <v>0</v>
      </c>
      <c r="AWE41" s="46">
        <v>0</v>
      </c>
      <c r="AWF41" s="46">
        <v>0</v>
      </c>
      <c r="AWG41" s="46">
        <v>0</v>
      </c>
      <c r="AWH41" s="46">
        <v>0</v>
      </c>
      <c r="AWI41" s="46">
        <v>0</v>
      </c>
      <c r="AWJ41" s="46">
        <v>0</v>
      </c>
      <c r="AWK41" s="46">
        <v>0</v>
      </c>
      <c r="AWL41" s="46">
        <v>0</v>
      </c>
      <c r="AWN41" s="46" t="s">
        <v>1516</v>
      </c>
      <c r="AWO41" s="46" t="s">
        <v>1517</v>
      </c>
      <c r="AWP41" s="46">
        <v>1</v>
      </c>
      <c r="AWQ41" s="46">
        <v>0</v>
      </c>
      <c r="AWR41" s="46">
        <v>0</v>
      </c>
      <c r="AWS41" s="46">
        <v>0</v>
      </c>
      <c r="AWT41" s="46">
        <v>0</v>
      </c>
      <c r="AWU41" s="46">
        <v>0</v>
      </c>
      <c r="AWV41" s="46">
        <v>0</v>
      </c>
      <c r="AWW41" s="46">
        <v>0</v>
      </c>
      <c r="AWX41" s="46">
        <v>0</v>
      </c>
      <c r="AWY41" s="46">
        <v>0</v>
      </c>
      <c r="AWZ41" s="46">
        <v>0</v>
      </c>
      <c r="AXA41" s="46">
        <v>0</v>
      </c>
      <c r="AXD41" s="46" t="s">
        <v>1500</v>
      </c>
      <c r="AXT41" s="46" t="s">
        <v>1518</v>
      </c>
      <c r="AYI41" s="46" t="s">
        <v>1911</v>
      </c>
      <c r="AYJ41" s="46">
        <v>0</v>
      </c>
      <c r="AYK41" s="46">
        <v>1</v>
      </c>
      <c r="AYL41" s="46">
        <v>0</v>
      </c>
      <c r="AYM41" s="46">
        <v>0</v>
      </c>
      <c r="AYN41" s="46">
        <v>1</v>
      </c>
      <c r="AYO41" s="46">
        <v>0</v>
      </c>
      <c r="AYP41" s="46">
        <v>0</v>
      </c>
      <c r="AYQ41" s="46">
        <v>1</v>
      </c>
      <c r="AYR41" s="46">
        <v>0</v>
      </c>
      <c r="AYS41" s="46">
        <v>0</v>
      </c>
      <c r="AYT41" s="46">
        <v>0</v>
      </c>
      <c r="AYW41" s="46" t="s">
        <v>1500</v>
      </c>
      <c r="AZW41" s="46" t="s">
        <v>1500</v>
      </c>
      <c r="BAX41" s="46" t="s">
        <v>1500</v>
      </c>
      <c r="BBM41" s="46" t="s">
        <v>1518</v>
      </c>
      <c r="BBN41" s="46" t="s">
        <v>1652</v>
      </c>
      <c r="BBO41" s="46" t="s">
        <v>1500</v>
      </c>
      <c r="BCV41" s="46" t="s">
        <v>1652</v>
      </c>
      <c r="BCW41" s="46" t="s">
        <v>1500</v>
      </c>
      <c r="BCX41" s="46" t="s">
        <v>1500</v>
      </c>
      <c r="BDA41" s="46">
        <v>390425817</v>
      </c>
      <c r="BDB41" s="46">
        <v>44960.590624999997</v>
      </c>
      <c r="BDE41" s="46" t="s">
        <v>1524</v>
      </c>
      <c r="BDF41" s="46" t="s">
        <v>1525</v>
      </c>
    </row>
    <row r="42" spans="1:987 1136:1462" x14ac:dyDescent="0.35">
      <c r="A42" s="46">
        <v>63</v>
      </c>
      <c r="B42" s="46" t="s">
        <v>1912</v>
      </c>
      <c r="C42" s="46">
        <v>44960</v>
      </c>
      <c r="D42" s="46" t="s">
        <v>1490</v>
      </c>
      <c r="E42" s="46">
        <v>44960.43109967593</v>
      </c>
      <c r="F42" s="46">
        <v>44960.444972523153</v>
      </c>
      <c r="G42" s="46" t="s">
        <v>1491</v>
      </c>
      <c r="H42" s="46" t="s">
        <v>1636</v>
      </c>
      <c r="I42" s="46" t="s">
        <v>1493</v>
      </c>
      <c r="J42" s="46" t="s">
        <v>1494</v>
      </c>
      <c r="K42" s="46">
        <v>1</v>
      </c>
      <c r="L42" s="46">
        <v>1</v>
      </c>
      <c r="M42" s="46" t="s">
        <v>1637</v>
      </c>
      <c r="N42" s="46" t="s">
        <v>1500</v>
      </c>
      <c r="O42" s="46" t="s">
        <v>1497</v>
      </c>
      <c r="P42" s="46" t="s">
        <v>1498</v>
      </c>
      <c r="R42" s="46" t="s">
        <v>1496</v>
      </c>
      <c r="S42" s="46" t="s">
        <v>1913</v>
      </c>
      <c r="T42" s="46" t="s">
        <v>1500</v>
      </c>
      <c r="U42" s="46" t="s">
        <v>1550</v>
      </c>
      <c r="V42" s="46" t="s">
        <v>1550</v>
      </c>
      <c r="W42" s="46" t="s">
        <v>1500</v>
      </c>
      <c r="X42" s="46" t="s">
        <v>1500</v>
      </c>
      <c r="Y42" s="46" t="s">
        <v>1500</v>
      </c>
      <c r="Z42" s="46" t="str">
        <f t="shared" si="16"/>
        <v>oui</v>
      </c>
      <c r="AC42" s="46" t="str">
        <f t="shared" si="37"/>
        <v>oui</v>
      </c>
      <c r="AD42" s="46" t="s">
        <v>1502</v>
      </c>
      <c r="AF42" s="46" t="s">
        <v>1530</v>
      </c>
      <c r="AH42" s="46" t="s">
        <v>1639</v>
      </c>
      <c r="AJ42" s="46" t="str">
        <f t="shared" si="38"/>
        <v>oui</v>
      </c>
      <c r="AK42" s="46" t="str">
        <f t="shared" si="17"/>
        <v>oui</v>
      </c>
      <c r="AL42" s="46" t="str">
        <f t="shared" si="18"/>
        <v xml:space="preserve">pas_connaissance pas_acces_information </v>
      </c>
      <c r="AM42" s="46">
        <f t="shared" si="19"/>
        <v>1</v>
      </c>
      <c r="AN42" s="46">
        <f t="shared" si="20"/>
        <v>0</v>
      </c>
      <c r="AO42" s="46">
        <f t="shared" si="21"/>
        <v>0</v>
      </c>
      <c r="AP42" s="46">
        <f t="shared" si="22"/>
        <v>0</v>
      </c>
      <c r="AQ42" s="46">
        <f t="shared" si="23"/>
        <v>0</v>
      </c>
      <c r="AR42" s="46">
        <f t="shared" si="24"/>
        <v>0</v>
      </c>
      <c r="AS42" s="46">
        <f t="shared" si="25"/>
        <v>0</v>
      </c>
      <c r="AT42" s="46">
        <f t="shared" si="26"/>
        <v>0</v>
      </c>
      <c r="AU42" s="46">
        <f t="shared" si="27"/>
        <v>0</v>
      </c>
      <c r="AV42" s="46">
        <f t="shared" si="28"/>
        <v>1</v>
      </c>
      <c r="AW42" s="46">
        <f t="shared" si="29"/>
        <v>0</v>
      </c>
      <c r="AX42" s="46">
        <f t="shared" si="30"/>
        <v>0</v>
      </c>
      <c r="AY42" s="46">
        <f t="shared" si="31"/>
        <v>0</v>
      </c>
      <c r="AZ42" s="46" t="str">
        <f t="shared" ref="AZ42:AZ43" si="39">IF(BA42=1,"pas_adapte ","")&amp;IF(BB42=1,"insuffisance_argent ","")&amp;IF(BC42=1,"acces_limite ","")&amp;IF(BD42=1,"mauvaise_qualite ","")&amp;IF(BE42=1,"retard_reception ","")&amp;IF(BF42=1,"aucun_problem ","")&amp;IF(BG42=1,"autre ","")&amp;IF(BH42=1,"nsp ","")&amp;IF(BI42=1,"pnpr ","")</f>
        <v xml:space="preserve">aucun_problem </v>
      </c>
      <c r="BA42" s="46">
        <f>IF(ISERROR(SEARCH(1,_xlfn.CONCAT(DM42, FO42, HN42, KJ42, NC42, PR42, SH42, UU42, XI42, ZT42, ACQ42, ZT42, ACQ42, AEK42, AFT42, AJH42))),0,1)</f>
        <v>0</v>
      </c>
      <c r="BB42" s="46">
        <f>IF(ISERROR(SEARCH(1,_xlfn.CONCAT(DN42, FP42, HO42, KK42, ND42, PS42, SI42, UV42, XJ42, ZU42, ACR42))),0,1)</f>
        <v>0</v>
      </c>
      <c r="BC42" s="46">
        <f>IF(ISERROR(SEARCH(1,_xlfn.CONCAT(KL42, NE42, PT42, SJ42, UW42, XK42, ZW42, ACT42,AEM42, AGQ42, AJJ42))),0,1)</f>
        <v>0</v>
      </c>
      <c r="BD42" s="46">
        <f>IF(ISERROR(SEARCH(1,_xlfn.CONCAT(DO42, FQ42, HP42, KM42, NF42, PU42, SK42, UX42, XL42, ZV42, ACU42,AEL42, AGP42, AJI42))),0,1)</f>
        <v>0</v>
      </c>
      <c r="BE42" s="46">
        <f t="shared" ref="BE42:BI43" si="40">IF(ISERROR(SEARCH(1,_xlfn.CONCAT(DP42, FR42, HQ42, KN42, NG42, PV42, SL42, UY42, XM42, ZX42, ACU42,AEN42, AGR42, AJK42))),0,1)</f>
        <v>0</v>
      </c>
      <c r="BF42" s="46">
        <f t="shared" si="40"/>
        <v>1</v>
      </c>
      <c r="BG42" s="46">
        <f t="shared" si="40"/>
        <v>0</v>
      </c>
      <c r="BH42" s="46">
        <f t="shared" si="40"/>
        <v>0</v>
      </c>
      <c r="BI42" s="46">
        <f t="shared" si="40"/>
        <v>0</v>
      </c>
      <c r="BJ42" s="46" t="str">
        <f t="shared" ref="BJ42:BJ43" si="41">IF(BK42=1, "pas_adapte ","")&amp;IF(BL42=1, "insuffisance_argent ","")&amp;IF(BM42=1, "acces_limite ","")&amp;IF(BN42=1, "mauvaise_qualite ","")&amp;IF(BO42=1, "retard_reception ","")&amp;IF(BP42=1, "aucun_problem ","")&amp;IF(BQ42=1, "autre ","")&amp;IF(BR42=1, "nsp ","")&amp;IF(BS42=1, "pnpr ","")</f>
        <v xml:space="preserve">aucun_problem </v>
      </c>
      <c r="BK42" s="46">
        <f>IF(ISERROR(SEARCH(1,_xlfn.CONCAT(DM42, FO42, HN42, KJ42, NC42, PR42, SH42, UU42, XI42, ZT42, ACQ42, ZT42, ACQ42, AEK42, AFT42, AJH42, ALB42, ALL42, ALV42, AMF42, AMQ42, ANB42, ANM42, ANX42, AOI42, AOT42, APE42, APP42, APZ42, AQI42))),0,1)</f>
        <v>0</v>
      </c>
      <c r="BL42" s="46">
        <f>IF(ISERROR(SEARCH(1,_xlfn.CONCAT(DN42, FP42, HO42, KK42, ND42, PS42, SI42, UV42, XJ42, ZU42, ACR42, ZU42, ACR42, ALC42, ALM42, ALW42, AMG42, AMR42, ANC42, ANN42, ANY42, AOJ42, AOU42, APF42))),0,1)</f>
        <v>0</v>
      </c>
      <c r="BM42" s="46">
        <f>IF(ISERROR(SEARCH(1,_xlfn.CONCAT(KL42, NE42, PT42, SJ42, UW42, XK42, ZW42, ACT42,AEM42, AGQ42, AJJ42, AMH42, AMS42, AND42, ANO42, ANZ42, AOK42, AOW42, APH42, APR42, AQB42, AQK42))),0,1)</f>
        <v>0</v>
      </c>
      <c r="BN42" s="46">
        <f>IF(ISERROR(SEARCH(1,_xlfn.CONCAT(DO42, FQ42, HP42, KM42, NF42, PU42, SK42, UX42, XL42, ZV42, ACU42,AEL42, AGP42, AJI42, AMI42, AMT42, ANE42, ANP42, AOA42, AOL42, AOV42, APG42, APQ42, AQA42, AQJ42))),0,1)</f>
        <v>0</v>
      </c>
      <c r="BO42" s="46">
        <f t="shared" ref="BO42:BS43" si="42">IF(ISERROR(SEARCH(1,_xlfn.CONCAT(DP42, FR42, HQ42, KN42, NG42, PV42, SL42, UY42, XM42, ZX42, ACU42,AEN42, AGR42, AJK42, ALE42, ALO42, ALY42, AMJ42, AMU42, ANF42, ANQ42, AOB42, AOM42, AOX42, API42, APS42, AQC42, AQL42))),0,1)</f>
        <v>0</v>
      </c>
      <c r="BP42" s="46">
        <f t="shared" si="42"/>
        <v>1</v>
      </c>
      <c r="BQ42" s="46">
        <f t="shared" si="42"/>
        <v>0</v>
      </c>
      <c r="BR42" s="46">
        <f t="shared" si="42"/>
        <v>0</v>
      </c>
      <c r="BS42" s="46">
        <f t="shared" si="42"/>
        <v>0</v>
      </c>
      <c r="BT42" s="46" t="str">
        <f t="shared" si="32"/>
        <v>non</v>
      </c>
      <c r="BU42" s="46" t="str">
        <f>IF(ISERROR(SEARCH(1, _xlfn.CONCAT(CL42, CM42,ES42, GQ42, JB42,MB42,OP42, OQ42,RF42, WG42, ABJ42, ABK42, ABL42, ABM42, CK42 ))),"non","oui")</f>
        <v>non</v>
      </c>
      <c r="IG42" s="46" t="s">
        <v>1496</v>
      </c>
      <c r="JA42" s="46" t="s">
        <v>1735</v>
      </c>
      <c r="JB42" s="46">
        <v>0</v>
      </c>
      <c r="JC42" s="46">
        <v>1</v>
      </c>
      <c r="JD42" s="46">
        <v>0</v>
      </c>
      <c r="JE42" s="46">
        <v>0</v>
      </c>
      <c r="JF42" s="46">
        <v>0</v>
      </c>
      <c r="JG42" s="46">
        <v>0</v>
      </c>
      <c r="JH42" s="46">
        <v>0</v>
      </c>
      <c r="JI42" s="46">
        <v>0</v>
      </c>
      <c r="JJ42" s="46">
        <v>0</v>
      </c>
      <c r="JK42" s="46">
        <v>0</v>
      </c>
      <c r="JL42" s="46">
        <v>0</v>
      </c>
      <c r="JM42" s="46">
        <v>0</v>
      </c>
      <c r="JN42" s="46">
        <v>0</v>
      </c>
      <c r="JO42" s="46">
        <v>0</v>
      </c>
      <c r="JP42" s="46">
        <v>0</v>
      </c>
      <c r="JQ42" s="46">
        <v>0</v>
      </c>
      <c r="JR42" s="46">
        <v>0</v>
      </c>
      <c r="JT42" s="46" t="s">
        <v>1680</v>
      </c>
      <c r="JU42" s="46">
        <v>0</v>
      </c>
      <c r="JV42" s="46">
        <v>0</v>
      </c>
      <c r="JW42" s="46">
        <v>0</v>
      </c>
      <c r="JX42" s="46">
        <v>0</v>
      </c>
      <c r="JY42" s="46">
        <v>0</v>
      </c>
      <c r="JZ42" s="46">
        <v>0</v>
      </c>
      <c r="KA42" s="46">
        <v>0</v>
      </c>
      <c r="KB42" s="46">
        <v>0</v>
      </c>
      <c r="KC42" s="46">
        <v>0</v>
      </c>
      <c r="KD42" s="46">
        <v>1</v>
      </c>
      <c r="KE42" s="46">
        <v>0</v>
      </c>
      <c r="KF42" s="46">
        <v>0</v>
      </c>
      <c r="KG42" s="46">
        <v>0</v>
      </c>
      <c r="KI42" s="46" t="s">
        <v>1914</v>
      </c>
      <c r="KJ42" s="46">
        <v>0</v>
      </c>
      <c r="KK42" s="46">
        <v>0</v>
      </c>
      <c r="KL42" s="46">
        <v>0</v>
      </c>
      <c r="KM42" s="46">
        <v>0</v>
      </c>
      <c r="KN42" s="46">
        <v>0</v>
      </c>
      <c r="KO42" s="46">
        <v>1</v>
      </c>
      <c r="KP42" s="46">
        <v>0</v>
      </c>
      <c r="KQ42" s="46">
        <v>0</v>
      </c>
      <c r="KR42" s="46">
        <v>0</v>
      </c>
      <c r="LM42" s="46" t="s">
        <v>1563</v>
      </c>
      <c r="TF42" s="46" t="s">
        <v>1500</v>
      </c>
      <c r="TG42" s="46" t="s">
        <v>1597</v>
      </c>
      <c r="TH42" s="46">
        <v>0</v>
      </c>
      <c r="TI42" s="46">
        <v>0</v>
      </c>
      <c r="TJ42" s="46">
        <v>0</v>
      </c>
      <c r="TK42" s="46">
        <v>1</v>
      </c>
      <c r="TL42" s="46">
        <v>0</v>
      </c>
      <c r="TM42" s="46">
        <v>0</v>
      </c>
      <c r="TN42" s="46">
        <v>0</v>
      </c>
      <c r="TO42" s="46">
        <v>0</v>
      </c>
      <c r="TP42" s="46">
        <v>0</v>
      </c>
      <c r="TQ42" s="46">
        <v>0</v>
      </c>
      <c r="UE42" s="46" t="s">
        <v>1579</v>
      </c>
      <c r="UF42" s="46">
        <v>1</v>
      </c>
      <c r="UG42" s="46">
        <v>0</v>
      </c>
      <c r="UH42" s="46">
        <v>0</v>
      </c>
      <c r="UI42" s="46">
        <v>0</v>
      </c>
      <c r="UJ42" s="46">
        <v>0</v>
      </c>
      <c r="UK42" s="46">
        <v>0</v>
      </c>
      <c r="UL42" s="46">
        <v>0</v>
      </c>
      <c r="UM42" s="46">
        <v>0</v>
      </c>
      <c r="UN42" s="46">
        <v>0</v>
      </c>
      <c r="UO42" s="46">
        <v>0</v>
      </c>
      <c r="UP42" s="46">
        <v>0</v>
      </c>
      <c r="UQ42" s="46">
        <v>0</v>
      </c>
      <c r="UR42" s="46">
        <v>0</v>
      </c>
      <c r="AKG42" s="46" t="s">
        <v>1509</v>
      </c>
      <c r="AKH42" s="46">
        <v>0</v>
      </c>
      <c r="AKI42" s="46">
        <v>0</v>
      </c>
      <c r="AKJ42" s="46">
        <v>0</v>
      </c>
      <c r="AKK42" s="46">
        <v>0</v>
      </c>
      <c r="AKL42" s="46">
        <v>0</v>
      </c>
      <c r="AKM42" s="46">
        <v>0</v>
      </c>
      <c r="AKN42" s="46">
        <v>0</v>
      </c>
      <c r="AKO42" s="46">
        <v>0</v>
      </c>
      <c r="AKP42" s="46">
        <v>0</v>
      </c>
      <c r="AKQ42" s="46">
        <v>0</v>
      </c>
      <c r="AKR42" s="46">
        <v>0</v>
      </c>
      <c r="AKS42" s="46">
        <v>0</v>
      </c>
      <c r="AKT42" s="46">
        <v>0</v>
      </c>
      <c r="AKU42" s="46">
        <v>0</v>
      </c>
      <c r="AKV42" s="46">
        <v>1</v>
      </c>
      <c r="AKW42" s="46">
        <v>0</v>
      </c>
      <c r="AKX42" s="46">
        <v>0</v>
      </c>
      <c r="AKY42" s="46">
        <v>0</v>
      </c>
      <c r="AQR42" s="46" t="s">
        <v>1558</v>
      </c>
      <c r="ASB42" s="46" t="s">
        <v>1496</v>
      </c>
      <c r="ASD42" s="46" t="s">
        <v>1649</v>
      </c>
      <c r="ASE42" s="46" t="s">
        <v>1802</v>
      </c>
      <c r="ASF42" s="46">
        <v>0</v>
      </c>
      <c r="ASG42" s="46">
        <v>0</v>
      </c>
      <c r="ASH42" s="46">
        <v>1</v>
      </c>
      <c r="ASI42" s="46">
        <v>1</v>
      </c>
      <c r="ASJ42" s="46">
        <v>1</v>
      </c>
      <c r="ASK42" s="46">
        <v>0</v>
      </c>
      <c r="ASL42" s="46">
        <v>0</v>
      </c>
      <c r="ASM42" s="46">
        <v>0</v>
      </c>
      <c r="ASN42" s="46">
        <v>0</v>
      </c>
      <c r="ASO42" s="46">
        <v>0</v>
      </c>
      <c r="ASP42" s="46">
        <v>0</v>
      </c>
      <c r="ASQ42" s="46">
        <v>0</v>
      </c>
      <c r="ASS42" s="46" t="s">
        <v>1560</v>
      </c>
      <c r="AST42" s="46">
        <v>0</v>
      </c>
      <c r="ASU42" s="46">
        <v>0</v>
      </c>
      <c r="ASV42" s="46">
        <v>0</v>
      </c>
      <c r="ASW42" s="46">
        <v>0</v>
      </c>
      <c r="ASX42" s="46">
        <v>0</v>
      </c>
      <c r="ASY42" s="46">
        <v>0</v>
      </c>
      <c r="ASZ42" s="46">
        <v>0</v>
      </c>
      <c r="ATA42" s="46">
        <v>1</v>
      </c>
      <c r="ATB42" s="46">
        <v>0</v>
      </c>
      <c r="ATC42" s="46">
        <v>0</v>
      </c>
      <c r="ATD42" s="46">
        <v>0</v>
      </c>
      <c r="ATE42" s="46">
        <v>0</v>
      </c>
      <c r="ATF42" s="46">
        <v>0</v>
      </c>
      <c r="ATH42" s="46" t="s">
        <v>1584</v>
      </c>
      <c r="ATI42" s="46">
        <v>0</v>
      </c>
      <c r="ATJ42" s="46">
        <v>0</v>
      </c>
      <c r="ATK42" s="46">
        <v>0</v>
      </c>
      <c r="ATL42" s="46">
        <v>0</v>
      </c>
      <c r="ATM42" s="46">
        <v>0</v>
      </c>
      <c r="ATN42" s="46">
        <v>0</v>
      </c>
      <c r="ATO42" s="46">
        <v>0</v>
      </c>
      <c r="ATP42" s="46">
        <v>1</v>
      </c>
      <c r="ATQ42" s="46">
        <v>0</v>
      </c>
      <c r="ATR42" s="46">
        <v>0</v>
      </c>
      <c r="ATS42" s="46">
        <v>0</v>
      </c>
      <c r="ATT42" s="46">
        <v>0</v>
      </c>
      <c r="ATU42" s="46">
        <v>0</v>
      </c>
      <c r="AUH42" s="46" t="s">
        <v>1601</v>
      </c>
      <c r="AUI42" s="46" t="s">
        <v>1496</v>
      </c>
      <c r="AUJ42" s="46" t="s">
        <v>1564</v>
      </c>
      <c r="AXD42" s="46" t="s">
        <v>1539</v>
      </c>
      <c r="AXE42" s="46" t="s">
        <v>1540</v>
      </c>
      <c r="AXG42" s="46" t="s">
        <v>1915</v>
      </c>
      <c r="AXH42" s="46">
        <v>0</v>
      </c>
      <c r="AXI42" s="46">
        <v>1</v>
      </c>
      <c r="AXJ42" s="46">
        <v>0</v>
      </c>
      <c r="AXK42" s="46">
        <v>0</v>
      </c>
      <c r="AXL42" s="46">
        <v>0</v>
      </c>
      <c r="AXM42" s="46">
        <v>0</v>
      </c>
      <c r="AXN42" s="46">
        <v>0</v>
      </c>
      <c r="AXO42" s="46">
        <v>0</v>
      </c>
      <c r="AXP42" s="46">
        <v>0</v>
      </c>
      <c r="AXQ42" s="46">
        <v>0</v>
      </c>
      <c r="AXR42" s="46">
        <v>0</v>
      </c>
      <c r="AXT42" s="46" t="s">
        <v>1652</v>
      </c>
      <c r="AXU42" s="46" t="s">
        <v>1558</v>
      </c>
      <c r="AYW42" s="46" t="s">
        <v>1496</v>
      </c>
      <c r="AYX42" s="46" t="s">
        <v>1916</v>
      </c>
      <c r="AYY42" s="46">
        <v>1</v>
      </c>
      <c r="AYZ42" s="46">
        <v>1</v>
      </c>
      <c r="AZA42" s="46">
        <v>0</v>
      </c>
      <c r="AZB42" s="46">
        <v>0</v>
      </c>
      <c r="AZC42" s="46">
        <v>1</v>
      </c>
      <c r="AZD42" s="46">
        <v>0</v>
      </c>
      <c r="AZE42" s="46">
        <v>0</v>
      </c>
      <c r="AZF42" s="46">
        <v>0</v>
      </c>
      <c r="AZG42" s="46">
        <v>0</v>
      </c>
      <c r="AZH42" s="46">
        <v>0</v>
      </c>
      <c r="AZK42" s="46" t="s">
        <v>1917</v>
      </c>
      <c r="AZL42" s="46">
        <v>0</v>
      </c>
      <c r="AZM42" s="46">
        <v>0</v>
      </c>
      <c r="AZN42" s="46">
        <v>0</v>
      </c>
      <c r="AZO42" s="46">
        <v>0</v>
      </c>
      <c r="AZP42" s="46">
        <v>1</v>
      </c>
      <c r="AZQ42" s="46">
        <v>0</v>
      </c>
      <c r="AZR42" s="46">
        <v>0</v>
      </c>
      <c r="AZS42" s="46">
        <v>0</v>
      </c>
      <c r="AZT42" s="46">
        <v>0</v>
      </c>
      <c r="AZU42" s="46">
        <v>0</v>
      </c>
      <c r="AZW42" s="46" t="s">
        <v>1496</v>
      </c>
      <c r="AZX42" s="46" t="s">
        <v>1496</v>
      </c>
      <c r="BAL42" s="46" t="s">
        <v>1496</v>
      </c>
      <c r="BAM42" s="46" t="s">
        <v>1862</v>
      </c>
      <c r="BAN42" s="46" t="s">
        <v>1558</v>
      </c>
      <c r="BAW42" s="46" t="s">
        <v>1496</v>
      </c>
      <c r="BAX42" s="46" t="s">
        <v>1500</v>
      </c>
      <c r="BBM42" s="46" t="s">
        <v>1652</v>
      </c>
      <c r="BBN42" s="46" t="s">
        <v>1652</v>
      </c>
      <c r="BBO42" s="46" t="s">
        <v>1500</v>
      </c>
      <c r="BCV42" s="46" t="s">
        <v>1652</v>
      </c>
      <c r="BCW42" s="46" t="s">
        <v>1500</v>
      </c>
      <c r="BCX42" s="46" t="s">
        <v>1500</v>
      </c>
      <c r="BDA42" s="46">
        <v>390425847</v>
      </c>
      <c r="BDB42" s="46">
        <v>44960.590671296297</v>
      </c>
      <c r="BDE42" s="46" t="s">
        <v>1524</v>
      </c>
      <c r="BDF42" s="46" t="s">
        <v>1525</v>
      </c>
    </row>
    <row r="43" spans="1:987 1136:1462" x14ac:dyDescent="0.35">
      <c r="A43" s="46">
        <v>64</v>
      </c>
      <c r="B43" s="46" t="s">
        <v>1918</v>
      </c>
      <c r="C43" s="46">
        <v>44960</v>
      </c>
      <c r="D43" s="46" t="s">
        <v>1490</v>
      </c>
      <c r="E43" s="46">
        <v>44960.435714861109</v>
      </c>
      <c r="F43" s="46">
        <v>44960.457949768519</v>
      </c>
      <c r="G43" s="46" t="s">
        <v>1491</v>
      </c>
      <c r="H43" s="46" t="s">
        <v>1748</v>
      </c>
      <c r="I43" s="46" t="s">
        <v>1493</v>
      </c>
      <c r="J43" s="46" t="s">
        <v>1494</v>
      </c>
      <c r="K43" s="46">
        <v>6</v>
      </c>
      <c r="L43" s="46">
        <v>6</v>
      </c>
      <c r="M43" s="46" t="s">
        <v>1749</v>
      </c>
      <c r="N43" s="46" t="s">
        <v>1500</v>
      </c>
      <c r="O43" s="46" t="s">
        <v>1497</v>
      </c>
      <c r="P43" s="46" t="s">
        <v>1528</v>
      </c>
      <c r="Q43" s="46" t="s">
        <v>1500</v>
      </c>
      <c r="S43" s="46" t="s">
        <v>1919</v>
      </c>
      <c r="T43" s="46" t="s">
        <v>1500</v>
      </c>
      <c r="U43" s="46" t="s">
        <v>1500</v>
      </c>
      <c r="V43" s="46" t="s">
        <v>1500</v>
      </c>
      <c r="W43" s="46" t="s">
        <v>1500</v>
      </c>
      <c r="X43" s="46" t="s">
        <v>1500</v>
      </c>
      <c r="Y43" s="46" t="s">
        <v>1500</v>
      </c>
      <c r="Z43" s="46" t="str">
        <f t="shared" si="16"/>
        <v>non</v>
      </c>
      <c r="AC43" s="46" t="str">
        <f t="shared" si="37"/>
        <v>oui</v>
      </c>
      <c r="AD43" s="46" t="s">
        <v>1734</v>
      </c>
      <c r="AF43" s="46" t="s">
        <v>1501</v>
      </c>
      <c r="AH43" s="46" t="s">
        <v>1639</v>
      </c>
      <c r="AJ43" s="46" t="str">
        <f t="shared" si="38"/>
        <v>oui</v>
      </c>
      <c r="AK43" s="46" t="str">
        <f t="shared" si="17"/>
        <v>oui</v>
      </c>
      <c r="AL43" s="46" t="str">
        <f t="shared" si="18"/>
        <v xml:space="preserve">corruption pas_acces_information </v>
      </c>
      <c r="AM43" s="46">
        <f t="shared" si="19"/>
        <v>0</v>
      </c>
      <c r="AN43" s="46">
        <f t="shared" si="20"/>
        <v>0</v>
      </c>
      <c r="AO43" s="46">
        <f t="shared" si="21"/>
        <v>0</v>
      </c>
      <c r="AP43" s="46">
        <f t="shared" si="22"/>
        <v>0</v>
      </c>
      <c r="AQ43" s="46">
        <f t="shared" si="23"/>
        <v>0</v>
      </c>
      <c r="AR43" s="46">
        <f t="shared" si="24"/>
        <v>0</v>
      </c>
      <c r="AS43" s="46">
        <f t="shared" si="25"/>
        <v>0</v>
      </c>
      <c r="AT43" s="46">
        <f t="shared" si="26"/>
        <v>0</v>
      </c>
      <c r="AU43" s="46">
        <f t="shared" si="27"/>
        <v>1</v>
      </c>
      <c r="AV43" s="46">
        <f t="shared" si="28"/>
        <v>1</v>
      </c>
      <c r="AW43" s="46">
        <f t="shared" si="29"/>
        <v>0</v>
      </c>
      <c r="AX43" s="46">
        <f t="shared" si="30"/>
        <v>0</v>
      </c>
      <c r="AY43" s="46">
        <f t="shared" si="31"/>
        <v>0</v>
      </c>
      <c r="AZ43" s="46" t="str">
        <f t="shared" si="39"/>
        <v xml:space="preserve">acces_limite mauvaise_qualite retard_reception </v>
      </c>
      <c r="BA43" s="46">
        <f>IF(ISERROR(SEARCH(1,_xlfn.CONCAT(DM43, FO43, HN43, KJ43, NC43, PR43, SH43, UU43, XI43, ZT43, ACQ43, ZT43, ACQ43, AEK43, AFT43, AJH43))),0,1)</f>
        <v>0</v>
      </c>
      <c r="BB43" s="46">
        <f>IF(ISERROR(SEARCH(1,_xlfn.CONCAT(DN43, FP43, HO43, KK43, ND43, PS43, SI43, UV43, XJ43, ZU43, ACR43))),0,1)</f>
        <v>0</v>
      </c>
      <c r="BC43" s="46">
        <f>IF(ISERROR(SEARCH(1,_xlfn.CONCAT(KL43, NE43, PT43, SJ43, UW43, XK43, ZW43, ACT43,AEM43, AGQ43, AJJ43))),0,1)</f>
        <v>1</v>
      </c>
      <c r="BD43" s="46">
        <f>IF(ISERROR(SEARCH(1,_xlfn.CONCAT(DO43, FQ43, HP43, KM43, NF43, PU43, SK43, UX43, XL43, ZV43, ACU43,AEL43, AGP43, AJI43))),0,1)</f>
        <v>1</v>
      </c>
      <c r="BE43" s="46">
        <f t="shared" si="40"/>
        <v>1</v>
      </c>
      <c r="BF43" s="46">
        <f t="shared" si="40"/>
        <v>0</v>
      </c>
      <c r="BG43" s="46">
        <f t="shared" si="40"/>
        <v>0</v>
      </c>
      <c r="BH43" s="46">
        <f t="shared" si="40"/>
        <v>0</v>
      </c>
      <c r="BI43" s="46">
        <f t="shared" si="40"/>
        <v>0</v>
      </c>
      <c r="BJ43" s="46" t="str">
        <f t="shared" si="41"/>
        <v xml:space="preserve">acces_limite mauvaise_qualite retard_reception </v>
      </c>
      <c r="BK43" s="46">
        <f>IF(ISERROR(SEARCH(1,_xlfn.CONCAT(DM43, FO43, HN43, KJ43, NC43, PR43, SH43, UU43, XI43, ZT43, ACQ43, ZT43, ACQ43, AEK43, AFT43, AJH43, ALB43, ALL43, ALV43, AMF43, AMQ43, ANB43, ANM43, ANX43, AOI43, AOT43, APE43, APP43, APZ43, AQI43))),0,1)</f>
        <v>0</v>
      </c>
      <c r="BL43" s="46">
        <f>IF(ISERROR(SEARCH(1,_xlfn.CONCAT(DN43, FP43, HO43, KK43, ND43, PS43, SI43, UV43, XJ43, ZU43, ACR43, ZU43, ACR43, ALC43, ALM43, ALW43, AMG43, AMR43, ANC43, ANN43, ANY43, AOJ43, AOU43, APF43))),0,1)</f>
        <v>0</v>
      </c>
      <c r="BM43" s="46">
        <f>IF(ISERROR(SEARCH(1,_xlfn.CONCAT(KL43, NE43, PT43, SJ43, UW43, XK43, ZW43, ACT43,AEM43, AGQ43, AJJ43, AMH43, AMS43, AND43, ANO43, ANZ43, AOK43, AOW43, APH43, APR43, AQB43, AQK43))),0,1)</f>
        <v>1</v>
      </c>
      <c r="BN43" s="46">
        <f>IF(ISERROR(SEARCH(1,_xlfn.CONCAT(DO43, FQ43, HP43, KM43, NF43, PU43, SK43, UX43, XL43, ZV43, ACU43,AEL43, AGP43, AJI43, AMI43, AMT43, ANE43, ANP43, AOA43, AOL43, AOV43, APG43, APQ43, AQA43, AQJ43))),0,1)</f>
        <v>1</v>
      </c>
      <c r="BO43" s="46">
        <f t="shared" si="42"/>
        <v>1</v>
      </c>
      <c r="BP43" s="46">
        <f t="shared" si="42"/>
        <v>0</v>
      </c>
      <c r="BQ43" s="46">
        <f t="shared" si="42"/>
        <v>0</v>
      </c>
      <c r="BR43" s="46">
        <f t="shared" si="42"/>
        <v>0</v>
      </c>
      <c r="BS43" s="46">
        <f t="shared" si="42"/>
        <v>0</v>
      </c>
      <c r="BT43" s="46" t="str">
        <f t="shared" si="32"/>
        <v>non</v>
      </c>
      <c r="BU43" s="46" t="str">
        <f>IF(ISERROR(SEARCH(1, _xlfn.CONCAT(CL43, CM43,ES43, GQ43, JB43,MB43,OP43, OQ43,RF43, WG43, ABJ43, ABK43, ABL43, ABM43, CK43 ))),"non","oui")</f>
        <v>non</v>
      </c>
      <c r="GG43" s="46" t="s">
        <v>1500</v>
      </c>
      <c r="GH43" s="46" t="s">
        <v>1574</v>
      </c>
      <c r="GI43" s="46">
        <v>0</v>
      </c>
      <c r="GJ43" s="46">
        <v>0</v>
      </c>
      <c r="GK43" s="46">
        <v>1</v>
      </c>
      <c r="GL43" s="46">
        <v>0</v>
      </c>
      <c r="GM43" s="46">
        <v>0</v>
      </c>
      <c r="GN43" s="46">
        <v>0</v>
      </c>
      <c r="GX43" s="46" t="s">
        <v>1679</v>
      </c>
      <c r="GY43" s="46">
        <v>0</v>
      </c>
      <c r="GZ43" s="46">
        <v>0</v>
      </c>
      <c r="HA43" s="46">
        <v>0</v>
      </c>
      <c r="HB43" s="46">
        <v>0</v>
      </c>
      <c r="HC43" s="46">
        <v>0</v>
      </c>
      <c r="HD43" s="46">
        <v>0</v>
      </c>
      <c r="HE43" s="46">
        <v>0</v>
      </c>
      <c r="HF43" s="46">
        <v>0</v>
      </c>
      <c r="HG43" s="46">
        <v>1</v>
      </c>
      <c r="HH43" s="46">
        <v>0</v>
      </c>
      <c r="HI43" s="46">
        <v>0</v>
      </c>
      <c r="HJ43" s="46">
        <v>0</v>
      </c>
      <c r="HK43" s="46">
        <v>0</v>
      </c>
      <c r="AAP43" s="46" t="s">
        <v>1496</v>
      </c>
      <c r="ABI43" s="46" t="s">
        <v>1920</v>
      </c>
      <c r="ABJ43" s="46">
        <v>0</v>
      </c>
      <c r="ABK43" s="46">
        <v>0</v>
      </c>
      <c r="ABL43" s="46">
        <v>0</v>
      </c>
      <c r="ABM43" s="46">
        <v>0</v>
      </c>
      <c r="ABN43" s="46">
        <v>1</v>
      </c>
      <c r="ABO43" s="46">
        <v>0</v>
      </c>
      <c r="ABP43" s="46">
        <v>1</v>
      </c>
      <c r="ABQ43" s="46">
        <v>0</v>
      </c>
      <c r="ABR43" s="46">
        <v>0</v>
      </c>
      <c r="ABS43" s="46">
        <v>0</v>
      </c>
      <c r="ABT43" s="46">
        <v>0</v>
      </c>
      <c r="ABU43" s="46">
        <v>0</v>
      </c>
      <c r="ABV43" s="46">
        <v>0</v>
      </c>
      <c r="ABW43" s="46">
        <v>0</v>
      </c>
      <c r="ABX43" s="46">
        <v>0</v>
      </c>
      <c r="ABY43" s="46">
        <v>0</v>
      </c>
      <c r="ACA43" s="46" t="s">
        <v>1680</v>
      </c>
      <c r="ACB43" s="46">
        <v>0</v>
      </c>
      <c r="ACC43" s="46">
        <v>0</v>
      </c>
      <c r="ACD43" s="46">
        <v>0</v>
      </c>
      <c r="ACE43" s="46">
        <v>0</v>
      </c>
      <c r="ACF43" s="46">
        <v>0</v>
      </c>
      <c r="ACG43" s="46">
        <v>0</v>
      </c>
      <c r="ACH43" s="46">
        <v>0</v>
      </c>
      <c r="ACI43" s="46">
        <v>0</v>
      </c>
      <c r="ACJ43" s="46">
        <v>0</v>
      </c>
      <c r="ACK43" s="46">
        <v>1</v>
      </c>
      <c r="ACL43" s="46">
        <v>0</v>
      </c>
      <c r="ACM43" s="46">
        <v>0</v>
      </c>
      <c r="ACN43" s="46">
        <v>0</v>
      </c>
      <c r="ACP43" s="46" t="s">
        <v>1921</v>
      </c>
      <c r="ACQ43" s="46">
        <v>0</v>
      </c>
      <c r="ACR43" s="46">
        <v>0</v>
      </c>
      <c r="ACS43" s="46">
        <v>0</v>
      </c>
      <c r="ACT43" s="46">
        <v>1</v>
      </c>
      <c r="ACU43" s="46">
        <v>1</v>
      </c>
      <c r="ACV43" s="46">
        <v>0</v>
      </c>
      <c r="ACW43" s="46">
        <v>0</v>
      </c>
      <c r="ACX43" s="46">
        <v>0</v>
      </c>
      <c r="ACY43" s="46">
        <v>0</v>
      </c>
      <c r="ADS43" s="46" t="s">
        <v>1518</v>
      </c>
      <c r="AKG43" s="46" t="s">
        <v>1509</v>
      </c>
      <c r="AKH43" s="46">
        <v>0</v>
      </c>
      <c r="AKI43" s="46">
        <v>0</v>
      </c>
      <c r="AKJ43" s="46">
        <v>0</v>
      </c>
      <c r="AKK43" s="46">
        <v>0</v>
      </c>
      <c r="AKL43" s="46">
        <v>0</v>
      </c>
      <c r="AKM43" s="46">
        <v>0</v>
      </c>
      <c r="AKN43" s="46">
        <v>0</v>
      </c>
      <c r="AKO43" s="46">
        <v>0</v>
      </c>
      <c r="AKP43" s="46">
        <v>0</v>
      </c>
      <c r="AKQ43" s="46">
        <v>0</v>
      </c>
      <c r="AKR43" s="46">
        <v>0</v>
      </c>
      <c r="AKS43" s="46">
        <v>0</v>
      </c>
      <c r="AKT43" s="46">
        <v>0</v>
      </c>
      <c r="AKU43" s="46">
        <v>0</v>
      </c>
      <c r="AKV43" s="46">
        <v>1</v>
      </c>
      <c r="AKW43" s="46">
        <v>0</v>
      </c>
      <c r="AKX43" s="46">
        <v>0</v>
      </c>
      <c r="AKY43" s="46">
        <v>0</v>
      </c>
      <c r="AQR43" s="46" t="s">
        <v>1558</v>
      </c>
      <c r="ARE43" s="46" t="s">
        <v>1558</v>
      </c>
      <c r="ASB43" s="46" t="s">
        <v>1496</v>
      </c>
      <c r="ASD43" s="46" t="s">
        <v>1922</v>
      </c>
      <c r="ASE43" s="46" t="s">
        <v>1809</v>
      </c>
      <c r="ASF43" s="46">
        <v>0</v>
      </c>
      <c r="ASG43" s="46">
        <v>0</v>
      </c>
      <c r="ASH43" s="46">
        <v>0</v>
      </c>
      <c r="ASI43" s="46">
        <v>1</v>
      </c>
      <c r="ASJ43" s="46">
        <v>0</v>
      </c>
      <c r="ASK43" s="46">
        <v>0</v>
      </c>
      <c r="ASL43" s="46">
        <v>0</v>
      </c>
      <c r="ASM43" s="46">
        <v>0</v>
      </c>
      <c r="ASN43" s="46">
        <v>1</v>
      </c>
      <c r="ASO43" s="46">
        <v>0</v>
      </c>
      <c r="ASP43" s="46">
        <v>0</v>
      </c>
      <c r="ASQ43" s="46">
        <v>0</v>
      </c>
      <c r="ASS43" s="46" t="s">
        <v>1852</v>
      </c>
      <c r="AST43" s="46">
        <v>0</v>
      </c>
      <c r="ASU43" s="46">
        <v>0</v>
      </c>
      <c r="ASV43" s="46">
        <v>1</v>
      </c>
      <c r="ASW43" s="46">
        <v>0</v>
      </c>
      <c r="ASX43" s="46">
        <v>0</v>
      </c>
      <c r="ASY43" s="46">
        <v>0</v>
      </c>
      <c r="ASZ43" s="46">
        <v>0</v>
      </c>
      <c r="ATA43" s="46">
        <v>0</v>
      </c>
      <c r="ATB43" s="46">
        <v>1</v>
      </c>
      <c r="ATC43" s="46">
        <v>0</v>
      </c>
      <c r="ATD43" s="46">
        <v>0</v>
      </c>
      <c r="ATE43" s="46">
        <v>0</v>
      </c>
      <c r="ATF43" s="46">
        <v>0</v>
      </c>
      <c r="ATH43" s="46" t="s">
        <v>1853</v>
      </c>
      <c r="ATI43" s="46">
        <v>1</v>
      </c>
      <c r="ATJ43" s="46">
        <v>0</v>
      </c>
      <c r="ATK43" s="46">
        <v>0</v>
      </c>
      <c r="ATL43" s="46">
        <v>0</v>
      </c>
      <c r="ATM43" s="46">
        <v>0</v>
      </c>
      <c r="ATN43" s="46">
        <v>0</v>
      </c>
      <c r="ATO43" s="46">
        <v>0</v>
      </c>
      <c r="ATP43" s="46">
        <v>1</v>
      </c>
      <c r="ATQ43" s="46">
        <v>0</v>
      </c>
      <c r="ATR43" s="46">
        <v>0</v>
      </c>
      <c r="ATS43" s="46">
        <v>0</v>
      </c>
      <c r="ATT43" s="46">
        <v>0</v>
      </c>
      <c r="ATU43" s="46">
        <v>0</v>
      </c>
      <c r="AUH43" s="46" t="s">
        <v>1601</v>
      </c>
      <c r="AUI43" s="46" t="s">
        <v>1496</v>
      </c>
      <c r="AUJ43" s="46" t="s">
        <v>1558</v>
      </c>
      <c r="AXD43" s="46" t="s">
        <v>1496</v>
      </c>
      <c r="AXE43" s="46" t="s">
        <v>1649</v>
      </c>
      <c r="AXG43" s="46" t="s">
        <v>1923</v>
      </c>
      <c r="AXH43" s="46">
        <v>0</v>
      </c>
      <c r="AXI43" s="46">
        <v>1</v>
      </c>
      <c r="AXJ43" s="46">
        <v>0</v>
      </c>
      <c r="AXK43" s="46">
        <v>1</v>
      </c>
      <c r="AXL43" s="46">
        <v>0</v>
      </c>
      <c r="AXM43" s="46">
        <v>1</v>
      </c>
      <c r="AXN43" s="46">
        <v>0</v>
      </c>
      <c r="AXO43" s="46">
        <v>0</v>
      </c>
      <c r="AXP43" s="46">
        <v>0</v>
      </c>
      <c r="AXQ43" s="46">
        <v>0</v>
      </c>
      <c r="AXR43" s="46">
        <v>0</v>
      </c>
      <c r="AXT43" s="46" t="s">
        <v>1563</v>
      </c>
      <c r="AXU43" s="46" t="s">
        <v>1558</v>
      </c>
      <c r="AYW43" s="46" t="s">
        <v>1496</v>
      </c>
      <c r="AYX43" s="46" t="s">
        <v>1924</v>
      </c>
      <c r="AYY43" s="46">
        <v>0</v>
      </c>
      <c r="AYZ43" s="46">
        <v>1</v>
      </c>
      <c r="AZA43" s="46">
        <v>1</v>
      </c>
      <c r="AZB43" s="46">
        <v>0</v>
      </c>
      <c r="AZC43" s="46">
        <v>1</v>
      </c>
      <c r="AZD43" s="46">
        <v>0</v>
      </c>
      <c r="AZE43" s="46">
        <v>0</v>
      </c>
      <c r="AZF43" s="46">
        <v>0</v>
      </c>
      <c r="AZG43" s="46">
        <v>0</v>
      </c>
      <c r="AZH43" s="46">
        <v>0</v>
      </c>
      <c r="AZK43" s="46" t="s">
        <v>1925</v>
      </c>
      <c r="AZL43" s="46">
        <v>0</v>
      </c>
      <c r="AZM43" s="46">
        <v>1</v>
      </c>
      <c r="AZN43" s="46">
        <v>0</v>
      </c>
      <c r="AZO43" s="46">
        <v>0</v>
      </c>
      <c r="AZP43" s="46">
        <v>1</v>
      </c>
      <c r="AZQ43" s="46">
        <v>0</v>
      </c>
      <c r="AZR43" s="46">
        <v>0</v>
      </c>
      <c r="AZS43" s="46">
        <v>0</v>
      </c>
      <c r="AZT43" s="46">
        <v>0</v>
      </c>
      <c r="AZU43" s="46">
        <v>0</v>
      </c>
      <c r="AZW43" s="46" t="s">
        <v>1496</v>
      </c>
      <c r="AZX43" s="46" t="s">
        <v>1496</v>
      </c>
      <c r="BAL43" s="46" t="s">
        <v>1500</v>
      </c>
      <c r="BAV43" s="46" t="s">
        <v>1813</v>
      </c>
      <c r="BAW43" s="46" t="s">
        <v>1496</v>
      </c>
      <c r="BAX43" s="46" t="s">
        <v>1500</v>
      </c>
      <c r="BBM43" s="46" t="s">
        <v>1652</v>
      </c>
      <c r="BBN43" s="46" t="s">
        <v>1652</v>
      </c>
      <c r="BBO43" s="46" t="s">
        <v>1500</v>
      </c>
      <c r="BCV43" s="46" t="s">
        <v>1563</v>
      </c>
      <c r="BCW43" s="46" t="s">
        <v>1500</v>
      </c>
      <c r="BCX43" s="46" t="s">
        <v>1500</v>
      </c>
      <c r="BCY43" s="46" t="s">
        <v>1926</v>
      </c>
      <c r="BDA43" s="46">
        <v>390425880</v>
      </c>
      <c r="BDB43" s="46">
        <v>44960.590717592597</v>
      </c>
      <c r="BDE43" s="46" t="s">
        <v>1524</v>
      </c>
      <c r="BDF43" s="46" t="s">
        <v>1525</v>
      </c>
    </row>
    <row r="44" spans="1:987 1136:1462" x14ac:dyDescent="0.35">
      <c r="A44" s="46">
        <v>65</v>
      </c>
      <c r="B44" s="46" t="s">
        <v>1927</v>
      </c>
      <c r="C44" s="46">
        <v>44960</v>
      </c>
      <c r="D44" s="46" t="s">
        <v>1490</v>
      </c>
      <c r="E44" s="46">
        <v>44960.451676458331</v>
      </c>
      <c r="F44" s="46">
        <v>44960.465596354174</v>
      </c>
      <c r="G44" s="46" t="s">
        <v>1491</v>
      </c>
      <c r="H44" s="46" t="s">
        <v>1636</v>
      </c>
      <c r="I44" s="46" t="s">
        <v>1493</v>
      </c>
      <c r="J44" s="46" t="s">
        <v>1494</v>
      </c>
      <c r="K44" s="46">
        <v>1</v>
      </c>
      <c r="L44" s="46">
        <v>1</v>
      </c>
      <c r="M44" s="46" t="s">
        <v>1637</v>
      </c>
      <c r="N44" s="46" t="s">
        <v>1496</v>
      </c>
      <c r="O44" s="46" t="s">
        <v>1497</v>
      </c>
      <c r="P44" s="46" t="s">
        <v>1498</v>
      </c>
      <c r="R44" s="46" t="s">
        <v>1500</v>
      </c>
      <c r="S44" s="46" t="s">
        <v>1928</v>
      </c>
      <c r="T44" s="46" t="s">
        <v>1500</v>
      </c>
      <c r="U44" s="46" t="s">
        <v>1500</v>
      </c>
      <c r="V44" s="46" t="s">
        <v>1500</v>
      </c>
      <c r="W44" s="46" t="s">
        <v>1500</v>
      </c>
      <c r="X44" s="46" t="s">
        <v>1500</v>
      </c>
      <c r="Y44" s="46" t="s">
        <v>1500</v>
      </c>
      <c r="Z44" s="46" t="str">
        <f t="shared" si="16"/>
        <v>non</v>
      </c>
      <c r="AC44" s="46" t="str">
        <f t="shared" si="37"/>
        <v>non</v>
      </c>
      <c r="AD44" s="46" t="s">
        <v>1530</v>
      </c>
      <c r="AF44" s="46" t="s">
        <v>1639</v>
      </c>
      <c r="AJ44" s="46" t="str">
        <f t="shared" si="38"/>
        <v>non</v>
      </c>
      <c r="AK44" s="46" t="str">
        <f t="shared" si="17"/>
        <v>oui</v>
      </c>
      <c r="AL44" s="46" t="str">
        <f t="shared" si="18"/>
        <v xml:space="preserve">pas_connaissance </v>
      </c>
      <c r="AM44" s="46">
        <f t="shared" si="19"/>
        <v>1</v>
      </c>
      <c r="AN44" s="46">
        <f t="shared" si="20"/>
        <v>0</v>
      </c>
      <c r="AO44" s="46">
        <f t="shared" si="21"/>
        <v>0</v>
      </c>
      <c r="AP44" s="46">
        <f t="shared" si="22"/>
        <v>0</v>
      </c>
      <c r="AQ44" s="46">
        <f t="shared" si="23"/>
        <v>0</v>
      </c>
      <c r="AR44" s="46">
        <f t="shared" si="24"/>
        <v>0</v>
      </c>
      <c r="AS44" s="46">
        <f t="shared" si="25"/>
        <v>0</v>
      </c>
      <c r="AT44" s="46">
        <f t="shared" si="26"/>
        <v>0</v>
      </c>
      <c r="AU44" s="46">
        <f t="shared" si="27"/>
        <v>0</v>
      </c>
      <c r="AV44" s="46">
        <f t="shared" si="28"/>
        <v>0</v>
      </c>
      <c r="AW44" s="46">
        <f t="shared" si="29"/>
        <v>0</v>
      </c>
      <c r="AX44" s="46">
        <f t="shared" si="30"/>
        <v>0</v>
      </c>
      <c r="AY44" s="46">
        <f t="shared" si="31"/>
        <v>0</v>
      </c>
      <c r="BT44" s="46" t="str">
        <f t="shared" si="32"/>
        <v>non</v>
      </c>
      <c r="TF44" s="46" t="s">
        <v>1500</v>
      </c>
      <c r="TG44" s="46" t="s">
        <v>1929</v>
      </c>
      <c r="TH44" s="46">
        <v>0</v>
      </c>
      <c r="TI44" s="46">
        <v>0</v>
      </c>
      <c r="TJ44" s="46">
        <v>0</v>
      </c>
      <c r="TK44" s="46">
        <v>1</v>
      </c>
      <c r="TL44" s="46">
        <v>1</v>
      </c>
      <c r="TM44" s="46">
        <v>0</v>
      </c>
      <c r="TN44" s="46">
        <v>1</v>
      </c>
      <c r="TO44" s="46">
        <v>0</v>
      </c>
      <c r="TP44" s="46">
        <v>0</v>
      </c>
      <c r="TQ44" s="46">
        <v>0</v>
      </c>
      <c r="UE44" s="46" t="s">
        <v>1579</v>
      </c>
      <c r="UF44" s="46">
        <v>1</v>
      </c>
      <c r="UG44" s="46">
        <v>0</v>
      </c>
      <c r="UH44" s="46">
        <v>0</v>
      </c>
      <c r="UI44" s="46">
        <v>0</v>
      </c>
      <c r="UJ44" s="46">
        <v>0</v>
      </c>
      <c r="UK44" s="46">
        <v>0</v>
      </c>
      <c r="UL44" s="46">
        <v>0</v>
      </c>
      <c r="UM44" s="46">
        <v>0</v>
      </c>
      <c r="UN44" s="46">
        <v>0</v>
      </c>
      <c r="UO44" s="46">
        <v>0</v>
      </c>
      <c r="UP44" s="46">
        <v>0</v>
      </c>
      <c r="UQ44" s="46">
        <v>0</v>
      </c>
      <c r="UR44" s="46">
        <v>0</v>
      </c>
      <c r="AKG44" s="46" t="s">
        <v>1509</v>
      </c>
      <c r="AKH44" s="46">
        <v>0</v>
      </c>
      <c r="AKI44" s="46">
        <v>0</v>
      </c>
      <c r="AKJ44" s="46">
        <v>0</v>
      </c>
      <c r="AKK44" s="46">
        <v>0</v>
      </c>
      <c r="AKL44" s="46">
        <v>0</v>
      </c>
      <c r="AKM44" s="46">
        <v>0</v>
      </c>
      <c r="AKN44" s="46">
        <v>0</v>
      </c>
      <c r="AKO44" s="46">
        <v>0</v>
      </c>
      <c r="AKP44" s="46">
        <v>0</v>
      </c>
      <c r="AKQ44" s="46">
        <v>0</v>
      </c>
      <c r="AKR44" s="46">
        <v>0</v>
      </c>
      <c r="AKS44" s="46">
        <v>0</v>
      </c>
      <c r="AKT44" s="46">
        <v>0</v>
      </c>
      <c r="AKU44" s="46">
        <v>0</v>
      </c>
      <c r="AKV44" s="46">
        <v>1</v>
      </c>
      <c r="AKW44" s="46">
        <v>0</v>
      </c>
      <c r="AKX44" s="46">
        <v>0</v>
      </c>
      <c r="AKY44" s="46">
        <v>0</v>
      </c>
      <c r="AQR44" s="46" t="s">
        <v>1564</v>
      </c>
      <c r="ASB44" s="46" t="s">
        <v>1500</v>
      </c>
      <c r="AUW44" s="46" t="s">
        <v>1930</v>
      </c>
      <c r="AUX44" s="46">
        <v>0</v>
      </c>
      <c r="AUY44" s="46">
        <v>0</v>
      </c>
      <c r="AUZ44" s="46">
        <v>0</v>
      </c>
      <c r="AVA44" s="46">
        <v>1</v>
      </c>
      <c r="AVB44" s="46">
        <v>1</v>
      </c>
      <c r="AVC44" s="46">
        <v>0</v>
      </c>
      <c r="AVD44" s="46">
        <v>1</v>
      </c>
      <c r="AVE44" s="46">
        <v>0</v>
      </c>
      <c r="AVF44" s="46">
        <v>0</v>
      </c>
      <c r="AVG44" s="46">
        <v>0</v>
      </c>
      <c r="AVH44" s="46">
        <v>0</v>
      </c>
      <c r="AVJ44" s="46" t="s">
        <v>1793</v>
      </c>
      <c r="AVK44" s="46">
        <v>0</v>
      </c>
      <c r="AVL44" s="46">
        <v>0</v>
      </c>
      <c r="AVM44" s="46">
        <v>0</v>
      </c>
      <c r="AVN44" s="46">
        <v>0</v>
      </c>
      <c r="AVO44" s="46">
        <v>1</v>
      </c>
      <c r="AVP44" s="46">
        <v>0</v>
      </c>
      <c r="AVQ44" s="46">
        <v>0</v>
      </c>
      <c r="AVR44" s="46">
        <v>0</v>
      </c>
      <c r="AVS44" s="46">
        <v>1</v>
      </c>
      <c r="AVT44" s="46">
        <v>0</v>
      </c>
      <c r="AVU44" s="46">
        <v>0</v>
      </c>
      <c r="AVV44" s="46">
        <v>0</v>
      </c>
      <c r="AVW44" s="46">
        <v>0</v>
      </c>
      <c r="AVY44" s="46" t="s">
        <v>1931</v>
      </c>
      <c r="AVZ44" s="46">
        <v>1</v>
      </c>
      <c r="AWA44" s="46">
        <v>0</v>
      </c>
      <c r="AWB44" s="46">
        <v>0</v>
      </c>
      <c r="AWC44" s="46">
        <v>0</v>
      </c>
      <c r="AWD44" s="46">
        <v>0</v>
      </c>
      <c r="AWE44" s="46">
        <v>0</v>
      </c>
      <c r="AWF44" s="46">
        <v>1</v>
      </c>
      <c r="AWG44" s="46">
        <v>0</v>
      </c>
      <c r="AWH44" s="46">
        <v>1</v>
      </c>
      <c r="AWI44" s="46">
        <v>0</v>
      </c>
      <c r="AWJ44" s="46">
        <v>0</v>
      </c>
      <c r="AWK44" s="46">
        <v>0</v>
      </c>
      <c r="AWL44" s="46">
        <v>0</v>
      </c>
      <c r="AWN44" s="46" t="s">
        <v>1516</v>
      </c>
      <c r="AWO44" s="46" t="s">
        <v>1517</v>
      </c>
      <c r="AWP44" s="46">
        <v>1</v>
      </c>
      <c r="AWQ44" s="46">
        <v>0</v>
      </c>
      <c r="AWR44" s="46">
        <v>0</v>
      </c>
      <c r="AWS44" s="46">
        <v>0</v>
      </c>
      <c r="AWT44" s="46">
        <v>0</v>
      </c>
      <c r="AWU44" s="46">
        <v>0</v>
      </c>
      <c r="AWV44" s="46">
        <v>0</v>
      </c>
      <c r="AWW44" s="46">
        <v>0</v>
      </c>
      <c r="AWX44" s="46">
        <v>0</v>
      </c>
      <c r="AWY44" s="46">
        <v>0</v>
      </c>
      <c r="AWZ44" s="46">
        <v>0</v>
      </c>
      <c r="AXA44" s="46">
        <v>0</v>
      </c>
      <c r="AXD44" s="46" t="s">
        <v>1500</v>
      </c>
      <c r="AXT44" s="46" t="s">
        <v>1518</v>
      </c>
      <c r="AYI44" s="46" t="s">
        <v>1745</v>
      </c>
      <c r="AYJ44" s="46">
        <v>0</v>
      </c>
      <c r="AYK44" s="46">
        <v>0</v>
      </c>
      <c r="AYL44" s="46">
        <v>0</v>
      </c>
      <c r="AYM44" s="46">
        <v>1</v>
      </c>
      <c r="AYN44" s="46">
        <v>0</v>
      </c>
      <c r="AYO44" s="46">
        <v>0</v>
      </c>
      <c r="AYP44" s="46">
        <v>0</v>
      </c>
      <c r="AYQ44" s="46">
        <v>0</v>
      </c>
      <c r="AYR44" s="46">
        <v>0</v>
      </c>
      <c r="AYS44" s="46">
        <v>0</v>
      </c>
      <c r="AYT44" s="46">
        <v>0</v>
      </c>
      <c r="AYW44" s="46" t="s">
        <v>1500</v>
      </c>
      <c r="AZW44" s="46" t="s">
        <v>1500</v>
      </c>
      <c r="BAX44" s="46" t="s">
        <v>1500</v>
      </c>
      <c r="BBM44" s="46" t="s">
        <v>1518</v>
      </c>
      <c r="BBN44" s="46" t="s">
        <v>1652</v>
      </c>
      <c r="BBO44" s="46" t="s">
        <v>1500</v>
      </c>
      <c r="BCV44" s="46" t="s">
        <v>1652</v>
      </c>
      <c r="BCW44" s="46" t="s">
        <v>1500</v>
      </c>
      <c r="BCX44" s="46" t="s">
        <v>1932</v>
      </c>
      <c r="BDA44" s="46">
        <v>390425893</v>
      </c>
      <c r="BDB44" s="46">
        <v>44960.590717592597</v>
      </c>
      <c r="BDE44" s="46" t="s">
        <v>1524</v>
      </c>
      <c r="BDF44" s="46" t="s">
        <v>1525</v>
      </c>
    </row>
    <row r="45" spans="1:987 1136:1462" x14ac:dyDescent="0.35">
      <c r="A45" s="46">
        <v>66</v>
      </c>
      <c r="B45" s="46" t="s">
        <v>1933</v>
      </c>
      <c r="C45" s="46">
        <v>44960</v>
      </c>
      <c r="D45" s="46" t="s">
        <v>1490</v>
      </c>
      <c r="E45" s="46">
        <v>44960.472320949077</v>
      </c>
      <c r="F45" s="46">
        <v>44960.509855625001</v>
      </c>
      <c r="G45" s="46" t="s">
        <v>1491</v>
      </c>
      <c r="H45" s="46" t="s">
        <v>1748</v>
      </c>
      <c r="I45" s="46" t="s">
        <v>1493</v>
      </c>
      <c r="J45" s="46" t="s">
        <v>1494</v>
      </c>
      <c r="K45" s="46">
        <v>6</v>
      </c>
      <c r="L45" s="46">
        <v>6</v>
      </c>
      <c r="M45" s="46" t="s">
        <v>1749</v>
      </c>
      <c r="N45" s="46" t="s">
        <v>1496</v>
      </c>
      <c r="O45" s="46" t="s">
        <v>1527</v>
      </c>
      <c r="P45" s="46" t="s">
        <v>1498</v>
      </c>
      <c r="R45" s="46" t="s">
        <v>1496</v>
      </c>
      <c r="S45" s="46" t="s">
        <v>1934</v>
      </c>
      <c r="T45" s="46" t="s">
        <v>1500</v>
      </c>
      <c r="U45" s="46" t="s">
        <v>1500</v>
      </c>
      <c r="V45" s="46" t="s">
        <v>1500</v>
      </c>
      <c r="W45" s="46" t="s">
        <v>1500</v>
      </c>
      <c r="X45" s="46" t="s">
        <v>1500</v>
      </c>
      <c r="Y45" s="46" t="s">
        <v>1500</v>
      </c>
      <c r="Z45" s="46" t="str">
        <f t="shared" si="16"/>
        <v>non</v>
      </c>
      <c r="AC45" s="46" t="str">
        <f t="shared" si="37"/>
        <v>non</v>
      </c>
      <c r="AD45" s="46" t="s">
        <v>1531</v>
      </c>
      <c r="AF45" s="46" t="s">
        <v>1734</v>
      </c>
      <c r="AH45" s="46" t="s">
        <v>1501</v>
      </c>
      <c r="AJ45" s="46" t="str">
        <f t="shared" si="38"/>
        <v>non</v>
      </c>
      <c r="AK45" s="46" t="str">
        <f t="shared" si="17"/>
        <v>oui</v>
      </c>
      <c r="AL45" s="46" t="str">
        <f t="shared" si="18"/>
        <v xml:space="preserve">pas_connaissance distance corruption </v>
      </c>
      <c r="AM45" s="46">
        <f t="shared" si="19"/>
        <v>1</v>
      </c>
      <c r="AN45" s="46">
        <f t="shared" si="20"/>
        <v>0</v>
      </c>
      <c r="AO45" s="46">
        <f t="shared" si="21"/>
        <v>0</v>
      </c>
      <c r="AP45" s="46">
        <f t="shared" si="22"/>
        <v>1</v>
      </c>
      <c r="AQ45" s="46">
        <f t="shared" si="23"/>
        <v>0</v>
      </c>
      <c r="AR45" s="46">
        <f t="shared" si="24"/>
        <v>0</v>
      </c>
      <c r="AS45" s="46">
        <f t="shared" si="25"/>
        <v>0</v>
      </c>
      <c r="AT45" s="46">
        <f t="shared" si="26"/>
        <v>0</v>
      </c>
      <c r="AU45" s="46">
        <f t="shared" si="27"/>
        <v>1</v>
      </c>
      <c r="AV45" s="46">
        <f t="shared" si="28"/>
        <v>0</v>
      </c>
      <c r="AW45" s="46">
        <f t="shared" si="29"/>
        <v>0</v>
      </c>
      <c r="AX45" s="46">
        <f t="shared" si="30"/>
        <v>0</v>
      </c>
      <c r="AY45" s="46">
        <f t="shared" si="31"/>
        <v>0</v>
      </c>
      <c r="BT45" s="46" t="str">
        <f t="shared" si="32"/>
        <v>oui</v>
      </c>
      <c r="GG45" s="46" t="s">
        <v>1500</v>
      </c>
      <c r="GH45" s="46" t="s">
        <v>1504</v>
      </c>
      <c r="GI45" s="46">
        <v>1</v>
      </c>
      <c r="GJ45" s="46">
        <v>0</v>
      </c>
      <c r="GK45" s="46">
        <v>0</v>
      </c>
      <c r="GL45" s="46">
        <v>0</v>
      </c>
      <c r="GM45" s="46">
        <v>0</v>
      </c>
      <c r="GN45" s="46">
        <v>0</v>
      </c>
      <c r="GX45" s="46" t="s">
        <v>1670</v>
      </c>
      <c r="GY45" s="46">
        <v>0</v>
      </c>
      <c r="GZ45" s="46">
        <v>0</v>
      </c>
      <c r="HA45" s="46">
        <v>0</v>
      </c>
      <c r="HB45" s="46">
        <v>1</v>
      </c>
      <c r="HC45" s="46">
        <v>0</v>
      </c>
      <c r="HD45" s="46">
        <v>0</v>
      </c>
      <c r="HE45" s="46">
        <v>0</v>
      </c>
      <c r="HF45" s="46">
        <v>0</v>
      </c>
      <c r="HG45" s="46">
        <v>1</v>
      </c>
      <c r="HH45" s="46">
        <v>0</v>
      </c>
      <c r="HI45" s="46">
        <v>0</v>
      </c>
      <c r="HJ45" s="46">
        <v>0</v>
      </c>
      <c r="HK45" s="46">
        <v>0</v>
      </c>
      <c r="QQ45" s="46" t="s">
        <v>1500</v>
      </c>
      <c r="QR45" s="46" t="s">
        <v>1935</v>
      </c>
      <c r="QS45" s="46">
        <v>1</v>
      </c>
      <c r="QT45" s="46">
        <v>0</v>
      </c>
      <c r="QU45" s="46">
        <v>1</v>
      </c>
      <c r="QV45" s="46">
        <v>0</v>
      </c>
      <c r="QW45" s="46">
        <v>0</v>
      </c>
      <c r="QX45" s="46">
        <v>0</v>
      </c>
      <c r="QY45" s="46">
        <v>0</v>
      </c>
      <c r="QZ45" s="46">
        <v>0</v>
      </c>
      <c r="RA45" s="46">
        <v>0</v>
      </c>
      <c r="RB45" s="46">
        <v>0</v>
      </c>
      <c r="RC45" s="46">
        <v>0</v>
      </c>
      <c r="RR45" s="46" t="s">
        <v>1579</v>
      </c>
      <c r="RS45" s="46">
        <v>1</v>
      </c>
      <c r="RT45" s="46">
        <v>0</v>
      </c>
      <c r="RU45" s="46">
        <v>0</v>
      </c>
      <c r="RV45" s="46">
        <v>0</v>
      </c>
      <c r="RW45" s="46">
        <v>0</v>
      </c>
      <c r="RX45" s="46">
        <v>0</v>
      </c>
      <c r="RY45" s="46">
        <v>0</v>
      </c>
      <c r="RZ45" s="46">
        <v>0</v>
      </c>
      <c r="SA45" s="46">
        <v>0</v>
      </c>
      <c r="SB45" s="46">
        <v>0</v>
      </c>
      <c r="SC45" s="46">
        <v>0</v>
      </c>
      <c r="SD45" s="46">
        <v>0</v>
      </c>
      <c r="SE45" s="46">
        <v>0</v>
      </c>
      <c r="AAP45" s="46" t="s">
        <v>1500</v>
      </c>
      <c r="AAQ45" s="46" t="s">
        <v>1936</v>
      </c>
      <c r="AAR45" s="46">
        <v>1</v>
      </c>
      <c r="AAS45" s="46">
        <v>1</v>
      </c>
      <c r="AAT45" s="46">
        <v>0</v>
      </c>
      <c r="AAU45" s="46">
        <v>0</v>
      </c>
      <c r="AAV45" s="46">
        <v>0</v>
      </c>
      <c r="AAW45" s="46">
        <v>0</v>
      </c>
      <c r="AAX45" s="46">
        <v>0</v>
      </c>
      <c r="AAY45" s="46">
        <v>0</v>
      </c>
      <c r="AAZ45" s="46">
        <v>0</v>
      </c>
      <c r="ABA45" s="46">
        <v>0</v>
      </c>
      <c r="ABB45" s="46">
        <v>0</v>
      </c>
      <c r="ABC45" s="46">
        <v>0</v>
      </c>
      <c r="ABD45" s="46">
        <v>0</v>
      </c>
      <c r="ABE45" s="46">
        <v>0</v>
      </c>
      <c r="ABF45" s="46">
        <v>0</v>
      </c>
      <c r="ABG45" s="46">
        <v>0</v>
      </c>
      <c r="ACA45" s="46" t="s">
        <v>1679</v>
      </c>
      <c r="ACB45" s="46">
        <v>0</v>
      </c>
      <c r="ACC45" s="46">
        <v>0</v>
      </c>
      <c r="ACD45" s="46">
        <v>0</v>
      </c>
      <c r="ACE45" s="46">
        <v>0</v>
      </c>
      <c r="ACF45" s="46">
        <v>0</v>
      </c>
      <c r="ACG45" s="46">
        <v>0</v>
      </c>
      <c r="ACH45" s="46">
        <v>0</v>
      </c>
      <c r="ACI45" s="46">
        <v>0</v>
      </c>
      <c r="ACJ45" s="46">
        <v>1</v>
      </c>
      <c r="ACK45" s="46">
        <v>0</v>
      </c>
      <c r="ACL45" s="46">
        <v>0</v>
      </c>
      <c r="ACM45" s="46">
        <v>0</v>
      </c>
      <c r="ACN45" s="46">
        <v>0</v>
      </c>
      <c r="AKG45" s="46" t="s">
        <v>1509</v>
      </c>
      <c r="AKH45" s="46">
        <v>0</v>
      </c>
      <c r="AKI45" s="46">
        <v>0</v>
      </c>
      <c r="AKJ45" s="46">
        <v>0</v>
      </c>
      <c r="AKK45" s="46">
        <v>0</v>
      </c>
      <c r="AKL45" s="46">
        <v>0</v>
      </c>
      <c r="AKM45" s="46">
        <v>0</v>
      </c>
      <c r="AKN45" s="46">
        <v>0</v>
      </c>
      <c r="AKO45" s="46">
        <v>0</v>
      </c>
      <c r="AKP45" s="46">
        <v>0</v>
      </c>
      <c r="AKQ45" s="46">
        <v>0</v>
      </c>
      <c r="AKR45" s="46">
        <v>0</v>
      </c>
      <c r="AKS45" s="46">
        <v>0</v>
      </c>
      <c r="AKT45" s="46">
        <v>0</v>
      </c>
      <c r="AKU45" s="46">
        <v>0</v>
      </c>
      <c r="AKV45" s="46">
        <v>1</v>
      </c>
      <c r="AKW45" s="46">
        <v>0</v>
      </c>
      <c r="AKX45" s="46">
        <v>0</v>
      </c>
      <c r="AKY45" s="46">
        <v>0</v>
      </c>
      <c r="AQR45" s="46" t="s">
        <v>1564</v>
      </c>
      <c r="ASB45" s="46" t="s">
        <v>1500</v>
      </c>
      <c r="AUW45" s="46" t="s">
        <v>1937</v>
      </c>
      <c r="AUX45" s="46">
        <v>1</v>
      </c>
      <c r="AUY45" s="46">
        <v>0</v>
      </c>
      <c r="AUZ45" s="46">
        <v>0</v>
      </c>
      <c r="AVA45" s="46">
        <v>1</v>
      </c>
      <c r="AVB45" s="46">
        <v>0</v>
      </c>
      <c r="AVC45" s="46">
        <v>0</v>
      </c>
      <c r="AVD45" s="46">
        <v>1</v>
      </c>
      <c r="AVE45" s="46">
        <v>0</v>
      </c>
      <c r="AVF45" s="46">
        <v>0</v>
      </c>
      <c r="AVG45" s="46">
        <v>0</v>
      </c>
      <c r="AVH45" s="46">
        <v>0</v>
      </c>
      <c r="AVJ45" s="46" t="s">
        <v>1728</v>
      </c>
      <c r="AVK45" s="46">
        <v>0</v>
      </c>
      <c r="AVL45" s="46">
        <v>0</v>
      </c>
      <c r="AVM45" s="46">
        <v>0</v>
      </c>
      <c r="AVN45" s="46">
        <v>0</v>
      </c>
      <c r="AVO45" s="46">
        <v>0</v>
      </c>
      <c r="AVP45" s="46">
        <v>0</v>
      </c>
      <c r="AVQ45" s="46">
        <v>0</v>
      </c>
      <c r="AVR45" s="46">
        <v>0</v>
      </c>
      <c r="AVS45" s="46">
        <v>1</v>
      </c>
      <c r="AVT45" s="46">
        <v>0</v>
      </c>
      <c r="AVU45" s="46">
        <v>0</v>
      </c>
      <c r="AVV45" s="46">
        <v>0</v>
      </c>
      <c r="AVW45" s="46">
        <v>0</v>
      </c>
      <c r="AVY45" s="46" t="s">
        <v>1561</v>
      </c>
      <c r="AVZ45" s="46">
        <v>1</v>
      </c>
      <c r="AWA45" s="46">
        <v>0</v>
      </c>
      <c r="AWB45" s="46">
        <v>0</v>
      </c>
      <c r="AWC45" s="46">
        <v>0</v>
      </c>
      <c r="AWD45" s="46">
        <v>0</v>
      </c>
      <c r="AWE45" s="46">
        <v>0</v>
      </c>
      <c r="AWF45" s="46">
        <v>0</v>
      </c>
      <c r="AWG45" s="46">
        <v>0</v>
      </c>
      <c r="AWH45" s="46">
        <v>0</v>
      </c>
      <c r="AWI45" s="46">
        <v>0</v>
      </c>
      <c r="AWJ45" s="46">
        <v>0</v>
      </c>
      <c r="AWK45" s="46">
        <v>0</v>
      </c>
      <c r="AWL45" s="46">
        <v>0</v>
      </c>
      <c r="AWN45" s="46" t="s">
        <v>1601</v>
      </c>
      <c r="AWO45" s="46" t="s">
        <v>1517</v>
      </c>
      <c r="AWP45" s="46">
        <v>1</v>
      </c>
      <c r="AWQ45" s="46">
        <v>0</v>
      </c>
      <c r="AWR45" s="46">
        <v>0</v>
      </c>
      <c r="AWS45" s="46">
        <v>0</v>
      </c>
      <c r="AWT45" s="46">
        <v>0</v>
      </c>
      <c r="AWU45" s="46">
        <v>0</v>
      </c>
      <c r="AWV45" s="46">
        <v>0</v>
      </c>
      <c r="AWW45" s="46">
        <v>0</v>
      </c>
      <c r="AWX45" s="46">
        <v>0</v>
      </c>
      <c r="AWY45" s="46">
        <v>0</v>
      </c>
      <c r="AWZ45" s="46">
        <v>0</v>
      </c>
      <c r="AXA45" s="46">
        <v>0</v>
      </c>
      <c r="AXD45" s="46" t="s">
        <v>1500</v>
      </c>
      <c r="AXT45" s="46" t="s">
        <v>1518</v>
      </c>
      <c r="AYI45" s="46" t="s">
        <v>1651</v>
      </c>
      <c r="AYJ45" s="46">
        <v>0</v>
      </c>
      <c r="AYK45" s="46">
        <v>0</v>
      </c>
      <c r="AYL45" s="46">
        <v>0</v>
      </c>
      <c r="AYM45" s="46">
        <v>0</v>
      </c>
      <c r="AYN45" s="46">
        <v>1</v>
      </c>
      <c r="AYO45" s="46">
        <v>0</v>
      </c>
      <c r="AYP45" s="46">
        <v>0</v>
      </c>
      <c r="AYQ45" s="46">
        <v>0</v>
      </c>
      <c r="AYR45" s="46">
        <v>0</v>
      </c>
      <c r="AYS45" s="46">
        <v>0</v>
      </c>
      <c r="AYT45" s="46">
        <v>0</v>
      </c>
      <c r="AYW45" s="46" t="s">
        <v>1500</v>
      </c>
      <c r="AZW45" s="46" t="s">
        <v>1500</v>
      </c>
      <c r="BAX45" s="46" t="s">
        <v>1500</v>
      </c>
      <c r="BBM45" s="46" t="s">
        <v>1518</v>
      </c>
      <c r="BBN45" s="46" t="s">
        <v>1563</v>
      </c>
      <c r="BBO45" s="46" t="s">
        <v>1496</v>
      </c>
      <c r="BBP45" s="46" t="s">
        <v>1938</v>
      </c>
      <c r="BBQ45" s="46">
        <v>0</v>
      </c>
      <c r="BBR45" s="46">
        <v>0</v>
      </c>
      <c r="BBS45" s="46">
        <v>1</v>
      </c>
      <c r="BBT45" s="46">
        <v>0</v>
      </c>
      <c r="BBU45" s="46">
        <v>0</v>
      </c>
      <c r="BBV45" s="46">
        <v>0</v>
      </c>
      <c r="BBW45" s="46">
        <v>1</v>
      </c>
      <c r="BBX45" s="46">
        <v>1</v>
      </c>
      <c r="BBY45" s="46">
        <v>0</v>
      </c>
      <c r="BBZ45" s="46">
        <v>0</v>
      </c>
      <c r="BCA45" s="46">
        <v>0</v>
      </c>
      <c r="BCB45" s="46">
        <v>0</v>
      </c>
      <c r="BCC45" s="46">
        <v>0</v>
      </c>
      <c r="BCE45" s="46" t="s">
        <v>1939</v>
      </c>
      <c r="BCF45" s="46">
        <v>1</v>
      </c>
      <c r="BCG45" s="46">
        <v>0</v>
      </c>
      <c r="BCH45" s="46">
        <v>0</v>
      </c>
      <c r="BCI45" s="46">
        <v>0</v>
      </c>
      <c r="BCJ45" s="46">
        <v>0</v>
      </c>
      <c r="BCK45" s="46">
        <v>0</v>
      </c>
      <c r="BCL45" s="46">
        <v>1</v>
      </c>
      <c r="BCM45" s="46">
        <v>0</v>
      </c>
      <c r="BCN45" s="46">
        <v>0</v>
      </c>
      <c r="BCO45" s="46">
        <v>0</v>
      </c>
      <c r="BCP45" s="46">
        <v>0</v>
      </c>
      <c r="BCQ45" s="46">
        <v>0</v>
      </c>
      <c r="BCR45" s="46">
        <v>0</v>
      </c>
      <c r="BCS45" s="46">
        <v>0</v>
      </c>
      <c r="BCT45" s="46">
        <v>0</v>
      </c>
      <c r="BCV45" s="46" t="s">
        <v>1563</v>
      </c>
      <c r="BCW45" s="46" t="s">
        <v>1500</v>
      </c>
      <c r="BCX45" s="46" t="s">
        <v>1500</v>
      </c>
      <c r="BCY45" s="46" t="s">
        <v>1762</v>
      </c>
      <c r="BDA45" s="46">
        <v>390425912</v>
      </c>
      <c r="BDB45" s="46">
        <v>44960.590740740743</v>
      </c>
      <c r="BDE45" s="46" t="s">
        <v>1524</v>
      </c>
      <c r="BDF45" s="46" t="s">
        <v>1525</v>
      </c>
    </row>
    <row r="46" spans="1:987 1136:1462" x14ac:dyDescent="0.35">
      <c r="A46" s="46">
        <v>67</v>
      </c>
      <c r="B46" s="46" t="s">
        <v>1940</v>
      </c>
      <c r="C46" s="46">
        <v>44960</v>
      </c>
      <c r="D46" s="46" t="s">
        <v>1490</v>
      </c>
      <c r="E46" s="46">
        <v>44960.408205428241</v>
      </c>
      <c r="F46" s="46">
        <v>44960.437854479169</v>
      </c>
      <c r="G46" s="46" t="s">
        <v>1491</v>
      </c>
      <c r="H46" s="46" t="s">
        <v>1571</v>
      </c>
      <c r="I46" s="46" t="s">
        <v>1493</v>
      </c>
      <c r="J46" s="46" t="s">
        <v>1494</v>
      </c>
      <c r="K46" s="46">
        <v>9</v>
      </c>
      <c r="L46" s="46">
        <v>9</v>
      </c>
      <c r="M46" s="46" t="s">
        <v>1572</v>
      </c>
      <c r="N46" s="46" t="s">
        <v>1496</v>
      </c>
      <c r="O46" s="46" t="s">
        <v>1497</v>
      </c>
      <c r="P46" s="46" t="s">
        <v>1528</v>
      </c>
      <c r="Q46" s="46" t="s">
        <v>1496</v>
      </c>
      <c r="S46" s="46" t="s">
        <v>1941</v>
      </c>
      <c r="T46" s="46" t="s">
        <v>1550</v>
      </c>
      <c r="U46" s="46" t="s">
        <v>1549</v>
      </c>
      <c r="V46" s="46" t="s">
        <v>1500</v>
      </c>
      <c r="W46" s="46" t="s">
        <v>1550</v>
      </c>
      <c r="X46" s="46" t="s">
        <v>1500</v>
      </c>
      <c r="Y46" s="46" t="s">
        <v>1549</v>
      </c>
      <c r="Z46" s="46" t="str">
        <f t="shared" si="16"/>
        <v>oui</v>
      </c>
      <c r="AC46" s="46" t="str">
        <f t="shared" si="37"/>
        <v>non</v>
      </c>
      <c r="AD46" s="46" t="s">
        <v>1501</v>
      </c>
      <c r="AF46" s="46" t="s">
        <v>1609</v>
      </c>
      <c r="AH46" s="46" t="s">
        <v>1502</v>
      </c>
      <c r="AJ46" s="46" t="str">
        <f t="shared" si="38"/>
        <v>non</v>
      </c>
      <c r="AK46" s="46" t="str">
        <f t="shared" si="17"/>
        <v>oui</v>
      </c>
      <c r="AL46" s="46" t="str">
        <f t="shared" si="18"/>
        <v xml:space="preserve">pas_connaissance exclusion corruption </v>
      </c>
      <c r="AM46" s="46">
        <f t="shared" si="19"/>
        <v>1</v>
      </c>
      <c r="AN46" s="46">
        <f t="shared" si="20"/>
        <v>0</v>
      </c>
      <c r="AO46" s="46">
        <f t="shared" si="21"/>
        <v>0</v>
      </c>
      <c r="AP46" s="46">
        <f t="shared" si="22"/>
        <v>0</v>
      </c>
      <c r="AQ46" s="46">
        <f t="shared" si="23"/>
        <v>0</v>
      </c>
      <c r="AR46" s="46">
        <f t="shared" si="24"/>
        <v>0</v>
      </c>
      <c r="AS46" s="46">
        <f t="shared" si="25"/>
        <v>1</v>
      </c>
      <c r="AT46" s="46">
        <f t="shared" si="26"/>
        <v>0</v>
      </c>
      <c r="AU46" s="46">
        <f t="shared" si="27"/>
        <v>1</v>
      </c>
      <c r="AV46" s="46">
        <f t="shared" si="28"/>
        <v>0</v>
      </c>
      <c r="AW46" s="46">
        <f t="shared" si="29"/>
        <v>0</v>
      </c>
      <c r="AX46" s="46">
        <f t="shared" si="30"/>
        <v>0</v>
      </c>
      <c r="AY46" s="46">
        <f t="shared" si="31"/>
        <v>0</v>
      </c>
      <c r="BT46" s="46" t="str">
        <f t="shared" si="32"/>
        <v>oui</v>
      </c>
      <c r="BV46" s="46" t="s">
        <v>1500</v>
      </c>
      <c r="BW46" s="46" t="s">
        <v>1942</v>
      </c>
      <c r="BX46" s="46">
        <v>1</v>
      </c>
      <c r="BY46" s="46">
        <v>1</v>
      </c>
      <c r="BZ46" s="46">
        <v>0</v>
      </c>
      <c r="CA46" s="46">
        <v>1</v>
      </c>
      <c r="CB46" s="46">
        <v>0</v>
      </c>
      <c r="CC46" s="46">
        <v>0</v>
      </c>
      <c r="CD46" s="46">
        <v>0</v>
      </c>
      <c r="CE46" s="46">
        <v>0</v>
      </c>
      <c r="CF46" s="46">
        <v>0</v>
      </c>
      <c r="CG46" s="46">
        <v>0</v>
      </c>
      <c r="CH46" s="46">
        <v>0</v>
      </c>
      <c r="CW46" s="46" t="s">
        <v>1505</v>
      </c>
      <c r="CX46" s="46">
        <v>0</v>
      </c>
      <c r="CY46" s="46">
        <v>0</v>
      </c>
      <c r="CZ46" s="46">
        <v>0</v>
      </c>
      <c r="DA46" s="46">
        <v>0</v>
      </c>
      <c r="DB46" s="46">
        <v>0</v>
      </c>
      <c r="DC46" s="46">
        <v>0</v>
      </c>
      <c r="DD46" s="46">
        <v>1</v>
      </c>
      <c r="DE46" s="46">
        <v>0</v>
      </c>
      <c r="DF46" s="46">
        <v>0</v>
      </c>
      <c r="DG46" s="46">
        <v>0</v>
      </c>
      <c r="DH46" s="46">
        <v>0</v>
      </c>
      <c r="DI46" s="46">
        <v>0</v>
      </c>
      <c r="DJ46" s="46">
        <v>0</v>
      </c>
      <c r="GG46" s="46" t="s">
        <v>1500</v>
      </c>
      <c r="GH46" s="46" t="s">
        <v>1613</v>
      </c>
      <c r="GI46" s="46">
        <v>1</v>
      </c>
      <c r="GJ46" s="46">
        <v>0</v>
      </c>
      <c r="GK46" s="46">
        <v>1</v>
      </c>
      <c r="GL46" s="46">
        <v>0</v>
      </c>
      <c r="GM46" s="46">
        <v>0</v>
      </c>
      <c r="GN46" s="46">
        <v>0</v>
      </c>
      <c r="GX46" s="46" t="s">
        <v>1594</v>
      </c>
      <c r="GY46" s="46">
        <v>1</v>
      </c>
      <c r="GZ46" s="46">
        <v>0</v>
      </c>
      <c r="HA46" s="46">
        <v>0</v>
      </c>
      <c r="HB46" s="46">
        <v>0</v>
      </c>
      <c r="HC46" s="46">
        <v>0</v>
      </c>
      <c r="HD46" s="46">
        <v>0</v>
      </c>
      <c r="HE46" s="46">
        <v>0</v>
      </c>
      <c r="HF46" s="46">
        <v>0</v>
      </c>
      <c r="HG46" s="46">
        <v>1</v>
      </c>
      <c r="HH46" s="46">
        <v>0</v>
      </c>
      <c r="HI46" s="46">
        <v>0</v>
      </c>
      <c r="HJ46" s="46">
        <v>0</v>
      </c>
      <c r="HK46" s="46">
        <v>0</v>
      </c>
      <c r="IG46" s="46" t="s">
        <v>1500</v>
      </c>
      <c r="IH46" s="46" t="s">
        <v>1943</v>
      </c>
      <c r="II46" s="46">
        <v>1</v>
      </c>
      <c r="IJ46" s="46">
        <v>0</v>
      </c>
      <c r="IK46" s="46">
        <v>0</v>
      </c>
      <c r="IL46" s="46">
        <v>0</v>
      </c>
      <c r="IM46" s="46">
        <v>0</v>
      </c>
      <c r="IN46" s="46">
        <v>0</v>
      </c>
      <c r="IO46" s="46">
        <v>0</v>
      </c>
      <c r="IP46" s="46">
        <v>1</v>
      </c>
      <c r="IQ46" s="46">
        <v>0</v>
      </c>
      <c r="IR46" s="46">
        <v>0</v>
      </c>
      <c r="IS46" s="46">
        <v>0</v>
      </c>
      <c r="IT46" s="46">
        <v>0</v>
      </c>
      <c r="IU46" s="46">
        <v>0</v>
      </c>
      <c r="IV46" s="46">
        <v>0</v>
      </c>
      <c r="IW46" s="46">
        <v>0</v>
      </c>
      <c r="IX46" s="46">
        <v>0</v>
      </c>
      <c r="IY46" s="46">
        <v>0</v>
      </c>
      <c r="JT46" s="46" t="s">
        <v>1778</v>
      </c>
      <c r="JU46" s="46">
        <v>1</v>
      </c>
      <c r="JV46" s="46">
        <v>0</v>
      </c>
      <c r="JW46" s="46">
        <v>0</v>
      </c>
      <c r="JX46" s="46">
        <v>0</v>
      </c>
      <c r="JY46" s="46">
        <v>0</v>
      </c>
      <c r="JZ46" s="46">
        <v>0</v>
      </c>
      <c r="KA46" s="46">
        <v>0</v>
      </c>
      <c r="KB46" s="46">
        <v>0</v>
      </c>
      <c r="KC46" s="46">
        <v>1</v>
      </c>
      <c r="KD46" s="46">
        <v>0</v>
      </c>
      <c r="KE46" s="46">
        <v>0</v>
      </c>
      <c r="KF46" s="46">
        <v>0</v>
      </c>
      <c r="KG46" s="46">
        <v>0</v>
      </c>
      <c r="AKG46" s="46" t="s">
        <v>1509</v>
      </c>
      <c r="AKH46" s="46">
        <v>0</v>
      </c>
      <c r="AKI46" s="46">
        <v>0</v>
      </c>
      <c r="AKJ46" s="46">
        <v>0</v>
      </c>
      <c r="AKK46" s="46">
        <v>0</v>
      </c>
      <c r="AKL46" s="46">
        <v>0</v>
      </c>
      <c r="AKM46" s="46">
        <v>0</v>
      </c>
      <c r="AKN46" s="46">
        <v>0</v>
      </c>
      <c r="AKO46" s="46">
        <v>0</v>
      </c>
      <c r="AKP46" s="46">
        <v>0</v>
      </c>
      <c r="AKQ46" s="46">
        <v>0</v>
      </c>
      <c r="AKR46" s="46">
        <v>0</v>
      </c>
      <c r="AKS46" s="46">
        <v>0</v>
      </c>
      <c r="AKT46" s="46">
        <v>0</v>
      </c>
      <c r="AKU46" s="46">
        <v>0</v>
      </c>
      <c r="AKV46" s="46">
        <v>1</v>
      </c>
      <c r="AKW46" s="46">
        <v>0</v>
      </c>
      <c r="AKX46" s="46">
        <v>0</v>
      </c>
      <c r="AKY46" s="46">
        <v>0</v>
      </c>
      <c r="AQR46" s="46" t="s">
        <v>1564</v>
      </c>
      <c r="ASB46" s="46" t="s">
        <v>1500</v>
      </c>
      <c r="AUW46" s="46" t="s">
        <v>1617</v>
      </c>
      <c r="AUX46" s="46">
        <v>0</v>
      </c>
      <c r="AUY46" s="46">
        <v>0</v>
      </c>
      <c r="AUZ46" s="46">
        <v>0</v>
      </c>
      <c r="AVA46" s="46">
        <v>0</v>
      </c>
      <c r="AVB46" s="46">
        <v>0</v>
      </c>
      <c r="AVC46" s="46">
        <v>0</v>
      </c>
      <c r="AVD46" s="46">
        <v>1</v>
      </c>
      <c r="AVE46" s="46">
        <v>0</v>
      </c>
      <c r="AVF46" s="46">
        <v>0</v>
      </c>
      <c r="AVG46" s="46">
        <v>0</v>
      </c>
      <c r="AVH46" s="46">
        <v>0</v>
      </c>
      <c r="AVJ46" s="46" t="s">
        <v>1852</v>
      </c>
      <c r="AVK46" s="46">
        <v>0</v>
      </c>
      <c r="AVL46" s="46">
        <v>0</v>
      </c>
      <c r="AVM46" s="46">
        <v>1</v>
      </c>
      <c r="AVN46" s="46">
        <v>0</v>
      </c>
      <c r="AVO46" s="46">
        <v>0</v>
      </c>
      <c r="AVP46" s="46">
        <v>0</v>
      </c>
      <c r="AVQ46" s="46">
        <v>0</v>
      </c>
      <c r="AVR46" s="46">
        <v>0</v>
      </c>
      <c r="AVS46" s="46">
        <v>1</v>
      </c>
      <c r="AVT46" s="46">
        <v>0</v>
      </c>
      <c r="AVU46" s="46">
        <v>0</v>
      </c>
      <c r="AVV46" s="46">
        <v>0</v>
      </c>
      <c r="AVW46" s="46">
        <v>0</v>
      </c>
      <c r="AVY46" s="46" t="s">
        <v>1643</v>
      </c>
      <c r="AVZ46" s="46">
        <v>1</v>
      </c>
      <c r="AWA46" s="46">
        <v>0</v>
      </c>
      <c r="AWB46" s="46">
        <v>0</v>
      </c>
      <c r="AWC46" s="46">
        <v>0</v>
      </c>
      <c r="AWD46" s="46">
        <v>0</v>
      </c>
      <c r="AWE46" s="46">
        <v>0</v>
      </c>
      <c r="AWF46" s="46">
        <v>0</v>
      </c>
      <c r="AWG46" s="46">
        <v>1</v>
      </c>
      <c r="AWH46" s="46">
        <v>0</v>
      </c>
      <c r="AWI46" s="46">
        <v>0</v>
      </c>
      <c r="AWJ46" s="46">
        <v>0</v>
      </c>
      <c r="AWK46" s="46">
        <v>0</v>
      </c>
      <c r="AWL46" s="46">
        <v>0</v>
      </c>
      <c r="AWN46" s="46" t="s">
        <v>1516</v>
      </c>
      <c r="AWO46" s="46" t="s">
        <v>1517</v>
      </c>
      <c r="AWP46" s="46">
        <v>1</v>
      </c>
      <c r="AWQ46" s="46">
        <v>0</v>
      </c>
      <c r="AWR46" s="46">
        <v>0</v>
      </c>
      <c r="AWS46" s="46">
        <v>0</v>
      </c>
      <c r="AWT46" s="46">
        <v>0</v>
      </c>
      <c r="AWU46" s="46">
        <v>0</v>
      </c>
      <c r="AWV46" s="46">
        <v>0</v>
      </c>
      <c r="AWW46" s="46">
        <v>0</v>
      </c>
      <c r="AWX46" s="46">
        <v>0</v>
      </c>
      <c r="AWY46" s="46">
        <v>0</v>
      </c>
      <c r="AWZ46" s="46">
        <v>0</v>
      </c>
      <c r="AXA46" s="46">
        <v>0</v>
      </c>
      <c r="AXD46" s="46" t="s">
        <v>1500</v>
      </c>
      <c r="AXT46" s="46" t="s">
        <v>1518</v>
      </c>
      <c r="AYI46" s="46" t="s">
        <v>1586</v>
      </c>
      <c r="AYJ46" s="46">
        <v>0</v>
      </c>
      <c r="AYK46" s="46">
        <v>0</v>
      </c>
      <c r="AYL46" s="46">
        <v>0</v>
      </c>
      <c r="AYM46" s="46">
        <v>1</v>
      </c>
      <c r="AYN46" s="46">
        <v>0</v>
      </c>
      <c r="AYO46" s="46">
        <v>0</v>
      </c>
      <c r="AYP46" s="46">
        <v>0</v>
      </c>
      <c r="AYQ46" s="46">
        <v>1</v>
      </c>
      <c r="AYR46" s="46">
        <v>0</v>
      </c>
      <c r="AYS46" s="46">
        <v>0</v>
      </c>
      <c r="AYT46" s="46">
        <v>0</v>
      </c>
      <c r="AYW46" s="46" t="s">
        <v>1496</v>
      </c>
      <c r="AYX46" s="46" t="s">
        <v>1944</v>
      </c>
      <c r="AYY46" s="46">
        <v>0</v>
      </c>
      <c r="AYZ46" s="46">
        <v>1</v>
      </c>
      <c r="AZA46" s="46">
        <v>0</v>
      </c>
      <c r="AZB46" s="46">
        <v>0</v>
      </c>
      <c r="AZC46" s="46">
        <v>1</v>
      </c>
      <c r="AZD46" s="46">
        <v>0</v>
      </c>
      <c r="AZE46" s="46">
        <v>0</v>
      </c>
      <c r="AZF46" s="46">
        <v>0</v>
      </c>
      <c r="AZG46" s="46">
        <v>0</v>
      </c>
      <c r="AZH46" s="46">
        <v>0</v>
      </c>
      <c r="AZK46" s="46" t="s">
        <v>1772</v>
      </c>
      <c r="AZL46" s="46">
        <v>1</v>
      </c>
      <c r="AZM46" s="46">
        <v>0</v>
      </c>
      <c r="AZN46" s="46">
        <v>0</v>
      </c>
      <c r="AZO46" s="46">
        <v>1</v>
      </c>
      <c r="AZP46" s="46">
        <v>0</v>
      </c>
      <c r="AZQ46" s="46">
        <v>0</v>
      </c>
      <c r="AZR46" s="46">
        <v>0</v>
      </c>
      <c r="AZS46" s="46">
        <v>0</v>
      </c>
      <c r="AZT46" s="46">
        <v>0</v>
      </c>
      <c r="AZU46" s="46">
        <v>0</v>
      </c>
      <c r="AZW46" s="46" t="s">
        <v>1496</v>
      </c>
      <c r="AZX46" s="46" t="s">
        <v>1500</v>
      </c>
      <c r="AZY46" s="46" t="s">
        <v>1621</v>
      </c>
      <c r="AZZ46" s="46">
        <v>0</v>
      </c>
      <c r="BAA46" s="46">
        <v>0</v>
      </c>
      <c r="BAB46" s="46">
        <v>0</v>
      </c>
      <c r="BAC46" s="46">
        <v>0</v>
      </c>
      <c r="BAD46" s="46">
        <v>0</v>
      </c>
      <c r="BAE46" s="46">
        <v>0</v>
      </c>
      <c r="BAF46" s="46">
        <v>1</v>
      </c>
      <c r="BAG46" s="46">
        <v>0</v>
      </c>
      <c r="BAH46" s="46">
        <v>0</v>
      </c>
      <c r="BAI46" s="46">
        <v>0</v>
      </c>
      <c r="BAJ46" s="46">
        <v>0</v>
      </c>
      <c r="BAX46" s="46" t="s">
        <v>1500</v>
      </c>
      <c r="BBM46" s="46" t="s">
        <v>1563</v>
      </c>
      <c r="BBN46" s="46" t="s">
        <v>1518</v>
      </c>
      <c r="BBO46" s="46" t="s">
        <v>1496</v>
      </c>
      <c r="BBP46" s="46" t="s">
        <v>1543</v>
      </c>
      <c r="BBQ46" s="46">
        <v>1</v>
      </c>
      <c r="BBR46" s="46">
        <v>1</v>
      </c>
      <c r="BBS46" s="46">
        <v>0</v>
      </c>
      <c r="BBT46" s="46">
        <v>0</v>
      </c>
      <c r="BBU46" s="46">
        <v>0</v>
      </c>
      <c r="BBV46" s="46">
        <v>0</v>
      </c>
      <c r="BBW46" s="46">
        <v>0</v>
      </c>
      <c r="BBX46" s="46">
        <v>1</v>
      </c>
      <c r="BBY46" s="46">
        <v>0</v>
      </c>
      <c r="BBZ46" s="46">
        <v>0</v>
      </c>
      <c r="BCA46" s="46">
        <v>0</v>
      </c>
      <c r="BCB46" s="46">
        <v>0</v>
      </c>
      <c r="BCC46" s="46">
        <v>0</v>
      </c>
      <c r="BCE46" s="46" t="s">
        <v>1634</v>
      </c>
      <c r="BCF46" s="46">
        <v>1</v>
      </c>
      <c r="BCG46" s="46">
        <v>1</v>
      </c>
      <c r="BCH46" s="46">
        <v>0</v>
      </c>
      <c r="BCI46" s="46">
        <v>0</v>
      </c>
      <c r="BCJ46" s="46">
        <v>0</v>
      </c>
      <c r="BCK46" s="46">
        <v>0</v>
      </c>
      <c r="BCL46" s="46">
        <v>0</v>
      </c>
      <c r="BCM46" s="46">
        <v>0</v>
      </c>
      <c r="BCN46" s="46">
        <v>0</v>
      </c>
      <c r="BCO46" s="46">
        <v>0</v>
      </c>
      <c r="BCP46" s="46">
        <v>0</v>
      </c>
      <c r="BCQ46" s="46">
        <v>0</v>
      </c>
      <c r="BCR46" s="46">
        <v>0</v>
      </c>
      <c r="BCS46" s="46">
        <v>0</v>
      </c>
      <c r="BCT46" s="46">
        <v>0</v>
      </c>
      <c r="BCV46" s="46" t="s">
        <v>1518</v>
      </c>
      <c r="BCW46" s="46" t="s">
        <v>1500</v>
      </c>
      <c r="BCX46" s="46" t="s">
        <v>1500</v>
      </c>
      <c r="BCY46" s="46" t="s">
        <v>1588</v>
      </c>
      <c r="BDA46" s="46">
        <v>390425939</v>
      </c>
      <c r="BDB46" s="46">
        <v>44960.590787037043</v>
      </c>
      <c r="BDE46" s="46" t="s">
        <v>1524</v>
      </c>
      <c r="BDF46" s="46" t="s">
        <v>1525</v>
      </c>
    </row>
    <row r="47" spans="1:987 1136:1462" x14ac:dyDescent="0.35">
      <c r="A47" s="46">
        <v>68</v>
      </c>
      <c r="B47" s="46" t="s">
        <v>1945</v>
      </c>
      <c r="C47" s="46">
        <v>44960</v>
      </c>
      <c r="D47" s="46" t="s">
        <v>1490</v>
      </c>
      <c r="E47" s="46">
        <v>44960.438362870373</v>
      </c>
      <c r="F47" s="46">
        <v>44960.492408437502</v>
      </c>
      <c r="G47" s="46" t="s">
        <v>1491</v>
      </c>
      <c r="H47" s="46" t="s">
        <v>1571</v>
      </c>
      <c r="I47" s="46" t="s">
        <v>1493</v>
      </c>
      <c r="J47" s="46" t="s">
        <v>1494</v>
      </c>
      <c r="K47" s="46">
        <v>9</v>
      </c>
      <c r="L47" s="46">
        <v>9</v>
      </c>
      <c r="M47" s="46" t="s">
        <v>1572</v>
      </c>
      <c r="N47" s="46" t="s">
        <v>1496</v>
      </c>
      <c r="O47" s="46" t="s">
        <v>1497</v>
      </c>
      <c r="P47" s="46" t="s">
        <v>1528</v>
      </c>
      <c r="Q47" s="46" t="s">
        <v>1496</v>
      </c>
      <c r="S47" s="46" t="s">
        <v>1946</v>
      </c>
      <c r="T47" s="46" t="s">
        <v>1500</v>
      </c>
      <c r="U47" s="46" t="s">
        <v>1500</v>
      </c>
      <c r="V47" s="46" t="s">
        <v>1500</v>
      </c>
      <c r="W47" s="46" t="s">
        <v>1550</v>
      </c>
      <c r="X47" s="46" t="s">
        <v>1550</v>
      </c>
      <c r="Y47" s="46" t="s">
        <v>1500</v>
      </c>
      <c r="Z47" s="46" t="str">
        <f t="shared" si="16"/>
        <v>oui</v>
      </c>
      <c r="AC47" s="46" t="str">
        <f t="shared" si="37"/>
        <v>oui</v>
      </c>
      <c r="AD47" s="46" t="s">
        <v>1501</v>
      </c>
      <c r="AF47" s="46" t="s">
        <v>1609</v>
      </c>
      <c r="AH47" s="46" t="s">
        <v>1531</v>
      </c>
      <c r="AJ47" s="46" t="str">
        <f t="shared" si="38"/>
        <v>oui</v>
      </c>
      <c r="AK47" s="46" t="str">
        <f t="shared" si="17"/>
        <v>oui</v>
      </c>
      <c r="AL47" s="46" t="str">
        <f t="shared" si="18"/>
        <v xml:space="preserve">pas_connaissance exclusion aucune </v>
      </c>
      <c r="AM47" s="46">
        <f t="shared" si="19"/>
        <v>1</v>
      </c>
      <c r="AN47" s="46">
        <f t="shared" si="20"/>
        <v>0</v>
      </c>
      <c r="AO47" s="46">
        <f t="shared" si="21"/>
        <v>0</v>
      </c>
      <c r="AP47" s="46">
        <f t="shared" si="22"/>
        <v>0</v>
      </c>
      <c r="AQ47" s="46">
        <f t="shared" si="23"/>
        <v>0</v>
      </c>
      <c r="AR47" s="46">
        <f t="shared" si="24"/>
        <v>0</v>
      </c>
      <c r="AS47" s="46">
        <f t="shared" si="25"/>
        <v>1</v>
      </c>
      <c r="AT47" s="46">
        <f t="shared" si="26"/>
        <v>0</v>
      </c>
      <c r="AU47" s="46">
        <f t="shared" si="27"/>
        <v>0</v>
      </c>
      <c r="AV47" s="46">
        <f t="shared" si="28"/>
        <v>0</v>
      </c>
      <c r="AW47" s="46">
        <f t="shared" si="29"/>
        <v>1</v>
      </c>
      <c r="AX47" s="46">
        <f t="shared" si="30"/>
        <v>0</v>
      </c>
      <c r="AY47" s="46">
        <f t="shared" si="31"/>
        <v>0</v>
      </c>
      <c r="AZ47" s="46" t="str">
        <f>IF(BA47=1,"pas_adapte ","")&amp;IF(BB47=1,"insuffisance_argent ","")&amp;IF(BC47=1,"acces_limite ","")&amp;IF(BD47=1,"mauvaise_qualite ","")&amp;IF(BE47=1,"retard_reception ","")&amp;IF(BF47=1,"aucun_problem ","")&amp;IF(BG47=1,"autre ","")&amp;IF(BH47=1,"nsp ","")&amp;IF(BI47=1,"pnpr ","")</f>
        <v xml:space="preserve">insuffisance_argent </v>
      </c>
      <c r="BA47" s="46">
        <f>IF(ISERROR(SEARCH(1,_xlfn.CONCAT(DM47, FO47, HN47, KJ47, NC47, PR47, SH47, UU47, XI47, ZT47, ACQ47, ZT47, ACQ47, AEK47, AFT47, AJH47))),0,1)</f>
        <v>0</v>
      </c>
      <c r="BB47" s="46">
        <f>IF(ISERROR(SEARCH(1,_xlfn.CONCAT(DN47, FP47, HO47, KK47, ND47, PS47, SI47, UV47, XJ47, ZU47, ACR47))),0,1)</f>
        <v>1</v>
      </c>
      <c r="BC47" s="46">
        <f>IF(ISERROR(SEARCH(1,_xlfn.CONCAT(KL47, NE47, PT47, SJ47, UW47, XK47, ZW47, ACT47,AEM47, AGQ47, AJJ47))),0,1)</f>
        <v>0</v>
      </c>
      <c r="BD47" s="46">
        <f>IF(ISERROR(SEARCH(1,_xlfn.CONCAT(DO47, FQ47, HP47, KM47, NF47, PU47, SK47, UX47, XL47, ZV47, ACU47,AEL47, AGP47, AJI47))),0,1)</f>
        <v>0</v>
      </c>
      <c r="BE47" s="46">
        <f>IF(ISERROR(SEARCH(1,_xlfn.CONCAT(DP47, FR47, HQ47, KN47, NG47, PV47, SL47, UY47, XM47, ZX47, ACU47,AEN47, AGR47, AJK47))),0,1)</f>
        <v>0</v>
      </c>
      <c r="BF47" s="46">
        <f>IF(ISERROR(SEARCH(1,_xlfn.CONCAT(DQ47, FS47, HR47, KO47, NH47, PW47, SM47, UZ47, XN47, ZY47, ACV47,AEO47, AGS47, AJL47))),0,1)</f>
        <v>0</v>
      </c>
      <c r="BG47" s="46">
        <f>IF(ISERROR(SEARCH(1,_xlfn.CONCAT(DR47, FT47, HS47, KP47, NI47, PX47, SN47, VA47, XO47, ZZ47, ACW47,AEP47, AGT47, AJM47))),0,1)</f>
        <v>0</v>
      </c>
      <c r="BH47" s="46">
        <f>IF(ISERROR(SEARCH(1,_xlfn.CONCAT(DS47, FU47, HT47, KQ47, NJ47, PY47, SO47, VB47, XP47, AAA47, ACX47,AEQ47, AGU47, AJN47))),0,1)</f>
        <v>0</v>
      </c>
      <c r="BI47" s="46">
        <f>IF(ISERROR(SEARCH(1,_xlfn.CONCAT(DT47, FV47, HU47, KR47, NK47, PZ47, SP47, VC47, XQ47, AAB47, ACY47,AER47, AGV47, AJO47))),0,1)</f>
        <v>0</v>
      </c>
      <c r="BJ47" s="46" t="str">
        <f>IF(BK47=1, "pas_adapte ","")&amp;IF(BL47=1, "insuffisance_argent ","")&amp;IF(BM47=1, "acces_limite ","")&amp;IF(BN47=1, "mauvaise_qualite ","")&amp;IF(BO47=1, "retard_reception ","")&amp;IF(BP47=1, "aucun_problem ","")&amp;IF(BQ47=1, "autre ","")&amp;IF(BR47=1, "nsp ","")&amp;IF(BS47=1, "pnpr ","")</f>
        <v xml:space="preserve">insuffisance_argent </v>
      </c>
      <c r="BK47" s="46">
        <f>IF(ISERROR(SEARCH(1,_xlfn.CONCAT(DM47, FO47, HN47, KJ47, NC47, PR47, SH47, UU47, XI47, ZT47, ACQ47, ZT47, ACQ47, AEK47, AFT47, AJH47, ALB47, ALL47, ALV47, AMF47, AMQ47, ANB47, ANM47, ANX47, AOI47, AOT47, APE47, APP47, APZ47, AQI47))),0,1)</f>
        <v>0</v>
      </c>
      <c r="BL47" s="46">
        <f>IF(ISERROR(SEARCH(1,_xlfn.CONCAT(DN47, FP47, HO47, KK47, ND47, PS47, SI47, UV47, XJ47, ZU47, ACR47, ZU47, ACR47, ALC47, ALM47, ALW47, AMG47, AMR47, ANC47, ANN47, ANY47, AOJ47, AOU47, APF47))),0,1)</f>
        <v>1</v>
      </c>
      <c r="BM47" s="46">
        <f>IF(ISERROR(SEARCH(1,_xlfn.CONCAT(KL47, NE47, PT47, SJ47, UW47, XK47, ZW47, ACT47,AEM47, AGQ47, AJJ47, AMH47, AMS47, AND47, ANO47, ANZ47, AOK47, AOW47, APH47, APR47, AQB47, AQK47))),0,1)</f>
        <v>0</v>
      </c>
      <c r="BN47" s="46">
        <f>IF(ISERROR(SEARCH(1,_xlfn.CONCAT(DO47, FQ47, HP47, KM47, NF47, PU47, SK47, UX47, XL47, ZV47, ACU47,AEL47, AGP47, AJI47, AMI47, AMT47, ANE47, ANP47, AOA47, AOL47, AOV47, APG47, APQ47, AQA47, AQJ47))),0,1)</f>
        <v>0</v>
      </c>
      <c r="BO47" s="46">
        <f>IF(ISERROR(SEARCH(1,_xlfn.CONCAT(DP47, FR47, HQ47, KN47, NG47, PV47, SL47, UY47, XM47, ZX47, ACU47,AEN47, AGR47, AJK47, ALE47, ALO47, ALY47, AMJ47, AMU47, ANF47, ANQ47, AOB47, AOM47, AOX47, API47, APS47, AQC47, AQL47))),0,1)</f>
        <v>0</v>
      </c>
      <c r="BP47" s="46">
        <f>IF(ISERROR(SEARCH(1,_xlfn.CONCAT(DQ47, FS47, HR47, KO47, NH47, PW47, SM47, UZ47, XN47, ZY47, ACV47,AEO47, AGS47, AJL47, ALF47, ALP47, ALZ47, AMK47, AMV47, ANG47, ANR47, AOC47, AON47, AOY47, APJ47, APT47, AQD47, AQM47))),0,1)</f>
        <v>0</v>
      </c>
      <c r="BQ47" s="46">
        <f>IF(ISERROR(SEARCH(1,_xlfn.CONCAT(DR47, FT47, HS47, KP47, NI47, PX47, SN47, VA47, XO47, ZZ47, ACW47,AEP47, AGT47, AJM47, ALG47, ALQ47, AMA47, AML47, AMW47, ANH47, ANS47, AOD47, AOO47, AOZ47, APK47, APU47, AQE47, AQN47))),0,1)</f>
        <v>0</v>
      </c>
      <c r="BR47" s="46">
        <f>IF(ISERROR(SEARCH(1,_xlfn.CONCAT(DS47, FU47, HT47, KQ47, NJ47, PY47, SO47, VB47, XP47, AAA47, ACX47,AEQ47, AGU47, AJN47, ALH47, ALR47, AMB47, AMM47, AMX47, ANI47, ANT47, AOE47, AOP47, APA47, APL47, APV47, AQF47, AQO47))),0,1)</f>
        <v>0</v>
      </c>
      <c r="BS47" s="46">
        <f>IF(ISERROR(SEARCH(1,_xlfn.CONCAT(DT47, FV47, HU47, KR47, NK47, PZ47, SP47, VC47, XQ47, AAB47, ACY47,AER47, AGV47, AJO47, ALI47, ALS47, AMC47, AMN47, AMY47, ANJ47, ANU47, AOF47, AOQ47, APB47, APM47, APW47, AQG47, AQP47))),0,1)</f>
        <v>0</v>
      </c>
      <c r="BT47" s="46" t="str">
        <f t="shared" si="32"/>
        <v>oui</v>
      </c>
      <c r="BU47" s="46" t="str">
        <f>IF(ISERROR(SEARCH(1, _xlfn.CONCAT(CL47, CM47,ES47, GQ47, JB47,MB47,OP47, OQ47,RF47, WG47, ABJ47, ABK47, ABL47, ABM47, CK47 ))),"non","oui")</f>
        <v>non</v>
      </c>
      <c r="BV47" s="46" t="s">
        <v>1500</v>
      </c>
      <c r="BW47" s="46" t="s">
        <v>1610</v>
      </c>
      <c r="BX47" s="46">
        <v>1</v>
      </c>
      <c r="BY47" s="46">
        <v>0</v>
      </c>
      <c r="BZ47" s="46">
        <v>0</v>
      </c>
      <c r="CA47" s="46">
        <v>0</v>
      </c>
      <c r="CB47" s="46">
        <v>0</v>
      </c>
      <c r="CC47" s="46">
        <v>0</v>
      </c>
      <c r="CD47" s="46">
        <v>0</v>
      </c>
      <c r="CE47" s="46">
        <v>0</v>
      </c>
      <c r="CF47" s="46">
        <v>0</v>
      </c>
      <c r="CG47" s="46">
        <v>0</v>
      </c>
      <c r="CH47" s="46">
        <v>0</v>
      </c>
      <c r="CW47" s="46" t="s">
        <v>1505</v>
      </c>
      <c r="CX47" s="46">
        <v>0</v>
      </c>
      <c r="CY47" s="46">
        <v>0</v>
      </c>
      <c r="CZ47" s="46">
        <v>0</v>
      </c>
      <c r="DA47" s="46">
        <v>0</v>
      </c>
      <c r="DB47" s="46">
        <v>0</v>
      </c>
      <c r="DC47" s="46">
        <v>0</v>
      </c>
      <c r="DD47" s="46">
        <v>1</v>
      </c>
      <c r="DE47" s="46">
        <v>0</v>
      </c>
      <c r="DF47" s="46">
        <v>0</v>
      </c>
      <c r="DG47" s="46">
        <v>0</v>
      </c>
      <c r="DH47" s="46">
        <v>0</v>
      </c>
      <c r="DI47" s="46">
        <v>0</v>
      </c>
      <c r="DJ47" s="46">
        <v>0</v>
      </c>
      <c r="GG47" s="46" t="s">
        <v>1496</v>
      </c>
      <c r="GP47" s="46" t="s">
        <v>1574</v>
      </c>
      <c r="GQ47" s="46">
        <v>0</v>
      </c>
      <c r="GR47" s="46">
        <v>0</v>
      </c>
      <c r="GS47" s="46">
        <v>1</v>
      </c>
      <c r="GT47" s="46">
        <v>0</v>
      </c>
      <c r="GU47" s="46">
        <v>0</v>
      </c>
      <c r="GV47" s="46">
        <v>0</v>
      </c>
      <c r="GX47" s="46" t="s">
        <v>1576</v>
      </c>
      <c r="GY47" s="46">
        <v>0</v>
      </c>
      <c r="GZ47" s="46">
        <v>0</v>
      </c>
      <c r="HA47" s="46">
        <v>0</v>
      </c>
      <c r="HB47" s="46">
        <v>0</v>
      </c>
      <c r="HC47" s="46">
        <v>0</v>
      </c>
      <c r="HD47" s="46">
        <v>0</v>
      </c>
      <c r="HE47" s="46">
        <v>0</v>
      </c>
      <c r="HF47" s="46">
        <v>0</v>
      </c>
      <c r="HG47" s="46">
        <v>0</v>
      </c>
      <c r="HH47" s="46">
        <v>0</v>
      </c>
      <c r="HI47" s="46">
        <v>1</v>
      </c>
      <c r="HJ47" s="46">
        <v>0</v>
      </c>
      <c r="HK47" s="46">
        <v>0</v>
      </c>
      <c r="HL47" s="46" t="s">
        <v>1947</v>
      </c>
      <c r="HM47" s="46" t="s">
        <v>1553</v>
      </c>
      <c r="HN47" s="46">
        <v>0</v>
      </c>
      <c r="HO47" s="46">
        <v>1</v>
      </c>
      <c r="HP47" s="46">
        <v>0</v>
      </c>
      <c r="HQ47" s="46">
        <v>0</v>
      </c>
      <c r="HR47" s="46">
        <v>0</v>
      </c>
      <c r="HS47" s="46">
        <v>0</v>
      </c>
      <c r="HT47" s="46">
        <v>0</v>
      </c>
      <c r="HU47" s="46">
        <v>0</v>
      </c>
      <c r="IE47" s="46" t="s">
        <v>1518</v>
      </c>
      <c r="IF47" s="46" t="s">
        <v>1629</v>
      </c>
      <c r="QQ47" s="46" t="s">
        <v>1500</v>
      </c>
      <c r="QR47" s="46" t="s">
        <v>1640</v>
      </c>
      <c r="QS47" s="46">
        <v>1</v>
      </c>
      <c r="QT47" s="46">
        <v>0</v>
      </c>
      <c r="QU47" s="46">
        <v>0</v>
      </c>
      <c r="QV47" s="46">
        <v>1</v>
      </c>
      <c r="QW47" s="46">
        <v>0</v>
      </c>
      <c r="QX47" s="46">
        <v>0</v>
      </c>
      <c r="QY47" s="46">
        <v>0</v>
      </c>
      <c r="QZ47" s="46">
        <v>0</v>
      </c>
      <c r="RA47" s="46">
        <v>0</v>
      </c>
      <c r="RB47" s="46">
        <v>0</v>
      </c>
      <c r="RC47" s="46">
        <v>0</v>
      </c>
      <c r="RR47" s="46" t="s">
        <v>1508</v>
      </c>
      <c r="RS47" s="46">
        <v>1</v>
      </c>
      <c r="RT47" s="46">
        <v>0</v>
      </c>
      <c r="RU47" s="46">
        <v>0</v>
      </c>
      <c r="RV47" s="46">
        <v>0</v>
      </c>
      <c r="RW47" s="46">
        <v>0</v>
      </c>
      <c r="RX47" s="46">
        <v>0</v>
      </c>
      <c r="RY47" s="46">
        <v>1</v>
      </c>
      <c r="RZ47" s="46">
        <v>0</v>
      </c>
      <c r="SA47" s="46">
        <v>0</v>
      </c>
      <c r="SB47" s="46">
        <v>0</v>
      </c>
      <c r="SC47" s="46">
        <v>0</v>
      </c>
      <c r="SD47" s="46">
        <v>0</v>
      </c>
      <c r="SE47" s="46">
        <v>0</v>
      </c>
      <c r="AKG47" s="46" t="s">
        <v>1509</v>
      </c>
      <c r="AKH47" s="46">
        <v>0</v>
      </c>
      <c r="AKI47" s="46">
        <v>0</v>
      </c>
      <c r="AKJ47" s="46">
        <v>0</v>
      </c>
      <c r="AKK47" s="46">
        <v>0</v>
      </c>
      <c r="AKL47" s="46">
        <v>0</v>
      </c>
      <c r="AKM47" s="46">
        <v>0</v>
      </c>
      <c r="AKN47" s="46">
        <v>0</v>
      </c>
      <c r="AKO47" s="46">
        <v>0</v>
      </c>
      <c r="AKP47" s="46">
        <v>0</v>
      </c>
      <c r="AKQ47" s="46">
        <v>0</v>
      </c>
      <c r="AKR47" s="46">
        <v>0</v>
      </c>
      <c r="AKS47" s="46">
        <v>0</v>
      </c>
      <c r="AKT47" s="46">
        <v>0</v>
      </c>
      <c r="AKU47" s="46">
        <v>0</v>
      </c>
      <c r="AKV47" s="46">
        <v>1</v>
      </c>
      <c r="AKW47" s="46">
        <v>0</v>
      </c>
      <c r="AKX47" s="46">
        <v>0</v>
      </c>
      <c r="AKY47" s="46">
        <v>0</v>
      </c>
      <c r="AQR47" s="46" t="s">
        <v>1564</v>
      </c>
      <c r="ARE47" s="46" t="s">
        <v>1564</v>
      </c>
      <c r="ARR47" s="46" t="s">
        <v>1648</v>
      </c>
      <c r="ARS47" s="46">
        <v>0</v>
      </c>
      <c r="ART47" s="46">
        <v>1</v>
      </c>
      <c r="ARU47" s="46">
        <v>0</v>
      </c>
      <c r="ARV47" s="46">
        <v>0</v>
      </c>
      <c r="ARW47" s="46">
        <v>0</v>
      </c>
      <c r="ARX47" s="46">
        <v>0</v>
      </c>
      <c r="ARY47" s="46">
        <v>0</v>
      </c>
      <c r="ASB47" s="46" t="s">
        <v>1500</v>
      </c>
      <c r="AUW47" s="46" t="s">
        <v>1948</v>
      </c>
      <c r="AUX47" s="46">
        <v>0</v>
      </c>
      <c r="AUY47" s="46">
        <v>0</v>
      </c>
      <c r="AUZ47" s="46">
        <v>0</v>
      </c>
      <c r="AVA47" s="46">
        <v>1</v>
      </c>
      <c r="AVB47" s="46">
        <v>0</v>
      </c>
      <c r="AVC47" s="46">
        <v>0</v>
      </c>
      <c r="AVD47" s="46">
        <v>1</v>
      </c>
      <c r="AVE47" s="46">
        <v>0</v>
      </c>
      <c r="AVF47" s="46">
        <v>0</v>
      </c>
      <c r="AVG47" s="46">
        <v>0</v>
      </c>
      <c r="AVH47" s="46">
        <v>0</v>
      </c>
      <c r="AVJ47" s="46" t="s">
        <v>1949</v>
      </c>
      <c r="AVK47" s="46">
        <v>0</v>
      </c>
      <c r="AVL47" s="46">
        <v>0</v>
      </c>
      <c r="AVM47" s="46">
        <v>0</v>
      </c>
      <c r="AVN47" s="46">
        <v>0</v>
      </c>
      <c r="AVO47" s="46">
        <v>0</v>
      </c>
      <c r="AVP47" s="46">
        <v>0</v>
      </c>
      <c r="AVQ47" s="46">
        <v>0</v>
      </c>
      <c r="AVR47" s="46">
        <v>1</v>
      </c>
      <c r="AVS47" s="46">
        <v>1</v>
      </c>
      <c r="AVT47" s="46">
        <v>0</v>
      </c>
      <c r="AVU47" s="46">
        <v>0</v>
      </c>
      <c r="AVV47" s="46">
        <v>0</v>
      </c>
      <c r="AVW47" s="46">
        <v>0</v>
      </c>
      <c r="AVY47" s="46" t="s">
        <v>1643</v>
      </c>
      <c r="AVZ47" s="46">
        <v>1</v>
      </c>
      <c r="AWA47" s="46">
        <v>0</v>
      </c>
      <c r="AWB47" s="46">
        <v>0</v>
      </c>
      <c r="AWC47" s="46">
        <v>0</v>
      </c>
      <c r="AWD47" s="46">
        <v>0</v>
      </c>
      <c r="AWE47" s="46">
        <v>0</v>
      </c>
      <c r="AWF47" s="46">
        <v>0</v>
      </c>
      <c r="AWG47" s="46">
        <v>1</v>
      </c>
      <c r="AWH47" s="46">
        <v>0</v>
      </c>
      <c r="AWI47" s="46">
        <v>0</v>
      </c>
      <c r="AWJ47" s="46">
        <v>0</v>
      </c>
      <c r="AWK47" s="46">
        <v>0</v>
      </c>
      <c r="AWL47" s="46">
        <v>0</v>
      </c>
      <c r="AWN47" s="46" t="s">
        <v>1601</v>
      </c>
      <c r="AWO47" s="46" t="s">
        <v>1950</v>
      </c>
      <c r="AWP47" s="46">
        <v>1</v>
      </c>
      <c r="AWQ47" s="46">
        <v>0</v>
      </c>
      <c r="AWR47" s="46">
        <v>0</v>
      </c>
      <c r="AWS47" s="46">
        <v>0</v>
      </c>
      <c r="AWT47" s="46">
        <v>0</v>
      </c>
      <c r="AWU47" s="46">
        <v>0</v>
      </c>
      <c r="AWV47" s="46">
        <v>0</v>
      </c>
      <c r="AWW47" s="46">
        <v>0</v>
      </c>
      <c r="AWX47" s="46">
        <v>0</v>
      </c>
      <c r="AWY47" s="46">
        <v>1</v>
      </c>
      <c r="AWZ47" s="46">
        <v>0</v>
      </c>
      <c r="AXA47" s="46">
        <v>0</v>
      </c>
      <c r="AXB47" s="46" t="s">
        <v>1951</v>
      </c>
      <c r="AXD47" s="46" t="s">
        <v>1496</v>
      </c>
      <c r="AXE47" s="46" t="s">
        <v>1540</v>
      </c>
      <c r="AXG47" s="46" t="s">
        <v>1603</v>
      </c>
      <c r="AXH47" s="46">
        <v>0</v>
      </c>
      <c r="AXI47" s="46">
        <v>0</v>
      </c>
      <c r="AXJ47" s="46">
        <v>0</v>
      </c>
      <c r="AXK47" s="46">
        <v>0</v>
      </c>
      <c r="AXL47" s="46">
        <v>0</v>
      </c>
      <c r="AXM47" s="46">
        <v>0</v>
      </c>
      <c r="AXN47" s="46">
        <v>0</v>
      </c>
      <c r="AXO47" s="46">
        <v>1</v>
      </c>
      <c r="AXP47" s="46">
        <v>0</v>
      </c>
      <c r="AXQ47" s="46">
        <v>0</v>
      </c>
      <c r="AXR47" s="46">
        <v>0</v>
      </c>
      <c r="AXT47" s="46" t="s">
        <v>1518</v>
      </c>
      <c r="AXU47" s="46" t="s">
        <v>1564</v>
      </c>
      <c r="AYW47" s="46" t="s">
        <v>1500</v>
      </c>
      <c r="AZW47" s="46" t="s">
        <v>1496</v>
      </c>
      <c r="AZX47" s="46" t="s">
        <v>1500</v>
      </c>
      <c r="AZY47" s="46" t="s">
        <v>1621</v>
      </c>
      <c r="AZZ47" s="46">
        <v>0</v>
      </c>
      <c r="BAA47" s="46">
        <v>0</v>
      </c>
      <c r="BAB47" s="46">
        <v>0</v>
      </c>
      <c r="BAC47" s="46">
        <v>0</v>
      </c>
      <c r="BAD47" s="46">
        <v>0</v>
      </c>
      <c r="BAE47" s="46">
        <v>0</v>
      </c>
      <c r="BAF47" s="46">
        <v>1</v>
      </c>
      <c r="BAG47" s="46">
        <v>0</v>
      </c>
      <c r="BAH47" s="46">
        <v>0</v>
      </c>
      <c r="BAI47" s="46">
        <v>0</v>
      </c>
      <c r="BAJ47" s="46">
        <v>0</v>
      </c>
      <c r="BAX47" s="46" t="s">
        <v>1500</v>
      </c>
      <c r="BBM47" s="46" t="s">
        <v>1518</v>
      </c>
      <c r="BBN47" s="46" t="s">
        <v>1518</v>
      </c>
      <c r="BBO47" s="46" t="s">
        <v>1496</v>
      </c>
      <c r="BBP47" s="46" t="s">
        <v>1568</v>
      </c>
      <c r="BBQ47" s="46">
        <v>1</v>
      </c>
      <c r="BBR47" s="46">
        <v>1</v>
      </c>
      <c r="BBS47" s="46">
        <v>0</v>
      </c>
      <c r="BBT47" s="46">
        <v>0</v>
      </c>
      <c r="BBU47" s="46">
        <v>0</v>
      </c>
      <c r="BBV47" s="46">
        <v>0</v>
      </c>
      <c r="BBW47" s="46">
        <v>0</v>
      </c>
      <c r="BBX47" s="46">
        <v>0</v>
      </c>
      <c r="BBY47" s="46">
        <v>0</v>
      </c>
      <c r="BBZ47" s="46">
        <v>0</v>
      </c>
      <c r="BCA47" s="46">
        <v>0</v>
      </c>
      <c r="BCB47" s="46">
        <v>0</v>
      </c>
      <c r="BCC47" s="46">
        <v>0</v>
      </c>
      <c r="BCE47" s="46" t="s">
        <v>1634</v>
      </c>
      <c r="BCF47" s="46">
        <v>1</v>
      </c>
      <c r="BCG47" s="46">
        <v>1</v>
      </c>
      <c r="BCH47" s="46">
        <v>0</v>
      </c>
      <c r="BCI47" s="46">
        <v>0</v>
      </c>
      <c r="BCJ47" s="46">
        <v>0</v>
      </c>
      <c r="BCK47" s="46">
        <v>0</v>
      </c>
      <c r="BCL47" s="46">
        <v>0</v>
      </c>
      <c r="BCM47" s="46">
        <v>0</v>
      </c>
      <c r="BCN47" s="46">
        <v>0</v>
      </c>
      <c r="BCO47" s="46">
        <v>0</v>
      </c>
      <c r="BCP47" s="46">
        <v>0</v>
      </c>
      <c r="BCQ47" s="46">
        <v>0</v>
      </c>
      <c r="BCR47" s="46">
        <v>0</v>
      </c>
      <c r="BCS47" s="46">
        <v>0</v>
      </c>
      <c r="BCT47" s="46">
        <v>0</v>
      </c>
      <c r="BCV47" s="46" t="s">
        <v>1518</v>
      </c>
      <c r="BCW47" s="46" t="s">
        <v>1500</v>
      </c>
      <c r="BCX47" s="46" t="s">
        <v>1500</v>
      </c>
      <c r="BCY47" s="46" t="s">
        <v>1588</v>
      </c>
      <c r="BDA47" s="46">
        <v>390425952</v>
      </c>
      <c r="BDB47" s="46">
        <v>44960.590810185182</v>
      </c>
      <c r="BDE47" s="46" t="s">
        <v>1524</v>
      </c>
      <c r="BDF47" s="46" t="s">
        <v>1525</v>
      </c>
    </row>
    <row r="48" spans="1:987 1136:1462" x14ac:dyDescent="0.35">
      <c r="A48" s="46">
        <v>69</v>
      </c>
      <c r="B48" s="46" t="s">
        <v>1952</v>
      </c>
      <c r="C48" s="46">
        <v>44960</v>
      </c>
      <c r="D48" s="46" t="s">
        <v>1490</v>
      </c>
      <c r="E48" s="46">
        <v>44960.495507141197</v>
      </c>
      <c r="F48" s="46">
        <v>44960.549966446757</v>
      </c>
      <c r="G48" s="46" t="s">
        <v>1491</v>
      </c>
      <c r="H48" s="46" t="s">
        <v>1571</v>
      </c>
      <c r="I48" s="46" t="s">
        <v>1493</v>
      </c>
      <c r="J48" s="46" t="s">
        <v>1494</v>
      </c>
      <c r="K48" s="46">
        <v>9</v>
      </c>
      <c r="L48" s="46">
        <v>9</v>
      </c>
      <c r="M48" s="46" t="s">
        <v>1572</v>
      </c>
      <c r="N48" s="46" t="s">
        <v>1496</v>
      </c>
      <c r="O48" s="46" t="s">
        <v>1527</v>
      </c>
      <c r="P48" s="46" t="s">
        <v>1528</v>
      </c>
      <c r="Q48" s="46" t="s">
        <v>1500</v>
      </c>
      <c r="S48" s="46" t="s">
        <v>1953</v>
      </c>
      <c r="T48" s="46" t="s">
        <v>1500</v>
      </c>
      <c r="U48" s="46" t="s">
        <v>1500</v>
      </c>
      <c r="V48" s="46" t="s">
        <v>1500</v>
      </c>
      <c r="W48" s="46" t="s">
        <v>1550</v>
      </c>
      <c r="X48" s="46" t="s">
        <v>1500</v>
      </c>
      <c r="Y48" s="46" t="s">
        <v>1500</v>
      </c>
      <c r="Z48" s="46" t="str">
        <f t="shared" si="16"/>
        <v>oui</v>
      </c>
      <c r="AC48" s="46" t="str">
        <f t="shared" si="37"/>
        <v>non</v>
      </c>
      <c r="AD48" s="46" t="s">
        <v>1501</v>
      </c>
      <c r="AF48" s="46" t="s">
        <v>1531</v>
      </c>
      <c r="AH48" s="46" t="s">
        <v>1502</v>
      </c>
      <c r="AJ48" s="46" t="str">
        <f t="shared" si="38"/>
        <v>non</v>
      </c>
      <c r="AK48" s="46" t="str">
        <f t="shared" si="17"/>
        <v>oui</v>
      </c>
      <c r="AL48" s="46" t="str">
        <f t="shared" si="18"/>
        <v xml:space="preserve">pas_connaissance difficult_depac corruption </v>
      </c>
      <c r="AM48" s="46">
        <f t="shared" si="19"/>
        <v>1</v>
      </c>
      <c r="AN48" s="46">
        <f t="shared" si="20"/>
        <v>0</v>
      </c>
      <c r="AO48" s="46">
        <f t="shared" si="21"/>
        <v>0</v>
      </c>
      <c r="AP48" s="46">
        <f t="shared" si="22"/>
        <v>0</v>
      </c>
      <c r="AQ48" s="46">
        <f t="shared" si="23"/>
        <v>1</v>
      </c>
      <c r="AR48" s="46">
        <f t="shared" si="24"/>
        <v>0</v>
      </c>
      <c r="AS48" s="46">
        <f t="shared" si="25"/>
        <v>0</v>
      </c>
      <c r="AT48" s="46">
        <f t="shared" si="26"/>
        <v>0</v>
      </c>
      <c r="AU48" s="46">
        <f t="shared" si="27"/>
        <v>1</v>
      </c>
      <c r="AV48" s="46">
        <f t="shared" si="28"/>
        <v>0</v>
      </c>
      <c r="AW48" s="46">
        <f t="shared" si="29"/>
        <v>0</v>
      </c>
      <c r="AX48" s="46">
        <f t="shared" si="30"/>
        <v>0</v>
      </c>
      <c r="AY48" s="46">
        <f t="shared" si="31"/>
        <v>0</v>
      </c>
      <c r="BT48" s="46" t="str">
        <f t="shared" si="32"/>
        <v>oui</v>
      </c>
      <c r="GG48" s="46" t="s">
        <v>1500</v>
      </c>
      <c r="GH48" s="46" t="s">
        <v>1504</v>
      </c>
      <c r="GI48" s="46">
        <v>1</v>
      </c>
      <c r="GJ48" s="46">
        <v>0</v>
      </c>
      <c r="GK48" s="46">
        <v>0</v>
      </c>
      <c r="GL48" s="46">
        <v>0</v>
      </c>
      <c r="GM48" s="46">
        <v>0</v>
      </c>
      <c r="GN48" s="46">
        <v>0</v>
      </c>
      <c r="GX48" s="46" t="s">
        <v>1579</v>
      </c>
      <c r="GY48" s="46">
        <v>1</v>
      </c>
      <c r="GZ48" s="46">
        <v>0</v>
      </c>
      <c r="HA48" s="46">
        <v>0</v>
      </c>
      <c r="HB48" s="46">
        <v>0</v>
      </c>
      <c r="HC48" s="46">
        <v>0</v>
      </c>
      <c r="HD48" s="46">
        <v>0</v>
      </c>
      <c r="HE48" s="46">
        <v>0</v>
      </c>
      <c r="HF48" s="46">
        <v>0</v>
      </c>
      <c r="HG48" s="46">
        <v>0</v>
      </c>
      <c r="HH48" s="46">
        <v>0</v>
      </c>
      <c r="HI48" s="46">
        <v>0</v>
      </c>
      <c r="HJ48" s="46">
        <v>0</v>
      </c>
      <c r="HK48" s="46">
        <v>0</v>
      </c>
      <c r="IG48" s="46" t="s">
        <v>1500</v>
      </c>
      <c r="IH48" s="46" t="s">
        <v>1954</v>
      </c>
      <c r="II48" s="46">
        <v>1</v>
      </c>
      <c r="IJ48" s="46">
        <v>0</v>
      </c>
      <c r="IK48" s="46">
        <v>0</v>
      </c>
      <c r="IL48" s="46">
        <v>1</v>
      </c>
      <c r="IM48" s="46">
        <v>0</v>
      </c>
      <c r="IN48" s="46">
        <v>0</v>
      </c>
      <c r="IO48" s="46">
        <v>0</v>
      </c>
      <c r="IP48" s="46">
        <v>0</v>
      </c>
      <c r="IQ48" s="46">
        <v>0</v>
      </c>
      <c r="IR48" s="46">
        <v>0</v>
      </c>
      <c r="IS48" s="46">
        <v>0</v>
      </c>
      <c r="IT48" s="46">
        <v>0</v>
      </c>
      <c r="IU48" s="46">
        <v>0</v>
      </c>
      <c r="IV48" s="46">
        <v>0</v>
      </c>
      <c r="IW48" s="46">
        <v>0</v>
      </c>
      <c r="IX48" s="46">
        <v>0</v>
      </c>
      <c r="IY48" s="46">
        <v>0</v>
      </c>
      <c r="JT48" s="46" t="s">
        <v>1552</v>
      </c>
      <c r="JU48" s="46">
        <v>0</v>
      </c>
      <c r="JV48" s="46">
        <v>0</v>
      </c>
      <c r="JW48" s="46">
        <v>0</v>
      </c>
      <c r="JX48" s="46">
        <v>0</v>
      </c>
      <c r="JY48" s="46">
        <v>1</v>
      </c>
      <c r="JZ48" s="46">
        <v>0</v>
      </c>
      <c r="KA48" s="46">
        <v>0</v>
      </c>
      <c r="KB48" s="46">
        <v>0</v>
      </c>
      <c r="KC48" s="46">
        <v>0</v>
      </c>
      <c r="KD48" s="46">
        <v>0</v>
      </c>
      <c r="KE48" s="46">
        <v>0</v>
      </c>
      <c r="KF48" s="46">
        <v>0</v>
      </c>
      <c r="KG48" s="46">
        <v>0</v>
      </c>
      <c r="QQ48" s="46" t="s">
        <v>1500</v>
      </c>
      <c r="QR48" s="46" t="s">
        <v>1640</v>
      </c>
      <c r="QS48" s="46">
        <v>1</v>
      </c>
      <c r="QT48" s="46">
        <v>0</v>
      </c>
      <c r="QU48" s="46">
        <v>0</v>
      </c>
      <c r="QV48" s="46">
        <v>1</v>
      </c>
      <c r="QW48" s="46">
        <v>0</v>
      </c>
      <c r="QX48" s="46">
        <v>0</v>
      </c>
      <c r="QY48" s="46">
        <v>0</v>
      </c>
      <c r="QZ48" s="46">
        <v>0</v>
      </c>
      <c r="RA48" s="46">
        <v>0</v>
      </c>
      <c r="RB48" s="46">
        <v>0</v>
      </c>
      <c r="RC48" s="46">
        <v>0</v>
      </c>
      <c r="RR48" s="46" t="s">
        <v>1594</v>
      </c>
      <c r="RS48" s="46">
        <v>1</v>
      </c>
      <c r="RT48" s="46">
        <v>0</v>
      </c>
      <c r="RU48" s="46">
        <v>0</v>
      </c>
      <c r="RV48" s="46">
        <v>0</v>
      </c>
      <c r="RW48" s="46">
        <v>0</v>
      </c>
      <c r="RX48" s="46">
        <v>0</v>
      </c>
      <c r="RY48" s="46">
        <v>0</v>
      </c>
      <c r="RZ48" s="46">
        <v>0</v>
      </c>
      <c r="SA48" s="46">
        <v>1</v>
      </c>
      <c r="SB48" s="46">
        <v>0</v>
      </c>
      <c r="SC48" s="46">
        <v>0</v>
      </c>
      <c r="SD48" s="46">
        <v>0</v>
      </c>
      <c r="SE48" s="46">
        <v>0</v>
      </c>
      <c r="AKG48" s="46" t="s">
        <v>1509</v>
      </c>
      <c r="AKH48" s="46">
        <v>0</v>
      </c>
      <c r="AKI48" s="46">
        <v>0</v>
      </c>
      <c r="AKJ48" s="46">
        <v>0</v>
      </c>
      <c r="AKK48" s="46">
        <v>0</v>
      </c>
      <c r="AKL48" s="46">
        <v>0</v>
      </c>
      <c r="AKM48" s="46">
        <v>0</v>
      </c>
      <c r="AKN48" s="46">
        <v>0</v>
      </c>
      <c r="AKO48" s="46">
        <v>0</v>
      </c>
      <c r="AKP48" s="46">
        <v>0</v>
      </c>
      <c r="AKQ48" s="46">
        <v>0</v>
      </c>
      <c r="AKR48" s="46">
        <v>0</v>
      </c>
      <c r="AKS48" s="46">
        <v>0</v>
      </c>
      <c r="AKT48" s="46">
        <v>0</v>
      </c>
      <c r="AKU48" s="46">
        <v>0</v>
      </c>
      <c r="AKV48" s="46">
        <v>1</v>
      </c>
      <c r="AKW48" s="46">
        <v>0</v>
      </c>
      <c r="AKX48" s="46">
        <v>0</v>
      </c>
      <c r="AKY48" s="46">
        <v>0</v>
      </c>
      <c r="AQR48" s="46" t="s">
        <v>1564</v>
      </c>
      <c r="ASB48" s="46" t="s">
        <v>1500</v>
      </c>
      <c r="AUW48" s="46" t="s">
        <v>1948</v>
      </c>
      <c r="AUX48" s="46">
        <v>0</v>
      </c>
      <c r="AUY48" s="46">
        <v>0</v>
      </c>
      <c r="AUZ48" s="46">
        <v>0</v>
      </c>
      <c r="AVA48" s="46">
        <v>1</v>
      </c>
      <c r="AVB48" s="46">
        <v>0</v>
      </c>
      <c r="AVC48" s="46">
        <v>0</v>
      </c>
      <c r="AVD48" s="46">
        <v>1</v>
      </c>
      <c r="AVE48" s="46">
        <v>0</v>
      </c>
      <c r="AVF48" s="46">
        <v>0</v>
      </c>
      <c r="AVG48" s="46">
        <v>0</v>
      </c>
      <c r="AVH48" s="46">
        <v>0</v>
      </c>
      <c r="AVJ48" s="46" t="s">
        <v>1618</v>
      </c>
      <c r="AVK48" s="46">
        <v>0</v>
      </c>
      <c r="AVL48" s="46">
        <v>0</v>
      </c>
      <c r="AVM48" s="46">
        <v>0</v>
      </c>
      <c r="AVN48" s="46">
        <v>0</v>
      </c>
      <c r="AVO48" s="46">
        <v>0</v>
      </c>
      <c r="AVP48" s="46">
        <v>1</v>
      </c>
      <c r="AVQ48" s="46">
        <v>0</v>
      </c>
      <c r="AVR48" s="46">
        <v>0</v>
      </c>
      <c r="AVS48" s="46">
        <v>1</v>
      </c>
      <c r="AVT48" s="46">
        <v>0</v>
      </c>
      <c r="AVU48" s="46">
        <v>0</v>
      </c>
      <c r="AVV48" s="46">
        <v>0</v>
      </c>
      <c r="AVW48" s="46">
        <v>0</v>
      </c>
      <c r="AVY48" s="46" t="s">
        <v>1643</v>
      </c>
      <c r="AVZ48" s="46">
        <v>1</v>
      </c>
      <c r="AWA48" s="46">
        <v>0</v>
      </c>
      <c r="AWB48" s="46">
        <v>0</v>
      </c>
      <c r="AWC48" s="46">
        <v>0</v>
      </c>
      <c r="AWD48" s="46">
        <v>0</v>
      </c>
      <c r="AWE48" s="46">
        <v>0</v>
      </c>
      <c r="AWF48" s="46">
        <v>0</v>
      </c>
      <c r="AWG48" s="46">
        <v>1</v>
      </c>
      <c r="AWH48" s="46">
        <v>0</v>
      </c>
      <c r="AWI48" s="46">
        <v>0</v>
      </c>
      <c r="AWJ48" s="46">
        <v>0</v>
      </c>
      <c r="AWK48" s="46">
        <v>0</v>
      </c>
      <c r="AWL48" s="46">
        <v>0</v>
      </c>
      <c r="AWN48" s="46" t="s">
        <v>1516</v>
      </c>
      <c r="AWO48" s="46" t="s">
        <v>1955</v>
      </c>
      <c r="AWP48" s="46">
        <v>1</v>
      </c>
      <c r="AWQ48" s="46">
        <v>0</v>
      </c>
      <c r="AWR48" s="46">
        <v>0</v>
      </c>
      <c r="AWS48" s="46">
        <v>0</v>
      </c>
      <c r="AWT48" s="46">
        <v>0</v>
      </c>
      <c r="AWU48" s="46">
        <v>0</v>
      </c>
      <c r="AWV48" s="46">
        <v>0</v>
      </c>
      <c r="AWW48" s="46">
        <v>0</v>
      </c>
      <c r="AWX48" s="46">
        <v>1</v>
      </c>
      <c r="AWY48" s="46">
        <v>0</v>
      </c>
      <c r="AWZ48" s="46">
        <v>0</v>
      </c>
      <c r="AXA48" s="46">
        <v>0</v>
      </c>
      <c r="AXD48" s="46" t="s">
        <v>1500</v>
      </c>
      <c r="AXT48" s="46" t="s">
        <v>1518</v>
      </c>
      <c r="AYI48" s="46" t="s">
        <v>1745</v>
      </c>
      <c r="AYJ48" s="46">
        <v>0</v>
      </c>
      <c r="AYK48" s="46">
        <v>0</v>
      </c>
      <c r="AYL48" s="46">
        <v>0</v>
      </c>
      <c r="AYM48" s="46">
        <v>1</v>
      </c>
      <c r="AYN48" s="46">
        <v>0</v>
      </c>
      <c r="AYO48" s="46">
        <v>0</v>
      </c>
      <c r="AYP48" s="46">
        <v>0</v>
      </c>
      <c r="AYQ48" s="46">
        <v>0</v>
      </c>
      <c r="AYR48" s="46">
        <v>0</v>
      </c>
      <c r="AYS48" s="46">
        <v>0</v>
      </c>
      <c r="AYT48" s="46">
        <v>0</v>
      </c>
      <c r="AYW48" s="46" t="s">
        <v>1500</v>
      </c>
      <c r="AZW48" s="46" t="s">
        <v>1496</v>
      </c>
      <c r="AZX48" s="46" t="s">
        <v>1500</v>
      </c>
      <c r="AZY48" s="46" t="s">
        <v>1621</v>
      </c>
      <c r="AZZ48" s="46">
        <v>0</v>
      </c>
      <c r="BAA48" s="46">
        <v>0</v>
      </c>
      <c r="BAB48" s="46">
        <v>0</v>
      </c>
      <c r="BAC48" s="46">
        <v>0</v>
      </c>
      <c r="BAD48" s="46">
        <v>0</v>
      </c>
      <c r="BAE48" s="46">
        <v>0</v>
      </c>
      <c r="BAF48" s="46">
        <v>1</v>
      </c>
      <c r="BAG48" s="46">
        <v>0</v>
      </c>
      <c r="BAH48" s="46">
        <v>0</v>
      </c>
      <c r="BAI48" s="46">
        <v>0</v>
      </c>
      <c r="BAJ48" s="46">
        <v>0</v>
      </c>
      <c r="BAX48" s="46" t="s">
        <v>1500</v>
      </c>
      <c r="BBM48" s="46" t="s">
        <v>1563</v>
      </c>
      <c r="BBN48" s="46" t="s">
        <v>1518</v>
      </c>
      <c r="BBO48" s="46" t="s">
        <v>1496</v>
      </c>
      <c r="BBP48" s="46" t="s">
        <v>1956</v>
      </c>
      <c r="BBQ48" s="46">
        <v>1</v>
      </c>
      <c r="BBR48" s="46">
        <v>1</v>
      </c>
      <c r="BBS48" s="46">
        <v>1</v>
      </c>
      <c r="BBT48" s="46">
        <v>0</v>
      </c>
      <c r="BBU48" s="46">
        <v>0</v>
      </c>
      <c r="BBV48" s="46">
        <v>0</v>
      </c>
      <c r="BBW48" s="46">
        <v>0</v>
      </c>
      <c r="BBX48" s="46">
        <v>0</v>
      </c>
      <c r="BBY48" s="46">
        <v>0</v>
      </c>
      <c r="BBZ48" s="46">
        <v>0</v>
      </c>
      <c r="BCA48" s="46">
        <v>0</v>
      </c>
      <c r="BCB48" s="46">
        <v>0</v>
      </c>
      <c r="BCC48" s="46">
        <v>0</v>
      </c>
      <c r="BCE48" s="46" t="s">
        <v>1606</v>
      </c>
      <c r="BCF48" s="46">
        <v>1</v>
      </c>
      <c r="BCG48" s="46">
        <v>0</v>
      </c>
      <c r="BCH48" s="46">
        <v>1</v>
      </c>
      <c r="BCI48" s="46">
        <v>0</v>
      </c>
      <c r="BCJ48" s="46">
        <v>0</v>
      </c>
      <c r="BCK48" s="46">
        <v>0</v>
      </c>
      <c r="BCL48" s="46">
        <v>0</v>
      </c>
      <c r="BCM48" s="46">
        <v>0</v>
      </c>
      <c r="BCN48" s="46">
        <v>0</v>
      </c>
      <c r="BCO48" s="46">
        <v>0</v>
      </c>
      <c r="BCP48" s="46">
        <v>0</v>
      </c>
      <c r="BCQ48" s="46">
        <v>0</v>
      </c>
      <c r="BCR48" s="46">
        <v>0</v>
      </c>
      <c r="BCS48" s="46">
        <v>0</v>
      </c>
      <c r="BCT48" s="46">
        <v>0</v>
      </c>
      <c r="BCV48" s="46" t="s">
        <v>1518</v>
      </c>
      <c r="BCW48" s="46" t="s">
        <v>1500</v>
      </c>
      <c r="BCX48" s="46" t="s">
        <v>1500</v>
      </c>
      <c r="BCY48" s="46" t="s">
        <v>1588</v>
      </c>
      <c r="BDA48" s="46">
        <v>390425970</v>
      </c>
      <c r="BDB48" s="46">
        <v>44960.590844907398</v>
      </c>
      <c r="BDE48" s="46" t="s">
        <v>1524</v>
      </c>
      <c r="BDF48" s="46" t="s">
        <v>1525</v>
      </c>
    </row>
    <row r="49" spans="1:987 1136:1462" x14ac:dyDescent="0.35">
      <c r="A49" s="46">
        <v>70</v>
      </c>
      <c r="B49" s="46" t="s">
        <v>1957</v>
      </c>
      <c r="C49" s="46">
        <v>44960</v>
      </c>
      <c r="D49" s="46" t="s">
        <v>1490</v>
      </c>
      <c r="E49" s="46">
        <v>44960.465827187501</v>
      </c>
      <c r="F49" s="46">
        <v>44960.489327881944</v>
      </c>
      <c r="G49" s="46" t="s">
        <v>1491</v>
      </c>
      <c r="H49" s="46" t="s">
        <v>1492</v>
      </c>
      <c r="I49" s="46" t="s">
        <v>1493</v>
      </c>
      <c r="J49" s="46" t="s">
        <v>1494</v>
      </c>
      <c r="K49" s="46">
        <v>2</v>
      </c>
      <c r="L49" s="46">
        <v>2</v>
      </c>
      <c r="M49" s="46" t="s">
        <v>1495</v>
      </c>
      <c r="N49" s="46" t="s">
        <v>1496</v>
      </c>
      <c r="O49" s="46" t="s">
        <v>1497</v>
      </c>
      <c r="P49" s="46" t="s">
        <v>1528</v>
      </c>
      <c r="Q49" s="46" t="s">
        <v>1500</v>
      </c>
      <c r="S49" s="46" t="s">
        <v>1958</v>
      </c>
      <c r="T49" s="46" t="s">
        <v>1500</v>
      </c>
      <c r="U49" s="46" t="s">
        <v>1500</v>
      </c>
      <c r="V49" s="46" t="s">
        <v>1500</v>
      </c>
      <c r="W49" s="46" t="s">
        <v>1500</v>
      </c>
      <c r="X49" s="46" t="s">
        <v>1500</v>
      </c>
      <c r="Y49" s="46" t="s">
        <v>1550</v>
      </c>
      <c r="Z49" s="46" t="str">
        <f t="shared" si="16"/>
        <v>oui</v>
      </c>
      <c r="AC49" s="46" t="str">
        <f t="shared" si="37"/>
        <v>non</v>
      </c>
      <c r="AD49" s="46" t="s">
        <v>1501</v>
      </c>
      <c r="AF49" s="46" t="s">
        <v>1531</v>
      </c>
      <c r="AH49" s="46" t="s">
        <v>1502</v>
      </c>
      <c r="AJ49" s="46" t="str">
        <f t="shared" si="38"/>
        <v>non</v>
      </c>
      <c r="AK49" s="46" t="str">
        <f t="shared" si="17"/>
        <v>oui</v>
      </c>
      <c r="AL49" s="46" t="str">
        <f t="shared" si="18"/>
        <v xml:space="preserve">pas_connaissance distance exclusion </v>
      </c>
      <c r="AM49" s="46">
        <f t="shared" si="19"/>
        <v>1</v>
      </c>
      <c r="AN49" s="46">
        <f t="shared" si="20"/>
        <v>0</v>
      </c>
      <c r="AO49" s="46">
        <f t="shared" si="21"/>
        <v>0</v>
      </c>
      <c r="AP49" s="46">
        <f t="shared" si="22"/>
        <v>1</v>
      </c>
      <c r="AQ49" s="46">
        <f t="shared" si="23"/>
        <v>0</v>
      </c>
      <c r="AR49" s="46">
        <f t="shared" si="24"/>
        <v>0</v>
      </c>
      <c r="AS49" s="46">
        <f t="shared" si="25"/>
        <v>1</v>
      </c>
      <c r="AT49" s="46">
        <f t="shared" si="26"/>
        <v>0</v>
      </c>
      <c r="AU49" s="46">
        <f t="shared" si="27"/>
        <v>0</v>
      </c>
      <c r="AV49" s="46">
        <f t="shared" si="28"/>
        <v>0</v>
      </c>
      <c r="AW49" s="46">
        <f t="shared" si="29"/>
        <v>0</v>
      </c>
      <c r="AX49" s="46">
        <f t="shared" si="30"/>
        <v>0</v>
      </c>
      <c r="AY49" s="46">
        <f t="shared" si="31"/>
        <v>0</v>
      </c>
      <c r="BT49" s="46" t="str">
        <f t="shared" si="32"/>
        <v>oui</v>
      </c>
      <c r="GG49" s="46" t="s">
        <v>1500</v>
      </c>
      <c r="GH49" s="46" t="s">
        <v>1574</v>
      </c>
      <c r="GI49" s="46">
        <v>0</v>
      </c>
      <c r="GJ49" s="46">
        <v>0</v>
      </c>
      <c r="GK49" s="46">
        <v>1</v>
      </c>
      <c r="GL49" s="46">
        <v>0</v>
      </c>
      <c r="GM49" s="46">
        <v>0</v>
      </c>
      <c r="GN49" s="46">
        <v>0</v>
      </c>
      <c r="GX49" s="46" t="s">
        <v>1959</v>
      </c>
      <c r="GY49" s="46">
        <v>1</v>
      </c>
      <c r="GZ49" s="46">
        <v>0</v>
      </c>
      <c r="HA49" s="46">
        <v>0</v>
      </c>
      <c r="HB49" s="46">
        <v>1</v>
      </c>
      <c r="HC49" s="46">
        <v>0</v>
      </c>
      <c r="HD49" s="46">
        <v>0</v>
      </c>
      <c r="HE49" s="46">
        <v>1</v>
      </c>
      <c r="HF49" s="46">
        <v>0</v>
      </c>
      <c r="HG49" s="46">
        <v>0</v>
      </c>
      <c r="HH49" s="46">
        <v>0</v>
      </c>
      <c r="HI49" s="46">
        <v>0</v>
      </c>
      <c r="HJ49" s="46">
        <v>0</v>
      </c>
      <c r="HK49" s="46">
        <v>0</v>
      </c>
      <c r="IG49" s="46" t="s">
        <v>1500</v>
      </c>
      <c r="IH49" s="46" t="s">
        <v>1960</v>
      </c>
      <c r="II49" s="46">
        <v>1</v>
      </c>
      <c r="IJ49" s="46">
        <v>0</v>
      </c>
      <c r="IK49" s="46">
        <v>0</v>
      </c>
      <c r="IL49" s="46">
        <v>0</v>
      </c>
      <c r="IM49" s="46">
        <v>0</v>
      </c>
      <c r="IN49" s="46">
        <v>0</v>
      </c>
      <c r="IO49" s="46">
        <v>1</v>
      </c>
      <c r="IP49" s="46">
        <v>0</v>
      </c>
      <c r="IQ49" s="46">
        <v>0</v>
      </c>
      <c r="IR49" s="46">
        <v>1</v>
      </c>
      <c r="IS49" s="46">
        <v>0</v>
      </c>
      <c r="IT49" s="46">
        <v>0</v>
      </c>
      <c r="IU49" s="46">
        <v>0</v>
      </c>
      <c r="IV49" s="46">
        <v>0</v>
      </c>
      <c r="IW49" s="46">
        <v>0</v>
      </c>
      <c r="IX49" s="46">
        <v>0</v>
      </c>
      <c r="IY49" s="46">
        <v>0</v>
      </c>
      <c r="JT49" s="46" t="s">
        <v>1508</v>
      </c>
      <c r="JU49" s="46">
        <v>1</v>
      </c>
      <c r="JV49" s="46">
        <v>0</v>
      </c>
      <c r="JW49" s="46">
        <v>0</v>
      </c>
      <c r="JX49" s="46">
        <v>0</v>
      </c>
      <c r="JY49" s="46">
        <v>0</v>
      </c>
      <c r="JZ49" s="46">
        <v>0</v>
      </c>
      <c r="KA49" s="46">
        <v>1</v>
      </c>
      <c r="KB49" s="46">
        <v>0</v>
      </c>
      <c r="KC49" s="46">
        <v>0</v>
      </c>
      <c r="KD49" s="46">
        <v>0</v>
      </c>
      <c r="KE49" s="46">
        <v>0</v>
      </c>
      <c r="KF49" s="46">
        <v>0</v>
      </c>
      <c r="KG49" s="46">
        <v>0</v>
      </c>
      <c r="QQ49" s="46" t="s">
        <v>1500</v>
      </c>
      <c r="QR49" s="46" t="s">
        <v>1533</v>
      </c>
      <c r="QS49" s="46">
        <v>0</v>
      </c>
      <c r="QT49" s="46">
        <v>0</v>
      </c>
      <c r="QU49" s="46">
        <v>0</v>
      </c>
      <c r="QV49" s="46">
        <v>0</v>
      </c>
      <c r="QW49" s="46">
        <v>1</v>
      </c>
      <c r="QX49" s="46">
        <v>0</v>
      </c>
      <c r="QY49" s="46">
        <v>0</v>
      </c>
      <c r="QZ49" s="46">
        <v>0</v>
      </c>
      <c r="RA49" s="46">
        <v>0</v>
      </c>
      <c r="RB49" s="46">
        <v>0</v>
      </c>
      <c r="RC49" s="46">
        <v>0</v>
      </c>
      <c r="RR49" s="46" t="s">
        <v>1508</v>
      </c>
      <c r="RS49" s="46">
        <v>1</v>
      </c>
      <c r="RT49" s="46">
        <v>0</v>
      </c>
      <c r="RU49" s="46">
        <v>0</v>
      </c>
      <c r="RV49" s="46">
        <v>0</v>
      </c>
      <c r="RW49" s="46">
        <v>0</v>
      </c>
      <c r="RX49" s="46">
        <v>0</v>
      </c>
      <c r="RY49" s="46">
        <v>1</v>
      </c>
      <c r="RZ49" s="46">
        <v>0</v>
      </c>
      <c r="SA49" s="46">
        <v>0</v>
      </c>
      <c r="SB49" s="46">
        <v>0</v>
      </c>
      <c r="SC49" s="46">
        <v>0</v>
      </c>
      <c r="SD49" s="46">
        <v>0</v>
      </c>
      <c r="SE49" s="46">
        <v>0</v>
      </c>
      <c r="AKG49" s="46" t="s">
        <v>1509</v>
      </c>
      <c r="AKH49" s="46">
        <v>0</v>
      </c>
      <c r="AKI49" s="46">
        <v>0</v>
      </c>
      <c r="AKJ49" s="46">
        <v>0</v>
      </c>
      <c r="AKK49" s="46">
        <v>0</v>
      </c>
      <c r="AKL49" s="46">
        <v>0</v>
      </c>
      <c r="AKM49" s="46">
        <v>0</v>
      </c>
      <c r="AKN49" s="46">
        <v>0</v>
      </c>
      <c r="AKO49" s="46">
        <v>0</v>
      </c>
      <c r="AKP49" s="46">
        <v>0</v>
      </c>
      <c r="AKQ49" s="46">
        <v>0</v>
      </c>
      <c r="AKR49" s="46">
        <v>0</v>
      </c>
      <c r="AKS49" s="46">
        <v>0</v>
      </c>
      <c r="AKT49" s="46">
        <v>0</v>
      </c>
      <c r="AKU49" s="46">
        <v>0</v>
      </c>
      <c r="AKV49" s="46">
        <v>1</v>
      </c>
      <c r="AKW49" s="46">
        <v>0</v>
      </c>
      <c r="AKX49" s="46">
        <v>0</v>
      </c>
      <c r="AKY49" s="46">
        <v>0</v>
      </c>
      <c r="AQR49" s="46" t="s">
        <v>1580</v>
      </c>
      <c r="ARR49" s="46" t="s">
        <v>1581</v>
      </c>
      <c r="ARS49" s="46">
        <v>1</v>
      </c>
      <c r="ART49" s="46">
        <v>0</v>
      </c>
      <c r="ARU49" s="46">
        <v>0</v>
      </c>
      <c r="ARV49" s="46">
        <v>0</v>
      </c>
      <c r="ARW49" s="46">
        <v>0</v>
      </c>
      <c r="ARX49" s="46">
        <v>0</v>
      </c>
      <c r="ARY49" s="46">
        <v>0</v>
      </c>
      <c r="ASB49" s="46" t="s">
        <v>1500</v>
      </c>
      <c r="AUW49" s="46" t="s">
        <v>1961</v>
      </c>
      <c r="AUX49" s="46">
        <v>1</v>
      </c>
      <c r="AUY49" s="46">
        <v>1</v>
      </c>
      <c r="AUZ49" s="46">
        <v>1</v>
      </c>
      <c r="AVA49" s="46">
        <v>0</v>
      </c>
      <c r="AVB49" s="46">
        <v>0</v>
      </c>
      <c r="AVC49" s="46">
        <v>0</v>
      </c>
      <c r="AVD49" s="46">
        <v>0</v>
      </c>
      <c r="AVE49" s="46">
        <v>0</v>
      </c>
      <c r="AVF49" s="46">
        <v>0</v>
      </c>
      <c r="AVG49" s="46">
        <v>0</v>
      </c>
      <c r="AVH49" s="46">
        <v>0</v>
      </c>
      <c r="AVJ49" s="46" t="s">
        <v>1962</v>
      </c>
      <c r="AVK49" s="46">
        <v>0</v>
      </c>
      <c r="AVL49" s="46">
        <v>0</v>
      </c>
      <c r="AVM49" s="46">
        <v>1</v>
      </c>
      <c r="AVN49" s="46">
        <v>1</v>
      </c>
      <c r="AVO49" s="46">
        <v>0</v>
      </c>
      <c r="AVP49" s="46">
        <v>1</v>
      </c>
      <c r="AVQ49" s="46">
        <v>0</v>
      </c>
      <c r="AVR49" s="46">
        <v>0</v>
      </c>
      <c r="AVS49" s="46">
        <v>0</v>
      </c>
      <c r="AVT49" s="46">
        <v>0</v>
      </c>
      <c r="AVU49" s="46">
        <v>0</v>
      </c>
      <c r="AVV49" s="46">
        <v>0</v>
      </c>
      <c r="AVW49" s="46">
        <v>0</v>
      </c>
      <c r="AVY49" s="46" t="s">
        <v>1515</v>
      </c>
      <c r="AVZ49" s="46">
        <v>1</v>
      </c>
      <c r="AWA49" s="46">
        <v>0</v>
      </c>
      <c r="AWB49" s="46">
        <v>0</v>
      </c>
      <c r="AWC49" s="46">
        <v>0</v>
      </c>
      <c r="AWD49" s="46">
        <v>0</v>
      </c>
      <c r="AWE49" s="46">
        <v>0</v>
      </c>
      <c r="AWF49" s="46">
        <v>0</v>
      </c>
      <c r="AWG49" s="46">
        <v>1</v>
      </c>
      <c r="AWH49" s="46">
        <v>0</v>
      </c>
      <c r="AWI49" s="46">
        <v>1</v>
      </c>
      <c r="AWJ49" s="46">
        <v>0</v>
      </c>
      <c r="AWK49" s="46">
        <v>0</v>
      </c>
      <c r="AWL49" s="46">
        <v>0</v>
      </c>
      <c r="AWN49" s="46" t="s">
        <v>1516</v>
      </c>
      <c r="AWO49" s="46" t="s">
        <v>1538</v>
      </c>
      <c r="AWP49" s="46">
        <v>1</v>
      </c>
      <c r="AWQ49" s="46">
        <v>0</v>
      </c>
      <c r="AWR49" s="46">
        <v>0</v>
      </c>
      <c r="AWS49" s="46">
        <v>0</v>
      </c>
      <c r="AWT49" s="46">
        <v>0</v>
      </c>
      <c r="AWU49" s="46">
        <v>1</v>
      </c>
      <c r="AWV49" s="46">
        <v>0</v>
      </c>
      <c r="AWW49" s="46">
        <v>0</v>
      </c>
      <c r="AWX49" s="46">
        <v>0</v>
      </c>
      <c r="AWY49" s="46">
        <v>0</v>
      </c>
      <c r="AWZ49" s="46">
        <v>0</v>
      </c>
      <c r="AXA49" s="46">
        <v>0</v>
      </c>
      <c r="AXD49" s="46" t="s">
        <v>1500</v>
      </c>
      <c r="AXT49" s="46" t="s">
        <v>1518</v>
      </c>
      <c r="AYI49" s="46" t="s">
        <v>1542</v>
      </c>
      <c r="AYJ49" s="46">
        <v>1</v>
      </c>
      <c r="AYK49" s="46">
        <v>0</v>
      </c>
      <c r="AYL49" s="46">
        <v>0</v>
      </c>
      <c r="AYM49" s="46">
        <v>1</v>
      </c>
      <c r="AYN49" s="46">
        <v>1</v>
      </c>
      <c r="AYO49" s="46">
        <v>0</v>
      </c>
      <c r="AYP49" s="46">
        <v>0</v>
      </c>
      <c r="AYQ49" s="46">
        <v>0</v>
      </c>
      <c r="AYR49" s="46">
        <v>0</v>
      </c>
      <c r="AYS49" s="46">
        <v>0</v>
      </c>
      <c r="AYT49" s="46">
        <v>0</v>
      </c>
      <c r="AYW49" s="46" t="s">
        <v>1500</v>
      </c>
      <c r="AZW49" s="46" t="s">
        <v>1500</v>
      </c>
      <c r="BAX49" s="46" t="s">
        <v>1500</v>
      </c>
      <c r="BBM49" s="46" t="s">
        <v>1518</v>
      </c>
      <c r="BBN49" s="46" t="s">
        <v>1563</v>
      </c>
      <c r="BBO49" s="46" t="s">
        <v>1496</v>
      </c>
      <c r="BBP49" s="46" t="s">
        <v>1702</v>
      </c>
      <c r="BBQ49" s="46">
        <v>0</v>
      </c>
      <c r="BBR49" s="46">
        <v>0</v>
      </c>
      <c r="BBS49" s="46">
        <v>0</v>
      </c>
      <c r="BBT49" s="46">
        <v>0</v>
      </c>
      <c r="BBU49" s="46">
        <v>0</v>
      </c>
      <c r="BBV49" s="46">
        <v>0</v>
      </c>
      <c r="BBW49" s="46">
        <v>0</v>
      </c>
      <c r="BBX49" s="46">
        <v>0</v>
      </c>
      <c r="BBY49" s="46">
        <v>0</v>
      </c>
      <c r="BBZ49" s="46">
        <v>0</v>
      </c>
      <c r="BCA49" s="46">
        <v>0</v>
      </c>
      <c r="BCB49" s="46">
        <v>1</v>
      </c>
      <c r="BCC49" s="46">
        <v>0</v>
      </c>
      <c r="BCE49" s="46" t="s">
        <v>1623</v>
      </c>
      <c r="BCF49" s="46">
        <v>1</v>
      </c>
      <c r="BCG49" s="46">
        <v>0</v>
      </c>
      <c r="BCH49" s="46">
        <v>0</v>
      </c>
      <c r="BCI49" s="46">
        <v>0</v>
      </c>
      <c r="BCJ49" s="46">
        <v>0</v>
      </c>
      <c r="BCK49" s="46">
        <v>0</v>
      </c>
      <c r="BCL49" s="46">
        <v>0</v>
      </c>
      <c r="BCM49" s="46">
        <v>0</v>
      </c>
      <c r="BCN49" s="46">
        <v>0</v>
      </c>
      <c r="BCO49" s="46">
        <v>0</v>
      </c>
      <c r="BCP49" s="46">
        <v>0</v>
      </c>
      <c r="BCQ49" s="46">
        <v>0</v>
      </c>
      <c r="BCR49" s="46">
        <v>0</v>
      </c>
      <c r="BCS49" s="46">
        <v>0</v>
      </c>
      <c r="BCT49" s="46">
        <v>0</v>
      </c>
      <c r="BCV49" s="46" t="s">
        <v>1518</v>
      </c>
      <c r="BCW49" s="46" t="s">
        <v>1496</v>
      </c>
      <c r="BCX49" s="46" t="s">
        <v>1496</v>
      </c>
      <c r="BCY49" s="46" t="s">
        <v>1963</v>
      </c>
      <c r="BDA49" s="46">
        <v>390426276</v>
      </c>
      <c r="BDB49" s="46">
        <v>44960.591608796298</v>
      </c>
      <c r="BDE49" s="46" t="s">
        <v>1524</v>
      </c>
      <c r="BDF49" s="46" t="s">
        <v>1525</v>
      </c>
    </row>
    <row r="50" spans="1:987 1136:1462" x14ac:dyDescent="0.35">
      <c r="A50" s="46">
        <v>71</v>
      </c>
      <c r="B50" s="46" t="s">
        <v>1964</v>
      </c>
      <c r="C50" s="46">
        <v>44960</v>
      </c>
      <c r="D50" s="46" t="s">
        <v>1490</v>
      </c>
      <c r="E50" s="46">
        <v>44960.514722812499</v>
      </c>
      <c r="F50" s="46">
        <v>44960.53284748843</v>
      </c>
      <c r="G50" s="46" t="s">
        <v>1491</v>
      </c>
      <c r="H50" s="46" t="s">
        <v>1492</v>
      </c>
      <c r="I50" s="46" t="s">
        <v>1493</v>
      </c>
      <c r="J50" s="46" t="s">
        <v>1494</v>
      </c>
      <c r="K50" s="46">
        <v>2</v>
      </c>
      <c r="L50" s="46">
        <v>2</v>
      </c>
      <c r="M50" s="46" t="s">
        <v>1495</v>
      </c>
      <c r="N50" s="46" t="s">
        <v>1496</v>
      </c>
      <c r="O50" s="46" t="s">
        <v>1497</v>
      </c>
      <c r="P50" s="46" t="s">
        <v>1528</v>
      </c>
      <c r="Q50" s="46" t="s">
        <v>1500</v>
      </c>
      <c r="S50" s="46" t="s">
        <v>1965</v>
      </c>
      <c r="T50" s="46" t="s">
        <v>1500</v>
      </c>
      <c r="U50" s="46" t="s">
        <v>1500</v>
      </c>
      <c r="V50" s="46" t="s">
        <v>1500</v>
      </c>
      <c r="W50" s="46" t="s">
        <v>1500</v>
      </c>
      <c r="X50" s="46" t="s">
        <v>1500</v>
      </c>
      <c r="Y50" s="46" t="s">
        <v>1500</v>
      </c>
      <c r="Z50" s="46" t="str">
        <f t="shared" si="16"/>
        <v>non</v>
      </c>
      <c r="AC50" s="46" t="str">
        <f t="shared" si="37"/>
        <v>non</v>
      </c>
      <c r="AD50" s="46" t="s">
        <v>1503</v>
      </c>
      <c r="AF50" s="46" t="s">
        <v>1502</v>
      </c>
      <c r="AH50" s="46" t="s">
        <v>1639</v>
      </c>
      <c r="AJ50" s="46" t="str">
        <f t="shared" si="38"/>
        <v>non</v>
      </c>
      <c r="AK50" s="46" t="str">
        <f t="shared" si="17"/>
        <v>oui</v>
      </c>
      <c r="AL50" s="46" t="str">
        <f t="shared" si="18"/>
        <v xml:space="preserve">pas_connaissance exclusion </v>
      </c>
      <c r="AM50" s="46">
        <f t="shared" si="19"/>
        <v>1</v>
      </c>
      <c r="AN50" s="46">
        <f t="shared" si="20"/>
        <v>0</v>
      </c>
      <c r="AO50" s="46">
        <f t="shared" si="21"/>
        <v>0</v>
      </c>
      <c r="AP50" s="46">
        <f t="shared" si="22"/>
        <v>0</v>
      </c>
      <c r="AQ50" s="46">
        <f t="shared" si="23"/>
        <v>0</v>
      </c>
      <c r="AR50" s="46">
        <f t="shared" si="24"/>
        <v>0</v>
      </c>
      <c r="AS50" s="46">
        <f t="shared" si="25"/>
        <v>1</v>
      </c>
      <c r="AT50" s="46">
        <f t="shared" si="26"/>
        <v>0</v>
      </c>
      <c r="AU50" s="46">
        <f t="shared" si="27"/>
        <v>0</v>
      </c>
      <c r="AV50" s="46">
        <f t="shared" si="28"/>
        <v>0</v>
      </c>
      <c r="AW50" s="46">
        <f t="shared" si="29"/>
        <v>0</v>
      </c>
      <c r="AX50" s="46">
        <f t="shared" si="30"/>
        <v>0</v>
      </c>
      <c r="AY50" s="46">
        <f t="shared" si="31"/>
        <v>0</v>
      </c>
      <c r="BT50" s="46" t="str">
        <f t="shared" si="32"/>
        <v>non</v>
      </c>
      <c r="IG50" s="46" t="s">
        <v>1500</v>
      </c>
      <c r="IH50" s="46" t="s">
        <v>1966</v>
      </c>
      <c r="II50" s="46">
        <v>0</v>
      </c>
      <c r="IJ50" s="46">
        <v>0</v>
      </c>
      <c r="IK50" s="46">
        <v>0</v>
      </c>
      <c r="IL50" s="46">
        <v>1</v>
      </c>
      <c r="IM50" s="46">
        <v>0</v>
      </c>
      <c r="IN50" s="46">
        <v>0</v>
      </c>
      <c r="IO50" s="46">
        <v>0</v>
      </c>
      <c r="IP50" s="46">
        <v>0</v>
      </c>
      <c r="IQ50" s="46">
        <v>0</v>
      </c>
      <c r="IR50" s="46">
        <v>0</v>
      </c>
      <c r="IS50" s="46">
        <v>0</v>
      </c>
      <c r="IT50" s="46">
        <v>0</v>
      </c>
      <c r="IU50" s="46">
        <v>0</v>
      </c>
      <c r="IV50" s="46">
        <v>0</v>
      </c>
      <c r="IW50" s="46">
        <v>0</v>
      </c>
      <c r="IX50" s="46">
        <v>0</v>
      </c>
      <c r="IY50" s="46">
        <v>0</v>
      </c>
      <c r="JT50" s="46" t="s">
        <v>1508</v>
      </c>
      <c r="JU50" s="46">
        <v>1</v>
      </c>
      <c r="JV50" s="46">
        <v>0</v>
      </c>
      <c r="JW50" s="46">
        <v>0</v>
      </c>
      <c r="JX50" s="46">
        <v>0</v>
      </c>
      <c r="JY50" s="46">
        <v>0</v>
      </c>
      <c r="JZ50" s="46">
        <v>0</v>
      </c>
      <c r="KA50" s="46">
        <v>1</v>
      </c>
      <c r="KB50" s="46">
        <v>0</v>
      </c>
      <c r="KC50" s="46">
        <v>0</v>
      </c>
      <c r="KD50" s="46">
        <v>0</v>
      </c>
      <c r="KE50" s="46">
        <v>0</v>
      </c>
      <c r="KF50" s="46">
        <v>0</v>
      </c>
      <c r="KG50" s="46">
        <v>0</v>
      </c>
      <c r="OA50" s="46" t="s">
        <v>1500</v>
      </c>
      <c r="OB50" s="46" t="s">
        <v>1967</v>
      </c>
      <c r="OC50" s="46">
        <v>0</v>
      </c>
      <c r="OD50" s="46">
        <v>0</v>
      </c>
      <c r="OE50" s="46">
        <v>0</v>
      </c>
      <c r="OF50" s="46">
        <v>0</v>
      </c>
      <c r="OG50" s="46">
        <v>1</v>
      </c>
      <c r="OH50" s="46">
        <v>1</v>
      </c>
      <c r="OI50" s="46">
        <v>0</v>
      </c>
      <c r="OJ50" s="46">
        <v>1</v>
      </c>
      <c r="OK50" s="46">
        <v>0</v>
      </c>
      <c r="OL50" s="46">
        <v>0</v>
      </c>
      <c r="OM50" s="46">
        <v>0</v>
      </c>
      <c r="PB50" s="46" t="s">
        <v>1508</v>
      </c>
      <c r="PC50" s="46">
        <v>1</v>
      </c>
      <c r="PD50" s="46">
        <v>0</v>
      </c>
      <c r="PE50" s="46">
        <v>0</v>
      </c>
      <c r="PF50" s="46">
        <v>0</v>
      </c>
      <c r="PG50" s="46">
        <v>0</v>
      </c>
      <c r="PH50" s="46">
        <v>0</v>
      </c>
      <c r="PI50" s="46">
        <v>1</v>
      </c>
      <c r="PJ50" s="46">
        <v>0</v>
      </c>
      <c r="PK50" s="46">
        <v>0</v>
      </c>
      <c r="PL50" s="46">
        <v>0</v>
      </c>
      <c r="PM50" s="46">
        <v>0</v>
      </c>
      <c r="PN50" s="46">
        <v>0</v>
      </c>
      <c r="PO50" s="46">
        <v>0</v>
      </c>
      <c r="AKG50" s="46" t="s">
        <v>1509</v>
      </c>
      <c r="AKH50" s="46">
        <v>0</v>
      </c>
      <c r="AKI50" s="46">
        <v>0</v>
      </c>
      <c r="AKJ50" s="46">
        <v>0</v>
      </c>
      <c r="AKK50" s="46">
        <v>0</v>
      </c>
      <c r="AKL50" s="46">
        <v>0</v>
      </c>
      <c r="AKM50" s="46">
        <v>0</v>
      </c>
      <c r="AKN50" s="46">
        <v>0</v>
      </c>
      <c r="AKO50" s="46">
        <v>0</v>
      </c>
      <c r="AKP50" s="46">
        <v>0</v>
      </c>
      <c r="AKQ50" s="46">
        <v>0</v>
      </c>
      <c r="AKR50" s="46">
        <v>0</v>
      </c>
      <c r="AKS50" s="46">
        <v>0</v>
      </c>
      <c r="AKT50" s="46">
        <v>0</v>
      </c>
      <c r="AKU50" s="46">
        <v>0</v>
      </c>
      <c r="AKV50" s="46">
        <v>1</v>
      </c>
      <c r="AKW50" s="46">
        <v>0</v>
      </c>
      <c r="AKX50" s="46">
        <v>0</v>
      </c>
      <c r="AKY50" s="46">
        <v>0</v>
      </c>
      <c r="AQR50" s="46" t="s">
        <v>1564</v>
      </c>
      <c r="ARR50" s="46" t="s">
        <v>1581</v>
      </c>
      <c r="ARS50" s="46">
        <v>1</v>
      </c>
      <c r="ART50" s="46">
        <v>0</v>
      </c>
      <c r="ARU50" s="46">
        <v>0</v>
      </c>
      <c r="ARV50" s="46">
        <v>0</v>
      </c>
      <c r="ARW50" s="46">
        <v>0</v>
      </c>
      <c r="ARX50" s="46">
        <v>0</v>
      </c>
      <c r="ARY50" s="46">
        <v>0</v>
      </c>
      <c r="ASB50" s="46" t="s">
        <v>1500</v>
      </c>
      <c r="AUW50" s="46" t="s">
        <v>1968</v>
      </c>
      <c r="AUX50" s="46">
        <v>0</v>
      </c>
      <c r="AUY50" s="46">
        <v>0</v>
      </c>
      <c r="AUZ50" s="46">
        <v>0</v>
      </c>
      <c r="AVA50" s="46">
        <v>1</v>
      </c>
      <c r="AVB50" s="46">
        <v>0</v>
      </c>
      <c r="AVC50" s="46">
        <v>1</v>
      </c>
      <c r="AVD50" s="46">
        <v>0</v>
      </c>
      <c r="AVE50" s="46">
        <v>0</v>
      </c>
      <c r="AVF50" s="46">
        <v>0</v>
      </c>
      <c r="AVG50" s="46">
        <v>0</v>
      </c>
      <c r="AVH50" s="46">
        <v>0</v>
      </c>
      <c r="AVJ50" s="46" t="s">
        <v>1969</v>
      </c>
      <c r="AVK50" s="46">
        <v>1</v>
      </c>
      <c r="AVL50" s="46">
        <v>0</v>
      </c>
      <c r="AVM50" s="46">
        <v>0</v>
      </c>
      <c r="AVN50" s="46">
        <v>1</v>
      </c>
      <c r="AVO50" s="46">
        <v>0</v>
      </c>
      <c r="AVP50" s="46">
        <v>1</v>
      </c>
      <c r="AVQ50" s="46">
        <v>0</v>
      </c>
      <c r="AVR50" s="46">
        <v>0</v>
      </c>
      <c r="AVS50" s="46">
        <v>0</v>
      </c>
      <c r="AVT50" s="46">
        <v>0</v>
      </c>
      <c r="AVU50" s="46">
        <v>0</v>
      </c>
      <c r="AVV50" s="46">
        <v>0</v>
      </c>
      <c r="AVW50" s="46">
        <v>0</v>
      </c>
      <c r="AVY50" s="46" t="s">
        <v>1970</v>
      </c>
      <c r="AVZ50" s="46">
        <v>1</v>
      </c>
      <c r="AWA50" s="46">
        <v>1</v>
      </c>
      <c r="AWB50" s="46">
        <v>0</v>
      </c>
      <c r="AWC50" s="46">
        <v>0</v>
      </c>
      <c r="AWD50" s="46">
        <v>0</v>
      </c>
      <c r="AWE50" s="46">
        <v>0</v>
      </c>
      <c r="AWF50" s="46">
        <v>0</v>
      </c>
      <c r="AWG50" s="46">
        <v>0</v>
      </c>
      <c r="AWH50" s="46">
        <v>0</v>
      </c>
      <c r="AWI50" s="46">
        <v>1</v>
      </c>
      <c r="AWJ50" s="46">
        <v>0</v>
      </c>
      <c r="AWK50" s="46">
        <v>0</v>
      </c>
      <c r="AWL50" s="46">
        <v>0</v>
      </c>
      <c r="AWN50" s="46" t="s">
        <v>1516</v>
      </c>
      <c r="AWO50" s="46" t="s">
        <v>1517</v>
      </c>
      <c r="AWP50" s="46">
        <v>1</v>
      </c>
      <c r="AWQ50" s="46">
        <v>0</v>
      </c>
      <c r="AWR50" s="46">
        <v>0</v>
      </c>
      <c r="AWS50" s="46">
        <v>0</v>
      </c>
      <c r="AWT50" s="46">
        <v>0</v>
      </c>
      <c r="AWU50" s="46">
        <v>0</v>
      </c>
      <c r="AWV50" s="46">
        <v>0</v>
      </c>
      <c r="AWW50" s="46">
        <v>0</v>
      </c>
      <c r="AWX50" s="46">
        <v>0</v>
      </c>
      <c r="AWY50" s="46">
        <v>0</v>
      </c>
      <c r="AWZ50" s="46">
        <v>0</v>
      </c>
      <c r="AXA50" s="46">
        <v>0</v>
      </c>
      <c r="AXD50" s="46" t="s">
        <v>1500</v>
      </c>
      <c r="AXT50" s="46" t="s">
        <v>1518</v>
      </c>
      <c r="AYI50" s="46" t="s">
        <v>1971</v>
      </c>
      <c r="AYJ50" s="46">
        <v>0</v>
      </c>
      <c r="AYK50" s="46">
        <v>0</v>
      </c>
      <c r="AYL50" s="46">
        <v>0</v>
      </c>
      <c r="AYM50" s="46">
        <v>1</v>
      </c>
      <c r="AYN50" s="46">
        <v>1</v>
      </c>
      <c r="AYO50" s="46">
        <v>0</v>
      </c>
      <c r="AYP50" s="46">
        <v>0</v>
      </c>
      <c r="AYQ50" s="46">
        <v>1</v>
      </c>
      <c r="AYR50" s="46">
        <v>0</v>
      </c>
      <c r="AYS50" s="46">
        <v>0</v>
      </c>
      <c r="AYT50" s="46">
        <v>0</v>
      </c>
      <c r="AYW50" s="46" t="s">
        <v>1500</v>
      </c>
      <c r="AZW50" s="46" t="s">
        <v>1500</v>
      </c>
      <c r="BAX50" s="46" t="s">
        <v>1500</v>
      </c>
      <c r="BBM50" s="46" t="s">
        <v>1702</v>
      </c>
      <c r="BBN50" s="46" t="s">
        <v>1518</v>
      </c>
      <c r="BBO50" s="46" t="s">
        <v>1496</v>
      </c>
      <c r="BBP50" s="46" t="s">
        <v>1521</v>
      </c>
      <c r="BBQ50" s="46">
        <v>1</v>
      </c>
      <c r="BBR50" s="46">
        <v>1</v>
      </c>
      <c r="BBS50" s="46">
        <v>0</v>
      </c>
      <c r="BBT50" s="46">
        <v>0</v>
      </c>
      <c r="BBU50" s="46">
        <v>0</v>
      </c>
      <c r="BBV50" s="46">
        <v>0</v>
      </c>
      <c r="BBW50" s="46">
        <v>0</v>
      </c>
      <c r="BBX50" s="46">
        <v>0</v>
      </c>
      <c r="BBY50" s="46">
        <v>0</v>
      </c>
      <c r="BBZ50" s="46">
        <v>0</v>
      </c>
      <c r="BCA50" s="46">
        <v>0</v>
      </c>
      <c r="BCB50" s="46">
        <v>0</v>
      </c>
      <c r="BCC50" s="46">
        <v>0</v>
      </c>
      <c r="BCE50" s="46" t="s">
        <v>1972</v>
      </c>
      <c r="BCF50" s="46">
        <v>1</v>
      </c>
      <c r="BCG50" s="46">
        <v>0</v>
      </c>
      <c r="BCH50" s="46">
        <v>0</v>
      </c>
      <c r="BCI50" s="46">
        <v>0</v>
      </c>
      <c r="BCJ50" s="46">
        <v>0</v>
      </c>
      <c r="BCK50" s="46">
        <v>0</v>
      </c>
      <c r="BCL50" s="46">
        <v>0</v>
      </c>
      <c r="BCM50" s="46">
        <v>0</v>
      </c>
      <c r="BCN50" s="46">
        <v>1</v>
      </c>
      <c r="BCO50" s="46">
        <v>0</v>
      </c>
      <c r="BCP50" s="46">
        <v>0</v>
      </c>
      <c r="BCQ50" s="46">
        <v>0</v>
      </c>
      <c r="BCR50" s="46">
        <v>0</v>
      </c>
      <c r="BCS50" s="46">
        <v>0</v>
      </c>
      <c r="BCT50" s="46">
        <v>0</v>
      </c>
      <c r="BCV50" s="46" t="s">
        <v>1563</v>
      </c>
      <c r="BCW50" s="46" t="s">
        <v>1500</v>
      </c>
      <c r="BCX50" s="46" t="s">
        <v>1496</v>
      </c>
      <c r="BCY50" s="46" t="s">
        <v>1973</v>
      </c>
      <c r="BDA50" s="46">
        <v>390426287</v>
      </c>
      <c r="BDB50" s="46">
        <v>44960.591631944437</v>
      </c>
      <c r="BDE50" s="46" t="s">
        <v>1524</v>
      </c>
      <c r="BDF50" s="46" t="s">
        <v>1525</v>
      </c>
    </row>
    <row r="51" spans="1:987 1136:1462" x14ac:dyDescent="0.35">
      <c r="A51" s="46">
        <v>72</v>
      </c>
      <c r="B51" s="46" t="s">
        <v>1974</v>
      </c>
      <c r="C51" s="46">
        <v>44960</v>
      </c>
      <c r="D51" s="46" t="s">
        <v>1490</v>
      </c>
      <c r="E51" s="46">
        <v>44960.547288541668</v>
      </c>
      <c r="F51" s="46">
        <v>44960.573606342587</v>
      </c>
      <c r="G51" s="46" t="s">
        <v>1491</v>
      </c>
      <c r="H51" s="46" t="s">
        <v>1492</v>
      </c>
      <c r="I51" s="46" t="s">
        <v>1493</v>
      </c>
      <c r="J51" s="46" t="s">
        <v>1494</v>
      </c>
      <c r="K51" s="46">
        <v>1</v>
      </c>
      <c r="L51" s="46">
        <v>1</v>
      </c>
      <c r="M51" s="46" t="s">
        <v>1547</v>
      </c>
      <c r="N51" s="46" t="s">
        <v>1496</v>
      </c>
      <c r="O51" s="46" t="s">
        <v>1497</v>
      </c>
      <c r="P51" s="46" t="s">
        <v>1498</v>
      </c>
      <c r="R51" s="46" t="s">
        <v>1496</v>
      </c>
      <c r="S51" s="46" t="s">
        <v>1975</v>
      </c>
      <c r="T51" s="46" t="s">
        <v>1550</v>
      </c>
      <c r="U51" s="46" t="s">
        <v>1500</v>
      </c>
      <c r="V51" s="46" t="s">
        <v>1550</v>
      </c>
      <c r="W51" s="46" t="s">
        <v>1500</v>
      </c>
      <c r="X51" s="46" t="s">
        <v>1550</v>
      </c>
      <c r="Y51" s="46" t="s">
        <v>1500</v>
      </c>
      <c r="Z51" s="46" t="str">
        <f t="shared" si="16"/>
        <v>oui</v>
      </c>
      <c r="AC51" s="46" t="str">
        <f t="shared" si="37"/>
        <v>non</v>
      </c>
      <c r="AD51" s="46" t="s">
        <v>1502</v>
      </c>
      <c r="AF51" s="46" t="s">
        <v>1609</v>
      </c>
      <c r="AH51" s="46" t="s">
        <v>1503</v>
      </c>
      <c r="AJ51" s="46" t="str">
        <f t="shared" si="38"/>
        <v>non</v>
      </c>
      <c r="AK51" s="46" t="str">
        <f t="shared" si="17"/>
        <v>oui</v>
      </c>
      <c r="AL51" s="46" t="str">
        <f t="shared" si="18"/>
        <v xml:space="preserve">pas_connaissance exclusion corruption </v>
      </c>
      <c r="AM51" s="46">
        <f t="shared" si="19"/>
        <v>1</v>
      </c>
      <c r="AN51" s="46">
        <f t="shared" si="20"/>
        <v>0</v>
      </c>
      <c r="AO51" s="46">
        <f t="shared" si="21"/>
        <v>0</v>
      </c>
      <c r="AP51" s="46">
        <f t="shared" si="22"/>
        <v>0</v>
      </c>
      <c r="AQ51" s="46">
        <f t="shared" si="23"/>
        <v>0</v>
      </c>
      <c r="AR51" s="46">
        <f t="shared" si="24"/>
        <v>0</v>
      </c>
      <c r="AS51" s="46">
        <f t="shared" si="25"/>
        <v>1</v>
      </c>
      <c r="AT51" s="46">
        <f t="shared" si="26"/>
        <v>0</v>
      </c>
      <c r="AU51" s="46">
        <f t="shared" si="27"/>
        <v>1</v>
      </c>
      <c r="AV51" s="46">
        <f t="shared" si="28"/>
        <v>0</v>
      </c>
      <c r="AW51" s="46">
        <f t="shared" si="29"/>
        <v>0</v>
      </c>
      <c r="AX51" s="46">
        <f t="shared" si="30"/>
        <v>0</v>
      </c>
      <c r="AY51" s="46">
        <f t="shared" si="31"/>
        <v>0</v>
      </c>
      <c r="BT51" s="46" t="str">
        <f t="shared" si="32"/>
        <v>oui</v>
      </c>
      <c r="BV51" s="46" t="s">
        <v>1500</v>
      </c>
      <c r="BW51" s="46" t="s">
        <v>1976</v>
      </c>
      <c r="BX51" s="46">
        <v>0</v>
      </c>
      <c r="BY51" s="46">
        <v>0</v>
      </c>
      <c r="BZ51" s="46">
        <v>0</v>
      </c>
      <c r="CA51" s="46">
        <v>0</v>
      </c>
      <c r="CB51" s="46">
        <v>0</v>
      </c>
      <c r="CC51" s="46">
        <v>0</v>
      </c>
      <c r="CD51" s="46">
        <v>1</v>
      </c>
      <c r="CE51" s="46">
        <v>0</v>
      </c>
      <c r="CF51" s="46">
        <v>0</v>
      </c>
      <c r="CG51" s="46">
        <v>0</v>
      </c>
      <c r="CH51" s="46">
        <v>0</v>
      </c>
      <c r="CW51" s="46" t="s">
        <v>1508</v>
      </c>
      <c r="CX51" s="46">
        <v>1</v>
      </c>
      <c r="CY51" s="46">
        <v>0</v>
      </c>
      <c r="CZ51" s="46">
        <v>0</v>
      </c>
      <c r="DA51" s="46">
        <v>0</v>
      </c>
      <c r="DB51" s="46">
        <v>0</v>
      </c>
      <c r="DC51" s="46">
        <v>0</v>
      </c>
      <c r="DD51" s="46">
        <v>1</v>
      </c>
      <c r="DE51" s="46">
        <v>0</v>
      </c>
      <c r="DF51" s="46">
        <v>0</v>
      </c>
      <c r="DG51" s="46">
        <v>0</v>
      </c>
      <c r="DH51" s="46">
        <v>0</v>
      </c>
      <c r="DI51" s="46">
        <v>0</v>
      </c>
      <c r="DJ51" s="46">
        <v>0</v>
      </c>
      <c r="IG51" s="46" t="s">
        <v>1500</v>
      </c>
      <c r="IH51" s="46" t="s">
        <v>1977</v>
      </c>
      <c r="II51" s="46">
        <v>0</v>
      </c>
      <c r="IJ51" s="46">
        <v>0</v>
      </c>
      <c r="IK51" s="46">
        <v>0</v>
      </c>
      <c r="IL51" s="46">
        <v>1</v>
      </c>
      <c r="IM51" s="46">
        <v>0</v>
      </c>
      <c r="IN51" s="46">
        <v>0</v>
      </c>
      <c r="IO51" s="46">
        <v>1</v>
      </c>
      <c r="IP51" s="46">
        <v>0</v>
      </c>
      <c r="IQ51" s="46">
        <v>0</v>
      </c>
      <c r="IR51" s="46">
        <v>1</v>
      </c>
      <c r="IS51" s="46">
        <v>0</v>
      </c>
      <c r="IT51" s="46">
        <v>0</v>
      </c>
      <c r="IU51" s="46">
        <v>0</v>
      </c>
      <c r="IV51" s="46">
        <v>0</v>
      </c>
      <c r="IW51" s="46">
        <v>0</v>
      </c>
      <c r="IX51" s="46">
        <v>0</v>
      </c>
      <c r="IY51" s="46">
        <v>0</v>
      </c>
      <c r="JT51" s="46" t="s">
        <v>1978</v>
      </c>
      <c r="JU51" s="46">
        <v>1</v>
      </c>
      <c r="JV51" s="46">
        <v>0</v>
      </c>
      <c r="JW51" s="46">
        <v>0</v>
      </c>
      <c r="JX51" s="46">
        <v>0</v>
      </c>
      <c r="JY51" s="46">
        <v>0</v>
      </c>
      <c r="JZ51" s="46">
        <v>0</v>
      </c>
      <c r="KA51" s="46">
        <v>1</v>
      </c>
      <c r="KB51" s="46">
        <v>0</v>
      </c>
      <c r="KC51" s="46">
        <v>1</v>
      </c>
      <c r="KD51" s="46">
        <v>0</v>
      </c>
      <c r="KE51" s="46">
        <v>0</v>
      </c>
      <c r="KF51" s="46">
        <v>0</v>
      </c>
      <c r="KG51" s="46">
        <v>0</v>
      </c>
      <c r="OA51" s="46" t="s">
        <v>1500</v>
      </c>
      <c r="OB51" s="46" t="s">
        <v>1979</v>
      </c>
      <c r="OC51" s="46">
        <v>1</v>
      </c>
      <c r="OD51" s="46">
        <v>0</v>
      </c>
      <c r="OE51" s="46">
        <v>0</v>
      </c>
      <c r="OF51" s="46">
        <v>0</v>
      </c>
      <c r="OG51" s="46">
        <v>1</v>
      </c>
      <c r="OH51" s="46">
        <v>1</v>
      </c>
      <c r="OI51" s="46">
        <v>0</v>
      </c>
      <c r="OJ51" s="46">
        <v>0</v>
      </c>
      <c r="OK51" s="46">
        <v>0</v>
      </c>
      <c r="OL51" s="46">
        <v>0</v>
      </c>
      <c r="OM51" s="46">
        <v>0</v>
      </c>
      <c r="PB51" s="46" t="s">
        <v>1508</v>
      </c>
      <c r="PC51" s="46">
        <v>1</v>
      </c>
      <c r="PD51" s="46">
        <v>0</v>
      </c>
      <c r="PE51" s="46">
        <v>0</v>
      </c>
      <c r="PF51" s="46">
        <v>0</v>
      </c>
      <c r="PG51" s="46">
        <v>0</v>
      </c>
      <c r="PH51" s="46">
        <v>0</v>
      </c>
      <c r="PI51" s="46">
        <v>1</v>
      </c>
      <c r="PJ51" s="46">
        <v>0</v>
      </c>
      <c r="PK51" s="46">
        <v>0</v>
      </c>
      <c r="PL51" s="46">
        <v>0</v>
      </c>
      <c r="PM51" s="46">
        <v>0</v>
      </c>
      <c r="PN51" s="46">
        <v>0</v>
      </c>
      <c r="PO51" s="46">
        <v>0</v>
      </c>
      <c r="AKG51" s="46" t="s">
        <v>1509</v>
      </c>
      <c r="AKH51" s="46">
        <v>0</v>
      </c>
      <c r="AKI51" s="46">
        <v>0</v>
      </c>
      <c r="AKJ51" s="46">
        <v>0</v>
      </c>
      <c r="AKK51" s="46">
        <v>0</v>
      </c>
      <c r="AKL51" s="46">
        <v>0</v>
      </c>
      <c r="AKM51" s="46">
        <v>0</v>
      </c>
      <c r="AKN51" s="46">
        <v>0</v>
      </c>
      <c r="AKO51" s="46">
        <v>0</v>
      </c>
      <c r="AKP51" s="46">
        <v>0</v>
      </c>
      <c r="AKQ51" s="46">
        <v>0</v>
      </c>
      <c r="AKR51" s="46">
        <v>0</v>
      </c>
      <c r="AKS51" s="46">
        <v>0</v>
      </c>
      <c r="AKT51" s="46">
        <v>0</v>
      </c>
      <c r="AKU51" s="46">
        <v>0</v>
      </c>
      <c r="AKV51" s="46">
        <v>1</v>
      </c>
      <c r="AKW51" s="46">
        <v>0</v>
      </c>
      <c r="AKX51" s="46">
        <v>0</v>
      </c>
      <c r="AKY51" s="46">
        <v>0</v>
      </c>
      <c r="AQR51" s="46" t="s">
        <v>1580</v>
      </c>
      <c r="ARR51" s="46" t="s">
        <v>1581</v>
      </c>
      <c r="ARS51" s="46">
        <v>1</v>
      </c>
      <c r="ART51" s="46">
        <v>0</v>
      </c>
      <c r="ARU51" s="46">
        <v>0</v>
      </c>
      <c r="ARV51" s="46">
        <v>0</v>
      </c>
      <c r="ARW51" s="46">
        <v>0</v>
      </c>
      <c r="ARX51" s="46">
        <v>0</v>
      </c>
      <c r="ARY51" s="46">
        <v>0</v>
      </c>
      <c r="ASB51" s="46" t="s">
        <v>1500</v>
      </c>
      <c r="AUW51" s="46" t="s">
        <v>1980</v>
      </c>
      <c r="AUX51" s="46">
        <v>0</v>
      </c>
      <c r="AUY51" s="46">
        <v>0</v>
      </c>
      <c r="AUZ51" s="46">
        <v>0</v>
      </c>
      <c r="AVA51" s="46">
        <v>0</v>
      </c>
      <c r="AVB51" s="46">
        <v>1</v>
      </c>
      <c r="AVC51" s="46">
        <v>0</v>
      </c>
      <c r="AVD51" s="46">
        <v>1</v>
      </c>
      <c r="AVE51" s="46">
        <v>1</v>
      </c>
      <c r="AVF51" s="46">
        <v>0</v>
      </c>
      <c r="AVG51" s="46">
        <v>0</v>
      </c>
      <c r="AVH51" s="46">
        <v>0</v>
      </c>
      <c r="AVJ51" s="46" t="s">
        <v>1859</v>
      </c>
      <c r="AVK51" s="46">
        <v>0</v>
      </c>
      <c r="AVL51" s="46">
        <v>0</v>
      </c>
      <c r="AVM51" s="46">
        <v>0</v>
      </c>
      <c r="AVN51" s="46">
        <v>0</v>
      </c>
      <c r="AVO51" s="46">
        <v>0</v>
      </c>
      <c r="AVP51" s="46">
        <v>1</v>
      </c>
      <c r="AVQ51" s="46">
        <v>0</v>
      </c>
      <c r="AVR51" s="46">
        <v>0</v>
      </c>
      <c r="AVS51" s="46">
        <v>1</v>
      </c>
      <c r="AVT51" s="46">
        <v>0</v>
      </c>
      <c r="AVU51" s="46">
        <v>0</v>
      </c>
      <c r="AVV51" s="46">
        <v>0</v>
      </c>
      <c r="AVW51" s="46">
        <v>0</v>
      </c>
      <c r="AVY51" s="46" t="s">
        <v>1515</v>
      </c>
      <c r="AVZ51" s="46">
        <v>1</v>
      </c>
      <c r="AWA51" s="46">
        <v>0</v>
      </c>
      <c r="AWB51" s="46">
        <v>0</v>
      </c>
      <c r="AWC51" s="46">
        <v>0</v>
      </c>
      <c r="AWD51" s="46">
        <v>0</v>
      </c>
      <c r="AWE51" s="46">
        <v>0</v>
      </c>
      <c r="AWF51" s="46">
        <v>0</v>
      </c>
      <c r="AWG51" s="46">
        <v>1</v>
      </c>
      <c r="AWH51" s="46">
        <v>0</v>
      </c>
      <c r="AWI51" s="46">
        <v>1</v>
      </c>
      <c r="AWJ51" s="46">
        <v>0</v>
      </c>
      <c r="AWK51" s="46">
        <v>0</v>
      </c>
      <c r="AWL51" s="46">
        <v>0</v>
      </c>
      <c r="AWN51" s="46" t="s">
        <v>1516</v>
      </c>
      <c r="AWO51" s="46" t="s">
        <v>1517</v>
      </c>
      <c r="AWP51" s="46">
        <v>1</v>
      </c>
      <c r="AWQ51" s="46">
        <v>0</v>
      </c>
      <c r="AWR51" s="46">
        <v>0</v>
      </c>
      <c r="AWS51" s="46">
        <v>0</v>
      </c>
      <c r="AWT51" s="46">
        <v>0</v>
      </c>
      <c r="AWU51" s="46">
        <v>0</v>
      </c>
      <c r="AWV51" s="46">
        <v>0</v>
      </c>
      <c r="AWW51" s="46">
        <v>0</v>
      </c>
      <c r="AWX51" s="46">
        <v>0</v>
      </c>
      <c r="AWY51" s="46">
        <v>0</v>
      </c>
      <c r="AWZ51" s="46">
        <v>0</v>
      </c>
      <c r="AXA51" s="46">
        <v>0</v>
      </c>
      <c r="AXD51" s="46" t="s">
        <v>1500</v>
      </c>
      <c r="AXT51" s="46" t="s">
        <v>1518</v>
      </c>
      <c r="AYI51" s="46" t="s">
        <v>1971</v>
      </c>
      <c r="AYJ51" s="46">
        <v>0</v>
      </c>
      <c r="AYK51" s="46">
        <v>0</v>
      </c>
      <c r="AYL51" s="46">
        <v>0</v>
      </c>
      <c r="AYM51" s="46">
        <v>1</v>
      </c>
      <c r="AYN51" s="46">
        <v>1</v>
      </c>
      <c r="AYO51" s="46">
        <v>0</v>
      </c>
      <c r="AYP51" s="46">
        <v>0</v>
      </c>
      <c r="AYQ51" s="46">
        <v>1</v>
      </c>
      <c r="AYR51" s="46">
        <v>0</v>
      </c>
      <c r="AYS51" s="46">
        <v>0</v>
      </c>
      <c r="AYT51" s="46">
        <v>0</v>
      </c>
      <c r="AYW51" s="46" t="s">
        <v>1500</v>
      </c>
      <c r="AZW51" s="46" t="s">
        <v>1500</v>
      </c>
      <c r="BAX51" s="46" t="s">
        <v>1500</v>
      </c>
      <c r="BBM51" s="46" t="s">
        <v>1518</v>
      </c>
      <c r="BBN51" s="46" t="s">
        <v>1518</v>
      </c>
      <c r="BBO51" s="46" t="s">
        <v>1496</v>
      </c>
      <c r="BBP51" s="46" t="s">
        <v>1521</v>
      </c>
      <c r="BBQ51" s="46">
        <v>1</v>
      </c>
      <c r="BBR51" s="46">
        <v>1</v>
      </c>
      <c r="BBS51" s="46">
        <v>0</v>
      </c>
      <c r="BBT51" s="46">
        <v>0</v>
      </c>
      <c r="BBU51" s="46">
        <v>0</v>
      </c>
      <c r="BBV51" s="46">
        <v>0</v>
      </c>
      <c r="BBW51" s="46">
        <v>0</v>
      </c>
      <c r="BBX51" s="46">
        <v>0</v>
      </c>
      <c r="BBY51" s="46">
        <v>0</v>
      </c>
      <c r="BBZ51" s="46">
        <v>0</v>
      </c>
      <c r="BCA51" s="46">
        <v>0</v>
      </c>
      <c r="BCB51" s="46">
        <v>0</v>
      </c>
      <c r="BCC51" s="46">
        <v>0</v>
      </c>
      <c r="BCE51" s="46" t="s">
        <v>1634</v>
      </c>
      <c r="BCF51" s="46">
        <v>1</v>
      </c>
      <c r="BCG51" s="46">
        <v>1</v>
      </c>
      <c r="BCH51" s="46">
        <v>0</v>
      </c>
      <c r="BCI51" s="46">
        <v>0</v>
      </c>
      <c r="BCJ51" s="46">
        <v>0</v>
      </c>
      <c r="BCK51" s="46">
        <v>0</v>
      </c>
      <c r="BCL51" s="46">
        <v>0</v>
      </c>
      <c r="BCM51" s="46">
        <v>0</v>
      </c>
      <c r="BCN51" s="46">
        <v>0</v>
      </c>
      <c r="BCO51" s="46">
        <v>0</v>
      </c>
      <c r="BCP51" s="46">
        <v>0</v>
      </c>
      <c r="BCQ51" s="46">
        <v>0</v>
      </c>
      <c r="BCR51" s="46">
        <v>0</v>
      </c>
      <c r="BCS51" s="46">
        <v>0</v>
      </c>
      <c r="BCT51" s="46">
        <v>0</v>
      </c>
      <c r="BCV51" s="46" t="s">
        <v>1518</v>
      </c>
      <c r="BCW51" s="46" t="s">
        <v>1500</v>
      </c>
      <c r="BCX51" s="46" t="s">
        <v>1496</v>
      </c>
      <c r="BCY51" s="46" t="s">
        <v>1981</v>
      </c>
      <c r="BDA51" s="46">
        <v>390426299</v>
      </c>
      <c r="BDB51" s="46">
        <v>44960.59165509259</v>
      </c>
      <c r="BDE51" s="46" t="s">
        <v>1524</v>
      </c>
      <c r="BDF51" s="46" t="s">
        <v>1525</v>
      </c>
    </row>
    <row r="52" spans="1:987 1136:1462" x14ac:dyDescent="0.35">
      <c r="A52" s="46">
        <v>73</v>
      </c>
      <c r="B52" s="46" t="s">
        <v>1982</v>
      </c>
      <c r="C52" s="46">
        <v>44960</v>
      </c>
      <c r="D52" s="46" t="s">
        <v>1490</v>
      </c>
      <c r="E52" s="46">
        <v>44960.400755011578</v>
      </c>
      <c r="F52" s="46">
        <v>44960.435007939806</v>
      </c>
      <c r="G52" s="46" t="s">
        <v>1491</v>
      </c>
      <c r="H52" s="46" t="s">
        <v>1774</v>
      </c>
      <c r="I52" s="46" t="s">
        <v>1493</v>
      </c>
      <c r="J52" s="46" t="s">
        <v>1494</v>
      </c>
      <c r="K52" s="46">
        <v>6</v>
      </c>
      <c r="L52" s="46">
        <v>6</v>
      </c>
      <c r="M52" s="46" t="s">
        <v>1983</v>
      </c>
      <c r="N52" s="46" t="s">
        <v>1496</v>
      </c>
      <c r="O52" s="46" t="s">
        <v>1527</v>
      </c>
      <c r="P52" s="46" t="s">
        <v>1498</v>
      </c>
      <c r="R52" s="46" t="s">
        <v>1500</v>
      </c>
      <c r="S52" s="46" t="s">
        <v>1984</v>
      </c>
      <c r="T52" s="46" t="s">
        <v>1500</v>
      </c>
      <c r="U52" s="46" t="s">
        <v>1500</v>
      </c>
      <c r="V52" s="46" t="s">
        <v>1500</v>
      </c>
      <c r="W52" s="46" t="s">
        <v>1500</v>
      </c>
      <c r="X52" s="46" t="s">
        <v>1500</v>
      </c>
      <c r="Y52" s="46" t="s">
        <v>1500</v>
      </c>
      <c r="Z52" s="46" t="str">
        <f t="shared" si="16"/>
        <v>non</v>
      </c>
      <c r="AC52" s="46" t="str">
        <f t="shared" si="37"/>
        <v>non</v>
      </c>
      <c r="AD52" s="46" t="s">
        <v>1609</v>
      </c>
      <c r="AF52" s="46" t="s">
        <v>1592</v>
      </c>
      <c r="AH52" s="46" t="s">
        <v>1530</v>
      </c>
      <c r="AJ52" s="46" t="str">
        <f t="shared" si="38"/>
        <v>non</v>
      </c>
      <c r="AK52" s="46" t="str">
        <f t="shared" si="17"/>
        <v>oui</v>
      </c>
      <c r="AL52" s="46" t="str">
        <f t="shared" si="18"/>
        <v xml:space="preserve">pas_connaissance exclusion corruption </v>
      </c>
      <c r="AM52" s="46">
        <f t="shared" si="19"/>
        <v>1</v>
      </c>
      <c r="AN52" s="46">
        <f t="shared" si="20"/>
        <v>0</v>
      </c>
      <c r="AO52" s="46">
        <f t="shared" si="21"/>
        <v>0</v>
      </c>
      <c r="AP52" s="46">
        <f t="shared" si="22"/>
        <v>0</v>
      </c>
      <c r="AQ52" s="46">
        <f t="shared" si="23"/>
        <v>0</v>
      </c>
      <c r="AR52" s="46">
        <f t="shared" si="24"/>
        <v>0</v>
      </c>
      <c r="AS52" s="46">
        <f t="shared" si="25"/>
        <v>1</v>
      </c>
      <c r="AT52" s="46">
        <f t="shared" si="26"/>
        <v>0</v>
      </c>
      <c r="AU52" s="46">
        <f t="shared" si="27"/>
        <v>1</v>
      </c>
      <c r="AV52" s="46">
        <f t="shared" si="28"/>
        <v>0</v>
      </c>
      <c r="AW52" s="46">
        <f t="shared" si="29"/>
        <v>0</v>
      </c>
      <c r="AX52" s="46">
        <f t="shared" si="30"/>
        <v>0</v>
      </c>
      <c r="AY52" s="46">
        <f t="shared" si="31"/>
        <v>0</v>
      </c>
      <c r="BT52" s="46" t="str">
        <f t="shared" si="32"/>
        <v>non</v>
      </c>
      <c r="BV52" s="46" t="s">
        <v>1500</v>
      </c>
      <c r="BW52" s="46" t="s">
        <v>1985</v>
      </c>
      <c r="BX52" s="46">
        <v>0</v>
      </c>
      <c r="BY52" s="46">
        <v>0</v>
      </c>
      <c r="BZ52" s="46">
        <v>0</v>
      </c>
      <c r="CA52" s="46">
        <v>0</v>
      </c>
      <c r="CB52" s="46">
        <v>1</v>
      </c>
      <c r="CC52" s="46">
        <v>0</v>
      </c>
      <c r="CD52" s="46">
        <v>0</v>
      </c>
      <c r="CE52" s="46">
        <v>1</v>
      </c>
      <c r="CF52" s="46">
        <v>0</v>
      </c>
      <c r="CG52" s="46">
        <v>0</v>
      </c>
      <c r="CH52" s="46">
        <v>0</v>
      </c>
      <c r="CW52" s="46" t="s">
        <v>1579</v>
      </c>
      <c r="CX52" s="46">
        <v>1</v>
      </c>
      <c r="CY52" s="46">
        <v>0</v>
      </c>
      <c r="CZ52" s="46">
        <v>0</v>
      </c>
      <c r="DA52" s="46">
        <v>0</v>
      </c>
      <c r="DB52" s="46">
        <v>0</v>
      </c>
      <c r="DC52" s="46">
        <v>0</v>
      </c>
      <c r="DD52" s="46">
        <v>0</v>
      </c>
      <c r="DE52" s="46">
        <v>0</v>
      </c>
      <c r="DF52" s="46">
        <v>0</v>
      </c>
      <c r="DG52" s="46">
        <v>0</v>
      </c>
      <c r="DH52" s="46">
        <v>0</v>
      </c>
      <c r="DI52" s="46">
        <v>0</v>
      </c>
      <c r="DJ52" s="46">
        <v>0</v>
      </c>
      <c r="TF52" s="46" t="s">
        <v>1500</v>
      </c>
      <c r="TG52" s="46" t="s">
        <v>1597</v>
      </c>
      <c r="TH52" s="46">
        <v>0</v>
      </c>
      <c r="TI52" s="46">
        <v>0</v>
      </c>
      <c r="TJ52" s="46">
        <v>0</v>
      </c>
      <c r="TK52" s="46">
        <v>1</v>
      </c>
      <c r="TL52" s="46">
        <v>0</v>
      </c>
      <c r="TM52" s="46">
        <v>0</v>
      </c>
      <c r="TN52" s="46">
        <v>0</v>
      </c>
      <c r="TO52" s="46">
        <v>0</v>
      </c>
      <c r="TP52" s="46">
        <v>0</v>
      </c>
      <c r="TQ52" s="46">
        <v>0</v>
      </c>
      <c r="UE52" s="46" t="s">
        <v>1679</v>
      </c>
      <c r="UF52" s="46">
        <v>0</v>
      </c>
      <c r="UG52" s="46">
        <v>0</v>
      </c>
      <c r="UH52" s="46">
        <v>0</v>
      </c>
      <c r="UI52" s="46">
        <v>0</v>
      </c>
      <c r="UJ52" s="46">
        <v>0</v>
      </c>
      <c r="UK52" s="46">
        <v>0</v>
      </c>
      <c r="UL52" s="46">
        <v>0</v>
      </c>
      <c r="UM52" s="46">
        <v>0</v>
      </c>
      <c r="UN52" s="46">
        <v>1</v>
      </c>
      <c r="UO52" s="46">
        <v>0</v>
      </c>
      <c r="UP52" s="46">
        <v>0</v>
      </c>
      <c r="UQ52" s="46">
        <v>0</v>
      </c>
      <c r="UR52" s="46">
        <v>0</v>
      </c>
      <c r="VR52" s="46" t="s">
        <v>1500</v>
      </c>
      <c r="VS52" s="46" t="s">
        <v>1597</v>
      </c>
      <c r="VT52" s="46">
        <v>0</v>
      </c>
      <c r="VU52" s="46">
        <v>0</v>
      </c>
      <c r="VV52" s="46">
        <v>1</v>
      </c>
      <c r="VW52" s="46">
        <v>0</v>
      </c>
      <c r="VX52" s="46">
        <v>0</v>
      </c>
      <c r="VY52" s="46">
        <v>0</v>
      </c>
      <c r="VZ52" s="46">
        <v>0</v>
      </c>
      <c r="WA52" s="46">
        <v>0</v>
      </c>
      <c r="WB52" s="46">
        <v>0</v>
      </c>
      <c r="WC52" s="46">
        <v>0</v>
      </c>
      <c r="WD52" s="46">
        <v>0</v>
      </c>
      <c r="WS52" s="46" t="s">
        <v>1978</v>
      </c>
      <c r="WT52" s="46">
        <v>1</v>
      </c>
      <c r="WU52" s="46">
        <v>0</v>
      </c>
      <c r="WV52" s="46">
        <v>0</v>
      </c>
      <c r="WW52" s="46">
        <v>0</v>
      </c>
      <c r="WX52" s="46">
        <v>0</v>
      </c>
      <c r="WY52" s="46">
        <v>0</v>
      </c>
      <c r="WZ52" s="46">
        <v>1</v>
      </c>
      <c r="XA52" s="46">
        <v>0</v>
      </c>
      <c r="XB52" s="46">
        <v>1</v>
      </c>
      <c r="XC52" s="46">
        <v>0</v>
      </c>
      <c r="XD52" s="46">
        <v>0</v>
      </c>
      <c r="XE52" s="46">
        <v>0</v>
      </c>
      <c r="XF52" s="46">
        <v>0</v>
      </c>
      <c r="AKG52" s="46" t="s">
        <v>1509</v>
      </c>
      <c r="AKH52" s="46">
        <v>0</v>
      </c>
      <c r="AKI52" s="46">
        <v>0</v>
      </c>
      <c r="AKJ52" s="46">
        <v>0</v>
      </c>
      <c r="AKK52" s="46">
        <v>0</v>
      </c>
      <c r="AKL52" s="46">
        <v>0</v>
      </c>
      <c r="AKM52" s="46">
        <v>0</v>
      </c>
      <c r="AKN52" s="46">
        <v>0</v>
      </c>
      <c r="AKO52" s="46">
        <v>0</v>
      </c>
      <c r="AKP52" s="46">
        <v>0</v>
      </c>
      <c r="AKQ52" s="46">
        <v>0</v>
      </c>
      <c r="AKR52" s="46">
        <v>0</v>
      </c>
      <c r="AKS52" s="46">
        <v>0</v>
      </c>
      <c r="AKT52" s="46">
        <v>0</v>
      </c>
      <c r="AKU52" s="46">
        <v>0</v>
      </c>
      <c r="AKV52" s="46">
        <v>1</v>
      </c>
      <c r="AKW52" s="46">
        <v>0</v>
      </c>
      <c r="AKX52" s="46">
        <v>0</v>
      </c>
      <c r="AKY52" s="46">
        <v>0</v>
      </c>
      <c r="AQR52" s="46" t="s">
        <v>1564</v>
      </c>
      <c r="ARR52" s="46" t="s">
        <v>1581</v>
      </c>
      <c r="ARS52" s="46">
        <v>1</v>
      </c>
      <c r="ART52" s="46">
        <v>0</v>
      </c>
      <c r="ARU52" s="46">
        <v>0</v>
      </c>
      <c r="ARV52" s="46">
        <v>0</v>
      </c>
      <c r="ARW52" s="46">
        <v>0</v>
      </c>
      <c r="ARX52" s="46">
        <v>0</v>
      </c>
      <c r="ARY52" s="46">
        <v>0</v>
      </c>
      <c r="ASB52" s="46" t="s">
        <v>1500</v>
      </c>
      <c r="AUW52" s="46" t="s">
        <v>1986</v>
      </c>
      <c r="AUX52" s="46">
        <v>1</v>
      </c>
      <c r="AUY52" s="46">
        <v>1</v>
      </c>
      <c r="AUZ52" s="46">
        <v>0</v>
      </c>
      <c r="AVA52" s="46">
        <v>0</v>
      </c>
      <c r="AVB52" s="46">
        <v>0</v>
      </c>
      <c r="AVC52" s="46">
        <v>0</v>
      </c>
      <c r="AVD52" s="46">
        <v>1</v>
      </c>
      <c r="AVE52" s="46">
        <v>0</v>
      </c>
      <c r="AVF52" s="46">
        <v>0</v>
      </c>
      <c r="AVG52" s="46">
        <v>0</v>
      </c>
      <c r="AVH52" s="46">
        <v>0</v>
      </c>
      <c r="AVJ52" s="46" t="s">
        <v>1728</v>
      </c>
      <c r="AVK52" s="46">
        <v>0</v>
      </c>
      <c r="AVL52" s="46">
        <v>0</v>
      </c>
      <c r="AVM52" s="46">
        <v>0</v>
      </c>
      <c r="AVN52" s="46">
        <v>0</v>
      </c>
      <c r="AVO52" s="46">
        <v>0</v>
      </c>
      <c r="AVP52" s="46">
        <v>0</v>
      </c>
      <c r="AVQ52" s="46">
        <v>0</v>
      </c>
      <c r="AVR52" s="46">
        <v>0</v>
      </c>
      <c r="AVS52" s="46">
        <v>1</v>
      </c>
      <c r="AVT52" s="46">
        <v>0</v>
      </c>
      <c r="AVU52" s="46">
        <v>0</v>
      </c>
      <c r="AVV52" s="46">
        <v>0</v>
      </c>
      <c r="AVW52" s="46">
        <v>0</v>
      </c>
      <c r="AVY52" s="46" t="s">
        <v>1987</v>
      </c>
      <c r="AVZ52" s="46">
        <v>1</v>
      </c>
      <c r="AWA52" s="46">
        <v>0</v>
      </c>
      <c r="AWB52" s="46">
        <v>0</v>
      </c>
      <c r="AWC52" s="46">
        <v>0</v>
      </c>
      <c r="AWD52" s="46">
        <v>1</v>
      </c>
      <c r="AWE52" s="46">
        <v>0</v>
      </c>
      <c r="AWF52" s="46">
        <v>0</v>
      </c>
      <c r="AWG52" s="46">
        <v>0</v>
      </c>
      <c r="AWH52" s="46">
        <v>0</v>
      </c>
      <c r="AWI52" s="46">
        <v>0</v>
      </c>
      <c r="AWJ52" s="46">
        <v>0</v>
      </c>
      <c r="AWK52" s="46">
        <v>0</v>
      </c>
      <c r="AWL52" s="46">
        <v>0</v>
      </c>
      <c r="AWN52" s="46" t="s">
        <v>1730</v>
      </c>
      <c r="AWO52" s="46" t="s">
        <v>1517</v>
      </c>
      <c r="AWP52" s="46">
        <v>1</v>
      </c>
      <c r="AWQ52" s="46">
        <v>0</v>
      </c>
      <c r="AWR52" s="46">
        <v>0</v>
      </c>
      <c r="AWS52" s="46">
        <v>0</v>
      </c>
      <c r="AWT52" s="46">
        <v>0</v>
      </c>
      <c r="AWU52" s="46">
        <v>0</v>
      </c>
      <c r="AWV52" s="46">
        <v>0</v>
      </c>
      <c r="AWW52" s="46">
        <v>0</v>
      </c>
      <c r="AWX52" s="46">
        <v>0</v>
      </c>
      <c r="AWY52" s="46">
        <v>0</v>
      </c>
      <c r="AWZ52" s="46">
        <v>0</v>
      </c>
      <c r="AXA52" s="46">
        <v>0</v>
      </c>
      <c r="AXD52" s="46" t="s">
        <v>1500</v>
      </c>
      <c r="AXT52" s="46" t="s">
        <v>1518</v>
      </c>
      <c r="AYI52" s="46" t="s">
        <v>1519</v>
      </c>
      <c r="AYJ52" s="46">
        <v>0</v>
      </c>
      <c r="AYK52" s="46">
        <v>0</v>
      </c>
      <c r="AYL52" s="46">
        <v>0</v>
      </c>
      <c r="AYM52" s="46">
        <v>1</v>
      </c>
      <c r="AYN52" s="46">
        <v>1</v>
      </c>
      <c r="AYO52" s="46">
        <v>0</v>
      </c>
      <c r="AYP52" s="46">
        <v>0</v>
      </c>
      <c r="AYQ52" s="46">
        <v>0</v>
      </c>
      <c r="AYR52" s="46">
        <v>0</v>
      </c>
      <c r="AYS52" s="46">
        <v>0</v>
      </c>
      <c r="AYT52" s="46">
        <v>0</v>
      </c>
      <c r="AYW52" s="46" t="s">
        <v>1500</v>
      </c>
      <c r="AZW52" s="46" t="s">
        <v>1500</v>
      </c>
      <c r="BAX52" s="46" t="s">
        <v>1500</v>
      </c>
      <c r="BBM52" s="46" t="s">
        <v>1702</v>
      </c>
      <c r="BBN52" s="46" t="s">
        <v>1702</v>
      </c>
      <c r="BBO52" s="46" t="s">
        <v>1496</v>
      </c>
      <c r="BBP52" s="46" t="s">
        <v>1988</v>
      </c>
      <c r="BBQ52" s="46">
        <v>0</v>
      </c>
      <c r="BBR52" s="46">
        <v>0</v>
      </c>
      <c r="BBS52" s="46">
        <v>1</v>
      </c>
      <c r="BBT52" s="46">
        <v>0</v>
      </c>
      <c r="BBU52" s="46">
        <v>0</v>
      </c>
      <c r="BBV52" s="46">
        <v>1</v>
      </c>
      <c r="BBW52" s="46">
        <v>0</v>
      </c>
      <c r="BBX52" s="46">
        <v>0</v>
      </c>
      <c r="BBY52" s="46">
        <v>0</v>
      </c>
      <c r="BBZ52" s="46">
        <v>0</v>
      </c>
      <c r="BCA52" s="46">
        <v>0</v>
      </c>
      <c r="BCB52" s="46">
        <v>0</v>
      </c>
      <c r="BCC52" s="46">
        <v>0</v>
      </c>
      <c r="BCE52" s="46" t="s">
        <v>1623</v>
      </c>
      <c r="BCF52" s="46">
        <v>1</v>
      </c>
      <c r="BCG52" s="46">
        <v>0</v>
      </c>
      <c r="BCH52" s="46">
        <v>0</v>
      </c>
      <c r="BCI52" s="46">
        <v>0</v>
      </c>
      <c r="BCJ52" s="46">
        <v>0</v>
      </c>
      <c r="BCK52" s="46">
        <v>0</v>
      </c>
      <c r="BCL52" s="46">
        <v>0</v>
      </c>
      <c r="BCM52" s="46">
        <v>0</v>
      </c>
      <c r="BCN52" s="46">
        <v>0</v>
      </c>
      <c r="BCO52" s="46">
        <v>0</v>
      </c>
      <c r="BCP52" s="46">
        <v>0</v>
      </c>
      <c r="BCQ52" s="46">
        <v>0</v>
      </c>
      <c r="BCR52" s="46">
        <v>0</v>
      </c>
      <c r="BCS52" s="46">
        <v>0</v>
      </c>
      <c r="BCT52" s="46">
        <v>0</v>
      </c>
      <c r="BCV52" s="46" t="s">
        <v>1652</v>
      </c>
      <c r="BCW52" s="46" t="s">
        <v>1500</v>
      </c>
      <c r="BCX52" s="46" t="s">
        <v>1500</v>
      </c>
      <c r="BCY52" s="46" t="s">
        <v>1588</v>
      </c>
      <c r="BDA52" s="46">
        <v>390426949</v>
      </c>
      <c r="BDB52" s="46">
        <v>44960.593148148153</v>
      </c>
      <c r="BDE52" s="46" t="s">
        <v>1524</v>
      </c>
      <c r="BDF52" s="46" t="s">
        <v>1525</v>
      </c>
    </row>
    <row r="53" spans="1:987 1136:1462" x14ac:dyDescent="0.35">
      <c r="A53" s="46">
        <v>74</v>
      </c>
      <c r="B53" s="46" t="s">
        <v>1989</v>
      </c>
      <c r="C53" s="46">
        <v>44960</v>
      </c>
      <c r="D53" s="46" t="s">
        <v>1490</v>
      </c>
      <c r="E53" s="46">
        <v>44960.446999224543</v>
      </c>
      <c r="F53" s="46">
        <v>44960.46515131944</v>
      </c>
      <c r="G53" s="46" t="s">
        <v>1491</v>
      </c>
      <c r="H53" s="46" t="s">
        <v>1774</v>
      </c>
      <c r="I53" s="46" t="s">
        <v>1493</v>
      </c>
      <c r="J53" s="46" t="s">
        <v>1494</v>
      </c>
      <c r="K53" s="46">
        <v>6</v>
      </c>
      <c r="L53" s="46">
        <v>6</v>
      </c>
      <c r="M53" s="46" t="s">
        <v>1983</v>
      </c>
      <c r="N53" s="46" t="s">
        <v>1496</v>
      </c>
      <c r="O53" s="46" t="s">
        <v>1497</v>
      </c>
      <c r="P53" s="46" t="s">
        <v>1528</v>
      </c>
      <c r="Q53" s="46" t="s">
        <v>1496</v>
      </c>
      <c r="S53" s="46" t="s">
        <v>1990</v>
      </c>
      <c r="T53" s="46" t="s">
        <v>1500</v>
      </c>
      <c r="U53" s="46" t="s">
        <v>1500</v>
      </c>
      <c r="V53" s="46" t="s">
        <v>1500</v>
      </c>
      <c r="W53" s="46" t="s">
        <v>1550</v>
      </c>
      <c r="X53" s="46" t="s">
        <v>1500</v>
      </c>
      <c r="Y53" s="46" t="s">
        <v>1500</v>
      </c>
      <c r="Z53" s="46" t="str">
        <f t="shared" si="16"/>
        <v>oui</v>
      </c>
      <c r="AC53" s="46" t="str">
        <f t="shared" si="37"/>
        <v>non</v>
      </c>
      <c r="AD53" s="46" t="s">
        <v>1501</v>
      </c>
      <c r="AF53" s="46" t="s">
        <v>1609</v>
      </c>
      <c r="AH53" s="46" t="s">
        <v>1502</v>
      </c>
      <c r="AJ53" s="46" t="str">
        <f t="shared" si="38"/>
        <v>non</v>
      </c>
      <c r="AK53" s="46" t="str">
        <f t="shared" si="17"/>
        <v>oui</v>
      </c>
      <c r="AL53" s="46" t="str">
        <f t="shared" si="18"/>
        <v xml:space="preserve">pas_connaissance exclusion </v>
      </c>
      <c r="AM53" s="46">
        <f t="shared" si="19"/>
        <v>1</v>
      </c>
      <c r="AN53" s="46">
        <f t="shared" si="20"/>
        <v>0</v>
      </c>
      <c r="AO53" s="46">
        <f t="shared" si="21"/>
        <v>0</v>
      </c>
      <c r="AP53" s="46">
        <f t="shared" si="22"/>
        <v>0</v>
      </c>
      <c r="AQ53" s="46">
        <f t="shared" si="23"/>
        <v>0</v>
      </c>
      <c r="AR53" s="46">
        <f t="shared" si="24"/>
        <v>0</v>
      </c>
      <c r="AS53" s="46">
        <f t="shared" si="25"/>
        <v>1</v>
      </c>
      <c r="AT53" s="46">
        <f t="shared" si="26"/>
        <v>0</v>
      </c>
      <c r="AU53" s="46">
        <f t="shared" si="27"/>
        <v>0</v>
      </c>
      <c r="AV53" s="46">
        <f t="shared" si="28"/>
        <v>0</v>
      </c>
      <c r="AW53" s="46">
        <f t="shared" si="29"/>
        <v>0</v>
      </c>
      <c r="AX53" s="46">
        <f t="shared" si="30"/>
        <v>0</v>
      </c>
      <c r="AY53" s="46">
        <f t="shared" si="31"/>
        <v>0</v>
      </c>
      <c r="BT53" s="46" t="str">
        <f t="shared" si="32"/>
        <v>oui</v>
      </c>
      <c r="BV53" s="46" t="s">
        <v>1500</v>
      </c>
      <c r="BW53" s="46" t="s">
        <v>1991</v>
      </c>
      <c r="BX53" s="46">
        <v>0</v>
      </c>
      <c r="BY53" s="46">
        <v>0</v>
      </c>
      <c r="BZ53" s="46">
        <v>0</v>
      </c>
      <c r="CA53" s="46">
        <v>1</v>
      </c>
      <c r="CB53" s="46">
        <v>0</v>
      </c>
      <c r="CC53" s="46">
        <v>0</v>
      </c>
      <c r="CD53" s="46">
        <v>0</v>
      </c>
      <c r="CE53" s="46">
        <v>1</v>
      </c>
      <c r="CF53" s="46">
        <v>0</v>
      </c>
      <c r="CG53" s="46">
        <v>0</v>
      </c>
      <c r="CH53" s="46">
        <v>0</v>
      </c>
      <c r="CW53" s="46" t="s">
        <v>1579</v>
      </c>
      <c r="CX53" s="46">
        <v>1</v>
      </c>
      <c r="CY53" s="46">
        <v>0</v>
      </c>
      <c r="CZ53" s="46">
        <v>0</v>
      </c>
      <c r="DA53" s="46">
        <v>0</v>
      </c>
      <c r="DB53" s="46">
        <v>0</v>
      </c>
      <c r="DC53" s="46">
        <v>0</v>
      </c>
      <c r="DD53" s="46">
        <v>0</v>
      </c>
      <c r="DE53" s="46">
        <v>0</v>
      </c>
      <c r="DF53" s="46">
        <v>0</v>
      </c>
      <c r="DG53" s="46">
        <v>0</v>
      </c>
      <c r="DH53" s="46">
        <v>0</v>
      </c>
      <c r="DI53" s="46">
        <v>0</v>
      </c>
      <c r="DJ53" s="46">
        <v>0</v>
      </c>
      <c r="GG53" s="46" t="s">
        <v>1500</v>
      </c>
      <c r="GH53" s="46" t="s">
        <v>1574</v>
      </c>
      <c r="GI53" s="46">
        <v>0</v>
      </c>
      <c r="GJ53" s="46">
        <v>0</v>
      </c>
      <c r="GK53" s="46">
        <v>1</v>
      </c>
      <c r="GL53" s="46">
        <v>0</v>
      </c>
      <c r="GM53" s="46">
        <v>0</v>
      </c>
      <c r="GN53" s="46">
        <v>0</v>
      </c>
      <c r="GX53" s="46" t="s">
        <v>1505</v>
      </c>
      <c r="GY53" s="46">
        <v>0</v>
      </c>
      <c r="GZ53" s="46">
        <v>0</v>
      </c>
      <c r="HA53" s="46">
        <v>0</v>
      </c>
      <c r="HB53" s="46">
        <v>0</v>
      </c>
      <c r="HC53" s="46">
        <v>0</v>
      </c>
      <c r="HD53" s="46">
        <v>0</v>
      </c>
      <c r="HE53" s="46">
        <v>1</v>
      </c>
      <c r="HF53" s="46">
        <v>0</v>
      </c>
      <c r="HG53" s="46">
        <v>0</v>
      </c>
      <c r="HH53" s="46">
        <v>0</v>
      </c>
      <c r="HI53" s="46">
        <v>0</v>
      </c>
      <c r="HJ53" s="46">
        <v>0</v>
      </c>
      <c r="HK53" s="46">
        <v>0</v>
      </c>
      <c r="IG53" s="46" t="s">
        <v>1500</v>
      </c>
      <c r="IH53" s="46" t="s">
        <v>1630</v>
      </c>
      <c r="II53" s="46">
        <v>1</v>
      </c>
      <c r="IJ53" s="46">
        <v>1</v>
      </c>
      <c r="IK53" s="46">
        <v>0</v>
      </c>
      <c r="IL53" s="46">
        <v>0</v>
      </c>
      <c r="IM53" s="46">
        <v>0</v>
      </c>
      <c r="IN53" s="46">
        <v>0</v>
      </c>
      <c r="IO53" s="46">
        <v>0</v>
      </c>
      <c r="IP53" s="46">
        <v>0</v>
      </c>
      <c r="IQ53" s="46">
        <v>0</v>
      </c>
      <c r="IR53" s="46">
        <v>0</v>
      </c>
      <c r="IS53" s="46">
        <v>0</v>
      </c>
      <c r="IT53" s="46">
        <v>0</v>
      </c>
      <c r="IU53" s="46">
        <v>0</v>
      </c>
      <c r="IV53" s="46">
        <v>0</v>
      </c>
      <c r="IW53" s="46">
        <v>0</v>
      </c>
      <c r="IX53" s="46">
        <v>0</v>
      </c>
      <c r="IY53" s="46">
        <v>0</v>
      </c>
      <c r="JT53" s="46" t="s">
        <v>1579</v>
      </c>
      <c r="JU53" s="46">
        <v>1</v>
      </c>
      <c r="JV53" s="46">
        <v>0</v>
      </c>
      <c r="JW53" s="46">
        <v>0</v>
      </c>
      <c r="JX53" s="46">
        <v>0</v>
      </c>
      <c r="JY53" s="46">
        <v>0</v>
      </c>
      <c r="JZ53" s="46">
        <v>0</v>
      </c>
      <c r="KA53" s="46">
        <v>0</v>
      </c>
      <c r="KB53" s="46">
        <v>0</v>
      </c>
      <c r="KC53" s="46">
        <v>0</v>
      </c>
      <c r="KD53" s="46">
        <v>0</v>
      </c>
      <c r="KE53" s="46">
        <v>0</v>
      </c>
      <c r="KF53" s="46">
        <v>0</v>
      </c>
      <c r="KG53" s="46">
        <v>0</v>
      </c>
      <c r="AKG53" s="46" t="s">
        <v>1509</v>
      </c>
      <c r="AKH53" s="46">
        <v>0</v>
      </c>
      <c r="AKI53" s="46">
        <v>0</v>
      </c>
      <c r="AKJ53" s="46">
        <v>0</v>
      </c>
      <c r="AKK53" s="46">
        <v>0</v>
      </c>
      <c r="AKL53" s="46">
        <v>0</v>
      </c>
      <c r="AKM53" s="46">
        <v>0</v>
      </c>
      <c r="AKN53" s="46">
        <v>0</v>
      </c>
      <c r="AKO53" s="46">
        <v>0</v>
      </c>
      <c r="AKP53" s="46">
        <v>0</v>
      </c>
      <c r="AKQ53" s="46">
        <v>0</v>
      </c>
      <c r="AKR53" s="46">
        <v>0</v>
      </c>
      <c r="AKS53" s="46">
        <v>0</v>
      </c>
      <c r="AKT53" s="46">
        <v>0</v>
      </c>
      <c r="AKU53" s="46">
        <v>0</v>
      </c>
      <c r="AKV53" s="46">
        <v>1</v>
      </c>
      <c r="AKW53" s="46">
        <v>0</v>
      </c>
      <c r="AKX53" s="46">
        <v>0</v>
      </c>
      <c r="AKY53" s="46">
        <v>0</v>
      </c>
      <c r="AQR53" s="46" t="s">
        <v>1564</v>
      </c>
      <c r="ARR53" s="46" t="s">
        <v>1581</v>
      </c>
      <c r="ARS53" s="46">
        <v>1</v>
      </c>
      <c r="ART53" s="46">
        <v>0</v>
      </c>
      <c r="ARU53" s="46">
        <v>0</v>
      </c>
      <c r="ARV53" s="46">
        <v>0</v>
      </c>
      <c r="ARW53" s="46">
        <v>0</v>
      </c>
      <c r="ARX53" s="46">
        <v>0</v>
      </c>
      <c r="ARY53" s="46">
        <v>0</v>
      </c>
      <c r="ASB53" s="46" t="s">
        <v>1500</v>
      </c>
      <c r="AUW53" s="46" t="s">
        <v>1992</v>
      </c>
      <c r="AUX53" s="46">
        <v>1</v>
      </c>
      <c r="AUY53" s="46">
        <v>0</v>
      </c>
      <c r="AUZ53" s="46">
        <v>1</v>
      </c>
      <c r="AVA53" s="46">
        <v>0</v>
      </c>
      <c r="AVB53" s="46">
        <v>1</v>
      </c>
      <c r="AVC53" s="46">
        <v>0</v>
      </c>
      <c r="AVD53" s="46">
        <v>0</v>
      </c>
      <c r="AVE53" s="46">
        <v>0</v>
      </c>
      <c r="AVF53" s="46">
        <v>0</v>
      </c>
      <c r="AVG53" s="46">
        <v>0</v>
      </c>
      <c r="AVH53" s="46">
        <v>0</v>
      </c>
      <c r="AVJ53" s="46" t="s">
        <v>1704</v>
      </c>
      <c r="AVK53" s="46">
        <v>0</v>
      </c>
      <c r="AVL53" s="46">
        <v>1</v>
      </c>
      <c r="AVM53" s="46">
        <v>0</v>
      </c>
      <c r="AVN53" s="46">
        <v>0</v>
      </c>
      <c r="AVO53" s="46">
        <v>0</v>
      </c>
      <c r="AVP53" s="46">
        <v>0</v>
      </c>
      <c r="AVQ53" s="46">
        <v>0</v>
      </c>
      <c r="AVR53" s="46">
        <v>0</v>
      </c>
      <c r="AVS53" s="46">
        <v>1</v>
      </c>
      <c r="AVT53" s="46">
        <v>0</v>
      </c>
      <c r="AVU53" s="46">
        <v>0</v>
      </c>
      <c r="AVV53" s="46">
        <v>0</v>
      </c>
      <c r="AVW53" s="46">
        <v>0</v>
      </c>
      <c r="AVY53" s="46" t="s">
        <v>1561</v>
      </c>
      <c r="AVZ53" s="46">
        <v>1</v>
      </c>
      <c r="AWA53" s="46">
        <v>0</v>
      </c>
      <c r="AWB53" s="46">
        <v>0</v>
      </c>
      <c r="AWC53" s="46">
        <v>0</v>
      </c>
      <c r="AWD53" s="46">
        <v>0</v>
      </c>
      <c r="AWE53" s="46">
        <v>0</v>
      </c>
      <c r="AWF53" s="46">
        <v>0</v>
      </c>
      <c r="AWG53" s="46">
        <v>0</v>
      </c>
      <c r="AWH53" s="46">
        <v>0</v>
      </c>
      <c r="AWI53" s="46">
        <v>0</v>
      </c>
      <c r="AWJ53" s="46">
        <v>0</v>
      </c>
      <c r="AWK53" s="46">
        <v>0</v>
      </c>
      <c r="AWL53" s="46">
        <v>0</v>
      </c>
      <c r="AWN53" s="46" t="s">
        <v>1601</v>
      </c>
      <c r="AWO53" s="46" t="s">
        <v>1517</v>
      </c>
      <c r="AWP53" s="46">
        <v>1</v>
      </c>
      <c r="AWQ53" s="46">
        <v>0</v>
      </c>
      <c r="AWR53" s="46">
        <v>0</v>
      </c>
      <c r="AWS53" s="46">
        <v>0</v>
      </c>
      <c r="AWT53" s="46">
        <v>0</v>
      </c>
      <c r="AWU53" s="46">
        <v>0</v>
      </c>
      <c r="AWV53" s="46">
        <v>0</v>
      </c>
      <c r="AWW53" s="46">
        <v>0</v>
      </c>
      <c r="AWX53" s="46">
        <v>0</v>
      </c>
      <c r="AWY53" s="46">
        <v>0</v>
      </c>
      <c r="AWZ53" s="46">
        <v>0</v>
      </c>
      <c r="AXA53" s="46">
        <v>0</v>
      </c>
      <c r="AXD53" s="46" t="s">
        <v>1500</v>
      </c>
      <c r="AXT53" s="46" t="s">
        <v>1518</v>
      </c>
      <c r="AYI53" s="46" t="s">
        <v>1519</v>
      </c>
      <c r="AYJ53" s="46">
        <v>0</v>
      </c>
      <c r="AYK53" s="46">
        <v>0</v>
      </c>
      <c r="AYL53" s="46">
        <v>0</v>
      </c>
      <c r="AYM53" s="46">
        <v>1</v>
      </c>
      <c r="AYN53" s="46">
        <v>1</v>
      </c>
      <c r="AYO53" s="46">
        <v>0</v>
      </c>
      <c r="AYP53" s="46">
        <v>0</v>
      </c>
      <c r="AYQ53" s="46">
        <v>0</v>
      </c>
      <c r="AYR53" s="46">
        <v>0</v>
      </c>
      <c r="AYS53" s="46">
        <v>0</v>
      </c>
      <c r="AYT53" s="46">
        <v>0</v>
      </c>
      <c r="AYW53" s="46" t="s">
        <v>1500</v>
      </c>
      <c r="AZW53" s="46" t="s">
        <v>1500</v>
      </c>
      <c r="BAX53" s="46" t="s">
        <v>1500</v>
      </c>
      <c r="BBM53" s="46" t="s">
        <v>1563</v>
      </c>
      <c r="BBN53" s="46" t="s">
        <v>1518</v>
      </c>
      <c r="BBO53" s="46" t="s">
        <v>1496</v>
      </c>
      <c r="BBP53" s="46" t="s">
        <v>1653</v>
      </c>
      <c r="BBQ53" s="46">
        <v>0</v>
      </c>
      <c r="BBR53" s="46">
        <v>1</v>
      </c>
      <c r="BBS53" s="46">
        <v>0</v>
      </c>
      <c r="BBT53" s="46">
        <v>0</v>
      </c>
      <c r="BBU53" s="46">
        <v>0</v>
      </c>
      <c r="BBV53" s="46">
        <v>0</v>
      </c>
      <c r="BBW53" s="46">
        <v>0</v>
      </c>
      <c r="BBX53" s="46">
        <v>0</v>
      </c>
      <c r="BBY53" s="46">
        <v>0</v>
      </c>
      <c r="BBZ53" s="46">
        <v>0</v>
      </c>
      <c r="BCA53" s="46">
        <v>0</v>
      </c>
      <c r="BCB53" s="46">
        <v>0</v>
      </c>
      <c r="BCC53" s="46">
        <v>0</v>
      </c>
      <c r="BCE53" s="46" t="s">
        <v>1623</v>
      </c>
      <c r="BCF53" s="46">
        <v>1</v>
      </c>
      <c r="BCG53" s="46">
        <v>0</v>
      </c>
      <c r="BCH53" s="46">
        <v>0</v>
      </c>
      <c r="BCI53" s="46">
        <v>0</v>
      </c>
      <c r="BCJ53" s="46">
        <v>0</v>
      </c>
      <c r="BCK53" s="46">
        <v>0</v>
      </c>
      <c r="BCL53" s="46">
        <v>0</v>
      </c>
      <c r="BCM53" s="46">
        <v>0</v>
      </c>
      <c r="BCN53" s="46">
        <v>0</v>
      </c>
      <c r="BCO53" s="46">
        <v>0</v>
      </c>
      <c r="BCP53" s="46">
        <v>0</v>
      </c>
      <c r="BCQ53" s="46">
        <v>0</v>
      </c>
      <c r="BCR53" s="46">
        <v>0</v>
      </c>
      <c r="BCS53" s="46">
        <v>0</v>
      </c>
      <c r="BCT53" s="46">
        <v>0</v>
      </c>
      <c r="BCV53" s="46" t="s">
        <v>1652</v>
      </c>
      <c r="BCW53" s="46" t="s">
        <v>1500</v>
      </c>
      <c r="BCX53" s="46" t="s">
        <v>1500</v>
      </c>
      <c r="BCY53" s="46" t="s">
        <v>1588</v>
      </c>
      <c r="BDA53" s="46">
        <v>390426953</v>
      </c>
      <c r="BDB53" s="46">
        <v>44960.593159722222</v>
      </c>
      <c r="BDE53" s="46" t="s">
        <v>1524</v>
      </c>
      <c r="BDF53" s="46" t="s">
        <v>1525</v>
      </c>
    </row>
    <row r="54" spans="1:987 1136:1462" x14ac:dyDescent="0.35">
      <c r="A54" s="46">
        <v>75</v>
      </c>
      <c r="B54" s="46" t="s">
        <v>1993</v>
      </c>
      <c r="C54" s="46">
        <v>44960</v>
      </c>
      <c r="D54" s="46" t="s">
        <v>1490</v>
      </c>
      <c r="E54" s="46">
        <v>44960.510944398149</v>
      </c>
      <c r="F54" s="46">
        <v>44960.525836608787</v>
      </c>
      <c r="G54" s="46" t="s">
        <v>1491</v>
      </c>
      <c r="H54" s="46" t="s">
        <v>1774</v>
      </c>
      <c r="I54" s="46" t="s">
        <v>1493</v>
      </c>
      <c r="J54" s="46" t="s">
        <v>1494</v>
      </c>
      <c r="K54" s="46">
        <v>6</v>
      </c>
      <c r="L54" s="46">
        <v>6</v>
      </c>
      <c r="M54" s="46" t="s">
        <v>1983</v>
      </c>
      <c r="N54" s="46" t="s">
        <v>1496</v>
      </c>
      <c r="O54" s="46" t="s">
        <v>1527</v>
      </c>
      <c r="P54" s="46" t="s">
        <v>1528</v>
      </c>
      <c r="Q54" s="46" t="s">
        <v>1500</v>
      </c>
      <c r="S54" s="46" t="s">
        <v>1994</v>
      </c>
      <c r="T54" s="46" t="s">
        <v>1500</v>
      </c>
      <c r="U54" s="46" t="s">
        <v>1500</v>
      </c>
      <c r="V54" s="46" t="s">
        <v>1500</v>
      </c>
      <c r="W54" s="46" t="s">
        <v>1500</v>
      </c>
      <c r="X54" s="46" t="s">
        <v>1500</v>
      </c>
      <c r="Y54" s="46" t="s">
        <v>1500</v>
      </c>
      <c r="Z54" s="46" t="str">
        <f t="shared" si="16"/>
        <v>non</v>
      </c>
      <c r="AC54" s="46" t="str">
        <f t="shared" si="37"/>
        <v>non</v>
      </c>
      <c r="AD54" s="46" t="s">
        <v>1501</v>
      </c>
      <c r="AF54" s="46" t="s">
        <v>1609</v>
      </c>
      <c r="AH54" s="46" t="s">
        <v>1502</v>
      </c>
      <c r="AJ54" s="46" t="str">
        <f t="shared" si="38"/>
        <v>non</v>
      </c>
      <c r="AK54" s="46" t="str">
        <f t="shared" si="17"/>
        <v>oui</v>
      </c>
      <c r="AL54" s="46" t="str">
        <f t="shared" si="18"/>
        <v xml:space="preserve">pas_connaissance corruption </v>
      </c>
      <c r="AM54" s="46">
        <f t="shared" si="19"/>
        <v>1</v>
      </c>
      <c r="AN54" s="46">
        <f t="shared" si="20"/>
        <v>0</v>
      </c>
      <c r="AO54" s="46">
        <f t="shared" si="21"/>
        <v>0</v>
      </c>
      <c r="AP54" s="46">
        <f t="shared" si="22"/>
        <v>0</v>
      </c>
      <c r="AQ54" s="46">
        <f t="shared" si="23"/>
        <v>0</v>
      </c>
      <c r="AR54" s="46">
        <f t="shared" si="24"/>
        <v>0</v>
      </c>
      <c r="AS54" s="46">
        <f t="shared" si="25"/>
        <v>0</v>
      </c>
      <c r="AT54" s="46">
        <f t="shared" si="26"/>
        <v>0</v>
      </c>
      <c r="AU54" s="46">
        <f t="shared" si="27"/>
        <v>1</v>
      </c>
      <c r="AV54" s="46">
        <f t="shared" si="28"/>
        <v>0</v>
      </c>
      <c r="AW54" s="46">
        <f t="shared" si="29"/>
        <v>0</v>
      </c>
      <c r="AX54" s="46">
        <f t="shared" si="30"/>
        <v>0</v>
      </c>
      <c r="AY54" s="46">
        <f t="shared" si="31"/>
        <v>0</v>
      </c>
      <c r="BT54" s="46" t="str">
        <f t="shared" si="32"/>
        <v>oui</v>
      </c>
      <c r="BV54" s="46" t="s">
        <v>1500</v>
      </c>
      <c r="BW54" s="46" t="s">
        <v>1985</v>
      </c>
      <c r="BX54" s="46">
        <v>0</v>
      </c>
      <c r="BY54" s="46">
        <v>0</v>
      </c>
      <c r="BZ54" s="46">
        <v>0</v>
      </c>
      <c r="CA54" s="46">
        <v>0</v>
      </c>
      <c r="CB54" s="46">
        <v>1</v>
      </c>
      <c r="CC54" s="46">
        <v>0</v>
      </c>
      <c r="CD54" s="46">
        <v>0</v>
      </c>
      <c r="CE54" s="46">
        <v>1</v>
      </c>
      <c r="CF54" s="46">
        <v>0</v>
      </c>
      <c r="CG54" s="46">
        <v>0</v>
      </c>
      <c r="CH54" s="46">
        <v>0</v>
      </c>
      <c r="CW54" s="46" t="s">
        <v>1679</v>
      </c>
      <c r="CX54" s="46">
        <v>0</v>
      </c>
      <c r="CY54" s="46">
        <v>0</v>
      </c>
      <c r="CZ54" s="46">
        <v>0</v>
      </c>
      <c r="DA54" s="46">
        <v>0</v>
      </c>
      <c r="DB54" s="46">
        <v>0</v>
      </c>
      <c r="DC54" s="46">
        <v>0</v>
      </c>
      <c r="DD54" s="46">
        <v>0</v>
      </c>
      <c r="DE54" s="46">
        <v>0</v>
      </c>
      <c r="DF54" s="46">
        <v>1</v>
      </c>
      <c r="DG54" s="46">
        <v>0</v>
      </c>
      <c r="DH54" s="46">
        <v>0</v>
      </c>
      <c r="DI54" s="46">
        <v>0</v>
      </c>
      <c r="DJ54" s="46">
        <v>0</v>
      </c>
      <c r="GG54" s="46" t="s">
        <v>1500</v>
      </c>
      <c r="GH54" s="46" t="s">
        <v>1574</v>
      </c>
      <c r="GI54" s="46">
        <v>0</v>
      </c>
      <c r="GJ54" s="46">
        <v>0</v>
      </c>
      <c r="GK54" s="46">
        <v>1</v>
      </c>
      <c r="GL54" s="46">
        <v>0</v>
      </c>
      <c r="GM54" s="46">
        <v>0</v>
      </c>
      <c r="GN54" s="46">
        <v>0</v>
      </c>
      <c r="GX54" s="46" t="s">
        <v>1679</v>
      </c>
      <c r="GY54" s="46">
        <v>0</v>
      </c>
      <c r="GZ54" s="46">
        <v>0</v>
      </c>
      <c r="HA54" s="46">
        <v>0</v>
      </c>
      <c r="HB54" s="46">
        <v>0</v>
      </c>
      <c r="HC54" s="46">
        <v>0</v>
      </c>
      <c r="HD54" s="46">
        <v>0</v>
      </c>
      <c r="HE54" s="46">
        <v>0</v>
      </c>
      <c r="HF54" s="46">
        <v>0</v>
      </c>
      <c r="HG54" s="46">
        <v>1</v>
      </c>
      <c r="HH54" s="46">
        <v>0</v>
      </c>
      <c r="HI54" s="46">
        <v>0</v>
      </c>
      <c r="HJ54" s="46">
        <v>0</v>
      </c>
      <c r="HK54" s="46">
        <v>0</v>
      </c>
      <c r="IG54" s="46" t="s">
        <v>1500</v>
      </c>
      <c r="IH54" s="46" t="s">
        <v>1630</v>
      </c>
      <c r="II54" s="46">
        <v>1</v>
      </c>
      <c r="IJ54" s="46">
        <v>1</v>
      </c>
      <c r="IK54" s="46">
        <v>0</v>
      </c>
      <c r="IL54" s="46">
        <v>0</v>
      </c>
      <c r="IM54" s="46">
        <v>0</v>
      </c>
      <c r="IN54" s="46">
        <v>0</v>
      </c>
      <c r="IO54" s="46">
        <v>0</v>
      </c>
      <c r="IP54" s="46">
        <v>0</v>
      </c>
      <c r="IQ54" s="46">
        <v>0</v>
      </c>
      <c r="IR54" s="46">
        <v>0</v>
      </c>
      <c r="IS54" s="46">
        <v>0</v>
      </c>
      <c r="IT54" s="46">
        <v>0</v>
      </c>
      <c r="IU54" s="46">
        <v>0</v>
      </c>
      <c r="IV54" s="46">
        <v>0</v>
      </c>
      <c r="IW54" s="46">
        <v>0</v>
      </c>
      <c r="IX54" s="46">
        <v>0</v>
      </c>
      <c r="IY54" s="46">
        <v>0</v>
      </c>
      <c r="JT54" s="46" t="s">
        <v>1778</v>
      </c>
      <c r="JU54" s="46">
        <v>1</v>
      </c>
      <c r="JV54" s="46">
        <v>0</v>
      </c>
      <c r="JW54" s="46">
        <v>0</v>
      </c>
      <c r="JX54" s="46">
        <v>0</v>
      </c>
      <c r="JY54" s="46">
        <v>0</v>
      </c>
      <c r="JZ54" s="46">
        <v>0</v>
      </c>
      <c r="KA54" s="46">
        <v>0</v>
      </c>
      <c r="KB54" s="46">
        <v>0</v>
      </c>
      <c r="KC54" s="46">
        <v>1</v>
      </c>
      <c r="KD54" s="46">
        <v>0</v>
      </c>
      <c r="KE54" s="46">
        <v>0</v>
      </c>
      <c r="KF54" s="46">
        <v>0</v>
      </c>
      <c r="KG54" s="46">
        <v>0</v>
      </c>
      <c r="AKG54" s="46" t="s">
        <v>1509</v>
      </c>
      <c r="AKH54" s="46">
        <v>0</v>
      </c>
      <c r="AKI54" s="46">
        <v>0</v>
      </c>
      <c r="AKJ54" s="46">
        <v>0</v>
      </c>
      <c r="AKK54" s="46">
        <v>0</v>
      </c>
      <c r="AKL54" s="46">
        <v>0</v>
      </c>
      <c r="AKM54" s="46">
        <v>0</v>
      </c>
      <c r="AKN54" s="46">
        <v>0</v>
      </c>
      <c r="AKO54" s="46">
        <v>0</v>
      </c>
      <c r="AKP54" s="46">
        <v>0</v>
      </c>
      <c r="AKQ54" s="46">
        <v>0</v>
      </c>
      <c r="AKR54" s="46">
        <v>0</v>
      </c>
      <c r="AKS54" s="46">
        <v>0</v>
      </c>
      <c r="AKT54" s="46">
        <v>0</v>
      </c>
      <c r="AKU54" s="46">
        <v>0</v>
      </c>
      <c r="AKV54" s="46">
        <v>1</v>
      </c>
      <c r="AKW54" s="46">
        <v>0</v>
      </c>
      <c r="AKX54" s="46">
        <v>0</v>
      </c>
      <c r="AKY54" s="46">
        <v>0</v>
      </c>
      <c r="AQR54" s="46" t="s">
        <v>1580</v>
      </c>
      <c r="ASB54" s="46" t="s">
        <v>1500</v>
      </c>
      <c r="AUW54" s="46" t="s">
        <v>1995</v>
      </c>
      <c r="AUX54" s="46">
        <v>1</v>
      </c>
      <c r="AUY54" s="46">
        <v>0</v>
      </c>
      <c r="AUZ54" s="46">
        <v>1</v>
      </c>
      <c r="AVA54" s="46">
        <v>0</v>
      </c>
      <c r="AVB54" s="46">
        <v>1</v>
      </c>
      <c r="AVC54" s="46">
        <v>0</v>
      </c>
      <c r="AVD54" s="46">
        <v>0</v>
      </c>
      <c r="AVE54" s="46">
        <v>0</v>
      </c>
      <c r="AVF54" s="46">
        <v>0</v>
      </c>
      <c r="AVG54" s="46">
        <v>0</v>
      </c>
      <c r="AVH54" s="46">
        <v>0</v>
      </c>
      <c r="AVJ54" s="46" t="s">
        <v>1996</v>
      </c>
      <c r="AVK54" s="46">
        <v>0</v>
      </c>
      <c r="AVL54" s="46">
        <v>1</v>
      </c>
      <c r="AVM54" s="46">
        <v>0</v>
      </c>
      <c r="AVN54" s="46">
        <v>0</v>
      </c>
      <c r="AVO54" s="46">
        <v>0</v>
      </c>
      <c r="AVP54" s="46">
        <v>0</v>
      </c>
      <c r="AVQ54" s="46">
        <v>0</v>
      </c>
      <c r="AVR54" s="46">
        <v>0</v>
      </c>
      <c r="AVS54" s="46">
        <v>1</v>
      </c>
      <c r="AVT54" s="46">
        <v>0</v>
      </c>
      <c r="AVU54" s="46">
        <v>0</v>
      </c>
      <c r="AVV54" s="46">
        <v>0</v>
      </c>
      <c r="AVW54" s="46">
        <v>0</v>
      </c>
      <c r="AVY54" s="46" t="s">
        <v>1997</v>
      </c>
      <c r="AVZ54" s="46">
        <v>0</v>
      </c>
      <c r="AWA54" s="46">
        <v>0</v>
      </c>
      <c r="AWB54" s="46">
        <v>0</v>
      </c>
      <c r="AWC54" s="46">
        <v>0</v>
      </c>
      <c r="AWD54" s="46">
        <v>0</v>
      </c>
      <c r="AWE54" s="46">
        <v>0</v>
      </c>
      <c r="AWF54" s="46">
        <v>0</v>
      </c>
      <c r="AWG54" s="46">
        <v>0</v>
      </c>
      <c r="AWH54" s="46">
        <v>0</v>
      </c>
      <c r="AWI54" s="46">
        <v>1</v>
      </c>
      <c r="AWJ54" s="46">
        <v>0</v>
      </c>
      <c r="AWK54" s="46">
        <v>0</v>
      </c>
      <c r="AWL54" s="46">
        <v>0</v>
      </c>
      <c r="AWN54" s="46" t="s">
        <v>1730</v>
      </c>
      <c r="AWO54" s="46" t="s">
        <v>1998</v>
      </c>
      <c r="AWP54" s="46">
        <v>1</v>
      </c>
      <c r="AWQ54" s="46">
        <v>1</v>
      </c>
      <c r="AWR54" s="46">
        <v>0</v>
      </c>
      <c r="AWS54" s="46">
        <v>0</v>
      </c>
      <c r="AWT54" s="46">
        <v>0</v>
      </c>
      <c r="AWU54" s="46">
        <v>0</v>
      </c>
      <c r="AWV54" s="46">
        <v>0</v>
      </c>
      <c r="AWW54" s="46">
        <v>0</v>
      </c>
      <c r="AWX54" s="46">
        <v>0</v>
      </c>
      <c r="AWY54" s="46">
        <v>0</v>
      </c>
      <c r="AWZ54" s="46">
        <v>0</v>
      </c>
      <c r="AXA54" s="46">
        <v>0</v>
      </c>
      <c r="AXD54" s="46" t="s">
        <v>1500</v>
      </c>
      <c r="AXT54" s="46" t="s">
        <v>1518</v>
      </c>
      <c r="AYI54" s="46" t="s">
        <v>1651</v>
      </c>
      <c r="AYJ54" s="46">
        <v>0</v>
      </c>
      <c r="AYK54" s="46">
        <v>0</v>
      </c>
      <c r="AYL54" s="46">
        <v>0</v>
      </c>
      <c r="AYM54" s="46">
        <v>0</v>
      </c>
      <c r="AYN54" s="46">
        <v>1</v>
      </c>
      <c r="AYO54" s="46">
        <v>0</v>
      </c>
      <c r="AYP54" s="46">
        <v>0</v>
      </c>
      <c r="AYQ54" s="46">
        <v>0</v>
      </c>
      <c r="AYR54" s="46">
        <v>0</v>
      </c>
      <c r="AYS54" s="46">
        <v>0</v>
      </c>
      <c r="AYT54" s="46">
        <v>0</v>
      </c>
      <c r="AYW54" s="46" t="s">
        <v>1500</v>
      </c>
      <c r="AZW54" s="46" t="s">
        <v>1500</v>
      </c>
      <c r="BAX54" s="46" t="s">
        <v>1500</v>
      </c>
      <c r="BBM54" s="46" t="s">
        <v>1702</v>
      </c>
      <c r="BBN54" s="46" t="s">
        <v>1702</v>
      </c>
      <c r="BBO54" s="46" t="s">
        <v>1496</v>
      </c>
      <c r="BBP54" s="46" t="s">
        <v>1999</v>
      </c>
      <c r="BBQ54" s="46">
        <v>1</v>
      </c>
      <c r="BBR54" s="46">
        <v>1</v>
      </c>
      <c r="BBS54" s="46">
        <v>0</v>
      </c>
      <c r="BBT54" s="46">
        <v>0</v>
      </c>
      <c r="BBU54" s="46">
        <v>0</v>
      </c>
      <c r="BBV54" s="46">
        <v>1</v>
      </c>
      <c r="BBW54" s="46">
        <v>0</v>
      </c>
      <c r="BBX54" s="46">
        <v>0</v>
      </c>
      <c r="BBY54" s="46">
        <v>0</v>
      </c>
      <c r="BBZ54" s="46">
        <v>0</v>
      </c>
      <c r="BCA54" s="46">
        <v>0</v>
      </c>
      <c r="BCB54" s="46">
        <v>0</v>
      </c>
      <c r="BCC54" s="46">
        <v>0</v>
      </c>
      <c r="BCE54" s="46" t="s">
        <v>2000</v>
      </c>
      <c r="BCF54" s="46">
        <v>1</v>
      </c>
      <c r="BCG54" s="46">
        <v>0</v>
      </c>
      <c r="BCH54" s="46">
        <v>0</v>
      </c>
      <c r="BCI54" s="46">
        <v>0</v>
      </c>
      <c r="BCJ54" s="46">
        <v>0</v>
      </c>
      <c r="BCK54" s="46">
        <v>0</v>
      </c>
      <c r="BCL54" s="46">
        <v>0</v>
      </c>
      <c r="BCM54" s="46">
        <v>0</v>
      </c>
      <c r="BCN54" s="46">
        <v>0</v>
      </c>
      <c r="BCO54" s="46">
        <v>0</v>
      </c>
      <c r="BCP54" s="46">
        <v>1</v>
      </c>
      <c r="BCQ54" s="46">
        <v>0</v>
      </c>
      <c r="BCR54" s="46">
        <v>0</v>
      </c>
      <c r="BCS54" s="46">
        <v>0</v>
      </c>
      <c r="BCT54" s="46">
        <v>0</v>
      </c>
      <c r="BCV54" s="46" t="s">
        <v>1652</v>
      </c>
      <c r="BCW54" s="46" t="s">
        <v>1500</v>
      </c>
      <c r="BCX54" s="46" t="s">
        <v>1500</v>
      </c>
      <c r="BCY54" s="46" t="s">
        <v>1588</v>
      </c>
      <c r="BDA54" s="46">
        <v>390426960</v>
      </c>
      <c r="BDB54" s="46">
        <v>44960.593171296292</v>
      </c>
      <c r="BDE54" s="46" t="s">
        <v>1524</v>
      </c>
      <c r="BDF54" s="46" t="s">
        <v>1525</v>
      </c>
    </row>
    <row r="55" spans="1:987 1136:1462" x14ac:dyDescent="0.35">
      <c r="A55" s="46">
        <v>76</v>
      </c>
      <c r="B55" s="46" t="s">
        <v>2001</v>
      </c>
      <c r="C55" s="46">
        <v>44960</v>
      </c>
      <c r="D55" s="46" t="s">
        <v>1490</v>
      </c>
      <c r="E55" s="46">
        <v>44960.540260416667</v>
      </c>
      <c r="F55" s="46">
        <v>44960.560602824073</v>
      </c>
      <c r="G55" s="46" t="s">
        <v>1491</v>
      </c>
      <c r="H55" s="46" t="s">
        <v>1774</v>
      </c>
      <c r="I55" s="46" t="s">
        <v>1493</v>
      </c>
      <c r="J55" s="46" t="s">
        <v>1494</v>
      </c>
      <c r="K55" s="46">
        <v>6</v>
      </c>
      <c r="L55" s="46">
        <v>6</v>
      </c>
      <c r="M55" s="46" t="s">
        <v>1983</v>
      </c>
      <c r="N55" s="46" t="s">
        <v>1500</v>
      </c>
      <c r="O55" s="46" t="s">
        <v>1527</v>
      </c>
      <c r="P55" s="46" t="s">
        <v>1528</v>
      </c>
      <c r="Q55" s="46" t="s">
        <v>1500</v>
      </c>
      <c r="S55" s="46" t="s">
        <v>2002</v>
      </c>
      <c r="T55" s="46" t="s">
        <v>1500</v>
      </c>
      <c r="U55" s="46" t="s">
        <v>1500</v>
      </c>
      <c r="V55" s="46" t="s">
        <v>1500</v>
      </c>
      <c r="W55" s="46" t="s">
        <v>1500</v>
      </c>
      <c r="X55" s="46" t="s">
        <v>1500</v>
      </c>
      <c r="Y55" s="46" t="s">
        <v>1500</v>
      </c>
      <c r="Z55" s="46" t="str">
        <f t="shared" si="16"/>
        <v>non</v>
      </c>
      <c r="AC55" s="46" t="str">
        <f t="shared" si="37"/>
        <v>non</v>
      </c>
      <c r="AD55" s="46" t="s">
        <v>1501</v>
      </c>
      <c r="AF55" s="46" t="s">
        <v>1609</v>
      </c>
      <c r="AH55" s="46" t="s">
        <v>1531</v>
      </c>
      <c r="AJ55" s="46" t="str">
        <f t="shared" si="38"/>
        <v>non</v>
      </c>
      <c r="AK55" s="46" t="str">
        <f t="shared" si="17"/>
        <v>oui</v>
      </c>
      <c r="AL55" s="46" t="str">
        <f t="shared" si="18"/>
        <v xml:space="preserve">pas_connaissance exclusion corruption </v>
      </c>
      <c r="AM55" s="46">
        <f t="shared" si="19"/>
        <v>1</v>
      </c>
      <c r="AN55" s="46">
        <f t="shared" si="20"/>
        <v>0</v>
      </c>
      <c r="AO55" s="46">
        <f t="shared" si="21"/>
        <v>0</v>
      </c>
      <c r="AP55" s="46">
        <f t="shared" si="22"/>
        <v>0</v>
      </c>
      <c r="AQ55" s="46">
        <f t="shared" si="23"/>
        <v>0</v>
      </c>
      <c r="AR55" s="46">
        <f t="shared" si="24"/>
        <v>0</v>
      </c>
      <c r="AS55" s="46">
        <f t="shared" si="25"/>
        <v>1</v>
      </c>
      <c r="AT55" s="46">
        <f t="shared" si="26"/>
        <v>0</v>
      </c>
      <c r="AU55" s="46">
        <f t="shared" si="27"/>
        <v>1</v>
      </c>
      <c r="AV55" s="46">
        <f t="shared" si="28"/>
        <v>0</v>
      </c>
      <c r="AW55" s="46">
        <f t="shared" si="29"/>
        <v>0</v>
      </c>
      <c r="AX55" s="46">
        <f t="shared" si="30"/>
        <v>0</v>
      </c>
      <c r="AY55" s="46">
        <f t="shared" si="31"/>
        <v>0</v>
      </c>
      <c r="BT55" s="46" t="str">
        <f t="shared" si="32"/>
        <v>oui</v>
      </c>
      <c r="BV55" s="46" t="s">
        <v>1500</v>
      </c>
      <c r="BW55" s="46" t="s">
        <v>2003</v>
      </c>
      <c r="BX55" s="46">
        <v>0</v>
      </c>
      <c r="BY55" s="46">
        <v>0</v>
      </c>
      <c r="BZ55" s="46">
        <v>0</v>
      </c>
      <c r="CA55" s="46">
        <v>0</v>
      </c>
      <c r="CB55" s="46">
        <v>0</v>
      </c>
      <c r="CC55" s="46">
        <v>1</v>
      </c>
      <c r="CD55" s="46">
        <v>0</v>
      </c>
      <c r="CE55" s="46">
        <v>0</v>
      </c>
      <c r="CF55" s="46">
        <v>0</v>
      </c>
      <c r="CG55" s="46">
        <v>0</v>
      </c>
      <c r="CH55" s="46">
        <v>0</v>
      </c>
      <c r="CW55" s="46" t="s">
        <v>2004</v>
      </c>
      <c r="CX55" s="46">
        <v>1</v>
      </c>
      <c r="CY55" s="46">
        <v>0</v>
      </c>
      <c r="CZ55" s="46">
        <v>0</v>
      </c>
      <c r="DA55" s="46">
        <v>0</v>
      </c>
      <c r="DB55" s="46">
        <v>0</v>
      </c>
      <c r="DC55" s="46">
        <v>0</v>
      </c>
      <c r="DD55" s="46">
        <v>1</v>
      </c>
      <c r="DE55" s="46">
        <v>0</v>
      </c>
      <c r="DF55" s="46">
        <v>1</v>
      </c>
      <c r="DG55" s="46">
        <v>0</v>
      </c>
      <c r="DH55" s="46">
        <v>0</v>
      </c>
      <c r="DI55" s="46">
        <v>0</v>
      </c>
      <c r="DJ55" s="46">
        <v>0</v>
      </c>
      <c r="GG55" s="46" t="s">
        <v>1500</v>
      </c>
      <c r="GH55" s="46" t="s">
        <v>1574</v>
      </c>
      <c r="GI55" s="46">
        <v>0</v>
      </c>
      <c r="GJ55" s="46">
        <v>0</v>
      </c>
      <c r="GK55" s="46">
        <v>1</v>
      </c>
      <c r="GL55" s="46">
        <v>0</v>
      </c>
      <c r="GM55" s="46">
        <v>0</v>
      </c>
      <c r="GN55" s="46">
        <v>0</v>
      </c>
      <c r="GX55" s="46" t="s">
        <v>1679</v>
      </c>
      <c r="GY55" s="46">
        <v>0</v>
      </c>
      <c r="GZ55" s="46">
        <v>0</v>
      </c>
      <c r="HA55" s="46">
        <v>0</v>
      </c>
      <c r="HB55" s="46">
        <v>0</v>
      </c>
      <c r="HC55" s="46">
        <v>0</v>
      </c>
      <c r="HD55" s="46">
        <v>0</v>
      </c>
      <c r="HE55" s="46">
        <v>0</v>
      </c>
      <c r="HF55" s="46">
        <v>0</v>
      </c>
      <c r="HG55" s="46">
        <v>1</v>
      </c>
      <c r="HH55" s="46">
        <v>0</v>
      </c>
      <c r="HI55" s="46">
        <v>0</v>
      </c>
      <c r="HJ55" s="46">
        <v>0</v>
      </c>
      <c r="HK55" s="46">
        <v>0</v>
      </c>
      <c r="QQ55" s="46" t="s">
        <v>1500</v>
      </c>
      <c r="QR55" s="46" t="s">
        <v>2005</v>
      </c>
      <c r="QS55" s="46">
        <v>1</v>
      </c>
      <c r="QT55" s="46">
        <v>1</v>
      </c>
      <c r="QU55" s="46">
        <v>0</v>
      </c>
      <c r="QV55" s="46">
        <v>0</v>
      </c>
      <c r="QW55" s="46">
        <v>0</v>
      </c>
      <c r="QX55" s="46">
        <v>0</v>
      </c>
      <c r="QY55" s="46">
        <v>0</v>
      </c>
      <c r="QZ55" s="46">
        <v>0</v>
      </c>
      <c r="RA55" s="46">
        <v>0</v>
      </c>
      <c r="RB55" s="46">
        <v>0</v>
      </c>
      <c r="RC55" s="46">
        <v>0</v>
      </c>
      <c r="RR55" s="46" t="s">
        <v>1679</v>
      </c>
      <c r="RS55" s="46">
        <v>0</v>
      </c>
      <c r="RT55" s="46">
        <v>0</v>
      </c>
      <c r="RU55" s="46">
        <v>0</v>
      </c>
      <c r="RV55" s="46">
        <v>0</v>
      </c>
      <c r="RW55" s="46">
        <v>0</v>
      </c>
      <c r="RX55" s="46">
        <v>0</v>
      </c>
      <c r="RY55" s="46">
        <v>0</v>
      </c>
      <c r="RZ55" s="46">
        <v>0</v>
      </c>
      <c r="SA55" s="46">
        <v>1</v>
      </c>
      <c r="SB55" s="46">
        <v>0</v>
      </c>
      <c r="SC55" s="46">
        <v>0</v>
      </c>
      <c r="SD55" s="46">
        <v>0</v>
      </c>
      <c r="SE55" s="46">
        <v>0</v>
      </c>
      <c r="AKG55" s="46" t="s">
        <v>1509</v>
      </c>
      <c r="AKH55" s="46">
        <v>0</v>
      </c>
      <c r="AKI55" s="46">
        <v>0</v>
      </c>
      <c r="AKJ55" s="46">
        <v>0</v>
      </c>
      <c r="AKK55" s="46">
        <v>0</v>
      </c>
      <c r="AKL55" s="46">
        <v>0</v>
      </c>
      <c r="AKM55" s="46">
        <v>0</v>
      </c>
      <c r="AKN55" s="46">
        <v>0</v>
      </c>
      <c r="AKO55" s="46">
        <v>0</v>
      </c>
      <c r="AKP55" s="46">
        <v>0</v>
      </c>
      <c r="AKQ55" s="46">
        <v>0</v>
      </c>
      <c r="AKR55" s="46">
        <v>0</v>
      </c>
      <c r="AKS55" s="46">
        <v>0</v>
      </c>
      <c r="AKT55" s="46">
        <v>0</v>
      </c>
      <c r="AKU55" s="46">
        <v>0</v>
      </c>
      <c r="AKV55" s="46">
        <v>1</v>
      </c>
      <c r="AKW55" s="46">
        <v>0</v>
      </c>
      <c r="AKX55" s="46">
        <v>0</v>
      </c>
      <c r="AKY55" s="46">
        <v>0</v>
      </c>
      <c r="AQR55" s="46" t="s">
        <v>1580</v>
      </c>
      <c r="ASB55" s="46" t="s">
        <v>1500</v>
      </c>
      <c r="AUW55" s="46" t="s">
        <v>1802</v>
      </c>
      <c r="AUX55" s="46">
        <v>0</v>
      </c>
      <c r="AUY55" s="46">
        <v>0</v>
      </c>
      <c r="AUZ55" s="46">
        <v>1</v>
      </c>
      <c r="AVA55" s="46">
        <v>1</v>
      </c>
      <c r="AVB55" s="46">
        <v>1</v>
      </c>
      <c r="AVC55" s="46">
        <v>0</v>
      </c>
      <c r="AVD55" s="46">
        <v>0</v>
      </c>
      <c r="AVE55" s="46">
        <v>0</v>
      </c>
      <c r="AVF55" s="46">
        <v>0</v>
      </c>
      <c r="AVG55" s="46">
        <v>0</v>
      </c>
      <c r="AVH55" s="46">
        <v>0</v>
      </c>
      <c r="AVJ55" s="46" t="s">
        <v>2006</v>
      </c>
      <c r="AVK55" s="46">
        <v>0</v>
      </c>
      <c r="AVL55" s="46">
        <v>0</v>
      </c>
      <c r="AVM55" s="46">
        <v>1</v>
      </c>
      <c r="AVN55" s="46">
        <v>0</v>
      </c>
      <c r="AVO55" s="46">
        <v>0</v>
      </c>
      <c r="AVP55" s="46">
        <v>0</v>
      </c>
      <c r="AVQ55" s="46">
        <v>0</v>
      </c>
      <c r="AVR55" s="46">
        <v>0</v>
      </c>
      <c r="AVS55" s="46">
        <v>1</v>
      </c>
      <c r="AVT55" s="46">
        <v>0</v>
      </c>
      <c r="AVU55" s="46">
        <v>0</v>
      </c>
      <c r="AVV55" s="46">
        <v>0</v>
      </c>
      <c r="AVW55" s="46">
        <v>0</v>
      </c>
      <c r="AVY55" s="46" t="s">
        <v>1561</v>
      </c>
      <c r="AVZ55" s="46">
        <v>1</v>
      </c>
      <c r="AWA55" s="46">
        <v>0</v>
      </c>
      <c r="AWB55" s="46">
        <v>0</v>
      </c>
      <c r="AWC55" s="46">
        <v>0</v>
      </c>
      <c r="AWD55" s="46">
        <v>0</v>
      </c>
      <c r="AWE55" s="46">
        <v>0</v>
      </c>
      <c r="AWF55" s="46">
        <v>0</v>
      </c>
      <c r="AWG55" s="46">
        <v>0</v>
      </c>
      <c r="AWH55" s="46">
        <v>0</v>
      </c>
      <c r="AWI55" s="46">
        <v>0</v>
      </c>
      <c r="AWJ55" s="46">
        <v>0</v>
      </c>
      <c r="AWK55" s="46">
        <v>0</v>
      </c>
      <c r="AWL55" s="46">
        <v>0</v>
      </c>
      <c r="AWN55" s="46" t="s">
        <v>1562</v>
      </c>
      <c r="AWO55" s="46" t="s">
        <v>1702</v>
      </c>
      <c r="AWP55" s="46">
        <v>0</v>
      </c>
      <c r="AWQ55" s="46">
        <v>0</v>
      </c>
      <c r="AWR55" s="46">
        <v>0</v>
      </c>
      <c r="AWS55" s="46">
        <v>0</v>
      </c>
      <c r="AWT55" s="46">
        <v>0</v>
      </c>
      <c r="AWU55" s="46">
        <v>0</v>
      </c>
      <c r="AWV55" s="46">
        <v>0</v>
      </c>
      <c r="AWW55" s="46">
        <v>0</v>
      </c>
      <c r="AWX55" s="46">
        <v>0</v>
      </c>
      <c r="AWY55" s="46">
        <v>0</v>
      </c>
      <c r="AWZ55" s="46">
        <v>1</v>
      </c>
      <c r="AXA55" s="46">
        <v>0</v>
      </c>
      <c r="AXD55" s="46" t="s">
        <v>1500</v>
      </c>
      <c r="AXT55" s="46" t="s">
        <v>1518</v>
      </c>
      <c r="AYI55" s="46" t="s">
        <v>1824</v>
      </c>
      <c r="AYJ55" s="46">
        <v>1</v>
      </c>
      <c r="AYK55" s="46">
        <v>0</v>
      </c>
      <c r="AYL55" s="46">
        <v>0</v>
      </c>
      <c r="AYM55" s="46">
        <v>1</v>
      </c>
      <c r="AYN55" s="46">
        <v>1</v>
      </c>
      <c r="AYO55" s="46">
        <v>0</v>
      </c>
      <c r="AYP55" s="46">
        <v>0</v>
      </c>
      <c r="AYQ55" s="46">
        <v>0</v>
      </c>
      <c r="AYR55" s="46">
        <v>0</v>
      </c>
      <c r="AYS55" s="46">
        <v>0</v>
      </c>
      <c r="AYT55" s="46">
        <v>0</v>
      </c>
      <c r="AYW55" s="46" t="s">
        <v>1500</v>
      </c>
      <c r="AZW55" s="46" t="s">
        <v>1500</v>
      </c>
      <c r="BAX55" s="46" t="s">
        <v>1500</v>
      </c>
      <c r="BBM55" s="46" t="s">
        <v>1563</v>
      </c>
      <c r="BBN55" s="46" t="s">
        <v>1518</v>
      </c>
      <c r="BBO55" s="46" t="s">
        <v>1496</v>
      </c>
      <c r="BBP55" s="46" t="s">
        <v>1988</v>
      </c>
      <c r="BBQ55" s="46">
        <v>0</v>
      </c>
      <c r="BBR55" s="46">
        <v>0</v>
      </c>
      <c r="BBS55" s="46">
        <v>1</v>
      </c>
      <c r="BBT55" s="46">
        <v>0</v>
      </c>
      <c r="BBU55" s="46">
        <v>0</v>
      </c>
      <c r="BBV55" s="46">
        <v>1</v>
      </c>
      <c r="BBW55" s="46">
        <v>0</v>
      </c>
      <c r="BBX55" s="46">
        <v>0</v>
      </c>
      <c r="BBY55" s="46">
        <v>0</v>
      </c>
      <c r="BBZ55" s="46">
        <v>0</v>
      </c>
      <c r="BCA55" s="46">
        <v>0</v>
      </c>
      <c r="BCB55" s="46">
        <v>0</v>
      </c>
      <c r="BCC55" s="46">
        <v>0</v>
      </c>
      <c r="BCE55" s="46" t="s">
        <v>1702</v>
      </c>
      <c r="BCF55" s="46">
        <v>0</v>
      </c>
      <c r="BCG55" s="46">
        <v>0</v>
      </c>
      <c r="BCH55" s="46">
        <v>0</v>
      </c>
      <c r="BCI55" s="46">
        <v>0</v>
      </c>
      <c r="BCJ55" s="46">
        <v>0</v>
      </c>
      <c r="BCK55" s="46">
        <v>0</v>
      </c>
      <c r="BCL55" s="46">
        <v>0</v>
      </c>
      <c r="BCM55" s="46">
        <v>0</v>
      </c>
      <c r="BCN55" s="46">
        <v>0</v>
      </c>
      <c r="BCO55" s="46">
        <v>0</v>
      </c>
      <c r="BCP55" s="46">
        <v>0</v>
      </c>
      <c r="BCQ55" s="46">
        <v>0</v>
      </c>
      <c r="BCR55" s="46">
        <v>0</v>
      </c>
      <c r="BCS55" s="46">
        <v>1</v>
      </c>
      <c r="BCT55" s="46">
        <v>0</v>
      </c>
      <c r="BCV55" s="46" t="s">
        <v>1652</v>
      </c>
      <c r="BCW55" s="46" t="s">
        <v>1500</v>
      </c>
      <c r="BCX55" s="46" t="s">
        <v>1500</v>
      </c>
      <c r="BCY55" s="46" t="s">
        <v>1588</v>
      </c>
      <c r="BDA55" s="46">
        <v>390426970</v>
      </c>
      <c r="BDB55" s="46">
        <v>44960.593194444453</v>
      </c>
      <c r="BDE55" s="46" t="s">
        <v>1524</v>
      </c>
      <c r="BDF55" s="46" t="s">
        <v>1525</v>
      </c>
    </row>
    <row r="56" spans="1:987 1136:1462" x14ac:dyDescent="0.35">
      <c r="A56" s="46">
        <v>77</v>
      </c>
      <c r="B56" s="46" t="s">
        <v>2007</v>
      </c>
      <c r="C56" s="46">
        <v>44960</v>
      </c>
      <c r="D56" s="46" t="s">
        <v>1490</v>
      </c>
      <c r="E56" s="46">
        <v>44960.417928252311</v>
      </c>
      <c r="F56" s="46">
        <v>44960.444723831017</v>
      </c>
      <c r="G56" s="46" t="s">
        <v>1491</v>
      </c>
      <c r="H56" s="46" t="s">
        <v>1656</v>
      </c>
      <c r="I56" s="46" t="s">
        <v>1493</v>
      </c>
      <c r="J56" s="46" t="s">
        <v>1494</v>
      </c>
      <c r="K56" s="46">
        <v>9</v>
      </c>
      <c r="L56" s="46">
        <v>9</v>
      </c>
      <c r="M56" s="46" t="s">
        <v>2008</v>
      </c>
      <c r="N56" s="46" t="s">
        <v>1496</v>
      </c>
      <c r="O56" s="46" t="s">
        <v>1497</v>
      </c>
      <c r="P56" s="46" t="s">
        <v>1528</v>
      </c>
      <c r="Q56" s="46" t="s">
        <v>1496</v>
      </c>
      <c r="S56" s="46" t="s">
        <v>2009</v>
      </c>
      <c r="T56" s="46" t="s">
        <v>1500</v>
      </c>
      <c r="U56" s="46" t="s">
        <v>1500</v>
      </c>
      <c r="V56" s="46" t="s">
        <v>1500</v>
      </c>
      <c r="W56" s="46" t="s">
        <v>1500</v>
      </c>
      <c r="X56" s="46" t="s">
        <v>1500</v>
      </c>
      <c r="Y56" s="46" t="s">
        <v>1500</v>
      </c>
      <c r="Z56" s="46" t="str">
        <f t="shared" si="16"/>
        <v>non</v>
      </c>
      <c r="AC56" s="46" t="str">
        <f t="shared" si="37"/>
        <v>non</v>
      </c>
      <c r="AD56" s="46" t="s">
        <v>1531</v>
      </c>
      <c r="AF56" s="46" t="s">
        <v>1609</v>
      </c>
      <c r="AH56" s="46" t="s">
        <v>1501</v>
      </c>
      <c r="AJ56" s="46" t="str">
        <f t="shared" si="38"/>
        <v>non</v>
      </c>
      <c r="AK56" s="46" t="str">
        <f t="shared" si="17"/>
        <v>oui</v>
      </c>
      <c r="AL56" s="46" t="str">
        <f t="shared" si="18"/>
        <v xml:space="preserve">pas_connaissance exclusion corruption </v>
      </c>
      <c r="AM56" s="46">
        <f t="shared" si="19"/>
        <v>1</v>
      </c>
      <c r="AN56" s="46">
        <f t="shared" si="20"/>
        <v>0</v>
      </c>
      <c r="AO56" s="46">
        <f t="shared" si="21"/>
        <v>0</v>
      </c>
      <c r="AP56" s="46">
        <f t="shared" si="22"/>
        <v>0</v>
      </c>
      <c r="AQ56" s="46">
        <f t="shared" si="23"/>
        <v>0</v>
      </c>
      <c r="AR56" s="46">
        <f t="shared" si="24"/>
        <v>0</v>
      </c>
      <c r="AS56" s="46">
        <f t="shared" si="25"/>
        <v>1</v>
      </c>
      <c r="AT56" s="46">
        <f t="shared" si="26"/>
        <v>0</v>
      </c>
      <c r="AU56" s="46">
        <f t="shared" si="27"/>
        <v>1</v>
      </c>
      <c r="AV56" s="46">
        <f t="shared" si="28"/>
        <v>0</v>
      </c>
      <c r="AW56" s="46">
        <f t="shared" si="29"/>
        <v>0</v>
      </c>
      <c r="AX56" s="46">
        <f t="shared" si="30"/>
        <v>0</v>
      </c>
      <c r="AY56" s="46">
        <f t="shared" si="31"/>
        <v>0</v>
      </c>
      <c r="BT56" s="46" t="str">
        <f t="shared" si="32"/>
        <v>oui</v>
      </c>
      <c r="BV56" s="46" t="s">
        <v>1500</v>
      </c>
      <c r="BW56" s="46" t="s">
        <v>1626</v>
      </c>
      <c r="BX56" s="46">
        <v>0</v>
      </c>
      <c r="BY56" s="46">
        <v>1</v>
      </c>
      <c r="BZ56" s="46">
        <v>0</v>
      </c>
      <c r="CA56" s="46">
        <v>0</v>
      </c>
      <c r="CB56" s="46">
        <v>0</v>
      </c>
      <c r="CC56" s="46">
        <v>0</v>
      </c>
      <c r="CD56" s="46">
        <v>0</v>
      </c>
      <c r="CE56" s="46">
        <v>0</v>
      </c>
      <c r="CF56" s="46">
        <v>0</v>
      </c>
      <c r="CG56" s="46">
        <v>0</v>
      </c>
      <c r="CH56" s="46">
        <v>0</v>
      </c>
      <c r="CW56" s="46" t="s">
        <v>1615</v>
      </c>
      <c r="CX56" s="46">
        <v>1</v>
      </c>
      <c r="CY56" s="46">
        <v>0</v>
      </c>
      <c r="CZ56" s="46">
        <v>0</v>
      </c>
      <c r="DA56" s="46">
        <v>0</v>
      </c>
      <c r="DB56" s="46">
        <v>0</v>
      </c>
      <c r="DC56" s="46">
        <v>0</v>
      </c>
      <c r="DD56" s="46">
        <v>1</v>
      </c>
      <c r="DE56" s="46">
        <v>0</v>
      </c>
      <c r="DF56" s="46">
        <v>0</v>
      </c>
      <c r="DG56" s="46">
        <v>0</v>
      </c>
      <c r="DH56" s="46">
        <v>0</v>
      </c>
      <c r="DI56" s="46">
        <v>0</v>
      </c>
      <c r="DJ56" s="46">
        <v>0</v>
      </c>
      <c r="GG56" s="46" t="s">
        <v>1500</v>
      </c>
      <c r="GH56" s="46" t="s">
        <v>1504</v>
      </c>
      <c r="GI56" s="46">
        <v>1</v>
      </c>
      <c r="GJ56" s="46">
        <v>0</v>
      </c>
      <c r="GK56" s="46">
        <v>0</v>
      </c>
      <c r="GL56" s="46">
        <v>0</v>
      </c>
      <c r="GM56" s="46">
        <v>0</v>
      </c>
      <c r="GN56" s="46">
        <v>0</v>
      </c>
      <c r="GX56" s="46" t="s">
        <v>1679</v>
      </c>
      <c r="GY56" s="46">
        <v>0</v>
      </c>
      <c r="GZ56" s="46">
        <v>0</v>
      </c>
      <c r="HA56" s="46">
        <v>0</v>
      </c>
      <c r="HB56" s="46">
        <v>0</v>
      </c>
      <c r="HC56" s="46">
        <v>0</v>
      </c>
      <c r="HD56" s="46">
        <v>0</v>
      </c>
      <c r="HE56" s="46">
        <v>0</v>
      </c>
      <c r="HF56" s="46">
        <v>0</v>
      </c>
      <c r="HG56" s="46">
        <v>1</v>
      </c>
      <c r="HH56" s="46">
        <v>0</v>
      </c>
      <c r="HI56" s="46">
        <v>0</v>
      </c>
      <c r="HJ56" s="46">
        <v>0</v>
      </c>
      <c r="HK56" s="46">
        <v>0</v>
      </c>
      <c r="QQ56" s="46" t="s">
        <v>1500</v>
      </c>
      <c r="QR56" s="46" t="s">
        <v>2010</v>
      </c>
      <c r="QS56" s="46">
        <v>1</v>
      </c>
      <c r="QT56" s="46">
        <v>1</v>
      </c>
      <c r="QU56" s="46">
        <v>0</v>
      </c>
      <c r="QV56" s="46">
        <v>0</v>
      </c>
      <c r="QW56" s="46">
        <v>1</v>
      </c>
      <c r="QX56" s="46">
        <v>0</v>
      </c>
      <c r="QY56" s="46">
        <v>0</v>
      </c>
      <c r="QZ56" s="46">
        <v>0</v>
      </c>
      <c r="RA56" s="46">
        <v>0</v>
      </c>
      <c r="RB56" s="46">
        <v>0</v>
      </c>
      <c r="RC56" s="46">
        <v>0</v>
      </c>
      <c r="RR56" s="46" t="s">
        <v>1799</v>
      </c>
      <c r="RS56" s="46">
        <v>0</v>
      </c>
      <c r="RT56" s="46">
        <v>0</v>
      </c>
      <c r="RU56" s="46">
        <v>0</v>
      </c>
      <c r="RV56" s="46">
        <v>0</v>
      </c>
      <c r="RW56" s="46">
        <v>0</v>
      </c>
      <c r="RX56" s="46">
        <v>0</v>
      </c>
      <c r="RY56" s="46">
        <v>1</v>
      </c>
      <c r="RZ56" s="46">
        <v>0</v>
      </c>
      <c r="SA56" s="46">
        <v>1</v>
      </c>
      <c r="SB56" s="46">
        <v>0</v>
      </c>
      <c r="SC56" s="46">
        <v>0</v>
      </c>
      <c r="SD56" s="46">
        <v>0</v>
      </c>
      <c r="SE56" s="46">
        <v>0</v>
      </c>
      <c r="AKG56" s="46" t="s">
        <v>1509</v>
      </c>
      <c r="AKH56" s="46">
        <v>0</v>
      </c>
      <c r="AKI56" s="46">
        <v>0</v>
      </c>
      <c r="AKJ56" s="46">
        <v>0</v>
      </c>
      <c r="AKK56" s="46">
        <v>0</v>
      </c>
      <c r="AKL56" s="46">
        <v>0</v>
      </c>
      <c r="AKM56" s="46">
        <v>0</v>
      </c>
      <c r="AKN56" s="46">
        <v>0</v>
      </c>
      <c r="AKO56" s="46">
        <v>0</v>
      </c>
      <c r="AKP56" s="46">
        <v>0</v>
      </c>
      <c r="AKQ56" s="46">
        <v>0</v>
      </c>
      <c r="AKR56" s="46">
        <v>0</v>
      </c>
      <c r="AKS56" s="46">
        <v>0</v>
      </c>
      <c r="AKT56" s="46">
        <v>0</v>
      </c>
      <c r="AKU56" s="46">
        <v>0</v>
      </c>
      <c r="AKV56" s="46">
        <v>1</v>
      </c>
      <c r="AKW56" s="46">
        <v>0</v>
      </c>
      <c r="AKX56" s="46">
        <v>0</v>
      </c>
      <c r="AKY56" s="46">
        <v>0</v>
      </c>
      <c r="AQR56" s="46" t="s">
        <v>1558</v>
      </c>
      <c r="ARR56" s="46" t="s">
        <v>1616</v>
      </c>
      <c r="ARS56" s="46">
        <v>1</v>
      </c>
      <c r="ART56" s="46">
        <v>1</v>
      </c>
      <c r="ARU56" s="46">
        <v>0</v>
      </c>
      <c r="ARV56" s="46">
        <v>0</v>
      </c>
      <c r="ARW56" s="46">
        <v>0</v>
      </c>
      <c r="ARX56" s="46">
        <v>0</v>
      </c>
      <c r="ARY56" s="46">
        <v>0</v>
      </c>
      <c r="ASB56" s="46" t="s">
        <v>1500</v>
      </c>
      <c r="AUW56" s="46" t="s">
        <v>2011</v>
      </c>
      <c r="AUX56" s="46">
        <v>1</v>
      </c>
      <c r="AUY56" s="46">
        <v>0</v>
      </c>
      <c r="AUZ56" s="46">
        <v>0</v>
      </c>
      <c r="AVA56" s="46">
        <v>1</v>
      </c>
      <c r="AVB56" s="46">
        <v>0</v>
      </c>
      <c r="AVC56" s="46">
        <v>0</v>
      </c>
      <c r="AVD56" s="46">
        <v>1</v>
      </c>
      <c r="AVE56" s="46">
        <v>0</v>
      </c>
      <c r="AVF56" s="46">
        <v>0</v>
      </c>
      <c r="AVG56" s="46">
        <v>0</v>
      </c>
      <c r="AVH56" s="46">
        <v>0</v>
      </c>
      <c r="AVJ56" s="46" t="s">
        <v>2012</v>
      </c>
      <c r="AVK56" s="46">
        <v>0</v>
      </c>
      <c r="AVL56" s="46">
        <v>1</v>
      </c>
      <c r="AVM56" s="46">
        <v>0</v>
      </c>
      <c r="AVN56" s="46">
        <v>0</v>
      </c>
      <c r="AVO56" s="46">
        <v>0</v>
      </c>
      <c r="AVP56" s="46">
        <v>0</v>
      </c>
      <c r="AVQ56" s="46">
        <v>0</v>
      </c>
      <c r="AVR56" s="46">
        <v>1</v>
      </c>
      <c r="AVS56" s="46">
        <v>1</v>
      </c>
      <c r="AVT56" s="46">
        <v>0</v>
      </c>
      <c r="AVU56" s="46">
        <v>0</v>
      </c>
      <c r="AVV56" s="46">
        <v>0</v>
      </c>
      <c r="AVW56" s="46">
        <v>0</v>
      </c>
      <c r="AVY56" s="46" t="s">
        <v>2013</v>
      </c>
      <c r="AVZ56" s="46">
        <v>1</v>
      </c>
      <c r="AWA56" s="46">
        <v>1</v>
      </c>
      <c r="AWB56" s="46">
        <v>0</v>
      </c>
      <c r="AWC56" s="46">
        <v>0</v>
      </c>
      <c r="AWD56" s="46">
        <v>1</v>
      </c>
      <c r="AWE56" s="46">
        <v>0</v>
      </c>
      <c r="AWF56" s="46">
        <v>0</v>
      </c>
      <c r="AWG56" s="46">
        <v>0</v>
      </c>
      <c r="AWH56" s="46">
        <v>0</v>
      </c>
      <c r="AWI56" s="46">
        <v>0</v>
      </c>
      <c r="AWJ56" s="46">
        <v>0</v>
      </c>
      <c r="AWK56" s="46">
        <v>0</v>
      </c>
      <c r="AWL56" s="46">
        <v>0</v>
      </c>
      <c r="AWN56" s="46" t="s">
        <v>1516</v>
      </c>
      <c r="AWO56" s="46" t="s">
        <v>1517</v>
      </c>
      <c r="AWP56" s="46">
        <v>1</v>
      </c>
      <c r="AWQ56" s="46">
        <v>0</v>
      </c>
      <c r="AWR56" s="46">
        <v>0</v>
      </c>
      <c r="AWS56" s="46">
        <v>0</v>
      </c>
      <c r="AWT56" s="46">
        <v>0</v>
      </c>
      <c r="AWU56" s="46">
        <v>0</v>
      </c>
      <c r="AWV56" s="46">
        <v>0</v>
      </c>
      <c r="AWW56" s="46">
        <v>0</v>
      </c>
      <c r="AWX56" s="46">
        <v>0</v>
      </c>
      <c r="AWY56" s="46">
        <v>0</v>
      </c>
      <c r="AWZ56" s="46">
        <v>0</v>
      </c>
      <c r="AXA56" s="46">
        <v>0</v>
      </c>
      <c r="AXD56" s="46" t="s">
        <v>1500</v>
      </c>
      <c r="AXT56" s="46" t="s">
        <v>1652</v>
      </c>
      <c r="AYI56" s="46" t="s">
        <v>1971</v>
      </c>
      <c r="AYJ56" s="46">
        <v>0</v>
      </c>
      <c r="AYK56" s="46">
        <v>0</v>
      </c>
      <c r="AYL56" s="46">
        <v>0</v>
      </c>
      <c r="AYM56" s="46">
        <v>1</v>
      </c>
      <c r="AYN56" s="46">
        <v>1</v>
      </c>
      <c r="AYO56" s="46">
        <v>0</v>
      </c>
      <c r="AYP56" s="46">
        <v>0</v>
      </c>
      <c r="AYQ56" s="46">
        <v>1</v>
      </c>
      <c r="AYR56" s="46">
        <v>0</v>
      </c>
      <c r="AYS56" s="46">
        <v>0</v>
      </c>
      <c r="AYT56" s="46">
        <v>0</v>
      </c>
      <c r="AYW56" s="46" t="s">
        <v>1496</v>
      </c>
      <c r="AYX56" s="46" t="s">
        <v>1812</v>
      </c>
      <c r="AYY56" s="46">
        <v>1</v>
      </c>
      <c r="AYZ56" s="46">
        <v>0</v>
      </c>
      <c r="AZA56" s="46">
        <v>0</v>
      </c>
      <c r="AZB56" s="46">
        <v>0</v>
      </c>
      <c r="AZC56" s="46">
        <v>0</v>
      </c>
      <c r="AZD56" s="46">
        <v>0</v>
      </c>
      <c r="AZE56" s="46">
        <v>0</v>
      </c>
      <c r="AZF56" s="46">
        <v>0</v>
      </c>
      <c r="AZG56" s="46">
        <v>0</v>
      </c>
      <c r="AZH56" s="46">
        <v>0</v>
      </c>
      <c r="AZK56" s="46" t="s">
        <v>1812</v>
      </c>
      <c r="AZL56" s="46">
        <v>1</v>
      </c>
      <c r="AZM56" s="46">
        <v>0</v>
      </c>
      <c r="AZN56" s="46">
        <v>0</v>
      </c>
      <c r="AZO56" s="46">
        <v>0</v>
      </c>
      <c r="AZP56" s="46">
        <v>0</v>
      </c>
      <c r="AZQ56" s="46">
        <v>0</v>
      </c>
      <c r="AZR56" s="46">
        <v>0</v>
      </c>
      <c r="AZS56" s="46">
        <v>0</v>
      </c>
      <c r="AZT56" s="46">
        <v>0</v>
      </c>
      <c r="AZU56" s="46">
        <v>0</v>
      </c>
      <c r="AZW56" s="46" t="s">
        <v>1500</v>
      </c>
      <c r="BAX56" s="46" t="s">
        <v>1500</v>
      </c>
      <c r="BBM56" s="46" t="s">
        <v>1518</v>
      </c>
      <c r="BBN56" s="46" t="s">
        <v>1518</v>
      </c>
      <c r="BBO56" s="46" t="s">
        <v>1500</v>
      </c>
      <c r="BCV56" s="46" t="s">
        <v>1563</v>
      </c>
      <c r="BCW56" s="46" t="s">
        <v>1500</v>
      </c>
      <c r="BCX56" s="46" t="s">
        <v>1500</v>
      </c>
      <c r="BCY56" s="46" t="s">
        <v>2014</v>
      </c>
      <c r="BDA56" s="46">
        <v>390428936</v>
      </c>
      <c r="BDB56" s="46">
        <v>44960.597418981481</v>
      </c>
      <c r="BDE56" s="46" t="s">
        <v>1524</v>
      </c>
      <c r="BDF56" s="46" t="s">
        <v>1525</v>
      </c>
    </row>
    <row r="57" spans="1:987 1136:1462" x14ac:dyDescent="0.35">
      <c r="A57" s="46">
        <v>78</v>
      </c>
      <c r="B57" s="46" t="s">
        <v>2015</v>
      </c>
      <c r="C57" s="46">
        <v>44960</v>
      </c>
      <c r="D57" s="46" t="s">
        <v>1490</v>
      </c>
      <c r="E57" s="46">
        <v>44960.455422291663</v>
      </c>
      <c r="F57" s="46">
        <v>44960.48141768518</v>
      </c>
      <c r="G57" s="46" t="s">
        <v>1491</v>
      </c>
      <c r="H57" s="46" t="s">
        <v>1656</v>
      </c>
      <c r="I57" s="46" t="s">
        <v>1493</v>
      </c>
      <c r="J57" s="46" t="s">
        <v>1494</v>
      </c>
      <c r="K57" s="46">
        <v>9</v>
      </c>
      <c r="L57" s="46">
        <v>9</v>
      </c>
      <c r="M57" s="46" t="s">
        <v>2008</v>
      </c>
      <c r="N57" s="46" t="s">
        <v>1496</v>
      </c>
      <c r="O57" s="46" t="s">
        <v>1527</v>
      </c>
      <c r="P57" s="46" t="s">
        <v>1528</v>
      </c>
      <c r="Q57" s="46" t="s">
        <v>1500</v>
      </c>
      <c r="S57" s="46" t="s">
        <v>2016</v>
      </c>
      <c r="T57" s="46" t="s">
        <v>1500</v>
      </c>
      <c r="U57" s="46" t="s">
        <v>1550</v>
      </c>
      <c r="V57" s="46" t="s">
        <v>1549</v>
      </c>
      <c r="W57" s="46" t="s">
        <v>1500</v>
      </c>
      <c r="X57" s="46" t="s">
        <v>1500</v>
      </c>
      <c r="Y57" s="46" t="s">
        <v>1500</v>
      </c>
      <c r="Z57" s="46" t="str">
        <f t="shared" si="16"/>
        <v>oui</v>
      </c>
      <c r="AC57" s="46" t="str">
        <f t="shared" si="37"/>
        <v>non</v>
      </c>
      <c r="AD57" s="46" t="s">
        <v>1531</v>
      </c>
      <c r="AF57" s="46" t="s">
        <v>1501</v>
      </c>
      <c r="AH57" s="46" t="s">
        <v>1502</v>
      </c>
      <c r="AJ57" s="46" t="str">
        <f t="shared" si="38"/>
        <v>non</v>
      </c>
      <c r="AK57" s="46" t="str">
        <f t="shared" si="17"/>
        <v>oui</v>
      </c>
      <c r="AL57" s="46" t="str">
        <f t="shared" si="18"/>
        <v xml:space="preserve">pas_connaissance distance corruption </v>
      </c>
      <c r="AM57" s="46">
        <f t="shared" si="19"/>
        <v>1</v>
      </c>
      <c r="AN57" s="46">
        <f t="shared" si="20"/>
        <v>0</v>
      </c>
      <c r="AO57" s="46">
        <f t="shared" si="21"/>
        <v>0</v>
      </c>
      <c r="AP57" s="46">
        <f t="shared" si="22"/>
        <v>1</v>
      </c>
      <c r="AQ57" s="46">
        <f t="shared" si="23"/>
        <v>0</v>
      </c>
      <c r="AR57" s="46">
        <f t="shared" si="24"/>
        <v>0</v>
      </c>
      <c r="AS57" s="46">
        <f t="shared" si="25"/>
        <v>0</v>
      </c>
      <c r="AT57" s="46">
        <f t="shared" si="26"/>
        <v>0</v>
      </c>
      <c r="AU57" s="46">
        <f t="shared" si="27"/>
        <v>1</v>
      </c>
      <c r="AV57" s="46">
        <f t="shared" si="28"/>
        <v>0</v>
      </c>
      <c r="AW57" s="46">
        <f t="shared" si="29"/>
        <v>0</v>
      </c>
      <c r="AX57" s="46">
        <f t="shared" si="30"/>
        <v>0</v>
      </c>
      <c r="AY57" s="46">
        <f t="shared" si="31"/>
        <v>0</v>
      </c>
      <c r="BT57" s="46" t="str">
        <f t="shared" si="32"/>
        <v>oui</v>
      </c>
      <c r="GG57" s="46" t="s">
        <v>1500</v>
      </c>
      <c r="GH57" s="46" t="s">
        <v>1504</v>
      </c>
      <c r="GI57" s="46">
        <v>1</v>
      </c>
      <c r="GJ57" s="46">
        <v>0</v>
      </c>
      <c r="GK57" s="46">
        <v>0</v>
      </c>
      <c r="GL57" s="46">
        <v>0</v>
      </c>
      <c r="GM57" s="46">
        <v>0</v>
      </c>
      <c r="GN57" s="46">
        <v>0</v>
      </c>
      <c r="GX57" s="46" t="s">
        <v>1670</v>
      </c>
      <c r="GY57" s="46">
        <v>0</v>
      </c>
      <c r="GZ57" s="46">
        <v>0</v>
      </c>
      <c r="HA57" s="46">
        <v>0</v>
      </c>
      <c r="HB57" s="46">
        <v>1</v>
      </c>
      <c r="HC57" s="46">
        <v>0</v>
      </c>
      <c r="HD57" s="46">
        <v>0</v>
      </c>
      <c r="HE57" s="46">
        <v>0</v>
      </c>
      <c r="HF57" s="46">
        <v>0</v>
      </c>
      <c r="HG57" s="46">
        <v>1</v>
      </c>
      <c r="HH57" s="46">
        <v>0</v>
      </c>
      <c r="HI57" s="46">
        <v>0</v>
      </c>
      <c r="HJ57" s="46">
        <v>0</v>
      </c>
      <c r="HK57" s="46">
        <v>0</v>
      </c>
      <c r="IG57" s="46" t="s">
        <v>1500</v>
      </c>
      <c r="IH57" s="46" t="s">
        <v>2017</v>
      </c>
      <c r="II57" s="46">
        <v>1</v>
      </c>
      <c r="IJ57" s="46">
        <v>0</v>
      </c>
      <c r="IK57" s="46">
        <v>0</v>
      </c>
      <c r="IL57" s="46">
        <v>1</v>
      </c>
      <c r="IM57" s="46">
        <v>0</v>
      </c>
      <c r="IN57" s="46">
        <v>0</v>
      </c>
      <c r="IO57" s="46">
        <v>0</v>
      </c>
      <c r="IP57" s="46">
        <v>0</v>
      </c>
      <c r="IQ57" s="46">
        <v>0</v>
      </c>
      <c r="IR57" s="46">
        <v>0</v>
      </c>
      <c r="IS57" s="46">
        <v>0</v>
      </c>
      <c r="IT57" s="46">
        <v>0</v>
      </c>
      <c r="IU57" s="46">
        <v>0</v>
      </c>
      <c r="IV57" s="46">
        <v>0</v>
      </c>
      <c r="IW57" s="46">
        <v>0</v>
      </c>
      <c r="IX57" s="46">
        <v>0</v>
      </c>
      <c r="IY57" s="46">
        <v>0</v>
      </c>
      <c r="JT57" s="46" t="s">
        <v>1579</v>
      </c>
      <c r="JU57" s="46">
        <v>1</v>
      </c>
      <c r="JV57" s="46">
        <v>0</v>
      </c>
      <c r="JW57" s="46">
        <v>0</v>
      </c>
      <c r="JX57" s="46">
        <v>0</v>
      </c>
      <c r="JY57" s="46">
        <v>0</v>
      </c>
      <c r="JZ57" s="46">
        <v>0</v>
      </c>
      <c r="KA57" s="46">
        <v>0</v>
      </c>
      <c r="KB57" s="46">
        <v>0</v>
      </c>
      <c r="KC57" s="46">
        <v>0</v>
      </c>
      <c r="KD57" s="46">
        <v>0</v>
      </c>
      <c r="KE57" s="46">
        <v>0</v>
      </c>
      <c r="KF57" s="46">
        <v>0</v>
      </c>
      <c r="KG57" s="46">
        <v>0</v>
      </c>
      <c r="QQ57" s="46" t="s">
        <v>1500</v>
      </c>
      <c r="QR57" s="46" t="s">
        <v>2018</v>
      </c>
      <c r="QS57" s="46">
        <v>1</v>
      </c>
      <c r="QT57" s="46">
        <v>0</v>
      </c>
      <c r="QU57" s="46">
        <v>0</v>
      </c>
      <c r="QV57" s="46">
        <v>1</v>
      </c>
      <c r="QW57" s="46">
        <v>1</v>
      </c>
      <c r="QX57" s="46">
        <v>0</v>
      </c>
      <c r="QY57" s="46">
        <v>0</v>
      </c>
      <c r="QZ57" s="46">
        <v>0</v>
      </c>
      <c r="RA57" s="46">
        <v>0</v>
      </c>
      <c r="RB57" s="46">
        <v>0</v>
      </c>
      <c r="RC57" s="46">
        <v>0</v>
      </c>
      <c r="RR57" s="46" t="s">
        <v>1679</v>
      </c>
      <c r="RS57" s="46">
        <v>0</v>
      </c>
      <c r="RT57" s="46">
        <v>0</v>
      </c>
      <c r="RU57" s="46">
        <v>0</v>
      </c>
      <c r="RV57" s="46">
        <v>0</v>
      </c>
      <c r="RW57" s="46">
        <v>0</v>
      </c>
      <c r="RX57" s="46">
        <v>0</v>
      </c>
      <c r="RY57" s="46">
        <v>0</v>
      </c>
      <c r="RZ57" s="46">
        <v>0</v>
      </c>
      <c r="SA57" s="46">
        <v>1</v>
      </c>
      <c r="SB57" s="46">
        <v>0</v>
      </c>
      <c r="SC57" s="46">
        <v>0</v>
      </c>
      <c r="SD57" s="46">
        <v>0</v>
      </c>
      <c r="SE57" s="46">
        <v>0</v>
      </c>
      <c r="AKG57" s="46" t="s">
        <v>1509</v>
      </c>
      <c r="AKH57" s="46">
        <v>0</v>
      </c>
      <c r="AKI57" s="46">
        <v>0</v>
      </c>
      <c r="AKJ57" s="46">
        <v>0</v>
      </c>
      <c r="AKK57" s="46">
        <v>0</v>
      </c>
      <c r="AKL57" s="46">
        <v>0</v>
      </c>
      <c r="AKM57" s="46">
        <v>0</v>
      </c>
      <c r="AKN57" s="46">
        <v>0</v>
      </c>
      <c r="AKO57" s="46">
        <v>0</v>
      </c>
      <c r="AKP57" s="46">
        <v>0</v>
      </c>
      <c r="AKQ57" s="46">
        <v>0</v>
      </c>
      <c r="AKR57" s="46">
        <v>0</v>
      </c>
      <c r="AKS57" s="46">
        <v>0</v>
      </c>
      <c r="AKT57" s="46">
        <v>0</v>
      </c>
      <c r="AKU57" s="46">
        <v>0</v>
      </c>
      <c r="AKV57" s="46">
        <v>1</v>
      </c>
      <c r="AKW57" s="46">
        <v>0</v>
      </c>
      <c r="AKX57" s="46">
        <v>0</v>
      </c>
      <c r="AKY57" s="46">
        <v>0</v>
      </c>
      <c r="AQR57" s="46" t="s">
        <v>1564</v>
      </c>
      <c r="ASB57" s="46" t="s">
        <v>1496</v>
      </c>
      <c r="ASD57" s="46" t="s">
        <v>1540</v>
      </c>
      <c r="ASE57" s="46" t="s">
        <v>1883</v>
      </c>
      <c r="ASF57" s="46">
        <v>1</v>
      </c>
      <c r="ASG57" s="46">
        <v>0</v>
      </c>
      <c r="ASH57" s="46">
        <v>0</v>
      </c>
      <c r="ASI57" s="46">
        <v>1</v>
      </c>
      <c r="ASJ57" s="46">
        <v>0</v>
      </c>
      <c r="ASK57" s="46">
        <v>0</v>
      </c>
      <c r="ASL57" s="46">
        <v>0</v>
      </c>
      <c r="ASM57" s="46">
        <v>0</v>
      </c>
      <c r="ASN57" s="46">
        <v>0</v>
      </c>
      <c r="ASO57" s="46">
        <v>0</v>
      </c>
      <c r="ASP57" s="46">
        <v>0</v>
      </c>
      <c r="ASQ57" s="46">
        <v>0</v>
      </c>
      <c r="ASS57" s="46" t="s">
        <v>2019</v>
      </c>
      <c r="AST57" s="46">
        <v>0</v>
      </c>
      <c r="ASU57" s="46">
        <v>1</v>
      </c>
      <c r="ASV57" s="46">
        <v>0</v>
      </c>
      <c r="ASW57" s="46">
        <v>0</v>
      </c>
      <c r="ASX57" s="46">
        <v>0</v>
      </c>
      <c r="ASY57" s="46">
        <v>1</v>
      </c>
      <c r="ASZ57" s="46">
        <v>0</v>
      </c>
      <c r="ATA57" s="46">
        <v>0</v>
      </c>
      <c r="ATB57" s="46">
        <v>1</v>
      </c>
      <c r="ATC57" s="46">
        <v>0</v>
      </c>
      <c r="ATD57" s="46">
        <v>0</v>
      </c>
      <c r="ATE57" s="46">
        <v>0</v>
      </c>
      <c r="ATF57" s="46">
        <v>0</v>
      </c>
      <c r="ATH57" s="46" t="s">
        <v>1853</v>
      </c>
      <c r="ATI57" s="46">
        <v>1</v>
      </c>
      <c r="ATJ57" s="46">
        <v>0</v>
      </c>
      <c r="ATK57" s="46">
        <v>0</v>
      </c>
      <c r="ATL57" s="46">
        <v>0</v>
      </c>
      <c r="ATM57" s="46">
        <v>0</v>
      </c>
      <c r="ATN57" s="46">
        <v>0</v>
      </c>
      <c r="ATO57" s="46">
        <v>0</v>
      </c>
      <c r="ATP57" s="46">
        <v>1</v>
      </c>
      <c r="ATQ57" s="46">
        <v>0</v>
      </c>
      <c r="ATR57" s="46">
        <v>0</v>
      </c>
      <c r="ATS57" s="46">
        <v>0</v>
      </c>
      <c r="ATT57" s="46">
        <v>0</v>
      </c>
      <c r="ATU57" s="46">
        <v>0</v>
      </c>
      <c r="AUH57" s="46" t="s">
        <v>1730</v>
      </c>
      <c r="AUI57" s="46" t="s">
        <v>1496</v>
      </c>
      <c r="AUJ57" s="46" t="s">
        <v>1558</v>
      </c>
      <c r="AXD57" s="46" t="s">
        <v>1500</v>
      </c>
      <c r="AXT57" s="46" t="s">
        <v>1652</v>
      </c>
      <c r="AYI57" s="46" t="s">
        <v>1519</v>
      </c>
      <c r="AYJ57" s="46">
        <v>0</v>
      </c>
      <c r="AYK57" s="46">
        <v>0</v>
      </c>
      <c r="AYL57" s="46">
        <v>0</v>
      </c>
      <c r="AYM57" s="46">
        <v>1</v>
      </c>
      <c r="AYN57" s="46">
        <v>1</v>
      </c>
      <c r="AYO57" s="46">
        <v>0</v>
      </c>
      <c r="AYP57" s="46">
        <v>0</v>
      </c>
      <c r="AYQ57" s="46">
        <v>0</v>
      </c>
      <c r="AYR57" s="46">
        <v>0</v>
      </c>
      <c r="AYS57" s="46">
        <v>0</v>
      </c>
      <c r="AYT57" s="46">
        <v>0</v>
      </c>
      <c r="AYW57" s="46" t="s">
        <v>1500</v>
      </c>
      <c r="AZW57" s="46" t="s">
        <v>1500</v>
      </c>
      <c r="BAX57" s="46" t="s">
        <v>1500</v>
      </c>
      <c r="BBM57" s="46" t="s">
        <v>1563</v>
      </c>
      <c r="BBN57" s="46" t="s">
        <v>1518</v>
      </c>
      <c r="BBO57" s="46" t="s">
        <v>1500</v>
      </c>
      <c r="BCV57" s="46" t="s">
        <v>1652</v>
      </c>
      <c r="BCW57" s="46" t="s">
        <v>1500</v>
      </c>
      <c r="BCX57" s="46" t="s">
        <v>1500</v>
      </c>
      <c r="BDA57" s="46">
        <v>390428942</v>
      </c>
      <c r="BDB57" s="46">
        <v>44960.597430555557</v>
      </c>
      <c r="BDE57" s="46" t="s">
        <v>1524</v>
      </c>
      <c r="BDF57" s="46" t="s">
        <v>1525</v>
      </c>
    </row>
    <row r="58" spans="1:987 1136:1462" x14ac:dyDescent="0.35">
      <c r="A58" s="46">
        <v>79</v>
      </c>
      <c r="B58" s="46" t="s">
        <v>2020</v>
      </c>
      <c r="C58" s="46">
        <v>44960</v>
      </c>
      <c r="D58" s="46" t="s">
        <v>1490</v>
      </c>
      <c r="E58" s="46">
        <v>44960.533063287032</v>
      </c>
      <c r="F58" s="46">
        <v>44960.561689953713</v>
      </c>
      <c r="G58" s="46" t="s">
        <v>1491</v>
      </c>
      <c r="H58" s="46" t="s">
        <v>1656</v>
      </c>
      <c r="I58" s="46" t="s">
        <v>1493</v>
      </c>
      <c r="J58" s="46" t="s">
        <v>1494</v>
      </c>
      <c r="K58" s="46">
        <v>3</v>
      </c>
      <c r="L58" s="46">
        <v>3</v>
      </c>
      <c r="M58" s="46" t="s">
        <v>2021</v>
      </c>
      <c r="N58" s="46" t="s">
        <v>1496</v>
      </c>
      <c r="O58" s="46" t="s">
        <v>1497</v>
      </c>
      <c r="P58" s="46" t="s">
        <v>1498</v>
      </c>
      <c r="R58" s="46" t="s">
        <v>1500</v>
      </c>
      <c r="S58" s="46" t="s">
        <v>2022</v>
      </c>
      <c r="T58" s="46" t="s">
        <v>1500</v>
      </c>
      <c r="U58" s="46" t="s">
        <v>1500</v>
      </c>
      <c r="V58" s="46" t="s">
        <v>1550</v>
      </c>
      <c r="W58" s="46" t="s">
        <v>1500</v>
      </c>
      <c r="X58" s="46" t="s">
        <v>1500</v>
      </c>
      <c r="Y58" s="46" t="s">
        <v>1500</v>
      </c>
      <c r="Z58" s="46" t="str">
        <f t="shared" si="16"/>
        <v>oui</v>
      </c>
      <c r="AC58" s="46" t="str">
        <f t="shared" si="37"/>
        <v>oui</v>
      </c>
      <c r="AD58" s="46" t="s">
        <v>1501</v>
      </c>
      <c r="AF58" s="46" t="s">
        <v>1531</v>
      </c>
      <c r="AH58" s="46" t="s">
        <v>1592</v>
      </c>
      <c r="AJ58" s="46" t="str">
        <f t="shared" si="38"/>
        <v>oui</v>
      </c>
      <c r="AK58" s="46" t="str">
        <f t="shared" si="17"/>
        <v>oui</v>
      </c>
      <c r="AL58" s="46" t="str">
        <f t="shared" si="18"/>
        <v xml:space="preserve">pas_connaissance difficult_depac exclusion corruption </v>
      </c>
      <c r="AM58" s="46">
        <f t="shared" si="19"/>
        <v>1</v>
      </c>
      <c r="AN58" s="46">
        <f t="shared" si="20"/>
        <v>0</v>
      </c>
      <c r="AO58" s="46">
        <f t="shared" si="21"/>
        <v>0</v>
      </c>
      <c r="AP58" s="46">
        <f t="shared" si="22"/>
        <v>0</v>
      </c>
      <c r="AQ58" s="46">
        <f t="shared" si="23"/>
        <v>1</v>
      </c>
      <c r="AR58" s="46">
        <f t="shared" si="24"/>
        <v>0</v>
      </c>
      <c r="AS58" s="46">
        <f t="shared" si="25"/>
        <v>1</v>
      </c>
      <c r="AT58" s="46">
        <f t="shared" si="26"/>
        <v>0</v>
      </c>
      <c r="AU58" s="46">
        <f t="shared" si="27"/>
        <v>1</v>
      </c>
      <c r="AV58" s="46">
        <f t="shared" si="28"/>
        <v>0</v>
      </c>
      <c r="AW58" s="46">
        <f t="shared" si="29"/>
        <v>0</v>
      </c>
      <c r="AX58" s="46">
        <f t="shared" si="30"/>
        <v>0</v>
      </c>
      <c r="AY58" s="46">
        <f t="shared" si="31"/>
        <v>0</v>
      </c>
      <c r="AZ58" s="46" t="str">
        <f t="shared" ref="AZ58:AZ60" si="43">IF(BA58=1,"pas_adapte ","")&amp;IF(BB58=1,"insuffisance_argent ","")&amp;IF(BC58=1,"acces_limite ","")&amp;IF(BD58=1,"mauvaise_qualite ","")&amp;IF(BE58=1,"retard_reception ","")&amp;IF(BF58=1,"aucun_problem ","")&amp;IF(BG58=1,"autre ","")&amp;IF(BH58=1,"nsp ","")&amp;IF(BI58=1,"pnpr ","")</f>
        <v xml:space="preserve">insuffisance_argent </v>
      </c>
      <c r="BA58" s="46">
        <f>IF(ISERROR(SEARCH(1,_xlfn.CONCAT(DM58, FO58, HN58, KJ58, NC58, PR58, SH58, UU58, XI58, ZT58, ACQ58, ZT58, ACQ58, AEK58, AFT58, AJH58))),0,1)</f>
        <v>0</v>
      </c>
      <c r="BB58" s="46">
        <f>IF(ISERROR(SEARCH(1,_xlfn.CONCAT(DN58, FP58, HO58, KK58, ND58, PS58, SI58, UV58, XJ58, ZU58, ACR58))),0,1)</f>
        <v>1</v>
      </c>
      <c r="BC58" s="46">
        <f>IF(ISERROR(SEARCH(1,_xlfn.CONCAT(KL58, NE58, PT58, SJ58, UW58, XK58, ZW58, ACT58,AEM58, AGQ58, AJJ58))),0,1)</f>
        <v>0</v>
      </c>
      <c r="BD58" s="46">
        <f>IF(ISERROR(SEARCH(1,_xlfn.CONCAT(DO58, FQ58, HP58, KM58, NF58, PU58, SK58, UX58, XL58, ZV58, ACU58,AEL58, AGP58, AJI58))),0,1)</f>
        <v>0</v>
      </c>
      <c r="BE58" s="46">
        <f t="shared" ref="BE58:BI60" si="44">IF(ISERROR(SEARCH(1,_xlfn.CONCAT(DP58, FR58, HQ58, KN58, NG58, PV58, SL58, UY58, XM58, ZX58, ACU58,AEN58, AGR58, AJK58))),0,1)</f>
        <v>0</v>
      </c>
      <c r="BF58" s="46">
        <f t="shared" si="44"/>
        <v>0</v>
      </c>
      <c r="BG58" s="46">
        <f t="shared" si="44"/>
        <v>0</v>
      </c>
      <c r="BH58" s="46">
        <f t="shared" si="44"/>
        <v>0</v>
      </c>
      <c r="BI58" s="46">
        <f t="shared" si="44"/>
        <v>0</v>
      </c>
      <c r="BJ58" s="46" t="str">
        <f t="shared" ref="BJ58:BJ60" si="45">IF(BK58=1, "pas_adapte ","")&amp;IF(BL58=1, "insuffisance_argent ","")&amp;IF(BM58=1, "acces_limite ","")&amp;IF(BN58=1, "mauvaise_qualite ","")&amp;IF(BO58=1, "retard_reception ","")&amp;IF(BP58=1, "aucun_problem ","")&amp;IF(BQ58=1, "autre ","")&amp;IF(BR58=1, "nsp ","")&amp;IF(BS58=1, "pnpr ","")</f>
        <v xml:space="preserve">insuffisance_argent </v>
      </c>
      <c r="BK58" s="46">
        <f>IF(ISERROR(SEARCH(1,_xlfn.CONCAT(DM58, FO58, HN58, KJ58, NC58, PR58, SH58, UU58, XI58, ZT58, ACQ58, ZT58, ACQ58, AEK58, AFT58, AJH58, ALB58, ALL58, ALV58, AMF58, AMQ58, ANB58, ANM58, ANX58, AOI58, AOT58, APE58, APP58, APZ58, AQI58))),0,1)</f>
        <v>0</v>
      </c>
      <c r="BL58" s="46">
        <f>IF(ISERROR(SEARCH(1,_xlfn.CONCAT(DN58, FP58, HO58, KK58, ND58, PS58, SI58, UV58, XJ58, ZU58, ACR58, ZU58, ACR58, ALC58, ALM58, ALW58, AMG58, AMR58, ANC58, ANN58, ANY58, AOJ58, AOU58, APF58))),0,1)</f>
        <v>1</v>
      </c>
      <c r="BM58" s="46">
        <f>IF(ISERROR(SEARCH(1,_xlfn.CONCAT(KL58, NE58, PT58, SJ58, UW58, XK58, ZW58, ACT58,AEM58, AGQ58, AJJ58, AMH58, AMS58, AND58, ANO58, ANZ58, AOK58, AOW58, APH58, APR58, AQB58, AQK58))),0,1)</f>
        <v>0</v>
      </c>
      <c r="BN58" s="46">
        <f>IF(ISERROR(SEARCH(1,_xlfn.CONCAT(DO58, FQ58, HP58, KM58, NF58, PU58, SK58, UX58, XL58, ZV58, ACU58,AEL58, AGP58, AJI58, AMI58, AMT58, ANE58, ANP58, AOA58, AOL58, AOV58, APG58, APQ58, AQA58, AQJ58))),0,1)</f>
        <v>0</v>
      </c>
      <c r="BO58" s="46">
        <f t="shared" ref="BO58:BS60" si="46">IF(ISERROR(SEARCH(1,_xlfn.CONCAT(DP58, FR58, HQ58, KN58, NG58, PV58, SL58, UY58, XM58, ZX58, ACU58,AEN58, AGR58, AJK58, ALE58, ALO58, ALY58, AMJ58, AMU58, ANF58, ANQ58, AOB58, AOM58, AOX58, API58, APS58, AQC58, AQL58))),0,1)</f>
        <v>0</v>
      </c>
      <c r="BP58" s="46">
        <f t="shared" si="46"/>
        <v>0</v>
      </c>
      <c r="BQ58" s="46">
        <f t="shared" si="46"/>
        <v>0</v>
      </c>
      <c r="BR58" s="46">
        <f t="shared" si="46"/>
        <v>0</v>
      </c>
      <c r="BS58" s="46">
        <f t="shared" si="46"/>
        <v>0</v>
      </c>
      <c r="BT58" s="46" t="str">
        <f t="shared" si="32"/>
        <v>oui</v>
      </c>
      <c r="BU58" s="46" t="str">
        <f>IF(ISERROR(SEARCH(1, _xlfn.CONCAT(CL58, CM58,ES58, GQ58, JB58,MB58,OP58, OQ58,RF58, WG58, ABJ58, ABK58, ABL58, ABM58, CK58 ))),"non","oui")</f>
        <v>non</v>
      </c>
      <c r="GG58" s="46" t="s">
        <v>1496</v>
      </c>
      <c r="GP58" s="46" t="s">
        <v>1574</v>
      </c>
      <c r="GQ58" s="46">
        <v>0</v>
      </c>
      <c r="GR58" s="46">
        <v>0</v>
      </c>
      <c r="GS58" s="46">
        <v>1</v>
      </c>
      <c r="GT58" s="46">
        <v>0</v>
      </c>
      <c r="GU58" s="46">
        <v>0</v>
      </c>
      <c r="GV58" s="46">
        <v>0</v>
      </c>
      <c r="GX58" s="46" t="s">
        <v>1552</v>
      </c>
      <c r="GY58" s="46">
        <v>0</v>
      </c>
      <c r="GZ58" s="46">
        <v>0</v>
      </c>
      <c r="HA58" s="46">
        <v>0</v>
      </c>
      <c r="HB58" s="46">
        <v>0</v>
      </c>
      <c r="HC58" s="46">
        <v>1</v>
      </c>
      <c r="HD58" s="46">
        <v>0</v>
      </c>
      <c r="HE58" s="46">
        <v>0</v>
      </c>
      <c r="HF58" s="46">
        <v>0</v>
      </c>
      <c r="HG58" s="46">
        <v>0</v>
      </c>
      <c r="HH58" s="46">
        <v>0</v>
      </c>
      <c r="HI58" s="46">
        <v>0</v>
      </c>
      <c r="HJ58" s="46">
        <v>0</v>
      </c>
      <c r="HK58" s="46">
        <v>0</v>
      </c>
      <c r="HM58" s="46" t="s">
        <v>1553</v>
      </c>
      <c r="HN58" s="46">
        <v>0</v>
      </c>
      <c r="HO58" s="46">
        <v>1</v>
      </c>
      <c r="HP58" s="46">
        <v>0</v>
      </c>
      <c r="HQ58" s="46">
        <v>0</v>
      </c>
      <c r="HR58" s="46">
        <v>0</v>
      </c>
      <c r="HS58" s="46">
        <v>0</v>
      </c>
      <c r="HT58" s="46">
        <v>0</v>
      </c>
      <c r="HU58" s="46">
        <v>0</v>
      </c>
      <c r="IE58" s="46" t="s">
        <v>1563</v>
      </c>
      <c r="IF58" s="46" t="s">
        <v>1554</v>
      </c>
      <c r="QQ58" s="46" t="s">
        <v>1500</v>
      </c>
      <c r="QR58" s="46" t="s">
        <v>2023</v>
      </c>
      <c r="QS58" s="46">
        <v>1</v>
      </c>
      <c r="QT58" s="46">
        <v>0</v>
      </c>
      <c r="QU58" s="46">
        <v>1</v>
      </c>
      <c r="QV58" s="46">
        <v>0</v>
      </c>
      <c r="QW58" s="46">
        <v>1</v>
      </c>
      <c r="QX58" s="46">
        <v>0</v>
      </c>
      <c r="QY58" s="46">
        <v>0</v>
      </c>
      <c r="QZ58" s="46">
        <v>0</v>
      </c>
      <c r="RA58" s="46">
        <v>0</v>
      </c>
      <c r="RB58" s="46">
        <v>0</v>
      </c>
      <c r="RC58" s="46">
        <v>0</v>
      </c>
      <c r="RR58" s="46" t="s">
        <v>1615</v>
      </c>
      <c r="RS58" s="46">
        <v>1</v>
      </c>
      <c r="RT58" s="46">
        <v>0</v>
      </c>
      <c r="RU58" s="46">
        <v>0</v>
      </c>
      <c r="RV58" s="46">
        <v>0</v>
      </c>
      <c r="RW58" s="46">
        <v>0</v>
      </c>
      <c r="RX58" s="46">
        <v>0</v>
      </c>
      <c r="RY58" s="46">
        <v>1</v>
      </c>
      <c r="RZ58" s="46">
        <v>0</v>
      </c>
      <c r="SA58" s="46">
        <v>0</v>
      </c>
      <c r="SB58" s="46">
        <v>0</v>
      </c>
      <c r="SC58" s="46">
        <v>0</v>
      </c>
      <c r="SD58" s="46">
        <v>0</v>
      </c>
      <c r="SE58" s="46">
        <v>0</v>
      </c>
      <c r="VR58" s="46" t="s">
        <v>1500</v>
      </c>
      <c r="VS58" s="46" t="s">
        <v>2024</v>
      </c>
      <c r="VT58" s="46">
        <v>1</v>
      </c>
      <c r="VU58" s="46">
        <v>0</v>
      </c>
      <c r="VV58" s="46">
        <v>0</v>
      </c>
      <c r="VW58" s="46">
        <v>0</v>
      </c>
      <c r="VX58" s="46">
        <v>0</v>
      </c>
      <c r="VY58" s="46">
        <v>0</v>
      </c>
      <c r="VZ58" s="46">
        <v>1</v>
      </c>
      <c r="WA58" s="46">
        <v>0</v>
      </c>
      <c r="WB58" s="46">
        <v>0</v>
      </c>
      <c r="WC58" s="46">
        <v>0</v>
      </c>
      <c r="WD58" s="46">
        <v>0</v>
      </c>
      <c r="WS58" s="46" t="s">
        <v>1594</v>
      </c>
      <c r="WT58" s="46">
        <v>1</v>
      </c>
      <c r="WU58" s="46">
        <v>0</v>
      </c>
      <c r="WV58" s="46">
        <v>0</v>
      </c>
      <c r="WW58" s="46">
        <v>0</v>
      </c>
      <c r="WX58" s="46">
        <v>0</v>
      </c>
      <c r="WY58" s="46">
        <v>0</v>
      </c>
      <c r="WZ58" s="46">
        <v>0</v>
      </c>
      <c r="XA58" s="46">
        <v>0</v>
      </c>
      <c r="XB58" s="46">
        <v>1</v>
      </c>
      <c r="XC58" s="46">
        <v>0</v>
      </c>
      <c r="XD58" s="46">
        <v>0</v>
      </c>
      <c r="XE58" s="46">
        <v>0</v>
      </c>
      <c r="XF58" s="46">
        <v>0</v>
      </c>
      <c r="AKG58" s="46" t="s">
        <v>1509</v>
      </c>
      <c r="AKH58" s="46">
        <v>0</v>
      </c>
      <c r="AKI58" s="46">
        <v>0</v>
      </c>
      <c r="AKJ58" s="46">
        <v>0</v>
      </c>
      <c r="AKK58" s="46">
        <v>0</v>
      </c>
      <c r="AKL58" s="46">
        <v>0</v>
      </c>
      <c r="AKM58" s="46">
        <v>0</v>
      </c>
      <c r="AKN58" s="46">
        <v>0</v>
      </c>
      <c r="AKO58" s="46">
        <v>0</v>
      </c>
      <c r="AKP58" s="46">
        <v>0</v>
      </c>
      <c r="AKQ58" s="46">
        <v>0</v>
      </c>
      <c r="AKR58" s="46">
        <v>0</v>
      </c>
      <c r="AKS58" s="46">
        <v>0</v>
      </c>
      <c r="AKT58" s="46">
        <v>0</v>
      </c>
      <c r="AKU58" s="46">
        <v>0</v>
      </c>
      <c r="AKV58" s="46">
        <v>1</v>
      </c>
      <c r="AKW58" s="46">
        <v>0</v>
      </c>
      <c r="AKX58" s="46">
        <v>0</v>
      </c>
      <c r="AKY58" s="46">
        <v>0</v>
      </c>
      <c r="AQR58" s="46" t="s">
        <v>1558</v>
      </c>
      <c r="ARE58" s="46" t="s">
        <v>1558</v>
      </c>
      <c r="ARR58" s="46" t="s">
        <v>1616</v>
      </c>
      <c r="ARS58" s="46">
        <v>1</v>
      </c>
      <c r="ART58" s="46">
        <v>1</v>
      </c>
      <c r="ARU58" s="46">
        <v>0</v>
      </c>
      <c r="ARV58" s="46">
        <v>0</v>
      </c>
      <c r="ARW58" s="46">
        <v>0</v>
      </c>
      <c r="ARX58" s="46">
        <v>0</v>
      </c>
      <c r="ARY58" s="46">
        <v>0</v>
      </c>
      <c r="ASB58" s="46" t="s">
        <v>1496</v>
      </c>
      <c r="ASD58" s="46" t="s">
        <v>1649</v>
      </c>
      <c r="ASE58" s="46" t="s">
        <v>2025</v>
      </c>
      <c r="ASF58" s="46">
        <v>0</v>
      </c>
      <c r="ASG58" s="46">
        <v>0</v>
      </c>
      <c r="ASH58" s="46">
        <v>1</v>
      </c>
      <c r="ASI58" s="46">
        <v>1</v>
      </c>
      <c r="ASJ58" s="46">
        <v>1</v>
      </c>
      <c r="ASK58" s="46">
        <v>0</v>
      </c>
      <c r="ASL58" s="46">
        <v>0</v>
      </c>
      <c r="ASM58" s="46">
        <v>0</v>
      </c>
      <c r="ASN58" s="46">
        <v>0</v>
      </c>
      <c r="ASO58" s="46">
        <v>0</v>
      </c>
      <c r="ASP58" s="46">
        <v>0</v>
      </c>
      <c r="ASQ58" s="46">
        <v>0</v>
      </c>
      <c r="ASS58" s="46" t="s">
        <v>2026</v>
      </c>
      <c r="AST58" s="46">
        <v>0</v>
      </c>
      <c r="ASU58" s="46">
        <v>1</v>
      </c>
      <c r="ASV58" s="46">
        <v>0</v>
      </c>
      <c r="ASW58" s="46">
        <v>0</v>
      </c>
      <c r="ASX58" s="46">
        <v>1</v>
      </c>
      <c r="ASY58" s="46">
        <v>1</v>
      </c>
      <c r="ASZ58" s="46">
        <v>0</v>
      </c>
      <c r="ATA58" s="46">
        <v>0</v>
      </c>
      <c r="ATB58" s="46">
        <v>0</v>
      </c>
      <c r="ATC58" s="46">
        <v>0</v>
      </c>
      <c r="ATD58" s="46">
        <v>0</v>
      </c>
      <c r="ATE58" s="46">
        <v>0</v>
      </c>
      <c r="ATF58" s="46">
        <v>0</v>
      </c>
      <c r="ATH58" s="46" t="s">
        <v>1561</v>
      </c>
      <c r="ATI58" s="46">
        <v>1</v>
      </c>
      <c r="ATJ58" s="46">
        <v>0</v>
      </c>
      <c r="ATK58" s="46">
        <v>0</v>
      </c>
      <c r="ATL58" s="46">
        <v>0</v>
      </c>
      <c r="ATM58" s="46">
        <v>0</v>
      </c>
      <c r="ATN58" s="46">
        <v>0</v>
      </c>
      <c r="ATO58" s="46">
        <v>0</v>
      </c>
      <c r="ATP58" s="46">
        <v>0</v>
      </c>
      <c r="ATQ58" s="46">
        <v>0</v>
      </c>
      <c r="ATR58" s="46">
        <v>0</v>
      </c>
      <c r="ATS58" s="46">
        <v>0</v>
      </c>
      <c r="ATT58" s="46">
        <v>0</v>
      </c>
      <c r="ATU58" s="46">
        <v>0</v>
      </c>
      <c r="AUH58" s="46" t="s">
        <v>1601</v>
      </c>
      <c r="AUI58" s="46" t="s">
        <v>1496</v>
      </c>
      <c r="AUJ58" s="46" t="s">
        <v>1558</v>
      </c>
      <c r="AXD58" s="46" t="s">
        <v>1500</v>
      </c>
      <c r="AXT58" s="46" t="s">
        <v>1652</v>
      </c>
      <c r="AYI58" s="46" t="s">
        <v>1745</v>
      </c>
      <c r="AYJ58" s="46">
        <v>0</v>
      </c>
      <c r="AYK58" s="46">
        <v>0</v>
      </c>
      <c r="AYL58" s="46">
        <v>0</v>
      </c>
      <c r="AYM58" s="46">
        <v>1</v>
      </c>
      <c r="AYN58" s="46">
        <v>0</v>
      </c>
      <c r="AYO58" s="46">
        <v>0</v>
      </c>
      <c r="AYP58" s="46">
        <v>0</v>
      </c>
      <c r="AYQ58" s="46">
        <v>0</v>
      </c>
      <c r="AYR58" s="46">
        <v>0</v>
      </c>
      <c r="AYS58" s="46">
        <v>0</v>
      </c>
      <c r="AYT58" s="46">
        <v>0</v>
      </c>
      <c r="AYW58" s="46" t="s">
        <v>1496</v>
      </c>
      <c r="AYX58" s="46" t="s">
        <v>2027</v>
      </c>
      <c r="AYY58" s="46">
        <v>0</v>
      </c>
      <c r="AYZ58" s="46">
        <v>1</v>
      </c>
      <c r="AZA58" s="46">
        <v>0</v>
      </c>
      <c r="AZB58" s="46">
        <v>1</v>
      </c>
      <c r="AZC58" s="46">
        <v>1</v>
      </c>
      <c r="AZD58" s="46">
        <v>0</v>
      </c>
      <c r="AZE58" s="46">
        <v>0</v>
      </c>
      <c r="AZF58" s="46">
        <v>0</v>
      </c>
      <c r="AZG58" s="46">
        <v>0</v>
      </c>
      <c r="AZH58" s="46">
        <v>0</v>
      </c>
      <c r="AZK58" s="46" t="s">
        <v>1665</v>
      </c>
      <c r="AZL58" s="46">
        <v>1</v>
      </c>
      <c r="AZM58" s="46">
        <v>0</v>
      </c>
      <c r="AZN58" s="46">
        <v>0</v>
      </c>
      <c r="AZO58" s="46">
        <v>1</v>
      </c>
      <c r="AZP58" s="46">
        <v>0</v>
      </c>
      <c r="AZQ58" s="46">
        <v>1</v>
      </c>
      <c r="AZR58" s="46">
        <v>0</v>
      </c>
      <c r="AZS58" s="46">
        <v>0</v>
      </c>
      <c r="AZT58" s="46">
        <v>0</v>
      </c>
      <c r="AZU58" s="46">
        <v>0</v>
      </c>
      <c r="AZW58" s="46" t="s">
        <v>1500</v>
      </c>
      <c r="BAX58" s="46" t="s">
        <v>1500</v>
      </c>
      <c r="BBM58" s="46" t="s">
        <v>1652</v>
      </c>
      <c r="BBN58" s="46" t="s">
        <v>1518</v>
      </c>
      <c r="BBO58" s="46" t="s">
        <v>1500</v>
      </c>
      <c r="BCV58" s="46" t="s">
        <v>1652</v>
      </c>
      <c r="BCW58" s="46" t="s">
        <v>1500</v>
      </c>
      <c r="BCX58" s="46" t="s">
        <v>1496</v>
      </c>
      <c r="BCY58" s="46" t="s">
        <v>1645</v>
      </c>
      <c r="BDA58" s="46">
        <v>390428944</v>
      </c>
      <c r="BDB58" s="46">
        <v>44960.597453703696</v>
      </c>
      <c r="BDE58" s="46" t="s">
        <v>1524</v>
      </c>
      <c r="BDF58" s="46" t="s">
        <v>1525</v>
      </c>
    </row>
    <row r="59" spans="1:987 1136:1462" x14ac:dyDescent="0.35">
      <c r="A59" s="46">
        <v>80</v>
      </c>
      <c r="B59" s="46" t="s">
        <v>2028</v>
      </c>
      <c r="C59" s="46">
        <v>44960</v>
      </c>
      <c r="D59" s="46" t="s">
        <v>1490</v>
      </c>
      <c r="E59" s="46">
        <v>44960.40776101852</v>
      </c>
      <c r="F59" s="46">
        <v>44960.446146562499</v>
      </c>
      <c r="G59" s="46" t="s">
        <v>1491</v>
      </c>
      <c r="H59" s="46" t="s">
        <v>1724</v>
      </c>
      <c r="I59" s="46" t="s">
        <v>1493</v>
      </c>
      <c r="J59" s="46" t="s">
        <v>1494</v>
      </c>
      <c r="K59" s="46">
        <v>3</v>
      </c>
      <c r="L59" s="46">
        <v>3</v>
      </c>
      <c r="M59" s="46" t="s">
        <v>1741</v>
      </c>
      <c r="N59" s="46" t="s">
        <v>1496</v>
      </c>
      <c r="O59" s="46" t="s">
        <v>1527</v>
      </c>
      <c r="P59" s="46" t="s">
        <v>1528</v>
      </c>
      <c r="Q59" s="46" t="s">
        <v>1500</v>
      </c>
      <c r="S59" s="46" t="s">
        <v>2029</v>
      </c>
      <c r="T59" s="46" t="s">
        <v>1550</v>
      </c>
      <c r="U59" s="46" t="s">
        <v>1550</v>
      </c>
      <c r="V59" s="46" t="s">
        <v>1500</v>
      </c>
      <c r="W59" s="46" t="s">
        <v>1500</v>
      </c>
      <c r="X59" s="46" t="s">
        <v>1500</v>
      </c>
      <c r="Y59" s="46" t="s">
        <v>1500</v>
      </c>
      <c r="Z59" s="46" t="str">
        <f t="shared" si="16"/>
        <v>oui</v>
      </c>
      <c r="AC59" s="46" t="str">
        <f t="shared" si="37"/>
        <v>oui</v>
      </c>
      <c r="AD59" s="46" t="s">
        <v>1501</v>
      </c>
      <c r="AF59" s="46" t="s">
        <v>1609</v>
      </c>
      <c r="AH59" s="46" t="s">
        <v>1503</v>
      </c>
      <c r="AJ59" s="46" t="str">
        <f t="shared" si="38"/>
        <v>oui</v>
      </c>
      <c r="AK59" s="46" t="str">
        <f t="shared" si="17"/>
        <v>oui</v>
      </c>
      <c r="AL59" s="46" t="str">
        <f t="shared" si="18"/>
        <v xml:space="preserve">pas_connaissance pas_acces_information </v>
      </c>
      <c r="AM59" s="46">
        <f t="shared" si="19"/>
        <v>1</v>
      </c>
      <c r="AN59" s="46">
        <f t="shared" si="20"/>
        <v>0</v>
      </c>
      <c r="AO59" s="46">
        <f t="shared" si="21"/>
        <v>0</v>
      </c>
      <c r="AP59" s="46">
        <f t="shared" si="22"/>
        <v>0</v>
      </c>
      <c r="AQ59" s="46">
        <f t="shared" si="23"/>
        <v>0</v>
      </c>
      <c r="AR59" s="46">
        <f t="shared" si="24"/>
        <v>0</v>
      </c>
      <c r="AS59" s="46">
        <f t="shared" si="25"/>
        <v>0</v>
      </c>
      <c r="AT59" s="46">
        <f t="shared" si="26"/>
        <v>0</v>
      </c>
      <c r="AU59" s="46">
        <f t="shared" si="27"/>
        <v>0</v>
      </c>
      <c r="AV59" s="46">
        <f t="shared" si="28"/>
        <v>1</v>
      </c>
      <c r="AW59" s="46">
        <f t="shared" si="29"/>
        <v>0</v>
      </c>
      <c r="AX59" s="46">
        <f t="shared" si="30"/>
        <v>0</v>
      </c>
      <c r="AY59" s="46">
        <f t="shared" si="31"/>
        <v>0</v>
      </c>
      <c r="AZ59" s="46" t="str">
        <f t="shared" si="43"/>
        <v xml:space="preserve">aucun_problem </v>
      </c>
      <c r="BA59" s="46">
        <f>IF(ISERROR(SEARCH(1,_xlfn.CONCAT(DM59, FO59, HN59, KJ59, NC59, PR59, SH59, UU59, XI59, ZT59, ACQ59, ZT59, ACQ59, AEK59, AFT59, AJH59))),0,1)</f>
        <v>0</v>
      </c>
      <c r="BB59" s="46">
        <f>IF(ISERROR(SEARCH(1,_xlfn.CONCAT(DN59, FP59, HO59, KK59, ND59, PS59, SI59, UV59, XJ59, ZU59, ACR59))),0,1)</f>
        <v>0</v>
      </c>
      <c r="BC59" s="46">
        <f>IF(ISERROR(SEARCH(1,_xlfn.CONCAT(KL59, NE59, PT59, SJ59, UW59, XK59, ZW59, ACT59,AEM59, AGQ59, AJJ59))),0,1)</f>
        <v>0</v>
      </c>
      <c r="BD59" s="46">
        <f>IF(ISERROR(SEARCH(1,_xlfn.CONCAT(DO59, FQ59, HP59, KM59, NF59, PU59, SK59, UX59, XL59, ZV59, ACU59,AEL59, AGP59, AJI59))),0,1)</f>
        <v>0</v>
      </c>
      <c r="BE59" s="46">
        <f t="shared" si="44"/>
        <v>0</v>
      </c>
      <c r="BF59" s="46">
        <f t="shared" si="44"/>
        <v>1</v>
      </c>
      <c r="BG59" s="46">
        <f t="shared" si="44"/>
        <v>0</v>
      </c>
      <c r="BH59" s="46">
        <f t="shared" si="44"/>
        <v>0</v>
      </c>
      <c r="BI59" s="46">
        <f t="shared" si="44"/>
        <v>0</v>
      </c>
      <c r="BJ59" s="46" t="str">
        <f t="shared" si="45"/>
        <v xml:space="preserve">aucun_problem </v>
      </c>
      <c r="BK59" s="46">
        <f>IF(ISERROR(SEARCH(1,_xlfn.CONCAT(DM59, FO59, HN59, KJ59, NC59, PR59, SH59, UU59, XI59, ZT59, ACQ59, ZT59, ACQ59, AEK59, AFT59, AJH59, ALB59, ALL59, ALV59, AMF59, AMQ59, ANB59, ANM59, ANX59, AOI59, AOT59, APE59, APP59, APZ59, AQI59))),0,1)</f>
        <v>0</v>
      </c>
      <c r="BL59" s="46">
        <f>IF(ISERROR(SEARCH(1,_xlfn.CONCAT(DN59, FP59, HO59, KK59, ND59, PS59, SI59, UV59, XJ59, ZU59, ACR59, ZU59, ACR59, ALC59, ALM59, ALW59, AMG59, AMR59, ANC59, ANN59, ANY59, AOJ59, AOU59, APF59))),0,1)</f>
        <v>0</v>
      </c>
      <c r="BM59" s="46">
        <f>IF(ISERROR(SEARCH(1,_xlfn.CONCAT(KL59, NE59, PT59, SJ59, UW59, XK59, ZW59, ACT59,AEM59, AGQ59, AJJ59, AMH59, AMS59, AND59, ANO59, ANZ59, AOK59, AOW59, APH59, APR59, AQB59, AQK59))),0,1)</f>
        <v>0</v>
      </c>
      <c r="BN59" s="46">
        <f>IF(ISERROR(SEARCH(1,_xlfn.CONCAT(DO59, FQ59, HP59, KM59, NF59, PU59, SK59, UX59, XL59, ZV59, ACU59,AEL59, AGP59, AJI59, AMI59, AMT59, ANE59, ANP59, AOA59, AOL59, AOV59, APG59, APQ59, AQA59, AQJ59))),0,1)</f>
        <v>0</v>
      </c>
      <c r="BO59" s="46">
        <f t="shared" si="46"/>
        <v>0</v>
      </c>
      <c r="BP59" s="46">
        <f t="shared" si="46"/>
        <v>1</v>
      </c>
      <c r="BQ59" s="46">
        <f t="shared" si="46"/>
        <v>0</v>
      </c>
      <c r="BR59" s="46">
        <f t="shared" si="46"/>
        <v>0</v>
      </c>
      <c r="BS59" s="46">
        <f t="shared" si="46"/>
        <v>0</v>
      </c>
      <c r="BT59" s="46" t="str">
        <f t="shared" si="32"/>
        <v>non</v>
      </c>
      <c r="BU59" s="46" t="str">
        <f>IF(ISERROR(SEARCH(1, _xlfn.CONCAT(CL59, CM59,ES59, GQ59, JB59,MB59,OP59, OQ59,RF59, WG59, ABJ59, ABK59, ABL59, ABM59, CK59 ))),"non","oui")</f>
        <v>non</v>
      </c>
      <c r="BV59" s="46" t="s">
        <v>1500</v>
      </c>
      <c r="BW59" s="46" t="s">
        <v>1717</v>
      </c>
      <c r="BX59" s="46">
        <v>0</v>
      </c>
      <c r="BY59" s="46">
        <v>0</v>
      </c>
      <c r="BZ59" s="46">
        <v>0</v>
      </c>
      <c r="CA59" s="46">
        <v>1</v>
      </c>
      <c r="CB59" s="46">
        <v>0</v>
      </c>
      <c r="CC59" s="46">
        <v>0</v>
      </c>
      <c r="CD59" s="46">
        <v>0</v>
      </c>
      <c r="CE59" s="46">
        <v>0</v>
      </c>
      <c r="CF59" s="46">
        <v>0</v>
      </c>
      <c r="CG59" s="46">
        <v>0</v>
      </c>
      <c r="CH59" s="46">
        <v>0</v>
      </c>
      <c r="CW59" s="46" t="s">
        <v>1579</v>
      </c>
      <c r="CX59" s="46">
        <v>1</v>
      </c>
      <c r="CY59" s="46">
        <v>0</v>
      </c>
      <c r="CZ59" s="46">
        <v>0</v>
      </c>
      <c r="DA59" s="46">
        <v>0</v>
      </c>
      <c r="DB59" s="46">
        <v>0</v>
      </c>
      <c r="DC59" s="46">
        <v>0</v>
      </c>
      <c r="DD59" s="46">
        <v>0</v>
      </c>
      <c r="DE59" s="46">
        <v>0</v>
      </c>
      <c r="DF59" s="46">
        <v>0</v>
      </c>
      <c r="DG59" s="46">
        <v>0</v>
      </c>
      <c r="DH59" s="46">
        <v>0</v>
      </c>
      <c r="DI59" s="46">
        <v>0</v>
      </c>
      <c r="DJ59" s="46">
        <v>0</v>
      </c>
      <c r="GG59" s="46" t="s">
        <v>1496</v>
      </c>
      <c r="GP59" s="46" t="s">
        <v>1574</v>
      </c>
      <c r="GQ59" s="46">
        <v>0</v>
      </c>
      <c r="GR59" s="46">
        <v>0</v>
      </c>
      <c r="GS59" s="46">
        <v>1</v>
      </c>
      <c r="GT59" s="46">
        <v>0</v>
      </c>
      <c r="GU59" s="46">
        <v>0</v>
      </c>
      <c r="GV59" s="46">
        <v>0</v>
      </c>
      <c r="GX59" s="46" t="s">
        <v>1680</v>
      </c>
      <c r="GY59" s="46">
        <v>0</v>
      </c>
      <c r="GZ59" s="46">
        <v>0</v>
      </c>
      <c r="HA59" s="46">
        <v>0</v>
      </c>
      <c r="HB59" s="46">
        <v>0</v>
      </c>
      <c r="HC59" s="46">
        <v>0</v>
      </c>
      <c r="HD59" s="46">
        <v>0</v>
      </c>
      <c r="HE59" s="46">
        <v>0</v>
      </c>
      <c r="HF59" s="46">
        <v>0</v>
      </c>
      <c r="HG59" s="46">
        <v>0</v>
      </c>
      <c r="HH59" s="46">
        <v>1</v>
      </c>
      <c r="HI59" s="46">
        <v>0</v>
      </c>
      <c r="HJ59" s="46">
        <v>0</v>
      </c>
      <c r="HK59" s="46">
        <v>0</v>
      </c>
      <c r="HM59" s="46" t="s">
        <v>1914</v>
      </c>
      <c r="HN59" s="46">
        <v>0</v>
      </c>
      <c r="HO59" s="46">
        <v>0</v>
      </c>
      <c r="HP59" s="46">
        <v>0</v>
      </c>
      <c r="HQ59" s="46">
        <v>0</v>
      </c>
      <c r="HR59" s="46">
        <v>1</v>
      </c>
      <c r="HS59" s="46">
        <v>0</v>
      </c>
      <c r="HT59" s="46">
        <v>0</v>
      </c>
      <c r="HU59" s="46">
        <v>0</v>
      </c>
      <c r="IE59" s="46" t="s">
        <v>1518</v>
      </c>
      <c r="IF59" s="46" t="s">
        <v>1629</v>
      </c>
      <c r="OA59" s="46" t="s">
        <v>1500</v>
      </c>
      <c r="OB59" s="46" t="s">
        <v>2030</v>
      </c>
      <c r="OC59" s="46">
        <v>0</v>
      </c>
      <c r="OD59" s="46">
        <v>0</v>
      </c>
      <c r="OE59" s="46">
        <v>0</v>
      </c>
      <c r="OF59" s="46">
        <v>1</v>
      </c>
      <c r="OG59" s="46">
        <v>0</v>
      </c>
      <c r="OH59" s="46">
        <v>0</v>
      </c>
      <c r="OI59" s="46">
        <v>0</v>
      </c>
      <c r="OJ59" s="46">
        <v>1</v>
      </c>
      <c r="OK59" s="46">
        <v>0</v>
      </c>
      <c r="OL59" s="46">
        <v>0</v>
      </c>
      <c r="OM59" s="46">
        <v>0</v>
      </c>
      <c r="PB59" s="46" t="s">
        <v>1579</v>
      </c>
      <c r="PC59" s="46">
        <v>1</v>
      </c>
      <c r="PD59" s="46">
        <v>0</v>
      </c>
      <c r="PE59" s="46">
        <v>0</v>
      </c>
      <c r="PF59" s="46">
        <v>0</v>
      </c>
      <c r="PG59" s="46">
        <v>0</v>
      </c>
      <c r="PH59" s="46">
        <v>0</v>
      </c>
      <c r="PI59" s="46">
        <v>0</v>
      </c>
      <c r="PJ59" s="46">
        <v>0</v>
      </c>
      <c r="PK59" s="46">
        <v>0</v>
      </c>
      <c r="PL59" s="46">
        <v>0</v>
      </c>
      <c r="PM59" s="46">
        <v>0</v>
      </c>
      <c r="PN59" s="46">
        <v>0</v>
      </c>
      <c r="PO59" s="46">
        <v>0</v>
      </c>
      <c r="AKG59" s="46" t="s">
        <v>1509</v>
      </c>
      <c r="AKH59" s="46">
        <v>0</v>
      </c>
      <c r="AKI59" s="46">
        <v>0</v>
      </c>
      <c r="AKJ59" s="46">
        <v>0</v>
      </c>
      <c r="AKK59" s="46">
        <v>0</v>
      </c>
      <c r="AKL59" s="46">
        <v>0</v>
      </c>
      <c r="AKM59" s="46">
        <v>0</v>
      </c>
      <c r="AKN59" s="46">
        <v>0</v>
      </c>
      <c r="AKO59" s="46">
        <v>0</v>
      </c>
      <c r="AKP59" s="46">
        <v>0</v>
      </c>
      <c r="AKQ59" s="46">
        <v>0</v>
      </c>
      <c r="AKR59" s="46">
        <v>0</v>
      </c>
      <c r="AKS59" s="46">
        <v>0</v>
      </c>
      <c r="AKT59" s="46">
        <v>0</v>
      </c>
      <c r="AKU59" s="46">
        <v>0</v>
      </c>
      <c r="AKV59" s="46">
        <v>1</v>
      </c>
      <c r="AKW59" s="46">
        <v>0</v>
      </c>
      <c r="AKX59" s="46">
        <v>0</v>
      </c>
      <c r="AKY59" s="46">
        <v>0</v>
      </c>
      <c r="AQR59" s="46" t="s">
        <v>1803</v>
      </c>
      <c r="AQS59" s="46" t="s">
        <v>1511</v>
      </c>
      <c r="AQT59" s="46">
        <v>0</v>
      </c>
      <c r="AQU59" s="46">
        <v>0</v>
      </c>
      <c r="AQV59" s="46">
        <v>1</v>
      </c>
      <c r="AQW59" s="46">
        <v>0</v>
      </c>
      <c r="AQX59" s="46">
        <v>0</v>
      </c>
      <c r="AQY59" s="46">
        <v>0</v>
      </c>
      <c r="AQZ59" s="46">
        <v>0</v>
      </c>
      <c r="ARA59" s="46">
        <v>0</v>
      </c>
      <c r="ARB59" s="46">
        <v>0</v>
      </c>
      <c r="ARC59" s="46">
        <v>0</v>
      </c>
      <c r="ARE59" s="46" t="s">
        <v>1564</v>
      </c>
      <c r="ASB59" s="46" t="s">
        <v>1496</v>
      </c>
      <c r="ASD59" s="46" t="s">
        <v>1540</v>
      </c>
      <c r="ASE59" s="46" t="s">
        <v>1781</v>
      </c>
      <c r="ASF59" s="46">
        <v>1</v>
      </c>
      <c r="ASG59" s="46">
        <v>0</v>
      </c>
      <c r="ASH59" s="46">
        <v>1</v>
      </c>
      <c r="ASI59" s="46">
        <v>0</v>
      </c>
      <c r="ASJ59" s="46">
        <v>1</v>
      </c>
      <c r="ASK59" s="46">
        <v>0</v>
      </c>
      <c r="ASL59" s="46">
        <v>0</v>
      </c>
      <c r="ASM59" s="46">
        <v>0</v>
      </c>
      <c r="ASN59" s="46">
        <v>0</v>
      </c>
      <c r="ASO59" s="46">
        <v>0</v>
      </c>
      <c r="ASP59" s="46">
        <v>0</v>
      </c>
      <c r="ASQ59" s="46">
        <v>0</v>
      </c>
      <c r="ASS59" s="46" t="s">
        <v>1560</v>
      </c>
      <c r="AST59" s="46">
        <v>0</v>
      </c>
      <c r="ASU59" s="46">
        <v>0</v>
      </c>
      <c r="ASV59" s="46">
        <v>0</v>
      </c>
      <c r="ASW59" s="46">
        <v>0</v>
      </c>
      <c r="ASX59" s="46">
        <v>0</v>
      </c>
      <c r="ASY59" s="46">
        <v>0</v>
      </c>
      <c r="ASZ59" s="46">
        <v>0</v>
      </c>
      <c r="ATA59" s="46">
        <v>1</v>
      </c>
      <c r="ATB59" s="46">
        <v>0</v>
      </c>
      <c r="ATC59" s="46">
        <v>0</v>
      </c>
      <c r="ATD59" s="46">
        <v>0</v>
      </c>
      <c r="ATE59" s="46">
        <v>0</v>
      </c>
      <c r="ATF59" s="46">
        <v>0</v>
      </c>
      <c r="ATH59" s="46" t="s">
        <v>1584</v>
      </c>
      <c r="ATI59" s="46">
        <v>0</v>
      </c>
      <c r="ATJ59" s="46">
        <v>0</v>
      </c>
      <c r="ATK59" s="46">
        <v>0</v>
      </c>
      <c r="ATL59" s="46">
        <v>0</v>
      </c>
      <c r="ATM59" s="46">
        <v>0</v>
      </c>
      <c r="ATN59" s="46">
        <v>0</v>
      </c>
      <c r="ATO59" s="46">
        <v>0</v>
      </c>
      <c r="ATP59" s="46">
        <v>1</v>
      </c>
      <c r="ATQ59" s="46">
        <v>0</v>
      </c>
      <c r="ATR59" s="46">
        <v>0</v>
      </c>
      <c r="ATS59" s="46">
        <v>0</v>
      </c>
      <c r="ATT59" s="46">
        <v>0</v>
      </c>
      <c r="ATU59" s="46">
        <v>0</v>
      </c>
      <c r="AUH59" s="46" t="s">
        <v>1601</v>
      </c>
      <c r="AUI59" s="46" t="s">
        <v>1496</v>
      </c>
      <c r="AUJ59" s="46" t="s">
        <v>1564</v>
      </c>
      <c r="AXD59" s="46" t="s">
        <v>1500</v>
      </c>
      <c r="AXT59" s="46" t="s">
        <v>1563</v>
      </c>
      <c r="AYI59" s="46" t="s">
        <v>1651</v>
      </c>
      <c r="AYJ59" s="46">
        <v>0</v>
      </c>
      <c r="AYK59" s="46">
        <v>0</v>
      </c>
      <c r="AYL59" s="46">
        <v>0</v>
      </c>
      <c r="AYM59" s="46">
        <v>0</v>
      </c>
      <c r="AYN59" s="46">
        <v>1</v>
      </c>
      <c r="AYO59" s="46">
        <v>0</v>
      </c>
      <c r="AYP59" s="46">
        <v>0</v>
      </c>
      <c r="AYQ59" s="46">
        <v>0</v>
      </c>
      <c r="AYR59" s="46">
        <v>0</v>
      </c>
      <c r="AYS59" s="46">
        <v>0</v>
      </c>
      <c r="AYT59" s="46">
        <v>0</v>
      </c>
      <c r="AYW59" s="46" t="s">
        <v>1496</v>
      </c>
      <c r="AYX59" s="46" t="s">
        <v>1696</v>
      </c>
      <c r="AYY59" s="46">
        <v>0</v>
      </c>
      <c r="AYZ59" s="46">
        <v>0</v>
      </c>
      <c r="AZA59" s="46">
        <v>0</v>
      </c>
      <c r="AZB59" s="46">
        <v>0</v>
      </c>
      <c r="AZC59" s="46">
        <v>0</v>
      </c>
      <c r="AZD59" s="46">
        <v>1</v>
      </c>
      <c r="AZE59" s="46">
        <v>0</v>
      </c>
      <c r="AZF59" s="46">
        <v>0</v>
      </c>
      <c r="AZG59" s="46">
        <v>0</v>
      </c>
      <c r="AZH59" s="46">
        <v>0</v>
      </c>
      <c r="AZK59" s="46" t="s">
        <v>1696</v>
      </c>
      <c r="AZL59" s="46">
        <v>0</v>
      </c>
      <c r="AZM59" s="46">
        <v>0</v>
      </c>
      <c r="AZN59" s="46">
        <v>0</v>
      </c>
      <c r="AZO59" s="46">
        <v>0</v>
      </c>
      <c r="AZP59" s="46">
        <v>0</v>
      </c>
      <c r="AZQ59" s="46">
        <v>1</v>
      </c>
      <c r="AZR59" s="46">
        <v>0</v>
      </c>
      <c r="AZS59" s="46">
        <v>0</v>
      </c>
      <c r="AZT59" s="46">
        <v>0</v>
      </c>
      <c r="AZU59" s="46">
        <v>0</v>
      </c>
      <c r="AZW59" s="46" t="s">
        <v>1496</v>
      </c>
      <c r="AZX59" s="46" t="s">
        <v>1496</v>
      </c>
      <c r="BAL59" s="46" t="s">
        <v>1496</v>
      </c>
      <c r="BAM59" s="46" t="s">
        <v>1862</v>
      </c>
      <c r="BAN59" s="46" t="s">
        <v>1558</v>
      </c>
      <c r="BAW59" s="46" t="s">
        <v>1496</v>
      </c>
      <c r="BAX59" s="46" t="s">
        <v>1500</v>
      </c>
      <c r="BBM59" s="46" t="s">
        <v>1518</v>
      </c>
      <c r="BBN59" s="46" t="s">
        <v>1702</v>
      </c>
      <c r="BBO59" s="46" t="s">
        <v>1500</v>
      </c>
      <c r="BCV59" s="46" t="s">
        <v>1563</v>
      </c>
      <c r="BCW59" s="46" t="s">
        <v>1500</v>
      </c>
      <c r="BCX59" s="46" t="s">
        <v>1496</v>
      </c>
      <c r="BCY59" s="46" t="s">
        <v>2031</v>
      </c>
      <c r="BDA59" s="46">
        <v>390431053</v>
      </c>
      <c r="BDB59" s="46">
        <v>44960.602500000001</v>
      </c>
      <c r="BDE59" s="46" t="s">
        <v>1524</v>
      </c>
      <c r="BDF59" s="46" t="s">
        <v>1525</v>
      </c>
    </row>
    <row r="60" spans="1:987 1136:1462" x14ac:dyDescent="0.35">
      <c r="A60" s="46">
        <v>81</v>
      </c>
      <c r="B60" s="46" t="s">
        <v>2032</v>
      </c>
      <c r="C60" s="46">
        <v>44960</v>
      </c>
      <c r="D60" s="46" t="s">
        <v>1490</v>
      </c>
      <c r="E60" s="46">
        <v>44960.464329675931</v>
      </c>
      <c r="F60" s="46">
        <v>44960.501084953707</v>
      </c>
      <c r="G60" s="46" t="s">
        <v>1491</v>
      </c>
      <c r="H60" s="46" t="s">
        <v>1724</v>
      </c>
      <c r="I60" s="46" t="s">
        <v>1493</v>
      </c>
      <c r="J60" s="46" t="s">
        <v>1494</v>
      </c>
      <c r="K60" s="46">
        <v>3</v>
      </c>
      <c r="L60" s="46">
        <v>3</v>
      </c>
      <c r="M60" s="46" t="s">
        <v>1741</v>
      </c>
      <c r="N60" s="46" t="s">
        <v>1496</v>
      </c>
      <c r="O60" s="46" t="s">
        <v>1527</v>
      </c>
      <c r="P60" s="46" t="s">
        <v>1528</v>
      </c>
      <c r="Q60" s="46" t="s">
        <v>1500</v>
      </c>
      <c r="S60" s="46" t="s">
        <v>2033</v>
      </c>
      <c r="T60" s="46" t="s">
        <v>1550</v>
      </c>
      <c r="U60" s="46" t="s">
        <v>1500</v>
      </c>
      <c r="V60" s="46" t="s">
        <v>1500</v>
      </c>
      <c r="W60" s="46" t="s">
        <v>1550</v>
      </c>
      <c r="X60" s="46" t="s">
        <v>1500</v>
      </c>
      <c r="Y60" s="46" t="s">
        <v>1500</v>
      </c>
      <c r="Z60" s="46" t="str">
        <f t="shared" si="16"/>
        <v>oui</v>
      </c>
      <c r="AC60" s="46" t="str">
        <f t="shared" si="37"/>
        <v>oui</v>
      </c>
      <c r="AD60" s="46" t="s">
        <v>1609</v>
      </c>
      <c r="AF60" s="46" t="s">
        <v>1501</v>
      </c>
      <c r="AH60" s="46" t="s">
        <v>1531</v>
      </c>
      <c r="AJ60" s="46" t="str">
        <f t="shared" si="38"/>
        <v>oui</v>
      </c>
      <c r="AK60" s="46" t="str">
        <f t="shared" si="17"/>
        <v>oui</v>
      </c>
      <c r="AL60" s="46" t="str">
        <f t="shared" si="18"/>
        <v xml:space="preserve">exclusion pas_acces_information </v>
      </c>
      <c r="AM60" s="46">
        <f t="shared" si="19"/>
        <v>0</v>
      </c>
      <c r="AN60" s="46">
        <f t="shared" si="20"/>
        <v>0</v>
      </c>
      <c r="AO60" s="46">
        <f t="shared" si="21"/>
        <v>0</v>
      </c>
      <c r="AP60" s="46">
        <f t="shared" si="22"/>
        <v>0</v>
      </c>
      <c r="AQ60" s="46">
        <f t="shared" si="23"/>
        <v>0</v>
      </c>
      <c r="AR60" s="46">
        <f t="shared" si="24"/>
        <v>0</v>
      </c>
      <c r="AS60" s="46">
        <f t="shared" si="25"/>
        <v>1</v>
      </c>
      <c r="AT60" s="46">
        <f t="shared" si="26"/>
        <v>0</v>
      </c>
      <c r="AU60" s="46">
        <f t="shared" si="27"/>
        <v>0</v>
      </c>
      <c r="AV60" s="46">
        <f t="shared" si="28"/>
        <v>1</v>
      </c>
      <c r="AW60" s="46">
        <f t="shared" si="29"/>
        <v>0</v>
      </c>
      <c r="AX60" s="46">
        <f t="shared" si="30"/>
        <v>0</v>
      </c>
      <c r="AY60" s="46">
        <f t="shared" si="31"/>
        <v>0</v>
      </c>
      <c r="AZ60" s="46" t="str">
        <f t="shared" si="43"/>
        <v xml:space="preserve">insuffisance_argent </v>
      </c>
      <c r="BA60" s="46">
        <f>IF(ISERROR(SEARCH(1,_xlfn.CONCAT(DM60, FO60, HN60, KJ60, NC60, PR60, SH60, UU60, XI60, ZT60, ACQ60, ZT60, ACQ60, AEK60, AFT60, AJH60))),0,1)</f>
        <v>0</v>
      </c>
      <c r="BB60" s="46">
        <f>IF(ISERROR(SEARCH(1,_xlfn.CONCAT(DN60, FP60, HO60, KK60, ND60, PS60, SI60, UV60, XJ60, ZU60, ACR60))),0,1)</f>
        <v>1</v>
      </c>
      <c r="BC60" s="46">
        <f>IF(ISERROR(SEARCH(1,_xlfn.CONCAT(KL60, NE60, PT60, SJ60, UW60, XK60, ZW60, ACT60,AEM60, AGQ60, AJJ60))),0,1)</f>
        <v>0</v>
      </c>
      <c r="BD60" s="46">
        <f>IF(ISERROR(SEARCH(1,_xlfn.CONCAT(DO60, FQ60, HP60, KM60, NF60, PU60, SK60, UX60, XL60, ZV60, ACU60,AEL60, AGP60, AJI60))),0,1)</f>
        <v>0</v>
      </c>
      <c r="BE60" s="46">
        <f t="shared" si="44"/>
        <v>0</v>
      </c>
      <c r="BF60" s="46">
        <f t="shared" si="44"/>
        <v>0</v>
      </c>
      <c r="BG60" s="46">
        <f t="shared" si="44"/>
        <v>0</v>
      </c>
      <c r="BH60" s="46">
        <f t="shared" si="44"/>
        <v>0</v>
      </c>
      <c r="BI60" s="46">
        <f t="shared" si="44"/>
        <v>0</v>
      </c>
      <c r="BJ60" s="46" t="str">
        <f t="shared" si="45"/>
        <v xml:space="preserve">insuffisance_argent </v>
      </c>
      <c r="BK60" s="46">
        <f>IF(ISERROR(SEARCH(1,_xlfn.CONCAT(DM60, FO60, HN60, KJ60, NC60, PR60, SH60, UU60, XI60, ZT60, ACQ60, ZT60, ACQ60, AEK60, AFT60, AJH60, ALB60, ALL60, ALV60, AMF60, AMQ60, ANB60, ANM60, ANX60, AOI60, AOT60, APE60, APP60, APZ60, AQI60))),0,1)</f>
        <v>0</v>
      </c>
      <c r="BL60" s="46">
        <f>IF(ISERROR(SEARCH(1,_xlfn.CONCAT(DN60, FP60, HO60, KK60, ND60, PS60, SI60, UV60, XJ60, ZU60, ACR60, ZU60, ACR60, ALC60, ALM60, ALW60, AMG60, AMR60, ANC60, ANN60, ANY60, AOJ60, AOU60, APF60))),0,1)</f>
        <v>1</v>
      </c>
      <c r="BM60" s="46">
        <f>IF(ISERROR(SEARCH(1,_xlfn.CONCAT(KL60, NE60, PT60, SJ60, UW60, XK60, ZW60, ACT60,AEM60, AGQ60, AJJ60, AMH60, AMS60, AND60, ANO60, ANZ60, AOK60, AOW60, APH60, APR60, AQB60, AQK60))),0,1)</f>
        <v>0</v>
      </c>
      <c r="BN60" s="46">
        <f>IF(ISERROR(SEARCH(1,_xlfn.CONCAT(DO60, FQ60, HP60, KM60, NF60, PU60, SK60, UX60, XL60, ZV60, ACU60,AEL60, AGP60, AJI60, AMI60, AMT60, ANE60, ANP60, AOA60, AOL60, AOV60, APG60, APQ60, AQA60, AQJ60))),0,1)</f>
        <v>0</v>
      </c>
      <c r="BO60" s="46">
        <f t="shared" si="46"/>
        <v>0</v>
      </c>
      <c r="BP60" s="46">
        <f t="shared" si="46"/>
        <v>0</v>
      </c>
      <c r="BQ60" s="46">
        <f t="shared" si="46"/>
        <v>0</v>
      </c>
      <c r="BR60" s="46">
        <f t="shared" si="46"/>
        <v>0</v>
      </c>
      <c r="BS60" s="46">
        <f t="shared" si="46"/>
        <v>0</v>
      </c>
      <c r="BT60" s="46" t="str">
        <f t="shared" si="32"/>
        <v>oui</v>
      </c>
      <c r="BU60" s="46" t="str">
        <f>IF(ISERROR(SEARCH(1, _xlfn.CONCAT(CL60, CM60,ES60, GQ60, JB60,MB60,OP60, OQ60,RF60, WG60, ABJ60, ABK60, ABL60, ABM60, CK60 ))),"non","oui")</f>
        <v>non</v>
      </c>
      <c r="BV60" s="46" t="s">
        <v>1500</v>
      </c>
      <c r="BW60" s="46" t="s">
        <v>1985</v>
      </c>
      <c r="BX60" s="46">
        <v>0</v>
      </c>
      <c r="BY60" s="46">
        <v>0</v>
      </c>
      <c r="BZ60" s="46">
        <v>0</v>
      </c>
      <c r="CA60" s="46">
        <v>0</v>
      </c>
      <c r="CB60" s="46">
        <v>1</v>
      </c>
      <c r="CC60" s="46">
        <v>0</v>
      </c>
      <c r="CD60" s="46">
        <v>0</v>
      </c>
      <c r="CE60" s="46">
        <v>1</v>
      </c>
      <c r="CF60" s="46">
        <v>0</v>
      </c>
      <c r="CG60" s="46">
        <v>0</v>
      </c>
      <c r="CH60" s="46">
        <v>0</v>
      </c>
      <c r="CW60" s="46" t="s">
        <v>1505</v>
      </c>
      <c r="CX60" s="46">
        <v>0</v>
      </c>
      <c r="CY60" s="46">
        <v>0</v>
      </c>
      <c r="CZ60" s="46">
        <v>0</v>
      </c>
      <c r="DA60" s="46">
        <v>0</v>
      </c>
      <c r="DB60" s="46">
        <v>0</v>
      </c>
      <c r="DC60" s="46">
        <v>0</v>
      </c>
      <c r="DD60" s="46">
        <v>1</v>
      </c>
      <c r="DE60" s="46">
        <v>0</v>
      </c>
      <c r="DF60" s="46">
        <v>0</v>
      </c>
      <c r="DG60" s="46">
        <v>0</v>
      </c>
      <c r="DH60" s="46">
        <v>0</v>
      </c>
      <c r="DI60" s="46">
        <v>0</v>
      </c>
      <c r="DJ60" s="46">
        <v>0</v>
      </c>
      <c r="GG60" s="46" t="s">
        <v>1500</v>
      </c>
      <c r="GH60" s="46" t="s">
        <v>1532</v>
      </c>
      <c r="GI60" s="46">
        <v>1</v>
      </c>
      <c r="GJ60" s="46">
        <v>0</v>
      </c>
      <c r="GK60" s="46">
        <v>1</v>
      </c>
      <c r="GL60" s="46">
        <v>0</v>
      </c>
      <c r="GM60" s="46">
        <v>0</v>
      </c>
      <c r="GN60" s="46">
        <v>0</v>
      </c>
      <c r="GX60" s="46" t="s">
        <v>1505</v>
      </c>
      <c r="GY60" s="46">
        <v>0</v>
      </c>
      <c r="GZ60" s="46">
        <v>0</v>
      </c>
      <c r="HA60" s="46">
        <v>0</v>
      </c>
      <c r="HB60" s="46">
        <v>0</v>
      </c>
      <c r="HC60" s="46">
        <v>0</v>
      </c>
      <c r="HD60" s="46">
        <v>0</v>
      </c>
      <c r="HE60" s="46">
        <v>1</v>
      </c>
      <c r="HF60" s="46">
        <v>0</v>
      </c>
      <c r="HG60" s="46">
        <v>0</v>
      </c>
      <c r="HH60" s="46">
        <v>0</v>
      </c>
      <c r="HI60" s="46">
        <v>0</v>
      </c>
      <c r="HJ60" s="46">
        <v>0</v>
      </c>
      <c r="HK60" s="46">
        <v>0</v>
      </c>
      <c r="QQ60" s="46" t="s">
        <v>1496</v>
      </c>
      <c r="RE60" s="46" t="s">
        <v>2034</v>
      </c>
      <c r="RF60" s="46">
        <v>0</v>
      </c>
      <c r="RG60" s="46">
        <v>1</v>
      </c>
      <c r="RH60" s="46">
        <v>0</v>
      </c>
      <c r="RI60" s="46">
        <v>0</v>
      </c>
      <c r="RJ60" s="46">
        <v>0</v>
      </c>
      <c r="RK60" s="46">
        <v>0</v>
      </c>
      <c r="RL60" s="46">
        <v>0</v>
      </c>
      <c r="RM60" s="46">
        <v>0</v>
      </c>
      <c r="RN60" s="46">
        <v>0</v>
      </c>
      <c r="RO60" s="46">
        <v>0</v>
      </c>
      <c r="RP60" s="46">
        <v>0</v>
      </c>
      <c r="RR60" s="46" t="s">
        <v>1680</v>
      </c>
      <c r="RS60" s="46">
        <v>0</v>
      </c>
      <c r="RT60" s="46">
        <v>0</v>
      </c>
      <c r="RU60" s="46">
        <v>0</v>
      </c>
      <c r="RV60" s="46">
        <v>0</v>
      </c>
      <c r="RW60" s="46">
        <v>0</v>
      </c>
      <c r="RX60" s="46">
        <v>0</v>
      </c>
      <c r="RY60" s="46">
        <v>0</v>
      </c>
      <c r="RZ60" s="46">
        <v>0</v>
      </c>
      <c r="SA60" s="46">
        <v>0</v>
      </c>
      <c r="SB60" s="46">
        <v>1</v>
      </c>
      <c r="SC60" s="46">
        <v>0</v>
      </c>
      <c r="SD60" s="46">
        <v>0</v>
      </c>
      <c r="SE60" s="46">
        <v>0</v>
      </c>
      <c r="SG60" s="46" t="s">
        <v>1553</v>
      </c>
      <c r="SH60" s="46">
        <v>0</v>
      </c>
      <c r="SI60" s="46">
        <v>1</v>
      </c>
      <c r="SJ60" s="46">
        <v>0</v>
      </c>
      <c r="SK60" s="46">
        <v>0</v>
      </c>
      <c r="SL60" s="46">
        <v>0</v>
      </c>
      <c r="SM60" s="46">
        <v>0</v>
      </c>
      <c r="SN60" s="46">
        <v>0</v>
      </c>
      <c r="SO60" s="46">
        <v>0</v>
      </c>
      <c r="SP60" s="46">
        <v>0</v>
      </c>
      <c r="TE60" s="46" t="s">
        <v>1563</v>
      </c>
      <c r="AKG60" s="46" t="s">
        <v>1509</v>
      </c>
      <c r="AKH60" s="46">
        <v>0</v>
      </c>
      <c r="AKI60" s="46">
        <v>0</v>
      </c>
      <c r="AKJ60" s="46">
        <v>0</v>
      </c>
      <c r="AKK60" s="46">
        <v>0</v>
      </c>
      <c r="AKL60" s="46">
        <v>0</v>
      </c>
      <c r="AKM60" s="46">
        <v>0</v>
      </c>
      <c r="AKN60" s="46">
        <v>0</v>
      </c>
      <c r="AKO60" s="46">
        <v>0</v>
      </c>
      <c r="AKP60" s="46">
        <v>0</v>
      </c>
      <c r="AKQ60" s="46">
        <v>0</v>
      </c>
      <c r="AKR60" s="46">
        <v>0</v>
      </c>
      <c r="AKS60" s="46">
        <v>0</v>
      </c>
      <c r="AKT60" s="46">
        <v>0</v>
      </c>
      <c r="AKU60" s="46">
        <v>0</v>
      </c>
      <c r="AKV60" s="46">
        <v>1</v>
      </c>
      <c r="AKW60" s="46">
        <v>0</v>
      </c>
      <c r="AKX60" s="46">
        <v>0</v>
      </c>
      <c r="AKY60" s="46">
        <v>0</v>
      </c>
      <c r="AQR60" s="46" t="s">
        <v>1558</v>
      </c>
      <c r="ARE60" s="46" t="s">
        <v>1558</v>
      </c>
      <c r="ARR60" s="46" t="s">
        <v>1648</v>
      </c>
      <c r="ARS60" s="46">
        <v>0</v>
      </c>
      <c r="ART60" s="46">
        <v>1</v>
      </c>
      <c r="ARU60" s="46">
        <v>0</v>
      </c>
      <c r="ARV60" s="46">
        <v>0</v>
      </c>
      <c r="ARW60" s="46">
        <v>0</v>
      </c>
      <c r="ARX60" s="46">
        <v>0</v>
      </c>
      <c r="ARY60" s="46">
        <v>0</v>
      </c>
      <c r="ASB60" s="46" t="s">
        <v>1500</v>
      </c>
      <c r="AUW60" s="46" t="s">
        <v>2035</v>
      </c>
      <c r="AUX60" s="46">
        <v>1</v>
      </c>
      <c r="AUY60" s="46">
        <v>0</v>
      </c>
      <c r="AUZ60" s="46">
        <v>0</v>
      </c>
      <c r="AVA60" s="46">
        <v>1</v>
      </c>
      <c r="AVB60" s="46">
        <v>1</v>
      </c>
      <c r="AVC60" s="46">
        <v>0</v>
      </c>
      <c r="AVD60" s="46">
        <v>0</v>
      </c>
      <c r="AVE60" s="46">
        <v>0</v>
      </c>
      <c r="AVF60" s="46">
        <v>0</v>
      </c>
      <c r="AVG60" s="46">
        <v>0</v>
      </c>
      <c r="AVH60" s="46">
        <v>0</v>
      </c>
      <c r="AVJ60" s="46" t="s">
        <v>2036</v>
      </c>
      <c r="AVK60" s="46">
        <v>0</v>
      </c>
      <c r="AVL60" s="46">
        <v>1</v>
      </c>
      <c r="AVM60" s="46">
        <v>1</v>
      </c>
      <c r="AVN60" s="46">
        <v>0</v>
      </c>
      <c r="AVO60" s="46">
        <v>0</v>
      </c>
      <c r="AVP60" s="46">
        <v>0</v>
      </c>
      <c r="AVQ60" s="46">
        <v>0</v>
      </c>
      <c r="AVR60" s="46">
        <v>0</v>
      </c>
      <c r="AVS60" s="46">
        <v>0</v>
      </c>
      <c r="AVT60" s="46">
        <v>0</v>
      </c>
      <c r="AVU60" s="46">
        <v>0</v>
      </c>
      <c r="AVV60" s="46">
        <v>0</v>
      </c>
      <c r="AVW60" s="46">
        <v>0</v>
      </c>
      <c r="AVY60" s="46" t="s">
        <v>1561</v>
      </c>
      <c r="AVZ60" s="46">
        <v>1</v>
      </c>
      <c r="AWA60" s="46">
        <v>0</v>
      </c>
      <c r="AWB60" s="46">
        <v>0</v>
      </c>
      <c r="AWC60" s="46">
        <v>0</v>
      </c>
      <c r="AWD60" s="46">
        <v>0</v>
      </c>
      <c r="AWE60" s="46">
        <v>0</v>
      </c>
      <c r="AWF60" s="46">
        <v>0</v>
      </c>
      <c r="AWG60" s="46">
        <v>0</v>
      </c>
      <c r="AWH60" s="46">
        <v>0</v>
      </c>
      <c r="AWI60" s="46">
        <v>0</v>
      </c>
      <c r="AWJ60" s="46">
        <v>0</v>
      </c>
      <c r="AWK60" s="46">
        <v>0</v>
      </c>
      <c r="AWL60" s="46">
        <v>0</v>
      </c>
      <c r="AWN60" s="46" t="s">
        <v>1601</v>
      </c>
      <c r="AWO60" s="46" t="s">
        <v>1702</v>
      </c>
      <c r="AWP60" s="46">
        <v>0</v>
      </c>
      <c r="AWQ60" s="46">
        <v>0</v>
      </c>
      <c r="AWR60" s="46">
        <v>0</v>
      </c>
      <c r="AWS60" s="46">
        <v>0</v>
      </c>
      <c r="AWT60" s="46">
        <v>0</v>
      </c>
      <c r="AWU60" s="46">
        <v>0</v>
      </c>
      <c r="AWV60" s="46">
        <v>0</v>
      </c>
      <c r="AWW60" s="46">
        <v>0</v>
      </c>
      <c r="AWX60" s="46">
        <v>0</v>
      </c>
      <c r="AWY60" s="46">
        <v>0</v>
      </c>
      <c r="AWZ60" s="46">
        <v>1</v>
      </c>
      <c r="AXA60" s="46">
        <v>0</v>
      </c>
      <c r="AXD60" s="46" t="s">
        <v>1539</v>
      </c>
      <c r="AXE60" s="46" t="s">
        <v>1540</v>
      </c>
      <c r="AXG60" s="46" t="s">
        <v>1651</v>
      </c>
      <c r="AXH60" s="46">
        <v>0</v>
      </c>
      <c r="AXI60" s="46">
        <v>0</v>
      </c>
      <c r="AXJ60" s="46">
        <v>0</v>
      </c>
      <c r="AXK60" s="46">
        <v>0</v>
      </c>
      <c r="AXL60" s="46">
        <v>1</v>
      </c>
      <c r="AXM60" s="46">
        <v>0</v>
      </c>
      <c r="AXN60" s="46">
        <v>0</v>
      </c>
      <c r="AXO60" s="46">
        <v>0</v>
      </c>
      <c r="AXP60" s="46">
        <v>0</v>
      </c>
      <c r="AXQ60" s="46">
        <v>0</v>
      </c>
      <c r="AXR60" s="46">
        <v>0</v>
      </c>
      <c r="AXT60" s="46" t="s">
        <v>1652</v>
      </c>
      <c r="AXU60" s="46" t="s">
        <v>1558</v>
      </c>
      <c r="AYW60" s="46" t="s">
        <v>1496</v>
      </c>
      <c r="AYX60" s="46" t="s">
        <v>2037</v>
      </c>
      <c r="AYY60" s="46">
        <v>1</v>
      </c>
      <c r="AYZ60" s="46">
        <v>0</v>
      </c>
      <c r="AZA60" s="46">
        <v>0</v>
      </c>
      <c r="AZB60" s="46">
        <v>0</v>
      </c>
      <c r="AZC60" s="46">
        <v>0</v>
      </c>
      <c r="AZD60" s="46">
        <v>1</v>
      </c>
      <c r="AZE60" s="46">
        <v>0</v>
      </c>
      <c r="AZF60" s="46">
        <v>0</v>
      </c>
      <c r="AZG60" s="46">
        <v>0</v>
      </c>
      <c r="AZH60" s="46">
        <v>0</v>
      </c>
      <c r="AZK60" s="46" t="s">
        <v>1696</v>
      </c>
      <c r="AZL60" s="46">
        <v>0</v>
      </c>
      <c r="AZM60" s="46">
        <v>0</v>
      </c>
      <c r="AZN60" s="46">
        <v>0</v>
      </c>
      <c r="AZO60" s="46">
        <v>0</v>
      </c>
      <c r="AZP60" s="46">
        <v>0</v>
      </c>
      <c r="AZQ60" s="46">
        <v>1</v>
      </c>
      <c r="AZR60" s="46">
        <v>0</v>
      </c>
      <c r="AZS60" s="46">
        <v>0</v>
      </c>
      <c r="AZT60" s="46">
        <v>0</v>
      </c>
      <c r="AZU60" s="46">
        <v>0</v>
      </c>
      <c r="AZW60" s="46" t="s">
        <v>1496</v>
      </c>
      <c r="AZX60" s="46" t="s">
        <v>1496</v>
      </c>
      <c r="BAL60" s="46" t="s">
        <v>1496</v>
      </c>
      <c r="BAM60" s="46" t="s">
        <v>1862</v>
      </c>
      <c r="BAN60" s="46" t="s">
        <v>1558</v>
      </c>
      <c r="BAW60" s="46" t="s">
        <v>1496</v>
      </c>
      <c r="BAX60" s="46" t="s">
        <v>1500</v>
      </c>
      <c r="BBM60" s="46" t="s">
        <v>1652</v>
      </c>
      <c r="BBN60" s="46" t="s">
        <v>1563</v>
      </c>
      <c r="BBO60" s="46" t="s">
        <v>1496</v>
      </c>
      <c r="BBP60" s="46" t="s">
        <v>1622</v>
      </c>
      <c r="BBQ60" s="46">
        <v>0</v>
      </c>
      <c r="BBR60" s="46">
        <v>1</v>
      </c>
      <c r="BBS60" s="46">
        <v>0</v>
      </c>
      <c r="BBT60" s="46">
        <v>0</v>
      </c>
      <c r="BBU60" s="46">
        <v>0</v>
      </c>
      <c r="BBV60" s="46">
        <v>0</v>
      </c>
      <c r="BBW60" s="46">
        <v>1</v>
      </c>
      <c r="BBX60" s="46">
        <v>1</v>
      </c>
      <c r="BBY60" s="46">
        <v>0</v>
      </c>
      <c r="BBZ60" s="46">
        <v>0</v>
      </c>
      <c r="BCA60" s="46">
        <v>0</v>
      </c>
      <c r="BCB60" s="46">
        <v>0</v>
      </c>
      <c r="BCC60" s="46">
        <v>0</v>
      </c>
      <c r="BCE60" s="46" t="s">
        <v>1522</v>
      </c>
      <c r="BCF60" s="46">
        <v>0</v>
      </c>
      <c r="BCG60" s="46">
        <v>1</v>
      </c>
      <c r="BCH60" s="46">
        <v>0</v>
      </c>
      <c r="BCI60" s="46">
        <v>0</v>
      </c>
      <c r="BCJ60" s="46">
        <v>0</v>
      </c>
      <c r="BCK60" s="46">
        <v>0</v>
      </c>
      <c r="BCL60" s="46">
        <v>0</v>
      </c>
      <c r="BCM60" s="46">
        <v>0</v>
      </c>
      <c r="BCN60" s="46">
        <v>0</v>
      </c>
      <c r="BCO60" s="46">
        <v>0</v>
      </c>
      <c r="BCP60" s="46">
        <v>0</v>
      </c>
      <c r="BCQ60" s="46">
        <v>0</v>
      </c>
      <c r="BCR60" s="46">
        <v>0</v>
      </c>
      <c r="BCS60" s="46">
        <v>0</v>
      </c>
      <c r="BCT60" s="46">
        <v>0</v>
      </c>
      <c r="BCV60" s="46" t="s">
        <v>1563</v>
      </c>
      <c r="BCW60" s="46" t="s">
        <v>1500</v>
      </c>
      <c r="BCX60" s="46" t="s">
        <v>1496</v>
      </c>
      <c r="BCY60" s="46" t="s">
        <v>2038</v>
      </c>
      <c r="BDA60" s="46">
        <v>390431061</v>
      </c>
      <c r="BDB60" s="46">
        <v>44960.602511574078</v>
      </c>
      <c r="BDE60" s="46" t="s">
        <v>1524</v>
      </c>
      <c r="BDF60" s="46" t="s">
        <v>1525</v>
      </c>
    </row>
    <row r="61" spans="1:987 1136:1462" x14ac:dyDescent="0.35">
      <c r="A61" s="46">
        <v>82</v>
      </c>
      <c r="B61" s="46" t="s">
        <v>2039</v>
      </c>
      <c r="C61" s="46">
        <v>44960</v>
      </c>
      <c r="D61" s="46" t="s">
        <v>1490</v>
      </c>
      <c r="E61" s="46">
        <v>44960.519787824072</v>
      </c>
      <c r="F61" s="46">
        <v>44960.550555555557</v>
      </c>
      <c r="G61" s="46" t="s">
        <v>1491</v>
      </c>
      <c r="H61" s="46" t="s">
        <v>1724</v>
      </c>
      <c r="I61" s="46" t="s">
        <v>1493</v>
      </c>
      <c r="J61" s="46" t="s">
        <v>1494</v>
      </c>
      <c r="K61" s="46">
        <v>3</v>
      </c>
      <c r="L61" s="46">
        <v>3</v>
      </c>
      <c r="M61" s="46" t="s">
        <v>1741</v>
      </c>
      <c r="N61" s="46" t="s">
        <v>1496</v>
      </c>
      <c r="O61" s="46" t="s">
        <v>1527</v>
      </c>
      <c r="P61" s="46" t="s">
        <v>1528</v>
      </c>
      <c r="Q61" s="46" t="s">
        <v>1500</v>
      </c>
      <c r="S61" s="46" t="s">
        <v>2040</v>
      </c>
      <c r="T61" s="46" t="s">
        <v>1500</v>
      </c>
      <c r="U61" s="46" t="s">
        <v>1500</v>
      </c>
      <c r="V61" s="46" t="s">
        <v>1500</v>
      </c>
      <c r="W61" s="46" t="s">
        <v>1500</v>
      </c>
      <c r="X61" s="46" t="s">
        <v>1500</v>
      </c>
      <c r="Y61" s="46" t="s">
        <v>1500</v>
      </c>
      <c r="Z61" s="46" t="str">
        <f t="shared" si="16"/>
        <v>non</v>
      </c>
      <c r="AC61" s="46" t="str">
        <f t="shared" si="37"/>
        <v>non</v>
      </c>
      <c r="AD61" s="46" t="s">
        <v>1609</v>
      </c>
      <c r="AF61" s="46" t="s">
        <v>1501</v>
      </c>
      <c r="AH61" s="46" t="s">
        <v>1531</v>
      </c>
      <c r="AJ61" s="46" t="str">
        <f t="shared" si="38"/>
        <v>non</v>
      </c>
      <c r="AK61" s="46" t="str">
        <f t="shared" si="17"/>
        <v>oui</v>
      </c>
      <c r="AL61" s="46" t="str">
        <f t="shared" si="18"/>
        <v xml:space="preserve">pas_connaissance </v>
      </c>
      <c r="AM61" s="46">
        <f t="shared" si="19"/>
        <v>1</v>
      </c>
      <c r="AN61" s="46">
        <f t="shared" si="20"/>
        <v>0</v>
      </c>
      <c r="AO61" s="46">
        <f t="shared" si="21"/>
        <v>0</v>
      </c>
      <c r="AP61" s="46">
        <f t="shared" si="22"/>
        <v>0</v>
      </c>
      <c r="AQ61" s="46">
        <f t="shared" si="23"/>
        <v>0</v>
      </c>
      <c r="AR61" s="46">
        <f t="shared" si="24"/>
        <v>0</v>
      </c>
      <c r="AS61" s="46">
        <f t="shared" si="25"/>
        <v>0</v>
      </c>
      <c r="AT61" s="46">
        <f t="shared" si="26"/>
        <v>0</v>
      </c>
      <c r="AU61" s="46">
        <f t="shared" si="27"/>
        <v>0</v>
      </c>
      <c r="AV61" s="46">
        <f t="shared" si="28"/>
        <v>0</v>
      </c>
      <c r="AW61" s="46">
        <f t="shared" si="29"/>
        <v>0</v>
      </c>
      <c r="AX61" s="46">
        <f t="shared" si="30"/>
        <v>0</v>
      </c>
      <c r="AY61" s="46">
        <f t="shared" si="31"/>
        <v>0</v>
      </c>
      <c r="BT61" s="46" t="str">
        <f t="shared" si="32"/>
        <v>oui</v>
      </c>
      <c r="BV61" s="46" t="s">
        <v>1500</v>
      </c>
      <c r="BW61" s="46" t="s">
        <v>2041</v>
      </c>
      <c r="BX61" s="46">
        <v>0</v>
      </c>
      <c r="BY61" s="46">
        <v>0</v>
      </c>
      <c r="BZ61" s="46">
        <v>0</v>
      </c>
      <c r="CA61" s="46">
        <v>0</v>
      </c>
      <c r="CB61" s="46">
        <v>0</v>
      </c>
      <c r="CC61" s="46">
        <v>0</v>
      </c>
      <c r="CD61" s="46">
        <v>0</v>
      </c>
      <c r="CE61" s="46">
        <v>1</v>
      </c>
      <c r="CF61" s="46">
        <v>0</v>
      </c>
      <c r="CG61" s="46">
        <v>0</v>
      </c>
      <c r="CH61" s="46">
        <v>0</v>
      </c>
      <c r="CW61" s="46" t="s">
        <v>1579</v>
      </c>
      <c r="CX61" s="46">
        <v>1</v>
      </c>
      <c r="CY61" s="46">
        <v>0</v>
      </c>
      <c r="CZ61" s="46">
        <v>0</v>
      </c>
      <c r="DA61" s="46">
        <v>0</v>
      </c>
      <c r="DB61" s="46">
        <v>0</v>
      </c>
      <c r="DC61" s="46">
        <v>0</v>
      </c>
      <c r="DD61" s="46">
        <v>0</v>
      </c>
      <c r="DE61" s="46">
        <v>0</v>
      </c>
      <c r="DF61" s="46">
        <v>0</v>
      </c>
      <c r="DG61" s="46">
        <v>0</v>
      </c>
      <c r="DH61" s="46">
        <v>0</v>
      </c>
      <c r="DI61" s="46">
        <v>0</v>
      </c>
      <c r="DJ61" s="46">
        <v>0</v>
      </c>
      <c r="GG61" s="46" t="s">
        <v>1500</v>
      </c>
      <c r="GH61" s="46" t="s">
        <v>1504</v>
      </c>
      <c r="GI61" s="46">
        <v>1</v>
      </c>
      <c r="GJ61" s="46">
        <v>0</v>
      </c>
      <c r="GK61" s="46">
        <v>0</v>
      </c>
      <c r="GL61" s="46">
        <v>0</v>
      </c>
      <c r="GM61" s="46">
        <v>0</v>
      </c>
      <c r="GN61" s="46">
        <v>0</v>
      </c>
      <c r="GX61" s="46" t="s">
        <v>1579</v>
      </c>
      <c r="GY61" s="46">
        <v>1</v>
      </c>
      <c r="GZ61" s="46">
        <v>0</v>
      </c>
      <c r="HA61" s="46">
        <v>0</v>
      </c>
      <c r="HB61" s="46">
        <v>0</v>
      </c>
      <c r="HC61" s="46">
        <v>0</v>
      </c>
      <c r="HD61" s="46">
        <v>0</v>
      </c>
      <c r="HE61" s="46">
        <v>0</v>
      </c>
      <c r="HF61" s="46">
        <v>0</v>
      </c>
      <c r="HG61" s="46">
        <v>0</v>
      </c>
      <c r="HH61" s="46">
        <v>0</v>
      </c>
      <c r="HI61" s="46">
        <v>0</v>
      </c>
      <c r="HJ61" s="46">
        <v>0</v>
      </c>
      <c r="HK61" s="46">
        <v>0</v>
      </c>
      <c r="QQ61" s="46" t="s">
        <v>1500</v>
      </c>
      <c r="QR61" s="46" t="s">
        <v>2042</v>
      </c>
      <c r="QS61" s="46">
        <v>0</v>
      </c>
      <c r="QT61" s="46">
        <v>1</v>
      </c>
      <c r="QU61" s="46">
        <v>0</v>
      </c>
      <c r="QV61" s="46">
        <v>0</v>
      </c>
      <c r="QW61" s="46">
        <v>0</v>
      </c>
      <c r="QX61" s="46">
        <v>0</v>
      </c>
      <c r="QY61" s="46">
        <v>0</v>
      </c>
      <c r="QZ61" s="46">
        <v>1</v>
      </c>
      <c r="RA61" s="46">
        <v>0</v>
      </c>
      <c r="RB61" s="46">
        <v>0</v>
      </c>
      <c r="RC61" s="46">
        <v>0</v>
      </c>
      <c r="RR61" s="46" t="s">
        <v>1579</v>
      </c>
      <c r="RS61" s="46">
        <v>1</v>
      </c>
      <c r="RT61" s="46">
        <v>0</v>
      </c>
      <c r="RU61" s="46">
        <v>0</v>
      </c>
      <c r="RV61" s="46">
        <v>0</v>
      </c>
      <c r="RW61" s="46">
        <v>0</v>
      </c>
      <c r="RX61" s="46">
        <v>0</v>
      </c>
      <c r="RY61" s="46">
        <v>0</v>
      </c>
      <c r="RZ61" s="46">
        <v>0</v>
      </c>
      <c r="SA61" s="46">
        <v>0</v>
      </c>
      <c r="SB61" s="46">
        <v>0</v>
      </c>
      <c r="SC61" s="46">
        <v>0</v>
      </c>
      <c r="SD61" s="46">
        <v>0</v>
      </c>
      <c r="SE61" s="46">
        <v>0</v>
      </c>
      <c r="AKG61" s="46" t="s">
        <v>1509</v>
      </c>
      <c r="AKH61" s="46">
        <v>0</v>
      </c>
      <c r="AKI61" s="46">
        <v>0</v>
      </c>
      <c r="AKJ61" s="46">
        <v>0</v>
      </c>
      <c r="AKK61" s="46">
        <v>0</v>
      </c>
      <c r="AKL61" s="46">
        <v>0</v>
      </c>
      <c r="AKM61" s="46">
        <v>0</v>
      </c>
      <c r="AKN61" s="46">
        <v>0</v>
      </c>
      <c r="AKO61" s="46">
        <v>0</v>
      </c>
      <c r="AKP61" s="46">
        <v>0</v>
      </c>
      <c r="AKQ61" s="46">
        <v>0</v>
      </c>
      <c r="AKR61" s="46">
        <v>0</v>
      </c>
      <c r="AKS61" s="46">
        <v>0</v>
      </c>
      <c r="AKT61" s="46">
        <v>0</v>
      </c>
      <c r="AKU61" s="46">
        <v>0</v>
      </c>
      <c r="AKV61" s="46">
        <v>1</v>
      </c>
      <c r="AKW61" s="46">
        <v>0</v>
      </c>
      <c r="AKX61" s="46">
        <v>0</v>
      </c>
      <c r="AKY61" s="46">
        <v>0</v>
      </c>
      <c r="AQR61" s="46" t="s">
        <v>1580</v>
      </c>
      <c r="ASB61" s="46" t="s">
        <v>1500</v>
      </c>
      <c r="AUW61" s="46" t="s">
        <v>2043</v>
      </c>
      <c r="AUX61" s="46">
        <v>0</v>
      </c>
      <c r="AUY61" s="46">
        <v>0</v>
      </c>
      <c r="AUZ61" s="46">
        <v>1</v>
      </c>
      <c r="AVA61" s="46">
        <v>1</v>
      </c>
      <c r="AVB61" s="46">
        <v>0</v>
      </c>
      <c r="AVC61" s="46">
        <v>0</v>
      </c>
      <c r="AVD61" s="46">
        <v>1</v>
      </c>
      <c r="AVE61" s="46">
        <v>0</v>
      </c>
      <c r="AVF61" s="46">
        <v>0</v>
      </c>
      <c r="AVG61" s="46">
        <v>0</v>
      </c>
      <c r="AVH61" s="46">
        <v>0</v>
      </c>
      <c r="AVJ61" s="46" t="s">
        <v>2044</v>
      </c>
      <c r="AVK61" s="46">
        <v>0</v>
      </c>
      <c r="AVL61" s="46">
        <v>0</v>
      </c>
      <c r="AVM61" s="46">
        <v>1</v>
      </c>
      <c r="AVN61" s="46">
        <v>0</v>
      </c>
      <c r="AVO61" s="46">
        <v>0</v>
      </c>
      <c r="AVP61" s="46">
        <v>0</v>
      </c>
      <c r="AVQ61" s="46">
        <v>0</v>
      </c>
      <c r="AVR61" s="46">
        <v>0</v>
      </c>
      <c r="AVS61" s="46">
        <v>0</v>
      </c>
      <c r="AVT61" s="46">
        <v>0</v>
      </c>
      <c r="AVU61" s="46">
        <v>0</v>
      </c>
      <c r="AVV61" s="46">
        <v>0</v>
      </c>
      <c r="AVW61" s="46">
        <v>0</v>
      </c>
      <c r="AVY61" s="46" t="s">
        <v>2045</v>
      </c>
      <c r="AVZ61" s="46">
        <v>1</v>
      </c>
      <c r="AWA61" s="46">
        <v>0</v>
      </c>
      <c r="AWB61" s="46">
        <v>1</v>
      </c>
      <c r="AWC61" s="46">
        <v>0</v>
      </c>
      <c r="AWD61" s="46">
        <v>0</v>
      </c>
      <c r="AWE61" s="46">
        <v>0</v>
      </c>
      <c r="AWF61" s="46">
        <v>0</v>
      </c>
      <c r="AWG61" s="46">
        <v>0</v>
      </c>
      <c r="AWH61" s="46">
        <v>0</v>
      </c>
      <c r="AWI61" s="46">
        <v>0</v>
      </c>
      <c r="AWJ61" s="46">
        <v>0</v>
      </c>
      <c r="AWK61" s="46">
        <v>0</v>
      </c>
      <c r="AWL61" s="46">
        <v>0</v>
      </c>
      <c r="AWN61" s="46" t="s">
        <v>1730</v>
      </c>
      <c r="AWO61" s="46" t="s">
        <v>1517</v>
      </c>
      <c r="AWP61" s="46">
        <v>1</v>
      </c>
      <c r="AWQ61" s="46">
        <v>0</v>
      </c>
      <c r="AWR61" s="46">
        <v>0</v>
      </c>
      <c r="AWS61" s="46">
        <v>0</v>
      </c>
      <c r="AWT61" s="46">
        <v>0</v>
      </c>
      <c r="AWU61" s="46">
        <v>0</v>
      </c>
      <c r="AWV61" s="46">
        <v>0</v>
      </c>
      <c r="AWW61" s="46">
        <v>0</v>
      </c>
      <c r="AWX61" s="46">
        <v>0</v>
      </c>
      <c r="AWY61" s="46">
        <v>0</v>
      </c>
      <c r="AWZ61" s="46">
        <v>0</v>
      </c>
      <c r="AXA61" s="46">
        <v>0</v>
      </c>
      <c r="AXD61" s="46" t="s">
        <v>1500</v>
      </c>
      <c r="AXT61" s="46" t="s">
        <v>1702</v>
      </c>
      <c r="AYI61" s="46" t="s">
        <v>1519</v>
      </c>
      <c r="AYJ61" s="46">
        <v>0</v>
      </c>
      <c r="AYK61" s="46">
        <v>0</v>
      </c>
      <c r="AYL61" s="46">
        <v>0</v>
      </c>
      <c r="AYM61" s="46">
        <v>1</v>
      </c>
      <c r="AYN61" s="46">
        <v>1</v>
      </c>
      <c r="AYO61" s="46">
        <v>0</v>
      </c>
      <c r="AYP61" s="46">
        <v>0</v>
      </c>
      <c r="AYQ61" s="46">
        <v>0</v>
      </c>
      <c r="AYR61" s="46">
        <v>0</v>
      </c>
      <c r="AYS61" s="46">
        <v>0</v>
      </c>
      <c r="AYT61" s="46">
        <v>0</v>
      </c>
      <c r="AYW61" s="46" t="s">
        <v>1500</v>
      </c>
      <c r="AZW61" s="46" t="s">
        <v>1500</v>
      </c>
      <c r="BAX61" s="46" t="s">
        <v>1500</v>
      </c>
      <c r="BBM61" s="46" t="s">
        <v>1518</v>
      </c>
      <c r="BBN61" s="46" t="s">
        <v>1702</v>
      </c>
      <c r="BBO61" s="46" t="s">
        <v>1500</v>
      </c>
      <c r="BCV61" s="46" t="s">
        <v>1652</v>
      </c>
      <c r="BCW61" s="46" t="s">
        <v>1500</v>
      </c>
      <c r="BCX61" s="46" t="s">
        <v>1500</v>
      </c>
      <c r="BCY61" s="46" t="s">
        <v>1645</v>
      </c>
      <c r="BDA61" s="46">
        <v>390431065</v>
      </c>
      <c r="BDB61" s="46">
        <v>44960.602534722217</v>
      </c>
      <c r="BDE61" s="46" t="s">
        <v>1524</v>
      </c>
      <c r="BDF61" s="46" t="s">
        <v>1525</v>
      </c>
    </row>
    <row r="62" spans="1:987 1136:1462" x14ac:dyDescent="0.35">
      <c r="A62" s="46">
        <v>83</v>
      </c>
      <c r="B62" s="46" t="s">
        <v>2046</v>
      </c>
      <c r="C62" s="46">
        <v>44960</v>
      </c>
      <c r="D62" s="46" t="s">
        <v>1490</v>
      </c>
      <c r="E62" s="46">
        <v>44960.562784664347</v>
      </c>
      <c r="F62" s="46">
        <v>44960.585747789351</v>
      </c>
      <c r="G62" s="46" t="s">
        <v>1491</v>
      </c>
      <c r="H62" s="46" t="s">
        <v>1724</v>
      </c>
      <c r="I62" s="46" t="s">
        <v>1493</v>
      </c>
      <c r="J62" s="46" t="s">
        <v>1494</v>
      </c>
      <c r="K62" s="46">
        <v>3</v>
      </c>
      <c r="L62" s="46">
        <v>3</v>
      </c>
      <c r="M62" s="46" t="s">
        <v>1741</v>
      </c>
      <c r="N62" s="46" t="s">
        <v>1500</v>
      </c>
      <c r="O62" s="46" t="s">
        <v>1497</v>
      </c>
      <c r="P62" s="46" t="s">
        <v>1528</v>
      </c>
      <c r="Q62" s="46" t="s">
        <v>1500</v>
      </c>
      <c r="S62" s="46" t="s">
        <v>2047</v>
      </c>
      <c r="T62" s="46" t="s">
        <v>1500</v>
      </c>
      <c r="U62" s="46" t="s">
        <v>1500</v>
      </c>
      <c r="V62" s="46" t="s">
        <v>1500</v>
      </c>
      <c r="W62" s="46" t="s">
        <v>1500</v>
      </c>
      <c r="X62" s="46" t="s">
        <v>1500</v>
      </c>
      <c r="Y62" s="46" t="s">
        <v>1500</v>
      </c>
      <c r="Z62" s="46" t="str">
        <f t="shared" si="16"/>
        <v>non</v>
      </c>
      <c r="AC62" s="46" t="str">
        <f t="shared" si="37"/>
        <v>non</v>
      </c>
      <c r="AD62" s="46" t="s">
        <v>1501</v>
      </c>
      <c r="AF62" s="46" t="s">
        <v>1609</v>
      </c>
      <c r="AH62" s="46" t="s">
        <v>1551</v>
      </c>
      <c r="AJ62" s="46" t="str">
        <f t="shared" si="38"/>
        <v>non</v>
      </c>
      <c r="AK62" s="46" t="str">
        <f t="shared" si="17"/>
        <v>oui</v>
      </c>
      <c r="AL62" s="46" t="str">
        <f t="shared" si="18"/>
        <v xml:space="preserve">pas_connaissance exclusion </v>
      </c>
      <c r="AM62" s="46">
        <f t="shared" si="19"/>
        <v>1</v>
      </c>
      <c r="AN62" s="46">
        <f t="shared" si="20"/>
        <v>0</v>
      </c>
      <c r="AO62" s="46">
        <f t="shared" si="21"/>
        <v>0</v>
      </c>
      <c r="AP62" s="46">
        <f t="shared" si="22"/>
        <v>0</v>
      </c>
      <c r="AQ62" s="46">
        <f t="shared" si="23"/>
        <v>0</v>
      </c>
      <c r="AR62" s="46">
        <f t="shared" si="24"/>
        <v>0</v>
      </c>
      <c r="AS62" s="46">
        <f t="shared" si="25"/>
        <v>1</v>
      </c>
      <c r="AT62" s="46">
        <f t="shared" si="26"/>
        <v>0</v>
      </c>
      <c r="AU62" s="46">
        <f t="shared" si="27"/>
        <v>0</v>
      </c>
      <c r="AV62" s="46">
        <f t="shared" si="28"/>
        <v>0</v>
      </c>
      <c r="AW62" s="46">
        <f t="shared" si="29"/>
        <v>0</v>
      </c>
      <c r="AX62" s="46">
        <f t="shared" si="30"/>
        <v>0</v>
      </c>
      <c r="AY62" s="46">
        <f t="shared" si="31"/>
        <v>0</v>
      </c>
      <c r="BT62" s="46" t="str">
        <f t="shared" si="32"/>
        <v>oui</v>
      </c>
      <c r="BV62" s="46" t="s">
        <v>1500</v>
      </c>
      <c r="BW62" s="46" t="s">
        <v>1610</v>
      </c>
      <c r="BX62" s="46">
        <v>1</v>
      </c>
      <c r="BY62" s="46">
        <v>0</v>
      </c>
      <c r="BZ62" s="46">
        <v>0</v>
      </c>
      <c r="CA62" s="46">
        <v>0</v>
      </c>
      <c r="CB62" s="46">
        <v>0</v>
      </c>
      <c r="CC62" s="46">
        <v>0</v>
      </c>
      <c r="CD62" s="46">
        <v>0</v>
      </c>
      <c r="CE62" s="46">
        <v>0</v>
      </c>
      <c r="CF62" s="46">
        <v>0</v>
      </c>
      <c r="CG62" s="46">
        <v>0</v>
      </c>
      <c r="CH62" s="46">
        <v>0</v>
      </c>
      <c r="CW62" s="46" t="s">
        <v>1579</v>
      </c>
      <c r="CX62" s="46">
        <v>1</v>
      </c>
      <c r="CY62" s="46">
        <v>0</v>
      </c>
      <c r="CZ62" s="46">
        <v>0</v>
      </c>
      <c r="DA62" s="46">
        <v>0</v>
      </c>
      <c r="DB62" s="46">
        <v>0</v>
      </c>
      <c r="DC62" s="46">
        <v>0</v>
      </c>
      <c r="DD62" s="46">
        <v>0</v>
      </c>
      <c r="DE62" s="46">
        <v>0</v>
      </c>
      <c r="DF62" s="46">
        <v>0</v>
      </c>
      <c r="DG62" s="46">
        <v>0</v>
      </c>
      <c r="DH62" s="46">
        <v>0</v>
      </c>
      <c r="DI62" s="46">
        <v>0</v>
      </c>
      <c r="DJ62" s="46">
        <v>0</v>
      </c>
      <c r="EJ62" s="46" t="s">
        <v>1500</v>
      </c>
      <c r="EK62" s="46" t="s">
        <v>1574</v>
      </c>
      <c r="EL62" s="46">
        <v>0</v>
      </c>
      <c r="EM62" s="46">
        <v>1</v>
      </c>
      <c r="EN62" s="46">
        <v>0</v>
      </c>
      <c r="EO62" s="46">
        <v>0</v>
      </c>
      <c r="EP62" s="46">
        <v>0</v>
      </c>
      <c r="EY62" s="46" t="s">
        <v>1579</v>
      </c>
      <c r="EZ62" s="46">
        <v>1</v>
      </c>
      <c r="FA62" s="46">
        <v>0</v>
      </c>
      <c r="FB62" s="46">
        <v>0</v>
      </c>
      <c r="FC62" s="46">
        <v>0</v>
      </c>
      <c r="FD62" s="46">
        <v>0</v>
      </c>
      <c r="FE62" s="46">
        <v>0</v>
      </c>
      <c r="FF62" s="46">
        <v>0</v>
      </c>
      <c r="FG62" s="46">
        <v>0</v>
      </c>
      <c r="FH62" s="46">
        <v>0</v>
      </c>
      <c r="FI62" s="46">
        <v>0</v>
      </c>
      <c r="FJ62" s="46">
        <v>0</v>
      </c>
      <c r="FK62" s="46">
        <v>0</v>
      </c>
      <c r="FL62" s="46">
        <v>0</v>
      </c>
      <c r="GG62" s="46" t="s">
        <v>1500</v>
      </c>
      <c r="GH62" s="46" t="s">
        <v>1574</v>
      </c>
      <c r="GI62" s="46">
        <v>0</v>
      </c>
      <c r="GJ62" s="46">
        <v>0</v>
      </c>
      <c r="GK62" s="46">
        <v>1</v>
      </c>
      <c r="GL62" s="46">
        <v>0</v>
      </c>
      <c r="GM62" s="46">
        <v>0</v>
      </c>
      <c r="GN62" s="46">
        <v>0</v>
      </c>
      <c r="GX62" s="46" t="s">
        <v>1505</v>
      </c>
      <c r="GY62" s="46">
        <v>0</v>
      </c>
      <c r="GZ62" s="46">
        <v>0</v>
      </c>
      <c r="HA62" s="46">
        <v>0</v>
      </c>
      <c r="HB62" s="46">
        <v>0</v>
      </c>
      <c r="HC62" s="46">
        <v>0</v>
      </c>
      <c r="HD62" s="46">
        <v>0</v>
      </c>
      <c r="HE62" s="46">
        <v>1</v>
      </c>
      <c r="HF62" s="46">
        <v>0</v>
      </c>
      <c r="HG62" s="46">
        <v>0</v>
      </c>
      <c r="HH62" s="46">
        <v>0</v>
      </c>
      <c r="HI62" s="46">
        <v>0</v>
      </c>
      <c r="HJ62" s="46">
        <v>0</v>
      </c>
      <c r="HK62" s="46">
        <v>0</v>
      </c>
      <c r="AKG62" s="46" t="s">
        <v>1509</v>
      </c>
      <c r="AKH62" s="46">
        <v>0</v>
      </c>
      <c r="AKI62" s="46">
        <v>0</v>
      </c>
      <c r="AKJ62" s="46">
        <v>0</v>
      </c>
      <c r="AKK62" s="46">
        <v>0</v>
      </c>
      <c r="AKL62" s="46">
        <v>0</v>
      </c>
      <c r="AKM62" s="46">
        <v>0</v>
      </c>
      <c r="AKN62" s="46">
        <v>0</v>
      </c>
      <c r="AKO62" s="46">
        <v>0</v>
      </c>
      <c r="AKP62" s="46">
        <v>0</v>
      </c>
      <c r="AKQ62" s="46">
        <v>0</v>
      </c>
      <c r="AKR62" s="46">
        <v>0</v>
      </c>
      <c r="AKS62" s="46">
        <v>0</v>
      </c>
      <c r="AKT62" s="46">
        <v>0</v>
      </c>
      <c r="AKU62" s="46">
        <v>0</v>
      </c>
      <c r="AKV62" s="46">
        <v>1</v>
      </c>
      <c r="AKW62" s="46">
        <v>0</v>
      </c>
      <c r="AKX62" s="46">
        <v>0</v>
      </c>
      <c r="AKY62" s="46">
        <v>0</v>
      </c>
      <c r="AQR62" s="46" t="s">
        <v>1580</v>
      </c>
      <c r="ARR62" s="46" t="s">
        <v>1648</v>
      </c>
      <c r="ARS62" s="46">
        <v>0</v>
      </c>
      <c r="ART62" s="46">
        <v>1</v>
      </c>
      <c r="ARU62" s="46">
        <v>0</v>
      </c>
      <c r="ARV62" s="46">
        <v>0</v>
      </c>
      <c r="ARW62" s="46">
        <v>0</v>
      </c>
      <c r="ARX62" s="46">
        <v>0</v>
      </c>
      <c r="ARY62" s="46">
        <v>0</v>
      </c>
      <c r="ASB62" s="46" t="s">
        <v>1500</v>
      </c>
      <c r="AUW62" s="46" t="s">
        <v>2048</v>
      </c>
      <c r="AUX62" s="46">
        <v>1</v>
      </c>
      <c r="AUY62" s="46">
        <v>0</v>
      </c>
      <c r="AUZ62" s="46">
        <v>0</v>
      </c>
      <c r="AVA62" s="46">
        <v>0</v>
      </c>
      <c r="AVB62" s="46">
        <v>1</v>
      </c>
      <c r="AVC62" s="46">
        <v>0</v>
      </c>
      <c r="AVD62" s="46">
        <v>1</v>
      </c>
      <c r="AVE62" s="46">
        <v>0</v>
      </c>
      <c r="AVF62" s="46">
        <v>0</v>
      </c>
      <c r="AVG62" s="46">
        <v>0</v>
      </c>
      <c r="AVH62" s="46">
        <v>0</v>
      </c>
      <c r="AVJ62" s="46" t="s">
        <v>2044</v>
      </c>
      <c r="AVK62" s="46">
        <v>0</v>
      </c>
      <c r="AVL62" s="46">
        <v>0</v>
      </c>
      <c r="AVM62" s="46">
        <v>1</v>
      </c>
      <c r="AVN62" s="46">
        <v>0</v>
      </c>
      <c r="AVO62" s="46">
        <v>0</v>
      </c>
      <c r="AVP62" s="46">
        <v>0</v>
      </c>
      <c r="AVQ62" s="46">
        <v>0</v>
      </c>
      <c r="AVR62" s="46">
        <v>0</v>
      </c>
      <c r="AVS62" s="46">
        <v>0</v>
      </c>
      <c r="AVT62" s="46">
        <v>0</v>
      </c>
      <c r="AVU62" s="46">
        <v>0</v>
      </c>
      <c r="AVV62" s="46">
        <v>0</v>
      </c>
      <c r="AVW62" s="46">
        <v>0</v>
      </c>
      <c r="AVY62" s="46" t="s">
        <v>1561</v>
      </c>
      <c r="AVZ62" s="46">
        <v>1</v>
      </c>
      <c r="AWA62" s="46">
        <v>0</v>
      </c>
      <c r="AWB62" s="46">
        <v>0</v>
      </c>
      <c r="AWC62" s="46">
        <v>0</v>
      </c>
      <c r="AWD62" s="46">
        <v>0</v>
      </c>
      <c r="AWE62" s="46">
        <v>0</v>
      </c>
      <c r="AWF62" s="46">
        <v>0</v>
      </c>
      <c r="AWG62" s="46">
        <v>0</v>
      </c>
      <c r="AWH62" s="46">
        <v>0</v>
      </c>
      <c r="AWI62" s="46">
        <v>0</v>
      </c>
      <c r="AWJ62" s="46">
        <v>0</v>
      </c>
      <c r="AWK62" s="46">
        <v>0</v>
      </c>
      <c r="AWL62" s="46">
        <v>0</v>
      </c>
      <c r="AWN62" s="46" t="s">
        <v>1730</v>
      </c>
      <c r="AWO62" s="46" t="s">
        <v>1738</v>
      </c>
      <c r="AWP62" s="46">
        <v>0</v>
      </c>
      <c r="AWQ62" s="46">
        <v>0</v>
      </c>
      <c r="AWR62" s="46">
        <v>0</v>
      </c>
      <c r="AWS62" s="46">
        <v>0</v>
      </c>
      <c r="AWT62" s="46">
        <v>0</v>
      </c>
      <c r="AWU62" s="46">
        <v>0</v>
      </c>
      <c r="AWV62" s="46">
        <v>0</v>
      </c>
      <c r="AWW62" s="46">
        <v>0</v>
      </c>
      <c r="AWX62" s="46">
        <v>1</v>
      </c>
      <c r="AWY62" s="46">
        <v>0</v>
      </c>
      <c r="AWZ62" s="46">
        <v>0</v>
      </c>
      <c r="AXA62" s="46">
        <v>0</v>
      </c>
      <c r="AXD62" s="46" t="s">
        <v>1539</v>
      </c>
      <c r="AXE62" s="46" t="s">
        <v>1649</v>
      </c>
      <c r="AXG62" s="46" t="s">
        <v>1541</v>
      </c>
      <c r="AXH62" s="46">
        <v>1</v>
      </c>
      <c r="AXI62" s="46">
        <v>0</v>
      </c>
      <c r="AXJ62" s="46">
        <v>0</v>
      </c>
      <c r="AXK62" s="46">
        <v>0</v>
      </c>
      <c r="AXL62" s="46">
        <v>0</v>
      </c>
      <c r="AXM62" s="46">
        <v>0</v>
      </c>
      <c r="AXN62" s="46">
        <v>0</v>
      </c>
      <c r="AXO62" s="46">
        <v>0</v>
      </c>
      <c r="AXP62" s="46">
        <v>0</v>
      </c>
      <c r="AXQ62" s="46">
        <v>0</v>
      </c>
      <c r="AXR62" s="46">
        <v>0</v>
      </c>
      <c r="AXT62" s="46" t="s">
        <v>1563</v>
      </c>
      <c r="AXU62" s="46" t="s">
        <v>1564</v>
      </c>
      <c r="AYW62" s="46" t="s">
        <v>1496</v>
      </c>
      <c r="AYX62" s="46" t="s">
        <v>1861</v>
      </c>
      <c r="AYY62" s="46">
        <v>1</v>
      </c>
      <c r="AYZ62" s="46">
        <v>0</v>
      </c>
      <c r="AZA62" s="46">
        <v>0</v>
      </c>
      <c r="AZB62" s="46">
        <v>0</v>
      </c>
      <c r="AZC62" s="46">
        <v>1</v>
      </c>
      <c r="AZD62" s="46">
        <v>1</v>
      </c>
      <c r="AZE62" s="46">
        <v>0</v>
      </c>
      <c r="AZF62" s="46">
        <v>0</v>
      </c>
      <c r="AZG62" s="46">
        <v>0</v>
      </c>
      <c r="AZH62" s="46">
        <v>0</v>
      </c>
      <c r="AZK62" s="46" t="s">
        <v>1696</v>
      </c>
      <c r="AZL62" s="46">
        <v>0</v>
      </c>
      <c r="AZM62" s="46">
        <v>0</v>
      </c>
      <c r="AZN62" s="46">
        <v>0</v>
      </c>
      <c r="AZO62" s="46">
        <v>0</v>
      </c>
      <c r="AZP62" s="46">
        <v>0</v>
      </c>
      <c r="AZQ62" s="46">
        <v>1</v>
      </c>
      <c r="AZR62" s="46">
        <v>0</v>
      </c>
      <c r="AZS62" s="46">
        <v>0</v>
      </c>
      <c r="AZT62" s="46">
        <v>0</v>
      </c>
      <c r="AZU62" s="46">
        <v>0</v>
      </c>
      <c r="AZW62" s="46" t="s">
        <v>1496</v>
      </c>
      <c r="AZX62" s="46" t="s">
        <v>1496</v>
      </c>
      <c r="BAL62" s="46" t="s">
        <v>1496</v>
      </c>
      <c r="BAM62" s="46" t="s">
        <v>1862</v>
      </c>
      <c r="BAN62" s="46" t="s">
        <v>1558</v>
      </c>
      <c r="BAW62" s="46" t="s">
        <v>1496</v>
      </c>
      <c r="BAX62" s="46" t="s">
        <v>1500</v>
      </c>
      <c r="BBM62" s="46" t="s">
        <v>1563</v>
      </c>
      <c r="BBN62" s="46" t="s">
        <v>1563</v>
      </c>
      <c r="BBO62" s="46" t="s">
        <v>1500</v>
      </c>
      <c r="BCV62" s="46" t="s">
        <v>1563</v>
      </c>
      <c r="BCW62" s="46" t="s">
        <v>1500</v>
      </c>
      <c r="BCX62" s="46" t="s">
        <v>1496</v>
      </c>
      <c r="BCY62" s="46" t="s">
        <v>2049</v>
      </c>
      <c r="BDA62" s="46">
        <v>390431074</v>
      </c>
      <c r="BDB62" s="46">
        <v>44960.602546296301</v>
      </c>
      <c r="BDE62" s="46" t="s">
        <v>1524</v>
      </c>
      <c r="BDF62" s="46" t="s">
        <v>1525</v>
      </c>
    </row>
    <row r="63" spans="1:987 1136:1462" x14ac:dyDescent="0.35">
      <c r="A63" s="46">
        <v>84</v>
      </c>
      <c r="B63" s="46" t="s">
        <v>2050</v>
      </c>
      <c r="C63" s="46">
        <v>44960</v>
      </c>
      <c r="D63" s="46" t="s">
        <v>1490</v>
      </c>
      <c r="E63" s="46">
        <v>44960.41573591435</v>
      </c>
      <c r="F63" s="46">
        <v>44960.446235393523</v>
      </c>
      <c r="G63" s="46" t="s">
        <v>1491</v>
      </c>
      <c r="H63" s="46" t="s">
        <v>1699</v>
      </c>
      <c r="I63" s="46" t="s">
        <v>1493</v>
      </c>
      <c r="J63" s="46" t="s">
        <v>1494</v>
      </c>
      <c r="K63" s="46">
        <v>2</v>
      </c>
      <c r="L63" s="46">
        <v>2</v>
      </c>
      <c r="M63" s="46" t="s">
        <v>2051</v>
      </c>
      <c r="N63" s="46" t="s">
        <v>1500</v>
      </c>
      <c r="O63" s="46" t="s">
        <v>1497</v>
      </c>
      <c r="P63" s="46" t="s">
        <v>1528</v>
      </c>
      <c r="Q63" s="46" t="s">
        <v>1496</v>
      </c>
      <c r="S63" s="46" t="s">
        <v>2052</v>
      </c>
      <c r="T63" s="46" t="s">
        <v>1500</v>
      </c>
      <c r="U63" s="46" t="s">
        <v>1500</v>
      </c>
      <c r="V63" s="46" t="s">
        <v>1500</v>
      </c>
      <c r="W63" s="46" t="s">
        <v>1500</v>
      </c>
      <c r="X63" s="46" t="s">
        <v>1550</v>
      </c>
      <c r="Y63" s="46" t="s">
        <v>1500</v>
      </c>
      <c r="Z63" s="46" t="str">
        <f t="shared" si="16"/>
        <v>oui</v>
      </c>
      <c r="AC63" s="46" t="str">
        <f t="shared" si="37"/>
        <v>oui</v>
      </c>
      <c r="AD63" s="46" t="s">
        <v>1592</v>
      </c>
      <c r="AF63" s="46" t="s">
        <v>1501</v>
      </c>
      <c r="AH63" s="46" t="s">
        <v>1609</v>
      </c>
      <c r="AJ63" s="46" t="str">
        <f t="shared" si="38"/>
        <v>oui</v>
      </c>
      <c r="AK63" s="46" t="str">
        <f t="shared" si="17"/>
        <v>oui</v>
      </c>
      <c r="AL63" s="46" t="str">
        <f t="shared" si="18"/>
        <v xml:space="preserve">exclusion corruption pas_acces_information </v>
      </c>
      <c r="AM63" s="46">
        <f t="shared" si="19"/>
        <v>0</v>
      </c>
      <c r="AN63" s="46">
        <f t="shared" si="20"/>
        <v>0</v>
      </c>
      <c r="AO63" s="46">
        <f t="shared" si="21"/>
        <v>0</v>
      </c>
      <c r="AP63" s="46">
        <f t="shared" si="22"/>
        <v>0</v>
      </c>
      <c r="AQ63" s="46">
        <f t="shared" si="23"/>
        <v>0</v>
      </c>
      <c r="AR63" s="46">
        <f t="shared" si="24"/>
        <v>0</v>
      </c>
      <c r="AS63" s="46">
        <f t="shared" si="25"/>
        <v>1</v>
      </c>
      <c r="AT63" s="46">
        <f t="shared" si="26"/>
        <v>0</v>
      </c>
      <c r="AU63" s="46">
        <f t="shared" si="27"/>
        <v>1</v>
      </c>
      <c r="AV63" s="46">
        <f t="shared" si="28"/>
        <v>1</v>
      </c>
      <c r="AW63" s="46">
        <f t="shared" si="29"/>
        <v>0</v>
      </c>
      <c r="AX63" s="46">
        <f t="shared" si="30"/>
        <v>0</v>
      </c>
      <c r="AY63" s="46">
        <f t="shared" si="31"/>
        <v>0</v>
      </c>
      <c r="AZ63" s="46" t="str">
        <f>IF(BA63=1,"pas_adapte ","")&amp;IF(BB63=1,"insuffisance_argent ","")&amp;IF(BC63=1,"acces_limite ","")&amp;IF(BD63=1,"mauvaise_qualite ","")&amp;IF(BE63=1,"retard_reception ","")&amp;IF(BF63=1,"aucun_problem ","")&amp;IF(BG63=1,"autre ","")&amp;IF(BH63=1,"nsp ","")&amp;IF(BI63=1,"pnpr ","")</f>
        <v xml:space="preserve">aucun_problem </v>
      </c>
      <c r="BA63" s="46">
        <f>IF(ISERROR(SEARCH(1,_xlfn.CONCAT(DM63, FO63, HN63, KJ63, NC63, PR63, SH63, UU63, XI63, ZT63, ACQ63, ZT63, ACQ63, AEK63, AFT63, AJH63))),0,1)</f>
        <v>0</v>
      </c>
      <c r="BB63" s="46">
        <f>IF(ISERROR(SEARCH(1,_xlfn.CONCAT(DN63, FP63, HO63, KK63, ND63, PS63, SI63, UV63, XJ63, ZU63, ACR63))),0,1)</f>
        <v>0</v>
      </c>
      <c r="BC63" s="46">
        <f>IF(ISERROR(SEARCH(1,_xlfn.CONCAT(KL63, NE63, PT63, SJ63, UW63, XK63, ZW63, ACT63,AEM63, AGQ63, AJJ63))),0,1)</f>
        <v>0</v>
      </c>
      <c r="BD63" s="46">
        <f>IF(ISERROR(SEARCH(1,_xlfn.CONCAT(DO63, FQ63, HP63, KM63, NF63, PU63, SK63, UX63, XL63, ZV63, ACU63,AEL63, AGP63, AJI63))),0,1)</f>
        <v>0</v>
      </c>
      <c r="BE63" s="46">
        <f>IF(ISERROR(SEARCH(1,_xlfn.CONCAT(DP63, FR63, HQ63, KN63, NG63, PV63, SL63, UY63, XM63, ZX63, ACU63,AEN63, AGR63, AJK63))),0,1)</f>
        <v>0</v>
      </c>
      <c r="BF63" s="46">
        <f>IF(ISERROR(SEARCH(1,_xlfn.CONCAT(DQ63, FS63, HR63, KO63, NH63, PW63, SM63, UZ63, XN63, ZY63, ACV63,AEO63, AGS63, AJL63))),0,1)</f>
        <v>1</v>
      </c>
      <c r="BG63" s="46">
        <f>IF(ISERROR(SEARCH(1,_xlfn.CONCAT(DR63, FT63, HS63, KP63, NI63, PX63, SN63, VA63, XO63, ZZ63, ACW63,AEP63, AGT63, AJM63))),0,1)</f>
        <v>0</v>
      </c>
      <c r="BH63" s="46">
        <f>IF(ISERROR(SEARCH(1,_xlfn.CONCAT(DS63, FU63, HT63, KQ63, NJ63, PY63, SO63, VB63, XP63, AAA63, ACX63,AEQ63, AGU63, AJN63))),0,1)</f>
        <v>0</v>
      </c>
      <c r="BI63" s="46">
        <f>IF(ISERROR(SEARCH(1,_xlfn.CONCAT(DT63, FV63, HU63, KR63, NK63, PZ63, SP63, VC63, XQ63, AAB63, ACY63,AER63, AGV63, AJO63))),0,1)</f>
        <v>0</v>
      </c>
      <c r="BJ63" s="46" t="str">
        <f>IF(BK63=1, "pas_adapte ","")&amp;IF(BL63=1, "insuffisance_argent ","")&amp;IF(BM63=1, "acces_limite ","")&amp;IF(BN63=1, "mauvaise_qualite ","")&amp;IF(BO63=1, "retard_reception ","")&amp;IF(BP63=1, "aucun_problem ","")&amp;IF(BQ63=1, "autre ","")&amp;IF(BR63=1, "nsp ","")&amp;IF(BS63=1, "pnpr ","")</f>
        <v xml:space="preserve">aucun_problem </v>
      </c>
      <c r="BK63" s="46">
        <f>IF(ISERROR(SEARCH(1,_xlfn.CONCAT(DM63, FO63, HN63, KJ63, NC63, PR63, SH63, UU63, XI63, ZT63, ACQ63, ZT63, ACQ63, AEK63, AFT63, AJH63, ALB63, ALL63, ALV63, AMF63, AMQ63, ANB63, ANM63, ANX63, AOI63, AOT63, APE63, APP63, APZ63, AQI63))),0,1)</f>
        <v>0</v>
      </c>
      <c r="BL63" s="46">
        <f>IF(ISERROR(SEARCH(1,_xlfn.CONCAT(DN63, FP63, HO63, KK63, ND63, PS63, SI63, UV63, XJ63, ZU63, ACR63, ZU63, ACR63, ALC63, ALM63, ALW63, AMG63, AMR63, ANC63, ANN63, ANY63, AOJ63, AOU63, APF63))),0,1)</f>
        <v>0</v>
      </c>
      <c r="BM63" s="46">
        <f>IF(ISERROR(SEARCH(1,_xlfn.CONCAT(KL63, NE63, PT63, SJ63, UW63, XK63, ZW63, ACT63,AEM63, AGQ63, AJJ63, AMH63, AMS63, AND63, ANO63, ANZ63, AOK63, AOW63, APH63, APR63, AQB63, AQK63))),0,1)</f>
        <v>0</v>
      </c>
      <c r="BN63" s="46">
        <f>IF(ISERROR(SEARCH(1,_xlfn.CONCAT(DO63, FQ63, HP63, KM63, NF63, PU63, SK63, UX63, XL63, ZV63, ACU63,AEL63, AGP63, AJI63, AMI63, AMT63, ANE63, ANP63, AOA63, AOL63, AOV63, APG63, APQ63, AQA63, AQJ63))),0,1)</f>
        <v>0</v>
      </c>
      <c r="BO63" s="46">
        <f>IF(ISERROR(SEARCH(1,_xlfn.CONCAT(DP63, FR63, HQ63, KN63, NG63, PV63, SL63, UY63, XM63, ZX63, ACU63,AEN63, AGR63, AJK63, ALE63, ALO63, ALY63, AMJ63, AMU63, ANF63, ANQ63, AOB63, AOM63, AOX63, API63, APS63, AQC63, AQL63))),0,1)</f>
        <v>0</v>
      </c>
      <c r="BP63" s="46">
        <f>IF(ISERROR(SEARCH(1,_xlfn.CONCAT(DQ63, FS63, HR63, KO63, NH63, PW63, SM63, UZ63, XN63, ZY63, ACV63,AEO63, AGS63, AJL63, ALF63, ALP63, ALZ63, AMK63, AMV63, ANG63, ANR63, AOC63, AON63, AOY63, APJ63, APT63, AQD63, AQM63))),0,1)</f>
        <v>1</v>
      </c>
      <c r="BQ63" s="46">
        <f>IF(ISERROR(SEARCH(1,_xlfn.CONCAT(DR63, FT63, HS63, KP63, NI63, PX63, SN63, VA63, XO63, ZZ63, ACW63,AEP63, AGT63, AJM63, ALG63, ALQ63, AMA63, AML63, AMW63, ANH63, ANS63, AOD63, AOO63, AOZ63, APK63, APU63, AQE63, AQN63))),0,1)</f>
        <v>0</v>
      </c>
      <c r="BR63" s="46">
        <f>IF(ISERROR(SEARCH(1,_xlfn.CONCAT(DS63, FU63, HT63, KQ63, NJ63, PY63, SO63, VB63, XP63, AAA63, ACX63,AEQ63, AGU63, AJN63, ALH63, ALR63, AMB63, AMM63, AMX63, ANI63, ANT63, AOE63, AOP63, APA63, APL63, APV63, AQF63, AQO63))),0,1)</f>
        <v>0</v>
      </c>
      <c r="BS63" s="46">
        <f>IF(ISERROR(SEARCH(1,_xlfn.CONCAT(DT63, FV63, HU63, KR63, NK63, PZ63, SP63, VC63, XQ63, AAB63, ACY63,AER63, AGV63, AJO63, ALI63, ALS63, AMC63, AMN63, AMY63, ANJ63, ANU63, AOF63, AOQ63, APB63, APM63, APW63, AQG63, AQP63))),0,1)</f>
        <v>0</v>
      </c>
      <c r="BT63" s="46" t="str">
        <f t="shared" si="32"/>
        <v>oui</v>
      </c>
      <c r="BU63" s="46" t="str">
        <f>IF(ISERROR(SEARCH(1, _xlfn.CONCAT(CL63, CM63,ES63, GQ63, JB63,MB63,OP63, OQ63,RF63, WG63, ABJ63, ABK63, ABL63, ABM63, CK63 ))),"non","oui")</f>
        <v>non</v>
      </c>
      <c r="BV63" s="46" t="s">
        <v>1496</v>
      </c>
      <c r="CJ63" s="46" t="s">
        <v>1708</v>
      </c>
      <c r="CK63" s="46">
        <v>0</v>
      </c>
      <c r="CL63" s="46">
        <v>0</v>
      </c>
      <c r="CM63" s="46">
        <v>0</v>
      </c>
      <c r="CN63" s="46">
        <v>0</v>
      </c>
      <c r="CO63" s="46">
        <v>1</v>
      </c>
      <c r="CP63" s="46">
        <v>0</v>
      </c>
      <c r="CQ63" s="46">
        <v>0</v>
      </c>
      <c r="CR63" s="46">
        <v>0</v>
      </c>
      <c r="CS63" s="46">
        <v>0</v>
      </c>
      <c r="CT63" s="46">
        <v>0</v>
      </c>
      <c r="CU63" s="46">
        <v>0</v>
      </c>
      <c r="CW63" s="46" t="s">
        <v>1680</v>
      </c>
      <c r="CX63" s="46">
        <v>0</v>
      </c>
      <c r="CY63" s="46">
        <v>0</v>
      </c>
      <c r="CZ63" s="46">
        <v>0</v>
      </c>
      <c r="DA63" s="46">
        <v>0</v>
      </c>
      <c r="DB63" s="46">
        <v>0</v>
      </c>
      <c r="DC63" s="46">
        <v>0</v>
      </c>
      <c r="DD63" s="46">
        <v>0</v>
      </c>
      <c r="DE63" s="46">
        <v>0</v>
      </c>
      <c r="DF63" s="46">
        <v>0</v>
      </c>
      <c r="DG63" s="46">
        <v>1</v>
      </c>
      <c r="DH63" s="46">
        <v>0</v>
      </c>
      <c r="DI63" s="46">
        <v>0</v>
      </c>
      <c r="DJ63" s="46">
        <v>0</v>
      </c>
      <c r="DL63" s="46" t="s">
        <v>1914</v>
      </c>
      <c r="DM63" s="46">
        <v>0</v>
      </c>
      <c r="DN63" s="46">
        <v>0</v>
      </c>
      <c r="DO63" s="46">
        <v>0</v>
      </c>
      <c r="DP63" s="46">
        <v>0</v>
      </c>
      <c r="DQ63" s="46">
        <v>1</v>
      </c>
      <c r="DR63" s="46">
        <v>0</v>
      </c>
      <c r="DS63" s="46">
        <v>0</v>
      </c>
      <c r="DT63" s="46">
        <v>0</v>
      </c>
      <c r="EI63" s="46" t="s">
        <v>1518</v>
      </c>
      <c r="GG63" s="46" t="s">
        <v>1500</v>
      </c>
      <c r="GH63" s="46" t="s">
        <v>1574</v>
      </c>
      <c r="GI63" s="46">
        <v>0</v>
      </c>
      <c r="GJ63" s="46">
        <v>0</v>
      </c>
      <c r="GK63" s="46">
        <v>1</v>
      </c>
      <c r="GL63" s="46">
        <v>0</v>
      </c>
      <c r="GM63" s="46">
        <v>0</v>
      </c>
      <c r="GN63" s="46">
        <v>0</v>
      </c>
      <c r="GX63" s="46" t="s">
        <v>1679</v>
      </c>
      <c r="GY63" s="46">
        <v>0</v>
      </c>
      <c r="GZ63" s="46">
        <v>0</v>
      </c>
      <c r="HA63" s="46">
        <v>0</v>
      </c>
      <c r="HB63" s="46">
        <v>0</v>
      </c>
      <c r="HC63" s="46">
        <v>0</v>
      </c>
      <c r="HD63" s="46">
        <v>0</v>
      </c>
      <c r="HE63" s="46">
        <v>0</v>
      </c>
      <c r="HF63" s="46">
        <v>0</v>
      </c>
      <c r="HG63" s="46">
        <v>1</v>
      </c>
      <c r="HH63" s="46">
        <v>0</v>
      </c>
      <c r="HI63" s="46">
        <v>0</v>
      </c>
      <c r="HJ63" s="46">
        <v>0</v>
      </c>
      <c r="HK63" s="46">
        <v>0</v>
      </c>
      <c r="VR63" s="46" t="s">
        <v>1500</v>
      </c>
      <c r="VS63" s="46" t="s">
        <v>1504</v>
      </c>
      <c r="VT63" s="46">
        <v>1</v>
      </c>
      <c r="VU63" s="46">
        <v>0</v>
      </c>
      <c r="VV63" s="46">
        <v>0</v>
      </c>
      <c r="VW63" s="46">
        <v>0</v>
      </c>
      <c r="VX63" s="46">
        <v>0</v>
      </c>
      <c r="VY63" s="46">
        <v>0</v>
      </c>
      <c r="VZ63" s="46">
        <v>0</v>
      </c>
      <c r="WA63" s="46">
        <v>0</v>
      </c>
      <c r="WB63" s="46">
        <v>0</v>
      </c>
      <c r="WC63" s="46">
        <v>0</v>
      </c>
      <c r="WD63" s="46">
        <v>0</v>
      </c>
      <c r="WS63" s="46" t="s">
        <v>1659</v>
      </c>
      <c r="WT63" s="46">
        <v>0</v>
      </c>
      <c r="WU63" s="46">
        <v>0</v>
      </c>
      <c r="WV63" s="46">
        <v>0</v>
      </c>
      <c r="WW63" s="46">
        <v>0</v>
      </c>
      <c r="WX63" s="46">
        <v>0</v>
      </c>
      <c r="WY63" s="46">
        <v>0</v>
      </c>
      <c r="WZ63" s="46">
        <v>1</v>
      </c>
      <c r="XA63" s="46">
        <v>0</v>
      </c>
      <c r="XB63" s="46">
        <v>1</v>
      </c>
      <c r="XC63" s="46">
        <v>0</v>
      </c>
      <c r="XD63" s="46">
        <v>0</v>
      </c>
      <c r="XE63" s="46">
        <v>0</v>
      </c>
      <c r="XF63" s="46">
        <v>0</v>
      </c>
      <c r="AKG63" s="46" t="s">
        <v>1509</v>
      </c>
      <c r="AKH63" s="46">
        <v>0</v>
      </c>
      <c r="AKI63" s="46">
        <v>0</v>
      </c>
      <c r="AKJ63" s="46">
        <v>0</v>
      </c>
      <c r="AKK63" s="46">
        <v>0</v>
      </c>
      <c r="AKL63" s="46">
        <v>0</v>
      </c>
      <c r="AKM63" s="46">
        <v>0</v>
      </c>
      <c r="AKN63" s="46">
        <v>0</v>
      </c>
      <c r="AKO63" s="46">
        <v>0</v>
      </c>
      <c r="AKP63" s="46">
        <v>0</v>
      </c>
      <c r="AKQ63" s="46">
        <v>0</v>
      </c>
      <c r="AKR63" s="46">
        <v>0</v>
      </c>
      <c r="AKS63" s="46">
        <v>0</v>
      </c>
      <c r="AKT63" s="46">
        <v>0</v>
      </c>
      <c r="AKU63" s="46">
        <v>0</v>
      </c>
      <c r="AKV63" s="46">
        <v>1</v>
      </c>
      <c r="AKW63" s="46">
        <v>0</v>
      </c>
      <c r="AKX63" s="46">
        <v>0</v>
      </c>
      <c r="AKY63" s="46">
        <v>0</v>
      </c>
      <c r="AQR63" s="46" t="s">
        <v>1558</v>
      </c>
      <c r="ARE63" s="46" t="s">
        <v>1558</v>
      </c>
      <c r="ARR63" s="46" t="s">
        <v>1581</v>
      </c>
      <c r="ARS63" s="46">
        <v>1</v>
      </c>
      <c r="ART63" s="46">
        <v>0</v>
      </c>
      <c r="ARU63" s="46">
        <v>0</v>
      </c>
      <c r="ARV63" s="46">
        <v>0</v>
      </c>
      <c r="ARW63" s="46">
        <v>0</v>
      </c>
      <c r="ARX63" s="46">
        <v>0</v>
      </c>
      <c r="ARY63" s="46">
        <v>0</v>
      </c>
      <c r="ASB63" s="46" t="s">
        <v>1496</v>
      </c>
      <c r="ASD63" s="46" t="s">
        <v>1540</v>
      </c>
      <c r="ASE63" s="46" t="s">
        <v>1711</v>
      </c>
      <c r="ASF63" s="46">
        <v>1</v>
      </c>
      <c r="ASG63" s="46">
        <v>0</v>
      </c>
      <c r="ASH63" s="46">
        <v>0</v>
      </c>
      <c r="ASI63" s="46">
        <v>1</v>
      </c>
      <c r="ASJ63" s="46">
        <v>0</v>
      </c>
      <c r="ASK63" s="46">
        <v>0</v>
      </c>
      <c r="ASL63" s="46">
        <v>0</v>
      </c>
      <c r="ASM63" s="46">
        <v>0</v>
      </c>
      <c r="ASN63" s="46">
        <v>0</v>
      </c>
      <c r="ASO63" s="46">
        <v>0</v>
      </c>
      <c r="ASP63" s="46">
        <v>0</v>
      </c>
      <c r="ASQ63" s="46">
        <v>0</v>
      </c>
      <c r="ASS63" s="46" t="s">
        <v>2053</v>
      </c>
      <c r="AST63" s="46">
        <v>0</v>
      </c>
      <c r="ASU63" s="46">
        <v>0</v>
      </c>
      <c r="ASV63" s="46">
        <v>0</v>
      </c>
      <c r="ASW63" s="46">
        <v>0</v>
      </c>
      <c r="ASX63" s="46">
        <v>0</v>
      </c>
      <c r="ASY63" s="46">
        <v>1</v>
      </c>
      <c r="ASZ63" s="46">
        <v>0</v>
      </c>
      <c r="ATA63" s="46">
        <v>0</v>
      </c>
      <c r="ATB63" s="46">
        <v>0</v>
      </c>
      <c r="ATC63" s="46">
        <v>1</v>
      </c>
      <c r="ATD63" s="46">
        <v>0</v>
      </c>
      <c r="ATE63" s="46">
        <v>0</v>
      </c>
      <c r="ATF63" s="46">
        <v>0</v>
      </c>
      <c r="ATH63" s="46" t="s">
        <v>1561</v>
      </c>
      <c r="ATI63" s="46">
        <v>1</v>
      </c>
      <c r="ATJ63" s="46">
        <v>0</v>
      </c>
      <c r="ATK63" s="46">
        <v>0</v>
      </c>
      <c r="ATL63" s="46">
        <v>0</v>
      </c>
      <c r="ATM63" s="46">
        <v>0</v>
      </c>
      <c r="ATN63" s="46">
        <v>0</v>
      </c>
      <c r="ATO63" s="46">
        <v>0</v>
      </c>
      <c r="ATP63" s="46">
        <v>0</v>
      </c>
      <c r="ATQ63" s="46">
        <v>0</v>
      </c>
      <c r="ATR63" s="46">
        <v>0</v>
      </c>
      <c r="ATS63" s="46">
        <v>0</v>
      </c>
      <c r="ATT63" s="46">
        <v>0</v>
      </c>
      <c r="ATU63" s="46">
        <v>0</v>
      </c>
      <c r="AUH63" s="46" t="s">
        <v>1516</v>
      </c>
      <c r="AUI63" s="46" t="s">
        <v>1496</v>
      </c>
      <c r="AUJ63" s="46" t="s">
        <v>1558</v>
      </c>
      <c r="AXD63" s="46" t="s">
        <v>1500</v>
      </c>
      <c r="AXT63" s="46" t="s">
        <v>1518</v>
      </c>
      <c r="AYI63" s="46" t="s">
        <v>1745</v>
      </c>
      <c r="AYJ63" s="46">
        <v>0</v>
      </c>
      <c r="AYK63" s="46">
        <v>0</v>
      </c>
      <c r="AYL63" s="46">
        <v>0</v>
      </c>
      <c r="AYM63" s="46">
        <v>1</v>
      </c>
      <c r="AYN63" s="46">
        <v>0</v>
      </c>
      <c r="AYO63" s="46">
        <v>0</v>
      </c>
      <c r="AYP63" s="46">
        <v>0</v>
      </c>
      <c r="AYQ63" s="46">
        <v>0</v>
      </c>
      <c r="AYR63" s="46">
        <v>0</v>
      </c>
      <c r="AYS63" s="46">
        <v>0</v>
      </c>
      <c r="AYT63" s="46">
        <v>0</v>
      </c>
      <c r="AYW63" s="46" t="s">
        <v>1500</v>
      </c>
      <c r="AZW63" s="46" t="s">
        <v>1500</v>
      </c>
      <c r="BAX63" s="46" t="s">
        <v>1500</v>
      </c>
      <c r="BBM63" s="46" t="s">
        <v>1518</v>
      </c>
      <c r="BBN63" s="46" t="s">
        <v>1652</v>
      </c>
      <c r="BBO63" s="46" t="s">
        <v>1500</v>
      </c>
      <c r="BCV63" s="46" t="s">
        <v>1652</v>
      </c>
      <c r="BCW63" s="46" t="s">
        <v>1500</v>
      </c>
      <c r="BCX63" s="46" t="s">
        <v>1500</v>
      </c>
      <c r="BDA63" s="46">
        <v>390437439</v>
      </c>
      <c r="BDB63" s="46">
        <v>44960.619062500002</v>
      </c>
      <c r="BDE63" s="46" t="s">
        <v>1524</v>
      </c>
      <c r="BDF63" s="46" t="s">
        <v>1525</v>
      </c>
    </row>
    <row r="64" spans="1:987 1136:1462" x14ac:dyDescent="0.35">
      <c r="A64" s="46">
        <v>85</v>
      </c>
      <c r="B64" s="46" t="s">
        <v>2054</v>
      </c>
      <c r="C64" s="46">
        <v>44960</v>
      </c>
      <c r="D64" s="46" t="s">
        <v>1490</v>
      </c>
      <c r="E64" s="46">
        <v>44960.486741851862</v>
      </c>
      <c r="F64" s="46">
        <v>44960.515067499997</v>
      </c>
      <c r="G64" s="46" t="s">
        <v>1491</v>
      </c>
      <c r="H64" s="46" t="s">
        <v>1699</v>
      </c>
      <c r="I64" s="46" t="s">
        <v>1493</v>
      </c>
      <c r="J64" s="46" t="s">
        <v>1494</v>
      </c>
      <c r="K64" s="46">
        <v>1</v>
      </c>
      <c r="L64" s="46">
        <v>1</v>
      </c>
      <c r="M64" s="46" t="s">
        <v>1700</v>
      </c>
      <c r="N64" s="46" t="s">
        <v>1500</v>
      </c>
      <c r="O64" s="46" t="s">
        <v>1497</v>
      </c>
      <c r="P64" s="46" t="s">
        <v>1498</v>
      </c>
      <c r="R64" s="46" t="s">
        <v>1496</v>
      </c>
      <c r="S64" s="46" t="s">
        <v>2055</v>
      </c>
      <c r="T64" s="46" t="s">
        <v>1550</v>
      </c>
      <c r="U64" s="46" t="s">
        <v>1500</v>
      </c>
      <c r="V64" s="46" t="s">
        <v>1500</v>
      </c>
      <c r="W64" s="46" t="s">
        <v>1500</v>
      </c>
      <c r="X64" s="46" t="s">
        <v>1500</v>
      </c>
      <c r="Y64" s="46" t="s">
        <v>1500</v>
      </c>
      <c r="Z64" s="46" t="str">
        <f t="shared" si="16"/>
        <v>oui</v>
      </c>
      <c r="AC64" s="46" t="str">
        <f t="shared" si="37"/>
        <v>non</v>
      </c>
      <c r="AD64" s="46" t="s">
        <v>1501</v>
      </c>
      <c r="AF64" s="46" t="s">
        <v>1502</v>
      </c>
      <c r="AH64" s="46" t="s">
        <v>1639</v>
      </c>
      <c r="AJ64" s="46" t="str">
        <f t="shared" si="38"/>
        <v>non</v>
      </c>
      <c r="AK64" s="46" t="str">
        <f t="shared" si="17"/>
        <v>oui</v>
      </c>
      <c r="AL64" s="46" t="str">
        <f t="shared" si="18"/>
        <v xml:space="preserve">corruption </v>
      </c>
      <c r="AM64" s="46">
        <f t="shared" si="19"/>
        <v>0</v>
      </c>
      <c r="AN64" s="46">
        <f t="shared" si="20"/>
        <v>0</v>
      </c>
      <c r="AO64" s="46">
        <f t="shared" si="21"/>
        <v>0</v>
      </c>
      <c r="AP64" s="46">
        <f t="shared" si="22"/>
        <v>0</v>
      </c>
      <c r="AQ64" s="46">
        <f t="shared" si="23"/>
        <v>0</v>
      </c>
      <c r="AR64" s="46">
        <f t="shared" si="24"/>
        <v>0</v>
      </c>
      <c r="AS64" s="46">
        <f t="shared" si="25"/>
        <v>0</v>
      </c>
      <c r="AT64" s="46">
        <f t="shared" si="26"/>
        <v>0</v>
      </c>
      <c r="AU64" s="46">
        <f t="shared" si="27"/>
        <v>1</v>
      </c>
      <c r="AV64" s="46">
        <f t="shared" si="28"/>
        <v>0</v>
      </c>
      <c r="AW64" s="46">
        <f t="shared" si="29"/>
        <v>0</v>
      </c>
      <c r="AX64" s="46">
        <f t="shared" si="30"/>
        <v>0</v>
      </c>
      <c r="AY64" s="46">
        <f t="shared" si="31"/>
        <v>0</v>
      </c>
      <c r="BT64" s="46" t="str">
        <f t="shared" si="32"/>
        <v>oui</v>
      </c>
      <c r="GG64" s="46" t="s">
        <v>1500</v>
      </c>
      <c r="GH64" s="46" t="s">
        <v>1504</v>
      </c>
      <c r="GI64" s="46">
        <v>1</v>
      </c>
      <c r="GJ64" s="46">
        <v>0</v>
      </c>
      <c r="GK64" s="46">
        <v>0</v>
      </c>
      <c r="GL64" s="46">
        <v>0</v>
      </c>
      <c r="GM64" s="46">
        <v>0</v>
      </c>
      <c r="GN64" s="46">
        <v>0</v>
      </c>
      <c r="GX64" s="46" t="s">
        <v>1679</v>
      </c>
      <c r="GY64" s="46">
        <v>0</v>
      </c>
      <c r="GZ64" s="46">
        <v>0</v>
      </c>
      <c r="HA64" s="46">
        <v>0</v>
      </c>
      <c r="HB64" s="46">
        <v>0</v>
      </c>
      <c r="HC64" s="46">
        <v>0</v>
      </c>
      <c r="HD64" s="46">
        <v>0</v>
      </c>
      <c r="HE64" s="46">
        <v>0</v>
      </c>
      <c r="HF64" s="46">
        <v>0</v>
      </c>
      <c r="HG64" s="46">
        <v>1</v>
      </c>
      <c r="HH64" s="46">
        <v>0</v>
      </c>
      <c r="HI64" s="46">
        <v>0</v>
      </c>
      <c r="HJ64" s="46">
        <v>0</v>
      </c>
      <c r="HK64" s="46">
        <v>0</v>
      </c>
      <c r="IG64" s="46" t="s">
        <v>1500</v>
      </c>
      <c r="IH64" s="46" t="s">
        <v>1593</v>
      </c>
      <c r="II64" s="46">
        <v>1</v>
      </c>
      <c r="IJ64" s="46">
        <v>0</v>
      </c>
      <c r="IK64" s="46">
        <v>0</v>
      </c>
      <c r="IL64" s="46">
        <v>0</v>
      </c>
      <c r="IM64" s="46">
        <v>0</v>
      </c>
      <c r="IN64" s="46">
        <v>0</v>
      </c>
      <c r="IO64" s="46">
        <v>0</v>
      </c>
      <c r="IP64" s="46">
        <v>0</v>
      </c>
      <c r="IQ64" s="46">
        <v>0</v>
      </c>
      <c r="IR64" s="46">
        <v>0</v>
      </c>
      <c r="IS64" s="46">
        <v>0</v>
      </c>
      <c r="IT64" s="46">
        <v>0</v>
      </c>
      <c r="IU64" s="46">
        <v>0</v>
      </c>
      <c r="IV64" s="46">
        <v>0</v>
      </c>
      <c r="IW64" s="46">
        <v>0</v>
      </c>
      <c r="IX64" s="46">
        <v>0</v>
      </c>
      <c r="IY64" s="46">
        <v>0</v>
      </c>
      <c r="JT64" s="46" t="s">
        <v>1679</v>
      </c>
      <c r="JU64" s="46">
        <v>0</v>
      </c>
      <c r="JV64" s="46">
        <v>0</v>
      </c>
      <c r="JW64" s="46">
        <v>0</v>
      </c>
      <c r="JX64" s="46">
        <v>0</v>
      </c>
      <c r="JY64" s="46">
        <v>0</v>
      </c>
      <c r="JZ64" s="46">
        <v>0</v>
      </c>
      <c r="KA64" s="46">
        <v>0</v>
      </c>
      <c r="KB64" s="46">
        <v>0</v>
      </c>
      <c r="KC64" s="46">
        <v>1</v>
      </c>
      <c r="KD64" s="46">
        <v>0</v>
      </c>
      <c r="KE64" s="46">
        <v>0</v>
      </c>
      <c r="KF64" s="46">
        <v>0</v>
      </c>
      <c r="KG64" s="46">
        <v>0</v>
      </c>
      <c r="AKG64" s="46" t="s">
        <v>1509</v>
      </c>
      <c r="AKH64" s="46">
        <v>0</v>
      </c>
      <c r="AKI64" s="46">
        <v>0</v>
      </c>
      <c r="AKJ64" s="46">
        <v>0</v>
      </c>
      <c r="AKK64" s="46">
        <v>0</v>
      </c>
      <c r="AKL64" s="46">
        <v>0</v>
      </c>
      <c r="AKM64" s="46">
        <v>0</v>
      </c>
      <c r="AKN64" s="46">
        <v>0</v>
      </c>
      <c r="AKO64" s="46">
        <v>0</v>
      </c>
      <c r="AKP64" s="46">
        <v>0</v>
      </c>
      <c r="AKQ64" s="46">
        <v>0</v>
      </c>
      <c r="AKR64" s="46">
        <v>0</v>
      </c>
      <c r="AKS64" s="46">
        <v>0</v>
      </c>
      <c r="AKT64" s="46">
        <v>0</v>
      </c>
      <c r="AKU64" s="46">
        <v>0</v>
      </c>
      <c r="AKV64" s="46">
        <v>1</v>
      </c>
      <c r="AKW64" s="46">
        <v>0</v>
      </c>
      <c r="AKX64" s="46">
        <v>0</v>
      </c>
      <c r="AKY64" s="46">
        <v>0</v>
      </c>
      <c r="AQR64" s="46" t="s">
        <v>1564</v>
      </c>
      <c r="ASB64" s="46" t="s">
        <v>1500</v>
      </c>
      <c r="AUW64" s="46" t="s">
        <v>2056</v>
      </c>
      <c r="AUX64" s="46">
        <v>0</v>
      </c>
      <c r="AUY64" s="46">
        <v>1</v>
      </c>
      <c r="AUZ64" s="46">
        <v>0</v>
      </c>
      <c r="AVA64" s="46">
        <v>0</v>
      </c>
      <c r="AVB64" s="46">
        <v>0</v>
      </c>
      <c r="AVC64" s="46">
        <v>0</v>
      </c>
      <c r="AVD64" s="46">
        <v>1</v>
      </c>
      <c r="AVE64" s="46">
        <v>0</v>
      </c>
      <c r="AVF64" s="46">
        <v>0</v>
      </c>
      <c r="AVG64" s="46">
        <v>0</v>
      </c>
      <c r="AVH64" s="46">
        <v>0</v>
      </c>
      <c r="AVJ64" s="46" t="s">
        <v>2057</v>
      </c>
      <c r="AVK64" s="46">
        <v>0</v>
      </c>
      <c r="AVL64" s="46">
        <v>0</v>
      </c>
      <c r="AVM64" s="46">
        <v>0</v>
      </c>
      <c r="AVN64" s="46">
        <v>0</v>
      </c>
      <c r="AVO64" s="46">
        <v>0</v>
      </c>
      <c r="AVP64" s="46">
        <v>1</v>
      </c>
      <c r="AVQ64" s="46">
        <v>0</v>
      </c>
      <c r="AVR64" s="46">
        <v>0</v>
      </c>
      <c r="AVS64" s="46">
        <v>0</v>
      </c>
      <c r="AVT64" s="46">
        <v>0</v>
      </c>
      <c r="AVU64" s="46">
        <v>0</v>
      </c>
      <c r="AVV64" s="46">
        <v>0</v>
      </c>
      <c r="AVW64" s="46">
        <v>0</v>
      </c>
      <c r="AVY64" s="46" t="s">
        <v>1561</v>
      </c>
      <c r="AVZ64" s="46">
        <v>1</v>
      </c>
      <c r="AWA64" s="46">
        <v>0</v>
      </c>
      <c r="AWB64" s="46">
        <v>0</v>
      </c>
      <c r="AWC64" s="46">
        <v>0</v>
      </c>
      <c r="AWD64" s="46">
        <v>0</v>
      </c>
      <c r="AWE64" s="46">
        <v>0</v>
      </c>
      <c r="AWF64" s="46">
        <v>0</v>
      </c>
      <c r="AWG64" s="46">
        <v>0</v>
      </c>
      <c r="AWH64" s="46">
        <v>0</v>
      </c>
      <c r="AWI64" s="46">
        <v>0</v>
      </c>
      <c r="AWJ64" s="46">
        <v>0</v>
      </c>
      <c r="AWK64" s="46">
        <v>0</v>
      </c>
      <c r="AWL64" s="46">
        <v>0</v>
      </c>
      <c r="AWN64" s="46" t="s">
        <v>1516</v>
      </c>
      <c r="AWO64" s="46" t="s">
        <v>1517</v>
      </c>
      <c r="AWP64" s="46">
        <v>1</v>
      </c>
      <c r="AWQ64" s="46">
        <v>0</v>
      </c>
      <c r="AWR64" s="46">
        <v>0</v>
      </c>
      <c r="AWS64" s="46">
        <v>0</v>
      </c>
      <c r="AWT64" s="46">
        <v>0</v>
      </c>
      <c r="AWU64" s="46">
        <v>0</v>
      </c>
      <c r="AWV64" s="46">
        <v>0</v>
      </c>
      <c r="AWW64" s="46">
        <v>0</v>
      </c>
      <c r="AWX64" s="46">
        <v>0</v>
      </c>
      <c r="AWY64" s="46">
        <v>0</v>
      </c>
      <c r="AWZ64" s="46">
        <v>0</v>
      </c>
      <c r="AXA64" s="46">
        <v>0</v>
      </c>
      <c r="AXD64" s="46" t="s">
        <v>1500</v>
      </c>
      <c r="AXT64" s="46" t="s">
        <v>1518</v>
      </c>
      <c r="AYI64" s="46" t="s">
        <v>1745</v>
      </c>
      <c r="AYJ64" s="46">
        <v>0</v>
      </c>
      <c r="AYK64" s="46">
        <v>0</v>
      </c>
      <c r="AYL64" s="46">
        <v>0</v>
      </c>
      <c r="AYM64" s="46">
        <v>1</v>
      </c>
      <c r="AYN64" s="46">
        <v>0</v>
      </c>
      <c r="AYO64" s="46">
        <v>0</v>
      </c>
      <c r="AYP64" s="46">
        <v>0</v>
      </c>
      <c r="AYQ64" s="46">
        <v>0</v>
      </c>
      <c r="AYR64" s="46">
        <v>0</v>
      </c>
      <c r="AYS64" s="46">
        <v>0</v>
      </c>
      <c r="AYT64" s="46">
        <v>0</v>
      </c>
      <c r="AYW64" s="46" t="s">
        <v>1496</v>
      </c>
      <c r="AYX64" s="46" t="s">
        <v>2058</v>
      </c>
      <c r="AYY64" s="46">
        <v>0</v>
      </c>
      <c r="AYZ64" s="46">
        <v>0</v>
      </c>
      <c r="AZA64" s="46">
        <v>0</v>
      </c>
      <c r="AZB64" s="46">
        <v>1</v>
      </c>
      <c r="AZC64" s="46">
        <v>1</v>
      </c>
      <c r="AZD64" s="46">
        <v>0</v>
      </c>
      <c r="AZE64" s="46">
        <v>0</v>
      </c>
      <c r="AZF64" s="46">
        <v>0</v>
      </c>
      <c r="AZG64" s="46">
        <v>0</v>
      </c>
      <c r="AZH64" s="46">
        <v>0</v>
      </c>
      <c r="AZK64" s="46" t="s">
        <v>2059</v>
      </c>
      <c r="AZL64" s="46">
        <v>0</v>
      </c>
      <c r="AZM64" s="46">
        <v>0</v>
      </c>
      <c r="AZN64" s="46">
        <v>0</v>
      </c>
      <c r="AZO64" s="46">
        <v>1</v>
      </c>
      <c r="AZP64" s="46">
        <v>1</v>
      </c>
      <c r="AZQ64" s="46">
        <v>0</v>
      </c>
      <c r="AZR64" s="46">
        <v>0</v>
      </c>
      <c r="AZS64" s="46">
        <v>0</v>
      </c>
      <c r="AZT64" s="46">
        <v>0</v>
      </c>
      <c r="AZU64" s="46">
        <v>0</v>
      </c>
      <c r="AZW64" s="46" t="s">
        <v>1500</v>
      </c>
      <c r="BAX64" s="46" t="s">
        <v>1500</v>
      </c>
      <c r="BBM64" s="46" t="s">
        <v>1518</v>
      </c>
      <c r="BBN64" s="46" t="s">
        <v>1652</v>
      </c>
      <c r="BBO64" s="46" t="s">
        <v>1500</v>
      </c>
      <c r="BCV64" s="46" t="s">
        <v>1652</v>
      </c>
      <c r="BCW64" s="46" t="s">
        <v>1500</v>
      </c>
      <c r="BCX64" s="46" t="s">
        <v>1500</v>
      </c>
      <c r="BDA64" s="46">
        <v>390437444</v>
      </c>
      <c r="BDB64" s="46">
        <v>44960.619074074071</v>
      </c>
      <c r="BDE64" s="46" t="s">
        <v>1524</v>
      </c>
      <c r="BDF64" s="46" t="s">
        <v>1525</v>
      </c>
    </row>
    <row r="65" spans="1:997 1096:1462" x14ac:dyDescent="0.35">
      <c r="A65" s="46">
        <v>86</v>
      </c>
      <c r="B65" s="46" t="s">
        <v>2060</v>
      </c>
      <c r="C65" s="46">
        <v>44960</v>
      </c>
      <c r="D65" s="46" t="s">
        <v>1490</v>
      </c>
      <c r="E65" s="46">
        <v>44960.527328090277</v>
      </c>
      <c r="F65" s="46">
        <v>44960.557581168978</v>
      </c>
      <c r="G65" s="46" t="s">
        <v>1491</v>
      </c>
      <c r="H65" s="46" t="s">
        <v>1699</v>
      </c>
      <c r="I65" s="46" t="s">
        <v>1493</v>
      </c>
      <c r="J65" s="46" t="s">
        <v>1494</v>
      </c>
      <c r="K65" s="46">
        <v>1</v>
      </c>
      <c r="L65" s="46">
        <v>1</v>
      </c>
      <c r="M65" s="46" t="s">
        <v>1700</v>
      </c>
      <c r="N65" s="46" t="s">
        <v>1500</v>
      </c>
      <c r="O65" s="46" t="s">
        <v>1497</v>
      </c>
      <c r="P65" s="46" t="s">
        <v>1528</v>
      </c>
      <c r="Q65" s="46" t="s">
        <v>1500</v>
      </c>
      <c r="S65" s="46" t="s">
        <v>2061</v>
      </c>
      <c r="T65" s="46" t="s">
        <v>1500</v>
      </c>
      <c r="U65" s="46" t="s">
        <v>1500</v>
      </c>
      <c r="V65" s="46" t="s">
        <v>1500</v>
      </c>
      <c r="W65" s="46" t="s">
        <v>1500</v>
      </c>
      <c r="X65" s="46" t="s">
        <v>1500</v>
      </c>
      <c r="Y65" s="46" t="s">
        <v>1500</v>
      </c>
      <c r="Z65" s="46" t="str">
        <f t="shared" si="16"/>
        <v>non</v>
      </c>
      <c r="AC65" s="46" t="str">
        <f t="shared" si="37"/>
        <v>non</v>
      </c>
      <c r="AD65" s="46" t="s">
        <v>1501</v>
      </c>
      <c r="AF65" s="46" t="s">
        <v>1531</v>
      </c>
      <c r="AH65" s="46" t="s">
        <v>1609</v>
      </c>
      <c r="AJ65" s="46" t="str">
        <f t="shared" si="38"/>
        <v>non</v>
      </c>
      <c r="AK65" s="46" t="str">
        <f t="shared" si="17"/>
        <v>oui</v>
      </c>
      <c r="AL65" s="46" t="str">
        <f t="shared" si="18"/>
        <v xml:space="preserve">corruption </v>
      </c>
      <c r="AM65" s="46">
        <f t="shared" si="19"/>
        <v>0</v>
      </c>
      <c r="AN65" s="46">
        <f t="shared" si="20"/>
        <v>0</v>
      </c>
      <c r="AO65" s="46">
        <f t="shared" si="21"/>
        <v>0</v>
      </c>
      <c r="AP65" s="46">
        <f t="shared" si="22"/>
        <v>0</v>
      </c>
      <c r="AQ65" s="46">
        <f t="shared" si="23"/>
        <v>0</v>
      </c>
      <c r="AR65" s="46">
        <f t="shared" si="24"/>
        <v>0</v>
      </c>
      <c r="AS65" s="46">
        <f t="shared" si="25"/>
        <v>0</v>
      </c>
      <c r="AT65" s="46">
        <f t="shared" si="26"/>
        <v>0</v>
      </c>
      <c r="AU65" s="46">
        <f t="shared" si="27"/>
        <v>1</v>
      </c>
      <c r="AV65" s="46">
        <f t="shared" si="28"/>
        <v>0</v>
      </c>
      <c r="AW65" s="46">
        <f t="shared" si="29"/>
        <v>0</v>
      </c>
      <c r="AX65" s="46">
        <f t="shared" si="30"/>
        <v>0</v>
      </c>
      <c r="AY65" s="46">
        <f t="shared" si="31"/>
        <v>0</v>
      </c>
      <c r="BT65" s="46" t="str">
        <f t="shared" si="32"/>
        <v>oui</v>
      </c>
      <c r="BV65" s="46" t="s">
        <v>1500</v>
      </c>
      <c r="BW65" s="46" t="s">
        <v>1626</v>
      </c>
      <c r="BX65" s="46">
        <v>0</v>
      </c>
      <c r="BY65" s="46">
        <v>1</v>
      </c>
      <c r="BZ65" s="46">
        <v>0</v>
      </c>
      <c r="CA65" s="46">
        <v>0</v>
      </c>
      <c r="CB65" s="46">
        <v>0</v>
      </c>
      <c r="CC65" s="46">
        <v>0</v>
      </c>
      <c r="CD65" s="46">
        <v>0</v>
      </c>
      <c r="CE65" s="46">
        <v>0</v>
      </c>
      <c r="CF65" s="46">
        <v>0</v>
      </c>
      <c r="CG65" s="46">
        <v>0</v>
      </c>
      <c r="CH65" s="46">
        <v>0</v>
      </c>
      <c r="CW65" s="46" t="s">
        <v>1679</v>
      </c>
      <c r="CX65" s="46">
        <v>0</v>
      </c>
      <c r="CY65" s="46">
        <v>0</v>
      </c>
      <c r="CZ65" s="46">
        <v>0</v>
      </c>
      <c r="DA65" s="46">
        <v>0</v>
      </c>
      <c r="DB65" s="46">
        <v>0</v>
      </c>
      <c r="DC65" s="46">
        <v>0</v>
      </c>
      <c r="DD65" s="46">
        <v>0</v>
      </c>
      <c r="DE65" s="46">
        <v>0</v>
      </c>
      <c r="DF65" s="46">
        <v>1</v>
      </c>
      <c r="DG65" s="46">
        <v>0</v>
      </c>
      <c r="DH65" s="46">
        <v>0</v>
      </c>
      <c r="DI65" s="46">
        <v>0</v>
      </c>
      <c r="DJ65" s="46">
        <v>0</v>
      </c>
      <c r="GG65" s="46" t="s">
        <v>1500</v>
      </c>
      <c r="GH65" s="46" t="s">
        <v>1574</v>
      </c>
      <c r="GI65" s="46">
        <v>0</v>
      </c>
      <c r="GJ65" s="46">
        <v>0</v>
      </c>
      <c r="GK65" s="46">
        <v>1</v>
      </c>
      <c r="GL65" s="46">
        <v>0</v>
      </c>
      <c r="GM65" s="46">
        <v>0</v>
      </c>
      <c r="GN65" s="46">
        <v>0</v>
      </c>
      <c r="GX65" s="46" t="s">
        <v>1679</v>
      </c>
      <c r="GY65" s="46">
        <v>0</v>
      </c>
      <c r="GZ65" s="46">
        <v>0</v>
      </c>
      <c r="HA65" s="46">
        <v>0</v>
      </c>
      <c r="HB65" s="46">
        <v>0</v>
      </c>
      <c r="HC65" s="46">
        <v>0</v>
      </c>
      <c r="HD65" s="46">
        <v>0</v>
      </c>
      <c r="HE65" s="46">
        <v>0</v>
      </c>
      <c r="HF65" s="46">
        <v>0</v>
      </c>
      <c r="HG65" s="46">
        <v>1</v>
      </c>
      <c r="HH65" s="46">
        <v>0</v>
      </c>
      <c r="HI65" s="46">
        <v>0</v>
      </c>
      <c r="HJ65" s="46">
        <v>0</v>
      </c>
      <c r="HK65" s="46">
        <v>0</v>
      </c>
      <c r="QQ65" s="46" t="s">
        <v>1500</v>
      </c>
      <c r="QR65" s="46" t="s">
        <v>2062</v>
      </c>
      <c r="QS65" s="46">
        <v>0</v>
      </c>
      <c r="QT65" s="46">
        <v>0</v>
      </c>
      <c r="QU65" s="46">
        <v>0</v>
      </c>
      <c r="QV65" s="46">
        <v>1</v>
      </c>
      <c r="QW65" s="46">
        <v>0</v>
      </c>
      <c r="QX65" s="46">
        <v>0</v>
      </c>
      <c r="QY65" s="46">
        <v>0</v>
      </c>
      <c r="QZ65" s="46">
        <v>0</v>
      </c>
      <c r="RA65" s="46">
        <v>0</v>
      </c>
      <c r="RB65" s="46">
        <v>0</v>
      </c>
      <c r="RC65" s="46">
        <v>0</v>
      </c>
      <c r="RR65" s="46" t="s">
        <v>1679</v>
      </c>
      <c r="RS65" s="46">
        <v>0</v>
      </c>
      <c r="RT65" s="46">
        <v>0</v>
      </c>
      <c r="RU65" s="46">
        <v>0</v>
      </c>
      <c r="RV65" s="46">
        <v>0</v>
      </c>
      <c r="RW65" s="46">
        <v>0</v>
      </c>
      <c r="RX65" s="46">
        <v>0</v>
      </c>
      <c r="RY65" s="46">
        <v>0</v>
      </c>
      <c r="RZ65" s="46">
        <v>0</v>
      </c>
      <c r="SA65" s="46">
        <v>1</v>
      </c>
      <c r="SB65" s="46">
        <v>0</v>
      </c>
      <c r="SC65" s="46">
        <v>0</v>
      </c>
      <c r="SD65" s="46">
        <v>0</v>
      </c>
      <c r="SE65" s="46">
        <v>0</v>
      </c>
      <c r="AKG65" s="46" t="s">
        <v>1509</v>
      </c>
      <c r="AKH65" s="46">
        <v>0</v>
      </c>
      <c r="AKI65" s="46">
        <v>0</v>
      </c>
      <c r="AKJ65" s="46">
        <v>0</v>
      </c>
      <c r="AKK65" s="46">
        <v>0</v>
      </c>
      <c r="AKL65" s="46">
        <v>0</v>
      </c>
      <c r="AKM65" s="46">
        <v>0</v>
      </c>
      <c r="AKN65" s="46">
        <v>0</v>
      </c>
      <c r="AKO65" s="46">
        <v>0</v>
      </c>
      <c r="AKP65" s="46">
        <v>0</v>
      </c>
      <c r="AKQ65" s="46">
        <v>0</v>
      </c>
      <c r="AKR65" s="46">
        <v>0</v>
      </c>
      <c r="AKS65" s="46">
        <v>0</v>
      </c>
      <c r="AKT65" s="46">
        <v>0</v>
      </c>
      <c r="AKU65" s="46">
        <v>0</v>
      </c>
      <c r="AKV65" s="46">
        <v>1</v>
      </c>
      <c r="AKW65" s="46">
        <v>0</v>
      </c>
      <c r="AKX65" s="46">
        <v>0</v>
      </c>
      <c r="AKY65" s="46">
        <v>0</v>
      </c>
      <c r="AQR65" s="46" t="s">
        <v>1558</v>
      </c>
      <c r="ASB65" s="46" t="s">
        <v>1500</v>
      </c>
      <c r="AUW65" s="46" t="s">
        <v>1883</v>
      </c>
      <c r="AUX65" s="46">
        <v>1</v>
      </c>
      <c r="AUY65" s="46">
        <v>0</v>
      </c>
      <c r="AUZ65" s="46">
        <v>0</v>
      </c>
      <c r="AVA65" s="46">
        <v>1</v>
      </c>
      <c r="AVB65" s="46">
        <v>0</v>
      </c>
      <c r="AVC65" s="46">
        <v>0</v>
      </c>
      <c r="AVD65" s="46">
        <v>0</v>
      </c>
      <c r="AVE65" s="46">
        <v>0</v>
      </c>
      <c r="AVF65" s="46">
        <v>0</v>
      </c>
      <c r="AVG65" s="46">
        <v>0</v>
      </c>
      <c r="AVH65" s="46">
        <v>0</v>
      </c>
      <c r="AVJ65" s="46" t="s">
        <v>1728</v>
      </c>
      <c r="AVK65" s="46">
        <v>0</v>
      </c>
      <c r="AVL65" s="46">
        <v>0</v>
      </c>
      <c r="AVM65" s="46">
        <v>0</v>
      </c>
      <c r="AVN65" s="46">
        <v>0</v>
      </c>
      <c r="AVO65" s="46">
        <v>0</v>
      </c>
      <c r="AVP65" s="46">
        <v>0</v>
      </c>
      <c r="AVQ65" s="46">
        <v>0</v>
      </c>
      <c r="AVR65" s="46">
        <v>0</v>
      </c>
      <c r="AVS65" s="46">
        <v>1</v>
      </c>
      <c r="AVT65" s="46">
        <v>0</v>
      </c>
      <c r="AVU65" s="46">
        <v>0</v>
      </c>
      <c r="AVV65" s="46">
        <v>0</v>
      </c>
      <c r="AVW65" s="46">
        <v>0</v>
      </c>
      <c r="AVY65" s="46" t="s">
        <v>1561</v>
      </c>
      <c r="AVZ65" s="46">
        <v>1</v>
      </c>
      <c r="AWA65" s="46">
        <v>0</v>
      </c>
      <c r="AWB65" s="46">
        <v>0</v>
      </c>
      <c r="AWC65" s="46">
        <v>0</v>
      </c>
      <c r="AWD65" s="46">
        <v>0</v>
      </c>
      <c r="AWE65" s="46">
        <v>0</v>
      </c>
      <c r="AWF65" s="46">
        <v>0</v>
      </c>
      <c r="AWG65" s="46">
        <v>0</v>
      </c>
      <c r="AWH65" s="46">
        <v>0</v>
      </c>
      <c r="AWI65" s="46">
        <v>0</v>
      </c>
      <c r="AWJ65" s="46">
        <v>0</v>
      </c>
      <c r="AWK65" s="46">
        <v>0</v>
      </c>
      <c r="AWL65" s="46">
        <v>0</v>
      </c>
      <c r="AWN65" s="46" t="s">
        <v>1516</v>
      </c>
      <c r="AWO65" s="46" t="s">
        <v>2063</v>
      </c>
      <c r="AWP65" s="46">
        <v>1</v>
      </c>
      <c r="AWQ65" s="46">
        <v>0</v>
      </c>
      <c r="AWR65" s="46">
        <v>0</v>
      </c>
      <c r="AWS65" s="46">
        <v>0</v>
      </c>
      <c r="AWT65" s="46">
        <v>0</v>
      </c>
      <c r="AWU65" s="46">
        <v>0</v>
      </c>
      <c r="AWV65" s="46">
        <v>0</v>
      </c>
      <c r="AWW65" s="46">
        <v>1</v>
      </c>
      <c r="AWX65" s="46">
        <v>0</v>
      </c>
      <c r="AWY65" s="46">
        <v>0</v>
      </c>
      <c r="AWZ65" s="46">
        <v>0</v>
      </c>
      <c r="AXA65" s="46">
        <v>0</v>
      </c>
      <c r="AXD65" s="46" t="s">
        <v>1496</v>
      </c>
      <c r="AXE65" s="46" t="s">
        <v>1540</v>
      </c>
      <c r="AXG65" s="46" t="s">
        <v>1651</v>
      </c>
      <c r="AXH65" s="46">
        <v>0</v>
      </c>
      <c r="AXI65" s="46">
        <v>0</v>
      </c>
      <c r="AXJ65" s="46">
        <v>0</v>
      </c>
      <c r="AXK65" s="46">
        <v>0</v>
      </c>
      <c r="AXL65" s="46">
        <v>1</v>
      </c>
      <c r="AXM65" s="46">
        <v>0</v>
      </c>
      <c r="AXN65" s="46">
        <v>0</v>
      </c>
      <c r="AXO65" s="46">
        <v>0</v>
      </c>
      <c r="AXP65" s="46">
        <v>0</v>
      </c>
      <c r="AXQ65" s="46">
        <v>0</v>
      </c>
      <c r="AXR65" s="46">
        <v>0</v>
      </c>
      <c r="AXT65" s="46" t="s">
        <v>1518</v>
      </c>
      <c r="AXU65" s="46" t="s">
        <v>1558</v>
      </c>
      <c r="AYW65" s="46" t="s">
        <v>1500</v>
      </c>
      <c r="AZW65" s="46" t="s">
        <v>1500</v>
      </c>
      <c r="BAX65" s="46" t="s">
        <v>1500</v>
      </c>
      <c r="BBM65" s="46" t="s">
        <v>1518</v>
      </c>
      <c r="BBN65" s="46" t="s">
        <v>1518</v>
      </c>
      <c r="BBO65" s="46" t="s">
        <v>1500</v>
      </c>
      <c r="BCV65" s="46" t="s">
        <v>1652</v>
      </c>
      <c r="BCW65" s="46" t="s">
        <v>1500</v>
      </c>
      <c r="BCX65" s="46" t="s">
        <v>1500</v>
      </c>
      <c r="BDA65" s="46">
        <v>390437450</v>
      </c>
      <c r="BDB65" s="46">
        <v>44960.619085648148</v>
      </c>
      <c r="BDE65" s="46" t="s">
        <v>1524</v>
      </c>
      <c r="BDF65" s="46" t="s">
        <v>1525</v>
      </c>
    </row>
    <row r="66" spans="1:997 1096:1462" x14ac:dyDescent="0.35">
      <c r="A66" s="46">
        <v>87</v>
      </c>
      <c r="B66" s="46" t="s">
        <v>2064</v>
      </c>
      <c r="C66" s="46">
        <v>44963</v>
      </c>
      <c r="D66" s="46" t="s">
        <v>1490</v>
      </c>
      <c r="E66" s="46">
        <v>44963.413622627311</v>
      </c>
      <c r="F66" s="46">
        <v>44963.430048680559</v>
      </c>
      <c r="G66" s="46" t="s">
        <v>1491</v>
      </c>
      <c r="H66" s="46" t="s">
        <v>1774</v>
      </c>
      <c r="I66" s="46" t="s">
        <v>1493</v>
      </c>
      <c r="J66" s="46" t="s">
        <v>1494</v>
      </c>
      <c r="K66" s="46">
        <v>6</v>
      </c>
      <c r="L66" s="46">
        <v>6</v>
      </c>
      <c r="M66" s="46" t="s">
        <v>1983</v>
      </c>
      <c r="N66" s="46" t="s">
        <v>1496</v>
      </c>
      <c r="O66" s="46" t="s">
        <v>1527</v>
      </c>
      <c r="P66" s="46" t="s">
        <v>1498</v>
      </c>
      <c r="R66" s="46" t="s">
        <v>1496</v>
      </c>
      <c r="S66" s="46" t="s">
        <v>2065</v>
      </c>
      <c r="T66" s="46" t="s">
        <v>1500</v>
      </c>
      <c r="U66" s="46" t="s">
        <v>1500</v>
      </c>
      <c r="V66" s="46" t="s">
        <v>1500</v>
      </c>
      <c r="W66" s="46" t="s">
        <v>1500</v>
      </c>
      <c r="X66" s="46" t="s">
        <v>1500</v>
      </c>
      <c r="Y66" s="46" t="s">
        <v>1550</v>
      </c>
      <c r="Z66" s="46" t="str">
        <f t="shared" si="16"/>
        <v>oui</v>
      </c>
      <c r="AC66" s="46" t="str">
        <f t="shared" ref="AC66:AC97" si="47">IF(ISERROR(SEARCH("oui", _xlfn.CONCAT(BV66,EJ66,GG66, IG66, LN66, OA66, QQ66, TF66, VR66, YG66, AAP66, ADT66, AET66, AHM66))),"non","oui")</f>
        <v>non</v>
      </c>
      <c r="AD66" s="46" t="s">
        <v>1501</v>
      </c>
      <c r="AF66" s="46" t="s">
        <v>1502</v>
      </c>
      <c r="AH66" s="46" t="s">
        <v>1734</v>
      </c>
      <c r="AJ66" s="46" t="str">
        <f t="shared" ref="AJ66:AJ97" si="48">IF(AND(ISERROR(SEARCH("oui",_xlfn.CONCAT(BV66,EJ66,GG66,IG66,LN66,OA66,QQ66,TF66,VR66,YG66,AAP66,ADT66,AET66,AHM66))),AKG66="aucun_secteur"),"non","oui")</f>
        <v>non</v>
      </c>
      <c r="AK66" s="46" t="str">
        <f t="shared" si="17"/>
        <v>oui</v>
      </c>
      <c r="AL66" s="46" t="str">
        <f t="shared" si="18"/>
        <v xml:space="preserve">exclusion corruption </v>
      </c>
      <c r="AM66" s="46">
        <f t="shared" si="19"/>
        <v>0</v>
      </c>
      <c r="AN66" s="46">
        <f t="shared" si="20"/>
        <v>0</v>
      </c>
      <c r="AO66" s="46">
        <f t="shared" si="21"/>
        <v>0</v>
      </c>
      <c r="AP66" s="46">
        <f t="shared" si="22"/>
        <v>0</v>
      </c>
      <c r="AQ66" s="46">
        <f t="shared" si="23"/>
        <v>0</v>
      </c>
      <c r="AR66" s="46">
        <f t="shared" si="24"/>
        <v>0</v>
      </c>
      <c r="AS66" s="46">
        <f t="shared" si="25"/>
        <v>1</v>
      </c>
      <c r="AT66" s="46">
        <f t="shared" si="26"/>
        <v>0</v>
      </c>
      <c r="AU66" s="46">
        <f t="shared" si="27"/>
        <v>1</v>
      </c>
      <c r="AV66" s="46">
        <f t="shared" si="28"/>
        <v>0</v>
      </c>
      <c r="AW66" s="46">
        <f t="shared" si="29"/>
        <v>0</v>
      </c>
      <c r="AX66" s="46">
        <f t="shared" si="30"/>
        <v>0</v>
      </c>
      <c r="AY66" s="46">
        <f t="shared" si="31"/>
        <v>0</v>
      </c>
      <c r="BT66" s="46" t="str">
        <f t="shared" si="32"/>
        <v>non</v>
      </c>
      <c r="GG66" s="46" t="s">
        <v>1500</v>
      </c>
      <c r="GH66" s="46" t="s">
        <v>1574</v>
      </c>
      <c r="GI66" s="46">
        <v>0</v>
      </c>
      <c r="GJ66" s="46">
        <v>0</v>
      </c>
      <c r="GK66" s="46">
        <v>1</v>
      </c>
      <c r="GL66" s="46">
        <v>0</v>
      </c>
      <c r="GM66" s="46">
        <v>0</v>
      </c>
      <c r="GN66" s="46">
        <v>0</v>
      </c>
      <c r="GX66" s="46" t="s">
        <v>1659</v>
      </c>
      <c r="GY66" s="46">
        <v>0</v>
      </c>
      <c r="GZ66" s="46">
        <v>0</v>
      </c>
      <c r="HA66" s="46">
        <v>0</v>
      </c>
      <c r="HB66" s="46">
        <v>0</v>
      </c>
      <c r="HC66" s="46">
        <v>0</v>
      </c>
      <c r="HD66" s="46">
        <v>0</v>
      </c>
      <c r="HE66" s="46">
        <v>1</v>
      </c>
      <c r="HF66" s="46">
        <v>0</v>
      </c>
      <c r="HG66" s="46">
        <v>1</v>
      </c>
      <c r="HH66" s="46">
        <v>0</v>
      </c>
      <c r="HI66" s="46">
        <v>0</v>
      </c>
      <c r="HJ66" s="46">
        <v>0</v>
      </c>
      <c r="HK66" s="46">
        <v>0</v>
      </c>
      <c r="IG66" s="46" t="s">
        <v>1500</v>
      </c>
      <c r="IH66" s="46" t="s">
        <v>2066</v>
      </c>
      <c r="II66" s="46">
        <v>0</v>
      </c>
      <c r="IJ66" s="46">
        <v>1</v>
      </c>
      <c r="IK66" s="46">
        <v>0</v>
      </c>
      <c r="IL66" s="46">
        <v>1</v>
      </c>
      <c r="IM66" s="46">
        <v>0</v>
      </c>
      <c r="IN66" s="46">
        <v>0</v>
      </c>
      <c r="IO66" s="46">
        <v>0</v>
      </c>
      <c r="IP66" s="46">
        <v>0</v>
      </c>
      <c r="IQ66" s="46">
        <v>0</v>
      </c>
      <c r="IR66" s="46">
        <v>0</v>
      </c>
      <c r="IS66" s="46">
        <v>0</v>
      </c>
      <c r="IT66" s="46">
        <v>0</v>
      </c>
      <c r="IU66" s="46">
        <v>0</v>
      </c>
      <c r="IV66" s="46">
        <v>0</v>
      </c>
      <c r="IW66" s="46">
        <v>0</v>
      </c>
      <c r="IX66" s="46">
        <v>0</v>
      </c>
      <c r="IY66" s="46">
        <v>0</v>
      </c>
      <c r="JT66" s="46" t="s">
        <v>1659</v>
      </c>
      <c r="JU66" s="46">
        <v>0</v>
      </c>
      <c r="JV66" s="46">
        <v>0</v>
      </c>
      <c r="JW66" s="46">
        <v>0</v>
      </c>
      <c r="JX66" s="46">
        <v>0</v>
      </c>
      <c r="JY66" s="46">
        <v>0</v>
      </c>
      <c r="JZ66" s="46">
        <v>0</v>
      </c>
      <c r="KA66" s="46">
        <v>1</v>
      </c>
      <c r="KB66" s="46">
        <v>0</v>
      </c>
      <c r="KC66" s="46">
        <v>1</v>
      </c>
      <c r="KD66" s="46">
        <v>0</v>
      </c>
      <c r="KE66" s="46">
        <v>0</v>
      </c>
      <c r="KF66" s="46">
        <v>0</v>
      </c>
      <c r="KG66" s="46">
        <v>0</v>
      </c>
      <c r="AAP66" s="46" t="s">
        <v>1500</v>
      </c>
      <c r="AAQ66" s="46" t="s">
        <v>1785</v>
      </c>
      <c r="AAR66" s="46">
        <v>0</v>
      </c>
      <c r="AAS66" s="46">
        <v>0</v>
      </c>
      <c r="AAT66" s="46">
        <v>0</v>
      </c>
      <c r="AAU66" s="46">
        <v>0</v>
      </c>
      <c r="AAV66" s="46">
        <v>1</v>
      </c>
      <c r="AAW66" s="46">
        <v>0</v>
      </c>
      <c r="AAX66" s="46">
        <v>0</v>
      </c>
      <c r="AAY66" s="46">
        <v>0</v>
      </c>
      <c r="AAZ66" s="46">
        <v>0</v>
      </c>
      <c r="ABA66" s="46">
        <v>0</v>
      </c>
      <c r="ABB66" s="46">
        <v>0</v>
      </c>
      <c r="ABC66" s="46">
        <v>0</v>
      </c>
      <c r="ABD66" s="46">
        <v>0</v>
      </c>
      <c r="ABE66" s="46">
        <v>0</v>
      </c>
      <c r="ABF66" s="46">
        <v>0</v>
      </c>
      <c r="ABG66" s="46">
        <v>0</v>
      </c>
      <c r="ACA66" s="46" t="s">
        <v>1659</v>
      </c>
      <c r="ACB66" s="46">
        <v>0</v>
      </c>
      <c r="ACC66" s="46">
        <v>0</v>
      </c>
      <c r="ACD66" s="46">
        <v>0</v>
      </c>
      <c r="ACE66" s="46">
        <v>0</v>
      </c>
      <c r="ACF66" s="46">
        <v>0</v>
      </c>
      <c r="ACG66" s="46">
        <v>0</v>
      </c>
      <c r="ACH66" s="46">
        <v>1</v>
      </c>
      <c r="ACI66" s="46">
        <v>0</v>
      </c>
      <c r="ACJ66" s="46">
        <v>1</v>
      </c>
      <c r="ACK66" s="46">
        <v>0</v>
      </c>
      <c r="ACL66" s="46">
        <v>0</v>
      </c>
      <c r="ACM66" s="46">
        <v>0</v>
      </c>
      <c r="ACN66" s="46">
        <v>0</v>
      </c>
      <c r="AKG66" s="46" t="s">
        <v>1509</v>
      </c>
      <c r="AKH66" s="46">
        <v>0</v>
      </c>
      <c r="AKI66" s="46">
        <v>0</v>
      </c>
      <c r="AKJ66" s="46">
        <v>0</v>
      </c>
      <c r="AKK66" s="46">
        <v>0</v>
      </c>
      <c r="AKL66" s="46">
        <v>0</v>
      </c>
      <c r="AKM66" s="46">
        <v>0</v>
      </c>
      <c r="AKN66" s="46">
        <v>0</v>
      </c>
      <c r="AKO66" s="46">
        <v>0</v>
      </c>
      <c r="AKP66" s="46">
        <v>0</v>
      </c>
      <c r="AKQ66" s="46">
        <v>0</v>
      </c>
      <c r="AKR66" s="46">
        <v>0</v>
      </c>
      <c r="AKS66" s="46">
        <v>0</v>
      </c>
      <c r="AKT66" s="46">
        <v>0</v>
      </c>
      <c r="AKU66" s="46">
        <v>0</v>
      </c>
      <c r="AKV66" s="46">
        <v>1</v>
      </c>
      <c r="AKW66" s="46">
        <v>0</v>
      </c>
      <c r="AKX66" s="46">
        <v>0</v>
      </c>
      <c r="AKY66" s="46">
        <v>0</v>
      </c>
      <c r="AQR66" s="46" t="s">
        <v>1580</v>
      </c>
      <c r="ARR66" s="46" t="s">
        <v>1581</v>
      </c>
      <c r="ARS66" s="46">
        <v>1</v>
      </c>
      <c r="ART66" s="46">
        <v>0</v>
      </c>
      <c r="ARU66" s="46">
        <v>0</v>
      </c>
      <c r="ARV66" s="46">
        <v>0</v>
      </c>
      <c r="ARW66" s="46">
        <v>0</v>
      </c>
      <c r="ARX66" s="46">
        <v>0</v>
      </c>
      <c r="ARY66" s="46">
        <v>0</v>
      </c>
      <c r="ASB66" s="46" t="s">
        <v>1500</v>
      </c>
      <c r="AUW66" s="46" t="s">
        <v>2067</v>
      </c>
      <c r="AUX66" s="46">
        <v>0</v>
      </c>
      <c r="AUY66" s="46">
        <v>0</v>
      </c>
      <c r="AUZ66" s="46">
        <v>0</v>
      </c>
      <c r="AVA66" s="46">
        <v>1</v>
      </c>
      <c r="AVB66" s="46">
        <v>1</v>
      </c>
      <c r="AVC66" s="46">
        <v>1</v>
      </c>
      <c r="AVD66" s="46">
        <v>0</v>
      </c>
      <c r="AVE66" s="46">
        <v>0</v>
      </c>
      <c r="AVF66" s="46">
        <v>0</v>
      </c>
      <c r="AVG66" s="46">
        <v>0</v>
      </c>
      <c r="AVH66" s="46">
        <v>0</v>
      </c>
      <c r="AVJ66" s="46" t="s">
        <v>1728</v>
      </c>
      <c r="AVK66" s="46">
        <v>0</v>
      </c>
      <c r="AVL66" s="46">
        <v>0</v>
      </c>
      <c r="AVM66" s="46">
        <v>0</v>
      </c>
      <c r="AVN66" s="46">
        <v>0</v>
      </c>
      <c r="AVO66" s="46">
        <v>0</v>
      </c>
      <c r="AVP66" s="46">
        <v>0</v>
      </c>
      <c r="AVQ66" s="46">
        <v>0</v>
      </c>
      <c r="AVR66" s="46">
        <v>0</v>
      </c>
      <c r="AVS66" s="46">
        <v>1</v>
      </c>
      <c r="AVT66" s="46">
        <v>0</v>
      </c>
      <c r="AVU66" s="46">
        <v>0</v>
      </c>
      <c r="AVV66" s="46">
        <v>0</v>
      </c>
      <c r="AVW66" s="46">
        <v>0</v>
      </c>
      <c r="AVY66" s="46" t="s">
        <v>1561</v>
      </c>
      <c r="AVZ66" s="46">
        <v>1</v>
      </c>
      <c r="AWA66" s="46">
        <v>0</v>
      </c>
      <c r="AWB66" s="46">
        <v>0</v>
      </c>
      <c r="AWC66" s="46">
        <v>0</v>
      </c>
      <c r="AWD66" s="46">
        <v>0</v>
      </c>
      <c r="AWE66" s="46">
        <v>0</v>
      </c>
      <c r="AWF66" s="46">
        <v>0</v>
      </c>
      <c r="AWG66" s="46">
        <v>0</v>
      </c>
      <c r="AWH66" s="46">
        <v>0</v>
      </c>
      <c r="AWI66" s="46">
        <v>0</v>
      </c>
      <c r="AWJ66" s="46">
        <v>0</v>
      </c>
      <c r="AWK66" s="46">
        <v>0</v>
      </c>
      <c r="AWL66" s="46">
        <v>0</v>
      </c>
      <c r="AWN66" s="46" t="s">
        <v>1562</v>
      </c>
      <c r="AWO66" s="46" t="s">
        <v>1517</v>
      </c>
      <c r="AWP66" s="46">
        <v>1</v>
      </c>
      <c r="AWQ66" s="46">
        <v>0</v>
      </c>
      <c r="AWR66" s="46">
        <v>0</v>
      </c>
      <c r="AWS66" s="46">
        <v>0</v>
      </c>
      <c r="AWT66" s="46">
        <v>0</v>
      </c>
      <c r="AWU66" s="46">
        <v>0</v>
      </c>
      <c r="AWV66" s="46">
        <v>0</v>
      </c>
      <c r="AWW66" s="46">
        <v>0</v>
      </c>
      <c r="AWX66" s="46">
        <v>0</v>
      </c>
      <c r="AWY66" s="46">
        <v>0</v>
      </c>
      <c r="AWZ66" s="46">
        <v>0</v>
      </c>
      <c r="AXA66" s="46">
        <v>0</v>
      </c>
      <c r="AXD66" s="46" t="s">
        <v>1500</v>
      </c>
      <c r="AXT66" s="46" t="s">
        <v>1518</v>
      </c>
      <c r="AYI66" s="46" t="s">
        <v>2068</v>
      </c>
      <c r="AYJ66" s="46">
        <v>1</v>
      </c>
      <c r="AYK66" s="46">
        <v>0</v>
      </c>
      <c r="AYL66" s="46">
        <v>0</v>
      </c>
      <c r="AYM66" s="46">
        <v>1</v>
      </c>
      <c r="AYN66" s="46">
        <v>1</v>
      </c>
      <c r="AYO66" s="46">
        <v>0</v>
      </c>
      <c r="AYP66" s="46">
        <v>0</v>
      </c>
      <c r="AYQ66" s="46">
        <v>0</v>
      </c>
      <c r="AYR66" s="46">
        <v>0</v>
      </c>
      <c r="AYS66" s="46">
        <v>0</v>
      </c>
      <c r="AYT66" s="46">
        <v>0</v>
      </c>
      <c r="AYW66" s="46" t="s">
        <v>1500</v>
      </c>
      <c r="AZW66" s="46" t="s">
        <v>1500</v>
      </c>
      <c r="BAX66" s="46" t="s">
        <v>1500</v>
      </c>
      <c r="BBM66" s="46" t="s">
        <v>1702</v>
      </c>
      <c r="BBN66" s="46" t="s">
        <v>1518</v>
      </c>
      <c r="BBO66" s="46" t="s">
        <v>1496</v>
      </c>
      <c r="BBP66" s="46" t="s">
        <v>2069</v>
      </c>
      <c r="BBQ66" s="46">
        <v>1</v>
      </c>
      <c r="BBR66" s="46">
        <v>0</v>
      </c>
      <c r="BBS66" s="46">
        <v>0</v>
      </c>
      <c r="BBT66" s="46">
        <v>0</v>
      </c>
      <c r="BBU66" s="46">
        <v>0</v>
      </c>
      <c r="BBV66" s="46">
        <v>0</v>
      </c>
      <c r="BBW66" s="46">
        <v>0</v>
      </c>
      <c r="BBX66" s="46">
        <v>0</v>
      </c>
      <c r="BBY66" s="46">
        <v>0</v>
      </c>
      <c r="BBZ66" s="46">
        <v>1</v>
      </c>
      <c r="BCA66" s="46">
        <v>0</v>
      </c>
      <c r="BCB66" s="46">
        <v>0</v>
      </c>
      <c r="BCC66" s="46">
        <v>0</v>
      </c>
      <c r="BCE66" s="46" t="s">
        <v>1623</v>
      </c>
      <c r="BCF66" s="46">
        <v>1</v>
      </c>
      <c r="BCG66" s="46">
        <v>0</v>
      </c>
      <c r="BCH66" s="46">
        <v>0</v>
      </c>
      <c r="BCI66" s="46">
        <v>0</v>
      </c>
      <c r="BCJ66" s="46">
        <v>0</v>
      </c>
      <c r="BCK66" s="46">
        <v>0</v>
      </c>
      <c r="BCL66" s="46">
        <v>0</v>
      </c>
      <c r="BCM66" s="46">
        <v>0</v>
      </c>
      <c r="BCN66" s="46">
        <v>0</v>
      </c>
      <c r="BCO66" s="46">
        <v>0</v>
      </c>
      <c r="BCP66" s="46">
        <v>0</v>
      </c>
      <c r="BCQ66" s="46">
        <v>0</v>
      </c>
      <c r="BCR66" s="46">
        <v>0</v>
      </c>
      <c r="BCS66" s="46">
        <v>0</v>
      </c>
      <c r="BCT66" s="46">
        <v>0</v>
      </c>
      <c r="BCV66" s="46" t="s">
        <v>1652</v>
      </c>
      <c r="BCW66" s="46" t="s">
        <v>1500</v>
      </c>
      <c r="BCX66" s="46" t="s">
        <v>1496</v>
      </c>
      <c r="BDA66" s="46">
        <v>391140045</v>
      </c>
      <c r="BDB66" s="46">
        <v>44963.627847222218</v>
      </c>
      <c r="BDE66" s="46" t="s">
        <v>1524</v>
      </c>
      <c r="BDF66" s="46" t="s">
        <v>1525</v>
      </c>
    </row>
    <row r="67" spans="1:997 1096:1462" x14ac:dyDescent="0.35">
      <c r="A67" s="46">
        <v>88</v>
      </c>
      <c r="B67" s="46" t="s">
        <v>2070</v>
      </c>
      <c r="C67" s="46">
        <v>44963</v>
      </c>
      <c r="D67" s="46" t="s">
        <v>1490</v>
      </c>
      <c r="E67" s="46">
        <v>44963.45458824074</v>
      </c>
      <c r="F67" s="46">
        <v>44963.469137361113</v>
      </c>
      <c r="G67" s="46" t="s">
        <v>1491</v>
      </c>
      <c r="H67" s="46" t="s">
        <v>1774</v>
      </c>
      <c r="I67" s="46" t="s">
        <v>1493</v>
      </c>
      <c r="J67" s="46" t="s">
        <v>1494</v>
      </c>
      <c r="K67" s="46">
        <v>6</v>
      </c>
      <c r="L67" s="46">
        <v>6</v>
      </c>
      <c r="M67" s="46" t="s">
        <v>1983</v>
      </c>
      <c r="N67" s="46" t="s">
        <v>1496</v>
      </c>
      <c r="O67" s="46" t="s">
        <v>1497</v>
      </c>
      <c r="P67" s="46" t="s">
        <v>1498</v>
      </c>
      <c r="R67" s="46" t="s">
        <v>1500</v>
      </c>
      <c r="S67" s="46" t="s">
        <v>2071</v>
      </c>
      <c r="T67" s="46" t="s">
        <v>1500</v>
      </c>
      <c r="U67" s="46" t="s">
        <v>1500</v>
      </c>
      <c r="V67" s="46" t="s">
        <v>1500</v>
      </c>
      <c r="W67" s="46" t="s">
        <v>1500</v>
      </c>
      <c r="X67" s="46" t="s">
        <v>1500</v>
      </c>
      <c r="Y67" s="46" t="s">
        <v>1500</v>
      </c>
      <c r="Z67" s="46" t="str">
        <f t="shared" ref="Z67:Z130" si="49">IF(AND(T67="non",U67="non",V67="non",W67="non",X67="non",Y67="non"),"non","oui")</f>
        <v>non</v>
      </c>
      <c r="AC67" s="46" t="str">
        <f t="shared" si="47"/>
        <v>non</v>
      </c>
      <c r="AD67" s="46" t="s">
        <v>1639</v>
      </c>
      <c r="AJ67" s="46" t="str">
        <f t="shared" si="48"/>
        <v>non</v>
      </c>
      <c r="AK67" s="46" t="str">
        <f t="shared" ref="AK67:AK130" si="50">IF(AD67="aucun_besoin","non","oui")</f>
        <v>non</v>
      </c>
      <c r="AKG67" s="46" t="s">
        <v>1509</v>
      </c>
      <c r="AKH67" s="46">
        <v>0</v>
      </c>
      <c r="AKI67" s="46">
        <v>0</v>
      </c>
      <c r="AKJ67" s="46">
        <v>0</v>
      </c>
      <c r="AKK67" s="46">
        <v>0</v>
      </c>
      <c r="AKL67" s="46">
        <v>0</v>
      </c>
      <c r="AKM67" s="46">
        <v>0</v>
      </c>
      <c r="AKN67" s="46">
        <v>0</v>
      </c>
      <c r="AKO67" s="46">
        <v>0</v>
      </c>
      <c r="AKP67" s="46">
        <v>0</v>
      </c>
      <c r="AKQ67" s="46">
        <v>0</v>
      </c>
      <c r="AKR67" s="46">
        <v>0</v>
      </c>
      <c r="AKS67" s="46">
        <v>0</v>
      </c>
      <c r="AKT67" s="46">
        <v>0</v>
      </c>
      <c r="AKU67" s="46">
        <v>0</v>
      </c>
      <c r="AKV67" s="46">
        <v>1</v>
      </c>
      <c r="AKW67" s="46">
        <v>0</v>
      </c>
      <c r="AKX67" s="46">
        <v>0</v>
      </c>
      <c r="AKY67" s="46">
        <v>0</v>
      </c>
      <c r="AQR67" s="46" t="s">
        <v>1564</v>
      </c>
      <c r="ASB67" s="46" t="s">
        <v>1500</v>
      </c>
      <c r="AUW67" s="46" t="s">
        <v>2072</v>
      </c>
      <c r="AUX67" s="46">
        <v>0</v>
      </c>
      <c r="AUY67" s="46">
        <v>0</v>
      </c>
      <c r="AUZ67" s="46">
        <v>0</v>
      </c>
      <c r="AVA67" s="46">
        <v>0</v>
      </c>
      <c r="AVB67" s="46">
        <v>1</v>
      </c>
      <c r="AVC67" s="46">
        <v>1</v>
      </c>
      <c r="AVD67" s="46">
        <v>1</v>
      </c>
      <c r="AVE67" s="46">
        <v>0</v>
      </c>
      <c r="AVF67" s="46">
        <v>0</v>
      </c>
      <c r="AVG67" s="46">
        <v>0</v>
      </c>
      <c r="AVH67" s="46">
        <v>0</v>
      </c>
      <c r="AVJ67" s="46" t="s">
        <v>1728</v>
      </c>
      <c r="AVK67" s="46">
        <v>0</v>
      </c>
      <c r="AVL67" s="46">
        <v>0</v>
      </c>
      <c r="AVM67" s="46">
        <v>0</v>
      </c>
      <c r="AVN67" s="46">
        <v>0</v>
      </c>
      <c r="AVO67" s="46">
        <v>0</v>
      </c>
      <c r="AVP67" s="46">
        <v>0</v>
      </c>
      <c r="AVQ67" s="46">
        <v>0</v>
      </c>
      <c r="AVR67" s="46">
        <v>0</v>
      </c>
      <c r="AVS67" s="46">
        <v>1</v>
      </c>
      <c r="AVT67" s="46">
        <v>0</v>
      </c>
      <c r="AVU67" s="46">
        <v>0</v>
      </c>
      <c r="AVV67" s="46">
        <v>0</v>
      </c>
      <c r="AVW67" s="46">
        <v>0</v>
      </c>
      <c r="AVY67" s="46" t="s">
        <v>1561</v>
      </c>
      <c r="AVZ67" s="46">
        <v>1</v>
      </c>
      <c r="AWA67" s="46">
        <v>0</v>
      </c>
      <c r="AWB67" s="46">
        <v>0</v>
      </c>
      <c r="AWC67" s="46">
        <v>0</v>
      </c>
      <c r="AWD67" s="46">
        <v>0</v>
      </c>
      <c r="AWE67" s="46">
        <v>0</v>
      </c>
      <c r="AWF67" s="46">
        <v>0</v>
      </c>
      <c r="AWG67" s="46">
        <v>0</v>
      </c>
      <c r="AWH67" s="46">
        <v>0</v>
      </c>
      <c r="AWI67" s="46">
        <v>0</v>
      </c>
      <c r="AWJ67" s="46">
        <v>0</v>
      </c>
      <c r="AWK67" s="46">
        <v>0</v>
      </c>
      <c r="AWL67" s="46">
        <v>0</v>
      </c>
      <c r="AWN67" s="46" t="s">
        <v>1601</v>
      </c>
      <c r="AWO67" s="46" t="s">
        <v>1517</v>
      </c>
      <c r="AWP67" s="46">
        <v>1</v>
      </c>
      <c r="AWQ67" s="46">
        <v>0</v>
      </c>
      <c r="AWR67" s="46">
        <v>0</v>
      </c>
      <c r="AWS67" s="46">
        <v>0</v>
      </c>
      <c r="AWT67" s="46">
        <v>0</v>
      </c>
      <c r="AWU67" s="46">
        <v>0</v>
      </c>
      <c r="AWV67" s="46">
        <v>0</v>
      </c>
      <c r="AWW67" s="46">
        <v>0</v>
      </c>
      <c r="AWX67" s="46">
        <v>0</v>
      </c>
      <c r="AWY67" s="46">
        <v>0</v>
      </c>
      <c r="AWZ67" s="46">
        <v>0</v>
      </c>
      <c r="AXA67" s="46">
        <v>0</v>
      </c>
      <c r="AXD67" s="46" t="s">
        <v>1500</v>
      </c>
      <c r="AXT67" s="46" t="s">
        <v>1518</v>
      </c>
      <c r="AYI67" s="46" t="s">
        <v>1745</v>
      </c>
      <c r="AYJ67" s="46">
        <v>0</v>
      </c>
      <c r="AYK67" s="46">
        <v>0</v>
      </c>
      <c r="AYL67" s="46">
        <v>0</v>
      </c>
      <c r="AYM67" s="46">
        <v>1</v>
      </c>
      <c r="AYN67" s="46">
        <v>0</v>
      </c>
      <c r="AYO67" s="46">
        <v>0</v>
      </c>
      <c r="AYP67" s="46">
        <v>0</v>
      </c>
      <c r="AYQ67" s="46">
        <v>0</v>
      </c>
      <c r="AYR67" s="46">
        <v>0</v>
      </c>
      <c r="AYS67" s="46">
        <v>0</v>
      </c>
      <c r="AYT67" s="46">
        <v>0</v>
      </c>
      <c r="AYW67" s="46" t="s">
        <v>1500</v>
      </c>
      <c r="AZW67" s="46" t="s">
        <v>1500</v>
      </c>
      <c r="BAX67" s="46" t="s">
        <v>1500</v>
      </c>
      <c r="BBM67" s="46" t="s">
        <v>1702</v>
      </c>
      <c r="BBN67" s="46" t="s">
        <v>1518</v>
      </c>
      <c r="BBO67" s="46" t="s">
        <v>1500</v>
      </c>
      <c r="BCV67" s="46" t="s">
        <v>1702</v>
      </c>
      <c r="BCW67" s="46" t="s">
        <v>1500</v>
      </c>
      <c r="BCX67" s="46" t="s">
        <v>1500</v>
      </c>
      <c r="BCY67" s="46" t="s">
        <v>1588</v>
      </c>
      <c r="BDA67" s="46">
        <v>391140069</v>
      </c>
      <c r="BDB67" s="46">
        <v>44963.627893518518</v>
      </c>
      <c r="BDE67" s="46" t="s">
        <v>1524</v>
      </c>
      <c r="BDF67" s="46" t="s">
        <v>1525</v>
      </c>
    </row>
    <row r="68" spans="1:997 1096:1462" x14ac:dyDescent="0.35">
      <c r="A68" s="46">
        <v>89</v>
      </c>
      <c r="B68" s="46" t="s">
        <v>2073</v>
      </c>
      <c r="C68" s="46">
        <v>44963</v>
      </c>
      <c r="D68" s="46" t="s">
        <v>1490</v>
      </c>
      <c r="E68" s="46">
        <v>44963.480960856483</v>
      </c>
      <c r="F68" s="46">
        <v>44963.497770462956</v>
      </c>
      <c r="G68" s="46" t="s">
        <v>1491</v>
      </c>
      <c r="H68" s="46" t="s">
        <v>1774</v>
      </c>
      <c r="I68" s="46" t="s">
        <v>1493</v>
      </c>
      <c r="J68" s="46" t="s">
        <v>1494</v>
      </c>
      <c r="K68" s="46">
        <v>6</v>
      </c>
      <c r="L68" s="46">
        <v>6</v>
      </c>
      <c r="M68" s="46" t="s">
        <v>1983</v>
      </c>
      <c r="N68" s="46" t="s">
        <v>1496</v>
      </c>
      <c r="O68" s="46" t="s">
        <v>1497</v>
      </c>
      <c r="P68" s="46" t="s">
        <v>1498</v>
      </c>
      <c r="R68" s="46" t="s">
        <v>1496</v>
      </c>
      <c r="S68" s="46" t="s">
        <v>2074</v>
      </c>
      <c r="T68" s="46" t="s">
        <v>1550</v>
      </c>
      <c r="U68" s="46" t="s">
        <v>1500</v>
      </c>
      <c r="V68" s="46" t="s">
        <v>1500</v>
      </c>
      <c r="W68" s="46" t="s">
        <v>1500</v>
      </c>
      <c r="X68" s="46" t="s">
        <v>1500</v>
      </c>
      <c r="Y68" s="46" t="s">
        <v>1500</v>
      </c>
      <c r="Z68" s="46" t="str">
        <f t="shared" si="49"/>
        <v>oui</v>
      </c>
      <c r="AC68" s="46" t="str">
        <f t="shared" si="47"/>
        <v>non</v>
      </c>
      <c r="AD68" s="46" t="s">
        <v>1501</v>
      </c>
      <c r="AF68" s="46" t="s">
        <v>1502</v>
      </c>
      <c r="AH68" s="46" t="s">
        <v>1530</v>
      </c>
      <c r="AJ68" s="46" t="str">
        <f t="shared" si="48"/>
        <v>non</v>
      </c>
      <c r="AK68" s="46" t="str">
        <f t="shared" si="50"/>
        <v>oui</v>
      </c>
      <c r="AL68" s="46" t="str">
        <f t="shared" si="18"/>
        <v xml:space="preserve">pas_connaissance exclusion corruption </v>
      </c>
      <c r="AM68" s="46">
        <f t="shared" ref="AM68:AM99" si="51">IF(ISERROR(SEARCH(1, _xlfn.CONCAT(CX68,EZ68,GY68, JU68, MN68, PC68, RS68, UF68, WT68, ZE68, ACB68, ADV68, AFZ68, AIS68))),0,1)</f>
        <v>1</v>
      </c>
      <c r="AN68" s="46">
        <f t="shared" ref="AN68:AN99" si="52">IF(ISERROR(SEARCH(1, _xlfn.CONCAT(CY68,FA68,GZ68, JV68, MO68, PD68, RT68, UG68, WU68, ZF68, ACC68, ADW68, AGA68, AIT68))),0,1)</f>
        <v>0</v>
      </c>
      <c r="AO68" s="46">
        <f t="shared" ref="AO68:AO99" si="53">IF(ISERROR(SEARCH(1, _xlfn.CONCAT(CZ68,FB68,HA68, JW68, MP68, PE68, RU68, UH68, WV68, ZG68, ACD68, ADX68, AGB68, AIU68))),0,1)</f>
        <v>0</v>
      </c>
      <c r="AP68" s="46">
        <f t="shared" ref="AP68:AP99" si="54">IF(ISERROR(SEARCH(1, _xlfn.CONCAT(DA68,FC68,HB68, JX68, MQ68, PF68, RV68, UI68, WW68, ZH68, ACE68, ADY68, AGC68, AIV68))),0,1)</f>
        <v>0</v>
      </c>
      <c r="AQ68" s="46">
        <f t="shared" ref="AQ68:AQ99" si="55">IF(ISERROR(SEARCH(1, _xlfn.CONCAT(DB68,FD68,HC68, JY68, MR68, PG68, RW68, UJ68, WX68, ZI68, ACF68, ADZ68, AGD68, AIW68))),0,1)</f>
        <v>0</v>
      </c>
      <c r="AR68" s="46">
        <f t="shared" ref="AR68:AR99" si="56">IF(ISERROR(SEARCH(1, _xlfn.CONCAT(DC68,FE68,HD68, JZ68, MS68, PH68, RX68, UK68, WY68, ZJ68, ACG68, AEA68, AGE68, AIX68))),0,1)</f>
        <v>0</v>
      </c>
      <c r="AS68" s="46">
        <f t="shared" ref="AS68:AS99" si="57">IF(ISERROR(SEARCH(1, _xlfn.CONCAT(DD68,FF68,HE68, KA68, MT68, PI68, RY68, UL68, WZ68, ZK68, ACH68, AEB68, AGF68, AIY68))),0,1)</f>
        <v>1</v>
      </c>
      <c r="AT68" s="46">
        <f t="shared" ref="AT68:AT99" si="58">IF(ISERROR(SEARCH(1, _xlfn.CONCAT(DE68,FG68,HF68, KB68, MU68, PJ68, RZ68, UM68, XA68, ZL68, ACI68, AEC68, AGG68, AIZ68))),0,1)</f>
        <v>0</v>
      </c>
      <c r="AU68" s="46">
        <f t="shared" ref="AU68:AU99" si="59">IF(ISERROR(SEARCH(1, _xlfn.CONCAT(DF68,FH68,HG68, KC68, MV68, PK68, SA68, UN68, XB68, ZM68, ACJ68, AED68, AGH68, AJA68))),0,1)</f>
        <v>1</v>
      </c>
      <c r="AV68" s="46">
        <f t="shared" ref="AV68:AV99" si="60">IF(ISERROR(SEARCH(1, _xlfn.CONCAT(DG68,FI68,HH68, KD68, MW68, PL68, SB68, UO68, XC68, ZN68, ACK68, AEE68, AGI68, AJB68))),0,1)</f>
        <v>0</v>
      </c>
      <c r="AW68" s="46">
        <f t="shared" ref="AW68:AW99" si="61">IF(ISERROR(SEARCH(1, _xlfn.CONCAT(DH68,FJ68,HI68, KE68, MX68, PM68, SC68, UP68, XD68, ZO68, ACL68, AEF68, AGJ68, AJC68))),0,1)</f>
        <v>0</v>
      </c>
      <c r="AX68" s="46">
        <f t="shared" ref="AX68:AX99" si="62">IF(ISERROR(SEARCH(1, _xlfn.CONCAT(DI68,FK68,HJ68, KF68, MY68, PN68, SD68, UQ68, XE68, ZP68, ACM68, AEG68, AGK68, AJD68))),0,1)</f>
        <v>0</v>
      </c>
      <c r="AY68" s="46">
        <f t="shared" ref="AY68:AY99" si="63">IF(ISERROR(SEARCH(1, _xlfn.CONCAT(DJ68,FL68,HK68, KG68, MZ68, PO68, SE68, UR68, XF68, ZQ68, ACN68, AEH68, AGL68, AJE68))),0,1)</f>
        <v>0</v>
      </c>
      <c r="BT68" s="46" t="str">
        <f t="shared" ref="BT68:BT99" si="64">IF(ISERROR(SEARCH(1, _xlfn.CONCAT(BY68,BZ68, DX68, DY68, EL68, FY68, GI68, HX68, II68, KU68, LP68, NN68, OC68, OD68, QC68, QD68, QS68, SS68, TH68, VF68,VT68, XT68, AAR68, AAS68, AAT68, AAU68,ADB68, ADC68, ADD68, ADE68, BX68, DW68))),"non","oui")</f>
        <v>oui</v>
      </c>
      <c r="GG68" s="46" t="s">
        <v>1500</v>
      </c>
      <c r="GH68" s="46" t="s">
        <v>1504</v>
      </c>
      <c r="GI68" s="46">
        <v>1</v>
      </c>
      <c r="GJ68" s="46">
        <v>0</v>
      </c>
      <c r="GK68" s="46">
        <v>0</v>
      </c>
      <c r="GL68" s="46">
        <v>0</v>
      </c>
      <c r="GM68" s="46">
        <v>0</v>
      </c>
      <c r="GN68" s="46">
        <v>0</v>
      </c>
      <c r="GX68" s="46" t="s">
        <v>1799</v>
      </c>
      <c r="GY68" s="46">
        <v>0</v>
      </c>
      <c r="GZ68" s="46">
        <v>0</v>
      </c>
      <c r="HA68" s="46">
        <v>0</v>
      </c>
      <c r="HB68" s="46">
        <v>0</v>
      </c>
      <c r="HC68" s="46">
        <v>0</v>
      </c>
      <c r="HD68" s="46">
        <v>0</v>
      </c>
      <c r="HE68" s="46">
        <v>1</v>
      </c>
      <c r="HF68" s="46">
        <v>0</v>
      </c>
      <c r="HG68" s="46">
        <v>1</v>
      </c>
      <c r="HH68" s="46">
        <v>0</v>
      </c>
      <c r="HI68" s="46">
        <v>0</v>
      </c>
      <c r="HJ68" s="46">
        <v>0</v>
      </c>
      <c r="HK68" s="46">
        <v>0</v>
      </c>
      <c r="IG68" s="46" t="s">
        <v>1500</v>
      </c>
      <c r="IH68" s="46" t="s">
        <v>1593</v>
      </c>
      <c r="II68" s="46">
        <v>1</v>
      </c>
      <c r="IJ68" s="46">
        <v>0</v>
      </c>
      <c r="IK68" s="46">
        <v>0</v>
      </c>
      <c r="IL68" s="46">
        <v>0</v>
      </c>
      <c r="IM68" s="46">
        <v>0</v>
      </c>
      <c r="IN68" s="46">
        <v>0</v>
      </c>
      <c r="IO68" s="46">
        <v>0</v>
      </c>
      <c r="IP68" s="46">
        <v>0</v>
      </c>
      <c r="IQ68" s="46">
        <v>0</v>
      </c>
      <c r="IR68" s="46">
        <v>0</v>
      </c>
      <c r="IS68" s="46">
        <v>0</v>
      </c>
      <c r="IT68" s="46">
        <v>0</v>
      </c>
      <c r="IU68" s="46">
        <v>0</v>
      </c>
      <c r="IV68" s="46">
        <v>0</v>
      </c>
      <c r="IW68" s="46">
        <v>0</v>
      </c>
      <c r="IX68" s="46">
        <v>0</v>
      </c>
      <c r="IY68" s="46">
        <v>0</v>
      </c>
      <c r="JT68" s="46" t="s">
        <v>1659</v>
      </c>
      <c r="JU68" s="46">
        <v>0</v>
      </c>
      <c r="JV68" s="46">
        <v>0</v>
      </c>
      <c r="JW68" s="46">
        <v>0</v>
      </c>
      <c r="JX68" s="46">
        <v>0</v>
      </c>
      <c r="JY68" s="46">
        <v>0</v>
      </c>
      <c r="JZ68" s="46">
        <v>0</v>
      </c>
      <c r="KA68" s="46">
        <v>1</v>
      </c>
      <c r="KB68" s="46">
        <v>0</v>
      </c>
      <c r="KC68" s="46">
        <v>1</v>
      </c>
      <c r="KD68" s="46">
        <v>0</v>
      </c>
      <c r="KE68" s="46">
        <v>0</v>
      </c>
      <c r="KF68" s="46">
        <v>0</v>
      </c>
      <c r="KG68" s="46">
        <v>0</v>
      </c>
      <c r="TF68" s="46" t="s">
        <v>1500</v>
      </c>
      <c r="TG68" s="46" t="s">
        <v>1597</v>
      </c>
      <c r="TH68" s="46">
        <v>0</v>
      </c>
      <c r="TI68" s="46">
        <v>0</v>
      </c>
      <c r="TJ68" s="46">
        <v>0</v>
      </c>
      <c r="TK68" s="46">
        <v>1</v>
      </c>
      <c r="TL68" s="46">
        <v>0</v>
      </c>
      <c r="TM68" s="46">
        <v>0</v>
      </c>
      <c r="TN68" s="46">
        <v>0</v>
      </c>
      <c r="TO68" s="46">
        <v>0</v>
      </c>
      <c r="TP68" s="46">
        <v>0</v>
      </c>
      <c r="TQ68" s="46">
        <v>0</v>
      </c>
      <c r="UE68" s="46" t="s">
        <v>1594</v>
      </c>
      <c r="UF68" s="46">
        <v>1</v>
      </c>
      <c r="UG68" s="46">
        <v>0</v>
      </c>
      <c r="UH68" s="46">
        <v>0</v>
      </c>
      <c r="UI68" s="46">
        <v>0</v>
      </c>
      <c r="UJ68" s="46">
        <v>0</v>
      </c>
      <c r="UK68" s="46">
        <v>0</v>
      </c>
      <c r="UL68" s="46">
        <v>0</v>
      </c>
      <c r="UM68" s="46">
        <v>0</v>
      </c>
      <c r="UN68" s="46">
        <v>1</v>
      </c>
      <c r="UO68" s="46">
        <v>0</v>
      </c>
      <c r="UP68" s="46">
        <v>0</v>
      </c>
      <c r="UQ68" s="46">
        <v>0</v>
      </c>
      <c r="UR68" s="46">
        <v>0</v>
      </c>
      <c r="AKG68" s="46" t="s">
        <v>1509</v>
      </c>
      <c r="AKH68" s="46">
        <v>0</v>
      </c>
      <c r="AKI68" s="46">
        <v>0</v>
      </c>
      <c r="AKJ68" s="46">
        <v>0</v>
      </c>
      <c r="AKK68" s="46">
        <v>0</v>
      </c>
      <c r="AKL68" s="46">
        <v>0</v>
      </c>
      <c r="AKM68" s="46">
        <v>0</v>
      </c>
      <c r="AKN68" s="46">
        <v>0</v>
      </c>
      <c r="AKO68" s="46">
        <v>0</v>
      </c>
      <c r="AKP68" s="46">
        <v>0</v>
      </c>
      <c r="AKQ68" s="46">
        <v>0</v>
      </c>
      <c r="AKR68" s="46">
        <v>0</v>
      </c>
      <c r="AKS68" s="46">
        <v>0</v>
      </c>
      <c r="AKT68" s="46">
        <v>0</v>
      </c>
      <c r="AKU68" s="46">
        <v>0</v>
      </c>
      <c r="AKV68" s="46">
        <v>1</v>
      </c>
      <c r="AKW68" s="46">
        <v>0</v>
      </c>
      <c r="AKX68" s="46">
        <v>0</v>
      </c>
      <c r="AKY68" s="46">
        <v>0</v>
      </c>
      <c r="AQR68" s="46" t="s">
        <v>1564</v>
      </c>
      <c r="ARR68" s="46" t="s">
        <v>2075</v>
      </c>
      <c r="ARS68" s="46">
        <v>1</v>
      </c>
      <c r="ART68" s="46">
        <v>1</v>
      </c>
      <c r="ARU68" s="46">
        <v>0</v>
      </c>
      <c r="ARV68" s="46">
        <v>0</v>
      </c>
      <c r="ARW68" s="46">
        <v>0</v>
      </c>
      <c r="ARX68" s="46">
        <v>0</v>
      </c>
      <c r="ARY68" s="46">
        <v>0</v>
      </c>
      <c r="ASB68" s="46" t="s">
        <v>1500</v>
      </c>
      <c r="AUW68" s="46" t="s">
        <v>1802</v>
      </c>
      <c r="AUX68" s="46">
        <v>0</v>
      </c>
      <c r="AUY68" s="46">
        <v>0</v>
      </c>
      <c r="AUZ68" s="46">
        <v>1</v>
      </c>
      <c r="AVA68" s="46">
        <v>1</v>
      </c>
      <c r="AVB68" s="46">
        <v>1</v>
      </c>
      <c r="AVC68" s="46">
        <v>0</v>
      </c>
      <c r="AVD68" s="46">
        <v>0</v>
      </c>
      <c r="AVE68" s="46">
        <v>0</v>
      </c>
      <c r="AVF68" s="46">
        <v>0</v>
      </c>
      <c r="AVG68" s="46">
        <v>0</v>
      </c>
      <c r="AVH68" s="46">
        <v>0</v>
      </c>
      <c r="AVJ68" s="46" t="s">
        <v>1793</v>
      </c>
      <c r="AVK68" s="46">
        <v>0</v>
      </c>
      <c r="AVL68" s="46">
        <v>0</v>
      </c>
      <c r="AVM68" s="46">
        <v>0</v>
      </c>
      <c r="AVN68" s="46">
        <v>0</v>
      </c>
      <c r="AVO68" s="46">
        <v>1</v>
      </c>
      <c r="AVP68" s="46">
        <v>0</v>
      </c>
      <c r="AVQ68" s="46">
        <v>0</v>
      </c>
      <c r="AVR68" s="46">
        <v>0</v>
      </c>
      <c r="AVS68" s="46">
        <v>1</v>
      </c>
      <c r="AVT68" s="46">
        <v>0</v>
      </c>
      <c r="AVU68" s="46">
        <v>0</v>
      </c>
      <c r="AVV68" s="46">
        <v>0</v>
      </c>
      <c r="AVW68" s="46">
        <v>0</v>
      </c>
      <c r="AVY68" s="46" t="s">
        <v>1561</v>
      </c>
      <c r="AVZ68" s="46">
        <v>1</v>
      </c>
      <c r="AWA68" s="46">
        <v>0</v>
      </c>
      <c r="AWB68" s="46">
        <v>0</v>
      </c>
      <c r="AWC68" s="46">
        <v>0</v>
      </c>
      <c r="AWD68" s="46">
        <v>0</v>
      </c>
      <c r="AWE68" s="46">
        <v>0</v>
      </c>
      <c r="AWF68" s="46">
        <v>0</v>
      </c>
      <c r="AWG68" s="46">
        <v>0</v>
      </c>
      <c r="AWH68" s="46">
        <v>0</v>
      </c>
      <c r="AWI68" s="46">
        <v>0</v>
      </c>
      <c r="AWJ68" s="46">
        <v>0</v>
      </c>
      <c r="AWK68" s="46">
        <v>0</v>
      </c>
      <c r="AWL68" s="46">
        <v>0</v>
      </c>
      <c r="AWN68" s="46" t="s">
        <v>1562</v>
      </c>
      <c r="AWO68" s="46" t="s">
        <v>1517</v>
      </c>
      <c r="AWP68" s="46">
        <v>1</v>
      </c>
      <c r="AWQ68" s="46">
        <v>0</v>
      </c>
      <c r="AWR68" s="46">
        <v>0</v>
      </c>
      <c r="AWS68" s="46">
        <v>0</v>
      </c>
      <c r="AWT68" s="46">
        <v>0</v>
      </c>
      <c r="AWU68" s="46">
        <v>0</v>
      </c>
      <c r="AWV68" s="46">
        <v>0</v>
      </c>
      <c r="AWW68" s="46">
        <v>0</v>
      </c>
      <c r="AWX68" s="46">
        <v>0</v>
      </c>
      <c r="AWY68" s="46">
        <v>0</v>
      </c>
      <c r="AWZ68" s="46">
        <v>0</v>
      </c>
      <c r="AXA68" s="46">
        <v>0</v>
      </c>
      <c r="AXD68" s="46" t="s">
        <v>1500</v>
      </c>
      <c r="AXT68" s="46" t="s">
        <v>1518</v>
      </c>
      <c r="AYI68" s="46" t="s">
        <v>2068</v>
      </c>
      <c r="AYJ68" s="46">
        <v>1</v>
      </c>
      <c r="AYK68" s="46">
        <v>0</v>
      </c>
      <c r="AYL68" s="46">
        <v>0</v>
      </c>
      <c r="AYM68" s="46">
        <v>1</v>
      </c>
      <c r="AYN68" s="46">
        <v>1</v>
      </c>
      <c r="AYO68" s="46">
        <v>0</v>
      </c>
      <c r="AYP68" s="46">
        <v>0</v>
      </c>
      <c r="AYQ68" s="46">
        <v>0</v>
      </c>
      <c r="AYR68" s="46">
        <v>0</v>
      </c>
      <c r="AYS68" s="46">
        <v>0</v>
      </c>
      <c r="AYT68" s="46">
        <v>0</v>
      </c>
      <c r="AYW68" s="46" t="s">
        <v>1500</v>
      </c>
      <c r="AZW68" s="46" t="s">
        <v>1500</v>
      </c>
      <c r="BAX68" s="46" t="s">
        <v>1500</v>
      </c>
      <c r="BBM68" s="46" t="s">
        <v>1563</v>
      </c>
      <c r="BBN68" s="46" t="s">
        <v>1518</v>
      </c>
      <c r="BBO68" s="46" t="s">
        <v>1496</v>
      </c>
      <c r="BBP68" s="46" t="s">
        <v>2076</v>
      </c>
      <c r="BBQ68" s="46">
        <v>1</v>
      </c>
      <c r="BBR68" s="46">
        <v>1</v>
      </c>
      <c r="BBS68" s="46">
        <v>0</v>
      </c>
      <c r="BBT68" s="46">
        <v>0</v>
      </c>
      <c r="BBU68" s="46">
        <v>0</v>
      </c>
      <c r="BBV68" s="46">
        <v>1</v>
      </c>
      <c r="BBW68" s="46">
        <v>0</v>
      </c>
      <c r="BBX68" s="46">
        <v>0</v>
      </c>
      <c r="BBY68" s="46">
        <v>0</v>
      </c>
      <c r="BBZ68" s="46">
        <v>0</v>
      </c>
      <c r="BCA68" s="46">
        <v>0</v>
      </c>
      <c r="BCB68" s="46">
        <v>0</v>
      </c>
      <c r="BCC68" s="46">
        <v>0</v>
      </c>
      <c r="BCE68" s="46" t="s">
        <v>1623</v>
      </c>
      <c r="BCF68" s="46">
        <v>1</v>
      </c>
      <c r="BCG68" s="46">
        <v>0</v>
      </c>
      <c r="BCH68" s="46">
        <v>0</v>
      </c>
      <c r="BCI68" s="46">
        <v>0</v>
      </c>
      <c r="BCJ68" s="46">
        <v>0</v>
      </c>
      <c r="BCK68" s="46">
        <v>0</v>
      </c>
      <c r="BCL68" s="46">
        <v>0</v>
      </c>
      <c r="BCM68" s="46">
        <v>0</v>
      </c>
      <c r="BCN68" s="46">
        <v>0</v>
      </c>
      <c r="BCO68" s="46">
        <v>0</v>
      </c>
      <c r="BCP68" s="46">
        <v>0</v>
      </c>
      <c r="BCQ68" s="46">
        <v>0</v>
      </c>
      <c r="BCR68" s="46">
        <v>0</v>
      </c>
      <c r="BCS68" s="46">
        <v>0</v>
      </c>
      <c r="BCT68" s="46">
        <v>0</v>
      </c>
      <c r="BCV68" s="46" t="s">
        <v>1652</v>
      </c>
      <c r="BCW68" s="46" t="s">
        <v>1500</v>
      </c>
      <c r="BCX68" s="46" t="s">
        <v>1500</v>
      </c>
      <c r="BCY68" s="46" t="s">
        <v>1588</v>
      </c>
      <c r="BDA68" s="46">
        <v>391140083</v>
      </c>
      <c r="BDB68" s="46">
        <v>44963.627928240741</v>
      </c>
      <c r="BDE68" s="46" t="s">
        <v>1524</v>
      </c>
      <c r="BDF68" s="46" t="s">
        <v>1525</v>
      </c>
    </row>
    <row r="69" spans="1:997 1096:1462" x14ac:dyDescent="0.35">
      <c r="A69" s="46">
        <v>90</v>
      </c>
      <c r="B69" s="46" t="s">
        <v>2077</v>
      </c>
      <c r="C69" s="46">
        <v>44963</v>
      </c>
      <c r="D69" s="46" t="s">
        <v>1490</v>
      </c>
      <c r="E69" s="46">
        <v>44963.443112650457</v>
      </c>
      <c r="F69" s="46">
        <v>44963.461207129629</v>
      </c>
      <c r="G69" s="46" t="s">
        <v>1491</v>
      </c>
      <c r="H69" s="46" t="s">
        <v>1492</v>
      </c>
      <c r="I69" s="46" t="s">
        <v>1493</v>
      </c>
      <c r="J69" s="46" t="s">
        <v>1494</v>
      </c>
      <c r="K69" s="46">
        <v>2</v>
      </c>
      <c r="L69" s="46">
        <v>2</v>
      </c>
      <c r="M69" s="46" t="s">
        <v>1495</v>
      </c>
      <c r="N69" s="46" t="s">
        <v>1496</v>
      </c>
      <c r="O69" s="46" t="s">
        <v>1497</v>
      </c>
      <c r="P69" s="46" t="s">
        <v>1498</v>
      </c>
      <c r="R69" s="46" t="s">
        <v>1496</v>
      </c>
      <c r="S69" s="46" t="s">
        <v>2078</v>
      </c>
      <c r="T69" s="46" t="s">
        <v>1500</v>
      </c>
      <c r="U69" s="46" t="s">
        <v>1500</v>
      </c>
      <c r="V69" s="46" t="s">
        <v>1500</v>
      </c>
      <c r="W69" s="46" t="s">
        <v>1500</v>
      </c>
      <c r="X69" s="46" t="s">
        <v>1500</v>
      </c>
      <c r="Y69" s="46" t="s">
        <v>1500</v>
      </c>
      <c r="Z69" s="46" t="str">
        <f t="shared" si="49"/>
        <v>non</v>
      </c>
      <c r="AC69" s="46" t="str">
        <f t="shared" si="47"/>
        <v>oui</v>
      </c>
      <c r="AD69" s="46" t="s">
        <v>1501</v>
      </c>
      <c r="AF69" s="46" t="s">
        <v>1531</v>
      </c>
      <c r="AH69" s="46" t="s">
        <v>1734</v>
      </c>
      <c r="AJ69" s="46" t="str">
        <f t="shared" si="48"/>
        <v>oui</v>
      </c>
      <c r="AK69" s="46" t="str">
        <f t="shared" si="50"/>
        <v>oui</v>
      </c>
      <c r="AL69" s="46" t="str">
        <f t="shared" ref="AL69:AL132" si="65">IF(AM69=1,"pas_connaissance ","")&amp;IF(AN69=1,"insecurite_itinerair ","")&amp;IF(AO69=1,"insecurite ","")&amp;IF(AP69=1,"distance ","")&amp;IF(AQ69=1,"difficult_depac ","")&amp;IF(AR69=1,"discretion ","")&amp;IF(AS69=1,"exclusion ","")&amp;IF(AT69=1,"exclusion ","")&amp;IF(AU69=1,"corruption ","")&amp;IF(AV69=1,"pas_acces_information ","")&amp;IF(AW69=1,"aucune ","")&amp;IF(AX69=1,"autre ","")&amp;IF(AY69=1,"nsp ","")</f>
        <v xml:space="preserve">difficult_depac pas_acces_information </v>
      </c>
      <c r="AM69" s="46">
        <f t="shared" si="51"/>
        <v>0</v>
      </c>
      <c r="AN69" s="46">
        <f t="shared" si="52"/>
        <v>0</v>
      </c>
      <c r="AO69" s="46">
        <f t="shared" si="53"/>
        <v>0</v>
      </c>
      <c r="AP69" s="46">
        <f t="shared" si="54"/>
        <v>0</v>
      </c>
      <c r="AQ69" s="46">
        <f t="shared" si="55"/>
        <v>1</v>
      </c>
      <c r="AR69" s="46">
        <f t="shared" si="56"/>
        <v>0</v>
      </c>
      <c r="AS69" s="46">
        <f t="shared" si="57"/>
        <v>0</v>
      </c>
      <c r="AT69" s="46">
        <f t="shared" si="58"/>
        <v>0</v>
      </c>
      <c r="AU69" s="46">
        <f t="shared" si="59"/>
        <v>0</v>
      </c>
      <c r="AV69" s="46">
        <f t="shared" si="60"/>
        <v>1</v>
      </c>
      <c r="AW69" s="46">
        <f t="shared" si="61"/>
        <v>0</v>
      </c>
      <c r="AX69" s="46">
        <f t="shared" si="62"/>
        <v>0</v>
      </c>
      <c r="AY69" s="46">
        <f t="shared" si="63"/>
        <v>0</v>
      </c>
      <c r="AZ69" s="46" t="str">
        <f>IF(BA69=1,"pas_adapte ","")&amp;IF(BB69=1,"insuffisance_argent ","")&amp;IF(BC69=1,"acces_limite ","")&amp;IF(BD69=1,"mauvaise_qualite ","")&amp;IF(BE69=1,"retard_reception ","")&amp;IF(BF69=1,"aucun_problem ","")&amp;IF(BG69=1,"autre ","")&amp;IF(BH69=1,"nsp ","")&amp;IF(BI69=1,"pnpr ","")</f>
        <v xml:space="preserve">insuffisance_argent </v>
      </c>
      <c r="BA69" s="46">
        <f>IF(ISERROR(SEARCH(1,_xlfn.CONCAT(DM69, FO69, HN69, KJ69, NC69, PR69, SH69, UU69, XI69, ZT69, ACQ69, ZT69, ACQ69, AEK69, AFT69, AJH69))),0,1)</f>
        <v>0</v>
      </c>
      <c r="BB69" s="46">
        <f>IF(ISERROR(SEARCH(1,_xlfn.CONCAT(DN69, FP69, HO69, KK69, ND69, PS69, SI69, UV69, XJ69, ZU69, ACR69))),0,1)</f>
        <v>1</v>
      </c>
      <c r="BC69" s="46">
        <f>IF(ISERROR(SEARCH(1,_xlfn.CONCAT(KL69, NE69, PT69, SJ69, UW69, XK69, ZW69, ACT69,AEM69, AGQ69, AJJ69))),0,1)</f>
        <v>0</v>
      </c>
      <c r="BD69" s="46">
        <f>IF(ISERROR(SEARCH(1,_xlfn.CONCAT(DO69, FQ69, HP69, KM69, NF69, PU69, SK69, UX69, XL69, ZV69, ACU69,AEL69, AGP69, AJI69))),0,1)</f>
        <v>0</v>
      </c>
      <c r="BE69" s="46">
        <f>IF(ISERROR(SEARCH(1,_xlfn.CONCAT(DP69, FR69, HQ69, KN69, NG69, PV69, SL69, UY69, XM69, ZX69, ACU69,AEN69, AGR69, AJK69))),0,1)</f>
        <v>0</v>
      </c>
      <c r="BF69" s="46">
        <f>IF(ISERROR(SEARCH(1,_xlfn.CONCAT(DQ69, FS69, HR69, KO69, NH69, PW69, SM69, UZ69, XN69, ZY69, ACV69,AEO69, AGS69, AJL69))),0,1)</f>
        <v>0</v>
      </c>
      <c r="BG69" s="46">
        <f>IF(ISERROR(SEARCH(1,_xlfn.CONCAT(DR69, FT69, HS69, KP69, NI69, PX69, SN69, VA69, XO69, ZZ69, ACW69,AEP69, AGT69, AJM69))),0,1)</f>
        <v>0</v>
      </c>
      <c r="BH69" s="46">
        <f>IF(ISERROR(SEARCH(1,_xlfn.CONCAT(DS69, FU69, HT69, KQ69, NJ69, PY69, SO69, VB69, XP69, AAA69, ACX69,AEQ69, AGU69, AJN69))),0,1)</f>
        <v>0</v>
      </c>
      <c r="BI69" s="46">
        <f>IF(ISERROR(SEARCH(1,_xlfn.CONCAT(DT69, FV69, HU69, KR69, NK69, PZ69, SP69, VC69, XQ69, AAB69, ACY69,AER69, AGV69, AJO69))),0,1)</f>
        <v>0</v>
      </c>
      <c r="BJ69" s="46" t="str">
        <f>IF(BK69=1, "pas_adapte ","")&amp;IF(BL69=1, "insuffisance_argent ","")&amp;IF(BM69=1, "acces_limite ","")&amp;IF(BN69=1, "mauvaise_qualite ","")&amp;IF(BO69=1, "retard_reception ","")&amp;IF(BP69=1, "aucun_problem ","")&amp;IF(BQ69=1, "autre ","")&amp;IF(BR69=1, "nsp ","")&amp;IF(BS69=1, "pnpr ","")</f>
        <v xml:space="preserve">insuffisance_argent </v>
      </c>
      <c r="BK69" s="46">
        <f>IF(ISERROR(SEARCH(1,_xlfn.CONCAT(DM69, FO69, HN69, KJ69, NC69, PR69, SH69, UU69, XI69, ZT69, ACQ69, ZT69, ACQ69, AEK69, AFT69, AJH69, ALB69, ALL69, ALV69, AMF69, AMQ69, ANB69, ANM69, ANX69, AOI69, AOT69, APE69, APP69, APZ69, AQI69))),0,1)</f>
        <v>0</v>
      </c>
      <c r="BL69" s="46">
        <f>IF(ISERROR(SEARCH(1,_xlfn.CONCAT(DN69, FP69, HO69, KK69, ND69, PS69, SI69, UV69, XJ69, ZU69, ACR69, ZU69, ACR69, ALC69, ALM69, ALW69, AMG69, AMR69, ANC69, ANN69, ANY69, AOJ69, AOU69, APF69))),0,1)</f>
        <v>1</v>
      </c>
      <c r="BM69" s="46">
        <f>IF(ISERROR(SEARCH(1,_xlfn.CONCAT(KL69, NE69, PT69, SJ69, UW69, XK69, ZW69, ACT69,AEM69, AGQ69, AJJ69, AMH69, AMS69, AND69, ANO69, ANZ69, AOK69, AOW69, APH69, APR69, AQB69, AQK69))),0,1)</f>
        <v>0</v>
      </c>
      <c r="BN69" s="46">
        <f>IF(ISERROR(SEARCH(1,_xlfn.CONCAT(DO69, FQ69, HP69, KM69, NF69, PU69, SK69, UX69, XL69, ZV69, ACU69,AEL69, AGP69, AJI69, AMI69, AMT69, ANE69, ANP69, AOA69, AOL69, AOV69, APG69, APQ69, AQA69, AQJ69))),0,1)</f>
        <v>0</v>
      </c>
      <c r="BO69" s="46">
        <f>IF(ISERROR(SEARCH(1,_xlfn.CONCAT(DP69, FR69, HQ69, KN69, NG69, PV69, SL69, UY69, XM69, ZX69, ACU69,AEN69, AGR69, AJK69, ALE69, ALO69, ALY69, AMJ69, AMU69, ANF69, ANQ69, AOB69, AOM69, AOX69, API69, APS69, AQC69, AQL69))),0,1)</f>
        <v>0</v>
      </c>
      <c r="BP69" s="46">
        <f>IF(ISERROR(SEARCH(1,_xlfn.CONCAT(DQ69, FS69, HR69, KO69, NH69, PW69, SM69, UZ69, XN69, ZY69, ACV69,AEO69, AGS69, AJL69, ALF69, ALP69, ALZ69, AMK69, AMV69, ANG69, ANR69, AOC69, AON69, AOY69, APJ69, APT69, AQD69, AQM69))),0,1)</f>
        <v>0</v>
      </c>
      <c r="BQ69" s="46">
        <f>IF(ISERROR(SEARCH(1,_xlfn.CONCAT(DR69, FT69, HS69, KP69, NI69, PX69, SN69, VA69, XO69, ZZ69, ACW69,AEP69, AGT69, AJM69, ALG69, ALQ69, AMA69, AML69, AMW69, ANH69, ANS69, AOD69, AOO69, AOZ69, APK69, APU69, AQE69, AQN69))),0,1)</f>
        <v>0</v>
      </c>
      <c r="BR69" s="46">
        <f>IF(ISERROR(SEARCH(1,_xlfn.CONCAT(DS69, FU69, HT69, KQ69, NJ69, PY69, SO69, VB69, XP69, AAA69, ACX69,AEQ69, AGU69, AJN69, ALH69, ALR69, AMB69, AMM69, AMX69, ANI69, ANT69, AOE69, AOP69, APA69, APL69, APV69, AQF69, AQO69))),0,1)</f>
        <v>0</v>
      </c>
      <c r="BS69" s="46">
        <f>IF(ISERROR(SEARCH(1,_xlfn.CONCAT(DT69, FV69, HU69, KR69, NK69, PZ69, SP69, VC69, XQ69, AAB69, ACY69,AER69, AGV69, AJO69, ALI69, ALS69, AMC69, AMN69, AMY69, ANJ69, ANU69, AOF69, AOQ69, APB69, APM69, APW69, AQG69, AQP69))),0,1)</f>
        <v>0</v>
      </c>
      <c r="BT69" s="46" t="str">
        <f t="shared" si="64"/>
        <v>oui</v>
      </c>
      <c r="BU69" s="46" t="str">
        <f>IF(ISERROR(SEARCH(1, _xlfn.CONCAT(CL69, CM69,ES69, GQ69, JB69,MB69,OP69, OQ69,RF69, WG69, ABJ69, ABK69, ABL69, ABM69, CK69 ))),"non","oui")</f>
        <v>oui</v>
      </c>
      <c r="GG69" s="46" t="s">
        <v>1496</v>
      </c>
      <c r="GP69" s="46" t="s">
        <v>1504</v>
      </c>
      <c r="GQ69" s="46">
        <v>1</v>
      </c>
      <c r="GR69" s="46">
        <v>0</v>
      </c>
      <c r="GS69" s="46">
        <v>0</v>
      </c>
      <c r="GT69" s="46">
        <v>0</v>
      </c>
      <c r="GU69" s="46">
        <v>0</v>
      </c>
      <c r="GV69" s="46">
        <v>0</v>
      </c>
      <c r="GX69" s="46" t="s">
        <v>1552</v>
      </c>
      <c r="GY69" s="46">
        <v>0</v>
      </c>
      <c r="GZ69" s="46">
        <v>0</v>
      </c>
      <c r="HA69" s="46">
        <v>0</v>
      </c>
      <c r="HB69" s="46">
        <v>0</v>
      </c>
      <c r="HC69" s="46">
        <v>1</v>
      </c>
      <c r="HD69" s="46">
        <v>0</v>
      </c>
      <c r="HE69" s="46">
        <v>0</v>
      </c>
      <c r="HF69" s="46">
        <v>0</v>
      </c>
      <c r="HG69" s="46">
        <v>0</v>
      </c>
      <c r="HH69" s="46">
        <v>0</v>
      </c>
      <c r="HI69" s="46">
        <v>0</v>
      </c>
      <c r="HJ69" s="46">
        <v>0</v>
      </c>
      <c r="HK69" s="46">
        <v>0</v>
      </c>
      <c r="HM69" s="46" t="s">
        <v>1553</v>
      </c>
      <c r="HN69" s="46">
        <v>0</v>
      </c>
      <c r="HO69" s="46">
        <v>1</v>
      </c>
      <c r="HP69" s="46">
        <v>0</v>
      </c>
      <c r="HQ69" s="46">
        <v>0</v>
      </c>
      <c r="HR69" s="46">
        <v>0</v>
      </c>
      <c r="HS69" s="46">
        <v>0</v>
      </c>
      <c r="HT69" s="46">
        <v>0</v>
      </c>
      <c r="HU69" s="46">
        <v>0</v>
      </c>
      <c r="IE69" s="46" t="s">
        <v>1563</v>
      </c>
      <c r="IF69" s="46" t="s">
        <v>1554</v>
      </c>
      <c r="QQ69" s="46" t="s">
        <v>1496</v>
      </c>
      <c r="RE69" s="46" t="s">
        <v>1533</v>
      </c>
      <c r="RF69" s="46">
        <v>0</v>
      </c>
      <c r="RG69" s="46">
        <v>0</v>
      </c>
      <c r="RH69" s="46">
        <v>0</v>
      </c>
      <c r="RI69" s="46">
        <v>0</v>
      </c>
      <c r="RJ69" s="46">
        <v>1</v>
      </c>
      <c r="RK69" s="46">
        <v>0</v>
      </c>
      <c r="RL69" s="46">
        <v>0</v>
      </c>
      <c r="RM69" s="46">
        <v>0</v>
      </c>
      <c r="RN69" s="46">
        <v>0</v>
      </c>
      <c r="RO69" s="46">
        <v>0</v>
      </c>
      <c r="RP69" s="46">
        <v>0</v>
      </c>
      <c r="RR69" s="46" t="s">
        <v>1552</v>
      </c>
      <c r="RS69" s="46">
        <v>0</v>
      </c>
      <c r="RT69" s="46">
        <v>0</v>
      </c>
      <c r="RU69" s="46">
        <v>0</v>
      </c>
      <c r="RV69" s="46">
        <v>0</v>
      </c>
      <c r="RW69" s="46">
        <v>1</v>
      </c>
      <c r="RX69" s="46">
        <v>0</v>
      </c>
      <c r="RY69" s="46">
        <v>0</v>
      </c>
      <c r="RZ69" s="46">
        <v>0</v>
      </c>
      <c r="SA69" s="46">
        <v>0</v>
      </c>
      <c r="SB69" s="46">
        <v>0</v>
      </c>
      <c r="SC69" s="46">
        <v>0</v>
      </c>
      <c r="SD69" s="46">
        <v>0</v>
      </c>
      <c r="SE69" s="46">
        <v>0</v>
      </c>
      <c r="SG69" s="46" t="s">
        <v>1553</v>
      </c>
      <c r="SH69" s="46">
        <v>0</v>
      </c>
      <c r="SI69" s="46">
        <v>1</v>
      </c>
      <c r="SJ69" s="46">
        <v>0</v>
      </c>
      <c r="SK69" s="46">
        <v>0</v>
      </c>
      <c r="SL69" s="46">
        <v>0</v>
      </c>
      <c r="SM69" s="46">
        <v>0</v>
      </c>
      <c r="SN69" s="46">
        <v>0</v>
      </c>
      <c r="SO69" s="46">
        <v>0</v>
      </c>
      <c r="SP69" s="46">
        <v>0</v>
      </c>
      <c r="TE69" s="46" t="s">
        <v>1563</v>
      </c>
      <c r="AAP69" s="46" t="s">
        <v>1500</v>
      </c>
      <c r="AAQ69" s="46" t="s">
        <v>2079</v>
      </c>
      <c r="AAR69" s="46">
        <v>1</v>
      </c>
      <c r="AAS69" s="46">
        <v>0</v>
      </c>
      <c r="AAT69" s="46">
        <v>0</v>
      </c>
      <c r="AAU69" s="46">
        <v>0</v>
      </c>
      <c r="AAV69" s="46">
        <v>0</v>
      </c>
      <c r="AAW69" s="46">
        <v>0</v>
      </c>
      <c r="AAX69" s="46">
        <v>0</v>
      </c>
      <c r="AAY69" s="46">
        <v>0</v>
      </c>
      <c r="AAZ69" s="46">
        <v>0</v>
      </c>
      <c r="ABA69" s="46">
        <v>0</v>
      </c>
      <c r="ABB69" s="46">
        <v>0</v>
      </c>
      <c r="ABC69" s="46">
        <v>0</v>
      </c>
      <c r="ABD69" s="46">
        <v>0</v>
      </c>
      <c r="ABE69" s="46">
        <v>0</v>
      </c>
      <c r="ABF69" s="46">
        <v>0</v>
      </c>
      <c r="ABG69" s="46">
        <v>0</v>
      </c>
      <c r="ACA69" s="46" t="s">
        <v>1680</v>
      </c>
      <c r="ACB69" s="46">
        <v>0</v>
      </c>
      <c r="ACC69" s="46">
        <v>0</v>
      </c>
      <c r="ACD69" s="46">
        <v>0</v>
      </c>
      <c r="ACE69" s="46">
        <v>0</v>
      </c>
      <c r="ACF69" s="46">
        <v>0</v>
      </c>
      <c r="ACG69" s="46">
        <v>0</v>
      </c>
      <c r="ACH69" s="46">
        <v>0</v>
      </c>
      <c r="ACI69" s="46">
        <v>0</v>
      </c>
      <c r="ACJ69" s="46">
        <v>0</v>
      </c>
      <c r="ACK69" s="46">
        <v>1</v>
      </c>
      <c r="ACL69" s="46">
        <v>0</v>
      </c>
      <c r="ACM69" s="46">
        <v>0</v>
      </c>
      <c r="ACN69" s="46">
        <v>0</v>
      </c>
      <c r="AKG69" s="46" t="s">
        <v>1509</v>
      </c>
      <c r="AKH69" s="46">
        <v>0</v>
      </c>
      <c r="AKI69" s="46">
        <v>0</v>
      </c>
      <c r="AKJ69" s="46">
        <v>0</v>
      </c>
      <c r="AKK69" s="46">
        <v>0</v>
      </c>
      <c r="AKL69" s="46">
        <v>0</v>
      </c>
      <c r="AKM69" s="46">
        <v>0</v>
      </c>
      <c r="AKN69" s="46">
        <v>0</v>
      </c>
      <c r="AKO69" s="46">
        <v>0</v>
      </c>
      <c r="AKP69" s="46">
        <v>0</v>
      </c>
      <c r="AKQ69" s="46">
        <v>0</v>
      </c>
      <c r="AKR69" s="46">
        <v>0</v>
      </c>
      <c r="AKS69" s="46">
        <v>0</v>
      </c>
      <c r="AKT69" s="46">
        <v>0</v>
      </c>
      <c r="AKU69" s="46">
        <v>0</v>
      </c>
      <c r="AKV69" s="46">
        <v>1</v>
      </c>
      <c r="AKW69" s="46">
        <v>0</v>
      </c>
      <c r="AKX69" s="46">
        <v>0</v>
      </c>
      <c r="AKY69" s="46">
        <v>0</v>
      </c>
      <c r="AQR69" s="46" t="s">
        <v>1803</v>
      </c>
      <c r="AQS69" s="46" t="s">
        <v>1819</v>
      </c>
      <c r="AQT69" s="46">
        <v>1</v>
      </c>
      <c r="AQU69" s="46">
        <v>0</v>
      </c>
      <c r="AQV69" s="46">
        <v>0</v>
      </c>
      <c r="AQW69" s="46">
        <v>0</v>
      </c>
      <c r="AQX69" s="46">
        <v>0</v>
      </c>
      <c r="AQY69" s="46">
        <v>0</v>
      </c>
      <c r="AQZ69" s="46">
        <v>0</v>
      </c>
      <c r="ARA69" s="46">
        <v>0</v>
      </c>
      <c r="ARB69" s="46">
        <v>0</v>
      </c>
      <c r="ARC69" s="46">
        <v>0</v>
      </c>
      <c r="ASB69" s="46" t="s">
        <v>1496</v>
      </c>
      <c r="ASD69" s="46" t="s">
        <v>1649</v>
      </c>
      <c r="ASE69" s="46" t="s">
        <v>1650</v>
      </c>
      <c r="ASF69" s="46">
        <v>1</v>
      </c>
      <c r="ASG69" s="46">
        <v>0</v>
      </c>
      <c r="ASH69" s="46">
        <v>1</v>
      </c>
      <c r="ASI69" s="46">
        <v>1</v>
      </c>
      <c r="ASJ69" s="46">
        <v>0</v>
      </c>
      <c r="ASK69" s="46">
        <v>0</v>
      </c>
      <c r="ASL69" s="46">
        <v>0</v>
      </c>
      <c r="ASM69" s="46">
        <v>0</v>
      </c>
      <c r="ASN69" s="46">
        <v>0</v>
      </c>
      <c r="ASO69" s="46">
        <v>0</v>
      </c>
      <c r="ASP69" s="46">
        <v>0</v>
      </c>
      <c r="ASQ69" s="46">
        <v>0</v>
      </c>
      <c r="ASS69" s="46" t="s">
        <v>1712</v>
      </c>
      <c r="AST69" s="46">
        <v>0</v>
      </c>
      <c r="ASU69" s="46">
        <v>1</v>
      </c>
      <c r="ASV69" s="46">
        <v>0</v>
      </c>
      <c r="ASW69" s="46">
        <v>0</v>
      </c>
      <c r="ASX69" s="46">
        <v>0</v>
      </c>
      <c r="ASY69" s="46">
        <v>0</v>
      </c>
      <c r="ASZ69" s="46">
        <v>0</v>
      </c>
      <c r="ATA69" s="46">
        <v>0</v>
      </c>
      <c r="ATB69" s="46">
        <v>0</v>
      </c>
      <c r="ATC69" s="46">
        <v>0</v>
      </c>
      <c r="ATD69" s="46">
        <v>0</v>
      </c>
      <c r="ATE69" s="46">
        <v>0</v>
      </c>
      <c r="ATF69" s="46">
        <v>0</v>
      </c>
      <c r="ATH69" s="46" t="s">
        <v>2080</v>
      </c>
      <c r="ATI69" s="46">
        <v>0</v>
      </c>
      <c r="ATJ69" s="46">
        <v>0</v>
      </c>
      <c r="ATK69" s="46">
        <v>0</v>
      </c>
      <c r="ATL69" s="46">
        <v>0</v>
      </c>
      <c r="ATM69" s="46">
        <v>0</v>
      </c>
      <c r="ATN69" s="46">
        <v>0</v>
      </c>
      <c r="ATO69" s="46">
        <v>1</v>
      </c>
      <c r="ATP69" s="46">
        <v>0</v>
      </c>
      <c r="ATQ69" s="46">
        <v>0</v>
      </c>
      <c r="ATR69" s="46">
        <v>0</v>
      </c>
      <c r="ATS69" s="46">
        <v>0</v>
      </c>
      <c r="ATT69" s="46">
        <v>0</v>
      </c>
      <c r="ATU69" s="46">
        <v>0</v>
      </c>
      <c r="ATW69" s="46" t="s">
        <v>1576</v>
      </c>
      <c r="ATX69" s="46">
        <v>0</v>
      </c>
      <c r="ATY69" s="46">
        <v>0</v>
      </c>
      <c r="ATZ69" s="46">
        <v>0</v>
      </c>
      <c r="AUA69" s="46">
        <v>0</v>
      </c>
      <c r="AUB69" s="46">
        <v>0</v>
      </c>
      <c r="AUC69" s="46">
        <v>0</v>
      </c>
      <c r="AUD69" s="46">
        <v>1</v>
      </c>
      <c r="AUE69" s="46">
        <v>0</v>
      </c>
      <c r="AUF69" s="46">
        <v>0</v>
      </c>
      <c r="AUG69" s="46" t="s">
        <v>2081</v>
      </c>
      <c r="AUH69" s="46" t="s">
        <v>1601</v>
      </c>
      <c r="AUI69" s="46" t="s">
        <v>1496</v>
      </c>
      <c r="AUJ69" s="46" t="s">
        <v>1564</v>
      </c>
      <c r="AXD69" s="46" t="s">
        <v>1496</v>
      </c>
      <c r="AXE69" s="46" t="s">
        <v>1540</v>
      </c>
      <c r="AXG69" s="46" t="s">
        <v>1541</v>
      </c>
      <c r="AXH69" s="46">
        <v>1</v>
      </c>
      <c r="AXI69" s="46">
        <v>0</v>
      </c>
      <c r="AXJ69" s="46">
        <v>0</v>
      </c>
      <c r="AXK69" s="46">
        <v>0</v>
      </c>
      <c r="AXL69" s="46">
        <v>0</v>
      </c>
      <c r="AXM69" s="46">
        <v>0</v>
      </c>
      <c r="AXN69" s="46">
        <v>0</v>
      </c>
      <c r="AXO69" s="46">
        <v>0</v>
      </c>
      <c r="AXP69" s="46">
        <v>0</v>
      </c>
      <c r="AXQ69" s="46">
        <v>0</v>
      </c>
      <c r="AXR69" s="46">
        <v>0</v>
      </c>
      <c r="AXT69" s="46" t="s">
        <v>1563</v>
      </c>
      <c r="AXU69" s="46" t="s">
        <v>1564</v>
      </c>
      <c r="AYW69" s="46" t="s">
        <v>1500</v>
      </c>
      <c r="AZW69" s="46" t="s">
        <v>1496</v>
      </c>
      <c r="AZX69" s="46" t="s">
        <v>1500</v>
      </c>
      <c r="AZY69" s="46" t="s">
        <v>1621</v>
      </c>
      <c r="AZZ69" s="46">
        <v>0</v>
      </c>
      <c r="BAA69" s="46">
        <v>0</v>
      </c>
      <c r="BAB69" s="46">
        <v>0</v>
      </c>
      <c r="BAC69" s="46">
        <v>0</v>
      </c>
      <c r="BAD69" s="46">
        <v>0</v>
      </c>
      <c r="BAE69" s="46">
        <v>0</v>
      </c>
      <c r="BAF69" s="46">
        <v>1</v>
      </c>
      <c r="BAG69" s="46">
        <v>0</v>
      </c>
      <c r="BAH69" s="46">
        <v>0</v>
      </c>
      <c r="BAI69" s="46">
        <v>0</v>
      </c>
      <c r="BAJ69" s="46">
        <v>0</v>
      </c>
      <c r="BAX69" s="46" t="s">
        <v>1500</v>
      </c>
      <c r="BBM69" s="46" t="s">
        <v>1563</v>
      </c>
      <c r="BBN69" s="46" t="s">
        <v>1563</v>
      </c>
      <c r="BBO69" s="46" t="s">
        <v>1500</v>
      </c>
      <c r="BCV69" s="46" t="s">
        <v>1563</v>
      </c>
      <c r="BCW69" s="46" t="s">
        <v>1500</v>
      </c>
      <c r="BCX69" s="46" t="s">
        <v>1496</v>
      </c>
      <c r="BCY69" s="46" t="s">
        <v>2082</v>
      </c>
      <c r="BDA69" s="46">
        <v>391140190</v>
      </c>
      <c r="BDB69" s="46">
        <v>44963.628287037027</v>
      </c>
      <c r="BDE69" s="46" t="s">
        <v>1524</v>
      </c>
      <c r="BDF69" s="46" t="s">
        <v>1525</v>
      </c>
    </row>
    <row r="70" spans="1:997 1096:1462" x14ac:dyDescent="0.35">
      <c r="A70" s="46">
        <v>91</v>
      </c>
      <c r="B70" s="46" t="s">
        <v>2083</v>
      </c>
      <c r="C70" s="46">
        <v>44963</v>
      </c>
      <c r="D70" s="46" t="s">
        <v>1490</v>
      </c>
      <c r="E70" s="46">
        <v>44963.465922534728</v>
      </c>
      <c r="F70" s="46">
        <v>44963.474834340283</v>
      </c>
      <c r="G70" s="46" t="s">
        <v>1491</v>
      </c>
      <c r="H70" s="46" t="s">
        <v>1492</v>
      </c>
      <c r="I70" s="46" t="s">
        <v>1493</v>
      </c>
      <c r="J70" s="46" t="s">
        <v>1494</v>
      </c>
      <c r="K70" s="46">
        <v>2</v>
      </c>
      <c r="L70" s="46">
        <v>2</v>
      </c>
      <c r="M70" s="46" t="s">
        <v>1495</v>
      </c>
      <c r="N70" s="46" t="s">
        <v>1496</v>
      </c>
      <c r="O70" s="46" t="s">
        <v>1497</v>
      </c>
      <c r="P70" s="46" t="s">
        <v>1498</v>
      </c>
      <c r="R70" s="46" t="s">
        <v>1496</v>
      </c>
      <c r="S70" s="46" t="s">
        <v>2084</v>
      </c>
      <c r="T70" s="46" t="s">
        <v>1500</v>
      </c>
      <c r="U70" s="46" t="s">
        <v>1500</v>
      </c>
      <c r="V70" s="46" t="s">
        <v>1500</v>
      </c>
      <c r="W70" s="46" t="s">
        <v>1500</v>
      </c>
      <c r="X70" s="46" t="s">
        <v>1500</v>
      </c>
      <c r="Y70" s="46" t="s">
        <v>1500</v>
      </c>
      <c r="Z70" s="46" t="str">
        <f t="shared" si="49"/>
        <v>non</v>
      </c>
      <c r="AC70" s="46" t="str">
        <f t="shared" si="47"/>
        <v>non</v>
      </c>
      <c r="AD70" s="46" t="s">
        <v>1501</v>
      </c>
      <c r="AF70" s="46" t="s">
        <v>1609</v>
      </c>
      <c r="AH70" s="46" t="s">
        <v>1502</v>
      </c>
      <c r="AJ70" s="46" t="str">
        <f t="shared" si="48"/>
        <v>non</v>
      </c>
      <c r="AK70" s="46" t="str">
        <f t="shared" si="50"/>
        <v>oui</v>
      </c>
      <c r="AL70" s="46" t="str">
        <f t="shared" si="65"/>
        <v xml:space="preserve">pas_connaissance exclusion </v>
      </c>
      <c r="AM70" s="46">
        <f t="shared" si="51"/>
        <v>1</v>
      </c>
      <c r="AN70" s="46">
        <f t="shared" si="52"/>
        <v>0</v>
      </c>
      <c r="AO70" s="46">
        <f t="shared" si="53"/>
        <v>0</v>
      </c>
      <c r="AP70" s="46">
        <f t="shared" si="54"/>
        <v>0</v>
      </c>
      <c r="AQ70" s="46">
        <f t="shared" si="55"/>
        <v>0</v>
      </c>
      <c r="AR70" s="46">
        <f t="shared" si="56"/>
        <v>0</v>
      </c>
      <c r="AS70" s="46">
        <f t="shared" si="57"/>
        <v>1</v>
      </c>
      <c r="AT70" s="46">
        <f t="shared" si="58"/>
        <v>0</v>
      </c>
      <c r="AU70" s="46">
        <f t="shared" si="59"/>
        <v>0</v>
      </c>
      <c r="AV70" s="46">
        <f t="shared" si="60"/>
        <v>0</v>
      </c>
      <c r="AW70" s="46">
        <f t="shared" si="61"/>
        <v>0</v>
      </c>
      <c r="AX70" s="46">
        <f t="shared" si="62"/>
        <v>0</v>
      </c>
      <c r="AY70" s="46">
        <f t="shared" si="63"/>
        <v>0</v>
      </c>
      <c r="BT70" s="46" t="str">
        <f t="shared" si="64"/>
        <v>oui</v>
      </c>
      <c r="BV70" s="46" t="s">
        <v>1500</v>
      </c>
      <c r="BW70" s="46" t="s">
        <v>2085</v>
      </c>
      <c r="BX70" s="46">
        <v>1</v>
      </c>
      <c r="BY70" s="46">
        <v>1</v>
      </c>
      <c r="BZ70" s="46">
        <v>0</v>
      </c>
      <c r="CA70" s="46">
        <v>0</v>
      </c>
      <c r="CB70" s="46">
        <v>0</v>
      </c>
      <c r="CC70" s="46">
        <v>0</v>
      </c>
      <c r="CD70" s="46">
        <v>0</v>
      </c>
      <c r="CE70" s="46">
        <v>0</v>
      </c>
      <c r="CF70" s="46">
        <v>0</v>
      </c>
      <c r="CG70" s="46">
        <v>0</v>
      </c>
      <c r="CH70" s="46">
        <v>0</v>
      </c>
      <c r="CW70" s="46" t="s">
        <v>1508</v>
      </c>
      <c r="CX70" s="46">
        <v>1</v>
      </c>
      <c r="CY70" s="46">
        <v>0</v>
      </c>
      <c r="CZ70" s="46">
        <v>0</v>
      </c>
      <c r="DA70" s="46">
        <v>0</v>
      </c>
      <c r="DB70" s="46">
        <v>0</v>
      </c>
      <c r="DC70" s="46">
        <v>0</v>
      </c>
      <c r="DD70" s="46">
        <v>1</v>
      </c>
      <c r="DE70" s="46">
        <v>0</v>
      </c>
      <c r="DF70" s="46">
        <v>0</v>
      </c>
      <c r="DG70" s="46">
        <v>0</v>
      </c>
      <c r="DH70" s="46">
        <v>0</v>
      </c>
      <c r="DI70" s="46">
        <v>0</v>
      </c>
      <c r="DJ70" s="46">
        <v>0</v>
      </c>
      <c r="GG70" s="46" t="s">
        <v>1500</v>
      </c>
      <c r="GH70" s="46" t="s">
        <v>1504</v>
      </c>
      <c r="GI70" s="46">
        <v>1</v>
      </c>
      <c r="GJ70" s="46">
        <v>0</v>
      </c>
      <c r="GK70" s="46">
        <v>0</v>
      </c>
      <c r="GL70" s="46">
        <v>0</v>
      </c>
      <c r="GM70" s="46">
        <v>0</v>
      </c>
      <c r="GN70" s="46">
        <v>0</v>
      </c>
      <c r="GX70" s="46" t="s">
        <v>1508</v>
      </c>
      <c r="GY70" s="46">
        <v>1</v>
      </c>
      <c r="GZ70" s="46">
        <v>0</v>
      </c>
      <c r="HA70" s="46">
        <v>0</v>
      </c>
      <c r="HB70" s="46">
        <v>0</v>
      </c>
      <c r="HC70" s="46">
        <v>0</v>
      </c>
      <c r="HD70" s="46">
        <v>0</v>
      </c>
      <c r="HE70" s="46">
        <v>1</v>
      </c>
      <c r="HF70" s="46">
        <v>0</v>
      </c>
      <c r="HG70" s="46">
        <v>0</v>
      </c>
      <c r="HH70" s="46">
        <v>0</v>
      </c>
      <c r="HI70" s="46">
        <v>0</v>
      </c>
      <c r="HJ70" s="46">
        <v>0</v>
      </c>
      <c r="HK70" s="46">
        <v>0</v>
      </c>
      <c r="IG70" s="46" t="s">
        <v>1500</v>
      </c>
      <c r="IH70" s="46" t="s">
        <v>2086</v>
      </c>
      <c r="II70" s="46">
        <v>1</v>
      </c>
      <c r="IJ70" s="46">
        <v>0</v>
      </c>
      <c r="IK70" s="46">
        <v>0</v>
      </c>
      <c r="IL70" s="46">
        <v>1</v>
      </c>
      <c r="IM70" s="46">
        <v>0</v>
      </c>
      <c r="IN70" s="46">
        <v>0</v>
      </c>
      <c r="IO70" s="46">
        <v>1</v>
      </c>
      <c r="IP70" s="46">
        <v>0</v>
      </c>
      <c r="IQ70" s="46">
        <v>0</v>
      </c>
      <c r="IR70" s="46">
        <v>0</v>
      </c>
      <c r="IS70" s="46">
        <v>0</v>
      </c>
      <c r="IT70" s="46">
        <v>0</v>
      </c>
      <c r="IU70" s="46">
        <v>0</v>
      </c>
      <c r="IV70" s="46">
        <v>0</v>
      </c>
      <c r="IW70" s="46">
        <v>0</v>
      </c>
      <c r="IX70" s="46">
        <v>0</v>
      </c>
      <c r="IY70" s="46">
        <v>0</v>
      </c>
      <c r="JT70" s="46" t="s">
        <v>1508</v>
      </c>
      <c r="JU70" s="46">
        <v>1</v>
      </c>
      <c r="JV70" s="46">
        <v>0</v>
      </c>
      <c r="JW70" s="46">
        <v>0</v>
      </c>
      <c r="JX70" s="46">
        <v>0</v>
      </c>
      <c r="JY70" s="46">
        <v>0</v>
      </c>
      <c r="JZ70" s="46">
        <v>0</v>
      </c>
      <c r="KA70" s="46">
        <v>1</v>
      </c>
      <c r="KB70" s="46">
        <v>0</v>
      </c>
      <c r="KC70" s="46">
        <v>0</v>
      </c>
      <c r="KD70" s="46">
        <v>0</v>
      </c>
      <c r="KE70" s="46">
        <v>0</v>
      </c>
      <c r="KF70" s="46">
        <v>0</v>
      </c>
      <c r="KG70" s="46">
        <v>0</v>
      </c>
      <c r="AKG70" s="46" t="s">
        <v>1509</v>
      </c>
      <c r="AKH70" s="46">
        <v>0</v>
      </c>
      <c r="AKI70" s="46">
        <v>0</v>
      </c>
      <c r="AKJ70" s="46">
        <v>0</v>
      </c>
      <c r="AKK70" s="46">
        <v>0</v>
      </c>
      <c r="AKL70" s="46">
        <v>0</v>
      </c>
      <c r="AKM70" s="46">
        <v>0</v>
      </c>
      <c r="AKN70" s="46">
        <v>0</v>
      </c>
      <c r="AKO70" s="46">
        <v>0</v>
      </c>
      <c r="AKP70" s="46">
        <v>0</v>
      </c>
      <c r="AKQ70" s="46">
        <v>0</v>
      </c>
      <c r="AKR70" s="46">
        <v>0</v>
      </c>
      <c r="AKS70" s="46">
        <v>0</v>
      </c>
      <c r="AKT70" s="46">
        <v>0</v>
      </c>
      <c r="AKU70" s="46">
        <v>0</v>
      </c>
      <c r="AKV70" s="46">
        <v>1</v>
      </c>
      <c r="AKW70" s="46">
        <v>0</v>
      </c>
      <c r="AKX70" s="46">
        <v>0</v>
      </c>
      <c r="AKY70" s="46">
        <v>0</v>
      </c>
      <c r="AQR70" s="46" t="s">
        <v>1580</v>
      </c>
      <c r="ARR70" s="46" t="s">
        <v>1581</v>
      </c>
      <c r="ARS70" s="46">
        <v>1</v>
      </c>
      <c r="ART70" s="46">
        <v>0</v>
      </c>
      <c r="ARU70" s="46">
        <v>0</v>
      </c>
      <c r="ARV70" s="46">
        <v>0</v>
      </c>
      <c r="ARW70" s="46">
        <v>0</v>
      </c>
      <c r="ARX70" s="46">
        <v>0</v>
      </c>
      <c r="ARY70" s="46">
        <v>0</v>
      </c>
      <c r="ASB70" s="46" t="s">
        <v>1500</v>
      </c>
      <c r="AUW70" s="46" t="s">
        <v>1650</v>
      </c>
      <c r="AUX70" s="46">
        <v>1</v>
      </c>
      <c r="AUY70" s="46">
        <v>0</v>
      </c>
      <c r="AUZ70" s="46">
        <v>1</v>
      </c>
      <c r="AVA70" s="46">
        <v>1</v>
      </c>
      <c r="AVB70" s="46">
        <v>0</v>
      </c>
      <c r="AVC70" s="46">
        <v>0</v>
      </c>
      <c r="AVD70" s="46">
        <v>0</v>
      </c>
      <c r="AVE70" s="46">
        <v>0</v>
      </c>
      <c r="AVF70" s="46">
        <v>0</v>
      </c>
      <c r="AVG70" s="46">
        <v>0</v>
      </c>
      <c r="AVH70" s="46">
        <v>0</v>
      </c>
      <c r="AVJ70" s="46" t="s">
        <v>2087</v>
      </c>
      <c r="AVK70" s="46">
        <v>0</v>
      </c>
      <c r="AVL70" s="46">
        <v>0</v>
      </c>
      <c r="AVM70" s="46">
        <v>0</v>
      </c>
      <c r="AVN70" s="46">
        <v>0</v>
      </c>
      <c r="AVO70" s="46">
        <v>0</v>
      </c>
      <c r="AVP70" s="46">
        <v>1</v>
      </c>
      <c r="AVQ70" s="46">
        <v>1</v>
      </c>
      <c r="AVR70" s="46">
        <v>0</v>
      </c>
      <c r="AVS70" s="46">
        <v>0</v>
      </c>
      <c r="AVT70" s="46">
        <v>0</v>
      </c>
      <c r="AVU70" s="46">
        <v>0</v>
      </c>
      <c r="AVV70" s="46">
        <v>0</v>
      </c>
      <c r="AVW70" s="46">
        <v>0</v>
      </c>
      <c r="AVY70" s="46" t="s">
        <v>2088</v>
      </c>
      <c r="AVZ70" s="46">
        <v>1</v>
      </c>
      <c r="AWA70" s="46">
        <v>0</v>
      </c>
      <c r="AWB70" s="46">
        <v>0</v>
      </c>
      <c r="AWC70" s="46">
        <v>1</v>
      </c>
      <c r="AWD70" s="46">
        <v>0</v>
      </c>
      <c r="AWE70" s="46">
        <v>0</v>
      </c>
      <c r="AWF70" s="46">
        <v>0</v>
      </c>
      <c r="AWG70" s="46">
        <v>0</v>
      </c>
      <c r="AWH70" s="46">
        <v>0</v>
      </c>
      <c r="AWI70" s="46">
        <v>0</v>
      </c>
      <c r="AWJ70" s="46">
        <v>0</v>
      </c>
      <c r="AWK70" s="46">
        <v>0</v>
      </c>
      <c r="AWL70" s="46">
        <v>0</v>
      </c>
      <c r="AWN70" s="46" t="s">
        <v>1516</v>
      </c>
      <c r="AWO70" s="46" t="s">
        <v>1517</v>
      </c>
      <c r="AWP70" s="46">
        <v>1</v>
      </c>
      <c r="AWQ70" s="46">
        <v>0</v>
      </c>
      <c r="AWR70" s="46">
        <v>0</v>
      </c>
      <c r="AWS70" s="46">
        <v>0</v>
      </c>
      <c r="AWT70" s="46">
        <v>0</v>
      </c>
      <c r="AWU70" s="46">
        <v>0</v>
      </c>
      <c r="AWV70" s="46">
        <v>0</v>
      </c>
      <c r="AWW70" s="46">
        <v>0</v>
      </c>
      <c r="AWX70" s="46">
        <v>0</v>
      </c>
      <c r="AWY70" s="46">
        <v>0</v>
      </c>
      <c r="AWZ70" s="46">
        <v>0</v>
      </c>
      <c r="AXA70" s="46">
        <v>0</v>
      </c>
      <c r="AXD70" s="46" t="s">
        <v>1500</v>
      </c>
      <c r="AXT70" s="46" t="s">
        <v>1518</v>
      </c>
      <c r="AYI70" s="46" t="s">
        <v>1745</v>
      </c>
      <c r="AYJ70" s="46">
        <v>0</v>
      </c>
      <c r="AYK70" s="46">
        <v>0</v>
      </c>
      <c r="AYL70" s="46">
        <v>0</v>
      </c>
      <c r="AYM70" s="46">
        <v>1</v>
      </c>
      <c r="AYN70" s="46">
        <v>0</v>
      </c>
      <c r="AYO70" s="46">
        <v>0</v>
      </c>
      <c r="AYP70" s="46">
        <v>0</v>
      </c>
      <c r="AYQ70" s="46">
        <v>0</v>
      </c>
      <c r="AYR70" s="46">
        <v>0</v>
      </c>
      <c r="AYS70" s="46">
        <v>0</v>
      </c>
      <c r="AYT70" s="46">
        <v>0</v>
      </c>
      <c r="AYW70" s="46" t="s">
        <v>1500</v>
      </c>
      <c r="AZW70" s="46" t="s">
        <v>1500</v>
      </c>
      <c r="BAX70" s="46" t="s">
        <v>1500</v>
      </c>
      <c r="BBM70" s="46" t="s">
        <v>1518</v>
      </c>
      <c r="BBN70" s="46" t="s">
        <v>1518</v>
      </c>
      <c r="BBO70" s="46" t="s">
        <v>1496</v>
      </c>
      <c r="BBP70" s="46" t="s">
        <v>1521</v>
      </c>
      <c r="BBQ70" s="46">
        <v>1</v>
      </c>
      <c r="BBR70" s="46">
        <v>1</v>
      </c>
      <c r="BBS70" s="46">
        <v>0</v>
      </c>
      <c r="BBT70" s="46">
        <v>0</v>
      </c>
      <c r="BBU70" s="46">
        <v>0</v>
      </c>
      <c r="BBV70" s="46">
        <v>0</v>
      </c>
      <c r="BBW70" s="46">
        <v>0</v>
      </c>
      <c r="BBX70" s="46">
        <v>0</v>
      </c>
      <c r="BBY70" s="46">
        <v>0</v>
      </c>
      <c r="BBZ70" s="46">
        <v>0</v>
      </c>
      <c r="BCA70" s="46">
        <v>0</v>
      </c>
      <c r="BCB70" s="46">
        <v>0</v>
      </c>
      <c r="BCC70" s="46">
        <v>0</v>
      </c>
      <c r="BCE70" s="46" t="s">
        <v>1972</v>
      </c>
      <c r="BCF70" s="46">
        <v>1</v>
      </c>
      <c r="BCG70" s="46">
        <v>0</v>
      </c>
      <c r="BCH70" s="46">
        <v>0</v>
      </c>
      <c r="BCI70" s="46">
        <v>0</v>
      </c>
      <c r="BCJ70" s="46">
        <v>0</v>
      </c>
      <c r="BCK70" s="46">
        <v>0</v>
      </c>
      <c r="BCL70" s="46">
        <v>0</v>
      </c>
      <c r="BCM70" s="46">
        <v>0</v>
      </c>
      <c r="BCN70" s="46">
        <v>1</v>
      </c>
      <c r="BCO70" s="46">
        <v>0</v>
      </c>
      <c r="BCP70" s="46">
        <v>0</v>
      </c>
      <c r="BCQ70" s="46">
        <v>0</v>
      </c>
      <c r="BCR70" s="46">
        <v>0</v>
      </c>
      <c r="BCS70" s="46">
        <v>0</v>
      </c>
      <c r="BCT70" s="46">
        <v>0</v>
      </c>
      <c r="BCV70" s="46" t="s">
        <v>1702</v>
      </c>
      <c r="BCW70" s="46" t="s">
        <v>1500</v>
      </c>
      <c r="BCX70" s="46" t="s">
        <v>1496</v>
      </c>
      <c r="BCY70" s="46" t="s">
        <v>2089</v>
      </c>
      <c r="BDA70" s="46">
        <v>391140199</v>
      </c>
      <c r="BDB70" s="46">
        <v>44963.628321759257</v>
      </c>
      <c r="BDE70" s="46" t="s">
        <v>1524</v>
      </c>
      <c r="BDF70" s="46" t="s">
        <v>1525</v>
      </c>
    </row>
    <row r="71" spans="1:997 1096:1462" x14ac:dyDescent="0.35">
      <c r="A71" s="46">
        <v>92</v>
      </c>
      <c r="B71" s="46" t="s">
        <v>2090</v>
      </c>
      <c r="C71" s="46">
        <v>44963</v>
      </c>
      <c r="D71" s="46" t="s">
        <v>1490</v>
      </c>
      <c r="E71" s="46">
        <v>44963.487296851847</v>
      </c>
      <c r="F71" s="46">
        <v>44963.498817280088</v>
      </c>
      <c r="G71" s="46" t="s">
        <v>1491</v>
      </c>
      <c r="H71" s="46" t="s">
        <v>1492</v>
      </c>
      <c r="I71" s="46" t="s">
        <v>1493</v>
      </c>
      <c r="J71" s="46" t="s">
        <v>1494</v>
      </c>
      <c r="K71" s="46">
        <v>2</v>
      </c>
      <c r="L71" s="46">
        <v>2</v>
      </c>
      <c r="M71" s="46" t="s">
        <v>1495</v>
      </c>
      <c r="N71" s="46" t="s">
        <v>1496</v>
      </c>
      <c r="O71" s="46" t="s">
        <v>1497</v>
      </c>
      <c r="P71" s="46" t="s">
        <v>1528</v>
      </c>
      <c r="Q71" s="46" t="s">
        <v>1500</v>
      </c>
      <c r="S71" s="46" t="s">
        <v>2091</v>
      </c>
      <c r="T71" s="46" t="s">
        <v>1500</v>
      </c>
      <c r="U71" s="46" t="s">
        <v>1500</v>
      </c>
      <c r="V71" s="46" t="s">
        <v>1500</v>
      </c>
      <c r="W71" s="46" t="s">
        <v>1500</v>
      </c>
      <c r="X71" s="46" t="s">
        <v>1500</v>
      </c>
      <c r="Y71" s="46" t="s">
        <v>1500</v>
      </c>
      <c r="Z71" s="46" t="str">
        <f t="shared" si="49"/>
        <v>non</v>
      </c>
      <c r="AC71" s="46" t="str">
        <f t="shared" si="47"/>
        <v>non</v>
      </c>
      <c r="AD71" s="46" t="s">
        <v>1609</v>
      </c>
      <c r="AF71" s="46" t="s">
        <v>1501</v>
      </c>
      <c r="AH71" s="46" t="s">
        <v>1502</v>
      </c>
      <c r="AJ71" s="46" t="str">
        <f t="shared" si="48"/>
        <v>non</v>
      </c>
      <c r="AK71" s="46" t="str">
        <f t="shared" si="50"/>
        <v>oui</v>
      </c>
      <c r="AL71" s="46" t="str">
        <f t="shared" si="65"/>
        <v xml:space="preserve">pas_connaissance exclusion </v>
      </c>
      <c r="AM71" s="46">
        <f t="shared" si="51"/>
        <v>1</v>
      </c>
      <c r="AN71" s="46">
        <f t="shared" si="52"/>
        <v>0</v>
      </c>
      <c r="AO71" s="46">
        <f t="shared" si="53"/>
        <v>0</v>
      </c>
      <c r="AP71" s="46">
        <f t="shared" si="54"/>
        <v>0</v>
      </c>
      <c r="AQ71" s="46">
        <f t="shared" si="55"/>
        <v>0</v>
      </c>
      <c r="AR71" s="46">
        <f t="shared" si="56"/>
        <v>0</v>
      </c>
      <c r="AS71" s="46">
        <f t="shared" si="57"/>
        <v>1</v>
      </c>
      <c r="AT71" s="46">
        <f t="shared" si="58"/>
        <v>0</v>
      </c>
      <c r="AU71" s="46">
        <f t="shared" si="59"/>
        <v>0</v>
      </c>
      <c r="AV71" s="46">
        <f t="shared" si="60"/>
        <v>0</v>
      </c>
      <c r="AW71" s="46">
        <f t="shared" si="61"/>
        <v>0</v>
      </c>
      <c r="AX71" s="46">
        <f t="shared" si="62"/>
        <v>0</v>
      </c>
      <c r="AY71" s="46">
        <f t="shared" si="63"/>
        <v>0</v>
      </c>
      <c r="BT71" s="46" t="str">
        <f t="shared" si="64"/>
        <v>oui</v>
      </c>
      <c r="BV71" s="46" t="s">
        <v>1500</v>
      </c>
      <c r="BW71" s="46" t="s">
        <v>1626</v>
      </c>
      <c r="BX71" s="46">
        <v>0</v>
      </c>
      <c r="BY71" s="46">
        <v>1</v>
      </c>
      <c r="BZ71" s="46">
        <v>0</v>
      </c>
      <c r="CA71" s="46">
        <v>0</v>
      </c>
      <c r="CB71" s="46">
        <v>0</v>
      </c>
      <c r="CC71" s="46">
        <v>0</v>
      </c>
      <c r="CD71" s="46">
        <v>0</v>
      </c>
      <c r="CE71" s="46">
        <v>0</v>
      </c>
      <c r="CF71" s="46">
        <v>0</v>
      </c>
      <c r="CG71" s="46">
        <v>0</v>
      </c>
      <c r="CH71" s="46">
        <v>0</v>
      </c>
      <c r="CW71" s="46" t="s">
        <v>1508</v>
      </c>
      <c r="CX71" s="46">
        <v>1</v>
      </c>
      <c r="CY71" s="46">
        <v>0</v>
      </c>
      <c r="CZ71" s="46">
        <v>0</v>
      </c>
      <c r="DA71" s="46">
        <v>0</v>
      </c>
      <c r="DB71" s="46">
        <v>0</v>
      </c>
      <c r="DC71" s="46">
        <v>0</v>
      </c>
      <c r="DD71" s="46">
        <v>1</v>
      </c>
      <c r="DE71" s="46">
        <v>0</v>
      </c>
      <c r="DF71" s="46">
        <v>0</v>
      </c>
      <c r="DG71" s="46">
        <v>0</v>
      </c>
      <c r="DH71" s="46">
        <v>0</v>
      </c>
      <c r="DI71" s="46">
        <v>0</v>
      </c>
      <c r="DJ71" s="46">
        <v>0</v>
      </c>
      <c r="GG71" s="46" t="s">
        <v>1500</v>
      </c>
      <c r="GH71" s="46" t="s">
        <v>1504</v>
      </c>
      <c r="GI71" s="46">
        <v>1</v>
      </c>
      <c r="GJ71" s="46">
        <v>0</v>
      </c>
      <c r="GK71" s="46">
        <v>0</v>
      </c>
      <c r="GL71" s="46">
        <v>0</v>
      </c>
      <c r="GM71" s="46">
        <v>0</v>
      </c>
      <c r="GN71" s="46">
        <v>0</v>
      </c>
      <c r="GX71" s="46" t="s">
        <v>1508</v>
      </c>
      <c r="GY71" s="46">
        <v>1</v>
      </c>
      <c r="GZ71" s="46">
        <v>0</v>
      </c>
      <c r="HA71" s="46">
        <v>0</v>
      </c>
      <c r="HB71" s="46">
        <v>0</v>
      </c>
      <c r="HC71" s="46">
        <v>0</v>
      </c>
      <c r="HD71" s="46">
        <v>0</v>
      </c>
      <c r="HE71" s="46">
        <v>1</v>
      </c>
      <c r="HF71" s="46">
        <v>0</v>
      </c>
      <c r="HG71" s="46">
        <v>0</v>
      </c>
      <c r="HH71" s="46">
        <v>0</v>
      </c>
      <c r="HI71" s="46">
        <v>0</v>
      </c>
      <c r="HJ71" s="46">
        <v>0</v>
      </c>
      <c r="HK71" s="46">
        <v>0</v>
      </c>
      <c r="IG71" s="46" t="s">
        <v>1500</v>
      </c>
      <c r="IH71" s="46" t="s">
        <v>2092</v>
      </c>
      <c r="II71" s="46">
        <v>1</v>
      </c>
      <c r="IJ71" s="46">
        <v>1</v>
      </c>
      <c r="IK71" s="46">
        <v>0</v>
      </c>
      <c r="IL71" s="46">
        <v>0</v>
      </c>
      <c r="IM71" s="46">
        <v>0</v>
      </c>
      <c r="IN71" s="46">
        <v>0</v>
      </c>
      <c r="IO71" s="46">
        <v>1</v>
      </c>
      <c r="IP71" s="46">
        <v>0</v>
      </c>
      <c r="IQ71" s="46">
        <v>0</v>
      </c>
      <c r="IR71" s="46">
        <v>0</v>
      </c>
      <c r="IS71" s="46">
        <v>0</v>
      </c>
      <c r="IT71" s="46">
        <v>0</v>
      </c>
      <c r="IU71" s="46">
        <v>0</v>
      </c>
      <c r="IV71" s="46">
        <v>0</v>
      </c>
      <c r="IW71" s="46">
        <v>0</v>
      </c>
      <c r="IX71" s="46">
        <v>0</v>
      </c>
      <c r="IY71" s="46">
        <v>0</v>
      </c>
      <c r="JT71" s="46" t="s">
        <v>1508</v>
      </c>
      <c r="JU71" s="46">
        <v>1</v>
      </c>
      <c r="JV71" s="46">
        <v>0</v>
      </c>
      <c r="JW71" s="46">
        <v>0</v>
      </c>
      <c r="JX71" s="46">
        <v>0</v>
      </c>
      <c r="JY71" s="46">
        <v>0</v>
      </c>
      <c r="JZ71" s="46">
        <v>0</v>
      </c>
      <c r="KA71" s="46">
        <v>1</v>
      </c>
      <c r="KB71" s="46">
        <v>0</v>
      </c>
      <c r="KC71" s="46">
        <v>0</v>
      </c>
      <c r="KD71" s="46">
        <v>0</v>
      </c>
      <c r="KE71" s="46">
        <v>0</v>
      </c>
      <c r="KF71" s="46">
        <v>0</v>
      </c>
      <c r="KG71" s="46">
        <v>0</v>
      </c>
      <c r="AKG71" s="46" t="s">
        <v>1509</v>
      </c>
      <c r="AKH71" s="46">
        <v>0</v>
      </c>
      <c r="AKI71" s="46">
        <v>0</v>
      </c>
      <c r="AKJ71" s="46">
        <v>0</v>
      </c>
      <c r="AKK71" s="46">
        <v>0</v>
      </c>
      <c r="AKL71" s="46">
        <v>0</v>
      </c>
      <c r="AKM71" s="46">
        <v>0</v>
      </c>
      <c r="AKN71" s="46">
        <v>0</v>
      </c>
      <c r="AKO71" s="46">
        <v>0</v>
      </c>
      <c r="AKP71" s="46">
        <v>0</v>
      </c>
      <c r="AKQ71" s="46">
        <v>0</v>
      </c>
      <c r="AKR71" s="46">
        <v>0</v>
      </c>
      <c r="AKS71" s="46">
        <v>0</v>
      </c>
      <c r="AKT71" s="46">
        <v>0</v>
      </c>
      <c r="AKU71" s="46">
        <v>0</v>
      </c>
      <c r="AKV71" s="46">
        <v>1</v>
      </c>
      <c r="AKW71" s="46">
        <v>0</v>
      </c>
      <c r="AKX71" s="46">
        <v>0</v>
      </c>
      <c r="AKY71" s="46">
        <v>0</v>
      </c>
      <c r="AQR71" s="46" t="s">
        <v>1803</v>
      </c>
      <c r="AQS71" s="46" t="s">
        <v>1576</v>
      </c>
      <c r="AQT71" s="46">
        <v>0</v>
      </c>
      <c r="AQU71" s="46">
        <v>0</v>
      </c>
      <c r="AQV71" s="46">
        <v>0</v>
      </c>
      <c r="AQW71" s="46">
        <v>0</v>
      </c>
      <c r="AQX71" s="46">
        <v>0</v>
      </c>
      <c r="AQY71" s="46">
        <v>0</v>
      </c>
      <c r="AQZ71" s="46">
        <v>0</v>
      </c>
      <c r="ARA71" s="46">
        <v>1</v>
      </c>
      <c r="ARB71" s="46">
        <v>0</v>
      </c>
      <c r="ARC71" s="46">
        <v>0</v>
      </c>
      <c r="ARD71" s="46" t="s">
        <v>2093</v>
      </c>
      <c r="ARR71" s="46" t="s">
        <v>1581</v>
      </c>
      <c r="ARS71" s="46">
        <v>1</v>
      </c>
      <c r="ART71" s="46">
        <v>0</v>
      </c>
      <c r="ARU71" s="46">
        <v>0</v>
      </c>
      <c r="ARV71" s="46">
        <v>0</v>
      </c>
      <c r="ARW71" s="46">
        <v>0</v>
      </c>
      <c r="ARX71" s="46">
        <v>0</v>
      </c>
      <c r="ARY71" s="46">
        <v>0</v>
      </c>
      <c r="ASB71" s="46" t="s">
        <v>1500</v>
      </c>
      <c r="AUW71" s="46" t="s">
        <v>1961</v>
      </c>
      <c r="AUX71" s="46">
        <v>1</v>
      </c>
      <c r="AUY71" s="46">
        <v>1</v>
      </c>
      <c r="AUZ71" s="46">
        <v>1</v>
      </c>
      <c r="AVA71" s="46">
        <v>0</v>
      </c>
      <c r="AVB71" s="46">
        <v>0</v>
      </c>
      <c r="AVC71" s="46">
        <v>0</v>
      </c>
      <c r="AVD71" s="46">
        <v>0</v>
      </c>
      <c r="AVE71" s="46">
        <v>0</v>
      </c>
      <c r="AVF71" s="46">
        <v>0</v>
      </c>
      <c r="AVG71" s="46">
        <v>0</v>
      </c>
      <c r="AVH71" s="46">
        <v>0</v>
      </c>
      <c r="AVJ71" s="46" t="s">
        <v>2087</v>
      </c>
      <c r="AVK71" s="46">
        <v>0</v>
      </c>
      <c r="AVL71" s="46">
        <v>0</v>
      </c>
      <c r="AVM71" s="46">
        <v>0</v>
      </c>
      <c r="AVN71" s="46">
        <v>0</v>
      </c>
      <c r="AVO71" s="46">
        <v>0</v>
      </c>
      <c r="AVP71" s="46">
        <v>1</v>
      </c>
      <c r="AVQ71" s="46">
        <v>1</v>
      </c>
      <c r="AVR71" s="46">
        <v>0</v>
      </c>
      <c r="AVS71" s="46">
        <v>0</v>
      </c>
      <c r="AVT71" s="46">
        <v>0</v>
      </c>
      <c r="AVU71" s="46">
        <v>0</v>
      </c>
      <c r="AVV71" s="46">
        <v>0</v>
      </c>
      <c r="AVW71" s="46">
        <v>0</v>
      </c>
      <c r="AVY71" s="46" t="s">
        <v>2094</v>
      </c>
      <c r="AVZ71" s="46">
        <v>1</v>
      </c>
      <c r="AWA71" s="46">
        <v>0</v>
      </c>
      <c r="AWB71" s="46">
        <v>0</v>
      </c>
      <c r="AWC71" s="46">
        <v>1</v>
      </c>
      <c r="AWD71" s="46">
        <v>1</v>
      </c>
      <c r="AWE71" s="46">
        <v>0</v>
      </c>
      <c r="AWF71" s="46">
        <v>0</v>
      </c>
      <c r="AWG71" s="46">
        <v>0</v>
      </c>
      <c r="AWH71" s="46">
        <v>0</v>
      </c>
      <c r="AWI71" s="46">
        <v>0</v>
      </c>
      <c r="AWJ71" s="46">
        <v>0</v>
      </c>
      <c r="AWK71" s="46">
        <v>0</v>
      </c>
      <c r="AWL71" s="46">
        <v>0</v>
      </c>
      <c r="AWN71" s="46" t="s">
        <v>1516</v>
      </c>
      <c r="AWO71" s="46" t="s">
        <v>1538</v>
      </c>
      <c r="AWP71" s="46">
        <v>1</v>
      </c>
      <c r="AWQ71" s="46">
        <v>0</v>
      </c>
      <c r="AWR71" s="46">
        <v>0</v>
      </c>
      <c r="AWS71" s="46">
        <v>0</v>
      </c>
      <c r="AWT71" s="46">
        <v>0</v>
      </c>
      <c r="AWU71" s="46">
        <v>1</v>
      </c>
      <c r="AWV71" s="46">
        <v>0</v>
      </c>
      <c r="AWW71" s="46">
        <v>0</v>
      </c>
      <c r="AWX71" s="46">
        <v>0</v>
      </c>
      <c r="AWY71" s="46">
        <v>0</v>
      </c>
      <c r="AWZ71" s="46">
        <v>0</v>
      </c>
      <c r="AXA71" s="46">
        <v>0</v>
      </c>
      <c r="AXD71" s="46" t="s">
        <v>1500</v>
      </c>
      <c r="AXT71" s="46" t="s">
        <v>1518</v>
      </c>
      <c r="AYI71" s="46" t="s">
        <v>1903</v>
      </c>
      <c r="AYJ71" s="46">
        <v>0</v>
      </c>
      <c r="AYK71" s="46">
        <v>0</v>
      </c>
      <c r="AYL71" s="46">
        <v>0</v>
      </c>
      <c r="AYM71" s="46">
        <v>0</v>
      </c>
      <c r="AYN71" s="46">
        <v>1</v>
      </c>
      <c r="AYO71" s="46">
        <v>0</v>
      </c>
      <c r="AYP71" s="46">
        <v>0</v>
      </c>
      <c r="AYQ71" s="46">
        <v>1</v>
      </c>
      <c r="AYR71" s="46">
        <v>0</v>
      </c>
      <c r="AYS71" s="46">
        <v>0</v>
      </c>
      <c r="AYT71" s="46">
        <v>0</v>
      </c>
      <c r="AYW71" s="46" t="s">
        <v>1500</v>
      </c>
      <c r="AZW71" s="46" t="s">
        <v>1496</v>
      </c>
      <c r="AZX71" s="46" t="s">
        <v>1500</v>
      </c>
      <c r="AZY71" s="46" t="s">
        <v>2095</v>
      </c>
      <c r="AZZ71" s="46">
        <v>0</v>
      </c>
      <c r="BAA71" s="46">
        <v>0</v>
      </c>
      <c r="BAB71" s="46">
        <v>0</v>
      </c>
      <c r="BAC71" s="46">
        <v>0</v>
      </c>
      <c r="BAD71" s="46">
        <v>1</v>
      </c>
      <c r="BAE71" s="46">
        <v>0</v>
      </c>
      <c r="BAF71" s="46">
        <v>0</v>
      </c>
      <c r="BAG71" s="46">
        <v>0</v>
      </c>
      <c r="BAH71" s="46">
        <v>0</v>
      </c>
      <c r="BAI71" s="46">
        <v>0</v>
      </c>
      <c r="BAJ71" s="46">
        <v>0</v>
      </c>
      <c r="BAX71" s="46" t="s">
        <v>1496</v>
      </c>
      <c r="BAY71" s="46" t="s">
        <v>2096</v>
      </c>
      <c r="BAZ71" s="46">
        <v>1</v>
      </c>
      <c r="BBA71" s="46">
        <v>0</v>
      </c>
      <c r="BBB71" s="46">
        <v>0</v>
      </c>
      <c r="BBC71" s="46">
        <v>1</v>
      </c>
      <c r="BBD71" s="46">
        <v>1</v>
      </c>
      <c r="BBE71" s="46">
        <v>0</v>
      </c>
      <c r="BBF71" s="46">
        <v>0</v>
      </c>
      <c r="BBG71" s="46">
        <v>0</v>
      </c>
      <c r="BBH71" s="46">
        <v>0</v>
      </c>
      <c r="BBI71" s="46">
        <v>0</v>
      </c>
      <c r="BBJ71" s="46">
        <v>0</v>
      </c>
      <c r="BBM71" s="46" t="s">
        <v>1518</v>
      </c>
      <c r="BBN71" s="46" t="s">
        <v>1702</v>
      </c>
      <c r="BBO71" s="46" t="s">
        <v>1496</v>
      </c>
      <c r="BBP71" s="46" t="s">
        <v>2097</v>
      </c>
      <c r="BBQ71" s="46">
        <v>1</v>
      </c>
      <c r="BBR71" s="46">
        <v>1</v>
      </c>
      <c r="BBS71" s="46">
        <v>0</v>
      </c>
      <c r="BBT71" s="46">
        <v>0</v>
      </c>
      <c r="BBU71" s="46">
        <v>0</v>
      </c>
      <c r="BBV71" s="46">
        <v>1</v>
      </c>
      <c r="BBW71" s="46">
        <v>0</v>
      </c>
      <c r="BBX71" s="46">
        <v>0</v>
      </c>
      <c r="BBY71" s="46">
        <v>0</v>
      </c>
      <c r="BBZ71" s="46">
        <v>0</v>
      </c>
      <c r="BCA71" s="46">
        <v>0</v>
      </c>
      <c r="BCB71" s="46">
        <v>0</v>
      </c>
      <c r="BCC71" s="46">
        <v>0</v>
      </c>
      <c r="BCE71" s="46" t="s">
        <v>1606</v>
      </c>
      <c r="BCF71" s="46">
        <v>1</v>
      </c>
      <c r="BCG71" s="46">
        <v>0</v>
      </c>
      <c r="BCH71" s="46">
        <v>1</v>
      </c>
      <c r="BCI71" s="46">
        <v>0</v>
      </c>
      <c r="BCJ71" s="46">
        <v>0</v>
      </c>
      <c r="BCK71" s="46">
        <v>0</v>
      </c>
      <c r="BCL71" s="46">
        <v>0</v>
      </c>
      <c r="BCM71" s="46">
        <v>0</v>
      </c>
      <c r="BCN71" s="46">
        <v>0</v>
      </c>
      <c r="BCO71" s="46">
        <v>0</v>
      </c>
      <c r="BCP71" s="46">
        <v>0</v>
      </c>
      <c r="BCQ71" s="46">
        <v>0</v>
      </c>
      <c r="BCR71" s="46">
        <v>0</v>
      </c>
      <c r="BCS71" s="46">
        <v>0</v>
      </c>
      <c r="BCT71" s="46">
        <v>0</v>
      </c>
      <c r="BCV71" s="46" t="s">
        <v>1518</v>
      </c>
      <c r="BCW71" s="46" t="s">
        <v>1500</v>
      </c>
      <c r="BCX71" s="46" t="s">
        <v>1496</v>
      </c>
      <c r="BCY71" s="46" t="s">
        <v>2098</v>
      </c>
      <c r="BDA71" s="46">
        <v>391140213</v>
      </c>
      <c r="BDB71" s="46">
        <v>44963.62835648148</v>
      </c>
      <c r="BDE71" s="46" t="s">
        <v>1524</v>
      </c>
      <c r="BDF71" s="46" t="s">
        <v>1525</v>
      </c>
    </row>
    <row r="72" spans="1:997 1096:1462" x14ac:dyDescent="0.35">
      <c r="A72" s="46">
        <v>93</v>
      </c>
      <c r="B72" s="46" t="s">
        <v>2099</v>
      </c>
      <c r="C72" s="46">
        <v>44963</v>
      </c>
      <c r="D72" s="46" t="s">
        <v>1490</v>
      </c>
      <c r="E72" s="46">
        <v>44963.512063587958</v>
      </c>
      <c r="F72" s="46">
        <v>44963.53942700231</v>
      </c>
      <c r="G72" s="46" t="s">
        <v>1491</v>
      </c>
      <c r="H72" s="46" t="s">
        <v>1492</v>
      </c>
      <c r="I72" s="46" t="s">
        <v>1493</v>
      </c>
      <c r="J72" s="46" t="s">
        <v>1494</v>
      </c>
      <c r="K72" s="46">
        <v>2</v>
      </c>
      <c r="L72" s="46">
        <v>2</v>
      </c>
      <c r="M72" s="46" t="s">
        <v>1495</v>
      </c>
      <c r="N72" s="46" t="s">
        <v>1496</v>
      </c>
      <c r="O72" s="46" t="s">
        <v>1497</v>
      </c>
      <c r="P72" s="46" t="s">
        <v>1498</v>
      </c>
      <c r="R72" s="46" t="s">
        <v>1496</v>
      </c>
      <c r="S72" s="46" t="s">
        <v>2100</v>
      </c>
      <c r="T72" s="46" t="s">
        <v>1550</v>
      </c>
      <c r="U72" s="46" t="s">
        <v>1500</v>
      </c>
      <c r="V72" s="46" t="s">
        <v>1500</v>
      </c>
      <c r="W72" s="46" t="s">
        <v>1500</v>
      </c>
      <c r="X72" s="46" t="s">
        <v>1500</v>
      </c>
      <c r="Y72" s="46" t="s">
        <v>1500</v>
      </c>
      <c r="Z72" s="46" t="str">
        <f t="shared" si="49"/>
        <v>oui</v>
      </c>
      <c r="AC72" s="46" t="str">
        <f t="shared" si="47"/>
        <v>non</v>
      </c>
      <c r="AD72" s="46" t="s">
        <v>1503</v>
      </c>
      <c r="AF72" s="46" t="s">
        <v>1502</v>
      </c>
      <c r="AH72" s="46" t="s">
        <v>1609</v>
      </c>
      <c r="AJ72" s="46" t="str">
        <f t="shared" si="48"/>
        <v>non</v>
      </c>
      <c r="AK72" s="46" t="str">
        <f t="shared" si="50"/>
        <v>oui</v>
      </c>
      <c r="AL72" s="46" t="str">
        <f t="shared" si="65"/>
        <v xml:space="preserve">pas_connaissance exclusion </v>
      </c>
      <c r="AM72" s="46">
        <f t="shared" si="51"/>
        <v>1</v>
      </c>
      <c r="AN72" s="46">
        <f t="shared" si="52"/>
        <v>0</v>
      </c>
      <c r="AO72" s="46">
        <f t="shared" si="53"/>
        <v>0</v>
      </c>
      <c r="AP72" s="46">
        <f t="shared" si="54"/>
        <v>0</v>
      </c>
      <c r="AQ72" s="46">
        <f t="shared" si="55"/>
        <v>0</v>
      </c>
      <c r="AR72" s="46">
        <f t="shared" si="56"/>
        <v>0</v>
      </c>
      <c r="AS72" s="46">
        <f t="shared" si="57"/>
        <v>1</v>
      </c>
      <c r="AT72" s="46">
        <f t="shared" si="58"/>
        <v>0</v>
      </c>
      <c r="AU72" s="46">
        <f t="shared" si="59"/>
        <v>0</v>
      </c>
      <c r="AV72" s="46">
        <f t="shared" si="60"/>
        <v>0</v>
      </c>
      <c r="AW72" s="46">
        <f t="shared" si="61"/>
        <v>0</v>
      </c>
      <c r="AX72" s="46">
        <f t="shared" si="62"/>
        <v>0</v>
      </c>
      <c r="AY72" s="46">
        <f t="shared" si="63"/>
        <v>0</v>
      </c>
      <c r="BT72" s="46" t="str">
        <f t="shared" si="64"/>
        <v>oui</v>
      </c>
      <c r="BV72" s="46" t="s">
        <v>1500</v>
      </c>
      <c r="BW72" s="46" t="s">
        <v>2101</v>
      </c>
      <c r="BX72" s="46">
        <v>0</v>
      </c>
      <c r="BY72" s="46">
        <v>1</v>
      </c>
      <c r="BZ72" s="46">
        <v>0</v>
      </c>
      <c r="CA72" s="46">
        <v>1</v>
      </c>
      <c r="CB72" s="46">
        <v>0</v>
      </c>
      <c r="CC72" s="46">
        <v>0</v>
      </c>
      <c r="CD72" s="46">
        <v>0</v>
      </c>
      <c r="CE72" s="46">
        <v>0</v>
      </c>
      <c r="CF72" s="46">
        <v>0</v>
      </c>
      <c r="CG72" s="46">
        <v>0</v>
      </c>
      <c r="CH72" s="46">
        <v>0</v>
      </c>
      <c r="CW72" s="46" t="s">
        <v>1508</v>
      </c>
      <c r="CX72" s="46">
        <v>1</v>
      </c>
      <c r="CY72" s="46">
        <v>0</v>
      </c>
      <c r="CZ72" s="46">
        <v>0</v>
      </c>
      <c r="DA72" s="46">
        <v>0</v>
      </c>
      <c r="DB72" s="46">
        <v>0</v>
      </c>
      <c r="DC72" s="46">
        <v>0</v>
      </c>
      <c r="DD72" s="46">
        <v>1</v>
      </c>
      <c r="DE72" s="46">
        <v>0</v>
      </c>
      <c r="DF72" s="46">
        <v>0</v>
      </c>
      <c r="DG72" s="46">
        <v>0</v>
      </c>
      <c r="DH72" s="46">
        <v>0</v>
      </c>
      <c r="DI72" s="46">
        <v>0</v>
      </c>
      <c r="DJ72" s="46">
        <v>0</v>
      </c>
      <c r="IG72" s="46" t="s">
        <v>1500</v>
      </c>
      <c r="IH72" s="46" t="s">
        <v>2102</v>
      </c>
      <c r="II72" s="46">
        <v>1</v>
      </c>
      <c r="IJ72" s="46">
        <v>0</v>
      </c>
      <c r="IK72" s="46">
        <v>0</v>
      </c>
      <c r="IL72" s="46">
        <v>1</v>
      </c>
      <c r="IM72" s="46">
        <v>0</v>
      </c>
      <c r="IN72" s="46">
        <v>0</v>
      </c>
      <c r="IO72" s="46">
        <v>1</v>
      </c>
      <c r="IP72" s="46">
        <v>0</v>
      </c>
      <c r="IQ72" s="46">
        <v>0</v>
      </c>
      <c r="IR72" s="46">
        <v>0</v>
      </c>
      <c r="IS72" s="46">
        <v>0</v>
      </c>
      <c r="IT72" s="46">
        <v>0</v>
      </c>
      <c r="IU72" s="46">
        <v>0</v>
      </c>
      <c r="IV72" s="46">
        <v>0</v>
      </c>
      <c r="IW72" s="46">
        <v>0</v>
      </c>
      <c r="IX72" s="46">
        <v>0</v>
      </c>
      <c r="IY72" s="46">
        <v>0</v>
      </c>
      <c r="JT72" s="46" t="s">
        <v>1508</v>
      </c>
      <c r="JU72" s="46">
        <v>1</v>
      </c>
      <c r="JV72" s="46">
        <v>0</v>
      </c>
      <c r="JW72" s="46">
        <v>0</v>
      </c>
      <c r="JX72" s="46">
        <v>0</v>
      </c>
      <c r="JY72" s="46">
        <v>0</v>
      </c>
      <c r="JZ72" s="46">
        <v>0</v>
      </c>
      <c r="KA72" s="46">
        <v>1</v>
      </c>
      <c r="KB72" s="46">
        <v>0</v>
      </c>
      <c r="KC72" s="46">
        <v>0</v>
      </c>
      <c r="KD72" s="46">
        <v>0</v>
      </c>
      <c r="KE72" s="46">
        <v>0</v>
      </c>
      <c r="KF72" s="46">
        <v>0</v>
      </c>
      <c r="KG72" s="46">
        <v>0</v>
      </c>
      <c r="OA72" s="46" t="s">
        <v>1500</v>
      </c>
      <c r="OB72" s="46" t="s">
        <v>1979</v>
      </c>
      <c r="OC72" s="46">
        <v>1</v>
      </c>
      <c r="OD72" s="46">
        <v>0</v>
      </c>
      <c r="OE72" s="46">
        <v>0</v>
      </c>
      <c r="OF72" s="46">
        <v>0</v>
      </c>
      <c r="OG72" s="46">
        <v>1</v>
      </c>
      <c r="OH72" s="46">
        <v>1</v>
      </c>
      <c r="OI72" s="46">
        <v>0</v>
      </c>
      <c r="OJ72" s="46">
        <v>0</v>
      </c>
      <c r="OK72" s="46">
        <v>0</v>
      </c>
      <c r="OL72" s="46">
        <v>0</v>
      </c>
      <c r="OM72" s="46">
        <v>0</v>
      </c>
      <c r="PB72" s="46" t="s">
        <v>1505</v>
      </c>
      <c r="PC72" s="46">
        <v>0</v>
      </c>
      <c r="PD72" s="46">
        <v>0</v>
      </c>
      <c r="PE72" s="46">
        <v>0</v>
      </c>
      <c r="PF72" s="46">
        <v>0</v>
      </c>
      <c r="PG72" s="46">
        <v>0</v>
      </c>
      <c r="PH72" s="46">
        <v>0</v>
      </c>
      <c r="PI72" s="46">
        <v>1</v>
      </c>
      <c r="PJ72" s="46">
        <v>0</v>
      </c>
      <c r="PK72" s="46">
        <v>0</v>
      </c>
      <c r="PL72" s="46">
        <v>0</v>
      </c>
      <c r="PM72" s="46">
        <v>0</v>
      </c>
      <c r="PN72" s="46">
        <v>0</v>
      </c>
      <c r="PO72" s="46">
        <v>0</v>
      </c>
      <c r="AKG72" s="46" t="s">
        <v>1509</v>
      </c>
      <c r="AKH72" s="46">
        <v>0</v>
      </c>
      <c r="AKI72" s="46">
        <v>0</v>
      </c>
      <c r="AKJ72" s="46">
        <v>0</v>
      </c>
      <c r="AKK72" s="46">
        <v>0</v>
      </c>
      <c r="AKL72" s="46">
        <v>0</v>
      </c>
      <c r="AKM72" s="46">
        <v>0</v>
      </c>
      <c r="AKN72" s="46">
        <v>0</v>
      </c>
      <c r="AKO72" s="46">
        <v>0</v>
      </c>
      <c r="AKP72" s="46">
        <v>0</v>
      </c>
      <c r="AKQ72" s="46">
        <v>0</v>
      </c>
      <c r="AKR72" s="46">
        <v>0</v>
      </c>
      <c r="AKS72" s="46">
        <v>0</v>
      </c>
      <c r="AKT72" s="46">
        <v>0</v>
      </c>
      <c r="AKU72" s="46">
        <v>0</v>
      </c>
      <c r="AKV72" s="46">
        <v>1</v>
      </c>
      <c r="AKW72" s="46">
        <v>0</v>
      </c>
      <c r="AKX72" s="46">
        <v>0</v>
      </c>
      <c r="AKY72" s="46">
        <v>0</v>
      </c>
      <c r="AQR72" s="46" t="s">
        <v>1803</v>
      </c>
      <c r="AQS72" s="46" t="s">
        <v>1576</v>
      </c>
      <c r="AQT72" s="46">
        <v>0</v>
      </c>
      <c r="AQU72" s="46">
        <v>0</v>
      </c>
      <c r="AQV72" s="46">
        <v>0</v>
      </c>
      <c r="AQW72" s="46">
        <v>0</v>
      </c>
      <c r="AQX72" s="46">
        <v>0</v>
      </c>
      <c r="AQY72" s="46">
        <v>0</v>
      </c>
      <c r="AQZ72" s="46">
        <v>0</v>
      </c>
      <c r="ARA72" s="46">
        <v>1</v>
      </c>
      <c r="ARB72" s="46">
        <v>0</v>
      </c>
      <c r="ARC72" s="46">
        <v>0</v>
      </c>
      <c r="ARD72" s="46" t="s">
        <v>2103</v>
      </c>
      <c r="ARR72" s="46" t="s">
        <v>1581</v>
      </c>
      <c r="ARS72" s="46">
        <v>1</v>
      </c>
      <c r="ART72" s="46">
        <v>0</v>
      </c>
      <c r="ARU72" s="46">
        <v>0</v>
      </c>
      <c r="ARV72" s="46">
        <v>0</v>
      </c>
      <c r="ARW72" s="46">
        <v>0</v>
      </c>
      <c r="ARX72" s="46">
        <v>0</v>
      </c>
      <c r="ARY72" s="46">
        <v>0</v>
      </c>
      <c r="ASB72" s="46" t="s">
        <v>1500</v>
      </c>
      <c r="AUW72" s="46" t="s">
        <v>1650</v>
      </c>
      <c r="AUX72" s="46">
        <v>1</v>
      </c>
      <c r="AUY72" s="46">
        <v>0</v>
      </c>
      <c r="AUZ72" s="46">
        <v>1</v>
      </c>
      <c r="AVA72" s="46">
        <v>1</v>
      </c>
      <c r="AVB72" s="46">
        <v>0</v>
      </c>
      <c r="AVC72" s="46">
        <v>0</v>
      </c>
      <c r="AVD72" s="46">
        <v>0</v>
      </c>
      <c r="AVE72" s="46">
        <v>0</v>
      </c>
      <c r="AVF72" s="46">
        <v>0</v>
      </c>
      <c r="AVG72" s="46">
        <v>0</v>
      </c>
      <c r="AVH72" s="46">
        <v>0</v>
      </c>
      <c r="AVJ72" s="46" t="s">
        <v>2087</v>
      </c>
      <c r="AVK72" s="46">
        <v>0</v>
      </c>
      <c r="AVL72" s="46">
        <v>0</v>
      </c>
      <c r="AVM72" s="46">
        <v>0</v>
      </c>
      <c r="AVN72" s="46">
        <v>0</v>
      </c>
      <c r="AVO72" s="46">
        <v>0</v>
      </c>
      <c r="AVP72" s="46">
        <v>1</v>
      </c>
      <c r="AVQ72" s="46">
        <v>1</v>
      </c>
      <c r="AVR72" s="46">
        <v>0</v>
      </c>
      <c r="AVS72" s="46">
        <v>0</v>
      </c>
      <c r="AVT72" s="46">
        <v>0</v>
      </c>
      <c r="AVU72" s="46">
        <v>0</v>
      </c>
      <c r="AVV72" s="46">
        <v>0</v>
      </c>
      <c r="AVW72" s="46">
        <v>0</v>
      </c>
      <c r="AVY72" s="46" t="s">
        <v>2104</v>
      </c>
      <c r="AVZ72" s="46">
        <v>1</v>
      </c>
      <c r="AWA72" s="46">
        <v>0</v>
      </c>
      <c r="AWB72" s="46">
        <v>0</v>
      </c>
      <c r="AWC72" s="46">
        <v>1</v>
      </c>
      <c r="AWD72" s="46">
        <v>1</v>
      </c>
      <c r="AWE72" s="46">
        <v>0</v>
      </c>
      <c r="AWF72" s="46">
        <v>0</v>
      </c>
      <c r="AWG72" s="46">
        <v>0</v>
      </c>
      <c r="AWH72" s="46">
        <v>0</v>
      </c>
      <c r="AWI72" s="46">
        <v>0</v>
      </c>
      <c r="AWJ72" s="46">
        <v>0</v>
      </c>
      <c r="AWK72" s="46">
        <v>0</v>
      </c>
      <c r="AWL72" s="46">
        <v>0</v>
      </c>
      <c r="AWN72" s="46" t="s">
        <v>1601</v>
      </c>
      <c r="AWO72" s="46" t="s">
        <v>1517</v>
      </c>
      <c r="AWP72" s="46">
        <v>1</v>
      </c>
      <c r="AWQ72" s="46">
        <v>0</v>
      </c>
      <c r="AWR72" s="46">
        <v>0</v>
      </c>
      <c r="AWS72" s="46">
        <v>0</v>
      </c>
      <c r="AWT72" s="46">
        <v>0</v>
      </c>
      <c r="AWU72" s="46">
        <v>0</v>
      </c>
      <c r="AWV72" s="46">
        <v>0</v>
      </c>
      <c r="AWW72" s="46">
        <v>0</v>
      </c>
      <c r="AWX72" s="46">
        <v>0</v>
      </c>
      <c r="AWY72" s="46">
        <v>0</v>
      </c>
      <c r="AWZ72" s="46">
        <v>0</v>
      </c>
      <c r="AXA72" s="46">
        <v>0</v>
      </c>
      <c r="AXD72" s="46" t="s">
        <v>1500</v>
      </c>
      <c r="AXT72" s="46" t="s">
        <v>1518</v>
      </c>
      <c r="AYI72" s="46" t="s">
        <v>2105</v>
      </c>
      <c r="AYJ72" s="46">
        <v>0</v>
      </c>
      <c r="AYK72" s="46">
        <v>0</v>
      </c>
      <c r="AYL72" s="46">
        <v>1</v>
      </c>
      <c r="AYM72" s="46">
        <v>1</v>
      </c>
      <c r="AYN72" s="46">
        <v>1</v>
      </c>
      <c r="AYO72" s="46">
        <v>0</v>
      </c>
      <c r="AYP72" s="46">
        <v>0</v>
      </c>
      <c r="AYQ72" s="46">
        <v>0</v>
      </c>
      <c r="AYR72" s="46">
        <v>0</v>
      </c>
      <c r="AYS72" s="46">
        <v>0</v>
      </c>
      <c r="AYT72" s="46">
        <v>0</v>
      </c>
      <c r="AYW72" s="46" t="s">
        <v>1496</v>
      </c>
      <c r="AYX72" s="46" t="s">
        <v>1905</v>
      </c>
      <c r="AYY72" s="46">
        <v>0</v>
      </c>
      <c r="AYZ72" s="46">
        <v>0</v>
      </c>
      <c r="AZA72" s="46">
        <v>0</v>
      </c>
      <c r="AZB72" s="46">
        <v>1</v>
      </c>
      <c r="AZC72" s="46">
        <v>0</v>
      </c>
      <c r="AZD72" s="46">
        <v>0</v>
      </c>
      <c r="AZE72" s="46">
        <v>0</v>
      </c>
      <c r="AZF72" s="46">
        <v>0</v>
      </c>
      <c r="AZG72" s="46">
        <v>0</v>
      </c>
      <c r="AZH72" s="46">
        <v>0</v>
      </c>
      <c r="AZK72" s="46" t="s">
        <v>1905</v>
      </c>
      <c r="AZL72" s="46">
        <v>0</v>
      </c>
      <c r="AZM72" s="46">
        <v>0</v>
      </c>
      <c r="AZN72" s="46">
        <v>0</v>
      </c>
      <c r="AZO72" s="46">
        <v>1</v>
      </c>
      <c r="AZP72" s="46">
        <v>0</v>
      </c>
      <c r="AZQ72" s="46">
        <v>0</v>
      </c>
      <c r="AZR72" s="46">
        <v>0</v>
      </c>
      <c r="AZS72" s="46">
        <v>0</v>
      </c>
      <c r="AZT72" s="46">
        <v>0</v>
      </c>
      <c r="AZU72" s="46">
        <v>0</v>
      </c>
      <c r="AZW72" s="46" t="s">
        <v>1500</v>
      </c>
      <c r="BAX72" s="46" t="s">
        <v>1496</v>
      </c>
      <c r="BAY72" s="46" t="s">
        <v>2106</v>
      </c>
      <c r="BAZ72" s="46">
        <v>0</v>
      </c>
      <c r="BBA72" s="46">
        <v>0</v>
      </c>
      <c r="BBB72" s="46">
        <v>0</v>
      </c>
      <c r="BBC72" s="46">
        <v>1</v>
      </c>
      <c r="BBD72" s="46">
        <v>1</v>
      </c>
      <c r="BBE72" s="46">
        <v>0</v>
      </c>
      <c r="BBF72" s="46">
        <v>0</v>
      </c>
      <c r="BBG72" s="46">
        <v>0</v>
      </c>
      <c r="BBH72" s="46">
        <v>0</v>
      </c>
      <c r="BBI72" s="46">
        <v>0</v>
      </c>
      <c r="BBJ72" s="46">
        <v>0</v>
      </c>
      <c r="BBM72" s="46" t="s">
        <v>1518</v>
      </c>
      <c r="BBN72" s="46" t="s">
        <v>1518</v>
      </c>
      <c r="BBO72" s="46" t="s">
        <v>1496</v>
      </c>
      <c r="BBP72" s="46" t="s">
        <v>2107</v>
      </c>
      <c r="BBQ72" s="46">
        <v>1</v>
      </c>
      <c r="BBR72" s="46">
        <v>1</v>
      </c>
      <c r="BBS72" s="46">
        <v>0</v>
      </c>
      <c r="BBT72" s="46">
        <v>0</v>
      </c>
      <c r="BBU72" s="46">
        <v>0</v>
      </c>
      <c r="BBV72" s="46">
        <v>0</v>
      </c>
      <c r="BBW72" s="46">
        <v>1</v>
      </c>
      <c r="BBX72" s="46">
        <v>0</v>
      </c>
      <c r="BBY72" s="46">
        <v>0</v>
      </c>
      <c r="BBZ72" s="46">
        <v>0</v>
      </c>
      <c r="BCA72" s="46">
        <v>0</v>
      </c>
      <c r="BCB72" s="46">
        <v>0</v>
      </c>
      <c r="BCC72" s="46">
        <v>0</v>
      </c>
      <c r="BCE72" s="46" t="s">
        <v>1623</v>
      </c>
      <c r="BCF72" s="46">
        <v>1</v>
      </c>
      <c r="BCG72" s="46">
        <v>0</v>
      </c>
      <c r="BCH72" s="46">
        <v>0</v>
      </c>
      <c r="BCI72" s="46">
        <v>0</v>
      </c>
      <c r="BCJ72" s="46">
        <v>0</v>
      </c>
      <c r="BCK72" s="46">
        <v>0</v>
      </c>
      <c r="BCL72" s="46">
        <v>0</v>
      </c>
      <c r="BCM72" s="46">
        <v>0</v>
      </c>
      <c r="BCN72" s="46">
        <v>0</v>
      </c>
      <c r="BCO72" s="46">
        <v>0</v>
      </c>
      <c r="BCP72" s="46">
        <v>0</v>
      </c>
      <c r="BCQ72" s="46">
        <v>0</v>
      </c>
      <c r="BCR72" s="46">
        <v>0</v>
      </c>
      <c r="BCS72" s="46">
        <v>0</v>
      </c>
      <c r="BCT72" s="46">
        <v>0</v>
      </c>
      <c r="BCV72" s="46" t="s">
        <v>1702</v>
      </c>
      <c r="BCW72" s="46" t="s">
        <v>1500</v>
      </c>
      <c r="BCX72" s="46" t="s">
        <v>1496</v>
      </c>
      <c r="BCY72" s="46" t="s">
        <v>2108</v>
      </c>
      <c r="BDA72" s="46">
        <v>391140220</v>
      </c>
      <c r="BDB72" s="46">
        <v>44963.628379629627</v>
      </c>
      <c r="BDE72" s="46" t="s">
        <v>1524</v>
      </c>
      <c r="BDF72" s="46" t="s">
        <v>1525</v>
      </c>
    </row>
    <row r="73" spans="1:997 1096:1462" x14ac:dyDescent="0.35">
      <c r="A73" s="46">
        <v>94</v>
      </c>
      <c r="B73" s="46" t="s">
        <v>2109</v>
      </c>
      <c r="C73" s="46">
        <v>44963</v>
      </c>
      <c r="D73" s="46" t="s">
        <v>1490</v>
      </c>
      <c r="E73" s="46">
        <v>44963.446897233793</v>
      </c>
      <c r="F73" s="46">
        <v>44963.479544201393</v>
      </c>
      <c r="G73" s="46" t="s">
        <v>1491</v>
      </c>
      <c r="H73" s="46" t="s">
        <v>1795</v>
      </c>
      <c r="I73" s="46" t="s">
        <v>1493</v>
      </c>
      <c r="J73" s="46" t="s">
        <v>1494</v>
      </c>
      <c r="K73" s="46">
        <v>1</v>
      </c>
      <c r="L73" s="46">
        <v>1</v>
      </c>
      <c r="M73" s="46" t="s">
        <v>1796</v>
      </c>
      <c r="N73" s="46" t="s">
        <v>1500</v>
      </c>
      <c r="O73" s="46" t="s">
        <v>1497</v>
      </c>
      <c r="P73" s="46" t="s">
        <v>1528</v>
      </c>
      <c r="Q73" s="46" t="s">
        <v>1500</v>
      </c>
      <c r="S73" s="46" t="s">
        <v>2110</v>
      </c>
      <c r="T73" s="46" t="s">
        <v>1500</v>
      </c>
      <c r="U73" s="46" t="s">
        <v>1500</v>
      </c>
      <c r="V73" s="46" t="s">
        <v>1500</v>
      </c>
      <c r="W73" s="46" t="s">
        <v>1500</v>
      </c>
      <c r="X73" s="46" t="s">
        <v>1500</v>
      </c>
      <c r="Y73" s="46" t="s">
        <v>1500</v>
      </c>
      <c r="Z73" s="46" t="str">
        <f t="shared" si="49"/>
        <v>non</v>
      </c>
      <c r="AC73" s="46" t="str">
        <f t="shared" si="47"/>
        <v>oui</v>
      </c>
      <c r="AD73" s="46" t="s">
        <v>1501</v>
      </c>
      <c r="AF73" s="46" t="s">
        <v>1531</v>
      </c>
      <c r="AH73" s="46" t="s">
        <v>2111</v>
      </c>
      <c r="AJ73" s="46" t="str">
        <f t="shared" si="48"/>
        <v>oui</v>
      </c>
      <c r="AK73" s="46" t="str">
        <f t="shared" si="50"/>
        <v>oui</v>
      </c>
      <c r="AL73" s="46" t="str">
        <f t="shared" si="65"/>
        <v xml:space="preserve">exclusion corruption pas_acces_information </v>
      </c>
      <c r="AM73" s="46">
        <f t="shared" si="51"/>
        <v>0</v>
      </c>
      <c r="AN73" s="46">
        <f t="shared" si="52"/>
        <v>0</v>
      </c>
      <c r="AO73" s="46">
        <f t="shared" si="53"/>
        <v>0</v>
      </c>
      <c r="AP73" s="46">
        <f t="shared" si="54"/>
        <v>0</v>
      </c>
      <c r="AQ73" s="46">
        <f t="shared" si="55"/>
        <v>0</v>
      </c>
      <c r="AR73" s="46">
        <f t="shared" si="56"/>
        <v>0</v>
      </c>
      <c r="AS73" s="46">
        <f t="shared" si="57"/>
        <v>1</v>
      </c>
      <c r="AT73" s="46">
        <f t="shared" si="58"/>
        <v>0</v>
      </c>
      <c r="AU73" s="46">
        <f t="shared" si="59"/>
        <v>1</v>
      </c>
      <c r="AV73" s="46">
        <f t="shared" si="60"/>
        <v>1</v>
      </c>
      <c r="AW73" s="46">
        <f t="shared" si="61"/>
        <v>0</v>
      </c>
      <c r="AX73" s="46">
        <f t="shared" si="62"/>
        <v>0</v>
      </c>
      <c r="AY73" s="46">
        <f t="shared" si="63"/>
        <v>0</v>
      </c>
      <c r="AZ73" s="46" t="str">
        <f>IF(BA73=1,"pas_adapte ","")&amp;IF(BB73=1,"insuffisance_argent ","")&amp;IF(BC73=1,"acces_limite ","")&amp;IF(BD73=1,"mauvaise_qualite ","")&amp;IF(BE73=1,"retard_reception ","")&amp;IF(BF73=1,"aucun_problem ","")&amp;IF(BG73=1,"autre ","")&amp;IF(BH73=1,"nsp ","")&amp;IF(BI73=1,"pnpr ","")</f>
        <v xml:space="preserve">pas_adapte aucun_problem </v>
      </c>
      <c r="BA73" s="46">
        <f>IF(ISERROR(SEARCH(1,_xlfn.CONCAT(DM73, FO73, HN73, KJ73, NC73, PR73, SH73, UU73, XI73, ZT73, ACQ73, ZT73, ACQ73, AEK73, AFT73, AJH73))),0,1)</f>
        <v>1</v>
      </c>
      <c r="BB73" s="46">
        <f>IF(ISERROR(SEARCH(1,_xlfn.CONCAT(DN73, FP73, HO73, KK73, ND73, PS73, SI73, UV73, XJ73, ZU73, ACR73))),0,1)</f>
        <v>0</v>
      </c>
      <c r="BC73" s="46">
        <f>IF(ISERROR(SEARCH(1,_xlfn.CONCAT(KL73, NE73, PT73, SJ73, UW73, XK73, ZW73, ACT73,AEM73, AGQ73, AJJ73))),0,1)</f>
        <v>0</v>
      </c>
      <c r="BD73" s="46">
        <f>IF(ISERROR(SEARCH(1,_xlfn.CONCAT(DO73, FQ73, HP73, KM73, NF73, PU73, SK73, UX73, XL73, ZV73, ACU73,AEL73, AGP73, AJI73))),0,1)</f>
        <v>0</v>
      </c>
      <c r="BE73" s="46">
        <f>IF(ISERROR(SEARCH(1,_xlfn.CONCAT(DP73, FR73, HQ73, KN73, NG73, PV73, SL73, UY73, XM73, ZX73, ACU73,AEN73, AGR73, AJK73))),0,1)</f>
        <v>0</v>
      </c>
      <c r="BF73" s="46">
        <f>IF(ISERROR(SEARCH(1,_xlfn.CONCAT(DQ73, FS73, HR73, KO73, NH73, PW73, SM73, UZ73, XN73, ZY73, ACV73,AEO73, AGS73, AJL73))),0,1)</f>
        <v>1</v>
      </c>
      <c r="BG73" s="46">
        <f>IF(ISERROR(SEARCH(1,_xlfn.CONCAT(DR73, FT73, HS73, KP73, NI73, PX73, SN73, VA73, XO73, ZZ73, ACW73,AEP73, AGT73, AJM73))),0,1)</f>
        <v>0</v>
      </c>
      <c r="BH73" s="46">
        <f>IF(ISERROR(SEARCH(1,_xlfn.CONCAT(DS73, FU73, HT73, KQ73, NJ73, PY73, SO73, VB73, XP73, AAA73, ACX73,AEQ73, AGU73, AJN73))),0,1)</f>
        <v>0</v>
      </c>
      <c r="BI73" s="46">
        <f>IF(ISERROR(SEARCH(1,_xlfn.CONCAT(DT73, FV73, HU73, KR73, NK73, PZ73, SP73, VC73, XQ73, AAB73, ACY73,AER73, AGV73, AJO73))),0,1)</f>
        <v>0</v>
      </c>
      <c r="BJ73" s="46" t="str">
        <f>IF(BK73=1, "pas_adapte ","")&amp;IF(BL73=1, "insuffisance_argent ","")&amp;IF(BM73=1, "acces_limite ","")&amp;IF(BN73=1, "mauvaise_qualite ","")&amp;IF(BO73=1, "retard_reception ","")&amp;IF(BP73=1, "aucun_problem ","")&amp;IF(BQ73=1, "autre ","")&amp;IF(BR73=1, "nsp ","")&amp;IF(BS73=1, "pnpr ","")</f>
        <v xml:space="preserve">pas_adapte aucun_problem </v>
      </c>
      <c r="BK73" s="46">
        <f>IF(ISERROR(SEARCH(1,_xlfn.CONCAT(DM73, FO73, HN73, KJ73, NC73, PR73, SH73, UU73, XI73, ZT73, ACQ73, ZT73, ACQ73, AEK73, AFT73, AJH73, ALB73, ALL73, ALV73, AMF73, AMQ73, ANB73, ANM73, ANX73, AOI73, AOT73, APE73, APP73, APZ73, AQI73))),0,1)</f>
        <v>1</v>
      </c>
      <c r="BL73" s="46">
        <f>IF(ISERROR(SEARCH(1,_xlfn.CONCAT(DN73, FP73, HO73, KK73, ND73, PS73, SI73, UV73, XJ73, ZU73, ACR73, ZU73, ACR73, ALC73, ALM73, ALW73, AMG73, AMR73, ANC73, ANN73, ANY73, AOJ73, AOU73, APF73))),0,1)</f>
        <v>0</v>
      </c>
      <c r="BM73" s="46">
        <f>IF(ISERROR(SEARCH(1,_xlfn.CONCAT(KL73, NE73, PT73, SJ73, UW73, XK73, ZW73, ACT73,AEM73, AGQ73, AJJ73, AMH73, AMS73, AND73, ANO73, ANZ73, AOK73, AOW73, APH73, APR73, AQB73, AQK73))),0,1)</f>
        <v>0</v>
      </c>
      <c r="BN73" s="46">
        <f>IF(ISERROR(SEARCH(1,_xlfn.CONCAT(DO73, FQ73, HP73, KM73, NF73, PU73, SK73, UX73, XL73, ZV73, ACU73,AEL73, AGP73, AJI73, AMI73, AMT73, ANE73, ANP73, AOA73, AOL73, AOV73, APG73, APQ73, AQA73, AQJ73))),0,1)</f>
        <v>0</v>
      </c>
      <c r="BO73" s="46">
        <f>IF(ISERROR(SEARCH(1,_xlfn.CONCAT(DP73, FR73, HQ73, KN73, NG73, PV73, SL73, UY73, XM73, ZX73, ACU73,AEN73, AGR73, AJK73, ALE73, ALO73, ALY73, AMJ73, AMU73, ANF73, ANQ73, AOB73, AOM73, AOX73, API73, APS73, AQC73, AQL73))),0,1)</f>
        <v>0</v>
      </c>
      <c r="BP73" s="46">
        <f>IF(ISERROR(SEARCH(1,_xlfn.CONCAT(DQ73, FS73, HR73, KO73, NH73, PW73, SM73, UZ73, XN73, ZY73, ACV73,AEO73, AGS73, AJL73, ALF73, ALP73, ALZ73, AMK73, AMV73, ANG73, ANR73, AOC73, AON73, AOY73, APJ73, APT73, AQD73, AQM73))),0,1)</f>
        <v>1</v>
      </c>
      <c r="BQ73" s="46">
        <f>IF(ISERROR(SEARCH(1,_xlfn.CONCAT(DR73, FT73, HS73, KP73, NI73, PX73, SN73, VA73, XO73, ZZ73, ACW73,AEP73, AGT73, AJM73, ALG73, ALQ73, AMA73, AML73, AMW73, ANH73, ANS73, AOD73, AOO73, AOZ73, APK73, APU73, AQE73, AQN73))),0,1)</f>
        <v>0</v>
      </c>
      <c r="BR73" s="46">
        <f>IF(ISERROR(SEARCH(1,_xlfn.CONCAT(DS73, FU73, HT73, KQ73, NJ73, PY73, SO73, VB73, XP73, AAA73, ACX73,AEQ73, AGU73, AJN73, ALH73, ALR73, AMB73, AMM73, AMX73, ANI73, ANT73, AOE73, AOP73, APA73, APL73, APV73, AQF73, AQO73))),0,1)</f>
        <v>0</v>
      </c>
      <c r="BS73" s="46">
        <f>IF(ISERROR(SEARCH(1,_xlfn.CONCAT(DT73, FV73, HU73, KR73, NK73, PZ73, SP73, VC73, XQ73, AAB73, ACY73,AER73, AGV73, AJO73, ALI73, ALS73, AMC73, AMN73, AMY73, ANJ73, ANU73, AOF73, AOQ73, APB73, APM73, APW73, AQG73, AQP73))),0,1)</f>
        <v>0</v>
      </c>
      <c r="BT73" s="46" t="str">
        <f t="shared" si="64"/>
        <v>oui</v>
      </c>
      <c r="BU73" s="46" t="str">
        <f>IF(ISERROR(SEARCH(1, _xlfn.CONCAT(CL73, CM73,ES73, GQ73, JB73,MB73,OP73, OQ73,RF73, WG73, ABJ73, ABK73, ABL73, ABM73, CK73 ))),"non","oui")</f>
        <v>oui</v>
      </c>
      <c r="GG73" s="46" t="s">
        <v>1496</v>
      </c>
      <c r="GP73" s="46" t="s">
        <v>1504</v>
      </c>
      <c r="GQ73" s="46">
        <v>1</v>
      </c>
      <c r="GR73" s="46">
        <v>0</v>
      </c>
      <c r="GS73" s="46">
        <v>0</v>
      </c>
      <c r="GT73" s="46">
        <v>0</v>
      </c>
      <c r="GU73" s="46">
        <v>0</v>
      </c>
      <c r="GV73" s="46">
        <v>0</v>
      </c>
      <c r="GX73" s="46" t="s">
        <v>1505</v>
      </c>
      <c r="GY73" s="46">
        <v>0</v>
      </c>
      <c r="GZ73" s="46">
        <v>0</v>
      </c>
      <c r="HA73" s="46">
        <v>0</v>
      </c>
      <c r="HB73" s="46">
        <v>0</v>
      </c>
      <c r="HC73" s="46">
        <v>0</v>
      </c>
      <c r="HD73" s="46">
        <v>0</v>
      </c>
      <c r="HE73" s="46">
        <v>1</v>
      </c>
      <c r="HF73" s="46">
        <v>0</v>
      </c>
      <c r="HG73" s="46">
        <v>0</v>
      </c>
      <c r="HH73" s="46">
        <v>0</v>
      </c>
      <c r="HI73" s="46">
        <v>0</v>
      </c>
      <c r="HJ73" s="46">
        <v>0</v>
      </c>
      <c r="HK73" s="46">
        <v>0</v>
      </c>
      <c r="HM73" s="46" t="s">
        <v>1766</v>
      </c>
      <c r="HN73" s="46">
        <v>1</v>
      </c>
      <c r="HO73" s="46">
        <v>0</v>
      </c>
      <c r="HP73" s="46">
        <v>0</v>
      </c>
      <c r="HQ73" s="46">
        <v>0</v>
      </c>
      <c r="HR73" s="46">
        <v>0</v>
      </c>
      <c r="HS73" s="46">
        <v>0</v>
      </c>
      <c r="HT73" s="46">
        <v>0</v>
      </c>
      <c r="HU73" s="46">
        <v>0</v>
      </c>
      <c r="HV73" s="46">
        <v>0</v>
      </c>
      <c r="HW73" s="46" t="s">
        <v>1574</v>
      </c>
      <c r="HX73" s="46">
        <v>0</v>
      </c>
      <c r="HY73" s="46">
        <v>0</v>
      </c>
      <c r="HZ73" s="46">
        <v>1</v>
      </c>
      <c r="IA73" s="46">
        <v>0</v>
      </c>
      <c r="IB73" s="46">
        <v>0</v>
      </c>
      <c r="IC73" s="46">
        <v>0</v>
      </c>
      <c r="IE73" s="46" t="s">
        <v>1563</v>
      </c>
      <c r="QQ73" s="46" t="s">
        <v>1500</v>
      </c>
      <c r="QR73" s="46" t="s">
        <v>1640</v>
      </c>
      <c r="QS73" s="46">
        <v>1</v>
      </c>
      <c r="QT73" s="46">
        <v>0</v>
      </c>
      <c r="QU73" s="46">
        <v>0</v>
      </c>
      <c r="QV73" s="46">
        <v>1</v>
      </c>
      <c r="QW73" s="46">
        <v>0</v>
      </c>
      <c r="QX73" s="46">
        <v>0</v>
      </c>
      <c r="QY73" s="46">
        <v>0</v>
      </c>
      <c r="QZ73" s="46">
        <v>0</v>
      </c>
      <c r="RA73" s="46">
        <v>0</v>
      </c>
      <c r="RB73" s="46">
        <v>0</v>
      </c>
      <c r="RC73" s="46">
        <v>0</v>
      </c>
      <c r="RR73" s="46" t="s">
        <v>1679</v>
      </c>
      <c r="RS73" s="46">
        <v>0</v>
      </c>
      <c r="RT73" s="46">
        <v>0</v>
      </c>
      <c r="RU73" s="46">
        <v>0</v>
      </c>
      <c r="RV73" s="46">
        <v>0</v>
      </c>
      <c r="RW73" s="46">
        <v>0</v>
      </c>
      <c r="RX73" s="46">
        <v>0</v>
      </c>
      <c r="RY73" s="46">
        <v>0</v>
      </c>
      <c r="RZ73" s="46">
        <v>0</v>
      </c>
      <c r="SA73" s="46">
        <v>1</v>
      </c>
      <c r="SB73" s="46">
        <v>0</v>
      </c>
      <c r="SC73" s="46">
        <v>0</v>
      </c>
      <c r="SD73" s="46">
        <v>0</v>
      </c>
      <c r="SE73" s="46">
        <v>0</v>
      </c>
      <c r="ADT73" s="46" t="s">
        <v>1496</v>
      </c>
      <c r="ADU73" s="46" t="s">
        <v>1680</v>
      </c>
      <c r="ADV73" s="46">
        <v>0</v>
      </c>
      <c r="ADW73" s="46">
        <v>0</v>
      </c>
      <c r="ADX73" s="46">
        <v>0</v>
      </c>
      <c r="ADY73" s="46">
        <v>0</v>
      </c>
      <c r="ADZ73" s="46">
        <v>0</v>
      </c>
      <c r="AEA73" s="46">
        <v>0</v>
      </c>
      <c r="AEB73" s="46">
        <v>0</v>
      </c>
      <c r="AEC73" s="46">
        <v>0</v>
      </c>
      <c r="AED73" s="46">
        <v>0</v>
      </c>
      <c r="AEE73" s="46">
        <v>1</v>
      </c>
      <c r="AEF73" s="46">
        <v>0</v>
      </c>
      <c r="AEG73" s="46">
        <v>0</v>
      </c>
      <c r="AEH73" s="46">
        <v>0</v>
      </c>
      <c r="AEJ73" s="46" t="s">
        <v>1914</v>
      </c>
      <c r="AEK73" s="46">
        <v>0</v>
      </c>
      <c r="AEL73" s="46">
        <v>0</v>
      </c>
      <c r="AEM73" s="46">
        <v>0</v>
      </c>
      <c r="AEN73" s="46">
        <v>0</v>
      </c>
      <c r="AEO73" s="46">
        <v>1</v>
      </c>
      <c r="AEP73" s="46">
        <v>0</v>
      </c>
      <c r="AEQ73" s="46">
        <v>0</v>
      </c>
      <c r="AER73" s="46">
        <v>0</v>
      </c>
      <c r="AKG73" s="46" t="s">
        <v>1509</v>
      </c>
      <c r="AKH73" s="46">
        <v>0</v>
      </c>
      <c r="AKI73" s="46">
        <v>0</v>
      </c>
      <c r="AKJ73" s="46">
        <v>0</v>
      </c>
      <c r="AKK73" s="46">
        <v>0</v>
      </c>
      <c r="AKL73" s="46">
        <v>0</v>
      </c>
      <c r="AKM73" s="46">
        <v>0</v>
      </c>
      <c r="AKN73" s="46">
        <v>0</v>
      </c>
      <c r="AKO73" s="46">
        <v>0</v>
      </c>
      <c r="AKP73" s="46">
        <v>0</v>
      </c>
      <c r="AKQ73" s="46">
        <v>0</v>
      </c>
      <c r="AKR73" s="46">
        <v>0</v>
      </c>
      <c r="AKS73" s="46">
        <v>0</v>
      </c>
      <c r="AKT73" s="46">
        <v>0</v>
      </c>
      <c r="AKU73" s="46">
        <v>0</v>
      </c>
      <c r="AKV73" s="46">
        <v>1</v>
      </c>
      <c r="AKW73" s="46">
        <v>0</v>
      </c>
      <c r="AKX73" s="46">
        <v>0</v>
      </c>
      <c r="AKY73" s="46">
        <v>0</v>
      </c>
      <c r="AQR73" s="46" t="s">
        <v>1564</v>
      </c>
      <c r="ARR73" s="46" t="s">
        <v>1702</v>
      </c>
      <c r="ARS73" s="46">
        <v>0</v>
      </c>
      <c r="ART73" s="46">
        <v>0</v>
      </c>
      <c r="ARU73" s="46">
        <v>0</v>
      </c>
      <c r="ARV73" s="46">
        <v>0</v>
      </c>
      <c r="ARW73" s="46">
        <v>0</v>
      </c>
      <c r="ARX73" s="46">
        <v>1</v>
      </c>
      <c r="ARY73" s="46">
        <v>0</v>
      </c>
      <c r="ASB73" s="46" t="s">
        <v>1496</v>
      </c>
      <c r="ASD73" s="46" t="s">
        <v>1540</v>
      </c>
      <c r="ASE73" s="46" t="s">
        <v>2035</v>
      </c>
      <c r="ASF73" s="46">
        <v>1</v>
      </c>
      <c r="ASG73" s="46">
        <v>0</v>
      </c>
      <c r="ASH73" s="46">
        <v>0</v>
      </c>
      <c r="ASI73" s="46">
        <v>1</v>
      </c>
      <c r="ASJ73" s="46">
        <v>1</v>
      </c>
      <c r="ASK73" s="46">
        <v>0</v>
      </c>
      <c r="ASL73" s="46">
        <v>0</v>
      </c>
      <c r="ASM73" s="46">
        <v>0</v>
      </c>
      <c r="ASN73" s="46">
        <v>0</v>
      </c>
      <c r="ASO73" s="46">
        <v>0</v>
      </c>
      <c r="ASP73" s="46">
        <v>0</v>
      </c>
      <c r="ASQ73" s="46">
        <v>0</v>
      </c>
      <c r="ASS73" s="46" t="s">
        <v>2112</v>
      </c>
      <c r="AST73" s="46">
        <v>0</v>
      </c>
      <c r="ASU73" s="46">
        <v>1</v>
      </c>
      <c r="ASV73" s="46">
        <v>1</v>
      </c>
      <c r="ASW73" s="46">
        <v>0</v>
      </c>
      <c r="ASX73" s="46">
        <v>0</v>
      </c>
      <c r="ASY73" s="46">
        <v>0</v>
      </c>
      <c r="ASZ73" s="46">
        <v>0</v>
      </c>
      <c r="ATA73" s="46">
        <v>1</v>
      </c>
      <c r="ATB73" s="46">
        <v>0</v>
      </c>
      <c r="ATC73" s="46">
        <v>0</v>
      </c>
      <c r="ATD73" s="46">
        <v>0</v>
      </c>
      <c r="ATE73" s="46">
        <v>0</v>
      </c>
      <c r="ATF73" s="46">
        <v>0</v>
      </c>
      <c r="ATH73" s="46" t="s">
        <v>1515</v>
      </c>
      <c r="ATI73" s="46">
        <v>1</v>
      </c>
      <c r="ATJ73" s="46">
        <v>0</v>
      </c>
      <c r="ATK73" s="46">
        <v>0</v>
      </c>
      <c r="ATL73" s="46">
        <v>0</v>
      </c>
      <c r="ATM73" s="46">
        <v>0</v>
      </c>
      <c r="ATN73" s="46">
        <v>0</v>
      </c>
      <c r="ATO73" s="46">
        <v>0</v>
      </c>
      <c r="ATP73" s="46">
        <v>1</v>
      </c>
      <c r="ATQ73" s="46">
        <v>0</v>
      </c>
      <c r="ATR73" s="46">
        <v>1</v>
      </c>
      <c r="ATS73" s="46">
        <v>0</v>
      </c>
      <c r="ATT73" s="46">
        <v>0</v>
      </c>
      <c r="ATU73" s="46">
        <v>0</v>
      </c>
      <c r="AUH73" s="46" t="s">
        <v>1516</v>
      </c>
      <c r="AUI73" s="46" t="s">
        <v>1496</v>
      </c>
      <c r="AUJ73" s="46" t="s">
        <v>1564</v>
      </c>
      <c r="AXD73" s="46" t="s">
        <v>1496</v>
      </c>
      <c r="AXE73" s="46" t="s">
        <v>1649</v>
      </c>
      <c r="AXG73" s="46" t="s">
        <v>2113</v>
      </c>
      <c r="AXH73" s="46">
        <v>1</v>
      </c>
      <c r="AXI73" s="46">
        <v>0</v>
      </c>
      <c r="AXJ73" s="46">
        <v>0</v>
      </c>
      <c r="AXK73" s="46">
        <v>0</v>
      </c>
      <c r="AXL73" s="46">
        <v>1</v>
      </c>
      <c r="AXM73" s="46">
        <v>0</v>
      </c>
      <c r="AXN73" s="46">
        <v>0</v>
      </c>
      <c r="AXO73" s="46">
        <v>0</v>
      </c>
      <c r="AXP73" s="46">
        <v>0</v>
      </c>
      <c r="AXQ73" s="46">
        <v>0</v>
      </c>
      <c r="AXR73" s="46">
        <v>0</v>
      </c>
      <c r="AXT73" s="46" t="s">
        <v>1563</v>
      </c>
      <c r="AXU73" s="46" t="s">
        <v>1564</v>
      </c>
      <c r="AYW73" s="46" t="s">
        <v>1500</v>
      </c>
      <c r="AZW73" s="46" t="s">
        <v>1500</v>
      </c>
      <c r="BAX73" s="46" t="s">
        <v>1500</v>
      </c>
      <c r="BBM73" s="46" t="s">
        <v>1518</v>
      </c>
      <c r="BBN73" s="46" t="s">
        <v>1518</v>
      </c>
      <c r="BBO73" s="46" t="s">
        <v>1500</v>
      </c>
      <c r="BCV73" s="46" t="s">
        <v>1563</v>
      </c>
      <c r="BCW73" s="46" t="s">
        <v>1500</v>
      </c>
      <c r="BCX73" s="46" t="s">
        <v>1500</v>
      </c>
      <c r="BDA73" s="46">
        <v>391145321</v>
      </c>
      <c r="BDB73" s="46">
        <v>44963.642974537041</v>
      </c>
      <c r="BDE73" s="46" t="s">
        <v>1524</v>
      </c>
      <c r="BDF73" s="46" t="s">
        <v>1525</v>
      </c>
    </row>
    <row r="74" spans="1:997 1096:1462" x14ac:dyDescent="0.35">
      <c r="A74" s="46">
        <v>95</v>
      </c>
      <c r="B74" s="46" t="s">
        <v>2114</v>
      </c>
      <c r="C74" s="46">
        <v>44963</v>
      </c>
      <c r="D74" s="46" t="s">
        <v>1490</v>
      </c>
      <c r="E74" s="46">
        <v>44963.488212303237</v>
      </c>
      <c r="F74" s="46">
        <v>44963.518915196757</v>
      </c>
      <c r="G74" s="46" t="s">
        <v>1491</v>
      </c>
      <c r="H74" s="46" t="s">
        <v>1795</v>
      </c>
      <c r="I74" s="46" t="s">
        <v>1493</v>
      </c>
      <c r="J74" s="46" t="s">
        <v>1494</v>
      </c>
      <c r="K74" s="46">
        <v>1</v>
      </c>
      <c r="L74" s="46">
        <v>1</v>
      </c>
      <c r="M74" s="46" t="s">
        <v>1796</v>
      </c>
      <c r="N74" s="46" t="s">
        <v>1496</v>
      </c>
      <c r="O74" s="46" t="s">
        <v>1497</v>
      </c>
      <c r="P74" s="46" t="s">
        <v>1528</v>
      </c>
      <c r="Q74" s="46" t="s">
        <v>1500</v>
      </c>
      <c r="S74" s="46" t="s">
        <v>2115</v>
      </c>
      <c r="T74" s="46" t="s">
        <v>1500</v>
      </c>
      <c r="U74" s="46" t="s">
        <v>1500</v>
      </c>
      <c r="V74" s="46" t="s">
        <v>1500</v>
      </c>
      <c r="W74" s="46" t="s">
        <v>1550</v>
      </c>
      <c r="X74" s="46" t="s">
        <v>1500</v>
      </c>
      <c r="Y74" s="46" t="s">
        <v>1500</v>
      </c>
      <c r="Z74" s="46" t="str">
        <f t="shared" si="49"/>
        <v>oui</v>
      </c>
      <c r="AC74" s="46" t="str">
        <f t="shared" si="47"/>
        <v>non</v>
      </c>
      <c r="AD74" s="46" t="s">
        <v>1609</v>
      </c>
      <c r="AF74" s="46" t="s">
        <v>1501</v>
      </c>
      <c r="AH74" s="46" t="s">
        <v>1502</v>
      </c>
      <c r="AJ74" s="46" t="str">
        <f t="shared" si="48"/>
        <v>non</v>
      </c>
      <c r="AK74" s="46" t="str">
        <f t="shared" si="50"/>
        <v>oui</v>
      </c>
      <c r="AL74" s="46" t="str">
        <f t="shared" si="65"/>
        <v xml:space="preserve">exclusion corruption </v>
      </c>
      <c r="AM74" s="46">
        <f t="shared" si="51"/>
        <v>0</v>
      </c>
      <c r="AN74" s="46">
        <f t="shared" si="52"/>
        <v>0</v>
      </c>
      <c r="AO74" s="46">
        <f t="shared" si="53"/>
        <v>0</v>
      </c>
      <c r="AP74" s="46">
        <f t="shared" si="54"/>
        <v>0</v>
      </c>
      <c r="AQ74" s="46">
        <f t="shared" si="55"/>
        <v>0</v>
      </c>
      <c r="AR74" s="46">
        <f t="shared" si="56"/>
        <v>0</v>
      </c>
      <c r="AS74" s="46">
        <f t="shared" si="57"/>
        <v>1</v>
      </c>
      <c r="AT74" s="46">
        <f t="shared" si="58"/>
        <v>0</v>
      </c>
      <c r="AU74" s="46">
        <f t="shared" si="59"/>
        <v>1</v>
      </c>
      <c r="AV74" s="46">
        <f t="shared" si="60"/>
        <v>0</v>
      </c>
      <c r="AW74" s="46">
        <f t="shared" si="61"/>
        <v>0</v>
      </c>
      <c r="AX74" s="46">
        <f t="shared" si="62"/>
        <v>0</v>
      </c>
      <c r="AY74" s="46">
        <f t="shared" si="63"/>
        <v>0</v>
      </c>
      <c r="BT74" s="46" t="str">
        <f t="shared" si="64"/>
        <v>oui</v>
      </c>
      <c r="BV74" s="46" t="s">
        <v>1500</v>
      </c>
      <c r="BW74" s="46" t="s">
        <v>2116</v>
      </c>
      <c r="BX74" s="46">
        <v>0</v>
      </c>
      <c r="BY74" s="46">
        <v>1</v>
      </c>
      <c r="BZ74" s="46">
        <v>1</v>
      </c>
      <c r="CA74" s="46">
        <v>0</v>
      </c>
      <c r="CB74" s="46">
        <v>1</v>
      </c>
      <c r="CC74" s="46">
        <v>0</v>
      </c>
      <c r="CD74" s="46">
        <v>0</v>
      </c>
      <c r="CE74" s="46">
        <v>0</v>
      </c>
      <c r="CF74" s="46">
        <v>0</v>
      </c>
      <c r="CG74" s="46">
        <v>0</v>
      </c>
      <c r="CH74" s="46">
        <v>0</v>
      </c>
      <c r="CW74" s="46" t="s">
        <v>1505</v>
      </c>
      <c r="CX74" s="46">
        <v>0</v>
      </c>
      <c r="CY74" s="46">
        <v>0</v>
      </c>
      <c r="CZ74" s="46">
        <v>0</v>
      </c>
      <c r="DA74" s="46">
        <v>0</v>
      </c>
      <c r="DB74" s="46">
        <v>0</v>
      </c>
      <c r="DC74" s="46">
        <v>0</v>
      </c>
      <c r="DD74" s="46">
        <v>1</v>
      </c>
      <c r="DE74" s="46">
        <v>0</v>
      </c>
      <c r="DF74" s="46">
        <v>0</v>
      </c>
      <c r="DG74" s="46">
        <v>0</v>
      </c>
      <c r="DH74" s="46">
        <v>0</v>
      </c>
      <c r="DI74" s="46">
        <v>0</v>
      </c>
      <c r="DJ74" s="46">
        <v>0</v>
      </c>
      <c r="GG74" s="46" t="s">
        <v>1500</v>
      </c>
      <c r="GH74" s="46" t="s">
        <v>1504</v>
      </c>
      <c r="GI74" s="46">
        <v>1</v>
      </c>
      <c r="GJ74" s="46">
        <v>0</v>
      </c>
      <c r="GK74" s="46">
        <v>0</v>
      </c>
      <c r="GL74" s="46">
        <v>0</v>
      </c>
      <c r="GM74" s="46">
        <v>0</v>
      </c>
      <c r="GN74" s="46">
        <v>0</v>
      </c>
      <c r="GX74" s="46" t="s">
        <v>1659</v>
      </c>
      <c r="GY74" s="46">
        <v>0</v>
      </c>
      <c r="GZ74" s="46">
        <v>0</v>
      </c>
      <c r="HA74" s="46">
        <v>0</v>
      </c>
      <c r="HB74" s="46">
        <v>0</v>
      </c>
      <c r="HC74" s="46">
        <v>0</v>
      </c>
      <c r="HD74" s="46">
        <v>0</v>
      </c>
      <c r="HE74" s="46">
        <v>1</v>
      </c>
      <c r="HF74" s="46">
        <v>0</v>
      </c>
      <c r="HG74" s="46">
        <v>1</v>
      </c>
      <c r="HH74" s="46">
        <v>0</v>
      </c>
      <c r="HI74" s="46">
        <v>0</v>
      </c>
      <c r="HJ74" s="46">
        <v>0</v>
      </c>
      <c r="HK74" s="46">
        <v>0</v>
      </c>
      <c r="IG74" s="46" t="s">
        <v>1500</v>
      </c>
      <c r="IH74" s="46" t="s">
        <v>2117</v>
      </c>
      <c r="II74" s="46">
        <v>1</v>
      </c>
      <c r="IJ74" s="46">
        <v>1</v>
      </c>
      <c r="IK74" s="46">
        <v>1</v>
      </c>
      <c r="IL74" s="46">
        <v>0</v>
      </c>
      <c r="IM74" s="46">
        <v>0</v>
      </c>
      <c r="IN74" s="46">
        <v>0</v>
      </c>
      <c r="IO74" s="46">
        <v>0</v>
      </c>
      <c r="IP74" s="46">
        <v>0</v>
      </c>
      <c r="IQ74" s="46">
        <v>0</v>
      </c>
      <c r="IR74" s="46">
        <v>0</v>
      </c>
      <c r="IS74" s="46">
        <v>0</v>
      </c>
      <c r="IT74" s="46">
        <v>0</v>
      </c>
      <c r="IU74" s="46">
        <v>0</v>
      </c>
      <c r="IV74" s="46">
        <v>0</v>
      </c>
      <c r="IW74" s="46">
        <v>0</v>
      </c>
      <c r="IX74" s="46">
        <v>0</v>
      </c>
      <c r="IY74" s="46">
        <v>0</v>
      </c>
      <c r="JT74" s="46" t="s">
        <v>1679</v>
      </c>
      <c r="JU74" s="46">
        <v>0</v>
      </c>
      <c r="JV74" s="46">
        <v>0</v>
      </c>
      <c r="JW74" s="46">
        <v>0</v>
      </c>
      <c r="JX74" s="46">
        <v>0</v>
      </c>
      <c r="JY74" s="46">
        <v>0</v>
      </c>
      <c r="JZ74" s="46">
        <v>0</v>
      </c>
      <c r="KA74" s="46">
        <v>0</v>
      </c>
      <c r="KB74" s="46">
        <v>0</v>
      </c>
      <c r="KC74" s="46">
        <v>1</v>
      </c>
      <c r="KD74" s="46">
        <v>0</v>
      </c>
      <c r="KE74" s="46">
        <v>0</v>
      </c>
      <c r="KF74" s="46">
        <v>0</v>
      </c>
      <c r="KG74" s="46">
        <v>0</v>
      </c>
      <c r="AKG74" s="46" t="s">
        <v>1509</v>
      </c>
      <c r="AKH74" s="46">
        <v>0</v>
      </c>
      <c r="AKI74" s="46">
        <v>0</v>
      </c>
      <c r="AKJ74" s="46">
        <v>0</v>
      </c>
      <c r="AKK74" s="46">
        <v>0</v>
      </c>
      <c r="AKL74" s="46">
        <v>0</v>
      </c>
      <c r="AKM74" s="46">
        <v>0</v>
      </c>
      <c r="AKN74" s="46">
        <v>0</v>
      </c>
      <c r="AKO74" s="46">
        <v>0</v>
      </c>
      <c r="AKP74" s="46">
        <v>0</v>
      </c>
      <c r="AKQ74" s="46">
        <v>0</v>
      </c>
      <c r="AKR74" s="46">
        <v>0</v>
      </c>
      <c r="AKS74" s="46">
        <v>0</v>
      </c>
      <c r="AKT74" s="46">
        <v>0</v>
      </c>
      <c r="AKU74" s="46">
        <v>0</v>
      </c>
      <c r="AKV74" s="46">
        <v>1</v>
      </c>
      <c r="AKW74" s="46">
        <v>0</v>
      </c>
      <c r="AKX74" s="46">
        <v>0</v>
      </c>
      <c r="AKY74" s="46">
        <v>0</v>
      </c>
      <c r="AQR74" s="46" t="s">
        <v>1803</v>
      </c>
      <c r="AQS74" s="46" t="s">
        <v>1511</v>
      </c>
      <c r="AQT74" s="46">
        <v>0</v>
      </c>
      <c r="AQU74" s="46">
        <v>0</v>
      </c>
      <c r="AQV74" s="46">
        <v>1</v>
      </c>
      <c r="AQW74" s="46">
        <v>0</v>
      </c>
      <c r="AQX74" s="46">
        <v>0</v>
      </c>
      <c r="AQY74" s="46">
        <v>0</v>
      </c>
      <c r="AQZ74" s="46">
        <v>0</v>
      </c>
      <c r="ARA74" s="46">
        <v>0</v>
      </c>
      <c r="ARB74" s="46">
        <v>0</v>
      </c>
      <c r="ARC74" s="46">
        <v>0</v>
      </c>
      <c r="ARR74" s="46" t="s">
        <v>1648</v>
      </c>
      <c r="ARS74" s="46">
        <v>0</v>
      </c>
      <c r="ART74" s="46">
        <v>1</v>
      </c>
      <c r="ARU74" s="46">
        <v>0</v>
      </c>
      <c r="ARV74" s="46">
        <v>0</v>
      </c>
      <c r="ARW74" s="46">
        <v>0</v>
      </c>
      <c r="ARX74" s="46">
        <v>0</v>
      </c>
      <c r="ARY74" s="46">
        <v>0</v>
      </c>
      <c r="ASB74" s="46" t="s">
        <v>1500</v>
      </c>
      <c r="AUW74" s="46" t="s">
        <v>1737</v>
      </c>
      <c r="AUX74" s="46">
        <v>1</v>
      </c>
      <c r="AUY74" s="46">
        <v>0</v>
      </c>
      <c r="AUZ74" s="46">
        <v>1</v>
      </c>
      <c r="AVA74" s="46">
        <v>1</v>
      </c>
      <c r="AVB74" s="46">
        <v>0</v>
      </c>
      <c r="AVC74" s="46">
        <v>0</v>
      </c>
      <c r="AVD74" s="46">
        <v>0</v>
      </c>
      <c r="AVE74" s="46">
        <v>0</v>
      </c>
      <c r="AVF74" s="46">
        <v>0</v>
      </c>
      <c r="AVG74" s="46">
        <v>0</v>
      </c>
      <c r="AVH74" s="46">
        <v>0</v>
      </c>
      <c r="AVJ74" s="46" t="s">
        <v>1683</v>
      </c>
      <c r="AVK74" s="46">
        <v>0</v>
      </c>
      <c r="AVL74" s="46">
        <v>1</v>
      </c>
      <c r="AVM74" s="46">
        <v>1</v>
      </c>
      <c r="AVN74" s="46">
        <v>0</v>
      </c>
      <c r="AVO74" s="46">
        <v>0</v>
      </c>
      <c r="AVP74" s="46">
        <v>0</v>
      </c>
      <c r="AVQ74" s="46">
        <v>0</v>
      </c>
      <c r="AVR74" s="46">
        <v>0</v>
      </c>
      <c r="AVS74" s="46">
        <v>1</v>
      </c>
      <c r="AVT74" s="46">
        <v>0</v>
      </c>
      <c r="AVU74" s="46">
        <v>0</v>
      </c>
      <c r="AVV74" s="46">
        <v>0</v>
      </c>
      <c r="AVW74" s="46">
        <v>0</v>
      </c>
      <c r="AVY74" s="46" t="s">
        <v>1643</v>
      </c>
      <c r="AVZ74" s="46">
        <v>1</v>
      </c>
      <c r="AWA74" s="46">
        <v>0</v>
      </c>
      <c r="AWB74" s="46">
        <v>0</v>
      </c>
      <c r="AWC74" s="46">
        <v>0</v>
      </c>
      <c r="AWD74" s="46">
        <v>0</v>
      </c>
      <c r="AWE74" s="46">
        <v>0</v>
      </c>
      <c r="AWF74" s="46">
        <v>0</v>
      </c>
      <c r="AWG74" s="46">
        <v>1</v>
      </c>
      <c r="AWH74" s="46">
        <v>0</v>
      </c>
      <c r="AWI74" s="46">
        <v>0</v>
      </c>
      <c r="AWJ74" s="46">
        <v>0</v>
      </c>
      <c r="AWK74" s="46">
        <v>0</v>
      </c>
      <c r="AWL74" s="46">
        <v>0</v>
      </c>
      <c r="AWN74" s="46" t="s">
        <v>1601</v>
      </c>
      <c r="AWO74" s="46" t="s">
        <v>1517</v>
      </c>
      <c r="AWP74" s="46">
        <v>1</v>
      </c>
      <c r="AWQ74" s="46">
        <v>0</v>
      </c>
      <c r="AWR74" s="46">
        <v>0</v>
      </c>
      <c r="AWS74" s="46">
        <v>0</v>
      </c>
      <c r="AWT74" s="46">
        <v>0</v>
      </c>
      <c r="AWU74" s="46">
        <v>0</v>
      </c>
      <c r="AWV74" s="46">
        <v>0</v>
      </c>
      <c r="AWW74" s="46">
        <v>0</v>
      </c>
      <c r="AWX74" s="46">
        <v>0</v>
      </c>
      <c r="AWY74" s="46">
        <v>0</v>
      </c>
      <c r="AWZ74" s="46">
        <v>0</v>
      </c>
      <c r="AXA74" s="46">
        <v>0</v>
      </c>
      <c r="AXD74" s="46" t="s">
        <v>1500</v>
      </c>
      <c r="AXT74" s="46" t="s">
        <v>1518</v>
      </c>
      <c r="AYI74" s="46" t="s">
        <v>1542</v>
      </c>
      <c r="AYJ74" s="46">
        <v>1</v>
      </c>
      <c r="AYK74" s="46">
        <v>0</v>
      </c>
      <c r="AYL74" s="46">
        <v>0</v>
      </c>
      <c r="AYM74" s="46">
        <v>1</v>
      </c>
      <c r="AYN74" s="46">
        <v>1</v>
      </c>
      <c r="AYO74" s="46">
        <v>0</v>
      </c>
      <c r="AYP74" s="46">
        <v>0</v>
      </c>
      <c r="AYQ74" s="46">
        <v>0</v>
      </c>
      <c r="AYR74" s="46">
        <v>0</v>
      </c>
      <c r="AYS74" s="46">
        <v>0</v>
      </c>
      <c r="AYT74" s="46">
        <v>0</v>
      </c>
      <c r="AYW74" s="46" t="s">
        <v>1500</v>
      </c>
      <c r="AZW74" s="46" t="s">
        <v>1500</v>
      </c>
      <c r="BAX74" s="46" t="s">
        <v>1500</v>
      </c>
      <c r="BBM74" s="46" t="s">
        <v>1563</v>
      </c>
      <c r="BBN74" s="46" t="s">
        <v>1518</v>
      </c>
      <c r="BBO74" s="46" t="s">
        <v>1500</v>
      </c>
      <c r="BCV74" s="46" t="s">
        <v>1652</v>
      </c>
      <c r="BCW74" s="46" t="s">
        <v>1500</v>
      </c>
      <c r="BCX74" s="46" t="s">
        <v>1496</v>
      </c>
      <c r="BCY74" s="46" t="s">
        <v>2118</v>
      </c>
      <c r="BDA74" s="46">
        <v>391145324</v>
      </c>
      <c r="BDB74" s="46">
        <v>44963.64298611111</v>
      </c>
      <c r="BDE74" s="46" t="s">
        <v>1524</v>
      </c>
      <c r="BDF74" s="46" t="s">
        <v>1525</v>
      </c>
    </row>
    <row r="75" spans="1:997 1096:1462" x14ac:dyDescent="0.35">
      <c r="A75" s="46">
        <v>96</v>
      </c>
      <c r="B75" s="46" t="s">
        <v>2119</v>
      </c>
      <c r="C75" s="46">
        <v>44963</v>
      </c>
      <c r="D75" s="46" t="s">
        <v>1490</v>
      </c>
      <c r="E75" s="46">
        <v>44963.52439259259</v>
      </c>
      <c r="F75" s="46">
        <v>44963.557285428244</v>
      </c>
      <c r="G75" s="46" t="s">
        <v>1491</v>
      </c>
      <c r="H75" s="46" t="s">
        <v>1795</v>
      </c>
      <c r="I75" s="46" t="s">
        <v>1493</v>
      </c>
      <c r="J75" s="46" t="s">
        <v>1494</v>
      </c>
      <c r="K75" s="46">
        <v>1</v>
      </c>
      <c r="L75" s="46">
        <v>1</v>
      </c>
      <c r="M75" s="46" t="s">
        <v>1796</v>
      </c>
      <c r="N75" s="46" t="s">
        <v>1496</v>
      </c>
      <c r="O75" s="46" t="s">
        <v>1497</v>
      </c>
      <c r="P75" s="46" t="s">
        <v>1528</v>
      </c>
      <c r="Q75" s="46" t="s">
        <v>1500</v>
      </c>
      <c r="S75" s="46" t="s">
        <v>2120</v>
      </c>
      <c r="T75" s="46" t="s">
        <v>1500</v>
      </c>
      <c r="U75" s="46" t="s">
        <v>1500</v>
      </c>
      <c r="V75" s="46" t="s">
        <v>1500</v>
      </c>
      <c r="W75" s="46" t="s">
        <v>1500</v>
      </c>
      <c r="X75" s="46" t="s">
        <v>1500</v>
      </c>
      <c r="Y75" s="46" t="s">
        <v>1500</v>
      </c>
      <c r="Z75" s="46" t="str">
        <f t="shared" si="49"/>
        <v>non</v>
      </c>
      <c r="AC75" s="46" t="str">
        <f t="shared" si="47"/>
        <v>oui</v>
      </c>
      <c r="AD75" s="46" t="s">
        <v>1502</v>
      </c>
      <c r="AF75" s="46" t="s">
        <v>1501</v>
      </c>
      <c r="AH75" s="46" t="s">
        <v>1551</v>
      </c>
      <c r="AJ75" s="46" t="str">
        <f t="shared" si="48"/>
        <v>oui</v>
      </c>
      <c r="AK75" s="46" t="str">
        <f t="shared" si="50"/>
        <v>oui</v>
      </c>
      <c r="AL75" s="46" t="str">
        <f t="shared" si="65"/>
        <v xml:space="preserve">exclusion corruption pas_acces_information autre </v>
      </c>
      <c r="AM75" s="46">
        <f t="shared" si="51"/>
        <v>0</v>
      </c>
      <c r="AN75" s="46">
        <f t="shared" si="52"/>
        <v>0</v>
      </c>
      <c r="AO75" s="46">
        <f t="shared" si="53"/>
        <v>0</v>
      </c>
      <c r="AP75" s="46">
        <f t="shared" si="54"/>
        <v>0</v>
      </c>
      <c r="AQ75" s="46">
        <f t="shared" si="55"/>
        <v>0</v>
      </c>
      <c r="AR75" s="46">
        <f t="shared" si="56"/>
        <v>0</v>
      </c>
      <c r="AS75" s="46">
        <f t="shared" si="57"/>
        <v>1</v>
      </c>
      <c r="AT75" s="46">
        <f t="shared" si="58"/>
        <v>0</v>
      </c>
      <c r="AU75" s="46">
        <f t="shared" si="59"/>
        <v>1</v>
      </c>
      <c r="AV75" s="46">
        <f t="shared" si="60"/>
        <v>1</v>
      </c>
      <c r="AW75" s="46">
        <f t="shared" si="61"/>
        <v>0</v>
      </c>
      <c r="AX75" s="46">
        <f t="shared" si="62"/>
        <v>1</v>
      </c>
      <c r="AY75" s="46">
        <f t="shared" si="63"/>
        <v>0</v>
      </c>
      <c r="AZ75" s="46" t="str">
        <f>IF(BA75=1,"pas_adapte ","")&amp;IF(BB75=1,"insuffisance_argent ","")&amp;IF(BC75=1,"acces_limite ","")&amp;IF(BD75=1,"mauvaise_qualite ","")&amp;IF(BE75=1,"retard_reception ","")&amp;IF(BF75=1,"aucun_problem ","")&amp;IF(BG75=1,"autre ","")&amp;IF(BH75=1,"nsp ","")&amp;IF(BI75=1,"pnpr ","")</f>
        <v xml:space="preserve">insuffisance_argent </v>
      </c>
      <c r="BA75" s="46">
        <f>IF(ISERROR(SEARCH(1,_xlfn.CONCAT(DM75, FO75, HN75, KJ75, NC75, PR75, SH75, UU75, XI75, ZT75, ACQ75, ZT75, ACQ75, AEK75, AFT75, AJH75))),0,1)</f>
        <v>0</v>
      </c>
      <c r="BB75" s="46">
        <f>IF(ISERROR(SEARCH(1,_xlfn.CONCAT(DN75, FP75, HO75, KK75, ND75, PS75, SI75, UV75, XJ75, ZU75, ACR75))),0,1)</f>
        <v>1</v>
      </c>
      <c r="BC75" s="46">
        <f>IF(ISERROR(SEARCH(1,_xlfn.CONCAT(KL75, NE75, PT75, SJ75, UW75, XK75, ZW75, ACT75,AEM75, AGQ75, AJJ75))),0,1)</f>
        <v>0</v>
      </c>
      <c r="BD75" s="46">
        <f>IF(ISERROR(SEARCH(1,_xlfn.CONCAT(DO75, FQ75, HP75, KM75, NF75, PU75, SK75, UX75, XL75, ZV75, ACU75,AEL75, AGP75, AJI75))),0,1)</f>
        <v>0</v>
      </c>
      <c r="BE75" s="46">
        <f>IF(ISERROR(SEARCH(1,_xlfn.CONCAT(DP75, FR75, HQ75, KN75, NG75, PV75, SL75, UY75, XM75, ZX75, ACU75,AEN75, AGR75, AJK75))),0,1)</f>
        <v>0</v>
      </c>
      <c r="BF75" s="46">
        <f>IF(ISERROR(SEARCH(1,_xlfn.CONCAT(DQ75, FS75, HR75, KO75, NH75, PW75, SM75, UZ75, XN75, ZY75, ACV75,AEO75, AGS75, AJL75))),0,1)</f>
        <v>0</v>
      </c>
      <c r="BG75" s="46">
        <f>IF(ISERROR(SEARCH(1,_xlfn.CONCAT(DR75, FT75, HS75, KP75, NI75, PX75, SN75, VA75, XO75, ZZ75, ACW75,AEP75, AGT75, AJM75))),0,1)</f>
        <v>0</v>
      </c>
      <c r="BH75" s="46">
        <f>IF(ISERROR(SEARCH(1,_xlfn.CONCAT(DS75, FU75, HT75, KQ75, NJ75, PY75, SO75, VB75, XP75, AAA75, ACX75,AEQ75, AGU75, AJN75))),0,1)</f>
        <v>0</v>
      </c>
      <c r="BI75" s="46">
        <f>IF(ISERROR(SEARCH(1,_xlfn.CONCAT(DT75, FV75, HU75, KR75, NK75, PZ75, SP75, VC75, XQ75, AAB75, ACY75,AER75, AGV75, AJO75))),0,1)</f>
        <v>0</v>
      </c>
      <c r="BJ75" s="46" t="str">
        <f>IF(BK75=1, "pas_adapte ","")&amp;IF(BL75=1, "insuffisance_argent ","")&amp;IF(BM75=1, "acces_limite ","")&amp;IF(BN75=1, "mauvaise_qualite ","")&amp;IF(BO75=1, "retard_reception ","")&amp;IF(BP75=1, "aucun_problem ","")&amp;IF(BQ75=1, "autre ","")&amp;IF(BR75=1, "nsp ","")&amp;IF(BS75=1, "pnpr ","")</f>
        <v xml:space="preserve">insuffisance_argent </v>
      </c>
      <c r="BK75" s="46">
        <f>IF(ISERROR(SEARCH(1,_xlfn.CONCAT(DM75, FO75, HN75, KJ75, NC75, PR75, SH75, UU75, XI75, ZT75, ACQ75, ZT75, ACQ75, AEK75, AFT75, AJH75, ALB75, ALL75, ALV75, AMF75, AMQ75, ANB75, ANM75, ANX75, AOI75, AOT75, APE75, APP75, APZ75, AQI75))),0,1)</f>
        <v>0</v>
      </c>
      <c r="BL75" s="46">
        <f>IF(ISERROR(SEARCH(1,_xlfn.CONCAT(DN75, FP75, HO75, KK75, ND75, PS75, SI75, UV75, XJ75, ZU75, ACR75, ZU75, ACR75, ALC75, ALM75, ALW75, AMG75, AMR75, ANC75, ANN75, ANY75, AOJ75, AOU75, APF75))),0,1)</f>
        <v>1</v>
      </c>
      <c r="BM75" s="46">
        <f>IF(ISERROR(SEARCH(1,_xlfn.CONCAT(KL75, NE75, PT75, SJ75, UW75, XK75, ZW75, ACT75,AEM75, AGQ75, AJJ75, AMH75, AMS75, AND75, ANO75, ANZ75, AOK75, AOW75, APH75, APR75, AQB75, AQK75))),0,1)</f>
        <v>0</v>
      </c>
      <c r="BN75" s="46">
        <f>IF(ISERROR(SEARCH(1,_xlfn.CONCAT(DO75, FQ75, HP75, KM75, NF75, PU75, SK75, UX75, XL75, ZV75, ACU75,AEL75, AGP75, AJI75, AMI75, AMT75, ANE75, ANP75, AOA75, AOL75, AOV75, APG75, APQ75, AQA75, AQJ75))),0,1)</f>
        <v>0</v>
      </c>
      <c r="BO75" s="46">
        <f>IF(ISERROR(SEARCH(1,_xlfn.CONCAT(DP75, FR75, HQ75, KN75, NG75, PV75, SL75, UY75, XM75, ZX75, ACU75,AEN75, AGR75, AJK75, ALE75, ALO75, ALY75, AMJ75, AMU75, ANF75, ANQ75, AOB75, AOM75, AOX75, API75, APS75, AQC75, AQL75))),0,1)</f>
        <v>0</v>
      </c>
      <c r="BP75" s="46">
        <f>IF(ISERROR(SEARCH(1,_xlfn.CONCAT(DQ75, FS75, HR75, KO75, NH75, PW75, SM75, UZ75, XN75, ZY75, ACV75,AEO75, AGS75, AJL75, ALF75, ALP75, ALZ75, AMK75, AMV75, ANG75, ANR75, AOC75, AON75, AOY75, APJ75, APT75, AQD75, AQM75))),0,1)</f>
        <v>0</v>
      </c>
      <c r="BQ75" s="46">
        <f>IF(ISERROR(SEARCH(1,_xlfn.CONCAT(DR75, FT75, HS75, KP75, NI75, PX75, SN75, VA75, XO75, ZZ75, ACW75,AEP75, AGT75, AJM75, ALG75, ALQ75, AMA75, AML75, AMW75, ANH75, ANS75, AOD75, AOO75, AOZ75, APK75, APU75, AQE75, AQN75))),0,1)</f>
        <v>0</v>
      </c>
      <c r="BR75" s="46">
        <f>IF(ISERROR(SEARCH(1,_xlfn.CONCAT(DS75, FU75, HT75, KQ75, NJ75, PY75, SO75, VB75, XP75, AAA75, ACX75,AEQ75, AGU75, AJN75, ALH75, ALR75, AMB75, AMM75, AMX75, ANI75, ANT75, AOE75, AOP75, APA75, APL75, APV75, AQF75, AQO75))),0,1)</f>
        <v>0</v>
      </c>
      <c r="BS75" s="46">
        <f>IF(ISERROR(SEARCH(1,_xlfn.CONCAT(DT75, FV75, HU75, KR75, NK75, PZ75, SP75, VC75, XQ75, AAB75, ACY75,AER75, AGV75, AJO75, ALI75, ALS75, AMC75, AMN75, AMY75, ANJ75, ANU75, AOF75, AOQ75, APB75, APM75, APW75, AQG75, AQP75))),0,1)</f>
        <v>0</v>
      </c>
      <c r="BT75" s="46" t="str">
        <f t="shared" si="64"/>
        <v>oui</v>
      </c>
      <c r="BU75" s="46" t="str">
        <f>IF(ISERROR(SEARCH(1, _xlfn.CONCAT(CL75, CM75,ES75, GQ75, JB75,MB75,OP75, OQ75,RF75, WG75, ABJ75, ABK75, ABL75, ABM75, CK75 ))),"non","oui")</f>
        <v>non</v>
      </c>
      <c r="EJ75" s="46" t="s">
        <v>1500</v>
      </c>
      <c r="EK75" s="46" t="s">
        <v>1504</v>
      </c>
      <c r="EL75" s="46">
        <v>1</v>
      </c>
      <c r="EM75" s="46">
        <v>0</v>
      </c>
      <c r="EN75" s="46">
        <v>0</v>
      </c>
      <c r="EO75" s="46">
        <v>0</v>
      </c>
      <c r="EP75" s="46">
        <v>0</v>
      </c>
      <c r="EY75" s="46" t="s">
        <v>1659</v>
      </c>
      <c r="EZ75" s="46">
        <v>0</v>
      </c>
      <c r="FA75" s="46">
        <v>0</v>
      </c>
      <c r="FB75" s="46">
        <v>0</v>
      </c>
      <c r="FC75" s="46">
        <v>0</v>
      </c>
      <c r="FD75" s="46">
        <v>0</v>
      </c>
      <c r="FE75" s="46">
        <v>0</v>
      </c>
      <c r="FF75" s="46">
        <v>1</v>
      </c>
      <c r="FG75" s="46">
        <v>0</v>
      </c>
      <c r="FH75" s="46">
        <v>1</v>
      </c>
      <c r="FI75" s="46">
        <v>0</v>
      </c>
      <c r="FJ75" s="46">
        <v>0</v>
      </c>
      <c r="FK75" s="46">
        <v>0</v>
      </c>
      <c r="FL75" s="46">
        <v>0</v>
      </c>
      <c r="GG75" s="46" t="s">
        <v>1496</v>
      </c>
      <c r="GP75" s="46" t="s">
        <v>1574</v>
      </c>
      <c r="GQ75" s="46">
        <v>0</v>
      </c>
      <c r="GR75" s="46">
        <v>0</v>
      </c>
      <c r="GS75" s="46">
        <v>1</v>
      </c>
      <c r="GT75" s="46">
        <v>0</v>
      </c>
      <c r="GU75" s="46">
        <v>0</v>
      </c>
      <c r="GV75" s="46">
        <v>0</v>
      </c>
      <c r="GX75" s="46" t="s">
        <v>1680</v>
      </c>
      <c r="GY75" s="46">
        <v>0</v>
      </c>
      <c r="GZ75" s="46">
        <v>0</v>
      </c>
      <c r="HA75" s="46">
        <v>0</v>
      </c>
      <c r="HB75" s="46">
        <v>0</v>
      </c>
      <c r="HC75" s="46">
        <v>0</v>
      </c>
      <c r="HD75" s="46">
        <v>0</v>
      </c>
      <c r="HE75" s="46">
        <v>0</v>
      </c>
      <c r="HF75" s="46">
        <v>0</v>
      </c>
      <c r="HG75" s="46">
        <v>0</v>
      </c>
      <c r="HH75" s="46">
        <v>1</v>
      </c>
      <c r="HI75" s="46">
        <v>0</v>
      </c>
      <c r="HJ75" s="46">
        <v>0</v>
      </c>
      <c r="HK75" s="46">
        <v>0</v>
      </c>
      <c r="HM75" s="46" t="s">
        <v>1553</v>
      </c>
      <c r="HN75" s="46">
        <v>0</v>
      </c>
      <c r="HO75" s="46">
        <v>1</v>
      </c>
      <c r="HP75" s="46">
        <v>0</v>
      </c>
      <c r="HQ75" s="46">
        <v>0</v>
      </c>
      <c r="HR75" s="46">
        <v>0</v>
      </c>
      <c r="HS75" s="46">
        <v>0</v>
      </c>
      <c r="HT75" s="46">
        <v>0</v>
      </c>
      <c r="HU75" s="46">
        <v>0</v>
      </c>
      <c r="IE75" s="46" t="s">
        <v>1518</v>
      </c>
      <c r="IF75" s="46" t="s">
        <v>1629</v>
      </c>
      <c r="IG75" s="46" t="s">
        <v>1500</v>
      </c>
      <c r="IH75" s="46" t="s">
        <v>2121</v>
      </c>
      <c r="II75" s="46">
        <v>1</v>
      </c>
      <c r="IJ75" s="46">
        <v>1</v>
      </c>
      <c r="IK75" s="46">
        <v>1</v>
      </c>
      <c r="IL75" s="46">
        <v>0</v>
      </c>
      <c r="IM75" s="46">
        <v>0</v>
      </c>
      <c r="IN75" s="46">
        <v>0</v>
      </c>
      <c r="IO75" s="46">
        <v>0</v>
      </c>
      <c r="IP75" s="46">
        <v>0</v>
      </c>
      <c r="IQ75" s="46">
        <v>0</v>
      </c>
      <c r="IR75" s="46">
        <v>0</v>
      </c>
      <c r="IS75" s="46">
        <v>0</v>
      </c>
      <c r="IT75" s="46">
        <v>0</v>
      </c>
      <c r="IU75" s="46">
        <v>0</v>
      </c>
      <c r="IV75" s="46">
        <v>0</v>
      </c>
      <c r="IW75" s="46">
        <v>0</v>
      </c>
      <c r="IX75" s="46">
        <v>0</v>
      </c>
      <c r="IY75" s="46">
        <v>0</v>
      </c>
      <c r="JT75" s="46" t="s">
        <v>1702</v>
      </c>
      <c r="JU75" s="46">
        <v>0</v>
      </c>
      <c r="JV75" s="46">
        <v>0</v>
      </c>
      <c r="JW75" s="46">
        <v>0</v>
      </c>
      <c r="JX75" s="46">
        <v>0</v>
      </c>
      <c r="JY75" s="46">
        <v>0</v>
      </c>
      <c r="JZ75" s="46">
        <v>0</v>
      </c>
      <c r="KA75" s="46">
        <v>0</v>
      </c>
      <c r="KB75" s="46">
        <v>0</v>
      </c>
      <c r="KC75" s="46">
        <v>0</v>
      </c>
      <c r="KD75" s="46">
        <v>0</v>
      </c>
      <c r="KE75" s="46">
        <v>0</v>
      </c>
      <c r="KF75" s="46">
        <v>1</v>
      </c>
      <c r="KG75" s="46">
        <v>0</v>
      </c>
      <c r="AKG75" s="46" t="s">
        <v>1609</v>
      </c>
      <c r="AKH75" s="46">
        <v>1</v>
      </c>
      <c r="AKI75" s="46">
        <v>0</v>
      </c>
      <c r="AKJ75" s="46">
        <v>0</v>
      </c>
      <c r="AKK75" s="46">
        <v>0</v>
      </c>
      <c r="AKL75" s="46">
        <v>0</v>
      </c>
      <c r="AKM75" s="46">
        <v>0</v>
      </c>
      <c r="AKN75" s="46">
        <v>0</v>
      </c>
      <c r="AKO75" s="46">
        <v>0</v>
      </c>
      <c r="AKP75" s="46">
        <v>0</v>
      </c>
      <c r="AKQ75" s="46">
        <v>0</v>
      </c>
      <c r="AKR75" s="46">
        <v>0</v>
      </c>
      <c r="AKS75" s="46">
        <v>0</v>
      </c>
      <c r="AKT75" s="46">
        <v>0</v>
      </c>
      <c r="AKU75" s="46">
        <v>0</v>
      </c>
      <c r="AKV75" s="46">
        <v>0</v>
      </c>
      <c r="AKW75" s="46">
        <v>0</v>
      </c>
      <c r="AKX75" s="46">
        <v>0</v>
      </c>
      <c r="AKY75" s="46">
        <v>0</v>
      </c>
      <c r="ALA75" s="46" t="s">
        <v>1553</v>
      </c>
      <c r="ALB75" s="46">
        <v>0</v>
      </c>
      <c r="ALC75" s="46">
        <v>1</v>
      </c>
      <c r="ALD75" s="46">
        <v>0</v>
      </c>
      <c r="ALE75" s="46">
        <v>0</v>
      </c>
      <c r="ALF75" s="46">
        <v>0</v>
      </c>
      <c r="ALG75" s="46">
        <v>0</v>
      </c>
      <c r="ALH75" s="46">
        <v>0</v>
      </c>
      <c r="ALI75" s="46">
        <v>0</v>
      </c>
      <c r="AQR75" s="46" t="s">
        <v>1803</v>
      </c>
      <c r="AQS75" s="46" t="s">
        <v>2122</v>
      </c>
      <c r="AQT75" s="46">
        <v>0</v>
      </c>
      <c r="AQU75" s="46">
        <v>1</v>
      </c>
      <c r="AQV75" s="46">
        <v>0</v>
      </c>
      <c r="AQW75" s="46">
        <v>0</v>
      </c>
      <c r="AQX75" s="46">
        <v>0</v>
      </c>
      <c r="AQY75" s="46">
        <v>0</v>
      </c>
      <c r="AQZ75" s="46">
        <v>0</v>
      </c>
      <c r="ARA75" s="46">
        <v>0</v>
      </c>
      <c r="ARB75" s="46">
        <v>0</v>
      </c>
      <c r="ARC75" s="46">
        <v>0</v>
      </c>
      <c r="ARE75" s="46" t="s">
        <v>1564</v>
      </c>
      <c r="ARR75" s="46" t="s">
        <v>1648</v>
      </c>
      <c r="ARS75" s="46">
        <v>0</v>
      </c>
      <c r="ART75" s="46">
        <v>1</v>
      </c>
      <c r="ARU75" s="46">
        <v>0</v>
      </c>
      <c r="ARV75" s="46">
        <v>0</v>
      </c>
      <c r="ARW75" s="46">
        <v>0</v>
      </c>
      <c r="ARX75" s="46">
        <v>0</v>
      </c>
      <c r="ARY75" s="46">
        <v>0</v>
      </c>
      <c r="ASB75" s="46" t="s">
        <v>1500</v>
      </c>
      <c r="AUW75" s="46" t="s">
        <v>2123</v>
      </c>
      <c r="AUX75" s="46">
        <v>1</v>
      </c>
      <c r="AUY75" s="46">
        <v>0</v>
      </c>
      <c r="AUZ75" s="46">
        <v>1</v>
      </c>
      <c r="AVA75" s="46">
        <v>1</v>
      </c>
      <c r="AVB75" s="46">
        <v>0</v>
      </c>
      <c r="AVC75" s="46">
        <v>0</v>
      </c>
      <c r="AVD75" s="46">
        <v>0</v>
      </c>
      <c r="AVE75" s="46">
        <v>0</v>
      </c>
      <c r="AVF75" s="46">
        <v>0</v>
      </c>
      <c r="AVG75" s="46">
        <v>0</v>
      </c>
      <c r="AVH75" s="46">
        <v>0</v>
      </c>
      <c r="AVJ75" s="46" t="s">
        <v>1712</v>
      </c>
      <c r="AVK75" s="46">
        <v>0</v>
      </c>
      <c r="AVL75" s="46">
        <v>1</v>
      </c>
      <c r="AVM75" s="46">
        <v>0</v>
      </c>
      <c r="AVN75" s="46">
        <v>0</v>
      </c>
      <c r="AVO75" s="46">
        <v>0</v>
      </c>
      <c r="AVP75" s="46">
        <v>0</v>
      </c>
      <c r="AVQ75" s="46">
        <v>0</v>
      </c>
      <c r="AVR75" s="46">
        <v>0</v>
      </c>
      <c r="AVS75" s="46">
        <v>0</v>
      </c>
      <c r="AVT75" s="46">
        <v>0</v>
      </c>
      <c r="AVU75" s="46">
        <v>0</v>
      </c>
      <c r="AVV75" s="46">
        <v>0</v>
      </c>
      <c r="AVW75" s="46">
        <v>0</v>
      </c>
      <c r="AVY75" s="46" t="s">
        <v>1515</v>
      </c>
      <c r="AVZ75" s="46">
        <v>1</v>
      </c>
      <c r="AWA75" s="46">
        <v>0</v>
      </c>
      <c r="AWB75" s="46">
        <v>0</v>
      </c>
      <c r="AWC75" s="46">
        <v>0</v>
      </c>
      <c r="AWD75" s="46">
        <v>0</v>
      </c>
      <c r="AWE75" s="46">
        <v>0</v>
      </c>
      <c r="AWF75" s="46">
        <v>0</v>
      </c>
      <c r="AWG75" s="46">
        <v>1</v>
      </c>
      <c r="AWH75" s="46">
        <v>0</v>
      </c>
      <c r="AWI75" s="46">
        <v>1</v>
      </c>
      <c r="AWJ75" s="46">
        <v>0</v>
      </c>
      <c r="AWK75" s="46">
        <v>0</v>
      </c>
      <c r="AWL75" s="46">
        <v>0</v>
      </c>
      <c r="AWN75" s="46" t="s">
        <v>1730</v>
      </c>
      <c r="AWO75" s="46" t="s">
        <v>1738</v>
      </c>
      <c r="AWP75" s="46">
        <v>0</v>
      </c>
      <c r="AWQ75" s="46">
        <v>0</v>
      </c>
      <c r="AWR75" s="46">
        <v>0</v>
      </c>
      <c r="AWS75" s="46">
        <v>0</v>
      </c>
      <c r="AWT75" s="46">
        <v>0</v>
      </c>
      <c r="AWU75" s="46">
        <v>0</v>
      </c>
      <c r="AWV75" s="46">
        <v>0</v>
      </c>
      <c r="AWW75" s="46">
        <v>0</v>
      </c>
      <c r="AWX75" s="46">
        <v>1</v>
      </c>
      <c r="AWY75" s="46">
        <v>0</v>
      </c>
      <c r="AWZ75" s="46">
        <v>0</v>
      </c>
      <c r="AXA75" s="46">
        <v>0</v>
      </c>
      <c r="AXD75" s="46" t="s">
        <v>1500</v>
      </c>
      <c r="AXT75" s="46" t="s">
        <v>1563</v>
      </c>
      <c r="AYI75" s="46" t="s">
        <v>2113</v>
      </c>
      <c r="AYJ75" s="46">
        <v>1</v>
      </c>
      <c r="AYK75" s="46">
        <v>0</v>
      </c>
      <c r="AYL75" s="46">
        <v>0</v>
      </c>
      <c r="AYM75" s="46">
        <v>0</v>
      </c>
      <c r="AYN75" s="46">
        <v>1</v>
      </c>
      <c r="AYO75" s="46">
        <v>0</v>
      </c>
      <c r="AYP75" s="46">
        <v>0</v>
      </c>
      <c r="AYQ75" s="46">
        <v>0</v>
      </c>
      <c r="AYR75" s="46">
        <v>0</v>
      </c>
      <c r="AYS75" s="46">
        <v>0</v>
      </c>
      <c r="AYT75" s="46">
        <v>0</v>
      </c>
      <c r="AYW75" s="46" t="s">
        <v>1496</v>
      </c>
      <c r="AYX75" s="46" t="s">
        <v>1696</v>
      </c>
      <c r="AYY75" s="46">
        <v>0</v>
      </c>
      <c r="AYZ75" s="46">
        <v>0</v>
      </c>
      <c r="AZA75" s="46">
        <v>0</v>
      </c>
      <c r="AZB75" s="46">
        <v>0</v>
      </c>
      <c r="AZC75" s="46">
        <v>0</v>
      </c>
      <c r="AZD75" s="46">
        <v>1</v>
      </c>
      <c r="AZE75" s="46">
        <v>0</v>
      </c>
      <c r="AZF75" s="46">
        <v>0</v>
      </c>
      <c r="AZG75" s="46">
        <v>0</v>
      </c>
      <c r="AZH75" s="46">
        <v>0</v>
      </c>
      <c r="AZK75" s="46" t="s">
        <v>1696</v>
      </c>
      <c r="AZL75" s="46">
        <v>0</v>
      </c>
      <c r="AZM75" s="46">
        <v>0</v>
      </c>
      <c r="AZN75" s="46">
        <v>0</v>
      </c>
      <c r="AZO75" s="46">
        <v>0</v>
      </c>
      <c r="AZP75" s="46">
        <v>0</v>
      </c>
      <c r="AZQ75" s="46">
        <v>1</v>
      </c>
      <c r="AZR75" s="46">
        <v>0</v>
      </c>
      <c r="AZS75" s="46">
        <v>0</v>
      </c>
      <c r="AZT75" s="46">
        <v>0</v>
      </c>
      <c r="AZU75" s="46">
        <v>0</v>
      </c>
      <c r="AZW75" s="46" t="s">
        <v>1500</v>
      </c>
      <c r="BAX75" s="46" t="s">
        <v>1500</v>
      </c>
      <c r="BBM75" s="46" t="s">
        <v>1518</v>
      </c>
      <c r="BBN75" s="46" t="s">
        <v>1563</v>
      </c>
      <c r="BBO75" s="46" t="s">
        <v>1500</v>
      </c>
      <c r="BCV75" s="46" t="s">
        <v>1563</v>
      </c>
      <c r="BCW75" s="46" t="s">
        <v>1500</v>
      </c>
      <c r="BCX75" s="46" t="s">
        <v>1496</v>
      </c>
      <c r="BDA75" s="46">
        <v>391145326</v>
      </c>
      <c r="BDB75" s="46">
        <v>44963.642997685187</v>
      </c>
      <c r="BDE75" s="46" t="s">
        <v>1524</v>
      </c>
      <c r="BDF75" s="46" t="s">
        <v>1525</v>
      </c>
    </row>
    <row r="76" spans="1:997 1096:1462" x14ac:dyDescent="0.35">
      <c r="A76" s="46">
        <v>97</v>
      </c>
      <c r="B76" s="46" t="s">
        <v>2124</v>
      </c>
      <c r="C76" s="46">
        <v>44963</v>
      </c>
      <c r="D76" s="46" t="s">
        <v>1490</v>
      </c>
      <c r="E76" s="46">
        <v>44963.403367418978</v>
      </c>
      <c r="F76" s="46">
        <v>44963.647367384263</v>
      </c>
      <c r="G76" s="46" t="s">
        <v>1491</v>
      </c>
      <c r="H76" s="46" t="s">
        <v>1724</v>
      </c>
      <c r="I76" s="46" t="s">
        <v>1493</v>
      </c>
      <c r="J76" s="46" t="s">
        <v>1494</v>
      </c>
      <c r="K76" s="46">
        <v>2</v>
      </c>
      <c r="L76" s="46">
        <v>2</v>
      </c>
      <c r="M76" s="46" t="s">
        <v>1725</v>
      </c>
      <c r="N76" s="46" t="s">
        <v>1496</v>
      </c>
      <c r="O76" s="46" t="s">
        <v>1497</v>
      </c>
      <c r="P76" s="46" t="s">
        <v>1498</v>
      </c>
      <c r="R76" s="46" t="s">
        <v>1500</v>
      </c>
      <c r="S76" s="46" t="s">
        <v>2125</v>
      </c>
      <c r="T76" s="46" t="s">
        <v>1550</v>
      </c>
      <c r="U76" s="46" t="s">
        <v>1500</v>
      </c>
      <c r="V76" s="46" t="s">
        <v>1500</v>
      </c>
      <c r="W76" s="46" t="s">
        <v>1500</v>
      </c>
      <c r="X76" s="46" t="s">
        <v>1500</v>
      </c>
      <c r="Y76" s="46" t="s">
        <v>1500</v>
      </c>
      <c r="Z76" s="46" t="str">
        <f t="shared" si="49"/>
        <v>oui</v>
      </c>
      <c r="AC76" s="46" t="str">
        <f t="shared" si="47"/>
        <v>non</v>
      </c>
      <c r="AD76" s="46" t="s">
        <v>1609</v>
      </c>
      <c r="AF76" s="46" t="s">
        <v>1501</v>
      </c>
      <c r="AH76" s="46" t="s">
        <v>1530</v>
      </c>
      <c r="AJ76" s="46" t="str">
        <f t="shared" si="48"/>
        <v>non</v>
      </c>
      <c r="AK76" s="46" t="str">
        <f t="shared" si="50"/>
        <v>oui</v>
      </c>
      <c r="AL76" s="46" t="str">
        <f t="shared" si="65"/>
        <v xml:space="preserve">pas_connaissance exclusion </v>
      </c>
      <c r="AM76" s="46">
        <f t="shared" si="51"/>
        <v>1</v>
      </c>
      <c r="AN76" s="46">
        <f t="shared" si="52"/>
        <v>0</v>
      </c>
      <c r="AO76" s="46">
        <f t="shared" si="53"/>
        <v>0</v>
      </c>
      <c r="AP76" s="46">
        <f t="shared" si="54"/>
        <v>0</v>
      </c>
      <c r="AQ76" s="46">
        <f t="shared" si="55"/>
        <v>0</v>
      </c>
      <c r="AR76" s="46">
        <f t="shared" si="56"/>
        <v>0</v>
      </c>
      <c r="AS76" s="46">
        <f t="shared" si="57"/>
        <v>1</v>
      </c>
      <c r="AT76" s="46">
        <f t="shared" si="58"/>
        <v>0</v>
      </c>
      <c r="AU76" s="46">
        <f t="shared" si="59"/>
        <v>0</v>
      </c>
      <c r="AV76" s="46">
        <f t="shared" si="60"/>
        <v>0</v>
      </c>
      <c r="AW76" s="46">
        <f t="shared" si="61"/>
        <v>0</v>
      </c>
      <c r="AX76" s="46">
        <f t="shared" si="62"/>
        <v>0</v>
      </c>
      <c r="AY76" s="46">
        <f t="shared" si="63"/>
        <v>0</v>
      </c>
      <c r="BT76" s="46" t="str">
        <f t="shared" si="64"/>
        <v>oui</v>
      </c>
      <c r="BV76" s="46" t="s">
        <v>1500</v>
      </c>
      <c r="BW76" s="46" t="s">
        <v>1717</v>
      </c>
      <c r="BX76" s="46">
        <v>0</v>
      </c>
      <c r="BY76" s="46">
        <v>0</v>
      </c>
      <c r="BZ76" s="46">
        <v>0</v>
      </c>
      <c r="CA76" s="46">
        <v>1</v>
      </c>
      <c r="CB76" s="46">
        <v>0</v>
      </c>
      <c r="CC76" s="46">
        <v>0</v>
      </c>
      <c r="CD76" s="46">
        <v>0</v>
      </c>
      <c r="CE76" s="46">
        <v>0</v>
      </c>
      <c r="CF76" s="46">
        <v>0</v>
      </c>
      <c r="CG76" s="46">
        <v>0</v>
      </c>
      <c r="CH76" s="46">
        <v>0</v>
      </c>
      <c r="CW76" s="46" t="s">
        <v>1579</v>
      </c>
      <c r="CX76" s="46">
        <v>1</v>
      </c>
      <c r="CY76" s="46">
        <v>0</v>
      </c>
      <c r="CZ76" s="46">
        <v>0</v>
      </c>
      <c r="DA76" s="46">
        <v>0</v>
      </c>
      <c r="DB76" s="46">
        <v>0</v>
      </c>
      <c r="DC76" s="46">
        <v>0</v>
      </c>
      <c r="DD76" s="46">
        <v>0</v>
      </c>
      <c r="DE76" s="46">
        <v>0</v>
      </c>
      <c r="DF76" s="46">
        <v>0</v>
      </c>
      <c r="DG76" s="46">
        <v>0</v>
      </c>
      <c r="DH76" s="46">
        <v>0</v>
      </c>
      <c r="DI76" s="46">
        <v>0</v>
      </c>
      <c r="DJ76" s="46">
        <v>0</v>
      </c>
      <c r="GG76" s="46" t="s">
        <v>1500</v>
      </c>
      <c r="GH76" s="46" t="s">
        <v>1504</v>
      </c>
      <c r="GI76" s="46">
        <v>1</v>
      </c>
      <c r="GJ76" s="46">
        <v>0</v>
      </c>
      <c r="GK76" s="46">
        <v>0</v>
      </c>
      <c r="GL76" s="46">
        <v>0</v>
      </c>
      <c r="GM76" s="46">
        <v>0</v>
      </c>
      <c r="GN76" s="46">
        <v>0</v>
      </c>
      <c r="GX76" s="46" t="s">
        <v>1505</v>
      </c>
      <c r="GY76" s="46">
        <v>0</v>
      </c>
      <c r="GZ76" s="46">
        <v>0</v>
      </c>
      <c r="HA76" s="46">
        <v>0</v>
      </c>
      <c r="HB76" s="46">
        <v>0</v>
      </c>
      <c r="HC76" s="46">
        <v>0</v>
      </c>
      <c r="HD76" s="46">
        <v>0</v>
      </c>
      <c r="HE76" s="46">
        <v>1</v>
      </c>
      <c r="HF76" s="46">
        <v>0</v>
      </c>
      <c r="HG76" s="46">
        <v>0</v>
      </c>
      <c r="HH76" s="46">
        <v>0</v>
      </c>
      <c r="HI76" s="46">
        <v>0</v>
      </c>
      <c r="HJ76" s="46">
        <v>0</v>
      </c>
      <c r="HK76" s="46">
        <v>0</v>
      </c>
      <c r="TF76" s="46" t="s">
        <v>1500</v>
      </c>
      <c r="TG76" s="46" t="s">
        <v>1504</v>
      </c>
      <c r="TH76" s="46">
        <v>1</v>
      </c>
      <c r="TI76" s="46">
        <v>0</v>
      </c>
      <c r="TJ76" s="46">
        <v>0</v>
      </c>
      <c r="TK76" s="46">
        <v>0</v>
      </c>
      <c r="TL76" s="46">
        <v>0</v>
      </c>
      <c r="TM76" s="46">
        <v>0</v>
      </c>
      <c r="TN76" s="46">
        <v>0</v>
      </c>
      <c r="TO76" s="46">
        <v>0</v>
      </c>
      <c r="TP76" s="46">
        <v>0</v>
      </c>
      <c r="TQ76" s="46">
        <v>0</v>
      </c>
      <c r="UE76" s="46" t="s">
        <v>1579</v>
      </c>
      <c r="UF76" s="46">
        <v>1</v>
      </c>
      <c r="UG76" s="46">
        <v>0</v>
      </c>
      <c r="UH76" s="46">
        <v>0</v>
      </c>
      <c r="UI76" s="46">
        <v>0</v>
      </c>
      <c r="UJ76" s="46">
        <v>0</v>
      </c>
      <c r="UK76" s="46">
        <v>0</v>
      </c>
      <c r="UL76" s="46">
        <v>0</v>
      </c>
      <c r="UM76" s="46">
        <v>0</v>
      </c>
      <c r="UN76" s="46">
        <v>0</v>
      </c>
      <c r="UO76" s="46">
        <v>0</v>
      </c>
      <c r="UP76" s="46">
        <v>0</v>
      </c>
      <c r="UQ76" s="46">
        <v>0</v>
      </c>
      <c r="UR76" s="46">
        <v>0</v>
      </c>
      <c r="AKG76" s="46" t="s">
        <v>1509</v>
      </c>
      <c r="AKH76" s="46">
        <v>0</v>
      </c>
      <c r="AKI76" s="46">
        <v>0</v>
      </c>
      <c r="AKJ76" s="46">
        <v>0</v>
      </c>
      <c r="AKK76" s="46">
        <v>0</v>
      </c>
      <c r="AKL76" s="46">
        <v>0</v>
      </c>
      <c r="AKM76" s="46">
        <v>0</v>
      </c>
      <c r="AKN76" s="46">
        <v>0</v>
      </c>
      <c r="AKO76" s="46">
        <v>0</v>
      </c>
      <c r="AKP76" s="46">
        <v>0</v>
      </c>
      <c r="AKQ76" s="46">
        <v>0</v>
      </c>
      <c r="AKR76" s="46">
        <v>0</v>
      </c>
      <c r="AKS76" s="46">
        <v>0</v>
      </c>
      <c r="AKT76" s="46">
        <v>0</v>
      </c>
      <c r="AKU76" s="46">
        <v>0</v>
      </c>
      <c r="AKV76" s="46">
        <v>1</v>
      </c>
      <c r="AKW76" s="46">
        <v>0</v>
      </c>
      <c r="AKX76" s="46">
        <v>0</v>
      </c>
      <c r="AKY76" s="46">
        <v>0</v>
      </c>
      <c r="AQR76" s="46" t="s">
        <v>1564</v>
      </c>
      <c r="ARR76" s="46" t="s">
        <v>1648</v>
      </c>
      <c r="ARS76" s="46">
        <v>0</v>
      </c>
      <c r="ART76" s="46">
        <v>1</v>
      </c>
      <c r="ARU76" s="46">
        <v>0</v>
      </c>
      <c r="ARV76" s="46">
        <v>0</v>
      </c>
      <c r="ARW76" s="46">
        <v>0</v>
      </c>
      <c r="ARX76" s="46">
        <v>0</v>
      </c>
      <c r="ARY76" s="46">
        <v>0</v>
      </c>
      <c r="ASB76" s="46" t="s">
        <v>1496</v>
      </c>
      <c r="ASD76" s="46" t="s">
        <v>1540</v>
      </c>
      <c r="ASE76" s="46" t="s">
        <v>2126</v>
      </c>
      <c r="ASF76" s="46">
        <v>0</v>
      </c>
      <c r="ASG76" s="46">
        <v>0</v>
      </c>
      <c r="ASH76" s="46">
        <v>0</v>
      </c>
      <c r="ASI76" s="46">
        <v>0</v>
      </c>
      <c r="ASJ76" s="46">
        <v>1</v>
      </c>
      <c r="ASK76" s="46">
        <v>0</v>
      </c>
      <c r="ASL76" s="46">
        <v>0</v>
      </c>
      <c r="ASM76" s="46">
        <v>0</v>
      </c>
      <c r="ASN76" s="46">
        <v>0</v>
      </c>
      <c r="ASO76" s="46">
        <v>0</v>
      </c>
      <c r="ASP76" s="46">
        <v>0</v>
      </c>
      <c r="ASQ76" s="46">
        <v>0</v>
      </c>
      <c r="ASS76" s="46" t="s">
        <v>1560</v>
      </c>
      <c r="AST76" s="46">
        <v>0</v>
      </c>
      <c r="ASU76" s="46">
        <v>0</v>
      </c>
      <c r="ASV76" s="46">
        <v>0</v>
      </c>
      <c r="ASW76" s="46">
        <v>0</v>
      </c>
      <c r="ASX76" s="46">
        <v>0</v>
      </c>
      <c r="ASY76" s="46">
        <v>0</v>
      </c>
      <c r="ASZ76" s="46">
        <v>0</v>
      </c>
      <c r="ATA76" s="46">
        <v>1</v>
      </c>
      <c r="ATB76" s="46">
        <v>0</v>
      </c>
      <c r="ATC76" s="46">
        <v>0</v>
      </c>
      <c r="ATD76" s="46">
        <v>0</v>
      </c>
      <c r="ATE76" s="46">
        <v>0</v>
      </c>
      <c r="ATF76" s="46">
        <v>0</v>
      </c>
      <c r="ATH76" s="46" t="s">
        <v>1584</v>
      </c>
      <c r="ATI76" s="46">
        <v>0</v>
      </c>
      <c r="ATJ76" s="46">
        <v>0</v>
      </c>
      <c r="ATK76" s="46">
        <v>0</v>
      </c>
      <c r="ATL76" s="46">
        <v>0</v>
      </c>
      <c r="ATM76" s="46">
        <v>0</v>
      </c>
      <c r="ATN76" s="46">
        <v>0</v>
      </c>
      <c r="ATO76" s="46">
        <v>0</v>
      </c>
      <c r="ATP76" s="46">
        <v>1</v>
      </c>
      <c r="ATQ76" s="46">
        <v>0</v>
      </c>
      <c r="ATR76" s="46">
        <v>0</v>
      </c>
      <c r="ATS76" s="46">
        <v>0</v>
      </c>
      <c r="ATT76" s="46">
        <v>0</v>
      </c>
      <c r="ATU76" s="46">
        <v>0</v>
      </c>
      <c r="AUH76" s="46" t="s">
        <v>1601</v>
      </c>
      <c r="AUI76" s="46" t="s">
        <v>1496</v>
      </c>
      <c r="AUJ76" s="46" t="s">
        <v>1564</v>
      </c>
      <c r="AXD76" s="46" t="s">
        <v>1500</v>
      </c>
      <c r="AXT76" s="46" t="s">
        <v>1518</v>
      </c>
      <c r="AYI76" s="46" t="s">
        <v>1745</v>
      </c>
      <c r="AYJ76" s="46">
        <v>0</v>
      </c>
      <c r="AYK76" s="46">
        <v>0</v>
      </c>
      <c r="AYL76" s="46">
        <v>0</v>
      </c>
      <c r="AYM76" s="46">
        <v>1</v>
      </c>
      <c r="AYN76" s="46">
        <v>0</v>
      </c>
      <c r="AYO76" s="46">
        <v>0</v>
      </c>
      <c r="AYP76" s="46">
        <v>0</v>
      </c>
      <c r="AYQ76" s="46">
        <v>0</v>
      </c>
      <c r="AYR76" s="46">
        <v>0</v>
      </c>
      <c r="AYS76" s="46">
        <v>0</v>
      </c>
      <c r="AYT76" s="46">
        <v>0</v>
      </c>
      <c r="AYW76" s="46" t="s">
        <v>1500</v>
      </c>
      <c r="AZW76" s="46" t="s">
        <v>1500</v>
      </c>
      <c r="BAX76" s="46" t="s">
        <v>1500</v>
      </c>
      <c r="BBM76" s="46" t="s">
        <v>1518</v>
      </c>
      <c r="BBN76" s="46" t="s">
        <v>1702</v>
      </c>
      <c r="BBO76" s="46" t="s">
        <v>1496</v>
      </c>
      <c r="BBP76" s="46" t="s">
        <v>2127</v>
      </c>
      <c r="BBQ76" s="46">
        <v>0</v>
      </c>
      <c r="BBR76" s="46">
        <v>1</v>
      </c>
      <c r="BBS76" s="46">
        <v>1</v>
      </c>
      <c r="BBT76" s="46">
        <v>0</v>
      </c>
      <c r="BBU76" s="46">
        <v>0</v>
      </c>
      <c r="BBV76" s="46">
        <v>1</v>
      </c>
      <c r="BBW76" s="46">
        <v>0</v>
      </c>
      <c r="BBX76" s="46">
        <v>0</v>
      </c>
      <c r="BBY76" s="46">
        <v>0</v>
      </c>
      <c r="BBZ76" s="46">
        <v>0</v>
      </c>
      <c r="BCA76" s="46">
        <v>0</v>
      </c>
      <c r="BCB76" s="46">
        <v>0</v>
      </c>
      <c r="BCC76" s="46">
        <v>0</v>
      </c>
      <c r="BCE76" s="46" t="s">
        <v>1522</v>
      </c>
      <c r="BCF76" s="46">
        <v>0</v>
      </c>
      <c r="BCG76" s="46">
        <v>1</v>
      </c>
      <c r="BCH76" s="46">
        <v>0</v>
      </c>
      <c r="BCI76" s="46">
        <v>0</v>
      </c>
      <c r="BCJ76" s="46">
        <v>0</v>
      </c>
      <c r="BCK76" s="46">
        <v>0</v>
      </c>
      <c r="BCL76" s="46">
        <v>0</v>
      </c>
      <c r="BCM76" s="46">
        <v>0</v>
      </c>
      <c r="BCN76" s="46">
        <v>0</v>
      </c>
      <c r="BCO76" s="46">
        <v>0</v>
      </c>
      <c r="BCP76" s="46">
        <v>0</v>
      </c>
      <c r="BCQ76" s="46">
        <v>0</v>
      </c>
      <c r="BCR76" s="46">
        <v>0</v>
      </c>
      <c r="BCS76" s="46">
        <v>0</v>
      </c>
      <c r="BCT76" s="46">
        <v>0</v>
      </c>
      <c r="BCV76" s="46" t="s">
        <v>1563</v>
      </c>
      <c r="BCW76" s="46" t="s">
        <v>1500</v>
      </c>
      <c r="BCX76" s="46" t="s">
        <v>1500</v>
      </c>
      <c r="BCY76" s="46" t="s">
        <v>2128</v>
      </c>
      <c r="BDA76" s="46">
        <v>391147538</v>
      </c>
      <c r="BDB76" s="46">
        <v>44963.648506944453</v>
      </c>
      <c r="BDE76" s="46" t="s">
        <v>1524</v>
      </c>
      <c r="BDF76" s="46" t="s">
        <v>1525</v>
      </c>
    </row>
    <row r="77" spans="1:997 1096:1462" x14ac:dyDescent="0.35">
      <c r="A77" s="46">
        <v>98</v>
      </c>
      <c r="B77" s="46" t="s">
        <v>2129</v>
      </c>
      <c r="C77" s="46">
        <v>44963</v>
      </c>
      <c r="D77" s="46" t="s">
        <v>1490</v>
      </c>
      <c r="E77" s="46">
        <v>44963.462570625001</v>
      </c>
      <c r="F77" s="46">
        <v>44963.481610034723</v>
      </c>
      <c r="G77" s="46" t="s">
        <v>1491</v>
      </c>
      <c r="H77" s="46" t="s">
        <v>1724</v>
      </c>
      <c r="I77" s="46" t="s">
        <v>1493</v>
      </c>
      <c r="J77" s="46" t="s">
        <v>1494</v>
      </c>
      <c r="K77" s="46">
        <v>3</v>
      </c>
      <c r="L77" s="46">
        <v>3</v>
      </c>
      <c r="M77" s="46" t="s">
        <v>1741</v>
      </c>
      <c r="N77" s="46" t="s">
        <v>1500</v>
      </c>
      <c r="O77" s="46" t="s">
        <v>1497</v>
      </c>
      <c r="P77" s="46" t="s">
        <v>1498</v>
      </c>
      <c r="R77" s="46" t="s">
        <v>1500</v>
      </c>
      <c r="S77" s="46" t="s">
        <v>2130</v>
      </c>
      <c r="T77" s="46" t="s">
        <v>1500</v>
      </c>
      <c r="U77" s="46" t="s">
        <v>1500</v>
      </c>
      <c r="V77" s="46" t="s">
        <v>1500</v>
      </c>
      <c r="W77" s="46" t="s">
        <v>1500</v>
      </c>
      <c r="X77" s="46" t="s">
        <v>1500</v>
      </c>
      <c r="Y77" s="46" t="s">
        <v>1500</v>
      </c>
      <c r="Z77" s="46" t="str">
        <f t="shared" si="49"/>
        <v>non</v>
      </c>
      <c r="AC77" s="46" t="str">
        <f t="shared" si="47"/>
        <v>non</v>
      </c>
      <c r="AD77" s="46" t="s">
        <v>1609</v>
      </c>
      <c r="AF77" s="46" t="s">
        <v>1501</v>
      </c>
      <c r="AH77" s="46" t="s">
        <v>1502</v>
      </c>
      <c r="AJ77" s="46" t="str">
        <f t="shared" si="48"/>
        <v>non</v>
      </c>
      <c r="AK77" s="46" t="str">
        <f t="shared" si="50"/>
        <v>oui</v>
      </c>
      <c r="AL77" s="46" t="str">
        <f t="shared" si="65"/>
        <v xml:space="preserve">pas_connaissance exclusion </v>
      </c>
      <c r="AM77" s="46">
        <f t="shared" si="51"/>
        <v>1</v>
      </c>
      <c r="AN77" s="46">
        <f t="shared" si="52"/>
        <v>0</v>
      </c>
      <c r="AO77" s="46">
        <f t="shared" si="53"/>
        <v>0</v>
      </c>
      <c r="AP77" s="46">
        <f t="shared" si="54"/>
        <v>0</v>
      </c>
      <c r="AQ77" s="46">
        <f t="shared" si="55"/>
        <v>0</v>
      </c>
      <c r="AR77" s="46">
        <f t="shared" si="56"/>
        <v>0</v>
      </c>
      <c r="AS77" s="46">
        <f t="shared" si="57"/>
        <v>1</v>
      </c>
      <c r="AT77" s="46">
        <f t="shared" si="58"/>
        <v>0</v>
      </c>
      <c r="AU77" s="46">
        <f t="shared" si="59"/>
        <v>0</v>
      </c>
      <c r="AV77" s="46">
        <f t="shared" si="60"/>
        <v>0</v>
      </c>
      <c r="AW77" s="46">
        <f t="shared" si="61"/>
        <v>0</v>
      </c>
      <c r="AX77" s="46">
        <f t="shared" si="62"/>
        <v>0</v>
      </c>
      <c r="AY77" s="46">
        <f t="shared" si="63"/>
        <v>0</v>
      </c>
      <c r="BT77" s="46" t="str">
        <f t="shared" si="64"/>
        <v>oui</v>
      </c>
      <c r="BV77" s="46" t="s">
        <v>1500</v>
      </c>
      <c r="BW77" s="46" t="s">
        <v>1610</v>
      </c>
      <c r="BX77" s="46">
        <v>1</v>
      </c>
      <c r="BY77" s="46">
        <v>0</v>
      </c>
      <c r="BZ77" s="46">
        <v>0</v>
      </c>
      <c r="CA77" s="46">
        <v>0</v>
      </c>
      <c r="CB77" s="46">
        <v>0</v>
      </c>
      <c r="CC77" s="46">
        <v>0</v>
      </c>
      <c r="CD77" s="46">
        <v>0</v>
      </c>
      <c r="CE77" s="46">
        <v>0</v>
      </c>
      <c r="CF77" s="46">
        <v>0</v>
      </c>
      <c r="CG77" s="46">
        <v>0</v>
      </c>
      <c r="CH77" s="46">
        <v>0</v>
      </c>
      <c r="CW77" s="46" t="s">
        <v>1505</v>
      </c>
      <c r="CX77" s="46">
        <v>0</v>
      </c>
      <c r="CY77" s="46">
        <v>0</v>
      </c>
      <c r="CZ77" s="46">
        <v>0</v>
      </c>
      <c r="DA77" s="46">
        <v>0</v>
      </c>
      <c r="DB77" s="46">
        <v>0</v>
      </c>
      <c r="DC77" s="46">
        <v>0</v>
      </c>
      <c r="DD77" s="46">
        <v>1</v>
      </c>
      <c r="DE77" s="46">
        <v>0</v>
      </c>
      <c r="DF77" s="46">
        <v>0</v>
      </c>
      <c r="DG77" s="46">
        <v>0</v>
      </c>
      <c r="DH77" s="46">
        <v>0</v>
      </c>
      <c r="DI77" s="46">
        <v>0</v>
      </c>
      <c r="DJ77" s="46">
        <v>0</v>
      </c>
      <c r="GG77" s="46" t="s">
        <v>1500</v>
      </c>
      <c r="GH77" s="46" t="s">
        <v>1504</v>
      </c>
      <c r="GI77" s="46">
        <v>1</v>
      </c>
      <c r="GJ77" s="46">
        <v>0</v>
      </c>
      <c r="GK77" s="46">
        <v>0</v>
      </c>
      <c r="GL77" s="46">
        <v>0</v>
      </c>
      <c r="GM77" s="46">
        <v>0</v>
      </c>
      <c r="GN77" s="46">
        <v>0</v>
      </c>
      <c r="GX77" s="46" t="s">
        <v>1505</v>
      </c>
      <c r="GY77" s="46">
        <v>0</v>
      </c>
      <c r="GZ77" s="46">
        <v>0</v>
      </c>
      <c r="HA77" s="46">
        <v>0</v>
      </c>
      <c r="HB77" s="46">
        <v>0</v>
      </c>
      <c r="HC77" s="46">
        <v>0</v>
      </c>
      <c r="HD77" s="46">
        <v>0</v>
      </c>
      <c r="HE77" s="46">
        <v>1</v>
      </c>
      <c r="HF77" s="46">
        <v>0</v>
      </c>
      <c r="HG77" s="46">
        <v>0</v>
      </c>
      <c r="HH77" s="46">
        <v>0</v>
      </c>
      <c r="HI77" s="46">
        <v>0</v>
      </c>
      <c r="HJ77" s="46">
        <v>0</v>
      </c>
      <c r="HK77" s="46">
        <v>0</v>
      </c>
      <c r="IG77" s="46" t="s">
        <v>1500</v>
      </c>
      <c r="IH77" s="46" t="s">
        <v>1614</v>
      </c>
      <c r="II77" s="46">
        <v>1</v>
      </c>
      <c r="IJ77" s="46">
        <v>1</v>
      </c>
      <c r="IK77" s="46">
        <v>0</v>
      </c>
      <c r="IL77" s="46">
        <v>0</v>
      </c>
      <c r="IM77" s="46">
        <v>0</v>
      </c>
      <c r="IN77" s="46">
        <v>0</v>
      </c>
      <c r="IO77" s="46">
        <v>0</v>
      </c>
      <c r="IP77" s="46">
        <v>0</v>
      </c>
      <c r="IQ77" s="46">
        <v>0</v>
      </c>
      <c r="IR77" s="46">
        <v>0</v>
      </c>
      <c r="IS77" s="46">
        <v>0</v>
      </c>
      <c r="IT77" s="46">
        <v>0</v>
      </c>
      <c r="IU77" s="46">
        <v>0</v>
      </c>
      <c r="IV77" s="46">
        <v>0</v>
      </c>
      <c r="IW77" s="46">
        <v>0</v>
      </c>
      <c r="IX77" s="46">
        <v>0</v>
      </c>
      <c r="IY77" s="46">
        <v>0</v>
      </c>
      <c r="JT77" s="46" t="s">
        <v>1579</v>
      </c>
      <c r="JU77" s="46">
        <v>1</v>
      </c>
      <c r="JV77" s="46">
        <v>0</v>
      </c>
      <c r="JW77" s="46">
        <v>0</v>
      </c>
      <c r="JX77" s="46">
        <v>0</v>
      </c>
      <c r="JY77" s="46">
        <v>0</v>
      </c>
      <c r="JZ77" s="46">
        <v>0</v>
      </c>
      <c r="KA77" s="46">
        <v>0</v>
      </c>
      <c r="KB77" s="46">
        <v>0</v>
      </c>
      <c r="KC77" s="46">
        <v>0</v>
      </c>
      <c r="KD77" s="46">
        <v>0</v>
      </c>
      <c r="KE77" s="46">
        <v>0</v>
      </c>
      <c r="KF77" s="46">
        <v>0</v>
      </c>
      <c r="KG77" s="46">
        <v>0</v>
      </c>
      <c r="AKG77" s="46" t="s">
        <v>1509</v>
      </c>
      <c r="AKH77" s="46">
        <v>0</v>
      </c>
      <c r="AKI77" s="46">
        <v>0</v>
      </c>
      <c r="AKJ77" s="46">
        <v>0</v>
      </c>
      <c r="AKK77" s="46">
        <v>0</v>
      </c>
      <c r="AKL77" s="46">
        <v>0</v>
      </c>
      <c r="AKM77" s="46">
        <v>0</v>
      </c>
      <c r="AKN77" s="46">
        <v>0</v>
      </c>
      <c r="AKO77" s="46">
        <v>0</v>
      </c>
      <c r="AKP77" s="46">
        <v>0</v>
      </c>
      <c r="AKQ77" s="46">
        <v>0</v>
      </c>
      <c r="AKR77" s="46">
        <v>0</v>
      </c>
      <c r="AKS77" s="46">
        <v>0</v>
      </c>
      <c r="AKT77" s="46">
        <v>0</v>
      </c>
      <c r="AKU77" s="46">
        <v>0</v>
      </c>
      <c r="AKV77" s="46">
        <v>1</v>
      </c>
      <c r="AKW77" s="46">
        <v>0</v>
      </c>
      <c r="AKX77" s="46">
        <v>0</v>
      </c>
      <c r="AKY77" s="46">
        <v>0</v>
      </c>
      <c r="AQR77" s="46" t="s">
        <v>1564</v>
      </c>
      <c r="ARR77" s="46" t="s">
        <v>1648</v>
      </c>
      <c r="ARS77" s="46">
        <v>0</v>
      </c>
      <c r="ART77" s="46">
        <v>1</v>
      </c>
      <c r="ARU77" s="46">
        <v>0</v>
      </c>
      <c r="ARV77" s="46">
        <v>0</v>
      </c>
      <c r="ARW77" s="46">
        <v>0</v>
      </c>
      <c r="ARX77" s="46">
        <v>0</v>
      </c>
      <c r="ARY77" s="46">
        <v>0</v>
      </c>
      <c r="ASB77" s="46" t="s">
        <v>1496</v>
      </c>
      <c r="ASD77" s="46" t="s">
        <v>1649</v>
      </c>
      <c r="ASE77" s="46" t="s">
        <v>2126</v>
      </c>
      <c r="ASF77" s="46">
        <v>0</v>
      </c>
      <c r="ASG77" s="46">
        <v>0</v>
      </c>
      <c r="ASH77" s="46">
        <v>0</v>
      </c>
      <c r="ASI77" s="46">
        <v>0</v>
      </c>
      <c r="ASJ77" s="46">
        <v>1</v>
      </c>
      <c r="ASK77" s="46">
        <v>0</v>
      </c>
      <c r="ASL77" s="46">
        <v>0</v>
      </c>
      <c r="ASM77" s="46">
        <v>0</v>
      </c>
      <c r="ASN77" s="46">
        <v>0</v>
      </c>
      <c r="ASO77" s="46">
        <v>0</v>
      </c>
      <c r="ASP77" s="46">
        <v>0</v>
      </c>
      <c r="ASQ77" s="46">
        <v>0</v>
      </c>
      <c r="ASS77" s="46" t="s">
        <v>1560</v>
      </c>
      <c r="AST77" s="46">
        <v>0</v>
      </c>
      <c r="ASU77" s="46">
        <v>0</v>
      </c>
      <c r="ASV77" s="46">
        <v>0</v>
      </c>
      <c r="ASW77" s="46">
        <v>0</v>
      </c>
      <c r="ASX77" s="46">
        <v>0</v>
      </c>
      <c r="ASY77" s="46">
        <v>0</v>
      </c>
      <c r="ASZ77" s="46">
        <v>0</v>
      </c>
      <c r="ATA77" s="46">
        <v>1</v>
      </c>
      <c r="ATB77" s="46">
        <v>0</v>
      </c>
      <c r="ATC77" s="46">
        <v>0</v>
      </c>
      <c r="ATD77" s="46">
        <v>0</v>
      </c>
      <c r="ATE77" s="46">
        <v>0</v>
      </c>
      <c r="ATF77" s="46">
        <v>0</v>
      </c>
      <c r="ATH77" s="46" t="s">
        <v>1584</v>
      </c>
      <c r="ATI77" s="46">
        <v>0</v>
      </c>
      <c r="ATJ77" s="46">
        <v>0</v>
      </c>
      <c r="ATK77" s="46">
        <v>0</v>
      </c>
      <c r="ATL77" s="46">
        <v>0</v>
      </c>
      <c r="ATM77" s="46">
        <v>0</v>
      </c>
      <c r="ATN77" s="46">
        <v>0</v>
      </c>
      <c r="ATO77" s="46">
        <v>0</v>
      </c>
      <c r="ATP77" s="46">
        <v>1</v>
      </c>
      <c r="ATQ77" s="46">
        <v>0</v>
      </c>
      <c r="ATR77" s="46">
        <v>0</v>
      </c>
      <c r="ATS77" s="46">
        <v>0</v>
      </c>
      <c r="ATT77" s="46">
        <v>0</v>
      </c>
      <c r="ATU77" s="46">
        <v>0</v>
      </c>
      <c r="AUH77" s="46" t="s">
        <v>1601</v>
      </c>
      <c r="AUI77" s="46" t="s">
        <v>1496</v>
      </c>
      <c r="AUJ77" s="46" t="s">
        <v>1558</v>
      </c>
      <c r="AXD77" s="46" t="s">
        <v>1500</v>
      </c>
      <c r="AXT77" s="46" t="s">
        <v>1518</v>
      </c>
      <c r="AYI77" s="46" t="s">
        <v>1788</v>
      </c>
      <c r="AYJ77" s="46">
        <v>1</v>
      </c>
      <c r="AYK77" s="46">
        <v>0</v>
      </c>
      <c r="AYL77" s="46">
        <v>0</v>
      </c>
      <c r="AYM77" s="46">
        <v>1</v>
      </c>
      <c r="AYN77" s="46">
        <v>0</v>
      </c>
      <c r="AYO77" s="46">
        <v>0</v>
      </c>
      <c r="AYP77" s="46">
        <v>0</v>
      </c>
      <c r="AYQ77" s="46">
        <v>0</v>
      </c>
      <c r="AYR77" s="46">
        <v>0</v>
      </c>
      <c r="AYS77" s="46">
        <v>0</v>
      </c>
      <c r="AYT77" s="46">
        <v>0</v>
      </c>
      <c r="AYW77" s="46" t="s">
        <v>1500</v>
      </c>
      <c r="AZW77" s="46" t="s">
        <v>1500</v>
      </c>
      <c r="BAX77" s="46" t="s">
        <v>1500</v>
      </c>
      <c r="BBM77" s="46" t="s">
        <v>1563</v>
      </c>
      <c r="BBN77" s="46" t="s">
        <v>1563</v>
      </c>
      <c r="BBO77" s="46" t="s">
        <v>1500</v>
      </c>
      <c r="BCV77" s="46" t="s">
        <v>1652</v>
      </c>
      <c r="BCW77" s="46" t="s">
        <v>1500</v>
      </c>
      <c r="BCX77" s="46" t="s">
        <v>1500</v>
      </c>
      <c r="BCY77" s="46" t="s">
        <v>1762</v>
      </c>
      <c r="BDA77" s="46">
        <v>391147547</v>
      </c>
      <c r="BDB77" s="46">
        <v>44963.648518518523</v>
      </c>
      <c r="BDE77" s="46" t="s">
        <v>1524</v>
      </c>
      <c r="BDF77" s="46" t="s">
        <v>1525</v>
      </c>
    </row>
    <row r="78" spans="1:997 1096:1462" x14ac:dyDescent="0.35">
      <c r="A78" s="46">
        <v>99</v>
      </c>
      <c r="B78" s="46" t="s">
        <v>2131</v>
      </c>
      <c r="C78" s="46">
        <v>44963</v>
      </c>
      <c r="D78" s="46" t="s">
        <v>1490</v>
      </c>
      <c r="E78" s="46">
        <v>44963.497448993046</v>
      </c>
      <c r="F78" s="46">
        <v>44963.517773599538</v>
      </c>
      <c r="G78" s="46" t="s">
        <v>1491</v>
      </c>
      <c r="H78" s="46" t="s">
        <v>1724</v>
      </c>
      <c r="I78" s="46" t="s">
        <v>1493</v>
      </c>
      <c r="J78" s="46" t="s">
        <v>1494</v>
      </c>
      <c r="K78" s="46">
        <v>3</v>
      </c>
      <c r="L78" s="46">
        <v>3</v>
      </c>
      <c r="M78" s="46" t="s">
        <v>1741</v>
      </c>
      <c r="N78" s="46" t="s">
        <v>1500</v>
      </c>
      <c r="O78" s="46" t="s">
        <v>1527</v>
      </c>
      <c r="P78" s="46" t="s">
        <v>1528</v>
      </c>
      <c r="Q78" s="46" t="s">
        <v>1500</v>
      </c>
      <c r="S78" s="46" t="s">
        <v>2132</v>
      </c>
      <c r="T78" s="46" t="s">
        <v>1500</v>
      </c>
      <c r="U78" s="46" t="s">
        <v>1500</v>
      </c>
      <c r="V78" s="46" t="s">
        <v>1500</v>
      </c>
      <c r="W78" s="46" t="s">
        <v>1500</v>
      </c>
      <c r="X78" s="46" t="s">
        <v>1500</v>
      </c>
      <c r="Y78" s="46" t="s">
        <v>1500</v>
      </c>
      <c r="Z78" s="46" t="str">
        <f t="shared" si="49"/>
        <v>non</v>
      </c>
      <c r="AC78" s="46" t="str">
        <f t="shared" si="47"/>
        <v>non</v>
      </c>
      <c r="AD78" s="46" t="s">
        <v>1609</v>
      </c>
      <c r="AF78" s="46" t="s">
        <v>1501</v>
      </c>
      <c r="AH78" s="46" t="s">
        <v>1531</v>
      </c>
      <c r="AJ78" s="46" t="str">
        <f t="shared" si="48"/>
        <v>non</v>
      </c>
      <c r="AK78" s="46" t="str">
        <f t="shared" si="50"/>
        <v>oui</v>
      </c>
      <c r="AL78" s="46" t="str">
        <f t="shared" si="65"/>
        <v xml:space="preserve">pas_connaissance exclusion </v>
      </c>
      <c r="AM78" s="46">
        <f t="shared" si="51"/>
        <v>1</v>
      </c>
      <c r="AN78" s="46">
        <f t="shared" si="52"/>
        <v>0</v>
      </c>
      <c r="AO78" s="46">
        <f t="shared" si="53"/>
        <v>0</v>
      </c>
      <c r="AP78" s="46">
        <f t="shared" si="54"/>
        <v>0</v>
      </c>
      <c r="AQ78" s="46">
        <f t="shared" si="55"/>
        <v>0</v>
      </c>
      <c r="AR78" s="46">
        <f t="shared" si="56"/>
        <v>0</v>
      </c>
      <c r="AS78" s="46">
        <f t="shared" si="57"/>
        <v>1</v>
      </c>
      <c r="AT78" s="46">
        <f t="shared" si="58"/>
        <v>0</v>
      </c>
      <c r="AU78" s="46">
        <f t="shared" si="59"/>
        <v>0</v>
      </c>
      <c r="AV78" s="46">
        <f t="shared" si="60"/>
        <v>0</v>
      </c>
      <c r="AW78" s="46">
        <f t="shared" si="61"/>
        <v>0</v>
      </c>
      <c r="AX78" s="46">
        <f t="shared" si="62"/>
        <v>0</v>
      </c>
      <c r="AY78" s="46">
        <f t="shared" si="63"/>
        <v>0</v>
      </c>
      <c r="BT78" s="46" t="str">
        <f t="shared" si="64"/>
        <v>oui</v>
      </c>
      <c r="BV78" s="46" t="s">
        <v>1500</v>
      </c>
      <c r="BW78" s="46" t="s">
        <v>1717</v>
      </c>
      <c r="BX78" s="46">
        <v>0</v>
      </c>
      <c r="BY78" s="46">
        <v>0</v>
      </c>
      <c r="BZ78" s="46">
        <v>0</v>
      </c>
      <c r="CA78" s="46">
        <v>1</v>
      </c>
      <c r="CB78" s="46">
        <v>0</v>
      </c>
      <c r="CC78" s="46">
        <v>0</v>
      </c>
      <c r="CD78" s="46">
        <v>0</v>
      </c>
      <c r="CE78" s="46">
        <v>0</v>
      </c>
      <c r="CF78" s="46">
        <v>0</v>
      </c>
      <c r="CG78" s="46">
        <v>0</v>
      </c>
      <c r="CH78" s="46">
        <v>0</v>
      </c>
      <c r="CW78" s="46" t="s">
        <v>1505</v>
      </c>
      <c r="CX78" s="46">
        <v>0</v>
      </c>
      <c r="CY78" s="46">
        <v>0</v>
      </c>
      <c r="CZ78" s="46">
        <v>0</v>
      </c>
      <c r="DA78" s="46">
        <v>0</v>
      </c>
      <c r="DB78" s="46">
        <v>0</v>
      </c>
      <c r="DC78" s="46">
        <v>0</v>
      </c>
      <c r="DD78" s="46">
        <v>1</v>
      </c>
      <c r="DE78" s="46">
        <v>0</v>
      </c>
      <c r="DF78" s="46">
        <v>0</v>
      </c>
      <c r="DG78" s="46">
        <v>0</v>
      </c>
      <c r="DH78" s="46">
        <v>0</v>
      </c>
      <c r="DI78" s="46">
        <v>0</v>
      </c>
      <c r="DJ78" s="46">
        <v>0</v>
      </c>
      <c r="GG78" s="46" t="s">
        <v>1500</v>
      </c>
      <c r="GH78" s="46" t="s">
        <v>1574</v>
      </c>
      <c r="GI78" s="46">
        <v>0</v>
      </c>
      <c r="GJ78" s="46">
        <v>0</v>
      </c>
      <c r="GK78" s="46">
        <v>1</v>
      </c>
      <c r="GL78" s="46">
        <v>0</v>
      </c>
      <c r="GM78" s="46">
        <v>0</v>
      </c>
      <c r="GN78" s="46">
        <v>0</v>
      </c>
      <c r="GX78" s="46" t="s">
        <v>1505</v>
      </c>
      <c r="GY78" s="46">
        <v>0</v>
      </c>
      <c r="GZ78" s="46">
        <v>0</v>
      </c>
      <c r="HA78" s="46">
        <v>0</v>
      </c>
      <c r="HB78" s="46">
        <v>0</v>
      </c>
      <c r="HC78" s="46">
        <v>0</v>
      </c>
      <c r="HD78" s="46">
        <v>0</v>
      </c>
      <c r="HE78" s="46">
        <v>1</v>
      </c>
      <c r="HF78" s="46">
        <v>0</v>
      </c>
      <c r="HG78" s="46">
        <v>0</v>
      </c>
      <c r="HH78" s="46">
        <v>0</v>
      </c>
      <c r="HI78" s="46">
        <v>0</v>
      </c>
      <c r="HJ78" s="46">
        <v>0</v>
      </c>
      <c r="HK78" s="46">
        <v>0</v>
      </c>
      <c r="QQ78" s="46" t="s">
        <v>1500</v>
      </c>
      <c r="QR78" s="46" t="s">
        <v>1504</v>
      </c>
      <c r="QS78" s="46">
        <v>1</v>
      </c>
      <c r="QT78" s="46">
        <v>0</v>
      </c>
      <c r="QU78" s="46">
        <v>0</v>
      </c>
      <c r="QV78" s="46">
        <v>0</v>
      </c>
      <c r="QW78" s="46">
        <v>0</v>
      </c>
      <c r="QX78" s="46">
        <v>0</v>
      </c>
      <c r="QY78" s="46">
        <v>0</v>
      </c>
      <c r="QZ78" s="46">
        <v>0</v>
      </c>
      <c r="RA78" s="46">
        <v>0</v>
      </c>
      <c r="RB78" s="46">
        <v>0</v>
      </c>
      <c r="RC78" s="46">
        <v>0</v>
      </c>
      <c r="RR78" s="46" t="s">
        <v>1579</v>
      </c>
      <c r="RS78" s="46">
        <v>1</v>
      </c>
      <c r="RT78" s="46">
        <v>0</v>
      </c>
      <c r="RU78" s="46">
        <v>0</v>
      </c>
      <c r="RV78" s="46">
        <v>0</v>
      </c>
      <c r="RW78" s="46">
        <v>0</v>
      </c>
      <c r="RX78" s="46">
        <v>0</v>
      </c>
      <c r="RY78" s="46">
        <v>0</v>
      </c>
      <c r="RZ78" s="46">
        <v>0</v>
      </c>
      <c r="SA78" s="46">
        <v>0</v>
      </c>
      <c r="SB78" s="46">
        <v>0</v>
      </c>
      <c r="SC78" s="46">
        <v>0</v>
      </c>
      <c r="SD78" s="46">
        <v>0</v>
      </c>
      <c r="SE78" s="46">
        <v>0</v>
      </c>
      <c r="AKG78" s="46" t="s">
        <v>1509</v>
      </c>
      <c r="AKH78" s="46">
        <v>0</v>
      </c>
      <c r="AKI78" s="46">
        <v>0</v>
      </c>
      <c r="AKJ78" s="46">
        <v>0</v>
      </c>
      <c r="AKK78" s="46">
        <v>0</v>
      </c>
      <c r="AKL78" s="46">
        <v>0</v>
      </c>
      <c r="AKM78" s="46">
        <v>0</v>
      </c>
      <c r="AKN78" s="46">
        <v>0</v>
      </c>
      <c r="AKO78" s="46">
        <v>0</v>
      </c>
      <c r="AKP78" s="46">
        <v>0</v>
      </c>
      <c r="AKQ78" s="46">
        <v>0</v>
      </c>
      <c r="AKR78" s="46">
        <v>0</v>
      </c>
      <c r="AKS78" s="46">
        <v>0</v>
      </c>
      <c r="AKT78" s="46">
        <v>0</v>
      </c>
      <c r="AKU78" s="46">
        <v>0</v>
      </c>
      <c r="AKV78" s="46">
        <v>1</v>
      </c>
      <c r="AKW78" s="46">
        <v>0</v>
      </c>
      <c r="AKX78" s="46">
        <v>0</v>
      </c>
      <c r="AKY78" s="46">
        <v>0</v>
      </c>
      <c r="AQR78" s="46" t="s">
        <v>1564</v>
      </c>
      <c r="ARR78" s="46" t="s">
        <v>1648</v>
      </c>
      <c r="ARS78" s="46">
        <v>0</v>
      </c>
      <c r="ART78" s="46">
        <v>1</v>
      </c>
      <c r="ARU78" s="46">
        <v>0</v>
      </c>
      <c r="ARV78" s="46">
        <v>0</v>
      </c>
      <c r="ARW78" s="46">
        <v>0</v>
      </c>
      <c r="ARX78" s="46">
        <v>0</v>
      </c>
      <c r="ARY78" s="46">
        <v>0</v>
      </c>
      <c r="ASB78" s="46" t="s">
        <v>1496</v>
      </c>
      <c r="ASD78" s="46" t="s">
        <v>1540</v>
      </c>
      <c r="ASE78" s="46" t="s">
        <v>1641</v>
      </c>
      <c r="ASF78" s="46">
        <v>0</v>
      </c>
      <c r="ASG78" s="46">
        <v>0</v>
      </c>
      <c r="ASH78" s="46">
        <v>0</v>
      </c>
      <c r="ASI78" s="46">
        <v>1</v>
      </c>
      <c r="ASJ78" s="46">
        <v>1</v>
      </c>
      <c r="ASK78" s="46">
        <v>0</v>
      </c>
      <c r="ASL78" s="46">
        <v>0</v>
      </c>
      <c r="ASM78" s="46">
        <v>0</v>
      </c>
      <c r="ASN78" s="46">
        <v>0</v>
      </c>
      <c r="ASO78" s="46">
        <v>0</v>
      </c>
      <c r="ASP78" s="46">
        <v>0</v>
      </c>
      <c r="ASQ78" s="46">
        <v>0</v>
      </c>
      <c r="ASS78" s="46" t="s">
        <v>1560</v>
      </c>
      <c r="AST78" s="46">
        <v>0</v>
      </c>
      <c r="ASU78" s="46">
        <v>0</v>
      </c>
      <c r="ASV78" s="46">
        <v>0</v>
      </c>
      <c r="ASW78" s="46">
        <v>0</v>
      </c>
      <c r="ASX78" s="46">
        <v>0</v>
      </c>
      <c r="ASY78" s="46">
        <v>0</v>
      </c>
      <c r="ASZ78" s="46">
        <v>0</v>
      </c>
      <c r="ATA78" s="46">
        <v>1</v>
      </c>
      <c r="ATB78" s="46">
        <v>0</v>
      </c>
      <c r="ATC78" s="46">
        <v>0</v>
      </c>
      <c r="ATD78" s="46">
        <v>0</v>
      </c>
      <c r="ATE78" s="46">
        <v>0</v>
      </c>
      <c r="ATF78" s="46">
        <v>0</v>
      </c>
      <c r="ATH78" s="46" t="s">
        <v>1584</v>
      </c>
      <c r="ATI78" s="46">
        <v>0</v>
      </c>
      <c r="ATJ78" s="46">
        <v>0</v>
      </c>
      <c r="ATK78" s="46">
        <v>0</v>
      </c>
      <c r="ATL78" s="46">
        <v>0</v>
      </c>
      <c r="ATM78" s="46">
        <v>0</v>
      </c>
      <c r="ATN78" s="46">
        <v>0</v>
      </c>
      <c r="ATO78" s="46">
        <v>0</v>
      </c>
      <c r="ATP78" s="46">
        <v>1</v>
      </c>
      <c r="ATQ78" s="46">
        <v>0</v>
      </c>
      <c r="ATR78" s="46">
        <v>0</v>
      </c>
      <c r="ATS78" s="46">
        <v>0</v>
      </c>
      <c r="ATT78" s="46">
        <v>0</v>
      </c>
      <c r="ATU78" s="46">
        <v>0</v>
      </c>
      <c r="AUH78" s="46" t="s">
        <v>1601</v>
      </c>
      <c r="AUI78" s="46" t="s">
        <v>1496</v>
      </c>
      <c r="AUJ78" s="46" t="s">
        <v>1803</v>
      </c>
      <c r="AUK78" s="46" t="s">
        <v>2133</v>
      </c>
      <c r="AUL78" s="46">
        <v>0</v>
      </c>
      <c r="AUM78" s="46">
        <v>0</v>
      </c>
      <c r="AUN78" s="46">
        <v>0</v>
      </c>
      <c r="AUO78" s="46">
        <v>0</v>
      </c>
      <c r="AUP78" s="46">
        <v>0</v>
      </c>
      <c r="AUQ78" s="46">
        <v>1</v>
      </c>
      <c r="AUR78" s="46">
        <v>0</v>
      </c>
      <c r="AUS78" s="46">
        <v>0</v>
      </c>
      <c r="AUT78" s="46">
        <v>0</v>
      </c>
      <c r="AUU78" s="46">
        <v>0</v>
      </c>
      <c r="AXD78" s="46" t="s">
        <v>1496</v>
      </c>
      <c r="AXE78" s="46" t="s">
        <v>1540</v>
      </c>
      <c r="AXG78" s="46" t="s">
        <v>1541</v>
      </c>
      <c r="AXH78" s="46">
        <v>1</v>
      </c>
      <c r="AXI78" s="46">
        <v>0</v>
      </c>
      <c r="AXJ78" s="46">
        <v>0</v>
      </c>
      <c r="AXK78" s="46">
        <v>0</v>
      </c>
      <c r="AXL78" s="46">
        <v>0</v>
      </c>
      <c r="AXM78" s="46">
        <v>0</v>
      </c>
      <c r="AXN78" s="46">
        <v>0</v>
      </c>
      <c r="AXO78" s="46">
        <v>0</v>
      </c>
      <c r="AXP78" s="46">
        <v>0</v>
      </c>
      <c r="AXQ78" s="46">
        <v>0</v>
      </c>
      <c r="AXR78" s="46">
        <v>0</v>
      </c>
      <c r="AXT78" s="46" t="s">
        <v>1652</v>
      </c>
      <c r="AXU78" s="46" t="s">
        <v>1558</v>
      </c>
      <c r="AYW78" s="46" t="s">
        <v>1496</v>
      </c>
      <c r="AYX78" s="46" t="s">
        <v>1696</v>
      </c>
      <c r="AYY78" s="46">
        <v>0</v>
      </c>
      <c r="AYZ78" s="46">
        <v>0</v>
      </c>
      <c r="AZA78" s="46">
        <v>0</v>
      </c>
      <c r="AZB78" s="46">
        <v>0</v>
      </c>
      <c r="AZC78" s="46">
        <v>0</v>
      </c>
      <c r="AZD78" s="46">
        <v>1</v>
      </c>
      <c r="AZE78" s="46">
        <v>0</v>
      </c>
      <c r="AZF78" s="46">
        <v>0</v>
      </c>
      <c r="AZG78" s="46">
        <v>0</v>
      </c>
      <c r="AZH78" s="46">
        <v>0</v>
      </c>
      <c r="AZK78" s="46" t="s">
        <v>1696</v>
      </c>
      <c r="AZL78" s="46">
        <v>0</v>
      </c>
      <c r="AZM78" s="46">
        <v>0</v>
      </c>
      <c r="AZN78" s="46">
        <v>0</v>
      </c>
      <c r="AZO78" s="46">
        <v>0</v>
      </c>
      <c r="AZP78" s="46">
        <v>0</v>
      </c>
      <c r="AZQ78" s="46">
        <v>1</v>
      </c>
      <c r="AZR78" s="46">
        <v>0</v>
      </c>
      <c r="AZS78" s="46">
        <v>0</v>
      </c>
      <c r="AZT78" s="46">
        <v>0</v>
      </c>
      <c r="AZU78" s="46">
        <v>0</v>
      </c>
      <c r="AZW78" s="46" t="s">
        <v>1496</v>
      </c>
      <c r="AZX78" s="46" t="s">
        <v>1496</v>
      </c>
      <c r="BAL78" s="46" t="s">
        <v>1496</v>
      </c>
      <c r="BAM78" s="46" t="s">
        <v>1862</v>
      </c>
      <c r="BAN78" s="46" t="s">
        <v>1558</v>
      </c>
      <c r="BAW78" s="46" t="s">
        <v>1496</v>
      </c>
      <c r="BAX78" s="46" t="s">
        <v>1496</v>
      </c>
      <c r="BAY78" s="46" t="s">
        <v>1576</v>
      </c>
      <c r="BAZ78" s="46">
        <v>0</v>
      </c>
      <c r="BBA78" s="46">
        <v>0</v>
      </c>
      <c r="BBB78" s="46">
        <v>0</v>
      </c>
      <c r="BBC78" s="46">
        <v>0</v>
      </c>
      <c r="BBD78" s="46">
        <v>0</v>
      </c>
      <c r="BBE78" s="46">
        <v>0</v>
      </c>
      <c r="BBF78" s="46">
        <v>0</v>
      </c>
      <c r="BBG78" s="46">
        <v>0</v>
      </c>
      <c r="BBH78" s="46">
        <v>1</v>
      </c>
      <c r="BBI78" s="46">
        <v>0</v>
      </c>
      <c r="BBJ78" s="46">
        <v>0</v>
      </c>
      <c r="BBK78" s="46" t="s">
        <v>2134</v>
      </c>
      <c r="BBM78" s="46" t="s">
        <v>1563</v>
      </c>
      <c r="BBN78" s="46" t="s">
        <v>1518</v>
      </c>
      <c r="BBO78" s="46" t="s">
        <v>1500</v>
      </c>
      <c r="BCV78" s="46" t="s">
        <v>1652</v>
      </c>
      <c r="BCW78" s="46" t="s">
        <v>1500</v>
      </c>
      <c r="BCX78" s="46" t="s">
        <v>1496</v>
      </c>
      <c r="BCY78" s="46" t="s">
        <v>2135</v>
      </c>
      <c r="BDA78" s="46">
        <v>391147550</v>
      </c>
      <c r="BDB78" s="46">
        <v>44963.648530092592</v>
      </c>
      <c r="BDE78" s="46" t="s">
        <v>1524</v>
      </c>
      <c r="BDF78" s="46" t="s">
        <v>1525</v>
      </c>
    </row>
    <row r="79" spans="1:997 1096:1462" x14ac:dyDescent="0.35">
      <c r="A79" s="46">
        <v>100</v>
      </c>
      <c r="B79" s="46" t="s">
        <v>2136</v>
      </c>
      <c r="C79" s="46">
        <v>44963</v>
      </c>
      <c r="D79" s="46" t="s">
        <v>1490</v>
      </c>
      <c r="E79" s="46">
        <v>44963.535549201391</v>
      </c>
      <c r="F79" s="46">
        <v>44963.56133621528</v>
      </c>
      <c r="G79" s="46" t="s">
        <v>1491</v>
      </c>
      <c r="H79" s="46" t="s">
        <v>1724</v>
      </c>
      <c r="I79" s="46" t="s">
        <v>1493</v>
      </c>
      <c r="J79" s="46" t="s">
        <v>1494</v>
      </c>
      <c r="K79" s="46">
        <v>3</v>
      </c>
      <c r="L79" s="46">
        <v>3</v>
      </c>
      <c r="M79" s="46" t="s">
        <v>1741</v>
      </c>
      <c r="N79" s="46" t="s">
        <v>1500</v>
      </c>
      <c r="O79" s="46" t="s">
        <v>1497</v>
      </c>
      <c r="P79" s="46" t="s">
        <v>1528</v>
      </c>
      <c r="Q79" s="46" t="s">
        <v>1500</v>
      </c>
      <c r="S79" s="46" t="s">
        <v>2137</v>
      </c>
      <c r="T79" s="46" t="s">
        <v>1500</v>
      </c>
      <c r="U79" s="46" t="s">
        <v>1500</v>
      </c>
      <c r="V79" s="46" t="s">
        <v>1500</v>
      </c>
      <c r="W79" s="46" t="s">
        <v>1500</v>
      </c>
      <c r="X79" s="46" t="s">
        <v>1500</v>
      </c>
      <c r="Y79" s="46" t="s">
        <v>1500</v>
      </c>
      <c r="Z79" s="46" t="str">
        <f t="shared" si="49"/>
        <v>non</v>
      </c>
      <c r="AC79" s="46" t="str">
        <f t="shared" si="47"/>
        <v>oui</v>
      </c>
      <c r="AD79" s="46" t="s">
        <v>1609</v>
      </c>
      <c r="AF79" s="46" t="s">
        <v>1501</v>
      </c>
      <c r="AH79" s="46" t="s">
        <v>1502</v>
      </c>
      <c r="AJ79" s="46" t="str">
        <f t="shared" si="48"/>
        <v>oui</v>
      </c>
      <c r="AK79" s="46" t="str">
        <f t="shared" si="50"/>
        <v>oui</v>
      </c>
      <c r="AL79" s="46" t="str">
        <f t="shared" si="65"/>
        <v xml:space="preserve">pas_connaissance pas_acces_information </v>
      </c>
      <c r="AM79" s="46">
        <f t="shared" si="51"/>
        <v>1</v>
      </c>
      <c r="AN79" s="46">
        <f t="shared" si="52"/>
        <v>0</v>
      </c>
      <c r="AO79" s="46">
        <f t="shared" si="53"/>
        <v>0</v>
      </c>
      <c r="AP79" s="46">
        <f t="shared" si="54"/>
        <v>0</v>
      </c>
      <c r="AQ79" s="46">
        <f t="shared" si="55"/>
        <v>0</v>
      </c>
      <c r="AR79" s="46">
        <f t="shared" si="56"/>
        <v>0</v>
      </c>
      <c r="AS79" s="46">
        <f t="shared" si="57"/>
        <v>0</v>
      </c>
      <c r="AT79" s="46">
        <f t="shared" si="58"/>
        <v>0</v>
      </c>
      <c r="AU79" s="46">
        <f t="shared" si="59"/>
        <v>0</v>
      </c>
      <c r="AV79" s="46">
        <f t="shared" si="60"/>
        <v>1</v>
      </c>
      <c r="AW79" s="46">
        <f t="shared" si="61"/>
        <v>0</v>
      </c>
      <c r="AX79" s="46">
        <f t="shared" si="62"/>
        <v>0</v>
      </c>
      <c r="AY79" s="46">
        <f t="shared" si="63"/>
        <v>0</v>
      </c>
      <c r="AZ79" s="46" t="str">
        <f>IF(BA79=1,"pas_adapte ","")&amp;IF(BB79=1,"insuffisance_argent ","")&amp;IF(BC79=1,"acces_limite ","")&amp;IF(BD79=1,"mauvaise_qualite ","")&amp;IF(BE79=1,"retard_reception ","")&amp;IF(BF79=1,"aucun_problem ","")&amp;IF(BG79=1,"autre ","")&amp;IF(BH79=1,"nsp ","")&amp;IF(BI79=1,"pnpr ","")</f>
        <v xml:space="preserve">aucun_problem </v>
      </c>
      <c r="BA79" s="46">
        <f>IF(ISERROR(SEARCH(1,_xlfn.CONCAT(DM79, FO79, HN79, KJ79, NC79, PR79, SH79, UU79, XI79, ZT79, ACQ79, ZT79, ACQ79, AEK79, AFT79, AJH79))),0,1)</f>
        <v>0</v>
      </c>
      <c r="BB79" s="46">
        <f>IF(ISERROR(SEARCH(1,_xlfn.CONCAT(DN79, FP79, HO79, KK79, ND79, PS79, SI79, UV79, XJ79, ZU79, ACR79))),0,1)</f>
        <v>0</v>
      </c>
      <c r="BC79" s="46">
        <f>IF(ISERROR(SEARCH(1,_xlfn.CONCAT(KL79, NE79, PT79, SJ79, UW79, XK79, ZW79, ACT79,AEM79, AGQ79, AJJ79))),0,1)</f>
        <v>0</v>
      </c>
      <c r="BD79" s="46">
        <f>IF(ISERROR(SEARCH(1,_xlfn.CONCAT(DO79, FQ79, HP79, KM79, NF79, PU79, SK79, UX79, XL79, ZV79, ACU79,AEL79, AGP79, AJI79))),0,1)</f>
        <v>0</v>
      </c>
      <c r="BE79" s="46">
        <f>IF(ISERROR(SEARCH(1,_xlfn.CONCAT(DP79, FR79, HQ79, KN79, NG79, PV79, SL79, UY79, XM79, ZX79, ACU79,AEN79, AGR79, AJK79))),0,1)</f>
        <v>0</v>
      </c>
      <c r="BF79" s="46">
        <f>IF(ISERROR(SEARCH(1,_xlfn.CONCAT(DQ79, FS79, HR79, KO79, NH79, PW79, SM79, UZ79, XN79, ZY79, ACV79,AEO79, AGS79, AJL79))),0,1)</f>
        <v>1</v>
      </c>
      <c r="BG79" s="46">
        <f>IF(ISERROR(SEARCH(1,_xlfn.CONCAT(DR79, FT79, HS79, KP79, NI79, PX79, SN79, VA79, XO79, ZZ79, ACW79,AEP79, AGT79, AJM79))),0,1)</f>
        <v>0</v>
      </c>
      <c r="BH79" s="46">
        <f>IF(ISERROR(SEARCH(1,_xlfn.CONCAT(DS79, FU79, HT79, KQ79, NJ79, PY79, SO79, VB79, XP79, AAA79, ACX79,AEQ79, AGU79, AJN79))),0,1)</f>
        <v>0</v>
      </c>
      <c r="BI79" s="46">
        <f>IF(ISERROR(SEARCH(1,_xlfn.CONCAT(DT79, FV79, HU79, KR79, NK79, PZ79, SP79, VC79, XQ79, AAB79, ACY79,AER79, AGV79, AJO79))),0,1)</f>
        <v>0</v>
      </c>
      <c r="BJ79" s="46" t="str">
        <f t="shared" ref="BJ79:BJ80" si="66">IF(BK79=1, "pas_adapte ","")&amp;IF(BL79=1, "insuffisance_argent ","")&amp;IF(BM79=1, "acces_limite ","")&amp;IF(BN79=1, "mauvaise_qualite ","")&amp;IF(BO79=1, "retard_reception ","")&amp;IF(BP79=1, "aucun_problem ","")&amp;IF(BQ79=1, "autre ","")&amp;IF(BR79=1, "nsp ","")&amp;IF(BS79=1, "pnpr ","")</f>
        <v xml:space="preserve">aucun_problem </v>
      </c>
      <c r="BK79" s="46">
        <f>IF(ISERROR(SEARCH(1,_xlfn.CONCAT(DM79, FO79, HN79, KJ79, NC79, PR79, SH79, UU79, XI79, ZT79, ACQ79, ZT79, ACQ79, AEK79, AFT79, AJH79, ALB79, ALL79, ALV79, AMF79, AMQ79, ANB79, ANM79, ANX79, AOI79, AOT79, APE79, APP79, APZ79, AQI79))),0,1)</f>
        <v>0</v>
      </c>
      <c r="BL79" s="46">
        <f>IF(ISERROR(SEARCH(1,_xlfn.CONCAT(DN79, FP79, HO79, KK79, ND79, PS79, SI79, UV79, XJ79, ZU79, ACR79, ZU79, ACR79, ALC79, ALM79, ALW79, AMG79, AMR79, ANC79, ANN79, ANY79, AOJ79, AOU79, APF79))),0,1)</f>
        <v>0</v>
      </c>
      <c r="BM79" s="46">
        <f>IF(ISERROR(SEARCH(1,_xlfn.CONCAT(KL79, NE79, PT79, SJ79, UW79, XK79, ZW79, ACT79,AEM79, AGQ79, AJJ79, AMH79, AMS79, AND79, ANO79, ANZ79, AOK79, AOW79, APH79, APR79, AQB79, AQK79))),0,1)</f>
        <v>0</v>
      </c>
      <c r="BN79" s="46">
        <f>IF(ISERROR(SEARCH(1,_xlfn.CONCAT(DO79, FQ79, HP79, KM79, NF79, PU79, SK79, UX79, XL79, ZV79, ACU79,AEL79, AGP79, AJI79, AMI79, AMT79, ANE79, ANP79, AOA79, AOL79, AOV79, APG79, APQ79, AQA79, AQJ79))),0,1)</f>
        <v>0</v>
      </c>
      <c r="BO79" s="46">
        <f t="shared" ref="BO79:BS80" si="67">IF(ISERROR(SEARCH(1,_xlfn.CONCAT(DP79, FR79, HQ79, KN79, NG79, PV79, SL79, UY79, XM79, ZX79, ACU79,AEN79, AGR79, AJK79, ALE79, ALO79, ALY79, AMJ79, AMU79, ANF79, ANQ79, AOB79, AOM79, AOX79, API79, APS79, AQC79, AQL79))),0,1)</f>
        <v>0</v>
      </c>
      <c r="BP79" s="46">
        <f t="shared" si="67"/>
        <v>1</v>
      </c>
      <c r="BQ79" s="46">
        <f t="shared" si="67"/>
        <v>0</v>
      </c>
      <c r="BR79" s="46">
        <f t="shared" si="67"/>
        <v>0</v>
      </c>
      <c r="BS79" s="46">
        <f t="shared" si="67"/>
        <v>0</v>
      </c>
      <c r="BT79" s="46" t="str">
        <f t="shared" si="64"/>
        <v>oui</v>
      </c>
      <c r="BU79" s="46" t="str">
        <f>IF(ISERROR(SEARCH(1, _xlfn.CONCAT(CL79, CM79,ES79, GQ79, JB79,MB79,OP79, OQ79,RF79, WG79, ABJ79, ABK79, ABL79, ABM79, CK79 ))),"non","oui")</f>
        <v>non</v>
      </c>
      <c r="BV79" s="46" t="s">
        <v>1500</v>
      </c>
      <c r="BW79" s="46" t="s">
        <v>1708</v>
      </c>
      <c r="BX79" s="46">
        <v>0</v>
      </c>
      <c r="BY79" s="46">
        <v>0</v>
      </c>
      <c r="BZ79" s="46">
        <v>0</v>
      </c>
      <c r="CA79" s="46">
        <v>0</v>
      </c>
      <c r="CB79" s="46">
        <v>1</v>
      </c>
      <c r="CC79" s="46">
        <v>0</v>
      </c>
      <c r="CD79" s="46">
        <v>0</v>
      </c>
      <c r="CE79" s="46">
        <v>0</v>
      </c>
      <c r="CF79" s="46">
        <v>0</v>
      </c>
      <c r="CG79" s="46">
        <v>0</v>
      </c>
      <c r="CH79" s="46">
        <v>0</v>
      </c>
      <c r="CW79" s="46" t="s">
        <v>1579</v>
      </c>
      <c r="CX79" s="46">
        <v>1</v>
      </c>
      <c r="CY79" s="46">
        <v>0</v>
      </c>
      <c r="CZ79" s="46">
        <v>0</v>
      </c>
      <c r="DA79" s="46">
        <v>0</v>
      </c>
      <c r="DB79" s="46">
        <v>0</v>
      </c>
      <c r="DC79" s="46">
        <v>0</v>
      </c>
      <c r="DD79" s="46">
        <v>0</v>
      </c>
      <c r="DE79" s="46">
        <v>0</v>
      </c>
      <c r="DF79" s="46">
        <v>0</v>
      </c>
      <c r="DG79" s="46">
        <v>0</v>
      </c>
      <c r="DH79" s="46">
        <v>0</v>
      </c>
      <c r="DI79" s="46">
        <v>0</v>
      </c>
      <c r="DJ79" s="46">
        <v>0</v>
      </c>
      <c r="GG79" s="46" t="s">
        <v>1496</v>
      </c>
      <c r="GP79" s="46" t="s">
        <v>1574</v>
      </c>
      <c r="GQ79" s="46">
        <v>0</v>
      </c>
      <c r="GR79" s="46">
        <v>0</v>
      </c>
      <c r="GS79" s="46">
        <v>1</v>
      </c>
      <c r="GT79" s="46">
        <v>0</v>
      </c>
      <c r="GU79" s="46">
        <v>0</v>
      </c>
      <c r="GV79" s="46">
        <v>0</v>
      </c>
      <c r="GX79" s="46" t="s">
        <v>1680</v>
      </c>
      <c r="GY79" s="46">
        <v>0</v>
      </c>
      <c r="GZ79" s="46">
        <v>0</v>
      </c>
      <c r="HA79" s="46">
        <v>0</v>
      </c>
      <c r="HB79" s="46">
        <v>0</v>
      </c>
      <c r="HC79" s="46">
        <v>0</v>
      </c>
      <c r="HD79" s="46">
        <v>0</v>
      </c>
      <c r="HE79" s="46">
        <v>0</v>
      </c>
      <c r="HF79" s="46">
        <v>0</v>
      </c>
      <c r="HG79" s="46">
        <v>0</v>
      </c>
      <c r="HH79" s="46">
        <v>1</v>
      </c>
      <c r="HI79" s="46">
        <v>0</v>
      </c>
      <c r="HJ79" s="46">
        <v>0</v>
      </c>
      <c r="HK79" s="46">
        <v>0</v>
      </c>
      <c r="HM79" s="46" t="s">
        <v>1914</v>
      </c>
      <c r="HN79" s="46">
        <v>0</v>
      </c>
      <c r="HO79" s="46">
        <v>0</v>
      </c>
      <c r="HP79" s="46">
        <v>0</v>
      </c>
      <c r="HQ79" s="46">
        <v>0</v>
      </c>
      <c r="HR79" s="46">
        <v>1</v>
      </c>
      <c r="HS79" s="46">
        <v>0</v>
      </c>
      <c r="HT79" s="46">
        <v>0</v>
      </c>
      <c r="HU79" s="46">
        <v>0</v>
      </c>
      <c r="IE79" s="46" t="s">
        <v>1563</v>
      </c>
      <c r="IF79" s="46" t="s">
        <v>1629</v>
      </c>
      <c r="IG79" s="46" t="s">
        <v>1500</v>
      </c>
      <c r="IH79" s="46" t="s">
        <v>1614</v>
      </c>
      <c r="II79" s="46">
        <v>1</v>
      </c>
      <c r="IJ79" s="46">
        <v>1</v>
      </c>
      <c r="IK79" s="46">
        <v>0</v>
      </c>
      <c r="IL79" s="46">
        <v>0</v>
      </c>
      <c r="IM79" s="46">
        <v>0</v>
      </c>
      <c r="IN79" s="46">
        <v>0</v>
      </c>
      <c r="IO79" s="46">
        <v>0</v>
      </c>
      <c r="IP79" s="46">
        <v>0</v>
      </c>
      <c r="IQ79" s="46">
        <v>0</v>
      </c>
      <c r="IR79" s="46">
        <v>0</v>
      </c>
      <c r="IS79" s="46">
        <v>0</v>
      </c>
      <c r="IT79" s="46">
        <v>0</v>
      </c>
      <c r="IU79" s="46">
        <v>0</v>
      </c>
      <c r="IV79" s="46">
        <v>0</v>
      </c>
      <c r="IW79" s="46">
        <v>0</v>
      </c>
      <c r="IX79" s="46">
        <v>0</v>
      </c>
      <c r="IY79" s="46">
        <v>0</v>
      </c>
      <c r="JT79" s="46" t="s">
        <v>1579</v>
      </c>
      <c r="JU79" s="46">
        <v>1</v>
      </c>
      <c r="JV79" s="46">
        <v>0</v>
      </c>
      <c r="JW79" s="46">
        <v>0</v>
      </c>
      <c r="JX79" s="46">
        <v>0</v>
      </c>
      <c r="JY79" s="46">
        <v>0</v>
      </c>
      <c r="JZ79" s="46">
        <v>0</v>
      </c>
      <c r="KA79" s="46">
        <v>0</v>
      </c>
      <c r="KB79" s="46">
        <v>0</v>
      </c>
      <c r="KC79" s="46">
        <v>0</v>
      </c>
      <c r="KD79" s="46">
        <v>0</v>
      </c>
      <c r="KE79" s="46">
        <v>0</v>
      </c>
      <c r="KF79" s="46">
        <v>0</v>
      </c>
      <c r="KG79" s="46">
        <v>0</v>
      </c>
      <c r="AKG79" s="46" t="s">
        <v>1509</v>
      </c>
      <c r="AKH79" s="46">
        <v>0</v>
      </c>
      <c r="AKI79" s="46">
        <v>0</v>
      </c>
      <c r="AKJ79" s="46">
        <v>0</v>
      </c>
      <c r="AKK79" s="46">
        <v>0</v>
      </c>
      <c r="AKL79" s="46">
        <v>0</v>
      </c>
      <c r="AKM79" s="46">
        <v>0</v>
      </c>
      <c r="AKN79" s="46">
        <v>0</v>
      </c>
      <c r="AKO79" s="46">
        <v>0</v>
      </c>
      <c r="AKP79" s="46">
        <v>0</v>
      </c>
      <c r="AKQ79" s="46">
        <v>0</v>
      </c>
      <c r="AKR79" s="46">
        <v>0</v>
      </c>
      <c r="AKS79" s="46">
        <v>0</v>
      </c>
      <c r="AKT79" s="46">
        <v>0</v>
      </c>
      <c r="AKU79" s="46">
        <v>0</v>
      </c>
      <c r="AKV79" s="46">
        <v>1</v>
      </c>
      <c r="AKW79" s="46">
        <v>0</v>
      </c>
      <c r="AKX79" s="46">
        <v>0</v>
      </c>
      <c r="AKY79" s="46">
        <v>0</v>
      </c>
      <c r="AQR79" s="46" t="s">
        <v>1558</v>
      </c>
      <c r="ASB79" s="46" t="s">
        <v>1496</v>
      </c>
      <c r="ASD79" s="46" t="s">
        <v>1540</v>
      </c>
      <c r="ASE79" s="46" t="s">
        <v>2138</v>
      </c>
      <c r="ASF79" s="46">
        <v>1</v>
      </c>
      <c r="ASG79" s="46">
        <v>0</v>
      </c>
      <c r="ASH79" s="46">
        <v>0</v>
      </c>
      <c r="ASI79" s="46">
        <v>0</v>
      </c>
      <c r="ASJ79" s="46">
        <v>1</v>
      </c>
      <c r="ASK79" s="46">
        <v>0</v>
      </c>
      <c r="ASL79" s="46">
        <v>0</v>
      </c>
      <c r="ASM79" s="46">
        <v>0</v>
      </c>
      <c r="ASN79" s="46">
        <v>0</v>
      </c>
      <c r="ASO79" s="46">
        <v>0</v>
      </c>
      <c r="ASP79" s="46">
        <v>0</v>
      </c>
      <c r="ASQ79" s="46">
        <v>0</v>
      </c>
      <c r="ASS79" s="46" t="s">
        <v>2139</v>
      </c>
      <c r="AST79" s="46">
        <v>0</v>
      </c>
      <c r="ASU79" s="46">
        <v>0</v>
      </c>
      <c r="ASV79" s="46">
        <v>0</v>
      </c>
      <c r="ASW79" s="46">
        <v>0</v>
      </c>
      <c r="ASX79" s="46">
        <v>0</v>
      </c>
      <c r="ASY79" s="46">
        <v>0</v>
      </c>
      <c r="ASZ79" s="46">
        <v>0</v>
      </c>
      <c r="ATA79" s="46">
        <v>1</v>
      </c>
      <c r="ATB79" s="46">
        <v>1</v>
      </c>
      <c r="ATC79" s="46">
        <v>0</v>
      </c>
      <c r="ATD79" s="46">
        <v>0</v>
      </c>
      <c r="ATE79" s="46">
        <v>0</v>
      </c>
      <c r="ATF79" s="46">
        <v>0</v>
      </c>
      <c r="ATH79" s="46" t="s">
        <v>1853</v>
      </c>
      <c r="ATI79" s="46">
        <v>1</v>
      </c>
      <c r="ATJ79" s="46">
        <v>0</v>
      </c>
      <c r="ATK79" s="46">
        <v>0</v>
      </c>
      <c r="ATL79" s="46">
        <v>0</v>
      </c>
      <c r="ATM79" s="46">
        <v>0</v>
      </c>
      <c r="ATN79" s="46">
        <v>0</v>
      </c>
      <c r="ATO79" s="46">
        <v>0</v>
      </c>
      <c r="ATP79" s="46">
        <v>1</v>
      </c>
      <c r="ATQ79" s="46">
        <v>0</v>
      </c>
      <c r="ATR79" s="46">
        <v>0</v>
      </c>
      <c r="ATS79" s="46">
        <v>0</v>
      </c>
      <c r="ATT79" s="46">
        <v>0</v>
      </c>
      <c r="ATU79" s="46">
        <v>0</v>
      </c>
      <c r="AUH79" s="46" t="s">
        <v>1601</v>
      </c>
      <c r="AUI79" s="46" t="s">
        <v>1496</v>
      </c>
      <c r="AUJ79" s="46" t="s">
        <v>1558</v>
      </c>
      <c r="AXD79" s="46" t="s">
        <v>1500</v>
      </c>
      <c r="AXT79" s="46" t="s">
        <v>1518</v>
      </c>
      <c r="AYI79" s="46" t="s">
        <v>1788</v>
      </c>
      <c r="AYJ79" s="46">
        <v>1</v>
      </c>
      <c r="AYK79" s="46">
        <v>0</v>
      </c>
      <c r="AYL79" s="46">
        <v>0</v>
      </c>
      <c r="AYM79" s="46">
        <v>1</v>
      </c>
      <c r="AYN79" s="46">
        <v>0</v>
      </c>
      <c r="AYO79" s="46">
        <v>0</v>
      </c>
      <c r="AYP79" s="46">
        <v>0</v>
      </c>
      <c r="AYQ79" s="46">
        <v>0</v>
      </c>
      <c r="AYR79" s="46">
        <v>0</v>
      </c>
      <c r="AYS79" s="46">
        <v>0</v>
      </c>
      <c r="AYT79" s="46">
        <v>0</v>
      </c>
      <c r="AYW79" s="46" t="s">
        <v>1496</v>
      </c>
      <c r="AYX79" s="46" t="s">
        <v>1695</v>
      </c>
      <c r="AYY79" s="46">
        <v>1</v>
      </c>
      <c r="AYZ79" s="46">
        <v>0</v>
      </c>
      <c r="AZA79" s="46">
        <v>0</v>
      </c>
      <c r="AZB79" s="46">
        <v>0</v>
      </c>
      <c r="AZC79" s="46">
        <v>1</v>
      </c>
      <c r="AZD79" s="46">
        <v>1</v>
      </c>
      <c r="AZE79" s="46">
        <v>0</v>
      </c>
      <c r="AZF79" s="46">
        <v>0</v>
      </c>
      <c r="AZG79" s="46">
        <v>0</v>
      </c>
      <c r="AZH79" s="46">
        <v>0</v>
      </c>
      <c r="AZK79" s="46" t="s">
        <v>2140</v>
      </c>
      <c r="AZL79" s="46">
        <v>0</v>
      </c>
      <c r="AZM79" s="46">
        <v>0</v>
      </c>
      <c r="AZN79" s="46">
        <v>0</v>
      </c>
      <c r="AZO79" s="46">
        <v>0</v>
      </c>
      <c r="AZP79" s="46">
        <v>1</v>
      </c>
      <c r="AZQ79" s="46">
        <v>1</v>
      </c>
      <c r="AZR79" s="46">
        <v>0</v>
      </c>
      <c r="AZS79" s="46">
        <v>0</v>
      </c>
      <c r="AZT79" s="46">
        <v>0</v>
      </c>
      <c r="AZU79" s="46">
        <v>0</v>
      </c>
      <c r="AZW79" s="46" t="s">
        <v>1500</v>
      </c>
      <c r="BAX79" s="46" t="s">
        <v>1500</v>
      </c>
      <c r="BBM79" s="46" t="s">
        <v>1563</v>
      </c>
      <c r="BBN79" s="46" t="s">
        <v>1518</v>
      </c>
      <c r="BBO79" s="46" t="s">
        <v>1500</v>
      </c>
      <c r="BCV79" s="46" t="s">
        <v>1652</v>
      </c>
      <c r="BCW79" s="46" t="s">
        <v>1500</v>
      </c>
      <c r="BCX79" s="46" t="s">
        <v>1500</v>
      </c>
      <c r="BCY79" s="46" t="s">
        <v>2141</v>
      </c>
      <c r="BDA79" s="46">
        <v>391147559</v>
      </c>
      <c r="BDB79" s="46">
        <v>44963.648541666669</v>
      </c>
      <c r="BDE79" s="46" t="s">
        <v>1524</v>
      </c>
      <c r="BDF79" s="46" t="s">
        <v>1525</v>
      </c>
    </row>
    <row r="80" spans="1:997 1096:1462" x14ac:dyDescent="0.35">
      <c r="A80" s="46">
        <v>101</v>
      </c>
      <c r="B80" s="46" t="s">
        <v>2142</v>
      </c>
      <c r="C80" s="46">
        <v>44963</v>
      </c>
      <c r="D80" s="46" t="s">
        <v>1490</v>
      </c>
      <c r="E80" s="46">
        <v>44963.396438229167</v>
      </c>
      <c r="F80" s="46">
        <v>44963.429817476848</v>
      </c>
      <c r="G80" s="46" t="s">
        <v>1491</v>
      </c>
      <c r="H80" s="46" t="s">
        <v>1656</v>
      </c>
      <c r="I80" s="46" t="s">
        <v>1493</v>
      </c>
      <c r="J80" s="46" t="s">
        <v>1494</v>
      </c>
      <c r="K80" s="46">
        <v>2</v>
      </c>
      <c r="L80" s="46">
        <v>2</v>
      </c>
      <c r="M80" s="46" t="s">
        <v>2143</v>
      </c>
      <c r="N80" s="46" t="s">
        <v>1496</v>
      </c>
      <c r="O80" s="46" t="s">
        <v>1497</v>
      </c>
      <c r="P80" s="46" t="s">
        <v>1498</v>
      </c>
      <c r="R80" s="46" t="s">
        <v>1500</v>
      </c>
      <c r="S80" s="46" t="s">
        <v>2144</v>
      </c>
      <c r="T80" s="46" t="s">
        <v>1500</v>
      </c>
      <c r="U80" s="46" t="s">
        <v>1500</v>
      </c>
      <c r="V80" s="46" t="s">
        <v>1500</v>
      </c>
      <c r="W80" s="46" t="s">
        <v>1500</v>
      </c>
      <c r="X80" s="46" t="s">
        <v>1500</v>
      </c>
      <c r="Y80" s="46" t="s">
        <v>1500</v>
      </c>
      <c r="Z80" s="46" t="str">
        <f t="shared" si="49"/>
        <v>non</v>
      </c>
      <c r="AC80" s="46" t="str">
        <f t="shared" si="47"/>
        <v>non</v>
      </c>
      <c r="AD80" s="46" t="s">
        <v>1609</v>
      </c>
      <c r="AF80" s="46" t="s">
        <v>1501</v>
      </c>
      <c r="AH80" s="46" t="s">
        <v>1502</v>
      </c>
      <c r="AJ80" s="46" t="str">
        <f t="shared" si="48"/>
        <v>oui</v>
      </c>
      <c r="AK80" s="46" t="str">
        <f t="shared" si="50"/>
        <v>oui</v>
      </c>
      <c r="AL80" s="46" t="str">
        <f t="shared" si="65"/>
        <v xml:space="preserve">pas_connaissance exclusion corruption </v>
      </c>
      <c r="AM80" s="46">
        <f t="shared" si="51"/>
        <v>1</v>
      </c>
      <c r="AN80" s="46">
        <f t="shared" si="52"/>
        <v>0</v>
      </c>
      <c r="AO80" s="46">
        <f t="shared" si="53"/>
        <v>0</v>
      </c>
      <c r="AP80" s="46">
        <f t="shared" si="54"/>
        <v>0</v>
      </c>
      <c r="AQ80" s="46">
        <f t="shared" si="55"/>
        <v>0</v>
      </c>
      <c r="AR80" s="46">
        <f t="shared" si="56"/>
        <v>0</v>
      </c>
      <c r="AS80" s="46">
        <f t="shared" si="57"/>
        <v>1</v>
      </c>
      <c r="AT80" s="46">
        <f t="shared" si="58"/>
        <v>0</v>
      </c>
      <c r="AU80" s="46">
        <f t="shared" si="59"/>
        <v>1</v>
      </c>
      <c r="AV80" s="46">
        <f t="shared" si="60"/>
        <v>0</v>
      </c>
      <c r="AW80" s="46">
        <f t="shared" si="61"/>
        <v>0</v>
      </c>
      <c r="AX80" s="46">
        <f t="shared" si="62"/>
        <v>0</v>
      </c>
      <c r="AY80" s="46">
        <f t="shared" si="63"/>
        <v>0</v>
      </c>
      <c r="BJ80" s="46" t="str">
        <f t="shared" si="66"/>
        <v xml:space="preserve">insuffisance_argent </v>
      </c>
      <c r="BK80" s="46">
        <f>IF(ISERROR(SEARCH(1,_xlfn.CONCAT(DM80, FO80, HN80, KJ80, NC80, PR80, SH80, UU80, XI80, ZT80, ACQ80, ZT80, ACQ80, AEK80, AFT80, AJH80, ALB80, ALL80, ALV80, AMF80, AMQ80, ANB80, ANM80, ANX80, AOI80, AOT80, APE80, APP80, APZ80, AQI80))),0,1)</f>
        <v>0</v>
      </c>
      <c r="BL80" s="46">
        <f>IF(ISERROR(SEARCH(1,_xlfn.CONCAT(DN80, FP80, HO80, KK80, ND80, PS80, SI80, UV80, XJ80, ZU80, ACR80, ZU80, ACR80, ALC80, ALM80, ALW80, AMG80, AMR80, ANC80, ANN80, ANY80, AOJ80, AOU80, APF80))),0,1)</f>
        <v>1</v>
      </c>
      <c r="BM80" s="46">
        <f>IF(ISERROR(SEARCH(1,_xlfn.CONCAT(KL80, NE80, PT80, SJ80, UW80, XK80, ZW80, ACT80,AEM80, AGQ80, AJJ80, AMH80, AMS80, AND80, ANO80, ANZ80, AOK80, AOW80, APH80, APR80, AQB80, AQK80))),0,1)</f>
        <v>0</v>
      </c>
      <c r="BN80" s="46">
        <f>IF(ISERROR(SEARCH(1,_xlfn.CONCAT(DO80, FQ80, HP80, KM80, NF80, PU80, SK80, UX80, XL80, ZV80, ACU80,AEL80, AGP80, AJI80, AMI80, AMT80, ANE80, ANP80, AOA80, AOL80, AOV80, APG80, APQ80, AQA80, AQJ80))),0,1)</f>
        <v>0</v>
      </c>
      <c r="BO80" s="46">
        <f t="shared" si="67"/>
        <v>0</v>
      </c>
      <c r="BP80" s="46">
        <f t="shared" si="67"/>
        <v>0</v>
      </c>
      <c r="BQ80" s="46">
        <f t="shared" si="67"/>
        <v>0</v>
      </c>
      <c r="BR80" s="46">
        <f t="shared" si="67"/>
        <v>0</v>
      </c>
      <c r="BS80" s="46">
        <f t="shared" si="67"/>
        <v>0</v>
      </c>
      <c r="BT80" s="46" t="str">
        <f t="shared" si="64"/>
        <v>oui</v>
      </c>
      <c r="BV80" s="46" t="s">
        <v>1500</v>
      </c>
      <c r="BW80" s="46" t="s">
        <v>1626</v>
      </c>
      <c r="BX80" s="46">
        <v>0</v>
      </c>
      <c r="BY80" s="46">
        <v>1</v>
      </c>
      <c r="BZ80" s="46">
        <v>0</v>
      </c>
      <c r="CA80" s="46">
        <v>0</v>
      </c>
      <c r="CB80" s="46">
        <v>0</v>
      </c>
      <c r="CC80" s="46">
        <v>0</v>
      </c>
      <c r="CD80" s="46">
        <v>0</v>
      </c>
      <c r="CE80" s="46">
        <v>0</v>
      </c>
      <c r="CF80" s="46">
        <v>0</v>
      </c>
      <c r="CG80" s="46">
        <v>0</v>
      </c>
      <c r="CH80" s="46">
        <v>0</v>
      </c>
      <c r="CW80" s="46" t="s">
        <v>1579</v>
      </c>
      <c r="CX80" s="46">
        <v>1</v>
      </c>
      <c r="CY80" s="46">
        <v>0</v>
      </c>
      <c r="CZ80" s="46">
        <v>0</v>
      </c>
      <c r="DA80" s="46">
        <v>0</v>
      </c>
      <c r="DB80" s="46">
        <v>0</v>
      </c>
      <c r="DC80" s="46">
        <v>0</v>
      </c>
      <c r="DD80" s="46">
        <v>0</v>
      </c>
      <c r="DE80" s="46">
        <v>0</v>
      </c>
      <c r="DF80" s="46">
        <v>0</v>
      </c>
      <c r="DG80" s="46">
        <v>0</v>
      </c>
      <c r="DH80" s="46">
        <v>0</v>
      </c>
      <c r="DI80" s="46">
        <v>0</v>
      </c>
      <c r="DJ80" s="46">
        <v>0</v>
      </c>
      <c r="GG80" s="46" t="s">
        <v>1500</v>
      </c>
      <c r="GH80" s="46" t="s">
        <v>1504</v>
      </c>
      <c r="GI80" s="46">
        <v>1</v>
      </c>
      <c r="GJ80" s="46">
        <v>0</v>
      </c>
      <c r="GK80" s="46">
        <v>0</v>
      </c>
      <c r="GL80" s="46">
        <v>0</v>
      </c>
      <c r="GM80" s="46">
        <v>0</v>
      </c>
      <c r="GN80" s="46">
        <v>0</v>
      </c>
      <c r="GX80" s="46" t="s">
        <v>1659</v>
      </c>
      <c r="GY80" s="46">
        <v>0</v>
      </c>
      <c r="GZ80" s="46">
        <v>0</v>
      </c>
      <c r="HA80" s="46">
        <v>0</v>
      </c>
      <c r="HB80" s="46">
        <v>0</v>
      </c>
      <c r="HC80" s="46">
        <v>0</v>
      </c>
      <c r="HD80" s="46">
        <v>0</v>
      </c>
      <c r="HE80" s="46">
        <v>1</v>
      </c>
      <c r="HF80" s="46">
        <v>0</v>
      </c>
      <c r="HG80" s="46">
        <v>1</v>
      </c>
      <c r="HH80" s="46">
        <v>0</v>
      </c>
      <c r="HI80" s="46">
        <v>0</v>
      </c>
      <c r="HJ80" s="46">
        <v>0</v>
      </c>
      <c r="HK80" s="46">
        <v>0</v>
      </c>
      <c r="IG80" s="46" t="s">
        <v>1500</v>
      </c>
      <c r="IH80" s="46" t="s">
        <v>1954</v>
      </c>
      <c r="II80" s="46">
        <v>1</v>
      </c>
      <c r="IJ80" s="46">
        <v>0</v>
      </c>
      <c r="IK80" s="46">
        <v>0</v>
      </c>
      <c r="IL80" s="46">
        <v>1</v>
      </c>
      <c r="IM80" s="46">
        <v>0</v>
      </c>
      <c r="IN80" s="46">
        <v>0</v>
      </c>
      <c r="IO80" s="46">
        <v>0</v>
      </c>
      <c r="IP80" s="46">
        <v>0</v>
      </c>
      <c r="IQ80" s="46">
        <v>0</v>
      </c>
      <c r="IR80" s="46">
        <v>0</v>
      </c>
      <c r="IS80" s="46">
        <v>0</v>
      </c>
      <c r="IT80" s="46">
        <v>0</v>
      </c>
      <c r="IU80" s="46">
        <v>0</v>
      </c>
      <c r="IV80" s="46">
        <v>0</v>
      </c>
      <c r="IW80" s="46">
        <v>0</v>
      </c>
      <c r="IX80" s="46">
        <v>0</v>
      </c>
      <c r="IY80" s="46">
        <v>0</v>
      </c>
      <c r="JT80" s="46" t="s">
        <v>1505</v>
      </c>
      <c r="JU80" s="46">
        <v>0</v>
      </c>
      <c r="JV80" s="46">
        <v>0</v>
      </c>
      <c r="JW80" s="46">
        <v>0</v>
      </c>
      <c r="JX80" s="46">
        <v>0</v>
      </c>
      <c r="JY80" s="46">
        <v>0</v>
      </c>
      <c r="JZ80" s="46">
        <v>0</v>
      </c>
      <c r="KA80" s="46">
        <v>1</v>
      </c>
      <c r="KB80" s="46">
        <v>0</v>
      </c>
      <c r="KC80" s="46">
        <v>0</v>
      </c>
      <c r="KD80" s="46">
        <v>0</v>
      </c>
      <c r="KE80" s="46">
        <v>0</v>
      </c>
      <c r="KF80" s="46">
        <v>0</v>
      </c>
      <c r="KG80" s="46">
        <v>0</v>
      </c>
      <c r="AKG80" s="46" t="s">
        <v>1734</v>
      </c>
      <c r="AKH80" s="46">
        <v>0</v>
      </c>
      <c r="AKI80" s="46">
        <v>0</v>
      </c>
      <c r="AKJ80" s="46">
        <v>0</v>
      </c>
      <c r="AKK80" s="46">
        <v>0</v>
      </c>
      <c r="AKL80" s="46">
        <v>0</v>
      </c>
      <c r="AKM80" s="46">
        <v>0</v>
      </c>
      <c r="AKN80" s="46">
        <v>0</v>
      </c>
      <c r="AKO80" s="46">
        <v>0</v>
      </c>
      <c r="AKP80" s="46">
        <v>0</v>
      </c>
      <c r="AKQ80" s="46">
        <v>0</v>
      </c>
      <c r="AKR80" s="46">
        <v>1</v>
      </c>
      <c r="AKS80" s="46">
        <v>0</v>
      </c>
      <c r="AKT80" s="46">
        <v>0</v>
      </c>
      <c r="AKU80" s="46">
        <v>0</v>
      </c>
      <c r="AKV80" s="46">
        <v>0</v>
      </c>
      <c r="AKW80" s="46">
        <v>0</v>
      </c>
      <c r="AKX80" s="46">
        <v>0</v>
      </c>
      <c r="AKY80" s="46">
        <v>0</v>
      </c>
      <c r="APD80" s="46" t="s">
        <v>1553</v>
      </c>
      <c r="APE80" s="46">
        <v>0</v>
      </c>
      <c r="APF80" s="46">
        <v>1</v>
      </c>
      <c r="APG80" s="46">
        <v>0</v>
      </c>
      <c r="APH80" s="46">
        <v>0</v>
      </c>
      <c r="API80" s="46">
        <v>0</v>
      </c>
      <c r="APJ80" s="46">
        <v>0</v>
      </c>
      <c r="APK80" s="46">
        <v>0</v>
      </c>
      <c r="APL80" s="46">
        <v>0</v>
      </c>
      <c r="APM80" s="46">
        <v>0</v>
      </c>
      <c r="AQR80" s="46" t="s">
        <v>1564</v>
      </c>
      <c r="ARR80" s="46" t="s">
        <v>1581</v>
      </c>
      <c r="ARS80" s="46">
        <v>1</v>
      </c>
      <c r="ART80" s="46">
        <v>0</v>
      </c>
      <c r="ARU80" s="46">
        <v>0</v>
      </c>
      <c r="ARV80" s="46">
        <v>0</v>
      </c>
      <c r="ARW80" s="46">
        <v>0</v>
      </c>
      <c r="ARX80" s="46">
        <v>0</v>
      </c>
      <c r="ARY80" s="46">
        <v>0</v>
      </c>
      <c r="ASB80" s="46" t="s">
        <v>1496</v>
      </c>
      <c r="ASD80" s="46" t="s">
        <v>1649</v>
      </c>
      <c r="ASE80" s="46" t="s">
        <v>2145</v>
      </c>
      <c r="ASF80" s="46">
        <v>1</v>
      </c>
      <c r="ASG80" s="46">
        <v>0</v>
      </c>
      <c r="ASH80" s="46">
        <v>0</v>
      </c>
      <c r="ASI80" s="46">
        <v>0</v>
      </c>
      <c r="ASJ80" s="46">
        <v>1</v>
      </c>
      <c r="ASK80" s="46">
        <v>0</v>
      </c>
      <c r="ASL80" s="46">
        <v>0</v>
      </c>
      <c r="ASM80" s="46">
        <v>1</v>
      </c>
      <c r="ASN80" s="46">
        <v>0</v>
      </c>
      <c r="ASO80" s="46">
        <v>0</v>
      </c>
      <c r="ASP80" s="46">
        <v>0</v>
      </c>
      <c r="ASQ80" s="46">
        <v>0</v>
      </c>
      <c r="ASS80" s="46" t="s">
        <v>1787</v>
      </c>
      <c r="AST80" s="46">
        <v>0</v>
      </c>
      <c r="ASU80" s="46">
        <v>0</v>
      </c>
      <c r="ASV80" s="46">
        <v>0</v>
      </c>
      <c r="ASW80" s="46">
        <v>0</v>
      </c>
      <c r="ASX80" s="46">
        <v>1</v>
      </c>
      <c r="ASY80" s="46">
        <v>0</v>
      </c>
      <c r="ASZ80" s="46">
        <v>0</v>
      </c>
      <c r="ATA80" s="46">
        <v>0</v>
      </c>
      <c r="ATB80" s="46">
        <v>0</v>
      </c>
      <c r="ATC80" s="46">
        <v>0</v>
      </c>
      <c r="ATD80" s="46">
        <v>0</v>
      </c>
      <c r="ATE80" s="46">
        <v>0</v>
      </c>
      <c r="ATF80" s="46">
        <v>0</v>
      </c>
      <c r="ATH80" s="46" t="s">
        <v>1584</v>
      </c>
      <c r="ATI80" s="46">
        <v>0</v>
      </c>
      <c r="ATJ80" s="46">
        <v>0</v>
      </c>
      <c r="ATK80" s="46">
        <v>0</v>
      </c>
      <c r="ATL80" s="46">
        <v>0</v>
      </c>
      <c r="ATM80" s="46">
        <v>0</v>
      </c>
      <c r="ATN80" s="46">
        <v>0</v>
      </c>
      <c r="ATO80" s="46">
        <v>0</v>
      </c>
      <c r="ATP80" s="46">
        <v>1</v>
      </c>
      <c r="ATQ80" s="46">
        <v>0</v>
      </c>
      <c r="ATR80" s="46">
        <v>0</v>
      </c>
      <c r="ATS80" s="46">
        <v>0</v>
      </c>
      <c r="ATT80" s="46">
        <v>0</v>
      </c>
      <c r="ATU80" s="46">
        <v>0</v>
      </c>
      <c r="AUH80" s="46" t="s">
        <v>1585</v>
      </c>
      <c r="AUI80" s="46" t="s">
        <v>1496</v>
      </c>
      <c r="AUJ80" s="46" t="s">
        <v>1558</v>
      </c>
      <c r="AXD80" s="46" t="s">
        <v>1500</v>
      </c>
      <c r="AXT80" s="46" t="s">
        <v>1652</v>
      </c>
      <c r="AYI80" s="46" t="s">
        <v>2146</v>
      </c>
      <c r="AYJ80" s="46">
        <v>0</v>
      </c>
      <c r="AYK80" s="46">
        <v>0</v>
      </c>
      <c r="AYL80" s="46">
        <v>0</v>
      </c>
      <c r="AYM80" s="46">
        <v>1</v>
      </c>
      <c r="AYN80" s="46">
        <v>0</v>
      </c>
      <c r="AYO80" s="46">
        <v>1</v>
      </c>
      <c r="AYP80" s="46">
        <v>0</v>
      </c>
      <c r="AYQ80" s="46">
        <v>1</v>
      </c>
      <c r="AYR80" s="46">
        <v>0</v>
      </c>
      <c r="AYS80" s="46">
        <v>0</v>
      </c>
      <c r="AYT80" s="46">
        <v>0</v>
      </c>
      <c r="AYW80" s="46" t="s">
        <v>1496</v>
      </c>
      <c r="AYX80" s="46" t="s">
        <v>2147</v>
      </c>
      <c r="AYY80" s="46">
        <v>0</v>
      </c>
      <c r="AYZ80" s="46">
        <v>1</v>
      </c>
      <c r="AZA80" s="46">
        <v>0</v>
      </c>
      <c r="AZB80" s="46">
        <v>1</v>
      </c>
      <c r="AZC80" s="46">
        <v>1</v>
      </c>
      <c r="AZD80" s="46">
        <v>0</v>
      </c>
      <c r="AZE80" s="46">
        <v>0</v>
      </c>
      <c r="AZF80" s="46">
        <v>0</v>
      </c>
      <c r="AZG80" s="46">
        <v>0</v>
      </c>
      <c r="AZH80" s="46">
        <v>0</v>
      </c>
      <c r="AZK80" s="46" t="s">
        <v>2147</v>
      </c>
      <c r="AZL80" s="46">
        <v>0</v>
      </c>
      <c r="AZM80" s="46">
        <v>1</v>
      </c>
      <c r="AZN80" s="46">
        <v>0</v>
      </c>
      <c r="AZO80" s="46">
        <v>1</v>
      </c>
      <c r="AZP80" s="46">
        <v>1</v>
      </c>
      <c r="AZQ80" s="46">
        <v>0</v>
      </c>
      <c r="AZR80" s="46">
        <v>0</v>
      </c>
      <c r="AZS80" s="46">
        <v>0</v>
      </c>
      <c r="AZT80" s="46">
        <v>0</v>
      </c>
      <c r="AZU80" s="46">
        <v>0</v>
      </c>
      <c r="AZW80" s="46" t="s">
        <v>1500</v>
      </c>
      <c r="BAX80" s="46" t="s">
        <v>1500</v>
      </c>
      <c r="BBM80" s="46" t="s">
        <v>1652</v>
      </c>
      <c r="BBN80" s="46" t="s">
        <v>1518</v>
      </c>
      <c r="BBO80" s="46" t="s">
        <v>1500</v>
      </c>
      <c r="BCV80" s="46" t="s">
        <v>1652</v>
      </c>
      <c r="BCW80" s="46" t="s">
        <v>1500</v>
      </c>
      <c r="BCX80" s="46" t="s">
        <v>1500</v>
      </c>
      <c r="BDA80" s="46">
        <v>391147601</v>
      </c>
      <c r="BDB80" s="46">
        <v>44963.648668981477</v>
      </c>
      <c r="BDE80" s="46" t="s">
        <v>1524</v>
      </c>
      <c r="BDF80" s="46" t="s">
        <v>1525</v>
      </c>
    </row>
    <row r="81" spans="1:987 1096:1462" x14ac:dyDescent="0.35">
      <c r="A81" s="46">
        <v>102</v>
      </c>
      <c r="B81" s="46" t="s">
        <v>2148</v>
      </c>
      <c r="C81" s="46">
        <v>44963</v>
      </c>
      <c r="D81" s="46" t="s">
        <v>1490</v>
      </c>
      <c r="E81" s="46">
        <v>44963.456360138887</v>
      </c>
      <c r="F81" s="46">
        <v>44963.489372546297</v>
      </c>
      <c r="G81" s="46" t="s">
        <v>1491</v>
      </c>
      <c r="H81" s="46" t="s">
        <v>1656</v>
      </c>
      <c r="I81" s="46" t="s">
        <v>1493</v>
      </c>
      <c r="J81" s="46" t="s">
        <v>1494</v>
      </c>
      <c r="K81" s="46">
        <v>11</v>
      </c>
      <c r="L81" s="46">
        <v>11</v>
      </c>
      <c r="M81" s="46" t="s">
        <v>2149</v>
      </c>
      <c r="N81" s="46" t="s">
        <v>1496</v>
      </c>
      <c r="O81" s="46" t="s">
        <v>1497</v>
      </c>
      <c r="P81" s="46" t="s">
        <v>1528</v>
      </c>
      <c r="Q81" s="46" t="s">
        <v>1500</v>
      </c>
      <c r="S81" s="46" t="s">
        <v>2150</v>
      </c>
      <c r="T81" s="46" t="s">
        <v>1500</v>
      </c>
      <c r="U81" s="46" t="s">
        <v>1500</v>
      </c>
      <c r="V81" s="46" t="s">
        <v>1500</v>
      </c>
      <c r="W81" s="46" t="s">
        <v>1500</v>
      </c>
      <c r="X81" s="46" t="s">
        <v>1500</v>
      </c>
      <c r="Y81" s="46" t="s">
        <v>1500</v>
      </c>
      <c r="Z81" s="46" t="str">
        <f t="shared" si="49"/>
        <v>non</v>
      </c>
      <c r="AC81" s="46" t="str">
        <f t="shared" si="47"/>
        <v>non</v>
      </c>
      <c r="AD81" s="46" t="s">
        <v>1501</v>
      </c>
      <c r="AF81" s="46" t="s">
        <v>1530</v>
      </c>
      <c r="AH81" s="46" t="s">
        <v>1551</v>
      </c>
      <c r="AJ81" s="46" t="str">
        <f t="shared" si="48"/>
        <v>non</v>
      </c>
      <c r="AK81" s="46" t="str">
        <f t="shared" si="50"/>
        <v>oui</v>
      </c>
      <c r="AL81" s="46" t="str">
        <f t="shared" si="65"/>
        <v xml:space="preserve">pas_connaissance exclusion corruption </v>
      </c>
      <c r="AM81" s="46">
        <f t="shared" si="51"/>
        <v>1</v>
      </c>
      <c r="AN81" s="46">
        <f t="shared" si="52"/>
        <v>0</v>
      </c>
      <c r="AO81" s="46">
        <f t="shared" si="53"/>
        <v>0</v>
      </c>
      <c r="AP81" s="46">
        <f t="shared" si="54"/>
        <v>0</v>
      </c>
      <c r="AQ81" s="46">
        <f t="shared" si="55"/>
        <v>0</v>
      </c>
      <c r="AR81" s="46">
        <f t="shared" si="56"/>
        <v>0</v>
      </c>
      <c r="AS81" s="46">
        <f t="shared" si="57"/>
        <v>1</v>
      </c>
      <c r="AT81" s="46">
        <f t="shared" si="58"/>
        <v>0</v>
      </c>
      <c r="AU81" s="46">
        <f t="shared" si="59"/>
        <v>1</v>
      </c>
      <c r="AV81" s="46">
        <f t="shared" si="60"/>
        <v>0</v>
      </c>
      <c r="AW81" s="46">
        <f t="shared" si="61"/>
        <v>0</v>
      </c>
      <c r="AX81" s="46">
        <f t="shared" si="62"/>
        <v>0</v>
      </c>
      <c r="AY81" s="46">
        <f t="shared" si="63"/>
        <v>0</v>
      </c>
      <c r="BT81" s="46" t="str">
        <f t="shared" si="64"/>
        <v>oui</v>
      </c>
      <c r="EJ81" s="46" t="s">
        <v>1500</v>
      </c>
      <c r="EK81" s="46" t="s">
        <v>1504</v>
      </c>
      <c r="EL81" s="46">
        <v>1</v>
      </c>
      <c r="EM81" s="46">
        <v>0</v>
      </c>
      <c r="EN81" s="46">
        <v>0</v>
      </c>
      <c r="EO81" s="46">
        <v>0</v>
      </c>
      <c r="EP81" s="46">
        <v>0</v>
      </c>
      <c r="EY81" s="46" t="s">
        <v>1505</v>
      </c>
      <c r="EZ81" s="46">
        <v>0</v>
      </c>
      <c r="FA81" s="46">
        <v>0</v>
      </c>
      <c r="FB81" s="46">
        <v>0</v>
      </c>
      <c r="FC81" s="46">
        <v>0</v>
      </c>
      <c r="FD81" s="46">
        <v>0</v>
      </c>
      <c r="FE81" s="46">
        <v>0</v>
      </c>
      <c r="FF81" s="46">
        <v>1</v>
      </c>
      <c r="FG81" s="46">
        <v>0</v>
      </c>
      <c r="FH81" s="46">
        <v>0</v>
      </c>
      <c r="FI81" s="46">
        <v>0</v>
      </c>
      <c r="FJ81" s="46">
        <v>0</v>
      </c>
      <c r="FK81" s="46">
        <v>0</v>
      </c>
      <c r="FL81" s="46">
        <v>0</v>
      </c>
      <c r="GG81" s="46" t="s">
        <v>1500</v>
      </c>
      <c r="GH81" s="46" t="s">
        <v>1504</v>
      </c>
      <c r="GI81" s="46">
        <v>1</v>
      </c>
      <c r="GJ81" s="46">
        <v>0</v>
      </c>
      <c r="GK81" s="46">
        <v>0</v>
      </c>
      <c r="GL81" s="46">
        <v>0</v>
      </c>
      <c r="GM81" s="46">
        <v>0</v>
      </c>
      <c r="GN81" s="46">
        <v>0</v>
      </c>
      <c r="GX81" s="46" t="s">
        <v>1505</v>
      </c>
      <c r="GY81" s="46">
        <v>0</v>
      </c>
      <c r="GZ81" s="46">
        <v>0</v>
      </c>
      <c r="HA81" s="46">
        <v>0</v>
      </c>
      <c r="HB81" s="46">
        <v>0</v>
      </c>
      <c r="HC81" s="46">
        <v>0</v>
      </c>
      <c r="HD81" s="46">
        <v>0</v>
      </c>
      <c r="HE81" s="46">
        <v>1</v>
      </c>
      <c r="HF81" s="46">
        <v>0</v>
      </c>
      <c r="HG81" s="46">
        <v>0</v>
      </c>
      <c r="HH81" s="46">
        <v>0</v>
      </c>
      <c r="HI81" s="46">
        <v>0</v>
      </c>
      <c r="HJ81" s="46">
        <v>0</v>
      </c>
      <c r="HK81" s="46">
        <v>0</v>
      </c>
      <c r="TF81" s="46" t="s">
        <v>1500</v>
      </c>
      <c r="TG81" s="46" t="s">
        <v>1597</v>
      </c>
      <c r="TH81" s="46">
        <v>0</v>
      </c>
      <c r="TI81" s="46">
        <v>0</v>
      </c>
      <c r="TJ81" s="46">
        <v>0</v>
      </c>
      <c r="TK81" s="46">
        <v>1</v>
      </c>
      <c r="TL81" s="46">
        <v>0</v>
      </c>
      <c r="TM81" s="46">
        <v>0</v>
      </c>
      <c r="TN81" s="46">
        <v>0</v>
      </c>
      <c r="TO81" s="46">
        <v>0</v>
      </c>
      <c r="TP81" s="46">
        <v>0</v>
      </c>
      <c r="TQ81" s="46">
        <v>0</v>
      </c>
      <c r="UE81" s="46" t="s">
        <v>1594</v>
      </c>
      <c r="UF81" s="46">
        <v>1</v>
      </c>
      <c r="UG81" s="46">
        <v>0</v>
      </c>
      <c r="UH81" s="46">
        <v>0</v>
      </c>
      <c r="UI81" s="46">
        <v>0</v>
      </c>
      <c r="UJ81" s="46">
        <v>0</v>
      </c>
      <c r="UK81" s="46">
        <v>0</v>
      </c>
      <c r="UL81" s="46">
        <v>0</v>
      </c>
      <c r="UM81" s="46">
        <v>0</v>
      </c>
      <c r="UN81" s="46">
        <v>1</v>
      </c>
      <c r="UO81" s="46">
        <v>0</v>
      </c>
      <c r="UP81" s="46">
        <v>0</v>
      </c>
      <c r="UQ81" s="46">
        <v>0</v>
      </c>
      <c r="UR81" s="46">
        <v>0</v>
      </c>
      <c r="AKG81" s="46" t="s">
        <v>1509</v>
      </c>
      <c r="AKH81" s="46">
        <v>0</v>
      </c>
      <c r="AKI81" s="46">
        <v>0</v>
      </c>
      <c r="AKJ81" s="46">
        <v>0</v>
      </c>
      <c r="AKK81" s="46">
        <v>0</v>
      </c>
      <c r="AKL81" s="46">
        <v>0</v>
      </c>
      <c r="AKM81" s="46">
        <v>0</v>
      </c>
      <c r="AKN81" s="46">
        <v>0</v>
      </c>
      <c r="AKO81" s="46">
        <v>0</v>
      </c>
      <c r="AKP81" s="46">
        <v>0</v>
      </c>
      <c r="AKQ81" s="46">
        <v>0</v>
      </c>
      <c r="AKR81" s="46">
        <v>0</v>
      </c>
      <c r="AKS81" s="46">
        <v>0</v>
      </c>
      <c r="AKT81" s="46">
        <v>0</v>
      </c>
      <c r="AKU81" s="46">
        <v>0</v>
      </c>
      <c r="AKV81" s="46">
        <v>1</v>
      </c>
      <c r="AKW81" s="46">
        <v>0</v>
      </c>
      <c r="AKX81" s="46">
        <v>0</v>
      </c>
      <c r="AKY81" s="46">
        <v>0</v>
      </c>
      <c r="AQR81" s="46" t="s">
        <v>1558</v>
      </c>
      <c r="ARR81" s="46" t="s">
        <v>1581</v>
      </c>
      <c r="ARS81" s="46">
        <v>1</v>
      </c>
      <c r="ART81" s="46">
        <v>0</v>
      </c>
      <c r="ARU81" s="46">
        <v>0</v>
      </c>
      <c r="ARV81" s="46">
        <v>0</v>
      </c>
      <c r="ARW81" s="46">
        <v>0</v>
      </c>
      <c r="ARX81" s="46">
        <v>0</v>
      </c>
      <c r="ARY81" s="46">
        <v>0</v>
      </c>
      <c r="ASB81" s="46" t="s">
        <v>1496</v>
      </c>
      <c r="ASD81" s="46" t="s">
        <v>1649</v>
      </c>
      <c r="ASE81" s="46" t="s">
        <v>2151</v>
      </c>
      <c r="ASF81" s="46">
        <v>0</v>
      </c>
      <c r="ASG81" s="46">
        <v>0</v>
      </c>
      <c r="ASH81" s="46">
        <v>0</v>
      </c>
      <c r="ASI81" s="46">
        <v>0</v>
      </c>
      <c r="ASJ81" s="46">
        <v>1</v>
      </c>
      <c r="ASK81" s="46">
        <v>0</v>
      </c>
      <c r="ASL81" s="46">
        <v>0</v>
      </c>
      <c r="ASM81" s="46">
        <v>0</v>
      </c>
      <c r="ASN81" s="46">
        <v>1</v>
      </c>
      <c r="ASO81" s="46">
        <v>0</v>
      </c>
      <c r="ASP81" s="46">
        <v>0</v>
      </c>
      <c r="ASQ81" s="46">
        <v>0</v>
      </c>
      <c r="ASS81" s="46" t="s">
        <v>2057</v>
      </c>
      <c r="AST81" s="46">
        <v>0</v>
      </c>
      <c r="ASU81" s="46">
        <v>0</v>
      </c>
      <c r="ASV81" s="46">
        <v>0</v>
      </c>
      <c r="ASW81" s="46">
        <v>0</v>
      </c>
      <c r="ASX81" s="46">
        <v>0</v>
      </c>
      <c r="ASY81" s="46">
        <v>1</v>
      </c>
      <c r="ASZ81" s="46">
        <v>0</v>
      </c>
      <c r="ATA81" s="46">
        <v>0</v>
      </c>
      <c r="ATB81" s="46">
        <v>0</v>
      </c>
      <c r="ATC81" s="46">
        <v>0</v>
      </c>
      <c r="ATD81" s="46">
        <v>0</v>
      </c>
      <c r="ATE81" s="46">
        <v>0</v>
      </c>
      <c r="ATF81" s="46">
        <v>0</v>
      </c>
      <c r="ATH81" s="46" t="s">
        <v>1561</v>
      </c>
      <c r="ATI81" s="46">
        <v>1</v>
      </c>
      <c r="ATJ81" s="46">
        <v>0</v>
      </c>
      <c r="ATK81" s="46">
        <v>0</v>
      </c>
      <c r="ATL81" s="46">
        <v>0</v>
      </c>
      <c r="ATM81" s="46">
        <v>0</v>
      </c>
      <c r="ATN81" s="46">
        <v>0</v>
      </c>
      <c r="ATO81" s="46">
        <v>0</v>
      </c>
      <c r="ATP81" s="46">
        <v>0</v>
      </c>
      <c r="ATQ81" s="46">
        <v>0</v>
      </c>
      <c r="ATR81" s="46">
        <v>0</v>
      </c>
      <c r="ATS81" s="46">
        <v>0</v>
      </c>
      <c r="ATT81" s="46">
        <v>0</v>
      </c>
      <c r="ATU81" s="46">
        <v>0</v>
      </c>
      <c r="AUH81" s="46" t="s">
        <v>1601</v>
      </c>
      <c r="AUI81" s="46" t="s">
        <v>1496</v>
      </c>
      <c r="AUJ81" s="46" t="s">
        <v>1558</v>
      </c>
      <c r="AXD81" s="46" t="s">
        <v>1500</v>
      </c>
      <c r="AXT81" s="46" t="s">
        <v>1652</v>
      </c>
      <c r="AYI81" s="46" t="s">
        <v>1586</v>
      </c>
      <c r="AYJ81" s="46">
        <v>0</v>
      </c>
      <c r="AYK81" s="46">
        <v>0</v>
      </c>
      <c r="AYL81" s="46">
        <v>0</v>
      </c>
      <c r="AYM81" s="46">
        <v>1</v>
      </c>
      <c r="AYN81" s="46">
        <v>0</v>
      </c>
      <c r="AYO81" s="46">
        <v>0</v>
      </c>
      <c r="AYP81" s="46">
        <v>0</v>
      </c>
      <c r="AYQ81" s="46">
        <v>1</v>
      </c>
      <c r="AYR81" s="46">
        <v>0</v>
      </c>
      <c r="AYS81" s="46">
        <v>0</v>
      </c>
      <c r="AYT81" s="46">
        <v>0</v>
      </c>
      <c r="AYW81" s="46" t="s">
        <v>1496</v>
      </c>
      <c r="AYX81" s="46" t="s">
        <v>2152</v>
      </c>
      <c r="AYY81" s="46">
        <v>0</v>
      </c>
      <c r="AYZ81" s="46">
        <v>1</v>
      </c>
      <c r="AZA81" s="46">
        <v>0</v>
      </c>
      <c r="AZB81" s="46">
        <v>1</v>
      </c>
      <c r="AZC81" s="46">
        <v>0</v>
      </c>
      <c r="AZD81" s="46">
        <v>1</v>
      </c>
      <c r="AZE81" s="46">
        <v>0</v>
      </c>
      <c r="AZF81" s="46">
        <v>0</v>
      </c>
      <c r="AZG81" s="46">
        <v>0</v>
      </c>
      <c r="AZH81" s="46">
        <v>0</v>
      </c>
      <c r="AZK81" s="46" t="s">
        <v>1696</v>
      </c>
      <c r="AZL81" s="46">
        <v>0</v>
      </c>
      <c r="AZM81" s="46">
        <v>0</v>
      </c>
      <c r="AZN81" s="46">
        <v>0</v>
      </c>
      <c r="AZO81" s="46">
        <v>0</v>
      </c>
      <c r="AZP81" s="46">
        <v>0</v>
      </c>
      <c r="AZQ81" s="46">
        <v>1</v>
      </c>
      <c r="AZR81" s="46">
        <v>0</v>
      </c>
      <c r="AZS81" s="46">
        <v>0</v>
      </c>
      <c r="AZT81" s="46">
        <v>0</v>
      </c>
      <c r="AZU81" s="46">
        <v>0</v>
      </c>
      <c r="AZW81" s="46" t="s">
        <v>1496</v>
      </c>
      <c r="AZX81" s="46" t="s">
        <v>1496</v>
      </c>
      <c r="BAL81" s="46" t="s">
        <v>1500</v>
      </c>
      <c r="BAV81" s="46" t="s">
        <v>1567</v>
      </c>
      <c r="BAW81" s="46" t="s">
        <v>1500</v>
      </c>
      <c r="BAX81" s="46" t="s">
        <v>1500</v>
      </c>
      <c r="BBM81" s="46" t="s">
        <v>1652</v>
      </c>
      <c r="BBN81" s="46" t="s">
        <v>1652</v>
      </c>
      <c r="BBO81" s="46" t="s">
        <v>1500</v>
      </c>
      <c r="BCV81" s="46" t="s">
        <v>1518</v>
      </c>
      <c r="BCW81" s="46" t="s">
        <v>1500</v>
      </c>
      <c r="BCX81" s="46" t="s">
        <v>1500</v>
      </c>
      <c r="BDA81" s="46">
        <v>391147612</v>
      </c>
      <c r="BDB81" s="46">
        <v>44963.648692129631</v>
      </c>
      <c r="BDE81" s="46" t="s">
        <v>1524</v>
      </c>
      <c r="BDF81" s="46" t="s">
        <v>1525</v>
      </c>
    </row>
    <row r="82" spans="1:987 1096:1462" x14ac:dyDescent="0.35">
      <c r="A82" s="46">
        <v>103</v>
      </c>
      <c r="B82" s="46" t="s">
        <v>2153</v>
      </c>
      <c r="C82" s="46">
        <v>44963</v>
      </c>
      <c r="D82" s="46" t="s">
        <v>1490</v>
      </c>
      <c r="E82" s="46">
        <v>44963.585901099526</v>
      </c>
      <c r="F82" s="46">
        <v>44963.620219189819</v>
      </c>
      <c r="G82" s="46" t="s">
        <v>1491</v>
      </c>
      <c r="H82" s="46" t="s">
        <v>1656</v>
      </c>
      <c r="I82" s="46" t="s">
        <v>1493</v>
      </c>
      <c r="J82" s="46" t="s">
        <v>1494</v>
      </c>
      <c r="K82" s="46">
        <v>2</v>
      </c>
      <c r="L82" s="46">
        <v>2</v>
      </c>
      <c r="M82" s="46" t="s">
        <v>2143</v>
      </c>
      <c r="N82" s="46" t="s">
        <v>1496</v>
      </c>
      <c r="O82" s="46" t="s">
        <v>1527</v>
      </c>
      <c r="P82" s="46" t="s">
        <v>1498</v>
      </c>
      <c r="R82" s="46" t="s">
        <v>1500</v>
      </c>
      <c r="S82" s="46" t="s">
        <v>2154</v>
      </c>
      <c r="T82" s="46" t="s">
        <v>1500</v>
      </c>
      <c r="U82" s="46" t="s">
        <v>1500</v>
      </c>
      <c r="V82" s="46" t="s">
        <v>1500</v>
      </c>
      <c r="W82" s="46" t="s">
        <v>1500</v>
      </c>
      <c r="X82" s="46" t="s">
        <v>1500</v>
      </c>
      <c r="Y82" s="46" t="s">
        <v>1500</v>
      </c>
      <c r="Z82" s="46" t="str">
        <f t="shared" si="49"/>
        <v>non</v>
      </c>
      <c r="AC82" s="46" t="str">
        <f t="shared" si="47"/>
        <v>oui</v>
      </c>
      <c r="AD82" s="46" t="s">
        <v>1531</v>
      </c>
      <c r="AF82" s="46" t="s">
        <v>1551</v>
      </c>
      <c r="AH82" s="46" t="s">
        <v>1501</v>
      </c>
      <c r="AJ82" s="46" t="str">
        <f t="shared" si="48"/>
        <v>oui</v>
      </c>
      <c r="AK82" s="46" t="str">
        <f t="shared" si="50"/>
        <v>oui</v>
      </c>
      <c r="AL82" s="46" t="str">
        <f t="shared" si="65"/>
        <v xml:space="preserve">exclusion corruption pas_acces_information </v>
      </c>
      <c r="AM82" s="46">
        <f t="shared" si="51"/>
        <v>0</v>
      </c>
      <c r="AN82" s="46">
        <f t="shared" si="52"/>
        <v>0</v>
      </c>
      <c r="AO82" s="46">
        <f t="shared" si="53"/>
        <v>0</v>
      </c>
      <c r="AP82" s="46">
        <f t="shared" si="54"/>
        <v>0</v>
      </c>
      <c r="AQ82" s="46">
        <f t="shared" si="55"/>
        <v>0</v>
      </c>
      <c r="AR82" s="46">
        <f t="shared" si="56"/>
        <v>0</v>
      </c>
      <c r="AS82" s="46">
        <f t="shared" si="57"/>
        <v>1</v>
      </c>
      <c r="AT82" s="46">
        <f t="shared" si="58"/>
        <v>0</v>
      </c>
      <c r="AU82" s="46">
        <f t="shared" si="59"/>
        <v>1</v>
      </c>
      <c r="AV82" s="46">
        <f t="shared" si="60"/>
        <v>1</v>
      </c>
      <c r="AW82" s="46">
        <f t="shared" si="61"/>
        <v>0</v>
      </c>
      <c r="AX82" s="46">
        <f t="shared" si="62"/>
        <v>0</v>
      </c>
      <c r="AY82" s="46">
        <f t="shared" si="63"/>
        <v>0</v>
      </c>
      <c r="AZ82" s="46" t="str">
        <f>IF(BA82=1,"pas_adapte ","")&amp;IF(BB82=1,"insuffisance_argent ","")&amp;IF(BC82=1,"acces_limite ","")&amp;IF(BD82=1,"mauvaise_qualite ","")&amp;IF(BE82=1,"retard_reception ","")&amp;IF(BF82=1,"aucun_problem ","")&amp;IF(BG82=1,"autre ","")&amp;IF(BH82=1,"nsp ","")&amp;IF(BI82=1,"pnpr ","")</f>
        <v xml:space="preserve">aucun_problem </v>
      </c>
      <c r="BA82" s="46">
        <f>IF(ISERROR(SEARCH(1,_xlfn.CONCAT(DM82, FO82, HN82, KJ82, NC82, PR82, SH82, UU82, XI82, ZT82, ACQ82, ZT82, ACQ82, AEK82, AFT82, AJH82))),0,1)</f>
        <v>0</v>
      </c>
      <c r="BB82" s="46">
        <f>IF(ISERROR(SEARCH(1,_xlfn.CONCAT(DN82, FP82, HO82, KK82, ND82, PS82, SI82, UV82, XJ82, ZU82, ACR82))),0,1)</f>
        <v>0</v>
      </c>
      <c r="BC82" s="46">
        <f>IF(ISERROR(SEARCH(1,_xlfn.CONCAT(KL82, NE82, PT82, SJ82, UW82, XK82, ZW82, ACT82,AEM82, AGQ82, AJJ82))),0,1)</f>
        <v>0</v>
      </c>
      <c r="BD82" s="46">
        <f>IF(ISERROR(SEARCH(1,_xlfn.CONCAT(DO82, FQ82, HP82, KM82, NF82, PU82, SK82, UX82, XL82, ZV82, ACU82,AEL82, AGP82, AJI82))),0,1)</f>
        <v>0</v>
      </c>
      <c r="BE82" s="46">
        <f>IF(ISERROR(SEARCH(1,_xlfn.CONCAT(DP82, FR82, HQ82, KN82, NG82, PV82, SL82, UY82, XM82, ZX82, ACU82,AEN82, AGR82, AJK82))),0,1)</f>
        <v>0</v>
      </c>
      <c r="BF82" s="46">
        <f>IF(ISERROR(SEARCH(1,_xlfn.CONCAT(DQ82, FS82, HR82, KO82, NH82, PW82, SM82, UZ82, XN82, ZY82, ACV82,AEO82, AGS82, AJL82))),0,1)</f>
        <v>1</v>
      </c>
      <c r="BG82" s="46">
        <f>IF(ISERROR(SEARCH(1,_xlfn.CONCAT(DR82, FT82, HS82, KP82, NI82, PX82, SN82, VA82, XO82, ZZ82, ACW82,AEP82, AGT82, AJM82))),0,1)</f>
        <v>0</v>
      </c>
      <c r="BH82" s="46">
        <f>IF(ISERROR(SEARCH(1,_xlfn.CONCAT(DS82, FU82, HT82, KQ82, NJ82, PY82, SO82, VB82, XP82, AAA82, ACX82,AEQ82, AGU82, AJN82))),0,1)</f>
        <v>0</v>
      </c>
      <c r="BI82" s="46">
        <f>IF(ISERROR(SEARCH(1,_xlfn.CONCAT(DT82, FV82, HU82, KR82, NK82, PZ82, SP82, VC82, XQ82, AAB82, ACY82,AER82, AGV82, AJO82))),0,1)</f>
        <v>0</v>
      </c>
      <c r="BJ82" s="46" t="str">
        <f>IF(BK82=1, "pas_adapte ","")&amp;IF(BL82=1, "insuffisance_argent ","")&amp;IF(BM82=1, "acces_limite ","")&amp;IF(BN82=1, "mauvaise_qualite ","")&amp;IF(BO82=1, "retard_reception ","")&amp;IF(BP82=1, "aucun_problem ","")&amp;IF(BQ82=1, "autre ","")&amp;IF(BR82=1, "nsp ","")&amp;IF(BS82=1, "pnpr ","")</f>
        <v xml:space="preserve">aucun_problem </v>
      </c>
      <c r="BK82" s="46">
        <f>IF(ISERROR(SEARCH(1,_xlfn.CONCAT(DM82, FO82, HN82, KJ82, NC82, PR82, SH82, UU82, XI82, ZT82, ACQ82, ZT82, ACQ82, AEK82, AFT82, AJH82, ALB82, ALL82, ALV82, AMF82, AMQ82, ANB82, ANM82, ANX82, AOI82, AOT82, APE82, APP82, APZ82, AQI82))),0,1)</f>
        <v>0</v>
      </c>
      <c r="BL82" s="46">
        <f>IF(ISERROR(SEARCH(1,_xlfn.CONCAT(DN82, FP82, HO82, KK82, ND82, PS82, SI82, UV82, XJ82, ZU82, ACR82, ZU82, ACR82, ALC82, ALM82, ALW82, AMG82, AMR82, ANC82, ANN82, ANY82, AOJ82, AOU82, APF82))),0,1)</f>
        <v>0</v>
      </c>
      <c r="BM82" s="46">
        <f>IF(ISERROR(SEARCH(1,_xlfn.CONCAT(KL82, NE82, PT82, SJ82, UW82, XK82, ZW82, ACT82,AEM82, AGQ82, AJJ82, AMH82, AMS82, AND82, ANO82, ANZ82, AOK82, AOW82, APH82, APR82, AQB82, AQK82))),0,1)</f>
        <v>0</v>
      </c>
      <c r="BN82" s="46">
        <f>IF(ISERROR(SEARCH(1,_xlfn.CONCAT(DO82, FQ82, HP82, KM82, NF82, PU82, SK82, UX82, XL82, ZV82, ACU82,AEL82, AGP82, AJI82, AMI82, AMT82, ANE82, ANP82, AOA82, AOL82, AOV82, APG82, APQ82, AQA82, AQJ82))),0,1)</f>
        <v>0</v>
      </c>
      <c r="BO82" s="46">
        <f>IF(ISERROR(SEARCH(1,_xlfn.CONCAT(DP82, FR82, HQ82, KN82, NG82, PV82, SL82, UY82, XM82, ZX82, ACU82,AEN82, AGR82, AJK82, ALE82, ALO82, ALY82, AMJ82, AMU82, ANF82, ANQ82, AOB82, AOM82, AOX82, API82, APS82, AQC82, AQL82))),0,1)</f>
        <v>0</v>
      </c>
      <c r="BP82" s="46">
        <f>IF(ISERROR(SEARCH(1,_xlfn.CONCAT(DQ82, FS82, HR82, KO82, NH82, PW82, SM82, UZ82, XN82, ZY82, ACV82,AEO82, AGS82, AJL82, ALF82, ALP82, ALZ82, AMK82, AMV82, ANG82, ANR82, AOC82, AON82, AOY82, APJ82, APT82, AQD82, AQM82))),0,1)</f>
        <v>1</v>
      </c>
      <c r="BQ82" s="46">
        <f>IF(ISERROR(SEARCH(1,_xlfn.CONCAT(DR82, FT82, HS82, KP82, NI82, PX82, SN82, VA82, XO82, ZZ82, ACW82,AEP82, AGT82, AJM82, ALG82, ALQ82, AMA82, AML82, AMW82, ANH82, ANS82, AOD82, AOO82, AOZ82, APK82, APU82, AQE82, AQN82))),0,1)</f>
        <v>0</v>
      </c>
      <c r="BR82" s="46">
        <f>IF(ISERROR(SEARCH(1,_xlfn.CONCAT(DS82, FU82, HT82, KQ82, NJ82, PY82, SO82, VB82, XP82, AAA82, ACX82,AEQ82, AGU82, AJN82, ALH82, ALR82, AMB82, AMM82, AMX82, ANI82, ANT82, AOE82, AOP82, APA82, APL82, APV82, AQF82, AQO82))),0,1)</f>
        <v>0</v>
      </c>
      <c r="BS82" s="46">
        <f>IF(ISERROR(SEARCH(1,_xlfn.CONCAT(DT82, FV82, HU82, KR82, NK82, PZ82, SP82, VC82, XQ82, AAB82, ACY82,AER82, AGV82, AJO82, ALI82, ALS82, AMC82, AMN82, AMY82, ANJ82, ANU82, AOF82, AOQ82, APB82, APM82, APW82, AQG82, AQP82))),0,1)</f>
        <v>0</v>
      </c>
      <c r="BT82" s="46" t="str">
        <f t="shared" si="64"/>
        <v>oui</v>
      </c>
      <c r="BU82" s="46" t="str">
        <f>IF(ISERROR(SEARCH(1, _xlfn.CONCAT(CL82, CM82,ES82, GQ82, JB82,MB82,OP82, OQ82,RF82, WG82, ABJ82, ABK82, ABL82, ABM82, CK82 ))),"non","oui")</f>
        <v>non</v>
      </c>
      <c r="EJ82" s="46" t="s">
        <v>1500</v>
      </c>
      <c r="EK82" s="46" t="s">
        <v>1574</v>
      </c>
      <c r="EL82" s="46">
        <v>0</v>
      </c>
      <c r="EM82" s="46">
        <v>1</v>
      </c>
      <c r="EN82" s="46">
        <v>0</v>
      </c>
      <c r="EO82" s="46">
        <v>0</v>
      </c>
      <c r="EP82" s="46">
        <v>0</v>
      </c>
      <c r="EY82" s="46" t="s">
        <v>1659</v>
      </c>
      <c r="EZ82" s="46">
        <v>0</v>
      </c>
      <c r="FA82" s="46">
        <v>0</v>
      </c>
      <c r="FB82" s="46">
        <v>0</v>
      </c>
      <c r="FC82" s="46">
        <v>0</v>
      </c>
      <c r="FD82" s="46">
        <v>0</v>
      </c>
      <c r="FE82" s="46">
        <v>0</v>
      </c>
      <c r="FF82" s="46">
        <v>1</v>
      </c>
      <c r="FG82" s="46">
        <v>0</v>
      </c>
      <c r="FH82" s="46">
        <v>1</v>
      </c>
      <c r="FI82" s="46">
        <v>0</v>
      </c>
      <c r="FJ82" s="46">
        <v>0</v>
      </c>
      <c r="FK82" s="46">
        <v>0</v>
      </c>
      <c r="FL82" s="46">
        <v>0</v>
      </c>
      <c r="GG82" s="46" t="s">
        <v>1496</v>
      </c>
      <c r="GP82" s="46" t="s">
        <v>1574</v>
      </c>
      <c r="GQ82" s="46">
        <v>0</v>
      </c>
      <c r="GR82" s="46">
        <v>0</v>
      </c>
      <c r="GS82" s="46">
        <v>1</v>
      </c>
      <c r="GT82" s="46">
        <v>0</v>
      </c>
      <c r="GU82" s="46">
        <v>0</v>
      </c>
      <c r="GV82" s="46">
        <v>0</v>
      </c>
      <c r="GX82" s="46" t="s">
        <v>1680</v>
      </c>
      <c r="GY82" s="46">
        <v>0</v>
      </c>
      <c r="GZ82" s="46">
        <v>0</v>
      </c>
      <c r="HA82" s="46">
        <v>0</v>
      </c>
      <c r="HB82" s="46">
        <v>0</v>
      </c>
      <c r="HC82" s="46">
        <v>0</v>
      </c>
      <c r="HD82" s="46">
        <v>0</v>
      </c>
      <c r="HE82" s="46">
        <v>0</v>
      </c>
      <c r="HF82" s="46">
        <v>0</v>
      </c>
      <c r="HG82" s="46">
        <v>0</v>
      </c>
      <c r="HH82" s="46">
        <v>1</v>
      </c>
      <c r="HI82" s="46">
        <v>0</v>
      </c>
      <c r="HJ82" s="46">
        <v>0</v>
      </c>
      <c r="HK82" s="46">
        <v>0</v>
      </c>
      <c r="HM82" s="46" t="s">
        <v>1914</v>
      </c>
      <c r="HN82" s="46">
        <v>0</v>
      </c>
      <c r="HO82" s="46">
        <v>0</v>
      </c>
      <c r="HP82" s="46">
        <v>0</v>
      </c>
      <c r="HQ82" s="46">
        <v>0</v>
      </c>
      <c r="HR82" s="46">
        <v>1</v>
      </c>
      <c r="HS82" s="46">
        <v>0</v>
      </c>
      <c r="HT82" s="46">
        <v>0</v>
      </c>
      <c r="HU82" s="46">
        <v>0</v>
      </c>
      <c r="IE82" s="46" t="s">
        <v>1563</v>
      </c>
      <c r="IF82" s="46" t="s">
        <v>1554</v>
      </c>
      <c r="QQ82" s="46" t="s">
        <v>1500</v>
      </c>
      <c r="QR82" s="46" t="s">
        <v>2155</v>
      </c>
      <c r="QS82" s="46">
        <v>1</v>
      </c>
      <c r="QT82" s="46">
        <v>0</v>
      </c>
      <c r="QU82" s="46">
        <v>0</v>
      </c>
      <c r="QV82" s="46">
        <v>1</v>
      </c>
      <c r="QW82" s="46">
        <v>0</v>
      </c>
      <c r="QX82" s="46">
        <v>1</v>
      </c>
      <c r="QY82" s="46">
        <v>0</v>
      </c>
      <c r="QZ82" s="46">
        <v>0</v>
      </c>
      <c r="RA82" s="46">
        <v>0</v>
      </c>
      <c r="RB82" s="46">
        <v>0</v>
      </c>
      <c r="RC82" s="46">
        <v>0</v>
      </c>
      <c r="RR82" s="46" t="s">
        <v>1799</v>
      </c>
      <c r="RS82" s="46">
        <v>0</v>
      </c>
      <c r="RT82" s="46">
        <v>0</v>
      </c>
      <c r="RU82" s="46">
        <v>0</v>
      </c>
      <c r="RV82" s="46">
        <v>0</v>
      </c>
      <c r="RW82" s="46">
        <v>0</v>
      </c>
      <c r="RX82" s="46">
        <v>0</v>
      </c>
      <c r="RY82" s="46">
        <v>1</v>
      </c>
      <c r="RZ82" s="46">
        <v>0</v>
      </c>
      <c r="SA82" s="46">
        <v>1</v>
      </c>
      <c r="SB82" s="46">
        <v>0</v>
      </c>
      <c r="SC82" s="46">
        <v>0</v>
      </c>
      <c r="SD82" s="46">
        <v>0</v>
      </c>
      <c r="SE82" s="46">
        <v>0</v>
      </c>
      <c r="AKG82" s="46" t="s">
        <v>2156</v>
      </c>
      <c r="AKH82" s="46">
        <v>0</v>
      </c>
      <c r="AKI82" s="46">
        <v>0</v>
      </c>
      <c r="AKJ82" s="46">
        <v>0</v>
      </c>
      <c r="AKK82" s="46">
        <v>0</v>
      </c>
      <c r="AKL82" s="46">
        <v>0</v>
      </c>
      <c r="AKM82" s="46">
        <v>0</v>
      </c>
      <c r="AKN82" s="46">
        <v>0</v>
      </c>
      <c r="AKO82" s="46">
        <v>0</v>
      </c>
      <c r="AKP82" s="46">
        <v>0</v>
      </c>
      <c r="AKQ82" s="46">
        <v>0</v>
      </c>
      <c r="AKR82" s="46">
        <v>1</v>
      </c>
      <c r="AKS82" s="46">
        <v>0</v>
      </c>
      <c r="AKT82" s="46">
        <v>1</v>
      </c>
      <c r="AKU82" s="46">
        <v>0</v>
      </c>
      <c r="AKV82" s="46">
        <v>0</v>
      </c>
      <c r="AKW82" s="46">
        <v>0</v>
      </c>
      <c r="AKX82" s="46">
        <v>0</v>
      </c>
      <c r="AKY82" s="46">
        <v>0</v>
      </c>
      <c r="APD82" s="46" t="s">
        <v>1914</v>
      </c>
      <c r="APE82" s="46">
        <v>0</v>
      </c>
      <c r="APF82" s="46">
        <v>0</v>
      </c>
      <c r="APG82" s="46">
        <v>0</v>
      </c>
      <c r="APH82" s="46">
        <v>0</v>
      </c>
      <c r="API82" s="46">
        <v>0</v>
      </c>
      <c r="APJ82" s="46">
        <v>1</v>
      </c>
      <c r="APK82" s="46">
        <v>0</v>
      </c>
      <c r="APL82" s="46">
        <v>0</v>
      </c>
      <c r="APM82" s="46">
        <v>0</v>
      </c>
      <c r="APY82" s="46" t="s">
        <v>1914</v>
      </c>
      <c r="APZ82" s="46">
        <v>0</v>
      </c>
      <c r="AQA82" s="46">
        <v>0</v>
      </c>
      <c r="AQB82" s="46">
        <v>0</v>
      </c>
      <c r="AQC82" s="46">
        <v>0</v>
      </c>
      <c r="AQD82" s="46">
        <v>1</v>
      </c>
      <c r="AQE82" s="46">
        <v>0</v>
      </c>
      <c r="AQF82" s="46">
        <v>0</v>
      </c>
      <c r="AQR82" s="46" t="s">
        <v>1558</v>
      </c>
      <c r="ARR82" s="46" t="s">
        <v>1581</v>
      </c>
      <c r="ARS82" s="46">
        <v>1</v>
      </c>
      <c r="ART82" s="46">
        <v>0</v>
      </c>
      <c r="ARU82" s="46">
        <v>0</v>
      </c>
      <c r="ARV82" s="46">
        <v>0</v>
      </c>
      <c r="ARW82" s="46">
        <v>0</v>
      </c>
      <c r="ARX82" s="46">
        <v>0</v>
      </c>
      <c r="ARY82" s="46">
        <v>0</v>
      </c>
      <c r="ASB82" s="46" t="s">
        <v>1496</v>
      </c>
      <c r="ASD82" s="46" t="s">
        <v>1540</v>
      </c>
      <c r="ASE82" s="46" t="s">
        <v>2157</v>
      </c>
      <c r="ASF82" s="46">
        <v>1</v>
      </c>
      <c r="ASG82" s="46">
        <v>0</v>
      </c>
      <c r="ASH82" s="46">
        <v>0</v>
      </c>
      <c r="ASI82" s="46">
        <v>1</v>
      </c>
      <c r="ASJ82" s="46">
        <v>0</v>
      </c>
      <c r="ASK82" s="46">
        <v>0</v>
      </c>
      <c r="ASL82" s="46">
        <v>1</v>
      </c>
      <c r="ASM82" s="46">
        <v>0</v>
      </c>
      <c r="ASN82" s="46">
        <v>0</v>
      </c>
      <c r="ASO82" s="46">
        <v>0</v>
      </c>
      <c r="ASP82" s="46">
        <v>0</v>
      </c>
      <c r="ASQ82" s="46">
        <v>0</v>
      </c>
      <c r="ASS82" s="46" t="s">
        <v>2057</v>
      </c>
      <c r="AST82" s="46">
        <v>0</v>
      </c>
      <c r="ASU82" s="46">
        <v>0</v>
      </c>
      <c r="ASV82" s="46">
        <v>0</v>
      </c>
      <c r="ASW82" s="46">
        <v>0</v>
      </c>
      <c r="ASX82" s="46">
        <v>0</v>
      </c>
      <c r="ASY82" s="46">
        <v>1</v>
      </c>
      <c r="ASZ82" s="46">
        <v>0</v>
      </c>
      <c r="ATA82" s="46">
        <v>0</v>
      </c>
      <c r="ATB82" s="46">
        <v>0</v>
      </c>
      <c r="ATC82" s="46">
        <v>0</v>
      </c>
      <c r="ATD82" s="46">
        <v>0</v>
      </c>
      <c r="ATE82" s="46">
        <v>0</v>
      </c>
      <c r="ATF82" s="46">
        <v>0</v>
      </c>
      <c r="ATH82" s="46" t="s">
        <v>1584</v>
      </c>
      <c r="ATI82" s="46">
        <v>0</v>
      </c>
      <c r="ATJ82" s="46">
        <v>0</v>
      </c>
      <c r="ATK82" s="46">
        <v>0</v>
      </c>
      <c r="ATL82" s="46">
        <v>0</v>
      </c>
      <c r="ATM82" s="46">
        <v>0</v>
      </c>
      <c r="ATN82" s="46">
        <v>0</v>
      </c>
      <c r="ATO82" s="46">
        <v>0</v>
      </c>
      <c r="ATP82" s="46">
        <v>1</v>
      </c>
      <c r="ATQ82" s="46">
        <v>0</v>
      </c>
      <c r="ATR82" s="46">
        <v>0</v>
      </c>
      <c r="ATS82" s="46">
        <v>0</v>
      </c>
      <c r="ATT82" s="46">
        <v>0</v>
      </c>
      <c r="ATU82" s="46">
        <v>0</v>
      </c>
      <c r="AUH82" s="46" t="s">
        <v>1601</v>
      </c>
      <c r="AUI82" s="46" t="s">
        <v>1496</v>
      </c>
      <c r="AUJ82" s="46" t="s">
        <v>1558</v>
      </c>
      <c r="AXD82" s="46" t="s">
        <v>1500</v>
      </c>
      <c r="AXT82" s="46" t="s">
        <v>1563</v>
      </c>
      <c r="AYI82" s="46" t="s">
        <v>1745</v>
      </c>
      <c r="AYJ82" s="46">
        <v>0</v>
      </c>
      <c r="AYK82" s="46">
        <v>0</v>
      </c>
      <c r="AYL82" s="46">
        <v>0</v>
      </c>
      <c r="AYM82" s="46">
        <v>1</v>
      </c>
      <c r="AYN82" s="46">
        <v>0</v>
      </c>
      <c r="AYO82" s="46">
        <v>0</v>
      </c>
      <c r="AYP82" s="46">
        <v>0</v>
      </c>
      <c r="AYQ82" s="46">
        <v>0</v>
      </c>
      <c r="AYR82" s="46">
        <v>0</v>
      </c>
      <c r="AYS82" s="46">
        <v>0</v>
      </c>
      <c r="AYT82" s="46">
        <v>0</v>
      </c>
      <c r="AYW82" s="46" t="s">
        <v>1496</v>
      </c>
      <c r="AYX82" s="46" t="s">
        <v>2158</v>
      </c>
      <c r="AYY82" s="46">
        <v>0</v>
      </c>
      <c r="AYZ82" s="46">
        <v>0</v>
      </c>
      <c r="AZA82" s="46">
        <v>0</v>
      </c>
      <c r="AZB82" s="46">
        <v>1</v>
      </c>
      <c r="AZC82" s="46">
        <v>1</v>
      </c>
      <c r="AZD82" s="46">
        <v>1</v>
      </c>
      <c r="AZE82" s="46">
        <v>0</v>
      </c>
      <c r="AZF82" s="46">
        <v>0</v>
      </c>
      <c r="AZG82" s="46">
        <v>0</v>
      </c>
      <c r="AZH82" s="46">
        <v>0</v>
      </c>
      <c r="AZK82" s="46" t="s">
        <v>2159</v>
      </c>
      <c r="AZL82" s="46">
        <v>0</v>
      </c>
      <c r="AZM82" s="46">
        <v>1</v>
      </c>
      <c r="AZN82" s="46">
        <v>0</v>
      </c>
      <c r="AZO82" s="46">
        <v>0</v>
      </c>
      <c r="AZP82" s="46">
        <v>1</v>
      </c>
      <c r="AZQ82" s="46">
        <v>1</v>
      </c>
      <c r="AZR82" s="46">
        <v>0</v>
      </c>
      <c r="AZS82" s="46">
        <v>0</v>
      </c>
      <c r="AZT82" s="46">
        <v>0</v>
      </c>
      <c r="AZU82" s="46">
        <v>0</v>
      </c>
      <c r="AZW82" s="46" t="s">
        <v>1500</v>
      </c>
      <c r="BAX82" s="46" t="s">
        <v>1500</v>
      </c>
      <c r="BBM82" s="46" t="s">
        <v>1652</v>
      </c>
      <c r="BBN82" s="46" t="s">
        <v>1518</v>
      </c>
      <c r="BBO82" s="46" t="s">
        <v>1496</v>
      </c>
      <c r="BBP82" s="46" t="s">
        <v>1521</v>
      </c>
      <c r="BBQ82" s="46">
        <v>1</v>
      </c>
      <c r="BBR82" s="46">
        <v>1</v>
      </c>
      <c r="BBS82" s="46">
        <v>0</v>
      </c>
      <c r="BBT82" s="46">
        <v>0</v>
      </c>
      <c r="BBU82" s="46">
        <v>0</v>
      </c>
      <c r="BBV82" s="46">
        <v>0</v>
      </c>
      <c r="BBW82" s="46">
        <v>0</v>
      </c>
      <c r="BBX82" s="46">
        <v>0</v>
      </c>
      <c r="BBY82" s="46">
        <v>0</v>
      </c>
      <c r="BBZ82" s="46">
        <v>0</v>
      </c>
      <c r="BCA82" s="46">
        <v>0</v>
      </c>
      <c r="BCB82" s="46">
        <v>0</v>
      </c>
      <c r="BCC82" s="46">
        <v>0</v>
      </c>
      <c r="BCE82" s="46" t="s">
        <v>1623</v>
      </c>
      <c r="BCF82" s="46">
        <v>1</v>
      </c>
      <c r="BCG82" s="46">
        <v>0</v>
      </c>
      <c r="BCH82" s="46">
        <v>0</v>
      </c>
      <c r="BCI82" s="46">
        <v>0</v>
      </c>
      <c r="BCJ82" s="46">
        <v>0</v>
      </c>
      <c r="BCK82" s="46">
        <v>0</v>
      </c>
      <c r="BCL82" s="46">
        <v>0</v>
      </c>
      <c r="BCM82" s="46">
        <v>0</v>
      </c>
      <c r="BCN82" s="46">
        <v>0</v>
      </c>
      <c r="BCO82" s="46">
        <v>0</v>
      </c>
      <c r="BCP82" s="46">
        <v>0</v>
      </c>
      <c r="BCQ82" s="46">
        <v>0</v>
      </c>
      <c r="BCR82" s="46">
        <v>0</v>
      </c>
      <c r="BCS82" s="46">
        <v>0</v>
      </c>
      <c r="BCT82" s="46">
        <v>0</v>
      </c>
      <c r="BCV82" s="46" t="s">
        <v>1652</v>
      </c>
      <c r="BCW82" s="46" t="s">
        <v>1500</v>
      </c>
      <c r="BCX82" s="46" t="s">
        <v>1500</v>
      </c>
      <c r="BDA82" s="46">
        <v>391147618</v>
      </c>
      <c r="BDB82" s="46">
        <v>44963.6487037037</v>
      </c>
      <c r="BDE82" s="46" t="s">
        <v>1524</v>
      </c>
      <c r="BDF82" s="46" t="s">
        <v>1525</v>
      </c>
    </row>
    <row r="83" spans="1:987 1096:1462" x14ac:dyDescent="0.35">
      <c r="A83" s="46">
        <v>104</v>
      </c>
      <c r="B83" s="46" t="s">
        <v>2160</v>
      </c>
      <c r="C83" s="46">
        <v>44963</v>
      </c>
      <c r="D83" s="46" t="s">
        <v>1490</v>
      </c>
      <c r="E83" s="46">
        <v>44963.418759305547</v>
      </c>
      <c r="F83" s="46">
        <v>44963.44678381944</v>
      </c>
      <c r="G83" s="46" t="s">
        <v>1491</v>
      </c>
      <c r="H83" s="46" t="s">
        <v>1834</v>
      </c>
      <c r="I83" s="46" t="s">
        <v>1493</v>
      </c>
      <c r="J83" s="46" t="s">
        <v>1494</v>
      </c>
      <c r="K83" s="46">
        <v>11</v>
      </c>
      <c r="L83" s="46">
        <v>11</v>
      </c>
      <c r="M83" s="46" t="s">
        <v>2161</v>
      </c>
      <c r="N83" s="46" t="s">
        <v>1500</v>
      </c>
      <c r="O83" s="46" t="s">
        <v>1527</v>
      </c>
      <c r="P83" s="46" t="s">
        <v>1498</v>
      </c>
      <c r="R83" s="46" t="s">
        <v>1500</v>
      </c>
      <c r="S83" s="46" t="s">
        <v>2162</v>
      </c>
      <c r="T83" s="46" t="s">
        <v>1500</v>
      </c>
      <c r="U83" s="46" t="s">
        <v>1500</v>
      </c>
      <c r="V83" s="46" t="s">
        <v>1500</v>
      </c>
      <c r="W83" s="46" t="s">
        <v>1500</v>
      </c>
      <c r="X83" s="46" t="s">
        <v>1500</v>
      </c>
      <c r="Y83" s="46" t="s">
        <v>1500</v>
      </c>
      <c r="Z83" s="46" t="str">
        <f t="shared" si="49"/>
        <v>non</v>
      </c>
      <c r="AC83" s="46" t="str">
        <f t="shared" si="47"/>
        <v>non</v>
      </c>
      <c r="AD83" s="46" t="s">
        <v>1501</v>
      </c>
      <c r="AF83" s="46" t="s">
        <v>2163</v>
      </c>
      <c r="AH83" s="46" t="s">
        <v>1502</v>
      </c>
      <c r="AJ83" s="46" t="str">
        <f t="shared" si="48"/>
        <v>non</v>
      </c>
      <c r="AK83" s="46" t="str">
        <f t="shared" si="50"/>
        <v>oui</v>
      </c>
      <c r="AL83" s="46" t="str">
        <f t="shared" si="65"/>
        <v xml:space="preserve">exclusion corruption </v>
      </c>
      <c r="AM83" s="46">
        <f t="shared" si="51"/>
        <v>0</v>
      </c>
      <c r="AN83" s="46">
        <f t="shared" si="52"/>
        <v>0</v>
      </c>
      <c r="AO83" s="46">
        <f t="shared" si="53"/>
        <v>0</v>
      </c>
      <c r="AP83" s="46">
        <f t="shared" si="54"/>
        <v>0</v>
      </c>
      <c r="AQ83" s="46">
        <f t="shared" si="55"/>
        <v>0</v>
      </c>
      <c r="AR83" s="46">
        <f t="shared" si="56"/>
        <v>0</v>
      </c>
      <c r="AS83" s="46">
        <f t="shared" si="57"/>
        <v>1</v>
      </c>
      <c r="AT83" s="46">
        <f t="shared" si="58"/>
        <v>0</v>
      </c>
      <c r="AU83" s="46">
        <f t="shared" si="59"/>
        <v>1</v>
      </c>
      <c r="AV83" s="46">
        <f t="shared" si="60"/>
        <v>0</v>
      </c>
      <c r="AW83" s="46">
        <f t="shared" si="61"/>
        <v>0</v>
      </c>
      <c r="AX83" s="46">
        <f t="shared" si="62"/>
        <v>0</v>
      </c>
      <c r="AY83" s="46">
        <f t="shared" si="63"/>
        <v>0</v>
      </c>
      <c r="BT83" s="46" t="str">
        <f t="shared" si="64"/>
        <v>oui</v>
      </c>
      <c r="GG83" s="46" t="s">
        <v>1500</v>
      </c>
      <c r="GH83" s="46" t="s">
        <v>1574</v>
      </c>
      <c r="GI83" s="46">
        <v>0</v>
      </c>
      <c r="GJ83" s="46">
        <v>0</v>
      </c>
      <c r="GK83" s="46">
        <v>1</v>
      </c>
      <c r="GL83" s="46">
        <v>0</v>
      </c>
      <c r="GM83" s="46">
        <v>0</v>
      </c>
      <c r="GN83" s="46">
        <v>0</v>
      </c>
      <c r="GX83" s="46" t="s">
        <v>1505</v>
      </c>
      <c r="GY83" s="46">
        <v>0</v>
      </c>
      <c r="GZ83" s="46">
        <v>0</v>
      </c>
      <c r="HA83" s="46">
        <v>0</v>
      </c>
      <c r="HB83" s="46">
        <v>0</v>
      </c>
      <c r="HC83" s="46">
        <v>0</v>
      </c>
      <c r="HD83" s="46">
        <v>0</v>
      </c>
      <c r="HE83" s="46">
        <v>1</v>
      </c>
      <c r="HF83" s="46">
        <v>0</v>
      </c>
      <c r="HG83" s="46">
        <v>0</v>
      </c>
      <c r="HH83" s="46">
        <v>0</v>
      </c>
      <c r="HI83" s="46">
        <v>0</v>
      </c>
      <c r="HJ83" s="46">
        <v>0</v>
      </c>
      <c r="HK83" s="46">
        <v>0</v>
      </c>
      <c r="IG83" s="46" t="s">
        <v>1500</v>
      </c>
      <c r="IH83" s="46" t="s">
        <v>1630</v>
      </c>
      <c r="II83" s="46">
        <v>1</v>
      </c>
      <c r="IJ83" s="46">
        <v>1</v>
      </c>
      <c r="IK83" s="46">
        <v>0</v>
      </c>
      <c r="IL83" s="46">
        <v>0</v>
      </c>
      <c r="IM83" s="46">
        <v>0</v>
      </c>
      <c r="IN83" s="46">
        <v>0</v>
      </c>
      <c r="IO83" s="46">
        <v>0</v>
      </c>
      <c r="IP83" s="46">
        <v>0</v>
      </c>
      <c r="IQ83" s="46">
        <v>0</v>
      </c>
      <c r="IR83" s="46">
        <v>0</v>
      </c>
      <c r="IS83" s="46">
        <v>0</v>
      </c>
      <c r="IT83" s="46">
        <v>0</v>
      </c>
      <c r="IU83" s="46">
        <v>0</v>
      </c>
      <c r="IV83" s="46">
        <v>0</v>
      </c>
      <c r="IW83" s="46">
        <v>0</v>
      </c>
      <c r="IX83" s="46">
        <v>0</v>
      </c>
      <c r="IY83" s="46">
        <v>0</v>
      </c>
      <c r="JT83" s="46" t="s">
        <v>1505</v>
      </c>
      <c r="JU83" s="46">
        <v>0</v>
      </c>
      <c r="JV83" s="46">
        <v>0</v>
      </c>
      <c r="JW83" s="46">
        <v>0</v>
      </c>
      <c r="JX83" s="46">
        <v>0</v>
      </c>
      <c r="JY83" s="46">
        <v>0</v>
      </c>
      <c r="JZ83" s="46">
        <v>0</v>
      </c>
      <c r="KA83" s="46">
        <v>1</v>
      </c>
      <c r="KB83" s="46">
        <v>0</v>
      </c>
      <c r="KC83" s="46">
        <v>0</v>
      </c>
      <c r="KD83" s="46">
        <v>0</v>
      </c>
      <c r="KE83" s="46">
        <v>0</v>
      </c>
      <c r="KF83" s="46">
        <v>0</v>
      </c>
      <c r="KG83" s="46">
        <v>0</v>
      </c>
      <c r="AET83" s="46" t="s">
        <v>1500</v>
      </c>
      <c r="AEU83" s="46" t="s">
        <v>2164</v>
      </c>
      <c r="AEV83" s="46">
        <v>0</v>
      </c>
      <c r="AEW83" s="46">
        <v>0</v>
      </c>
      <c r="AEX83" s="46">
        <v>0</v>
      </c>
      <c r="AEY83" s="46">
        <v>0</v>
      </c>
      <c r="AEZ83" s="46">
        <v>0</v>
      </c>
      <c r="AFA83" s="46">
        <v>0</v>
      </c>
      <c r="AFB83" s="46">
        <v>0</v>
      </c>
      <c r="AFC83" s="46">
        <v>0</v>
      </c>
      <c r="AFD83" s="46">
        <v>0</v>
      </c>
      <c r="AFE83" s="46">
        <v>1</v>
      </c>
      <c r="AFF83" s="46">
        <v>0</v>
      </c>
      <c r="AFG83" s="46">
        <v>0</v>
      </c>
      <c r="AFH83" s="46">
        <v>0</v>
      </c>
      <c r="AFY83" s="46" t="s">
        <v>1679</v>
      </c>
      <c r="AFZ83" s="46">
        <v>0</v>
      </c>
      <c r="AGA83" s="46">
        <v>0</v>
      </c>
      <c r="AGB83" s="46">
        <v>0</v>
      </c>
      <c r="AGC83" s="46">
        <v>0</v>
      </c>
      <c r="AGD83" s="46">
        <v>0</v>
      </c>
      <c r="AGE83" s="46">
        <v>0</v>
      </c>
      <c r="AGF83" s="46">
        <v>0</v>
      </c>
      <c r="AGG83" s="46">
        <v>0</v>
      </c>
      <c r="AGH83" s="46">
        <v>1</v>
      </c>
      <c r="AGI83" s="46">
        <v>0</v>
      </c>
      <c r="AGJ83" s="46">
        <v>0</v>
      </c>
      <c r="AGK83" s="46">
        <v>0</v>
      </c>
      <c r="AGL83" s="46">
        <v>0</v>
      </c>
      <c r="AKG83" s="46" t="s">
        <v>1509</v>
      </c>
      <c r="AKH83" s="46">
        <v>0</v>
      </c>
      <c r="AKI83" s="46">
        <v>0</v>
      </c>
      <c r="AKJ83" s="46">
        <v>0</v>
      </c>
      <c r="AKK83" s="46">
        <v>0</v>
      </c>
      <c r="AKL83" s="46">
        <v>0</v>
      </c>
      <c r="AKM83" s="46">
        <v>0</v>
      </c>
      <c r="AKN83" s="46">
        <v>0</v>
      </c>
      <c r="AKO83" s="46">
        <v>0</v>
      </c>
      <c r="AKP83" s="46">
        <v>0</v>
      </c>
      <c r="AKQ83" s="46">
        <v>0</v>
      </c>
      <c r="AKR83" s="46">
        <v>0</v>
      </c>
      <c r="AKS83" s="46">
        <v>0</v>
      </c>
      <c r="AKT83" s="46">
        <v>0</v>
      </c>
      <c r="AKU83" s="46">
        <v>0</v>
      </c>
      <c r="AKV83" s="46">
        <v>1</v>
      </c>
      <c r="AKW83" s="46">
        <v>0</v>
      </c>
      <c r="AKX83" s="46">
        <v>0</v>
      </c>
      <c r="AKY83" s="46">
        <v>0</v>
      </c>
      <c r="AQR83" s="46" t="s">
        <v>1564</v>
      </c>
      <c r="ARR83" s="46" t="s">
        <v>1581</v>
      </c>
      <c r="ARS83" s="46">
        <v>1</v>
      </c>
      <c r="ART83" s="46">
        <v>0</v>
      </c>
      <c r="ARU83" s="46">
        <v>0</v>
      </c>
      <c r="ARV83" s="46">
        <v>0</v>
      </c>
      <c r="ARW83" s="46">
        <v>0</v>
      </c>
      <c r="ARX83" s="46">
        <v>0</v>
      </c>
      <c r="ARY83" s="46">
        <v>0</v>
      </c>
      <c r="ASB83" s="46" t="s">
        <v>1496</v>
      </c>
      <c r="ASD83" s="46" t="s">
        <v>1540</v>
      </c>
      <c r="ASE83" s="46" t="s">
        <v>2165</v>
      </c>
      <c r="ASF83" s="46">
        <v>1</v>
      </c>
      <c r="ASG83" s="46">
        <v>0</v>
      </c>
      <c r="ASH83" s="46">
        <v>0</v>
      </c>
      <c r="ASI83" s="46">
        <v>0</v>
      </c>
      <c r="ASJ83" s="46">
        <v>1</v>
      </c>
      <c r="ASK83" s="46">
        <v>0</v>
      </c>
      <c r="ASL83" s="46">
        <v>0</v>
      </c>
      <c r="ASM83" s="46">
        <v>0</v>
      </c>
      <c r="ASN83" s="46">
        <v>0</v>
      </c>
      <c r="ASO83" s="46">
        <v>0</v>
      </c>
      <c r="ASP83" s="46">
        <v>0</v>
      </c>
      <c r="ASQ83" s="46">
        <v>0</v>
      </c>
      <c r="ASS83" s="46" t="s">
        <v>1728</v>
      </c>
      <c r="AST83" s="46">
        <v>0</v>
      </c>
      <c r="ASU83" s="46">
        <v>0</v>
      </c>
      <c r="ASV83" s="46">
        <v>0</v>
      </c>
      <c r="ASW83" s="46">
        <v>0</v>
      </c>
      <c r="ASX83" s="46">
        <v>0</v>
      </c>
      <c r="ASY83" s="46">
        <v>0</v>
      </c>
      <c r="ASZ83" s="46">
        <v>0</v>
      </c>
      <c r="ATA83" s="46">
        <v>0</v>
      </c>
      <c r="ATB83" s="46">
        <v>1</v>
      </c>
      <c r="ATC83" s="46">
        <v>0</v>
      </c>
      <c r="ATD83" s="46">
        <v>0</v>
      </c>
      <c r="ATE83" s="46">
        <v>0</v>
      </c>
      <c r="ATF83" s="46">
        <v>0</v>
      </c>
      <c r="ATH83" s="46" t="s">
        <v>1584</v>
      </c>
      <c r="ATI83" s="46">
        <v>0</v>
      </c>
      <c r="ATJ83" s="46">
        <v>0</v>
      </c>
      <c r="ATK83" s="46">
        <v>0</v>
      </c>
      <c r="ATL83" s="46">
        <v>0</v>
      </c>
      <c r="ATM83" s="46">
        <v>0</v>
      </c>
      <c r="ATN83" s="46">
        <v>0</v>
      </c>
      <c r="ATO83" s="46">
        <v>0</v>
      </c>
      <c r="ATP83" s="46">
        <v>1</v>
      </c>
      <c r="ATQ83" s="46">
        <v>0</v>
      </c>
      <c r="ATR83" s="46">
        <v>0</v>
      </c>
      <c r="ATS83" s="46">
        <v>0</v>
      </c>
      <c r="ATT83" s="46">
        <v>0</v>
      </c>
      <c r="ATU83" s="46">
        <v>0</v>
      </c>
      <c r="AUH83" s="46" t="s">
        <v>1601</v>
      </c>
      <c r="AUI83" s="46" t="s">
        <v>1496</v>
      </c>
      <c r="AUJ83" s="46" t="s">
        <v>1564</v>
      </c>
      <c r="AXD83" s="46" t="s">
        <v>1500</v>
      </c>
      <c r="AXT83" s="46" t="s">
        <v>1518</v>
      </c>
      <c r="AYI83" s="46" t="s">
        <v>1620</v>
      </c>
      <c r="AYJ83" s="46">
        <v>0</v>
      </c>
      <c r="AYK83" s="46">
        <v>0</v>
      </c>
      <c r="AYL83" s="46">
        <v>0</v>
      </c>
      <c r="AYM83" s="46">
        <v>1</v>
      </c>
      <c r="AYN83" s="46">
        <v>1</v>
      </c>
      <c r="AYO83" s="46">
        <v>0</v>
      </c>
      <c r="AYP83" s="46">
        <v>0</v>
      </c>
      <c r="AYQ83" s="46">
        <v>0</v>
      </c>
      <c r="AYR83" s="46">
        <v>0</v>
      </c>
      <c r="AYS83" s="46">
        <v>0</v>
      </c>
      <c r="AYT83" s="46">
        <v>0</v>
      </c>
      <c r="AYW83" s="46" t="s">
        <v>1500</v>
      </c>
      <c r="AZW83" s="46" t="s">
        <v>1500</v>
      </c>
      <c r="BAX83" s="46" t="s">
        <v>1500</v>
      </c>
      <c r="BBM83" s="46" t="s">
        <v>1652</v>
      </c>
      <c r="BBN83" s="46" t="s">
        <v>1518</v>
      </c>
      <c r="BBO83" s="46" t="s">
        <v>1500</v>
      </c>
      <c r="BCV83" s="46" t="s">
        <v>1563</v>
      </c>
      <c r="BCW83" s="46" t="s">
        <v>1500</v>
      </c>
      <c r="BCX83" s="46" t="s">
        <v>1500</v>
      </c>
      <c r="BCY83" s="46" t="s">
        <v>2166</v>
      </c>
      <c r="BDA83" s="46">
        <v>391147814</v>
      </c>
      <c r="BDB83" s="46">
        <v>44963.64944444444</v>
      </c>
      <c r="BDE83" s="46" t="s">
        <v>1524</v>
      </c>
      <c r="BDF83" s="46" t="s">
        <v>1525</v>
      </c>
    </row>
    <row r="84" spans="1:987 1096:1462" x14ac:dyDescent="0.35">
      <c r="A84" s="46">
        <v>105</v>
      </c>
      <c r="B84" s="46" t="s">
        <v>2167</v>
      </c>
      <c r="C84" s="46">
        <v>44963</v>
      </c>
      <c r="D84" s="46" t="s">
        <v>1490</v>
      </c>
      <c r="E84" s="46">
        <v>44963.460070162037</v>
      </c>
      <c r="F84" s="46">
        <v>44963.486442071757</v>
      </c>
      <c r="G84" s="46" t="s">
        <v>1491</v>
      </c>
      <c r="H84" s="46" t="s">
        <v>1834</v>
      </c>
      <c r="I84" s="46" t="s">
        <v>1493</v>
      </c>
      <c r="J84" s="46" t="s">
        <v>1494</v>
      </c>
      <c r="K84" s="46">
        <v>11</v>
      </c>
      <c r="L84" s="46">
        <v>11</v>
      </c>
      <c r="M84" s="46" t="s">
        <v>2161</v>
      </c>
      <c r="N84" s="46" t="s">
        <v>1500</v>
      </c>
      <c r="O84" s="46" t="s">
        <v>1497</v>
      </c>
      <c r="P84" s="46" t="s">
        <v>1498</v>
      </c>
      <c r="R84" s="46" t="s">
        <v>1496</v>
      </c>
      <c r="S84" s="46" t="s">
        <v>2168</v>
      </c>
      <c r="T84" s="46" t="s">
        <v>1500</v>
      </c>
      <c r="U84" s="46" t="s">
        <v>1550</v>
      </c>
      <c r="V84" s="46" t="s">
        <v>1500</v>
      </c>
      <c r="W84" s="46" t="s">
        <v>1500</v>
      </c>
      <c r="X84" s="46" t="s">
        <v>1500</v>
      </c>
      <c r="Y84" s="46" t="s">
        <v>1500</v>
      </c>
      <c r="Z84" s="46" t="str">
        <f t="shared" si="49"/>
        <v>oui</v>
      </c>
      <c r="AC84" s="46" t="str">
        <f t="shared" si="47"/>
        <v>non</v>
      </c>
      <c r="AD84" s="46" t="s">
        <v>1501</v>
      </c>
      <c r="AF84" s="46" t="s">
        <v>1531</v>
      </c>
      <c r="AH84" s="46" t="s">
        <v>1502</v>
      </c>
      <c r="AJ84" s="46" t="str">
        <f t="shared" si="48"/>
        <v>non</v>
      </c>
      <c r="AK84" s="46" t="str">
        <f t="shared" si="50"/>
        <v>oui</v>
      </c>
      <c r="AL84" s="46" t="str">
        <f t="shared" si="65"/>
        <v xml:space="preserve">exclusion corruption </v>
      </c>
      <c r="AM84" s="46">
        <f t="shared" si="51"/>
        <v>0</v>
      </c>
      <c r="AN84" s="46">
        <f t="shared" si="52"/>
        <v>0</v>
      </c>
      <c r="AO84" s="46">
        <f t="shared" si="53"/>
        <v>0</v>
      </c>
      <c r="AP84" s="46">
        <f t="shared" si="54"/>
        <v>0</v>
      </c>
      <c r="AQ84" s="46">
        <f t="shared" si="55"/>
        <v>0</v>
      </c>
      <c r="AR84" s="46">
        <f t="shared" si="56"/>
        <v>0</v>
      </c>
      <c r="AS84" s="46">
        <f t="shared" si="57"/>
        <v>1</v>
      </c>
      <c r="AT84" s="46">
        <f t="shared" si="58"/>
        <v>0</v>
      </c>
      <c r="AU84" s="46">
        <f t="shared" si="59"/>
        <v>1</v>
      </c>
      <c r="AV84" s="46">
        <f t="shared" si="60"/>
        <v>0</v>
      </c>
      <c r="AW84" s="46">
        <f t="shared" si="61"/>
        <v>0</v>
      </c>
      <c r="AX84" s="46">
        <f t="shared" si="62"/>
        <v>0</v>
      </c>
      <c r="AY84" s="46">
        <f t="shared" si="63"/>
        <v>0</v>
      </c>
      <c r="BT84" s="46" t="str">
        <f t="shared" si="64"/>
        <v>oui</v>
      </c>
      <c r="GG84" s="46" t="s">
        <v>1500</v>
      </c>
      <c r="GH84" s="46" t="s">
        <v>1613</v>
      </c>
      <c r="GI84" s="46">
        <v>1</v>
      </c>
      <c r="GJ84" s="46">
        <v>0</v>
      </c>
      <c r="GK84" s="46">
        <v>1</v>
      </c>
      <c r="GL84" s="46">
        <v>0</v>
      </c>
      <c r="GM84" s="46">
        <v>0</v>
      </c>
      <c r="GN84" s="46">
        <v>0</v>
      </c>
      <c r="GX84" s="46" t="s">
        <v>1659</v>
      </c>
      <c r="GY84" s="46">
        <v>0</v>
      </c>
      <c r="GZ84" s="46">
        <v>0</v>
      </c>
      <c r="HA84" s="46">
        <v>0</v>
      </c>
      <c r="HB84" s="46">
        <v>0</v>
      </c>
      <c r="HC84" s="46">
        <v>0</v>
      </c>
      <c r="HD84" s="46">
        <v>0</v>
      </c>
      <c r="HE84" s="46">
        <v>1</v>
      </c>
      <c r="HF84" s="46">
        <v>0</v>
      </c>
      <c r="HG84" s="46">
        <v>1</v>
      </c>
      <c r="HH84" s="46">
        <v>0</v>
      </c>
      <c r="HI84" s="46">
        <v>0</v>
      </c>
      <c r="HJ84" s="46">
        <v>0</v>
      </c>
      <c r="HK84" s="46">
        <v>0</v>
      </c>
      <c r="IG84" s="46" t="s">
        <v>1500</v>
      </c>
      <c r="IH84" s="46" t="s">
        <v>2092</v>
      </c>
      <c r="II84" s="46">
        <v>1</v>
      </c>
      <c r="IJ84" s="46">
        <v>1</v>
      </c>
      <c r="IK84" s="46">
        <v>0</v>
      </c>
      <c r="IL84" s="46">
        <v>0</v>
      </c>
      <c r="IM84" s="46">
        <v>0</v>
      </c>
      <c r="IN84" s="46">
        <v>0</v>
      </c>
      <c r="IO84" s="46">
        <v>1</v>
      </c>
      <c r="IP84" s="46">
        <v>0</v>
      </c>
      <c r="IQ84" s="46">
        <v>0</v>
      </c>
      <c r="IR84" s="46">
        <v>0</v>
      </c>
      <c r="IS84" s="46">
        <v>0</v>
      </c>
      <c r="IT84" s="46">
        <v>0</v>
      </c>
      <c r="IU84" s="46">
        <v>0</v>
      </c>
      <c r="IV84" s="46">
        <v>0</v>
      </c>
      <c r="IW84" s="46">
        <v>0</v>
      </c>
      <c r="IX84" s="46">
        <v>0</v>
      </c>
      <c r="IY84" s="46">
        <v>0</v>
      </c>
      <c r="JT84" s="46" t="s">
        <v>1679</v>
      </c>
      <c r="JU84" s="46">
        <v>0</v>
      </c>
      <c r="JV84" s="46">
        <v>0</v>
      </c>
      <c r="JW84" s="46">
        <v>0</v>
      </c>
      <c r="JX84" s="46">
        <v>0</v>
      </c>
      <c r="JY84" s="46">
        <v>0</v>
      </c>
      <c r="JZ84" s="46">
        <v>0</v>
      </c>
      <c r="KA84" s="46">
        <v>0</v>
      </c>
      <c r="KB84" s="46">
        <v>0</v>
      </c>
      <c r="KC84" s="46">
        <v>1</v>
      </c>
      <c r="KD84" s="46">
        <v>0</v>
      </c>
      <c r="KE84" s="46">
        <v>0</v>
      </c>
      <c r="KF84" s="46">
        <v>0</v>
      </c>
      <c r="KG84" s="46">
        <v>0</v>
      </c>
      <c r="QQ84" s="46" t="s">
        <v>1500</v>
      </c>
      <c r="QR84" s="46" t="s">
        <v>2169</v>
      </c>
      <c r="QS84" s="46">
        <v>1</v>
      </c>
      <c r="QT84" s="46">
        <v>1</v>
      </c>
      <c r="QU84" s="46">
        <v>0</v>
      </c>
      <c r="QV84" s="46">
        <v>0</v>
      </c>
      <c r="QW84" s="46">
        <v>0</v>
      </c>
      <c r="QX84" s="46">
        <v>0</v>
      </c>
      <c r="QY84" s="46">
        <v>0</v>
      </c>
      <c r="QZ84" s="46">
        <v>1</v>
      </c>
      <c r="RA84" s="46">
        <v>0</v>
      </c>
      <c r="RB84" s="46">
        <v>0</v>
      </c>
      <c r="RC84" s="46">
        <v>0</v>
      </c>
      <c r="RR84" s="46" t="s">
        <v>1679</v>
      </c>
      <c r="RS84" s="46">
        <v>0</v>
      </c>
      <c r="RT84" s="46">
        <v>0</v>
      </c>
      <c r="RU84" s="46">
        <v>0</v>
      </c>
      <c r="RV84" s="46">
        <v>0</v>
      </c>
      <c r="RW84" s="46">
        <v>0</v>
      </c>
      <c r="RX84" s="46">
        <v>0</v>
      </c>
      <c r="RY84" s="46">
        <v>0</v>
      </c>
      <c r="RZ84" s="46">
        <v>0</v>
      </c>
      <c r="SA84" s="46">
        <v>1</v>
      </c>
      <c r="SB84" s="46">
        <v>0</v>
      </c>
      <c r="SC84" s="46">
        <v>0</v>
      </c>
      <c r="SD84" s="46">
        <v>0</v>
      </c>
      <c r="SE84" s="46">
        <v>0</v>
      </c>
      <c r="AKG84" s="46" t="s">
        <v>1509</v>
      </c>
      <c r="AKH84" s="46">
        <v>0</v>
      </c>
      <c r="AKI84" s="46">
        <v>0</v>
      </c>
      <c r="AKJ84" s="46">
        <v>0</v>
      </c>
      <c r="AKK84" s="46">
        <v>0</v>
      </c>
      <c r="AKL84" s="46">
        <v>0</v>
      </c>
      <c r="AKM84" s="46">
        <v>0</v>
      </c>
      <c r="AKN84" s="46">
        <v>0</v>
      </c>
      <c r="AKO84" s="46">
        <v>0</v>
      </c>
      <c r="AKP84" s="46">
        <v>0</v>
      </c>
      <c r="AKQ84" s="46">
        <v>0</v>
      </c>
      <c r="AKR84" s="46">
        <v>0</v>
      </c>
      <c r="AKS84" s="46">
        <v>0</v>
      </c>
      <c r="AKT84" s="46">
        <v>0</v>
      </c>
      <c r="AKU84" s="46">
        <v>0</v>
      </c>
      <c r="AKV84" s="46">
        <v>1</v>
      </c>
      <c r="AKW84" s="46">
        <v>0</v>
      </c>
      <c r="AKX84" s="46">
        <v>0</v>
      </c>
      <c r="AKY84" s="46">
        <v>0</v>
      </c>
      <c r="AQR84" s="46" t="s">
        <v>1564</v>
      </c>
      <c r="ARR84" s="46" t="s">
        <v>1581</v>
      </c>
      <c r="ARS84" s="46">
        <v>1</v>
      </c>
      <c r="ART84" s="46">
        <v>0</v>
      </c>
      <c r="ARU84" s="46">
        <v>0</v>
      </c>
      <c r="ARV84" s="46">
        <v>0</v>
      </c>
      <c r="ARW84" s="46">
        <v>0</v>
      </c>
      <c r="ARX84" s="46">
        <v>0</v>
      </c>
      <c r="ARY84" s="46">
        <v>0</v>
      </c>
      <c r="ASB84" s="46" t="s">
        <v>1496</v>
      </c>
      <c r="ASD84" s="46" t="s">
        <v>1540</v>
      </c>
      <c r="ASE84" s="46" t="s">
        <v>1781</v>
      </c>
      <c r="ASF84" s="46">
        <v>1</v>
      </c>
      <c r="ASG84" s="46">
        <v>0</v>
      </c>
      <c r="ASH84" s="46">
        <v>1</v>
      </c>
      <c r="ASI84" s="46">
        <v>0</v>
      </c>
      <c r="ASJ84" s="46">
        <v>1</v>
      </c>
      <c r="ASK84" s="46">
        <v>0</v>
      </c>
      <c r="ASL84" s="46">
        <v>0</v>
      </c>
      <c r="ASM84" s="46">
        <v>0</v>
      </c>
      <c r="ASN84" s="46">
        <v>0</v>
      </c>
      <c r="ASO84" s="46">
        <v>0</v>
      </c>
      <c r="ASP84" s="46">
        <v>0</v>
      </c>
      <c r="ASQ84" s="46">
        <v>0</v>
      </c>
      <c r="ASS84" s="46" t="s">
        <v>1949</v>
      </c>
      <c r="AST84" s="46">
        <v>0</v>
      </c>
      <c r="ASU84" s="46">
        <v>0</v>
      </c>
      <c r="ASV84" s="46">
        <v>0</v>
      </c>
      <c r="ASW84" s="46">
        <v>0</v>
      </c>
      <c r="ASX84" s="46">
        <v>0</v>
      </c>
      <c r="ASY84" s="46">
        <v>0</v>
      </c>
      <c r="ASZ84" s="46">
        <v>0</v>
      </c>
      <c r="ATA84" s="46">
        <v>1</v>
      </c>
      <c r="ATB84" s="46">
        <v>1</v>
      </c>
      <c r="ATC84" s="46">
        <v>0</v>
      </c>
      <c r="ATD84" s="46">
        <v>0</v>
      </c>
      <c r="ATE84" s="46">
        <v>0</v>
      </c>
      <c r="ATF84" s="46">
        <v>0</v>
      </c>
      <c r="ATH84" s="46" t="s">
        <v>1584</v>
      </c>
      <c r="ATI84" s="46">
        <v>0</v>
      </c>
      <c r="ATJ84" s="46">
        <v>0</v>
      </c>
      <c r="ATK84" s="46">
        <v>0</v>
      </c>
      <c r="ATL84" s="46">
        <v>0</v>
      </c>
      <c r="ATM84" s="46">
        <v>0</v>
      </c>
      <c r="ATN84" s="46">
        <v>0</v>
      </c>
      <c r="ATO84" s="46">
        <v>0</v>
      </c>
      <c r="ATP84" s="46">
        <v>1</v>
      </c>
      <c r="ATQ84" s="46">
        <v>0</v>
      </c>
      <c r="ATR84" s="46">
        <v>0</v>
      </c>
      <c r="ATS84" s="46">
        <v>0</v>
      </c>
      <c r="ATT84" s="46">
        <v>0</v>
      </c>
      <c r="ATU84" s="46">
        <v>0</v>
      </c>
      <c r="AUH84" s="46" t="s">
        <v>1601</v>
      </c>
      <c r="AUI84" s="46" t="s">
        <v>1496</v>
      </c>
      <c r="AUJ84" s="46" t="s">
        <v>1564</v>
      </c>
      <c r="AXD84" s="46" t="s">
        <v>1500</v>
      </c>
      <c r="AXT84" s="46" t="s">
        <v>1563</v>
      </c>
      <c r="AYI84" s="46" t="s">
        <v>2113</v>
      </c>
      <c r="AYJ84" s="46">
        <v>1</v>
      </c>
      <c r="AYK84" s="46">
        <v>0</v>
      </c>
      <c r="AYL84" s="46">
        <v>0</v>
      </c>
      <c r="AYM84" s="46">
        <v>0</v>
      </c>
      <c r="AYN84" s="46">
        <v>1</v>
      </c>
      <c r="AYO84" s="46">
        <v>0</v>
      </c>
      <c r="AYP84" s="46">
        <v>0</v>
      </c>
      <c r="AYQ84" s="46">
        <v>0</v>
      </c>
      <c r="AYR84" s="46">
        <v>0</v>
      </c>
      <c r="AYS84" s="46">
        <v>0</v>
      </c>
      <c r="AYT84" s="46">
        <v>0</v>
      </c>
      <c r="AYW84" s="46" t="s">
        <v>1500</v>
      </c>
      <c r="AZW84" s="46" t="s">
        <v>1500</v>
      </c>
      <c r="BAX84" s="46" t="s">
        <v>1500</v>
      </c>
      <c r="BBM84" s="46" t="s">
        <v>1652</v>
      </c>
      <c r="BBN84" s="46" t="s">
        <v>1518</v>
      </c>
      <c r="BBO84" s="46" t="s">
        <v>1500</v>
      </c>
      <c r="BCV84" s="46" t="s">
        <v>1563</v>
      </c>
      <c r="BCW84" s="46" t="s">
        <v>1500</v>
      </c>
      <c r="BCX84" s="46" t="s">
        <v>1496</v>
      </c>
      <c r="BCY84" s="46" t="s">
        <v>1588</v>
      </c>
      <c r="BDA84" s="46">
        <v>391147819</v>
      </c>
      <c r="BDB84" s="46">
        <v>44963.649456018517</v>
      </c>
      <c r="BDE84" s="46" t="s">
        <v>1524</v>
      </c>
      <c r="BDF84" s="46" t="s">
        <v>1525</v>
      </c>
    </row>
    <row r="85" spans="1:987 1096:1462" x14ac:dyDescent="0.35">
      <c r="A85" s="46">
        <v>106</v>
      </c>
      <c r="B85" s="46" t="s">
        <v>2170</v>
      </c>
      <c r="C85" s="46">
        <v>44963</v>
      </c>
      <c r="D85" s="46" t="s">
        <v>1490</v>
      </c>
      <c r="E85" s="46">
        <v>44963.541044351849</v>
      </c>
      <c r="F85" s="46">
        <v>44963.575661631941</v>
      </c>
      <c r="G85" s="46" t="s">
        <v>1491</v>
      </c>
      <c r="H85" s="46" t="s">
        <v>1834</v>
      </c>
      <c r="I85" s="46" t="s">
        <v>1493</v>
      </c>
      <c r="J85" s="46" t="s">
        <v>1494</v>
      </c>
      <c r="K85" s="46">
        <v>11</v>
      </c>
      <c r="L85" s="46">
        <v>11</v>
      </c>
      <c r="M85" s="46" t="s">
        <v>2161</v>
      </c>
      <c r="N85" s="46" t="s">
        <v>1500</v>
      </c>
      <c r="O85" s="46" t="s">
        <v>1497</v>
      </c>
      <c r="P85" s="46" t="s">
        <v>1498</v>
      </c>
      <c r="R85" s="46" t="s">
        <v>1500</v>
      </c>
      <c r="S85" s="46" t="s">
        <v>2171</v>
      </c>
      <c r="T85" s="46" t="s">
        <v>1500</v>
      </c>
      <c r="U85" s="46" t="s">
        <v>1500</v>
      </c>
      <c r="V85" s="46" t="s">
        <v>1500</v>
      </c>
      <c r="W85" s="46" t="s">
        <v>1500</v>
      </c>
      <c r="X85" s="46" t="s">
        <v>1500</v>
      </c>
      <c r="Y85" s="46" t="s">
        <v>1550</v>
      </c>
      <c r="Z85" s="46" t="str">
        <f t="shared" si="49"/>
        <v>oui</v>
      </c>
      <c r="AC85" s="46" t="str">
        <f t="shared" si="47"/>
        <v>non</v>
      </c>
      <c r="AD85" s="46" t="s">
        <v>1501</v>
      </c>
      <c r="AF85" s="46" t="s">
        <v>1502</v>
      </c>
      <c r="AH85" s="46" t="s">
        <v>1551</v>
      </c>
      <c r="AJ85" s="46" t="str">
        <f t="shared" si="48"/>
        <v>non</v>
      </c>
      <c r="AK85" s="46" t="str">
        <f t="shared" si="50"/>
        <v>oui</v>
      </c>
      <c r="AL85" s="46" t="str">
        <f t="shared" si="65"/>
        <v xml:space="preserve">exclusion corruption </v>
      </c>
      <c r="AM85" s="46">
        <f t="shared" si="51"/>
        <v>0</v>
      </c>
      <c r="AN85" s="46">
        <f t="shared" si="52"/>
        <v>0</v>
      </c>
      <c r="AO85" s="46">
        <f t="shared" si="53"/>
        <v>0</v>
      </c>
      <c r="AP85" s="46">
        <f t="shared" si="54"/>
        <v>0</v>
      </c>
      <c r="AQ85" s="46">
        <f t="shared" si="55"/>
        <v>0</v>
      </c>
      <c r="AR85" s="46">
        <f t="shared" si="56"/>
        <v>0</v>
      </c>
      <c r="AS85" s="46">
        <f t="shared" si="57"/>
        <v>1</v>
      </c>
      <c r="AT85" s="46">
        <f t="shared" si="58"/>
        <v>0</v>
      </c>
      <c r="AU85" s="46">
        <f t="shared" si="59"/>
        <v>1</v>
      </c>
      <c r="AV85" s="46">
        <f t="shared" si="60"/>
        <v>0</v>
      </c>
      <c r="AW85" s="46">
        <f t="shared" si="61"/>
        <v>0</v>
      </c>
      <c r="AX85" s="46">
        <f t="shared" si="62"/>
        <v>0</v>
      </c>
      <c r="AY85" s="46">
        <f t="shared" si="63"/>
        <v>0</v>
      </c>
      <c r="BT85" s="46" t="str">
        <f t="shared" si="64"/>
        <v>oui</v>
      </c>
      <c r="EJ85" s="46" t="s">
        <v>1500</v>
      </c>
      <c r="EK85" s="46" t="s">
        <v>1504</v>
      </c>
      <c r="EL85" s="46">
        <v>1</v>
      </c>
      <c r="EM85" s="46">
        <v>0</v>
      </c>
      <c r="EN85" s="46">
        <v>0</v>
      </c>
      <c r="EO85" s="46">
        <v>0</v>
      </c>
      <c r="EP85" s="46">
        <v>0</v>
      </c>
      <c r="EY85" s="46" t="s">
        <v>1799</v>
      </c>
      <c r="EZ85" s="46">
        <v>0</v>
      </c>
      <c r="FA85" s="46">
        <v>0</v>
      </c>
      <c r="FB85" s="46">
        <v>0</v>
      </c>
      <c r="FC85" s="46">
        <v>0</v>
      </c>
      <c r="FD85" s="46">
        <v>0</v>
      </c>
      <c r="FE85" s="46">
        <v>0</v>
      </c>
      <c r="FF85" s="46">
        <v>1</v>
      </c>
      <c r="FG85" s="46">
        <v>0</v>
      </c>
      <c r="FH85" s="46">
        <v>1</v>
      </c>
      <c r="FI85" s="46">
        <v>0</v>
      </c>
      <c r="FJ85" s="46">
        <v>0</v>
      </c>
      <c r="FK85" s="46">
        <v>0</v>
      </c>
      <c r="FL85" s="46">
        <v>0</v>
      </c>
      <c r="GG85" s="46" t="s">
        <v>1500</v>
      </c>
      <c r="GH85" s="46" t="s">
        <v>1504</v>
      </c>
      <c r="GI85" s="46">
        <v>1</v>
      </c>
      <c r="GJ85" s="46">
        <v>0</v>
      </c>
      <c r="GK85" s="46">
        <v>0</v>
      </c>
      <c r="GL85" s="46">
        <v>0</v>
      </c>
      <c r="GM85" s="46">
        <v>0</v>
      </c>
      <c r="GN85" s="46">
        <v>0</v>
      </c>
      <c r="GX85" s="46" t="s">
        <v>1505</v>
      </c>
      <c r="GY85" s="46">
        <v>0</v>
      </c>
      <c r="GZ85" s="46">
        <v>0</v>
      </c>
      <c r="HA85" s="46">
        <v>0</v>
      </c>
      <c r="HB85" s="46">
        <v>0</v>
      </c>
      <c r="HC85" s="46">
        <v>0</v>
      </c>
      <c r="HD85" s="46">
        <v>0</v>
      </c>
      <c r="HE85" s="46">
        <v>1</v>
      </c>
      <c r="HF85" s="46">
        <v>0</v>
      </c>
      <c r="HG85" s="46">
        <v>0</v>
      </c>
      <c r="HH85" s="46">
        <v>0</v>
      </c>
      <c r="HI85" s="46">
        <v>0</v>
      </c>
      <c r="HJ85" s="46">
        <v>0</v>
      </c>
      <c r="HK85" s="46">
        <v>0</v>
      </c>
      <c r="IG85" s="46" t="s">
        <v>1500</v>
      </c>
      <c r="IH85" s="46" t="s">
        <v>1960</v>
      </c>
      <c r="II85" s="46">
        <v>1</v>
      </c>
      <c r="IJ85" s="46">
        <v>0</v>
      </c>
      <c r="IK85" s="46">
        <v>0</v>
      </c>
      <c r="IL85" s="46">
        <v>0</v>
      </c>
      <c r="IM85" s="46">
        <v>0</v>
      </c>
      <c r="IN85" s="46">
        <v>0</v>
      </c>
      <c r="IO85" s="46">
        <v>1</v>
      </c>
      <c r="IP85" s="46">
        <v>0</v>
      </c>
      <c r="IQ85" s="46">
        <v>0</v>
      </c>
      <c r="IR85" s="46">
        <v>1</v>
      </c>
      <c r="IS85" s="46">
        <v>0</v>
      </c>
      <c r="IT85" s="46">
        <v>0</v>
      </c>
      <c r="IU85" s="46">
        <v>0</v>
      </c>
      <c r="IV85" s="46">
        <v>0</v>
      </c>
      <c r="IW85" s="46">
        <v>0</v>
      </c>
      <c r="IX85" s="46">
        <v>0</v>
      </c>
      <c r="IY85" s="46">
        <v>0</v>
      </c>
      <c r="JT85" s="46" t="s">
        <v>1679</v>
      </c>
      <c r="JU85" s="46">
        <v>0</v>
      </c>
      <c r="JV85" s="46">
        <v>0</v>
      </c>
      <c r="JW85" s="46">
        <v>0</v>
      </c>
      <c r="JX85" s="46">
        <v>0</v>
      </c>
      <c r="JY85" s="46">
        <v>0</v>
      </c>
      <c r="JZ85" s="46">
        <v>0</v>
      </c>
      <c r="KA85" s="46">
        <v>0</v>
      </c>
      <c r="KB85" s="46">
        <v>0</v>
      </c>
      <c r="KC85" s="46">
        <v>1</v>
      </c>
      <c r="KD85" s="46">
        <v>0</v>
      </c>
      <c r="KE85" s="46">
        <v>0</v>
      </c>
      <c r="KF85" s="46">
        <v>0</v>
      </c>
      <c r="KG85" s="46">
        <v>0</v>
      </c>
      <c r="AKG85" s="46" t="s">
        <v>1509</v>
      </c>
      <c r="AKH85" s="46">
        <v>0</v>
      </c>
      <c r="AKI85" s="46">
        <v>0</v>
      </c>
      <c r="AKJ85" s="46">
        <v>0</v>
      </c>
      <c r="AKK85" s="46">
        <v>0</v>
      </c>
      <c r="AKL85" s="46">
        <v>0</v>
      </c>
      <c r="AKM85" s="46">
        <v>0</v>
      </c>
      <c r="AKN85" s="46">
        <v>0</v>
      </c>
      <c r="AKO85" s="46">
        <v>0</v>
      </c>
      <c r="AKP85" s="46">
        <v>0</v>
      </c>
      <c r="AKQ85" s="46">
        <v>0</v>
      </c>
      <c r="AKR85" s="46">
        <v>0</v>
      </c>
      <c r="AKS85" s="46">
        <v>0</v>
      </c>
      <c r="AKT85" s="46">
        <v>0</v>
      </c>
      <c r="AKU85" s="46">
        <v>0</v>
      </c>
      <c r="AKV85" s="46">
        <v>1</v>
      </c>
      <c r="AKW85" s="46">
        <v>0</v>
      </c>
      <c r="AKX85" s="46">
        <v>0</v>
      </c>
      <c r="AKY85" s="46">
        <v>0</v>
      </c>
      <c r="AQR85" s="46" t="s">
        <v>1564</v>
      </c>
      <c r="ARR85" s="46" t="s">
        <v>1581</v>
      </c>
      <c r="ARS85" s="46">
        <v>1</v>
      </c>
      <c r="ART85" s="46">
        <v>0</v>
      </c>
      <c r="ARU85" s="46">
        <v>0</v>
      </c>
      <c r="ARV85" s="46">
        <v>0</v>
      </c>
      <c r="ARW85" s="46">
        <v>0</v>
      </c>
      <c r="ARX85" s="46">
        <v>0</v>
      </c>
      <c r="ARY85" s="46">
        <v>0</v>
      </c>
      <c r="ASB85" s="46" t="s">
        <v>1496</v>
      </c>
      <c r="ASD85" s="46" t="s">
        <v>1540</v>
      </c>
      <c r="ASE85" s="46" t="s">
        <v>2151</v>
      </c>
      <c r="ASF85" s="46">
        <v>0</v>
      </c>
      <c r="ASG85" s="46">
        <v>0</v>
      </c>
      <c r="ASH85" s="46">
        <v>0</v>
      </c>
      <c r="ASI85" s="46">
        <v>0</v>
      </c>
      <c r="ASJ85" s="46">
        <v>1</v>
      </c>
      <c r="ASK85" s="46">
        <v>0</v>
      </c>
      <c r="ASL85" s="46">
        <v>0</v>
      </c>
      <c r="ASM85" s="46">
        <v>0</v>
      </c>
      <c r="ASN85" s="46">
        <v>1</v>
      </c>
      <c r="ASO85" s="46">
        <v>0</v>
      </c>
      <c r="ASP85" s="46">
        <v>0</v>
      </c>
      <c r="ASQ85" s="46">
        <v>0</v>
      </c>
      <c r="ASS85" s="46" t="s">
        <v>1560</v>
      </c>
      <c r="AST85" s="46">
        <v>0</v>
      </c>
      <c r="ASU85" s="46">
        <v>0</v>
      </c>
      <c r="ASV85" s="46">
        <v>0</v>
      </c>
      <c r="ASW85" s="46">
        <v>0</v>
      </c>
      <c r="ASX85" s="46">
        <v>0</v>
      </c>
      <c r="ASY85" s="46">
        <v>0</v>
      </c>
      <c r="ASZ85" s="46">
        <v>0</v>
      </c>
      <c r="ATA85" s="46">
        <v>1</v>
      </c>
      <c r="ATB85" s="46">
        <v>0</v>
      </c>
      <c r="ATC85" s="46">
        <v>0</v>
      </c>
      <c r="ATD85" s="46">
        <v>0</v>
      </c>
      <c r="ATE85" s="46">
        <v>0</v>
      </c>
      <c r="ATF85" s="46">
        <v>0</v>
      </c>
      <c r="ATH85" s="46" t="s">
        <v>1584</v>
      </c>
      <c r="ATI85" s="46">
        <v>0</v>
      </c>
      <c r="ATJ85" s="46">
        <v>0</v>
      </c>
      <c r="ATK85" s="46">
        <v>0</v>
      </c>
      <c r="ATL85" s="46">
        <v>0</v>
      </c>
      <c r="ATM85" s="46">
        <v>0</v>
      </c>
      <c r="ATN85" s="46">
        <v>0</v>
      </c>
      <c r="ATO85" s="46">
        <v>0</v>
      </c>
      <c r="ATP85" s="46">
        <v>1</v>
      </c>
      <c r="ATQ85" s="46">
        <v>0</v>
      </c>
      <c r="ATR85" s="46">
        <v>0</v>
      </c>
      <c r="ATS85" s="46">
        <v>0</v>
      </c>
      <c r="ATT85" s="46">
        <v>0</v>
      </c>
      <c r="ATU85" s="46">
        <v>0</v>
      </c>
      <c r="AUH85" s="46" t="s">
        <v>1601</v>
      </c>
      <c r="AUI85" s="46" t="s">
        <v>1496</v>
      </c>
      <c r="AUJ85" s="46" t="s">
        <v>1564</v>
      </c>
      <c r="AXD85" s="46" t="s">
        <v>1500</v>
      </c>
      <c r="AXT85" s="46" t="s">
        <v>1563</v>
      </c>
      <c r="AYI85" s="46" t="s">
        <v>1586</v>
      </c>
      <c r="AYJ85" s="46">
        <v>0</v>
      </c>
      <c r="AYK85" s="46">
        <v>0</v>
      </c>
      <c r="AYL85" s="46">
        <v>0</v>
      </c>
      <c r="AYM85" s="46">
        <v>1</v>
      </c>
      <c r="AYN85" s="46">
        <v>0</v>
      </c>
      <c r="AYO85" s="46">
        <v>0</v>
      </c>
      <c r="AYP85" s="46">
        <v>0</v>
      </c>
      <c r="AYQ85" s="46">
        <v>1</v>
      </c>
      <c r="AYR85" s="46">
        <v>0</v>
      </c>
      <c r="AYS85" s="46">
        <v>0</v>
      </c>
      <c r="AYT85" s="46">
        <v>0</v>
      </c>
      <c r="AYW85" s="46" t="s">
        <v>1496</v>
      </c>
      <c r="AYX85" s="46" t="s">
        <v>2172</v>
      </c>
      <c r="AYY85" s="46">
        <v>0</v>
      </c>
      <c r="AYZ85" s="46">
        <v>1</v>
      </c>
      <c r="AZA85" s="46">
        <v>0</v>
      </c>
      <c r="AZB85" s="46">
        <v>1</v>
      </c>
      <c r="AZC85" s="46">
        <v>1</v>
      </c>
      <c r="AZD85" s="46">
        <v>0</v>
      </c>
      <c r="AZE85" s="46">
        <v>0</v>
      </c>
      <c r="AZF85" s="46">
        <v>0</v>
      </c>
      <c r="AZG85" s="46">
        <v>0</v>
      </c>
      <c r="AZH85" s="46">
        <v>0</v>
      </c>
      <c r="AZK85" s="46" t="s">
        <v>1905</v>
      </c>
      <c r="AZL85" s="46">
        <v>0</v>
      </c>
      <c r="AZM85" s="46">
        <v>0</v>
      </c>
      <c r="AZN85" s="46">
        <v>0</v>
      </c>
      <c r="AZO85" s="46">
        <v>1</v>
      </c>
      <c r="AZP85" s="46">
        <v>0</v>
      </c>
      <c r="AZQ85" s="46">
        <v>0</v>
      </c>
      <c r="AZR85" s="46">
        <v>0</v>
      </c>
      <c r="AZS85" s="46">
        <v>0</v>
      </c>
      <c r="AZT85" s="46">
        <v>0</v>
      </c>
      <c r="AZU85" s="46">
        <v>0</v>
      </c>
      <c r="AZW85" s="46" t="s">
        <v>1500</v>
      </c>
      <c r="BAX85" s="46" t="s">
        <v>1496</v>
      </c>
      <c r="BAY85" s="46" t="s">
        <v>1604</v>
      </c>
      <c r="BAZ85" s="46">
        <v>0</v>
      </c>
      <c r="BBA85" s="46">
        <v>0</v>
      </c>
      <c r="BBB85" s="46">
        <v>0</v>
      </c>
      <c r="BBC85" s="46">
        <v>1</v>
      </c>
      <c r="BBD85" s="46">
        <v>0</v>
      </c>
      <c r="BBE85" s="46">
        <v>0</v>
      </c>
      <c r="BBF85" s="46">
        <v>0</v>
      </c>
      <c r="BBG85" s="46">
        <v>0</v>
      </c>
      <c r="BBH85" s="46">
        <v>0</v>
      </c>
      <c r="BBI85" s="46">
        <v>0</v>
      </c>
      <c r="BBJ85" s="46">
        <v>0</v>
      </c>
      <c r="BBM85" s="46" t="s">
        <v>1563</v>
      </c>
      <c r="BBN85" s="46" t="s">
        <v>1518</v>
      </c>
      <c r="BBO85" s="46" t="s">
        <v>1500</v>
      </c>
      <c r="BCV85" s="46" t="s">
        <v>1518</v>
      </c>
      <c r="BCW85" s="46" t="s">
        <v>1500</v>
      </c>
      <c r="BCX85" s="46" t="s">
        <v>1496</v>
      </c>
      <c r="BCY85" s="46" t="s">
        <v>2173</v>
      </c>
      <c r="BDA85" s="46">
        <v>391147824</v>
      </c>
      <c r="BDB85" s="46">
        <v>44963.649467592593</v>
      </c>
      <c r="BDE85" s="46" t="s">
        <v>1524</v>
      </c>
      <c r="BDF85" s="46" t="s">
        <v>1525</v>
      </c>
    </row>
    <row r="86" spans="1:987 1096:1462" x14ac:dyDescent="0.35">
      <c r="A86" s="46">
        <v>107</v>
      </c>
      <c r="B86" s="46" t="s">
        <v>2174</v>
      </c>
      <c r="C86" s="46">
        <v>44963</v>
      </c>
      <c r="D86" s="46" t="s">
        <v>1490</v>
      </c>
      <c r="E86" s="46">
        <v>44963.378797164347</v>
      </c>
      <c r="F86" s="46">
        <v>44963.419634583333</v>
      </c>
      <c r="G86" s="46" t="s">
        <v>1491</v>
      </c>
      <c r="H86" s="46" t="s">
        <v>1571</v>
      </c>
      <c r="I86" s="46" t="s">
        <v>1493</v>
      </c>
      <c r="J86" s="46" t="s">
        <v>1494</v>
      </c>
      <c r="K86" s="46">
        <v>8</v>
      </c>
      <c r="L86" s="46">
        <v>8</v>
      </c>
      <c r="M86" s="46" t="s">
        <v>2175</v>
      </c>
      <c r="N86" s="46" t="s">
        <v>1500</v>
      </c>
      <c r="O86" s="46" t="s">
        <v>1497</v>
      </c>
      <c r="P86" s="46" t="s">
        <v>1498</v>
      </c>
      <c r="R86" s="46" t="s">
        <v>1496</v>
      </c>
      <c r="S86" s="46" t="s">
        <v>2176</v>
      </c>
      <c r="T86" s="46" t="s">
        <v>1500</v>
      </c>
      <c r="U86" s="46" t="s">
        <v>1500</v>
      </c>
      <c r="V86" s="46" t="s">
        <v>1500</v>
      </c>
      <c r="W86" s="46" t="s">
        <v>1500</v>
      </c>
      <c r="X86" s="46" t="s">
        <v>1500</v>
      </c>
      <c r="Y86" s="46" t="s">
        <v>1500</v>
      </c>
      <c r="Z86" s="46" t="str">
        <f t="shared" si="49"/>
        <v>non</v>
      </c>
      <c r="AC86" s="46" t="str">
        <f t="shared" si="47"/>
        <v>non</v>
      </c>
      <c r="AD86" s="46" t="s">
        <v>1501</v>
      </c>
      <c r="AF86" s="46" t="s">
        <v>1531</v>
      </c>
      <c r="AH86" s="46" t="s">
        <v>1502</v>
      </c>
      <c r="AJ86" s="46" t="str">
        <f t="shared" si="48"/>
        <v>non</v>
      </c>
      <c r="AK86" s="46" t="str">
        <f t="shared" si="50"/>
        <v>oui</v>
      </c>
      <c r="AL86" s="46" t="str">
        <f t="shared" si="65"/>
        <v xml:space="preserve">pas_connaissance exclusion corruption </v>
      </c>
      <c r="AM86" s="46">
        <f t="shared" si="51"/>
        <v>1</v>
      </c>
      <c r="AN86" s="46">
        <f t="shared" si="52"/>
        <v>0</v>
      </c>
      <c r="AO86" s="46">
        <f t="shared" si="53"/>
        <v>0</v>
      </c>
      <c r="AP86" s="46">
        <f t="shared" si="54"/>
        <v>0</v>
      </c>
      <c r="AQ86" s="46">
        <f t="shared" si="55"/>
        <v>0</v>
      </c>
      <c r="AR86" s="46">
        <f t="shared" si="56"/>
        <v>0</v>
      </c>
      <c r="AS86" s="46">
        <f t="shared" si="57"/>
        <v>1</v>
      </c>
      <c r="AT86" s="46">
        <f t="shared" si="58"/>
        <v>0</v>
      </c>
      <c r="AU86" s="46">
        <f t="shared" si="59"/>
        <v>1</v>
      </c>
      <c r="AV86" s="46">
        <f t="shared" si="60"/>
        <v>0</v>
      </c>
      <c r="AW86" s="46">
        <f t="shared" si="61"/>
        <v>0</v>
      </c>
      <c r="AX86" s="46">
        <f t="shared" si="62"/>
        <v>0</v>
      </c>
      <c r="AY86" s="46">
        <f t="shared" si="63"/>
        <v>0</v>
      </c>
      <c r="BT86" s="46" t="str">
        <f t="shared" si="64"/>
        <v>oui</v>
      </c>
      <c r="GG86" s="46" t="s">
        <v>1500</v>
      </c>
      <c r="GH86" s="46" t="s">
        <v>1504</v>
      </c>
      <c r="GI86" s="46">
        <v>1</v>
      </c>
      <c r="GJ86" s="46">
        <v>0</v>
      </c>
      <c r="GK86" s="46">
        <v>0</v>
      </c>
      <c r="GL86" s="46">
        <v>0</v>
      </c>
      <c r="GM86" s="46">
        <v>0</v>
      </c>
      <c r="GN86" s="46">
        <v>0</v>
      </c>
      <c r="GX86" s="46" t="s">
        <v>1579</v>
      </c>
      <c r="GY86" s="46">
        <v>1</v>
      </c>
      <c r="GZ86" s="46">
        <v>0</v>
      </c>
      <c r="HA86" s="46">
        <v>0</v>
      </c>
      <c r="HB86" s="46">
        <v>0</v>
      </c>
      <c r="HC86" s="46">
        <v>0</v>
      </c>
      <c r="HD86" s="46">
        <v>0</v>
      </c>
      <c r="HE86" s="46">
        <v>0</v>
      </c>
      <c r="HF86" s="46">
        <v>0</v>
      </c>
      <c r="HG86" s="46">
        <v>0</v>
      </c>
      <c r="HH86" s="46">
        <v>0</v>
      </c>
      <c r="HI86" s="46">
        <v>0</v>
      </c>
      <c r="HJ86" s="46">
        <v>0</v>
      </c>
      <c r="HK86" s="46">
        <v>0</v>
      </c>
      <c r="IG86" s="46" t="s">
        <v>1500</v>
      </c>
      <c r="IH86" s="46" t="s">
        <v>2177</v>
      </c>
      <c r="II86" s="46">
        <v>0</v>
      </c>
      <c r="IJ86" s="46">
        <v>0</v>
      </c>
      <c r="IK86" s="46">
        <v>1</v>
      </c>
      <c r="IL86" s="46">
        <v>1</v>
      </c>
      <c r="IM86" s="46">
        <v>0</v>
      </c>
      <c r="IN86" s="46">
        <v>0</v>
      </c>
      <c r="IO86" s="46">
        <v>0</v>
      </c>
      <c r="IP86" s="46">
        <v>0</v>
      </c>
      <c r="IQ86" s="46">
        <v>0</v>
      </c>
      <c r="IR86" s="46">
        <v>0</v>
      </c>
      <c r="IS86" s="46">
        <v>0</v>
      </c>
      <c r="IT86" s="46">
        <v>0</v>
      </c>
      <c r="IU86" s="46">
        <v>0</v>
      </c>
      <c r="IV86" s="46">
        <v>0</v>
      </c>
      <c r="IW86" s="46">
        <v>0</v>
      </c>
      <c r="IX86" s="46">
        <v>0</v>
      </c>
      <c r="IY86" s="46">
        <v>0</v>
      </c>
      <c r="JT86" s="46" t="s">
        <v>1508</v>
      </c>
      <c r="JU86" s="46">
        <v>1</v>
      </c>
      <c r="JV86" s="46">
        <v>0</v>
      </c>
      <c r="JW86" s="46">
        <v>0</v>
      </c>
      <c r="JX86" s="46">
        <v>0</v>
      </c>
      <c r="JY86" s="46">
        <v>0</v>
      </c>
      <c r="JZ86" s="46">
        <v>0</v>
      </c>
      <c r="KA86" s="46">
        <v>1</v>
      </c>
      <c r="KB86" s="46">
        <v>0</v>
      </c>
      <c r="KC86" s="46">
        <v>0</v>
      </c>
      <c r="KD86" s="46">
        <v>0</v>
      </c>
      <c r="KE86" s="46">
        <v>0</v>
      </c>
      <c r="KF86" s="46">
        <v>0</v>
      </c>
      <c r="KG86" s="46">
        <v>0</v>
      </c>
      <c r="QQ86" s="46" t="s">
        <v>1500</v>
      </c>
      <c r="QR86" s="46" t="s">
        <v>1779</v>
      </c>
      <c r="QS86" s="46">
        <v>1</v>
      </c>
      <c r="QT86" s="46">
        <v>1</v>
      </c>
      <c r="QU86" s="46">
        <v>0</v>
      </c>
      <c r="QV86" s="46">
        <v>0</v>
      </c>
      <c r="QW86" s="46">
        <v>0</v>
      </c>
      <c r="QX86" s="46">
        <v>0</v>
      </c>
      <c r="QY86" s="46">
        <v>0</v>
      </c>
      <c r="QZ86" s="46">
        <v>0</v>
      </c>
      <c r="RA86" s="46">
        <v>0</v>
      </c>
      <c r="RB86" s="46">
        <v>0</v>
      </c>
      <c r="RC86" s="46">
        <v>0</v>
      </c>
      <c r="RR86" s="46" t="s">
        <v>1778</v>
      </c>
      <c r="RS86" s="46">
        <v>1</v>
      </c>
      <c r="RT86" s="46">
        <v>0</v>
      </c>
      <c r="RU86" s="46">
        <v>0</v>
      </c>
      <c r="RV86" s="46">
        <v>0</v>
      </c>
      <c r="RW86" s="46">
        <v>0</v>
      </c>
      <c r="RX86" s="46">
        <v>0</v>
      </c>
      <c r="RY86" s="46">
        <v>0</v>
      </c>
      <c r="RZ86" s="46">
        <v>0</v>
      </c>
      <c r="SA86" s="46">
        <v>1</v>
      </c>
      <c r="SB86" s="46">
        <v>0</v>
      </c>
      <c r="SC86" s="46">
        <v>0</v>
      </c>
      <c r="SD86" s="46">
        <v>0</v>
      </c>
      <c r="SE86" s="46">
        <v>0</v>
      </c>
      <c r="AKG86" s="46" t="s">
        <v>1509</v>
      </c>
      <c r="AKH86" s="46">
        <v>0</v>
      </c>
      <c r="AKI86" s="46">
        <v>0</v>
      </c>
      <c r="AKJ86" s="46">
        <v>0</v>
      </c>
      <c r="AKK86" s="46">
        <v>0</v>
      </c>
      <c r="AKL86" s="46">
        <v>0</v>
      </c>
      <c r="AKM86" s="46">
        <v>0</v>
      </c>
      <c r="AKN86" s="46">
        <v>0</v>
      </c>
      <c r="AKO86" s="46">
        <v>0</v>
      </c>
      <c r="AKP86" s="46">
        <v>0</v>
      </c>
      <c r="AKQ86" s="46">
        <v>0</v>
      </c>
      <c r="AKR86" s="46">
        <v>0</v>
      </c>
      <c r="AKS86" s="46">
        <v>0</v>
      </c>
      <c r="AKT86" s="46">
        <v>0</v>
      </c>
      <c r="AKU86" s="46">
        <v>0</v>
      </c>
      <c r="AKV86" s="46">
        <v>1</v>
      </c>
      <c r="AKW86" s="46">
        <v>0</v>
      </c>
      <c r="AKX86" s="46">
        <v>0</v>
      </c>
      <c r="AKY86" s="46">
        <v>0</v>
      </c>
      <c r="AQR86" s="46" t="s">
        <v>1564</v>
      </c>
      <c r="ARR86" s="46" t="s">
        <v>1512</v>
      </c>
      <c r="ARS86" s="46">
        <v>0</v>
      </c>
      <c r="ART86" s="46">
        <v>0</v>
      </c>
      <c r="ARU86" s="46">
        <v>1</v>
      </c>
      <c r="ARV86" s="46">
        <v>0</v>
      </c>
      <c r="ARW86" s="46">
        <v>0</v>
      </c>
      <c r="ARX86" s="46">
        <v>0</v>
      </c>
      <c r="ARY86" s="46">
        <v>0</v>
      </c>
      <c r="ASB86" s="46" t="s">
        <v>1500</v>
      </c>
      <c r="AUW86" s="46" t="s">
        <v>2178</v>
      </c>
      <c r="AUX86" s="46">
        <v>0</v>
      </c>
      <c r="AUY86" s="46">
        <v>0</v>
      </c>
      <c r="AUZ86" s="46">
        <v>0</v>
      </c>
      <c r="AVA86" s="46">
        <v>1</v>
      </c>
      <c r="AVB86" s="46">
        <v>1</v>
      </c>
      <c r="AVC86" s="46">
        <v>0</v>
      </c>
      <c r="AVD86" s="46">
        <v>0</v>
      </c>
      <c r="AVE86" s="46">
        <v>0</v>
      </c>
      <c r="AVF86" s="46">
        <v>0</v>
      </c>
      <c r="AVG86" s="46">
        <v>0</v>
      </c>
      <c r="AVH86" s="46">
        <v>0</v>
      </c>
      <c r="AVJ86" s="46" t="s">
        <v>1859</v>
      </c>
      <c r="AVK86" s="46">
        <v>0</v>
      </c>
      <c r="AVL86" s="46">
        <v>0</v>
      </c>
      <c r="AVM86" s="46">
        <v>0</v>
      </c>
      <c r="AVN86" s="46">
        <v>0</v>
      </c>
      <c r="AVO86" s="46">
        <v>0</v>
      </c>
      <c r="AVP86" s="46">
        <v>1</v>
      </c>
      <c r="AVQ86" s="46">
        <v>0</v>
      </c>
      <c r="AVR86" s="46">
        <v>0</v>
      </c>
      <c r="AVS86" s="46">
        <v>1</v>
      </c>
      <c r="AVT86" s="46">
        <v>0</v>
      </c>
      <c r="AVU86" s="46">
        <v>0</v>
      </c>
      <c r="AVV86" s="46">
        <v>0</v>
      </c>
      <c r="AVW86" s="46">
        <v>0</v>
      </c>
      <c r="AVY86" s="46" t="s">
        <v>1561</v>
      </c>
      <c r="AVZ86" s="46">
        <v>1</v>
      </c>
      <c r="AWA86" s="46">
        <v>0</v>
      </c>
      <c r="AWB86" s="46">
        <v>0</v>
      </c>
      <c r="AWC86" s="46">
        <v>0</v>
      </c>
      <c r="AWD86" s="46">
        <v>0</v>
      </c>
      <c r="AWE86" s="46">
        <v>0</v>
      </c>
      <c r="AWF86" s="46">
        <v>0</v>
      </c>
      <c r="AWG86" s="46">
        <v>0</v>
      </c>
      <c r="AWH86" s="46">
        <v>0</v>
      </c>
      <c r="AWI86" s="46">
        <v>0</v>
      </c>
      <c r="AWJ86" s="46">
        <v>0</v>
      </c>
      <c r="AWK86" s="46">
        <v>0</v>
      </c>
      <c r="AWL86" s="46">
        <v>0</v>
      </c>
      <c r="AWN86" s="46" t="s">
        <v>1601</v>
      </c>
      <c r="AWO86" s="46" t="s">
        <v>1663</v>
      </c>
      <c r="AWP86" s="46">
        <v>0</v>
      </c>
      <c r="AWQ86" s="46">
        <v>0</v>
      </c>
      <c r="AWR86" s="46">
        <v>0</v>
      </c>
      <c r="AWS86" s="46">
        <v>0</v>
      </c>
      <c r="AWT86" s="46">
        <v>0</v>
      </c>
      <c r="AWU86" s="46">
        <v>0</v>
      </c>
      <c r="AWV86" s="46">
        <v>1</v>
      </c>
      <c r="AWW86" s="46">
        <v>0</v>
      </c>
      <c r="AWX86" s="46">
        <v>0</v>
      </c>
      <c r="AWY86" s="46">
        <v>0</v>
      </c>
      <c r="AWZ86" s="46">
        <v>0</v>
      </c>
      <c r="AXA86" s="46">
        <v>0</v>
      </c>
      <c r="AXD86" s="46" t="s">
        <v>1500</v>
      </c>
      <c r="AXT86" s="46" t="s">
        <v>1518</v>
      </c>
      <c r="AYI86" s="46" t="s">
        <v>1745</v>
      </c>
      <c r="AYJ86" s="46">
        <v>0</v>
      </c>
      <c r="AYK86" s="46">
        <v>0</v>
      </c>
      <c r="AYL86" s="46">
        <v>0</v>
      </c>
      <c r="AYM86" s="46">
        <v>1</v>
      </c>
      <c r="AYN86" s="46">
        <v>0</v>
      </c>
      <c r="AYO86" s="46">
        <v>0</v>
      </c>
      <c r="AYP86" s="46">
        <v>0</v>
      </c>
      <c r="AYQ86" s="46">
        <v>0</v>
      </c>
      <c r="AYR86" s="46">
        <v>0</v>
      </c>
      <c r="AYS86" s="46">
        <v>0</v>
      </c>
      <c r="AYT86" s="46">
        <v>0</v>
      </c>
      <c r="AYW86" s="46" t="s">
        <v>1496</v>
      </c>
      <c r="AYX86" s="46" t="s">
        <v>2179</v>
      </c>
      <c r="AYY86" s="46">
        <v>0</v>
      </c>
      <c r="AYZ86" s="46">
        <v>0</v>
      </c>
      <c r="AZA86" s="46">
        <v>0</v>
      </c>
      <c r="AZB86" s="46">
        <v>1</v>
      </c>
      <c r="AZC86" s="46">
        <v>1</v>
      </c>
      <c r="AZD86" s="46">
        <v>1</v>
      </c>
      <c r="AZE86" s="46">
        <v>0</v>
      </c>
      <c r="AZF86" s="46">
        <v>0</v>
      </c>
      <c r="AZG86" s="46">
        <v>0</v>
      </c>
      <c r="AZH86" s="46">
        <v>0</v>
      </c>
      <c r="AZK86" s="46" t="s">
        <v>2180</v>
      </c>
      <c r="AZL86" s="46">
        <v>0</v>
      </c>
      <c r="AZM86" s="46">
        <v>0</v>
      </c>
      <c r="AZN86" s="46">
        <v>0</v>
      </c>
      <c r="AZO86" s="46">
        <v>1</v>
      </c>
      <c r="AZP86" s="46">
        <v>0</v>
      </c>
      <c r="AZQ86" s="46">
        <v>1</v>
      </c>
      <c r="AZR86" s="46">
        <v>0</v>
      </c>
      <c r="AZS86" s="46">
        <v>0</v>
      </c>
      <c r="AZT86" s="46">
        <v>0</v>
      </c>
      <c r="AZU86" s="46">
        <v>0</v>
      </c>
      <c r="AZW86" s="46" t="s">
        <v>1500</v>
      </c>
      <c r="BAX86" s="46" t="s">
        <v>1500</v>
      </c>
      <c r="BBM86" s="46" t="s">
        <v>1563</v>
      </c>
      <c r="BBN86" s="46" t="s">
        <v>1518</v>
      </c>
      <c r="BBO86" s="46" t="s">
        <v>1496</v>
      </c>
      <c r="BBP86" s="46" t="s">
        <v>2181</v>
      </c>
      <c r="BBQ86" s="46">
        <v>0</v>
      </c>
      <c r="BBR86" s="46">
        <v>1</v>
      </c>
      <c r="BBS86" s="46">
        <v>0</v>
      </c>
      <c r="BBT86" s="46">
        <v>0</v>
      </c>
      <c r="BBU86" s="46">
        <v>0</v>
      </c>
      <c r="BBV86" s="46">
        <v>0</v>
      </c>
      <c r="BBW86" s="46">
        <v>1</v>
      </c>
      <c r="BBX86" s="46">
        <v>0</v>
      </c>
      <c r="BBY86" s="46">
        <v>0</v>
      </c>
      <c r="BBZ86" s="46">
        <v>0</v>
      </c>
      <c r="BCA86" s="46">
        <v>0</v>
      </c>
      <c r="BCB86" s="46">
        <v>0</v>
      </c>
      <c r="BCC86" s="46">
        <v>0</v>
      </c>
      <c r="BCE86" s="46" t="s">
        <v>2182</v>
      </c>
      <c r="BCF86" s="46">
        <v>1</v>
      </c>
      <c r="BCG86" s="46">
        <v>1</v>
      </c>
      <c r="BCH86" s="46">
        <v>0</v>
      </c>
      <c r="BCI86" s="46">
        <v>0</v>
      </c>
      <c r="BCJ86" s="46">
        <v>0</v>
      </c>
      <c r="BCK86" s="46">
        <v>0</v>
      </c>
      <c r="BCL86" s="46">
        <v>0</v>
      </c>
      <c r="BCM86" s="46">
        <v>0</v>
      </c>
      <c r="BCN86" s="46">
        <v>0</v>
      </c>
      <c r="BCO86" s="46">
        <v>0</v>
      </c>
      <c r="BCP86" s="46">
        <v>0</v>
      </c>
      <c r="BCQ86" s="46">
        <v>0</v>
      </c>
      <c r="BCR86" s="46">
        <v>0</v>
      </c>
      <c r="BCS86" s="46">
        <v>0</v>
      </c>
      <c r="BCT86" s="46">
        <v>0</v>
      </c>
      <c r="BCV86" s="46" t="s">
        <v>1518</v>
      </c>
      <c r="BCW86" s="46" t="s">
        <v>1500</v>
      </c>
      <c r="BCX86" s="46" t="s">
        <v>1500</v>
      </c>
      <c r="BCY86" s="46" t="s">
        <v>1588</v>
      </c>
      <c r="BDA86" s="46">
        <v>391149852</v>
      </c>
      <c r="BDB86" s="46">
        <v>44963.653587962966</v>
      </c>
      <c r="BDE86" s="46" t="s">
        <v>1524</v>
      </c>
      <c r="BDF86" s="46" t="s">
        <v>1525</v>
      </c>
    </row>
    <row r="87" spans="1:987 1096:1462" x14ac:dyDescent="0.35">
      <c r="A87" s="46">
        <v>108</v>
      </c>
      <c r="B87" s="46" t="s">
        <v>2183</v>
      </c>
      <c r="C87" s="46">
        <v>44963</v>
      </c>
      <c r="D87" s="46" t="s">
        <v>1490</v>
      </c>
      <c r="E87" s="46">
        <v>44963.42040023148</v>
      </c>
      <c r="F87" s="46">
        <v>44963.653316736112</v>
      </c>
      <c r="G87" s="46" t="s">
        <v>1491</v>
      </c>
      <c r="H87" s="46" t="s">
        <v>1571</v>
      </c>
      <c r="I87" s="46" t="s">
        <v>1493</v>
      </c>
      <c r="J87" s="46" t="s">
        <v>1494</v>
      </c>
      <c r="K87" s="46">
        <v>6</v>
      </c>
      <c r="L87" s="46">
        <v>6</v>
      </c>
      <c r="M87" s="46" t="s">
        <v>2184</v>
      </c>
      <c r="N87" s="46" t="s">
        <v>1496</v>
      </c>
      <c r="O87" s="46" t="s">
        <v>1527</v>
      </c>
      <c r="P87" s="46" t="s">
        <v>1498</v>
      </c>
      <c r="R87" s="46" t="s">
        <v>1500</v>
      </c>
      <c r="S87" s="46" t="s">
        <v>2185</v>
      </c>
      <c r="T87" s="46" t="s">
        <v>1549</v>
      </c>
      <c r="U87" s="46" t="s">
        <v>1500</v>
      </c>
      <c r="V87" s="46" t="s">
        <v>1550</v>
      </c>
      <c r="W87" s="46" t="s">
        <v>1500</v>
      </c>
      <c r="X87" s="46" t="s">
        <v>1500</v>
      </c>
      <c r="Y87" s="46" t="s">
        <v>1500</v>
      </c>
      <c r="Z87" s="46" t="str">
        <f t="shared" si="49"/>
        <v>oui</v>
      </c>
      <c r="AC87" s="46" t="str">
        <f t="shared" si="47"/>
        <v>oui</v>
      </c>
      <c r="AD87" s="46" t="s">
        <v>1609</v>
      </c>
      <c r="AF87" s="46" t="s">
        <v>1501</v>
      </c>
      <c r="AH87" s="46" t="s">
        <v>1502</v>
      </c>
      <c r="AJ87" s="46" t="str">
        <f t="shared" si="48"/>
        <v>oui</v>
      </c>
      <c r="AK87" s="46" t="str">
        <f t="shared" si="50"/>
        <v>oui</v>
      </c>
      <c r="AL87" s="46" t="str">
        <f t="shared" si="65"/>
        <v xml:space="preserve">pas_connaissance distance difficult_depac exclusion corruption </v>
      </c>
      <c r="AM87" s="46">
        <f t="shared" si="51"/>
        <v>1</v>
      </c>
      <c r="AN87" s="46">
        <f t="shared" si="52"/>
        <v>0</v>
      </c>
      <c r="AO87" s="46">
        <f t="shared" si="53"/>
        <v>0</v>
      </c>
      <c r="AP87" s="46">
        <f t="shared" si="54"/>
        <v>1</v>
      </c>
      <c r="AQ87" s="46">
        <f t="shared" si="55"/>
        <v>1</v>
      </c>
      <c r="AR87" s="46">
        <f t="shared" si="56"/>
        <v>0</v>
      </c>
      <c r="AS87" s="46">
        <f t="shared" si="57"/>
        <v>1</v>
      </c>
      <c r="AT87" s="46">
        <f t="shared" si="58"/>
        <v>0</v>
      </c>
      <c r="AU87" s="46">
        <f t="shared" si="59"/>
        <v>1</v>
      </c>
      <c r="AV87" s="46">
        <f t="shared" si="60"/>
        <v>0</v>
      </c>
      <c r="AW87" s="46">
        <f t="shared" si="61"/>
        <v>0</v>
      </c>
      <c r="AX87" s="46">
        <f t="shared" si="62"/>
        <v>0</v>
      </c>
      <c r="AY87" s="46">
        <f t="shared" si="63"/>
        <v>0</v>
      </c>
      <c r="AZ87" s="46" t="str">
        <f>IF(BA87=1,"pas_adapte ","")&amp;IF(BB87=1,"insuffisance_argent ","")&amp;IF(BC87=1,"acces_limite ","")&amp;IF(BD87=1,"mauvaise_qualite ","")&amp;IF(BE87=1,"retard_reception ","")&amp;IF(BF87=1,"aucun_problem ","")&amp;IF(BG87=1,"autre ","")&amp;IF(BH87=1,"nsp ","")&amp;IF(BI87=1,"pnpr ","")</f>
        <v xml:space="preserve">insuffisance_argent </v>
      </c>
      <c r="BA87" s="46">
        <f>IF(ISERROR(SEARCH(1,_xlfn.CONCAT(DM87, FO87, HN87, KJ87, NC87, PR87, SH87, UU87, XI87, ZT87, ACQ87, ZT87, ACQ87, AEK87, AFT87, AJH87))),0,1)</f>
        <v>0</v>
      </c>
      <c r="BB87" s="46">
        <f>IF(ISERROR(SEARCH(1,_xlfn.CONCAT(DN87, FP87, HO87, KK87, ND87, PS87, SI87, UV87, XJ87, ZU87, ACR87))),0,1)</f>
        <v>1</v>
      </c>
      <c r="BC87" s="46">
        <f>IF(ISERROR(SEARCH(1,_xlfn.CONCAT(KL87, NE87, PT87, SJ87, UW87, XK87, ZW87, ACT87,AEM87, AGQ87, AJJ87))),0,1)</f>
        <v>0</v>
      </c>
      <c r="BD87" s="46">
        <f>IF(ISERROR(SEARCH(1,_xlfn.CONCAT(DO87, FQ87, HP87, KM87, NF87, PU87, SK87, UX87, XL87, ZV87, ACU87,AEL87, AGP87, AJI87))),0,1)</f>
        <v>0</v>
      </c>
      <c r="BE87" s="46">
        <f>IF(ISERROR(SEARCH(1,_xlfn.CONCAT(DP87, FR87, HQ87, KN87, NG87, PV87, SL87, UY87, XM87, ZX87, ACU87,AEN87, AGR87, AJK87))),0,1)</f>
        <v>0</v>
      </c>
      <c r="BF87" s="46">
        <f>IF(ISERROR(SEARCH(1,_xlfn.CONCAT(DQ87, FS87, HR87, KO87, NH87, PW87, SM87, UZ87, XN87, ZY87, ACV87,AEO87, AGS87, AJL87))),0,1)</f>
        <v>0</v>
      </c>
      <c r="BG87" s="46">
        <f>IF(ISERROR(SEARCH(1,_xlfn.CONCAT(DR87, FT87, HS87, KP87, NI87, PX87, SN87, VA87, XO87, ZZ87, ACW87,AEP87, AGT87, AJM87))),0,1)</f>
        <v>0</v>
      </c>
      <c r="BH87" s="46">
        <f>IF(ISERROR(SEARCH(1,_xlfn.CONCAT(DS87, FU87, HT87, KQ87, NJ87, PY87, SO87, VB87, XP87, AAA87, ACX87,AEQ87, AGU87, AJN87))),0,1)</f>
        <v>0</v>
      </c>
      <c r="BI87" s="46">
        <f>IF(ISERROR(SEARCH(1,_xlfn.CONCAT(DT87, FV87, HU87, KR87, NK87, PZ87, SP87, VC87, XQ87, AAB87, ACY87,AER87, AGV87, AJO87))),0,1)</f>
        <v>0</v>
      </c>
      <c r="BJ87" s="46" t="str">
        <f>IF(BK87=1, "pas_adapte ","")&amp;IF(BL87=1, "insuffisance_argent ","")&amp;IF(BM87=1, "acces_limite ","")&amp;IF(BN87=1, "mauvaise_qualite ","")&amp;IF(BO87=1, "retard_reception ","")&amp;IF(BP87=1, "aucun_problem ","")&amp;IF(BQ87=1, "autre ","")&amp;IF(BR87=1, "nsp ","")&amp;IF(BS87=1, "pnpr ","")</f>
        <v xml:space="preserve">insuffisance_argent </v>
      </c>
      <c r="BK87" s="46">
        <f>IF(ISERROR(SEARCH(1,_xlfn.CONCAT(DM87, FO87, HN87, KJ87, NC87, PR87, SH87, UU87, XI87, ZT87, ACQ87, ZT87, ACQ87, AEK87, AFT87, AJH87, ALB87, ALL87, ALV87, AMF87, AMQ87, ANB87, ANM87, ANX87, AOI87, AOT87, APE87, APP87, APZ87, AQI87))),0,1)</f>
        <v>0</v>
      </c>
      <c r="BL87" s="46">
        <f>IF(ISERROR(SEARCH(1,_xlfn.CONCAT(DN87, FP87, HO87, KK87, ND87, PS87, SI87, UV87, XJ87, ZU87, ACR87, ZU87, ACR87, ALC87, ALM87, ALW87, AMG87, AMR87, ANC87, ANN87, ANY87, AOJ87, AOU87, APF87))),0,1)</f>
        <v>1</v>
      </c>
      <c r="BM87" s="46">
        <f>IF(ISERROR(SEARCH(1,_xlfn.CONCAT(KL87, NE87, PT87, SJ87, UW87, XK87, ZW87, ACT87,AEM87, AGQ87, AJJ87, AMH87, AMS87, AND87, ANO87, ANZ87, AOK87, AOW87, APH87, APR87, AQB87, AQK87))),0,1)</f>
        <v>0</v>
      </c>
      <c r="BN87" s="46">
        <f>IF(ISERROR(SEARCH(1,_xlfn.CONCAT(DO87, FQ87, HP87, KM87, NF87, PU87, SK87, UX87, XL87, ZV87, ACU87,AEL87, AGP87, AJI87, AMI87, AMT87, ANE87, ANP87, AOA87, AOL87, AOV87, APG87, APQ87, AQA87, AQJ87))),0,1)</f>
        <v>0</v>
      </c>
      <c r="BO87" s="46">
        <f>IF(ISERROR(SEARCH(1,_xlfn.CONCAT(DP87, FR87, HQ87, KN87, NG87, PV87, SL87, UY87, XM87, ZX87, ACU87,AEN87, AGR87, AJK87, ALE87, ALO87, ALY87, AMJ87, AMU87, ANF87, ANQ87, AOB87, AOM87, AOX87, API87, APS87, AQC87, AQL87))),0,1)</f>
        <v>0</v>
      </c>
      <c r="BP87" s="46">
        <f>IF(ISERROR(SEARCH(1,_xlfn.CONCAT(DQ87, FS87, HR87, KO87, NH87, PW87, SM87, UZ87, XN87, ZY87, ACV87,AEO87, AGS87, AJL87, ALF87, ALP87, ALZ87, AMK87, AMV87, ANG87, ANR87, AOC87, AON87, AOY87, APJ87, APT87, AQD87, AQM87))),0,1)</f>
        <v>0</v>
      </c>
      <c r="BQ87" s="46">
        <f>IF(ISERROR(SEARCH(1,_xlfn.CONCAT(DR87, FT87, HS87, KP87, NI87, PX87, SN87, VA87, XO87, ZZ87, ACW87,AEP87, AGT87, AJM87, ALG87, ALQ87, AMA87, AML87, AMW87, ANH87, ANS87, AOD87, AOO87, AOZ87, APK87, APU87, AQE87, AQN87))),0,1)</f>
        <v>0</v>
      </c>
      <c r="BR87" s="46">
        <f>IF(ISERROR(SEARCH(1,_xlfn.CONCAT(DS87, FU87, HT87, KQ87, NJ87, PY87, SO87, VB87, XP87, AAA87, ACX87,AEQ87, AGU87, AJN87, ALH87, ALR87, AMB87, AMM87, AMX87, ANI87, ANT87, AOE87, AOP87, APA87, APL87, APV87, AQF87, AQO87))),0,1)</f>
        <v>0</v>
      </c>
      <c r="BS87" s="46">
        <f>IF(ISERROR(SEARCH(1,_xlfn.CONCAT(DT87, FV87, HU87, KR87, NK87, PZ87, SP87, VC87, XQ87, AAB87, ACY87,AER87, AGV87, AJO87, ALI87, ALS87, AMC87, AMN87, AMY87, ANJ87, ANU87, AOF87, AOQ87, APB87, APM87, APW87, AQG87, AQP87))),0,1)</f>
        <v>0</v>
      </c>
      <c r="BT87" s="46" t="str">
        <f t="shared" si="64"/>
        <v>oui</v>
      </c>
      <c r="BU87" s="46" t="str">
        <f>IF(ISERROR(SEARCH(1, _xlfn.CONCAT(CL87, CM87,ES87, GQ87, JB87,MB87,OP87, OQ87,RF87, WG87, ABJ87, ABK87, ABL87, ABM87, CK87 ))),"non","oui")</f>
        <v>oui</v>
      </c>
      <c r="BV87" s="46" t="s">
        <v>1500</v>
      </c>
      <c r="BW87" s="46" t="s">
        <v>1626</v>
      </c>
      <c r="BX87" s="46">
        <v>0</v>
      </c>
      <c r="BY87" s="46">
        <v>1</v>
      </c>
      <c r="BZ87" s="46">
        <v>0</v>
      </c>
      <c r="CA87" s="46">
        <v>0</v>
      </c>
      <c r="CB87" s="46">
        <v>0</v>
      </c>
      <c r="CC87" s="46">
        <v>0</v>
      </c>
      <c r="CD87" s="46">
        <v>0</v>
      </c>
      <c r="CE87" s="46">
        <v>0</v>
      </c>
      <c r="CF87" s="46">
        <v>0</v>
      </c>
      <c r="CG87" s="46">
        <v>0</v>
      </c>
      <c r="CH87" s="46">
        <v>0</v>
      </c>
      <c r="CW87" s="46" t="s">
        <v>1594</v>
      </c>
      <c r="CX87" s="46">
        <v>1</v>
      </c>
      <c r="CY87" s="46">
        <v>0</v>
      </c>
      <c r="CZ87" s="46">
        <v>0</v>
      </c>
      <c r="DA87" s="46">
        <v>0</v>
      </c>
      <c r="DB87" s="46">
        <v>0</v>
      </c>
      <c r="DC87" s="46">
        <v>0</v>
      </c>
      <c r="DD87" s="46">
        <v>0</v>
      </c>
      <c r="DE87" s="46">
        <v>0</v>
      </c>
      <c r="DF87" s="46">
        <v>1</v>
      </c>
      <c r="DG87" s="46">
        <v>0</v>
      </c>
      <c r="DH87" s="46">
        <v>0</v>
      </c>
      <c r="DI87" s="46">
        <v>0</v>
      </c>
      <c r="DJ87" s="46">
        <v>0</v>
      </c>
      <c r="GG87" s="46" t="s">
        <v>1496</v>
      </c>
      <c r="GP87" s="46" t="s">
        <v>1504</v>
      </c>
      <c r="GQ87" s="46">
        <v>1</v>
      </c>
      <c r="GR87" s="46">
        <v>0</v>
      </c>
      <c r="GS87" s="46">
        <v>0</v>
      </c>
      <c r="GT87" s="46">
        <v>0</v>
      </c>
      <c r="GU87" s="46">
        <v>0</v>
      </c>
      <c r="GV87" s="46">
        <v>0</v>
      </c>
      <c r="GX87" s="46" t="s">
        <v>2186</v>
      </c>
      <c r="GY87" s="46">
        <v>0</v>
      </c>
      <c r="GZ87" s="46">
        <v>0</v>
      </c>
      <c r="HA87" s="46">
        <v>0</v>
      </c>
      <c r="HB87" s="46">
        <v>1</v>
      </c>
      <c r="HC87" s="46">
        <v>1</v>
      </c>
      <c r="HD87" s="46">
        <v>0</v>
      </c>
      <c r="HE87" s="46">
        <v>0</v>
      </c>
      <c r="HF87" s="46">
        <v>0</v>
      </c>
      <c r="HG87" s="46">
        <v>0</v>
      </c>
      <c r="HH87" s="46">
        <v>0</v>
      </c>
      <c r="HI87" s="46">
        <v>0</v>
      </c>
      <c r="HJ87" s="46">
        <v>0</v>
      </c>
      <c r="HK87" s="46">
        <v>0</v>
      </c>
      <c r="HM87" s="46" t="s">
        <v>1553</v>
      </c>
      <c r="HN87" s="46">
        <v>0</v>
      </c>
      <c r="HO87" s="46">
        <v>1</v>
      </c>
      <c r="HP87" s="46">
        <v>0</v>
      </c>
      <c r="HQ87" s="46">
        <v>0</v>
      </c>
      <c r="HR87" s="46">
        <v>0</v>
      </c>
      <c r="HS87" s="46">
        <v>0</v>
      </c>
      <c r="HT87" s="46">
        <v>0</v>
      </c>
      <c r="HU87" s="46">
        <v>0</v>
      </c>
      <c r="IE87" s="46" t="s">
        <v>1518</v>
      </c>
      <c r="IF87" s="46" t="s">
        <v>1629</v>
      </c>
      <c r="IG87" s="46" t="s">
        <v>1500</v>
      </c>
      <c r="IH87" s="46" t="s">
        <v>1630</v>
      </c>
      <c r="II87" s="46">
        <v>1</v>
      </c>
      <c r="IJ87" s="46">
        <v>1</v>
      </c>
      <c r="IK87" s="46">
        <v>0</v>
      </c>
      <c r="IL87" s="46">
        <v>0</v>
      </c>
      <c r="IM87" s="46">
        <v>0</v>
      </c>
      <c r="IN87" s="46">
        <v>0</v>
      </c>
      <c r="IO87" s="46">
        <v>0</v>
      </c>
      <c r="IP87" s="46">
        <v>0</v>
      </c>
      <c r="IQ87" s="46">
        <v>0</v>
      </c>
      <c r="IR87" s="46">
        <v>0</v>
      </c>
      <c r="IS87" s="46">
        <v>0</v>
      </c>
      <c r="IT87" s="46">
        <v>0</v>
      </c>
      <c r="IU87" s="46">
        <v>0</v>
      </c>
      <c r="IV87" s="46">
        <v>0</v>
      </c>
      <c r="IW87" s="46">
        <v>0</v>
      </c>
      <c r="IX87" s="46">
        <v>0</v>
      </c>
      <c r="IY87" s="46">
        <v>0</v>
      </c>
      <c r="JT87" s="46" t="s">
        <v>1508</v>
      </c>
      <c r="JU87" s="46">
        <v>1</v>
      </c>
      <c r="JV87" s="46">
        <v>0</v>
      </c>
      <c r="JW87" s="46">
        <v>0</v>
      </c>
      <c r="JX87" s="46">
        <v>0</v>
      </c>
      <c r="JY87" s="46">
        <v>0</v>
      </c>
      <c r="JZ87" s="46">
        <v>0</v>
      </c>
      <c r="KA87" s="46">
        <v>1</v>
      </c>
      <c r="KB87" s="46">
        <v>0</v>
      </c>
      <c r="KC87" s="46">
        <v>0</v>
      </c>
      <c r="KD87" s="46">
        <v>0</v>
      </c>
      <c r="KE87" s="46">
        <v>0</v>
      </c>
      <c r="KF87" s="46">
        <v>0</v>
      </c>
      <c r="KG87" s="46">
        <v>0</v>
      </c>
      <c r="AKG87" s="46" t="s">
        <v>1509</v>
      </c>
      <c r="AKH87" s="46">
        <v>0</v>
      </c>
      <c r="AKI87" s="46">
        <v>0</v>
      </c>
      <c r="AKJ87" s="46">
        <v>0</v>
      </c>
      <c r="AKK87" s="46">
        <v>0</v>
      </c>
      <c r="AKL87" s="46">
        <v>0</v>
      </c>
      <c r="AKM87" s="46">
        <v>0</v>
      </c>
      <c r="AKN87" s="46">
        <v>0</v>
      </c>
      <c r="AKO87" s="46">
        <v>0</v>
      </c>
      <c r="AKP87" s="46">
        <v>0</v>
      </c>
      <c r="AKQ87" s="46">
        <v>0</v>
      </c>
      <c r="AKR87" s="46">
        <v>0</v>
      </c>
      <c r="AKS87" s="46">
        <v>0</v>
      </c>
      <c r="AKT87" s="46">
        <v>0</v>
      </c>
      <c r="AKU87" s="46">
        <v>0</v>
      </c>
      <c r="AKV87" s="46">
        <v>1</v>
      </c>
      <c r="AKW87" s="46">
        <v>0</v>
      </c>
      <c r="AKX87" s="46">
        <v>0</v>
      </c>
      <c r="AKY87" s="46">
        <v>0</v>
      </c>
      <c r="AQR87" s="46" t="s">
        <v>1564</v>
      </c>
      <c r="ARR87" s="46" t="s">
        <v>1581</v>
      </c>
      <c r="ARS87" s="46">
        <v>1</v>
      </c>
      <c r="ART87" s="46">
        <v>0</v>
      </c>
      <c r="ARU87" s="46">
        <v>0</v>
      </c>
      <c r="ARV87" s="46">
        <v>0</v>
      </c>
      <c r="ARW87" s="46">
        <v>0</v>
      </c>
      <c r="ARX87" s="46">
        <v>0</v>
      </c>
      <c r="ARY87" s="46">
        <v>0</v>
      </c>
      <c r="ASB87" s="46" t="s">
        <v>1496</v>
      </c>
      <c r="ASD87" s="46" t="s">
        <v>1540</v>
      </c>
      <c r="ASE87" s="46" t="s">
        <v>2151</v>
      </c>
      <c r="ASF87" s="46">
        <v>0</v>
      </c>
      <c r="ASG87" s="46">
        <v>0</v>
      </c>
      <c r="ASH87" s="46">
        <v>0</v>
      </c>
      <c r="ASI87" s="46">
        <v>0</v>
      </c>
      <c r="ASJ87" s="46">
        <v>1</v>
      </c>
      <c r="ASK87" s="46">
        <v>0</v>
      </c>
      <c r="ASL87" s="46">
        <v>0</v>
      </c>
      <c r="ASM87" s="46">
        <v>0</v>
      </c>
      <c r="ASN87" s="46">
        <v>1</v>
      </c>
      <c r="ASO87" s="46">
        <v>0</v>
      </c>
      <c r="ASP87" s="46">
        <v>0</v>
      </c>
      <c r="ASQ87" s="46">
        <v>0</v>
      </c>
      <c r="ASS87" s="46" t="s">
        <v>1560</v>
      </c>
      <c r="AST87" s="46">
        <v>0</v>
      </c>
      <c r="ASU87" s="46">
        <v>0</v>
      </c>
      <c r="ASV87" s="46">
        <v>0</v>
      </c>
      <c r="ASW87" s="46">
        <v>0</v>
      </c>
      <c r="ASX87" s="46">
        <v>0</v>
      </c>
      <c r="ASY87" s="46">
        <v>0</v>
      </c>
      <c r="ASZ87" s="46">
        <v>0</v>
      </c>
      <c r="ATA87" s="46">
        <v>1</v>
      </c>
      <c r="ATB87" s="46">
        <v>0</v>
      </c>
      <c r="ATC87" s="46">
        <v>0</v>
      </c>
      <c r="ATD87" s="46">
        <v>0</v>
      </c>
      <c r="ATE87" s="46">
        <v>0</v>
      </c>
      <c r="ATF87" s="46">
        <v>0</v>
      </c>
      <c r="ATH87" s="46" t="s">
        <v>1584</v>
      </c>
      <c r="ATI87" s="46">
        <v>0</v>
      </c>
      <c r="ATJ87" s="46">
        <v>0</v>
      </c>
      <c r="ATK87" s="46">
        <v>0</v>
      </c>
      <c r="ATL87" s="46">
        <v>0</v>
      </c>
      <c r="ATM87" s="46">
        <v>0</v>
      </c>
      <c r="ATN87" s="46">
        <v>0</v>
      </c>
      <c r="ATO87" s="46">
        <v>0</v>
      </c>
      <c r="ATP87" s="46">
        <v>1</v>
      </c>
      <c r="ATQ87" s="46">
        <v>0</v>
      </c>
      <c r="ATR87" s="46">
        <v>0</v>
      </c>
      <c r="ATS87" s="46">
        <v>0</v>
      </c>
      <c r="ATT87" s="46">
        <v>0</v>
      </c>
      <c r="ATU87" s="46">
        <v>0</v>
      </c>
      <c r="AUH87" s="46" t="s">
        <v>1585</v>
      </c>
      <c r="AUI87" s="46" t="s">
        <v>1496</v>
      </c>
      <c r="AUJ87" s="46" t="s">
        <v>1564</v>
      </c>
      <c r="AXD87" s="46" t="s">
        <v>1500</v>
      </c>
      <c r="AXT87" s="46" t="s">
        <v>1518</v>
      </c>
      <c r="AYI87" s="46" t="s">
        <v>1721</v>
      </c>
      <c r="AYJ87" s="46">
        <v>0</v>
      </c>
      <c r="AYK87" s="46">
        <v>0</v>
      </c>
      <c r="AYL87" s="46">
        <v>0</v>
      </c>
      <c r="AYM87" s="46">
        <v>1</v>
      </c>
      <c r="AYN87" s="46">
        <v>0</v>
      </c>
      <c r="AYO87" s="46">
        <v>0</v>
      </c>
      <c r="AYP87" s="46">
        <v>0</v>
      </c>
      <c r="AYQ87" s="46">
        <v>1</v>
      </c>
      <c r="AYR87" s="46">
        <v>0</v>
      </c>
      <c r="AYS87" s="46">
        <v>0</v>
      </c>
      <c r="AYT87" s="46">
        <v>0</v>
      </c>
      <c r="AYW87" s="46" t="s">
        <v>1500</v>
      </c>
      <c r="AZW87" s="46" t="s">
        <v>1496</v>
      </c>
      <c r="AZX87" s="46" t="s">
        <v>1500</v>
      </c>
      <c r="AZY87" s="46" t="s">
        <v>1621</v>
      </c>
      <c r="AZZ87" s="46">
        <v>0</v>
      </c>
      <c r="BAA87" s="46">
        <v>0</v>
      </c>
      <c r="BAB87" s="46">
        <v>0</v>
      </c>
      <c r="BAC87" s="46">
        <v>0</v>
      </c>
      <c r="BAD87" s="46">
        <v>0</v>
      </c>
      <c r="BAE87" s="46">
        <v>0</v>
      </c>
      <c r="BAF87" s="46">
        <v>1</v>
      </c>
      <c r="BAG87" s="46">
        <v>0</v>
      </c>
      <c r="BAH87" s="46">
        <v>0</v>
      </c>
      <c r="BAI87" s="46">
        <v>0</v>
      </c>
      <c r="BAJ87" s="46">
        <v>0</v>
      </c>
      <c r="BAX87" s="46" t="s">
        <v>1500</v>
      </c>
      <c r="BBM87" s="46" t="s">
        <v>1563</v>
      </c>
      <c r="BBN87" s="46" t="s">
        <v>1518</v>
      </c>
      <c r="BBO87" s="46" t="s">
        <v>1496</v>
      </c>
      <c r="BBP87" s="46" t="s">
        <v>2187</v>
      </c>
      <c r="BBQ87" s="46">
        <v>1</v>
      </c>
      <c r="BBR87" s="46">
        <v>0</v>
      </c>
      <c r="BBS87" s="46">
        <v>0</v>
      </c>
      <c r="BBT87" s="46">
        <v>0</v>
      </c>
      <c r="BBU87" s="46">
        <v>0</v>
      </c>
      <c r="BBV87" s="46">
        <v>1</v>
      </c>
      <c r="BBW87" s="46">
        <v>0</v>
      </c>
      <c r="BBX87" s="46">
        <v>0</v>
      </c>
      <c r="BBY87" s="46">
        <v>0</v>
      </c>
      <c r="BBZ87" s="46">
        <v>0</v>
      </c>
      <c r="BCA87" s="46">
        <v>0</v>
      </c>
      <c r="BCB87" s="46">
        <v>0</v>
      </c>
      <c r="BCC87" s="46">
        <v>0</v>
      </c>
      <c r="BCE87" s="46" t="s">
        <v>1623</v>
      </c>
      <c r="BCF87" s="46">
        <v>1</v>
      </c>
      <c r="BCG87" s="46">
        <v>0</v>
      </c>
      <c r="BCH87" s="46">
        <v>0</v>
      </c>
      <c r="BCI87" s="46">
        <v>0</v>
      </c>
      <c r="BCJ87" s="46">
        <v>0</v>
      </c>
      <c r="BCK87" s="46">
        <v>0</v>
      </c>
      <c r="BCL87" s="46">
        <v>0</v>
      </c>
      <c r="BCM87" s="46">
        <v>0</v>
      </c>
      <c r="BCN87" s="46">
        <v>0</v>
      </c>
      <c r="BCO87" s="46">
        <v>0</v>
      </c>
      <c r="BCP87" s="46">
        <v>0</v>
      </c>
      <c r="BCQ87" s="46">
        <v>0</v>
      </c>
      <c r="BCR87" s="46">
        <v>0</v>
      </c>
      <c r="BCS87" s="46">
        <v>0</v>
      </c>
      <c r="BCT87" s="46">
        <v>0</v>
      </c>
      <c r="BCV87" s="46" t="s">
        <v>1563</v>
      </c>
      <c r="BCW87" s="46" t="s">
        <v>1500</v>
      </c>
      <c r="BCX87" s="46" t="s">
        <v>1500</v>
      </c>
      <c r="BCY87" s="46" t="s">
        <v>1588</v>
      </c>
      <c r="BDA87" s="46">
        <v>391149857</v>
      </c>
      <c r="BDB87" s="46">
        <v>44963.653611111113</v>
      </c>
      <c r="BDE87" s="46" t="s">
        <v>1524</v>
      </c>
      <c r="BDF87" s="46" t="s">
        <v>1525</v>
      </c>
    </row>
    <row r="88" spans="1:987 1096:1462" x14ac:dyDescent="0.35">
      <c r="A88" s="46">
        <v>109</v>
      </c>
      <c r="B88" s="46" t="s">
        <v>2188</v>
      </c>
      <c r="C88" s="46">
        <v>44963</v>
      </c>
      <c r="D88" s="46" t="s">
        <v>1490</v>
      </c>
      <c r="E88" s="46">
        <v>44963.467165092588</v>
      </c>
      <c r="F88" s="46">
        <v>44963.531126319453</v>
      </c>
      <c r="G88" s="46" t="s">
        <v>1491</v>
      </c>
      <c r="H88" s="46" t="s">
        <v>1571</v>
      </c>
      <c r="I88" s="46" t="s">
        <v>1493</v>
      </c>
      <c r="J88" s="46" t="s">
        <v>1494</v>
      </c>
      <c r="K88" s="46">
        <v>6</v>
      </c>
      <c r="L88" s="46">
        <v>6</v>
      </c>
      <c r="M88" s="46" t="s">
        <v>2184</v>
      </c>
      <c r="N88" s="46" t="s">
        <v>1496</v>
      </c>
      <c r="O88" s="46" t="s">
        <v>1527</v>
      </c>
      <c r="P88" s="46" t="s">
        <v>1498</v>
      </c>
      <c r="R88" s="46" t="s">
        <v>1500</v>
      </c>
      <c r="S88" s="46" t="s">
        <v>2189</v>
      </c>
      <c r="T88" s="46" t="s">
        <v>1550</v>
      </c>
      <c r="U88" s="46" t="s">
        <v>1500</v>
      </c>
      <c r="V88" s="46" t="s">
        <v>1550</v>
      </c>
      <c r="W88" s="46" t="s">
        <v>1500</v>
      </c>
      <c r="X88" s="46" t="s">
        <v>1500</v>
      </c>
      <c r="Y88" s="46" t="s">
        <v>1500</v>
      </c>
      <c r="Z88" s="46" t="str">
        <f t="shared" si="49"/>
        <v>oui</v>
      </c>
      <c r="AC88" s="46" t="str">
        <f t="shared" si="47"/>
        <v>non</v>
      </c>
      <c r="AD88" s="46" t="s">
        <v>1609</v>
      </c>
      <c r="AF88" s="46" t="s">
        <v>1501</v>
      </c>
      <c r="AH88" s="46" t="s">
        <v>1502</v>
      </c>
      <c r="AJ88" s="46" t="str">
        <f t="shared" si="48"/>
        <v>non</v>
      </c>
      <c r="AK88" s="46" t="str">
        <f t="shared" si="50"/>
        <v>oui</v>
      </c>
      <c r="AL88" s="46" t="str">
        <f t="shared" si="65"/>
        <v xml:space="preserve">pas_connaissance corruption </v>
      </c>
      <c r="AM88" s="46">
        <f t="shared" si="51"/>
        <v>1</v>
      </c>
      <c r="AN88" s="46">
        <f t="shared" si="52"/>
        <v>0</v>
      </c>
      <c r="AO88" s="46">
        <f t="shared" si="53"/>
        <v>0</v>
      </c>
      <c r="AP88" s="46">
        <f t="shared" si="54"/>
        <v>0</v>
      </c>
      <c r="AQ88" s="46">
        <f t="shared" si="55"/>
        <v>0</v>
      </c>
      <c r="AR88" s="46">
        <f t="shared" si="56"/>
        <v>0</v>
      </c>
      <c r="AS88" s="46">
        <f t="shared" si="57"/>
        <v>0</v>
      </c>
      <c r="AT88" s="46">
        <f t="shared" si="58"/>
        <v>0</v>
      </c>
      <c r="AU88" s="46">
        <f t="shared" si="59"/>
        <v>1</v>
      </c>
      <c r="AV88" s="46">
        <f t="shared" si="60"/>
        <v>0</v>
      </c>
      <c r="AW88" s="46">
        <f t="shared" si="61"/>
        <v>0</v>
      </c>
      <c r="AX88" s="46">
        <f t="shared" si="62"/>
        <v>0</v>
      </c>
      <c r="AY88" s="46">
        <f t="shared" si="63"/>
        <v>0</v>
      </c>
      <c r="BT88" s="46" t="str">
        <f t="shared" si="64"/>
        <v>oui</v>
      </c>
      <c r="BV88" s="46" t="s">
        <v>1500</v>
      </c>
      <c r="BW88" s="46" t="s">
        <v>2190</v>
      </c>
      <c r="BX88" s="46">
        <v>1</v>
      </c>
      <c r="BY88" s="46">
        <v>1</v>
      </c>
      <c r="BZ88" s="46">
        <v>0</v>
      </c>
      <c r="CA88" s="46">
        <v>0</v>
      </c>
      <c r="CB88" s="46">
        <v>0</v>
      </c>
      <c r="CC88" s="46">
        <v>0</v>
      </c>
      <c r="CD88" s="46">
        <v>0</v>
      </c>
      <c r="CE88" s="46">
        <v>0</v>
      </c>
      <c r="CF88" s="46">
        <v>0</v>
      </c>
      <c r="CG88" s="46">
        <v>0</v>
      </c>
      <c r="CH88" s="46">
        <v>0</v>
      </c>
      <c r="CW88" s="46" t="s">
        <v>1594</v>
      </c>
      <c r="CX88" s="46">
        <v>1</v>
      </c>
      <c r="CY88" s="46">
        <v>0</v>
      </c>
      <c r="CZ88" s="46">
        <v>0</v>
      </c>
      <c r="DA88" s="46">
        <v>0</v>
      </c>
      <c r="DB88" s="46">
        <v>0</v>
      </c>
      <c r="DC88" s="46">
        <v>0</v>
      </c>
      <c r="DD88" s="46">
        <v>0</v>
      </c>
      <c r="DE88" s="46">
        <v>0</v>
      </c>
      <c r="DF88" s="46">
        <v>1</v>
      </c>
      <c r="DG88" s="46">
        <v>0</v>
      </c>
      <c r="DH88" s="46">
        <v>0</v>
      </c>
      <c r="DI88" s="46">
        <v>0</v>
      </c>
      <c r="DJ88" s="46">
        <v>0</v>
      </c>
      <c r="GG88" s="46" t="s">
        <v>1500</v>
      </c>
      <c r="GH88" s="46" t="s">
        <v>1532</v>
      </c>
      <c r="GI88" s="46">
        <v>1</v>
      </c>
      <c r="GJ88" s="46">
        <v>0</v>
      </c>
      <c r="GK88" s="46">
        <v>1</v>
      </c>
      <c r="GL88" s="46">
        <v>0</v>
      </c>
      <c r="GM88" s="46">
        <v>0</v>
      </c>
      <c r="GN88" s="46">
        <v>0</v>
      </c>
      <c r="GX88" s="46" t="s">
        <v>1594</v>
      </c>
      <c r="GY88" s="46">
        <v>1</v>
      </c>
      <c r="GZ88" s="46">
        <v>0</v>
      </c>
      <c r="HA88" s="46">
        <v>0</v>
      </c>
      <c r="HB88" s="46">
        <v>0</v>
      </c>
      <c r="HC88" s="46">
        <v>0</v>
      </c>
      <c r="HD88" s="46">
        <v>0</v>
      </c>
      <c r="HE88" s="46">
        <v>0</v>
      </c>
      <c r="HF88" s="46">
        <v>0</v>
      </c>
      <c r="HG88" s="46">
        <v>1</v>
      </c>
      <c r="HH88" s="46">
        <v>0</v>
      </c>
      <c r="HI88" s="46">
        <v>0</v>
      </c>
      <c r="HJ88" s="46">
        <v>0</v>
      </c>
      <c r="HK88" s="46">
        <v>0</v>
      </c>
      <c r="IG88" s="46" t="s">
        <v>1500</v>
      </c>
      <c r="IH88" s="46" t="s">
        <v>1954</v>
      </c>
      <c r="II88" s="46">
        <v>1</v>
      </c>
      <c r="IJ88" s="46">
        <v>0</v>
      </c>
      <c r="IK88" s="46">
        <v>0</v>
      </c>
      <c r="IL88" s="46">
        <v>1</v>
      </c>
      <c r="IM88" s="46">
        <v>0</v>
      </c>
      <c r="IN88" s="46">
        <v>0</v>
      </c>
      <c r="IO88" s="46">
        <v>0</v>
      </c>
      <c r="IP88" s="46">
        <v>0</v>
      </c>
      <c r="IQ88" s="46">
        <v>0</v>
      </c>
      <c r="IR88" s="46">
        <v>0</v>
      </c>
      <c r="IS88" s="46">
        <v>0</v>
      </c>
      <c r="IT88" s="46">
        <v>0</v>
      </c>
      <c r="IU88" s="46">
        <v>0</v>
      </c>
      <c r="IV88" s="46">
        <v>0</v>
      </c>
      <c r="IW88" s="46">
        <v>0</v>
      </c>
      <c r="IX88" s="46">
        <v>0</v>
      </c>
      <c r="IY88" s="46">
        <v>0</v>
      </c>
      <c r="JT88" s="46" t="s">
        <v>1579</v>
      </c>
      <c r="JU88" s="46">
        <v>1</v>
      </c>
      <c r="JV88" s="46">
        <v>0</v>
      </c>
      <c r="JW88" s="46">
        <v>0</v>
      </c>
      <c r="JX88" s="46">
        <v>0</v>
      </c>
      <c r="JY88" s="46">
        <v>0</v>
      </c>
      <c r="JZ88" s="46">
        <v>0</v>
      </c>
      <c r="KA88" s="46">
        <v>0</v>
      </c>
      <c r="KB88" s="46">
        <v>0</v>
      </c>
      <c r="KC88" s="46">
        <v>0</v>
      </c>
      <c r="KD88" s="46">
        <v>0</v>
      </c>
      <c r="KE88" s="46">
        <v>0</v>
      </c>
      <c r="KF88" s="46">
        <v>0</v>
      </c>
      <c r="KG88" s="46">
        <v>0</v>
      </c>
      <c r="AKG88" s="46" t="s">
        <v>1509</v>
      </c>
      <c r="AKH88" s="46">
        <v>0</v>
      </c>
      <c r="AKI88" s="46">
        <v>0</v>
      </c>
      <c r="AKJ88" s="46">
        <v>0</v>
      </c>
      <c r="AKK88" s="46">
        <v>0</v>
      </c>
      <c r="AKL88" s="46">
        <v>0</v>
      </c>
      <c r="AKM88" s="46">
        <v>0</v>
      </c>
      <c r="AKN88" s="46">
        <v>0</v>
      </c>
      <c r="AKO88" s="46">
        <v>0</v>
      </c>
      <c r="AKP88" s="46">
        <v>0</v>
      </c>
      <c r="AKQ88" s="46">
        <v>0</v>
      </c>
      <c r="AKR88" s="46">
        <v>0</v>
      </c>
      <c r="AKS88" s="46">
        <v>0</v>
      </c>
      <c r="AKT88" s="46">
        <v>0</v>
      </c>
      <c r="AKU88" s="46">
        <v>0</v>
      </c>
      <c r="AKV88" s="46">
        <v>1</v>
      </c>
      <c r="AKW88" s="46">
        <v>0</v>
      </c>
      <c r="AKX88" s="46">
        <v>0</v>
      </c>
      <c r="AKY88" s="46">
        <v>0</v>
      </c>
      <c r="AQR88" s="46" t="s">
        <v>1564</v>
      </c>
      <c r="ASB88" s="46" t="s">
        <v>1496</v>
      </c>
      <c r="ASD88" s="46" t="s">
        <v>1540</v>
      </c>
      <c r="ASE88" s="46" t="s">
        <v>2191</v>
      </c>
      <c r="ASF88" s="46">
        <v>0</v>
      </c>
      <c r="ASG88" s="46">
        <v>0</v>
      </c>
      <c r="ASH88" s="46">
        <v>0</v>
      </c>
      <c r="ASI88" s="46">
        <v>0</v>
      </c>
      <c r="ASJ88" s="46">
        <v>0</v>
      </c>
      <c r="ASK88" s="46">
        <v>0</v>
      </c>
      <c r="ASL88" s="46">
        <v>1</v>
      </c>
      <c r="ASM88" s="46">
        <v>0</v>
      </c>
      <c r="ASN88" s="46">
        <v>1</v>
      </c>
      <c r="ASO88" s="46">
        <v>0</v>
      </c>
      <c r="ASP88" s="46">
        <v>0</v>
      </c>
      <c r="ASQ88" s="46">
        <v>0</v>
      </c>
      <c r="ASS88" s="46" t="s">
        <v>1560</v>
      </c>
      <c r="AST88" s="46">
        <v>0</v>
      </c>
      <c r="ASU88" s="46">
        <v>0</v>
      </c>
      <c r="ASV88" s="46">
        <v>0</v>
      </c>
      <c r="ASW88" s="46">
        <v>0</v>
      </c>
      <c r="ASX88" s="46">
        <v>0</v>
      </c>
      <c r="ASY88" s="46">
        <v>0</v>
      </c>
      <c r="ASZ88" s="46">
        <v>0</v>
      </c>
      <c r="ATA88" s="46">
        <v>1</v>
      </c>
      <c r="ATB88" s="46">
        <v>0</v>
      </c>
      <c r="ATC88" s="46">
        <v>0</v>
      </c>
      <c r="ATD88" s="46">
        <v>0</v>
      </c>
      <c r="ATE88" s="46">
        <v>0</v>
      </c>
      <c r="ATF88" s="46">
        <v>0</v>
      </c>
      <c r="ATH88" s="46" t="s">
        <v>1584</v>
      </c>
      <c r="ATI88" s="46">
        <v>0</v>
      </c>
      <c r="ATJ88" s="46">
        <v>0</v>
      </c>
      <c r="ATK88" s="46">
        <v>0</v>
      </c>
      <c r="ATL88" s="46">
        <v>0</v>
      </c>
      <c r="ATM88" s="46">
        <v>0</v>
      </c>
      <c r="ATN88" s="46">
        <v>0</v>
      </c>
      <c r="ATO88" s="46">
        <v>0</v>
      </c>
      <c r="ATP88" s="46">
        <v>1</v>
      </c>
      <c r="ATQ88" s="46">
        <v>0</v>
      </c>
      <c r="ATR88" s="46">
        <v>0</v>
      </c>
      <c r="ATS88" s="46">
        <v>0</v>
      </c>
      <c r="ATT88" s="46">
        <v>0</v>
      </c>
      <c r="ATU88" s="46">
        <v>0</v>
      </c>
      <c r="AUH88" s="46" t="s">
        <v>1585</v>
      </c>
      <c r="AUI88" s="46" t="s">
        <v>1496</v>
      </c>
      <c r="AUJ88" s="46" t="s">
        <v>1564</v>
      </c>
      <c r="AXD88" s="46" t="s">
        <v>1500</v>
      </c>
      <c r="AXT88" s="46" t="s">
        <v>1518</v>
      </c>
      <c r="AYI88" s="46" t="s">
        <v>2192</v>
      </c>
      <c r="AYJ88" s="46">
        <v>0</v>
      </c>
      <c r="AYK88" s="46">
        <v>0</v>
      </c>
      <c r="AYL88" s="46">
        <v>0</v>
      </c>
      <c r="AYM88" s="46">
        <v>0</v>
      </c>
      <c r="AYN88" s="46">
        <v>0</v>
      </c>
      <c r="AYO88" s="46">
        <v>1</v>
      </c>
      <c r="AYP88" s="46">
        <v>0</v>
      </c>
      <c r="AYQ88" s="46">
        <v>1</v>
      </c>
      <c r="AYR88" s="46">
        <v>0</v>
      </c>
      <c r="AYS88" s="46">
        <v>0</v>
      </c>
      <c r="AYT88" s="46">
        <v>0</v>
      </c>
      <c r="AYW88" s="46" t="s">
        <v>1500</v>
      </c>
      <c r="AZW88" s="46" t="s">
        <v>1500</v>
      </c>
      <c r="BAX88" s="46" t="s">
        <v>1500</v>
      </c>
      <c r="BBM88" s="46" t="s">
        <v>1518</v>
      </c>
      <c r="BBN88" s="46" t="s">
        <v>1518</v>
      </c>
      <c r="BBO88" s="46" t="s">
        <v>1500</v>
      </c>
      <c r="BCV88" s="46" t="s">
        <v>1518</v>
      </c>
      <c r="BCW88" s="46" t="s">
        <v>1500</v>
      </c>
      <c r="BCX88" s="46" t="s">
        <v>1500</v>
      </c>
      <c r="BCY88" s="46" t="s">
        <v>1588</v>
      </c>
      <c r="BDA88" s="46">
        <v>391149862</v>
      </c>
      <c r="BDB88" s="46">
        <v>44963.653622685189</v>
      </c>
      <c r="BDE88" s="46" t="s">
        <v>1524</v>
      </c>
      <c r="BDF88" s="46" t="s">
        <v>1525</v>
      </c>
    </row>
    <row r="89" spans="1:987 1096:1462" x14ac:dyDescent="0.35">
      <c r="A89" s="46">
        <v>110</v>
      </c>
      <c r="B89" s="46" t="s">
        <v>2193</v>
      </c>
      <c r="C89" s="46">
        <v>44963</v>
      </c>
      <c r="D89" s="46" t="s">
        <v>1490</v>
      </c>
      <c r="E89" s="46">
        <v>44963.423676284721</v>
      </c>
      <c r="F89" s="46">
        <v>44963.45360202546</v>
      </c>
      <c r="G89" s="46" t="s">
        <v>1491</v>
      </c>
      <c r="H89" s="46" t="s">
        <v>1699</v>
      </c>
      <c r="I89" s="46" t="s">
        <v>1493</v>
      </c>
      <c r="J89" s="46" t="s">
        <v>1494</v>
      </c>
      <c r="K89" s="46">
        <v>1</v>
      </c>
      <c r="L89" s="46">
        <v>1</v>
      </c>
      <c r="M89" s="46" t="s">
        <v>1700</v>
      </c>
      <c r="N89" s="46" t="s">
        <v>1496</v>
      </c>
      <c r="O89" s="46" t="s">
        <v>1527</v>
      </c>
      <c r="P89" s="46" t="s">
        <v>1528</v>
      </c>
      <c r="Q89" s="46" t="s">
        <v>1500</v>
      </c>
      <c r="S89" s="46" t="s">
        <v>2194</v>
      </c>
      <c r="T89" s="46" t="s">
        <v>1550</v>
      </c>
      <c r="U89" s="46" t="s">
        <v>1500</v>
      </c>
      <c r="V89" s="46" t="s">
        <v>1500</v>
      </c>
      <c r="W89" s="46" t="s">
        <v>1500</v>
      </c>
      <c r="X89" s="46" t="s">
        <v>1500</v>
      </c>
      <c r="Y89" s="46" t="s">
        <v>1500</v>
      </c>
      <c r="Z89" s="46" t="str">
        <f t="shared" si="49"/>
        <v>oui</v>
      </c>
      <c r="AC89" s="46" t="str">
        <f t="shared" si="47"/>
        <v>non</v>
      </c>
      <c r="AD89" s="46" t="s">
        <v>1501</v>
      </c>
      <c r="AF89" s="46" t="s">
        <v>1609</v>
      </c>
      <c r="AH89" s="46" t="s">
        <v>1502</v>
      </c>
      <c r="AJ89" s="46" t="str">
        <f t="shared" si="48"/>
        <v>non</v>
      </c>
      <c r="AK89" s="46" t="str">
        <f t="shared" si="50"/>
        <v>oui</v>
      </c>
      <c r="AL89" s="46" t="str">
        <f t="shared" si="65"/>
        <v xml:space="preserve">pas_connaissance exclusion corruption </v>
      </c>
      <c r="AM89" s="46">
        <f t="shared" si="51"/>
        <v>1</v>
      </c>
      <c r="AN89" s="46">
        <f t="shared" si="52"/>
        <v>0</v>
      </c>
      <c r="AO89" s="46">
        <f t="shared" si="53"/>
        <v>0</v>
      </c>
      <c r="AP89" s="46">
        <f t="shared" si="54"/>
        <v>0</v>
      </c>
      <c r="AQ89" s="46">
        <f t="shared" si="55"/>
        <v>0</v>
      </c>
      <c r="AR89" s="46">
        <f t="shared" si="56"/>
        <v>0</v>
      </c>
      <c r="AS89" s="46">
        <f t="shared" si="57"/>
        <v>1</v>
      </c>
      <c r="AT89" s="46">
        <f t="shared" si="58"/>
        <v>0</v>
      </c>
      <c r="AU89" s="46">
        <f t="shared" si="59"/>
        <v>1</v>
      </c>
      <c r="AV89" s="46">
        <f t="shared" si="60"/>
        <v>0</v>
      </c>
      <c r="AW89" s="46">
        <f t="shared" si="61"/>
        <v>0</v>
      </c>
      <c r="AX89" s="46">
        <f t="shared" si="62"/>
        <v>0</v>
      </c>
      <c r="AY89" s="46">
        <f t="shared" si="63"/>
        <v>0</v>
      </c>
      <c r="BT89" s="46" t="str">
        <f t="shared" si="64"/>
        <v>oui</v>
      </c>
      <c r="BV89" s="46" t="s">
        <v>1500</v>
      </c>
      <c r="BW89" s="46" t="s">
        <v>1626</v>
      </c>
      <c r="BX89" s="46">
        <v>0</v>
      </c>
      <c r="BY89" s="46">
        <v>1</v>
      </c>
      <c r="BZ89" s="46">
        <v>0</v>
      </c>
      <c r="CA89" s="46">
        <v>0</v>
      </c>
      <c r="CB89" s="46">
        <v>0</v>
      </c>
      <c r="CC89" s="46">
        <v>0</v>
      </c>
      <c r="CD89" s="46">
        <v>0</v>
      </c>
      <c r="CE89" s="46">
        <v>0</v>
      </c>
      <c r="CF89" s="46">
        <v>0</v>
      </c>
      <c r="CG89" s="46">
        <v>0</v>
      </c>
      <c r="CH89" s="46">
        <v>0</v>
      </c>
      <c r="CW89" s="46" t="s">
        <v>1659</v>
      </c>
      <c r="CX89" s="46">
        <v>0</v>
      </c>
      <c r="CY89" s="46">
        <v>0</v>
      </c>
      <c r="CZ89" s="46">
        <v>0</v>
      </c>
      <c r="DA89" s="46">
        <v>0</v>
      </c>
      <c r="DB89" s="46">
        <v>0</v>
      </c>
      <c r="DC89" s="46">
        <v>0</v>
      </c>
      <c r="DD89" s="46">
        <v>1</v>
      </c>
      <c r="DE89" s="46">
        <v>0</v>
      </c>
      <c r="DF89" s="46">
        <v>1</v>
      </c>
      <c r="DG89" s="46">
        <v>0</v>
      </c>
      <c r="DH89" s="46">
        <v>0</v>
      </c>
      <c r="DI89" s="46">
        <v>0</v>
      </c>
      <c r="DJ89" s="46">
        <v>0</v>
      </c>
      <c r="GG89" s="46" t="s">
        <v>1500</v>
      </c>
      <c r="GH89" s="46" t="s">
        <v>1532</v>
      </c>
      <c r="GI89" s="46">
        <v>1</v>
      </c>
      <c r="GJ89" s="46">
        <v>0</v>
      </c>
      <c r="GK89" s="46">
        <v>1</v>
      </c>
      <c r="GL89" s="46">
        <v>0</v>
      </c>
      <c r="GM89" s="46">
        <v>0</v>
      </c>
      <c r="GN89" s="46">
        <v>0</v>
      </c>
      <c r="GX89" s="46" t="s">
        <v>1659</v>
      </c>
      <c r="GY89" s="46">
        <v>0</v>
      </c>
      <c r="GZ89" s="46">
        <v>0</v>
      </c>
      <c r="HA89" s="46">
        <v>0</v>
      </c>
      <c r="HB89" s="46">
        <v>0</v>
      </c>
      <c r="HC89" s="46">
        <v>0</v>
      </c>
      <c r="HD89" s="46">
        <v>0</v>
      </c>
      <c r="HE89" s="46">
        <v>1</v>
      </c>
      <c r="HF89" s="46">
        <v>0</v>
      </c>
      <c r="HG89" s="46">
        <v>1</v>
      </c>
      <c r="HH89" s="46">
        <v>0</v>
      </c>
      <c r="HI89" s="46">
        <v>0</v>
      </c>
      <c r="HJ89" s="46">
        <v>0</v>
      </c>
      <c r="HK89" s="46">
        <v>0</v>
      </c>
      <c r="IG89" s="46" t="s">
        <v>1500</v>
      </c>
      <c r="IH89" s="46" t="s">
        <v>1593</v>
      </c>
      <c r="II89" s="46">
        <v>1</v>
      </c>
      <c r="IJ89" s="46">
        <v>0</v>
      </c>
      <c r="IK89" s="46">
        <v>0</v>
      </c>
      <c r="IL89" s="46">
        <v>0</v>
      </c>
      <c r="IM89" s="46">
        <v>0</v>
      </c>
      <c r="IN89" s="46">
        <v>0</v>
      </c>
      <c r="IO89" s="46">
        <v>0</v>
      </c>
      <c r="IP89" s="46">
        <v>0</v>
      </c>
      <c r="IQ89" s="46">
        <v>0</v>
      </c>
      <c r="IR89" s="46">
        <v>0</v>
      </c>
      <c r="IS89" s="46">
        <v>0</v>
      </c>
      <c r="IT89" s="46">
        <v>0</v>
      </c>
      <c r="IU89" s="46">
        <v>0</v>
      </c>
      <c r="IV89" s="46">
        <v>0</v>
      </c>
      <c r="IW89" s="46">
        <v>0</v>
      </c>
      <c r="IX89" s="46">
        <v>0</v>
      </c>
      <c r="IY89" s="46">
        <v>0</v>
      </c>
      <c r="JT89" s="46" t="s">
        <v>1508</v>
      </c>
      <c r="JU89" s="46">
        <v>1</v>
      </c>
      <c r="JV89" s="46">
        <v>0</v>
      </c>
      <c r="JW89" s="46">
        <v>0</v>
      </c>
      <c r="JX89" s="46">
        <v>0</v>
      </c>
      <c r="JY89" s="46">
        <v>0</v>
      </c>
      <c r="JZ89" s="46">
        <v>0</v>
      </c>
      <c r="KA89" s="46">
        <v>1</v>
      </c>
      <c r="KB89" s="46">
        <v>0</v>
      </c>
      <c r="KC89" s="46">
        <v>0</v>
      </c>
      <c r="KD89" s="46">
        <v>0</v>
      </c>
      <c r="KE89" s="46">
        <v>0</v>
      </c>
      <c r="KF89" s="46">
        <v>0</v>
      </c>
      <c r="KG89" s="46">
        <v>0</v>
      </c>
      <c r="AKG89" s="46" t="s">
        <v>1509</v>
      </c>
      <c r="AKH89" s="46">
        <v>0</v>
      </c>
      <c r="AKI89" s="46">
        <v>0</v>
      </c>
      <c r="AKJ89" s="46">
        <v>0</v>
      </c>
      <c r="AKK89" s="46">
        <v>0</v>
      </c>
      <c r="AKL89" s="46">
        <v>0</v>
      </c>
      <c r="AKM89" s="46">
        <v>0</v>
      </c>
      <c r="AKN89" s="46">
        <v>0</v>
      </c>
      <c r="AKO89" s="46">
        <v>0</v>
      </c>
      <c r="AKP89" s="46">
        <v>0</v>
      </c>
      <c r="AKQ89" s="46">
        <v>0</v>
      </c>
      <c r="AKR89" s="46">
        <v>0</v>
      </c>
      <c r="AKS89" s="46">
        <v>0</v>
      </c>
      <c r="AKT89" s="46">
        <v>0</v>
      </c>
      <c r="AKU89" s="46">
        <v>0</v>
      </c>
      <c r="AKV89" s="46">
        <v>1</v>
      </c>
      <c r="AKW89" s="46">
        <v>0</v>
      </c>
      <c r="AKX89" s="46">
        <v>0</v>
      </c>
      <c r="AKY89" s="46">
        <v>0</v>
      </c>
      <c r="AQR89" s="46" t="s">
        <v>1558</v>
      </c>
      <c r="ARR89" s="46" t="s">
        <v>1581</v>
      </c>
      <c r="ARS89" s="46">
        <v>1</v>
      </c>
      <c r="ART89" s="46">
        <v>0</v>
      </c>
      <c r="ARU89" s="46">
        <v>0</v>
      </c>
      <c r="ARV89" s="46">
        <v>0</v>
      </c>
      <c r="ARW89" s="46">
        <v>0</v>
      </c>
      <c r="ARX89" s="46">
        <v>0</v>
      </c>
      <c r="ARY89" s="46">
        <v>0</v>
      </c>
      <c r="ASB89" s="46" t="s">
        <v>1500</v>
      </c>
      <c r="AUW89" s="46" t="s">
        <v>1883</v>
      </c>
      <c r="AUX89" s="46">
        <v>1</v>
      </c>
      <c r="AUY89" s="46">
        <v>0</v>
      </c>
      <c r="AUZ89" s="46">
        <v>0</v>
      </c>
      <c r="AVA89" s="46">
        <v>1</v>
      </c>
      <c r="AVB89" s="46">
        <v>0</v>
      </c>
      <c r="AVC89" s="46">
        <v>0</v>
      </c>
      <c r="AVD89" s="46">
        <v>0</v>
      </c>
      <c r="AVE89" s="46">
        <v>0</v>
      </c>
      <c r="AVF89" s="46">
        <v>0</v>
      </c>
      <c r="AVG89" s="46">
        <v>0</v>
      </c>
      <c r="AVH89" s="46">
        <v>0</v>
      </c>
      <c r="AVJ89" s="46" t="s">
        <v>1859</v>
      </c>
      <c r="AVK89" s="46">
        <v>0</v>
      </c>
      <c r="AVL89" s="46">
        <v>0</v>
      </c>
      <c r="AVM89" s="46">
        <v>0</v>
      </c>
      <c r="AVN89" s="46">
        <v>0</v>
      </c>
      <c r="AVO89" s="46">
        <v>0</v>
      </c>
      <c r="AVP89" s="46">
        <v>1</v>
      </c>
      <c r="AVQ89" s="46">
        <v>0</v>
      </c>
      <c r="AVR89" s="46">
        <v>0</v>
      </c>
      <c r="AVS89" s="46">
        <v>1</v>
      </c>
      <c r="AVT89" s="46">
        <v>0</v>
      </c>
      <c r="AVU89" s="46">
        <v>0</v>
      </c>
      <c r="AVV89" s="46">
        <v>0</v>
      </c>
      <c r="AVW89" s="46">
        <v>0</v>
      </c>
      <c r="AVY89" s="46" t="s">
        <v>1561</v>
      </c>
      <c r="AVZ89" s="46">
        <v>1</v>
      </c>
      <c r="AWA89" s="46">
        <v>0</v>
      </c>
      <c r="AWB89" s="46">
        <v>0</v>
      </c>
      <c r="AWC89" s="46">
        <v>0</v>
      </c>
      <c r="AWD89" s="46">
        <v>0</v>
      </c>
      <c r="AWE89" s="46">
        <v>0</v>
      </c>
      <c r="AWF89" s="46">
        <v>0</v>
      </c>
      <c r="AWG89" s="46">
        <v>0</v>
      </c>
      <c r="AWH89" s="46">
        <v>0</v>
      </c>
      <c r="AWI89" s="46">
        <v>0</v>
      </c>
      <c r="AWJ89" s="46">
        <v>0</v>
      </c>
      <c r="AWK89" s="46">
        <v>0</v>
      </c>
      <c r="AWL89" s="46">
        <v>0</v>
      </c>
      <c r="AWN89" s="46" t="s">
        <v>1516</v>
      </c>
      <c r="AWO89" s="46" t="s">
        <v>1644</v>
      </c>
      <c r="AWP89" s="46">
        <v>1</v>
      </c>
      <c r="AWQ89" s="46">
        <v>0</v>
      </c>
      <c r="AWR89" s="46">
        <v>0</v>
      </c>
      <c r="AWS89" s="46">
        <v>0</v>
      </c>
      <c r="AWT89" s="46">
        <v>0</v>
      </c>
      <c r="AWU89" s="46">
        <v>0</v>
      </c>
      <c r="AWV89" s="46">
        <v>0</v>
      </c>
      <c r="AWW89" s="46">
        <v>0</v>
      </c>
      <c r="AWX89" s="46">
        <v>1</v>
      </c>
      <c r="AWY89" s="46">
        <v>0</v>
      </c>
      <c r="AWZ89" s="46">
        <v>0</v>
      </c>
      <c r="AXA89" s="46">
        <v>0</v>
      </c>
      <c r="AXD89" s="46" t="s">
        <v>1500</v>
      </c>
      <c r="AXT89" s="46" t="s">
        <v>1518</v>
      </c>
      <c r="AYI89" s="46" t="s">
        <v>1745</v>
      </c>
      <c r="AYJ89" s="46">
        <v>0</v>
      </c>
      <c r="AYK89" s="46">
        <v>0</v>
      </c>
      <c r="AYL89" s="46">
        <v>0</v>
      </c>
      <c r="AYM89" s="46">
        <v>1</v>
      </c>
      <c r="AYN89" s="46">
        <v>0</v>
      </c>
      <c r="AYO89" s="46">
        <v>0</v>
      </c>
      <c r="AYP89" s="46">
        <v>0</v>
      </c>
      <c r="AYQ89" s="46">
        <v>0</v>
      </c>
      <c r="AYR89" s="46">
        <v>0</v>
      </c>
      <c r="AYS89" s="46">
        <v>0</v>
      </c>
      <c r="AYT89" s="46">
        <v>0</v>
      </c>
      <c r="AYW89" s="46" t="s">
        <v>1500</v>
      </c>
      <c r="AZW89" s="46" t="s">
        <v>1500</v>
      </c>
      <c r="BAX89" s="46" t="s">
        <v>1500</v>
      </c>
      <c r="BBM89" s="46" t="s">
        <v>1518</v>
      </c>
      <c r="BBN89" s="46" t="s">
        <v>1702</v>
      </c>
      <c r="BBO89" s="46" t="s">
        <v>1500</v>
      </c>
      <c r="BCV89" s="46" t="s">
        <v>1652</v>
      </c>
      <c r="BCW89" s="46" t="s">
        <v>1500</v>
      </c>
      <c r="BCX89" s="46" t="s">
        <v>1500</v>
      </c>
      <c r="BCY89" s="46" t="s">
        <v>2195</v>
      </c>
      <c r="BDA89" s="46">
        <v>391155487</v>
      </c>
      <c r="BDB89" s="46">
        <v>44963.671701388877</v>
      </c>
      <c r="BDE89" s="46" t="s">
        <v>1524</v>
      </c>
      <c r="BDF89" s="46" t="s">
        <v>1525</v>
      </c>
    </row>
    <row r="90" spans="1:987 1096:1462" x14ac:dyDescent="0.35">
      <c r="A90" s="46">
        <v>111</v>
      </c>
      <c r="B90" s="46" t="s">
        <v>2196</v>
      </c>
      <c r="C90" s="46">
        <v>44963</v>
      </c>
      <c r="D90" s="46" t="s">
        <v>1490</v>
      </c>
      <c r="E90" s="46">
        <v>44963.467312719913</v>
      </c>
      <c r="F90" s="46">
        <v>44963.497398009262</v>
      </c>
      <c r="G90" s="46" t="s">
        <v>1491</v>
      </c>
      <c r="H90" s="46" t="s">
        <v>1699</v>
      </c>
      <c r="I90" s="46" t="s">
        <v>1493</v>
      </c>
      <c r="J90" s="46" t="s">
        <v>1494</v>
      </c>
      <c r="K90" s="46">
        <v>1</v>
      </c>
      <c r="L90" s="46">
        <v>1</v>
      </c>
      <c r="M90" s="46" t="s">
        <v>1700</v>
      </c>
      <c r="N90" s="46" t="s">
        <v>1500</v>
      </c>
      <c r="O90" s="46" t="s">
        <v>1497</v>
      </c>
      <c r="P90" s="46" t="s">
        <v>1498</v>
      </c>
      <c r="R90" s="46" t="s">
        <v>1500</v>
      </c>
      <c r="S90" s="46" t="s">
        <v>2197</v>
      </c>
      <c r="T90" s="46" t="s">
        <v>1550</v>
      </c>
      <c r="U90" s="46" t="s">
        <v>1500</v>
      </c>
      <c r="V90" s="46" t="s">
        <v>1500</v>
      </c>
      <c r="W90" s="46" t="s">
        <v>1500</v>
      </c>
      <c r="X90" s="46" t="s">
        <v>1500</v>
      </c>
      <c r="Y90" s="46" t="s">
        <v>1500</v>
      </c>
      <c r="Z90" s="46" t="str">
        <f t="shared" si="49"/>
        <v>oui</v>
      </c>
      <c r="AC90" s="46" t="str">
        <f t="shared" si="47"/>
        <v>non</v>
      </c>
      <c r="AD90" s="46" t="s">
        <v>1501</v>
      </c>
      <c r="AF90" s="46" t="s">
        <v>1502</v>
      </c>
      <c r="AH90" s="46" t="s">
        <v>1609</v>
      </c>
      <c r="AJ90" s="46" t="str">
        <f t="shared" si="48"/>
        <v>non</v>
      </c>
      <c r="AK90" s="46" t="str">
        <f t="shared" si="50"/>
        <v>oui</v>
      </c>
      <c r="AL90" s="46" t="str">
        <f t="shared" si="65"/>
        <v xml:space="preserve">pas_connaissance exclusion corruption </v>
      </c>
      <c r="AM90" s="46">
        <f t="shared" si="51"/>
        <v>1</v>
      </c>
      <c r="AN90" s="46">
        <f t="shared" si="52"/>
        <v>0</v>
      </c>
      <c r="AO90" s="46">
        <f t="shared" si="53"/>
        <v>0</v>
      </c>
      <c r="AP90" s="46">
        <f t="shared" si="54"/>
        <v>0</v>
      </c>
      <c r="AQ90" s="46">
        <f t="shared" si="55"/>
        <v>0</v>
      </c>
      <c r="AR90" s="46">
        <f t="shared" si="56"/>
        <v>0</v>
      </c>
      <c r="AS90" s="46">
        <f t="shared" si="57"/>
        <v>1</v>
      </c>
      <c r="AT90" s="46">
        <f t="shared" si="58"/>
        <v>0</v>
      </c>
      <c r="AU90" s="46">
        <f t="shared" si="59"/>
        <v>1</v>
      </c>
      <c r="AV90" s="46">
        <f t="shared" si="60"/>
        <v>0</v>
      </c>
      <c r="AW90" s="46">
        <f t="shared" si="61"/>
        <v>0</v>
      </c>
      <c r="AX90" s="46">
        <f t="shared" si="62"/>
        <v>0</v>
      </c>
      <c r="AY90" s="46">
        <f t="shared" si="63"/>
        <v>0</v>
      </c>
      <c r="BT90" s="46" t="str">
        <f t="shared" si="64"/>
        <v>oui</v>
      </c>
      <c r="BV90" s="46" t="s">
        <v>1500</v>
      </c>
      <c r="BW90" s="46" t="s">
        <v>1868</v>
      </c>
      <c r="BX90" s="46">
        <v>0</v>
      </c>
      <c r="BY90" s="46">
        <v>1</v>
      </c>
      <c r="BZ90" s="46">
        <v>0</v>
      </c>
      <c r="CA90" s="46">
        <v>0</v>
      </c>
      <c r="CB90" s="46">
        <v>1</v>
      </c>
      <c r="CC90" s="46">
        <v>0</v>
      </c>
      <c r="CD90" s="46">
        <v>0</v>
      </c>
      <c r="CE90" s="46">
        <v>0</v>
      </c>
      <c r="CF90" s="46">
        <v>0</v>
      </c>
      <c r="CG90" s="46">
        <v>0</v>
      </c>
      <c r="CH90" s="46">
        <v>0</v>
      </c>
      <c r="CW90" s="46" t="s">
        <v>1659</v>
      </c>
      <c r="CX90" s="46">
        <v>0</v>
      </c>
      <c r="CY90" s="46">
        <v>0</v>
      </c>
      <c r="CZ90" s="46">
        <v>0</v>
      </c>
      <c r="DA90" s="46">
        <v>0</v>
      </c>
      <c r="DB90" s="46">
        <v>0</v>
      </c>
      <c r="DC90" s="46">
        <v>0</v>
      </c>
      <c r="DD90" s="46">
        <v>1</v>
      </c>
      <c r="DE90" s="46">
        <v>0</v>
      </c>
      <c r="DF90" s="46">
        <v>1</v>
      </c>
      <c r="DG90" s="46">
        <v>0</v>
      </c>
      <c r="DH90" s="46">
        <v>0</v>
      </c>
      <c r="DI90" s="46">
        <v>0</v>
      </c>
      <c r="DJ90" s="46">
        <v>0</v>
      </c>
      <c r="GG90" s="46" t="s">
        <v>1500</v>
      </c>
      <c r="GH90" s="46" t="s">
        <v>1574</v>
      </c>
      <c r="GI90" s="46">
        <v>0</v>
      </c>
      <c r="GJ90" s="46">
        <v>0</v>
      </c>
      <c r="GK90" s="46">
        <v>1</v>
      </c>
      <c r="GL90" s="46">
        <v>0</v>
      </c>
      <c r="GM90" s="46">
        <v>0</v>
      </c>
      <c r="GN90" s="46">
        <v>0</v>
      </c>
      <c r="GX90" s="46" t="s">
        <v>1508</v>
      </c>
      <c r="GY90" s="46">
        <v>1</v>
      </c>
      <c r="GZ90" s="46">
        <v>0</v>
      </c>
      <c r="HA90" s="46">
        <v>0</v>
      </c>
      <c r="HB90" s="46">
        <v>0</v>
      </c>
      <c r="HC90" s="46">
        <v>0</v>
      </c>
      <c r="HD90" s="46">
        <v>0</v>
      </c>
      <c r="HE90" s="46">
        <v>1</v>
      </c>
      <c r="HF90" s="46">
        <v>0</v>
      </c>
      <c r="HG90" s="46">
        <v>0</v>
      </c>
      <c r="HH90" s="46">
        <v>0</v>
      </c>
      <c r="HI90" s="46">
        <v>0</v>
      </c>
      <c r="HJ90" s="46">
        <v>0</v>
      </c>
      <c r="HK90" s="46">
        <v>0</v>
      </c>
      <c r="IG90" s="46" t="s">
        <v>1500</v>
      </c>
      <c r="IH90" s="46" t="s">
        <v>1593</v>
      </c>
      <c r="II90" s="46">
        <v>1</v>
      </c>
      <c r="IJ90" s="46">
        <v>0</v>
      </c>
      <c r="IK90" s="46">
        <v>0</v>
      </c>
      <c r="IL90" s="46">
        <v>0</v>
      </c>
      <c r="IM90" s="46">
        <v>0</v>
      </c>
      <c r="IN90" s="46">
        <v>0</v>
      </c>
      <c r="IO90" s="46">
        <v>0</v>
      </c>
      <c r="IP90" s="46">
        <v>0</v>
      </c>
      <c r="IQ90" s="46">
        <v>0</v>
      </c>
      <c r="IR90" s="46">
        <v>0</v>
      </c>
      <c r="IS90" s="46">
        <v>0</v>
      </c>
      <c r="IT90" s="46">
        <v>0</v>
      </c>
      <c r="IU90" s="46">
        <v>0</v>
      </c>
      <c r="IV90" s="46">
        <v>0</v>
      </c>
      <c r="IW90" s="46">
        <v>0</v>
      </c>
      <c r="IX90" s="46">
        <v>0</v>
      </c>
      <c r="IY90" s="46">
        <v>0</v>
      </c>
      <c r="JT90" s="46" t="s">
        <v>1801</v>
      </c>
      <c r="JU90" s="46">
        <v>1</v>
      </c>
      <c r="JV90" s="46">
        <v>0</v>
      </c>
      <c r="JW90" s="46">
        <v>0</v>
      </c>
      <c r="JX90" s="46">
        <v>0</v>
      </c>
      <c r="JY90" s="46">
        <v>0</v>
      </c>
      <c r="JZ90" s="46">
        <v>0</v>
      </c>
      <c r="KA90" s="46">
        <v>1</v>
      </c>
      <c r="KB90" s="46">
        <v>0</v>
      </c>
      <c r="KC90" s="46">
        <v>1</v>
      </c>
      <c r="KD90" s="46">
        <v>0</v>
      </c>
      <c r="KE90" s="46">
        <v>0</v>
      </c>
      <c r="KF90" s="46">
        <v>0</v>
      </c>
      <c r="KG90" s="46">
        <v>0</v>
      </c>
      <c r="AKG90" s="46" t="s">
        <v>1509</v>
      </c>
      <c r="AKH90" s="46">
        <v>0</v>
      </c>
      <c r="AKI90" s="46">
        <v>0</v>
      </c>
      <c r="AKJ90" s="46">
        <v>0</v>
      </c>
      <c r="AKK90" s="46">
        <v>0</v>
      </c>
      <c r="AKL90" s="46">
        <v>0</v>
      </c>
      <c r="AKM90" s="46">
        <v>0</v>
      </c>
      <c r="AKN90" s="46">
        <v>0</v>
      </c>
      <c r="AKO90" s="46">
        <v>0</v>
      </c>
      <c r="AKP90" s="46">
        <v>0</v>
      </c>
      <c r="AKQ90" s="46">
        <v>0</v>
      </c>
      <c r="AKR90" s="46">
        <v>0</v>
      </c>
      <c r="AKS90" s="46">
        <v>0</v>
      </c>
      <c r="AKT90" s="46">
        <v>0</v>
      </c>
      <c r="AKU90" s="46">
        <v>0</v>
      </c>
      <c r="AKV90" s="46">
        <v>1</v>
      </c>
      <c r="AKW90" s="46">
        <v>0</v>
      </c>
      <c r="AKX90" s="46">
        <v>0</v>
      </c>
      <c r="AKY90" s="46">
        <v>0</v>
      </c>
      <c r="AQR90" s="46" t="s">
        <v>1558</v>
      </c>
      <c r="ARR90" s="46" t="s">
        <v>1581</v>
      </c>
      <c r="ARS90" s="46">
        <v>1</v>
      </c>
      <c r="ART90" s="46">
        <v>0</v>
      </c>
      <c r="ARU90" s="46">
        <v>0</v>
      </c>
      <c r="ARV90" s="46">
        <v>0</v>
      </c>
      <c r="ARW90" s="46">
        <v>0</v>
      </c>
      <c r="ARX90" s="46">
        <v>0</v>
      </c>
      <c r="ARY90" s="46">
        <v>0</v>
      </c>
      <c r="ASB90" s="46" t="s">
        <v>1500</v>
      </c>
      <c r="AUW90" s="46" t="s">
        <v>1617</v>
      </c>
      <c r="AUX90" s="46">
        <v>0</v>
      </c>
      <c r="AUY90" s="46">
        <v>0</v>
      </c>
      <c r="AUZ90" s="46">
        <v>0</v>
      </c>
      <c r="AVA90" s="46">
        <v>0</v>
      </c>
      <c r="AVB90" s="46">
        <v>0</v>
      </c>
      <c r="AVC90" s="46">
        <v>0</v>
      </c>
      <c r="AVD90" s="46">
        <v>1</v>
      </c>
      <c r="AVE90" s="46">
        <v>0</v>
      </c>
      <c r="AVF90" s="46">
        <v>0</v>
      </c>
      <c r="AVG90" s="46">
        <v>0</v>
      </c>
      <c r="AVH90" s="46">
        <v>0</v>
      </c>
      <c r="AVJ90" s="46" t="s">
        <v>2198</v>
      </c>
      <c r="AVK90" s="46">
        <v>0</v>
      </c>
      <c r="AVL90" s="46">
        <v>1</v>
      </c>
      <c r="AVM90" s="46">
        <v>0</v>
      </c>
      <c r="AVN90" s="46">
        <v>0</v>
      </c>
      <c r="AVO90" s="46">
        <v>0</v>
      </c>
      <c r="AVP90" s="46">
        <v>0</v>
      </c>
      <c r="AVQ90" s="46">
        <v>1</v>
      </c>
      <c r="AVR90" s="46">
        <v>0</v>
      </c>
      <c r="AVS90" s="46">
        <v>1</v>
      </c>
      <c r="AVT90" s="46">
        <v>0</v>
      </c>
      <c r="AVU90" s="46">
        <v>0</v>
      </c>
      <c r="AVV90" s="46">
        <v>0</v>
      </c>
      <c r="AVW90" s="46">
        <v>0</v>
      </c>
      <c r="AVY90" s="46" t="s">
        <v>1561</v>
      </c>
      <c r="AVZ90" s="46">
        <v>1</v>
      </c>
      <c r="AWA90" s="46">
        <v>0</v>
      </c>
      <c r="AWB90" s="46">
        <v>0</v>
      </c>
      <c r="AWC90" s="46">
        <v>0</v>
      </c>
      <c r="AWD90" s="46">
        <v>0</v>
      </c>
      <c r="AWE90" s="46">
        <v>0</v>
      </c>
      <c r="AWF90" s="46">
        <v>0</v>
      </c>
      <c r="AWG90" s="46">
        <v>0</v>
      </c>
      <c r="AWH90" s="46">
        <v>0</v>
      </c>
      <c r="AWI90" s="46">
        <v>0</v>
      </c>
      <c r="AWJ90" s="46">
        <v>0</v>
      </c>
      <c r="AWK90" s="46">
        <v>0</v>
      </c>
      <c r="AWL90" s="46">
        <v>0</v>
      </c>
      <c r="AWN90" s="46" t="s">
        <v>1516</v>
      </c>
      <c r="AWO90" s="46" t="s">
        <v>1517</v>
      </c>
      <c r="AWP90" s="46">
        <v>1</v>
      </c>
      <c r="AWQ90" s="46">
        <v>0</v>
      </c>
      <c r="AWR90" s="46">
        <v>0</v>
      </c>
      <c r="AWS90" s="46">
        <v>0</v>
      </c>
      <c r="AWT90" s="46">
        <v>0</v>
      </c>
      <c r="AWU90" s="46">
        <v>0</v>
      </c>
      <c r="AWV90" s="46">
        <v>0</v>
      </c>
      <c r="AWW90" s="46">
        <v>0</v>
      </c>
      <c r="AWX90" s="46">
        <v>0</v>
      </c>
      <c r="AWY90" s="46">
        <v>0</v>
      </c>
      <c r="AWZ90" s="46">
        <v>0</v>
      </c>
      <c r="AXA90" s="46">
        <v>0</v>
      </c>
      <c r="AXD90" s="46" t="s">
        <v>1500</v>
      </c>
      <c r="AXT90" s="46" t="s">
        <v>1518</v>
      </c>
      <c r="AYI90" s="46" t="s">
        <v>1586</v>
      </c>
      <c r="AYJ90" s="46">
        <v>0</v>
      </c>
      <c r="AYK90" s="46">
        <v>0</v>
      </c>
      <c r="AYL90" s="46">
        <v>0</v>
      </c>
      <c r="AYM90" s="46">
        <v>1</v>
      </c>
      <c r="AYN90" s="46">
        <v>0</v>
      </c>
      <c r="AYO90" s="46">
        <v>0</v>
      </c>
      <c r="AYP90" s="46">
        <v>0</v>
      </c>
      <c r="AYQ90" s="46">
        <v>1</v>
      </c>
      <c r="AYR90" s="46">
        <v>0</v>
      </c>
      <c r="AYS90" s="46">
        <v>0</v>
      </c>
      <c r="AYT90" s="46">
        <v>0</v>
      </c>
      <c r="AYW90" s="46" t="s">
        <v>1496</v>
      </c>
      <c r="AYX90" s="46" t="s">
        <v>1904</v>
      </c>
      <c r="AYY90" s="46">
        <v>0</v>
      </c>
      <c r="AYZ90" s="46">
        <v>1</v>
      </c>
      <c r="AZA90" s="46">
        <v>0</v>
      </c>
      <c r="AZB90" s="46">
        <v>1</v>
      </c>
      <c r="AZC90" s="46">
        <v>0</v>
      </c>
      <c r="AZD90" s="46">
        <v>0</v>
      </c>
      <c r="AZE90" s="46">
        <v>0</v>
      </c>
      <c r="AZF90" s="46">
        <v>0</v>
      </c>
      <c r="AZG90" s="46">
        <v>0</v>
      </c>
      <c r="AZH90" s="46">
        <v>0</v>
      </c>
      <c r="AZK90" s="46" t="s">
        <v>1905</v>
      </c>
      <c r="AZL90" s="46">
        <v>0</v>
      </c>
      <c r="AZM90" s="46">
        <v>0</v>
      </c>
      <c r="AZN90" s="46">
        <v>0</v>
      </c>
      <c r="AZO90" s="46">
        <v>1</v>
      </c>
      <c r="AZP90" s="46">
        <v>0</v>
      </c>
      <c r="AZQ90" s="46">
        <v>0</v>
      </c>
      <c r="AZR90" s="46">
        <v>0</v>
      </c>
      <c r="AZS90" s="46">
        <v>0</v>
      </c>
      <c r="AZT90" s="46">
        <v>0</v>
      </c>
      <c r="AZU90" s="46">
        <v>0</v>
      </c>
      <c r="AZW90" s="46" t="s">
        <v>1500</v>
      </c>
      <c r="BAX90" s="46" t="s">
        <v>1500</v>
      </c>
      <c r="BBM90" s="46" t="s">
        <v>1518</v>
      </c>
      <c r="BBN90" s="46" t="s">
        <v>1652</v>
      </c>
      <c r="BBO90" s="46" t="s">
        <v>1500</v>
      </c>
      <c r="BCV90" s="46" t="s">
        <v>1652</v>
      </c>
      <c r="BCW90" s="46" t="s">
        <v>1500</v>
      </c>
      <c r="BCX90" s="46" t="s">
        <v>1500</v>
      </c>
      <c r="BDA90" s="46">
        <v>391155505</v>
      </c>
      <c r="BDB90" s="46">
        <v>44963.671759259261</v>
      </c>
      <c r="BDE90" s="46" t="s">
        <v>1524</v>
      </c>
      <c r="BDF90" s="46" t="s">
        <v>1525</v>
      </c>
    </row>
    <row r="91" spans="1:987 1096:1462" x14ac:dyDescent="0.35">
      <c r="A91" s="46">
        <v>112</v>
      </c>
      <c r="B91" s="46" t="s">
        <v>2199</v>
      </c>
      <c r="C91" s="46">
        <v>44963</v>
      </c>
      <c r="D91" s="46" t="s">
        <v>1490</v>
      </c>
      <c r="E91" s="46">
        <v>44963.518809050933</v>
      </c>
      <c r="F91" s="46">
        <v>44963.548886956021</v>
      </c>
      <c r="G91" s="46" t="s">
        <v>1491</v>
      </c>
      <c r="H91" s="46" t="s">
        <v>1699</v>
      </c>
      <c r="I91" s="46" t="s">
        <v>1493</v>
      </c>
      <c r="J91" s="46" t="s">
        <v>1494</v>
      </c>
      <c r="K91" s="46">
        <v>2</v>
      </c>
      <c r="L91" s="46">
        <v>2</v>
      </c>
      <c r="M91" s="46" t="s">
        <v>2051</v>
      </c>
      <c r="N91" s="46" t="s">
        <v>1496</v>
      </c>
      <c r="O91" s="46" t="s">
        <v>1497</v>
      </c>
      <c r="P91" s="46" t="s">
        <v>1498</v>
      </c>
      <c r="R91" s="46" t="s">
        <v>1500</v>
      </c>
      <c r="S91" s="46" t="s">
        <v>2200</v>
      </c>
      <c r="T91" s="46" t="s">
        <v>1500</v>
      </c>
      <c r="U91" s="46" t="s">
        <v>1500</v>
      </c>
      <c r="V91" s="46" t="s">
        <v>1500</v>
      </c>
      <c r="W91" s="46" t="s">
        <v>1500</v>
      </c>
      <c r="X91" s="46" t="s">
        <v>1500</v>
      </c>
      <c r="Y91" s="46" t="s">
        <v>1500</v>
      </c>
      <c r="Z91" s="46" t="str">
        <f t="shared" si="49"/>
        <v>non</v>
      </c>
      <c r="AC91" s="46" t="str">
        <f t="shared" si="47"/>
        <v>non</v>
      </c>
      <c r="AD91" s="46" t="s">
        <v>1867</v>
      </c>
      <c r="AF91" s="46" t="s">
        <v>1531</v>
      </c>
      <c r="AH91" s="46" t="s">
        <v>1502</v>
      </c>
      <c r="AJ91" s="46" t="str">
        <f t="shared" si="48"/>
        <v>non</v>
      </c>
      <c r="AK91" s="46" t="str">
        <f t="shared" si="50"/>
        <v>oui</v>
      </c>
      <c r="AL91" s="46" t="str">
        <f t="shared" si="65"/>
        <v xml:space="preserve">pas_connaissance exclusion corruption </v>
      </c>
      <c r="AM91" s="46">
        <f t="shared" si="51"/>
        <v>1</v>
      </c>
      <c r="AN91" s="46">
        <f t="shared" si="52"/>
        <v>0</v>
      </c>
      <c r="AO91" s="46">
        <f t="shared" si="53"/>
        <v>0</v>
      </c>
      <c r="AP91" s="46">
        <f t="shared" si="54"/>
        <v>0</v>
      </c>
      <c r="AQ91" s="46">
        <f t="shared" si="55"/>
        <v>0</v>
      </c>
      <c r="AR91" s="46">
        <f t="shared" si="56"/>
        <v>0</v>
      </c>
      <c r="AS91" s="46">
        <f t="shared" si="57"/>
        <v>1</v>
      </c>
      <c r="AT91" s="46">
        <f t="shared" si="58"/>
        <v>0</v>
      </c>
      <c r="AU91" s="46">
        <f t="shared" si="59"/>
        <v>1</v>
      </c>
      <c r="AV91" s="46">
        <f t="shared" si="60"/>
        <v>0</v>
      </c>
      <c r="AW91" s="46">
        <f t="shared" si="61"/>
        <v>0</v>
      </c>
      <c r="AX91" s="46">
        <f t="shared" si="62"/>
        <v>0</v>
      </c>
      <c r="AY91" s="46">
        <f t="shared" si="63"/>
        <v>0</v>
      </c>
      <c r="BT91" s="46" t="str">
        <f t="shared" si="64"/>
        <v>oui</v>
      </c>
      <c r="IG91" s="46" t="s">
        <v>1500</v>
      </c>
      <c r="IH91" s="46" t="s">
        <v>1593</v>
      </c>
      <c r="II91" s="46">
        <v>1</v>
      </c>
      <c r="IJ91" s="46">
        <v>0</v>
      </c>
      <c r="IK91" s="46">
        <v>0</v>
      </c>
      <c r="IL91" s="46">
        <v>0</v>
      </c>
      <c r="IM91" s="46">
        <v>0</v>
      </c>
      <c r="IN91" s="46">
        <v>0</v>
      </c>
      <c r="IO91" s="46">
        <v>0</v>
      </c>
      <c r="IP91" s="46">
        <v>0</v>
      </c>
      <c r="IQ91" s="46">
        <v>0</v>
      </c>
      <c r="IR91" s="46">
        <v>0</v>
      </c>
      <c r="IS91" s="46">
        <v>0</v>
      </c>
      <c r="IT91" s="46">
        <v>0</v>
      </c>
      <c r="IU91" s="46">
        <v>0</v>
      </c>
      <c r="IV91" s="46">
        <v>0</v>
      </c>
      <c r="IW91" s="46">
        <v>0</v>
      </c>
      <c r="IX91" s="46">
        <v>0</v>
      </c>
      <c r="IY91" s="46">
        <v>0</v>
      </c>
      <c r="JT91" s="46" t="s">
        <v>1505</v>
      </c>
      <c r="JU91" s="46">
        <v>0</v>
      </c>
      <c r="JV91" s="46">
        <v>0</v>
      </c>
      <c r="JW91" s="46">
        <v>0</v>
      </c>
      <c r="JX91" s="46">
        <v>0</v>
      </c>
      <c r="JY91" s="46">
        <v>0</v>
      </c>
      <c r="JZ91" s="46">
        <v>0</v>
      </c>
      <c r="KA91" s="46">
        <v>1</v>
      </c>
      <c r="KB91" s="46">
        <v>0</v>
      </c>
      <c r="KC91" s="46">
        <v>0</v>
      </c>
      <c r="KD91" s="46">
        <v>0</v>
      </c>
      <c r="KE91" s="46">
        <v>0</v>
      </c>
      <c r="KF91" s="46">
        <v>0</v>
      </c>
      <c r="KG91" s="46">
        <v>0</v>
      </c>
      <c r="LN91" s="46" t="s">
        <v>1500</v>
      </c>
      <c r="LO91" s="46" t="s">
        <v>1504</v>
      </c>
      <c r="LP91" s="46">
        <v>1</v>
      </c>
      <c r="LQ91" s="46">
        <v>0</v>
      </c>
      <c r="LR91" s="46">
        <v>0</v>
      </c>
      <c r="LS91" s="46">
        <v>0</v>
      </c>
      <c r="LT91" s="46">
        <v>0</v>
      </c>
      <c r="LU91" s="46">
        <v>0</v>
      </c>
      <c r="LV91" s="46">
        <v>0</v>
      </c>
      <c r="LW91" s="46">
        <v>0</v>
      </c>
      <c r="LX91" s="46">
        <v>0</v>
      </c>
      <c r="LY91" s="46">
        <v>0</v>
      </c>
      <c r="MM91" s="46" t="s">
        <v>1508</v>
      </c>
      <c r="MN91" s="46">
        <v>1</v>
      </c>
      <c r="MO91" s="46">
        <v>0</v>
      </c>
      <c r="MP91" s="46">
        <v>0</v>
      </c>
      <c r="MQ91" s="46">
        <v>0</v>
      </c>
      <c r="MR91" s="46">
        <v>0</v>
      </c>
      <c r="MS91" s="46">
        <v>0</v>
      </c>
      <c r="MT91" s="46">
        <v>1</v>
      </c>
      <c r="MU91" s="46">
        <v>0</v>
      </c>
      <c r="MV91" s="46">
        <v>0</v>
      </c>
      <c r="MW91" s="46">
        <v>0</v>
      </c>
      <c r="MX91" s="46">
        <v>0</v>
      </c>
      <c r="MY91" s="46">
        <v>0</v>
      </c>
      <c r="MZ91" s="46">
        <v>0</v>
      </c>
      <c r="QQ91" s="46" t="s">
        <v>1500</v>
      </c>
      <c r="QR91" s="46" t="s">
        <v>2201</v>
      </c>
      <c r="QS91" s="46">
        <v>1</v>
      </c>
      <c r="QT91" s="46">
        <v>0</v>
      </c>
      <c r="QU91" s="46">
        <v>0</v>
      </c>
      <c r="QV91" s="46">
        <v>0</v>
      </c>
      <c r="QW91" s="46">
        <v>1</v>
      </c>
      <c r="QX91" s="46">
        <v>0</v>
      </c>
      <c r="QY91" s="46">
        <v>0</v>
      </c>
      <c r="QZ91" s="46">
        <v>0</v>
      </c>
      <c r="RA91" s="46">
        <v>0</v>
      </c>
      <c r="RB91" s="46">
        <v>0</v>
      </c>
      <c r="RC91" s="46">
        <v>0</v>
      </c>
      <c r="RR91" s="46" t="s">
        <v>1659</v>
      </c>
      <c r="RS91" s="46">
        <v>0</v>
      </c>
      <c r="RT91" s="46">
        <v>0</v>
      </c>
      <c r="RU91" s="46">
        <v>0</v>
      </c>
      <c r="RV91" s="46">
        <v>0</v>
      </c>
      <c r="RW91" s="46">
        <v>0</v>
      </c>
      <c r="RX91" s="46">
        <v>0</v>
      </c>
      <c r="RY91" s="46">
        <v>1</v>
      </c>
      <c r="RZ91" s="46">
        <v>0</v>
      </c>
      <c r="SA91" s="46">
        <v>1</v>
      </c>
      <c r="SB91" s="46">
        <v>0</v>
      </c>
      <c r="SC91" s="46">
        <v>0</v>
      </c>
      <c r="SD91" s="46">
        <v>0</v>
      </c>
      <c r="SE91" s="46">
        <v>0</v>
      </c>
      <c r="AKG91" s="46" t="s">
        <v>1509</v>
      </c>
      <c r="AKH91" s="46">
        <v>0</v>
      </c>
      <c r="AKI91" s="46">
        <v>0</v>
      </c>
      <c r="AKJ91" s="46">
        <v>0</v>
      </c>
      <c r="AKK91" s="46">
        <v>0</v>
      </c>
      <c r="AKL91" s="46">
        <v>0</v>
      </c>
      <c r="AKM91" s="46">
        <v>0</v>
      </c>
      <c r="AKN91" s="46">
        <v>0</v>
      </c>
      <c r="AKO91" s="46">
        <v>0</v>
      </c>
      <c r="AKP91" s="46">
        <v>0</v>
      </c>
      <c r="AKQ91" s="46">
        <v>0</v>
      </c>
      <c r="AKR91" s="46">
        <v>0</v>
      </c>
      <c r="AKS91" s="46">
        <v>0</v>
      </c>
      <c r="AKT91" s="46">
        <v>0</v>
      </c>
      <c r="AKU91" s="46">
        <v>0</v>
      </c>
      <c r="AKV91" s="46">
        <v>1</v>
      </c>
      <c r="AKW91" s="46">
        <v>0</v>
      </c>
      <c r="AKX91" s="46">
        <v>0</v>
      </c>
      <c r="AKY91" s="46">
        <v>0</v>
      </c>
      <c r="AQR91" s="46" t="s">
        <v>1580</v>
      </c>
      <c r="ARR91" s="46" t="s">
        <v>1581</v>
      </c>
      <c r="ARS91" s="46">
        <v>1</v>
      </c>
      <c r="ART91" s="46">
        <v>0</v>
      </c>
      <c r="ARU91" s="46">
        <v>0</v>
      </c>
      <c r="ARV91" s="46">
        <v>0</v>
      </c>
      <c r="ARW91" s="46">
        <v>0</v>
      </c>
      <c r="ARX91" s="46">
        <v>0</v>
      </c>
      <c r="ARY91" s="46">
        <v>0</v>
      </c>
      <c r="ASB91" s="46" t="s">
        <v>1500</v>
      </c>
      <c r="AUW91" s="46" t="s">
        <v>2056</v>
      </c>
      <c r="AUX91" s="46">
        <v>0</v>
      </c>
      <c r="AUY91" s="46">
        <v>1</v>
      </c>
      <c r="AUZ91" s="46">
        <v>0</v>
      </c>
      <c r="AVA91" s="46">
        <v>0</v>
      </c>
      <c r="AVB91" s="46">
        <v>0</v>
      </c>
      <c r="AVC91" s="46">
        <v>0</v>
      </c>
      <c r="AVD91" s="46">
        <v>1</v>
      </c>
      <c r="AVE91" s="46">
        <v>0</v>
      </c>
      <c r="AVF91" s="46">
        <v>0</v>
      </c>
      <c r="AVG91" s="46">
        <v>0</v>
      </c>
      <c r="AVH91" s="46">
        <v>0</v>
      </c>
      <c r="AVJ91" s="46" t="s">
        <v>1728</v>
      </c>
      <c r="AVK91" s="46">
        <v>0</v>
      </c>
      <c r="AVL91" s="46">
        <v>0</v>
      </c>
      <c r="AVM91" s="46">
        <v>0</v>
      </c>
      <c r="AVN91" s="46">
        <v>0</v>
      </c>
      <c r="AVO91" s="46">
        <v>0</v>
      </c>
      <c r="AVP91" s="46">
        <v>0</v>
      </c>
      <c r="AVQ91" s="46">
        <v>0</v>
      </c>
      <c r="AVR91" s="46">
        <v>0</v>
      </c>
      <c r="AVS91" s="46">
        <v>1</v>
      </c>
      <c r="AVT91" s="46">
        <v>0</v>
      </c>
      <c r="AVU91" s="46">
        <v>0</v>
      </c>
      <c r="AVV91" s="46">
        <v>0</v>
      </c>
      <c r="AVW91" s="46">
        <v>0</v>
      </c>
      <c r="AVY91" s="46" t="s">
        <v>2202</v>
      </c>
      <c r="AVZ91" s="46">
        <v>1</v>
      </c>
      <c r="AWA91" s="46">
        <v>0</v>
      </c>
      <c r="AWB91" s="46">
        <v>0</v>
      </c>
      <c r="AWC91" s="46">
        <v>0</v>
      </c>
      <c r="AWD91" s="46">
        <v>0</v>
      </c>
      <c r="AWE91" s="46">
        <v>0</v>
      </c>
      <c r="AWF91" s="46">
        <v>0</v>
      </c>
      <c r="AWG91" s="46">
        <v>0</v>
      </c>
      <c r="AWH91" s="46">
        <v>0</v>
      </c>
      <c r="AWI91" s="46">
        <v>1</v>
      </c>
      <c r="AWJ91" s="46">
        <v>0</v>
      </c>
      <c r="AWK91" s="46">
        <v>0</v>
      </c>
      <c r="AWL91" s="46">
        <v>0</v>
      </c>
      <c r="AWN91" s="46" t="s">
        <v>1730</v>
      </c>
      <c r="AWO91" s="46" t="s">
        <v>1517</v>
      </c>
      <c r="AWP91" s="46">
        <v>1</v>
      </c>
      <c r="AWQ91" s="46">
        <v>0</v>
      </c>
      <c r="AWR91" s="46">
        <v>0</v>
      </c>
      <c r="AWS91" s="46">
        <v>0</v>
      </c>
      <c r="AWT91" s="46">
        <v>0</v>
      </c>
      <c r="AWU91" s="46">
        <v>0</v>
      </c>
      <c r="AWV91" s="46">
        <v>0</v>
      </c>
      <c r="AWW91" s="46">
        <v>0</v>
      </c>
      <c r="AWX91" s="46">
        <v>0</v>
      </c>
      <c r="AWY91" s="46">
        <v>0</v>
      </c>
      <c r="AWZ91" s="46">
        <v>0</v>
      </c>
      <c r="AXA91" s="46">
        <v>0</v>
      </c>
      <c r="AXD91" s="46" t="s">
        <v>1500</v>
      </c>
      <c r="AXT91" s="46" t="s">
        <v>1518</v>
      </c>
      <c r="AYI91" s="46" t="s">
        <v>1745</v>
      </c>
      <c r="AYJ91" s="46">
        <v>0</v>
      </c>
      <c r="AYK91" s="46">
        <v>0</v>
      </c>
      <c r="AYL91" s="46">
        <v>0</v>
      </c>
      <c r="AYM91" s="46">
        <v>1</v>
      </c>
      <c r="AYN91" s="46">
        <v>0</v>
      </c>
      <c r="AYO91" s="46">
        <v>0</v>
      </c>
      <c r="AYP91" s="46">
        <v>0</v>
      </c>
      <c r="AYQ91" s="46">
        <v>0</v>
      </c>
      <c r="AYR91" s="46">
        <v>0</v>
      </c>
      <c r="AYS91" s="46">
        <v>0</v>
      </c>
      <c r="AYT91" s="46">
        <v>0</v>
      </c>
      <c r="AYW91" s="46" t="s">
        <v>1496</v>
      </c>
      <c r="AYX91" s="46" t="s">
        <v>2203</v>
      </c>
      <c r="AYY91" s="46">
        <v>1</v>
      </c>
      <c r="AYZ91" s="46">
        <v>0</v>
      </c>
      <c r="AZA91" s="46">
        <v>0</v>
      </c>
      <c r="AZB91" s="46">
        <v>0</v>
      </c>
      <c r="AZC91" s="46">
        <v>0</v>
      </c>
      <c r="AZD91" s="46">
        <v>1</v>
      </c>
      <c r="AZE91" s="46">
        <v>0</v>
      </c>
      <c r="AZF91" s="46">
        <v>0</v>
      </c>
      <c r="AZG91" s="46">
        <v>0</v>
      </c>
      <c r="AZH91" s="46">
        <v>0</v>
      </c>
      <c r="AZK91" s="46" t="s">
        <v>1696</v>
      </c>
      <c r="AZL91" s="46">
        <v>0</v>
      </c>
      <c r="AZM91" s="46">
        <v>0</v>
      </c>
      <c r="AZN91" s="46">
        <v>0</v>
      </c>
      <c r="AZO91" s="46">
        <v>0</v>
      </c>
      <c r="AZP91" s="46">
        <v>0</v>
      </c>
      <c r="AZQ91" s="46">
        <v>1</v>
      </c>
      <c r="AZR91" s="46">
        <v>0</v>
      </c>
      <c r="AZS91" s="46">
        <v>0</v>
      </c>
      <c r="AZT91" s="46">
        <v>0</v>
      </c>
      <c r="AZU91" s="46">
        <v>0</v>
      </c>
      <c r="AZW91" s="46" t="s">
        <v>1500</v>
      </c>
      <c r="BAX91" s="46" t="s">
        <v>1500</v>
      </c>
      <c r="BBM91" s="46" t="s">
        <v>1518</v>
      </c>
      <c r="BBN91" s="46" t="s">
        <v>1652</v>
      </c>
      <c r="BBO91" s="46" t="s">
        <v>1500</v>
      </c>
      <c r="BCV91" s="46" t="s">
        <v>1652</v>
      </c>
      <c r="BCW91" s="46" t="s">
        <v>1500</v>
      </c>
      <c r="BCX91" s="46" t="s">
        <v>1500</v>
      </c>
      <c r="BDA91" s="46">
        <v>391155548</v>
      </c>
      <c r="BDB91" s="46">
        <v>44963.67186342593</v>
      </c>
      <c r="BDE91" s="46" t="s">
        <v>1524</v>
      </c>
      <c r="BDF91" s="46" t="s">
        <v>1525</v>
      </c>
    </row>
    <row r="92" spans="1:987 1096:1462" x14ac:dyDescent="0.35">
      <c r="A92" s="46">
        <v>113</v>
      </c>
      <c r="B92" s="46" t="s">
        <v>2204</v>
      </c>
      <c r="C92" s="46">
        <v>44963</v>
      </c>
      <c r="D92" s="46" t="s">
        <v>1490</v>
      </c>
      <c r="E92" s="46">
        <v>44963.437536921287</v>
      </c>
      <c r="F92" s="46">
        <v>44963.462924386578</v>
      </c>
      <c r="G92" s="46" t="s">
        <v>1491</v>
      </c>
      <c r="H92" s="46" t="s">
        <v>1748</v>
      </c>
      <c r="I92" s="46" t="s">
        <v>1493</v>
      </c>
      <c r="J92" s="46" t="s">
        <v>1494</v>
      </c>
      <c r="K92" s="46">
        <v>6</v>
      </c>
      <c r="L92" s="46">
        <v>6</v>
      </c>
      <c r="M92" s="46" t="s">
        <v>1749</v>
      </c>
      <c r="N92" s="46" t="s">
        <v>1500</v>
      </c>
      <c r="O92" s="46" t="s">
        <v>1497</v>
      </c>
      <c r="P92" s="46" t="s">
        <v>1498</v>
      </c>
      <c r="R92" s="46" t="s">
        <v>1496</v>
      </c>
      <c r="S92" s="46" t="s">
        <v>2205</v>
      </c>
      <c r="T92" s="46" t="s">
        <v>1500</v>
      </c>
      <c r="U92" s="46" t="s">
        <v>1500</v>
      </c>
      <c r="V92" s="46" t="s">
        <v>1500</v>
      </c>
      <c r="W92" s="46" t="s">
        <v>1500</v>
      </c>
      <c r="X92" s="46" t="s">
        <v>1500</v>
      </c>
      <c r="Y92" s="46" t="s">
        <v>1500</v>
      </c>
      <c r="Z92" s="46" t="str">
        <f t="shared" si="49"/>
        <v>non</v>
      </c>
      <c r="AC92" s="46" t="str">
        <f t="shared" si="47"/>
        <v>non</v>
      </c>
      <c r="AD92" s="46" t="s">
        <v>1734</v>
      </c>
      <c r="AF92" s="46" t="s">
        <v>1531</v>
      </c>
      <c r="AH92" s="46" t="s">
        <v>1501</v>
      </c>
      <c r="AJ92" s="46" t="str">
        <f t="shared" si="48"/>
        <v>non</v>
      </c>
      <c r="AK92" s="46" t="str">
        <f t="shared" si="50"/>
        <v>oui</v>
      </c>
      <c r="AL92" s="46" t="str">
        <f t="shared" si="65"/>
        <v xml:space="preserve">pas_connaissance exclusion corruption </v>
      </c>
      <c r="AM92" s="46">
        <f t="shared" si="51"/>
        <v>1</v>
      </c>
      <c r="AN92" s="46">
        <f t="shared" si="52"/>
        <v>0</v>
      </c>
      <c r="AO92" s="46">
        <f t="shared" si="53"/>
        <v>0</v>
      </c>
      <c r="AP92" s="46">
        <f t="shared" si="54"/>
        <v>0</v>
      </c>
      <c r="AQ92" s="46">
        <f t="shared" si="55"/>
        <v>0</v>
      </c>
      <c r="AR92" s="46">
        <f t="shared" si="56"/>
        <v>0</v>
      </c>
      <c r="AS92" s="46">
        <f t="shared" si="57"/>
        <v>1</v>
      </c>
      <c r="AT92" s="46">
        <f t="shared" si="58"/>
        <v>0</v>
      </c>
      <c r="AU92" s="46">
        <f t="shared" si="59"/>
        <v>1</v>
      </c>
      <c r="AV92" s="46">
        <f t="shared" si="60"/>
        <v>0</v>
      </c>
      <c r="AW92" s="46">
        <f t="shared" si="61"/>
        <v>0</v>
      </c>
      <c r="AX92" s="46">
        <f t="shared" si="62"/>
        <v>0</v>
      </c>
      <c r="AY92" s="46">
        <f t="shared" si="63"/>
        <v>0</v>
      </c>
      <c r="BT92" s="46" t="str">
        <f t="shared" si="64"/>
        <v>oui</v>
      </c>
      <c r="GG92" s="46" t="s">
        <v>1500</v>
      </c>
      <c r="GH92" s="46" t="s">
        <v>1504</v>
      </c>
      <c r="GI92" s="46">
        <v>1</v>
      </c>
      <c r="GJ92" s="46">
        <v>0</v>
      </c>
      <c r="GK92" s="46">
        <v>0</v>
      </c>
      <c r="GL92" s="46">
        <v>0</v>
      </c>
      <c r="GM92" s="46">
        <v>0</v>
      </c>
      <c r="GN92" s="46">
        <v>0</v>
      </c>
      <c r="GX92" s="46" t="s">
        <v>1659</v>
      </c>
      <c r="GY92" s="46">
        <v>0</v>
      </c>
      <c r="GZ92" s="46">
        <v>0</v>
      </c>
      <c r="HA92" s="46">
        <v>0</v>
      </c>
      <c r="HB92" s="46">
        <v>0</v>
      </c>
      <c r="HC92" s="46">
        <v>0</v>
      </c>
      <c r="HD92" s="46">
        <v>0</v>
      </c>
      <c r="HE92" s="46">
        <v>1</v>
      </c>
      <c r="HF92" s="46">
        <v>0</v>
      </c>
      <c r="HG92" s="46">
        <v>1</v>
      </c>
      <c r="HH92" s="46">
        <v>0</v>
      </c>
      <c r="HI92" s="46">
        <v>0</v>
      </c>
      <c r="HJ92" s="46">
        <v>0</v>
      </c>
      <c r="HK92" s="46">
        <v>0</v>
      </c>
      <c r="QQ92" s="46" t="s">
        <v>1500</v>
      </c>
      <c r="QR92" s="46" t="s">
        <v>2206</v>
      </c>
      <c r="QS92" s="46">
        <v>1</v>
      </c>
      <c r="QT92" s="46">
        <v>0</v>
      </c>
      <c r="QU92" s="46">
        <v>1</v>
      </c>
      <c r="QV92" s="46">
        <v>1</v>
      </c>
      <c r="QW92" s="46">
        <v>0</v>
      </c>
      <c r="QX92" s="46">
        <v>0</v>
      </c>
      <c r="QY92" s="46">
        <v>0</v>
      </c>
      <c r="QZ92" s="46">
        <v>0</v>
      </c>
      <c r="RA92" s="46">
        <v>0</v>
      </c>
      <c r="RB92" s="46">
        <v>0</v>
      </c>
      <c r="RC92" s="46">
        <v>0</v>
      </c>
      <c r="RR92" s="46" t="s">
        <v>1579</v>
      </c>
      <c r="RS92" s="46">
        <v>1</v>
      </c>
      <c r="RT92" s="46">
        <v>0</v>
      </c>
      <c r="RU92" s="46">
        <v>0</v>
      </c>
      <c r="RV92" s="46">
        <v>0</v>
      </c>
      <c r="RW92" s="46">
        <v>0</v>
      </c>
      <c r="RX92" s="46">
        <v>0</v>
      </c>
      <c r="RY92" s="46">
        <v>0</v>
      </c>
      <c r="RZ92" s="46">
        <v>0</v>
      </c>
      <c r="SA92" s="46">
        <v>0</v>
      </c>
      <c r="SB92" s="46">
        <v>0</v>
      </c>
      <c r="SC92" s="46">
        <v>0</v>
      </c>
      <c r="SD92" s="46">
        <v>0</v>
      </c>
      <c r="SE92" s="46">
        <v>0</v>
      </c>
      <c r="AAP92" s="46" t="s">
        <v>1500</v>
      </c>
      <c r="AAQ92" s="46" t="s">
        <v>1936</v>
      </c>
      <c r="AAR92" s="46">
        <v>1</v>
      </c>
      <c r="AAS92" s="46">
        <v>1</v>
      </c>
      <c r="AAT92" s="46">
        <v>0</v>
      </c>
      <c r="AAU92" s="46">
        <v>0</v>
      </c>
      <c r="AAV92" s="46">
        <v>0</v>
      </c>
      <c r="AAW92" s="46">
        <v>0</v>
      </c>
      <c r="AAX92" s="46">
        <v>0</v>
      </c>
      <c r="AAY92" s="46">
        <v>0</v>
      </c>
      <c r="AAZ92" s="46">
        <v>0</v>
      </c>
      <c r="ABA92" s="46">
        <v>0</v>
      </c>
      <c r="ABB92" s="46">
        <v>0</v>
      </c>
      <c r="ABC92" s="46">
        <v>0</v>
      </c>
      <c r="ABD92" s="46">
        <v>0</v>
      </c>
      <c r="ABE92" s="46">
        <v>0</v>
      </c>
      <c r="ABF92" s="46">
        <v>0</v>
      </c>
      <c r="ABG92" s="46">
        <v>0</v>
      </c>
      <c r="ACA92" s="46" t="s">
        <v>1679</v>
      </c>
      <c r="ACB92" s="46">
        <v>0</v>
      </c>
      <c r="ACC92" s="46">
        <v>0</v>
      </c>
      <c r="ACD92" s="46">
        <v>0</v>
      </c>
      <c r="ACE92" s="46">
        <v>0</v>
      </c>
      <c r="ACF92" s="46">
        <v>0</v>
      </c>
      <c r="ACG92" s="46">
        <v>0</v>
      </c>
      <c r="ACH92" s="46">
        <v>0</v>
      </c>
      <c r="ACI92" s="46">
        <v>0</v>
      </c>
      <c r="ACJ92" s="46">
        <v>1</v>
      </c>
      <c r="ACK92" s="46">
        <v>0</v>
      </c>
      <c r="ACL92" s="46">
        <v>0</v>
      </c>
      <c r="ACM92" s="46">
        <v>0</v>
      </c>
      <c r="ACN92" s="46">
        <v>0</v>
      </c>
      <c r="AKG92" s="46" t="s">
        <v>1509</v>
      </c>
      <c r="AKH92" s="46">
        <v>0</v>
      </c>
      <c r="AKI92" s="46">
        <v>0</v>
      </c>
      <c r="AKJ92" s="46">
        <v>0</v>
      </c>
      <c r="AKK92" s="46">
        <v>0</v>
      </c>
      <c r="AKL92" s="46">
        <v>0</v>
      </c>
      <c r="AKM92" s="46">
        <v>0</v>
      </c>
      <c r="AKN92" s="46">
        <v>0</v>
      </c>
      <c r="AKO92" s="46">
        <v>0</v>
      </c>
      <c r="AKP92" s="46">
        <v>0</v>
      </c>
      <c r="AKQ92" s="46">
        <v>0</v>
      </c>
      <c r="AKR92" s="46">
        <v>0</v>
      </c>
      <c r="AKS92" s="46">
        <v>0</v>
      </c>
      <c r="AKT92" s="46">
        <v>0</v>
      </c>
      <c r="AKU92" s="46">
        <v>0</v>
      </c>
      <c r="AKV92" s="46">
        <v>1</v>
      </c>
      <c r="AKW92" s="46">
        <v>0</v>
      </c>
      <c r="AKX92" s="46">
        <v>0</v>
      </c>
      <c r="AKY92" s="46">
        <v>0</v>
      </c>
      <c r="AQR92" s="46" t="s">
        <v>1564</v>
      </c>
      <c r="ARR92" s="46" t="s">
        <v>1581</v>
      </c>
      <c r="ARS92" s="46">
        <v>1</v>
      </c>
      <c r="ART92" s="46">
        <v>0</v>
      </c>
      <c r="ARU92" s="46">
        <v>0</v>
      </c>
      <c r="ARV92" s="46">
        <v>0</v>
      </c>
      <c r="ARW92" s="46">
        <v>0</v>
      </c>
      <c r="ARX92" s="46">
        <v>0</v>
      </c>
      <c r="ARY92" s="46">
        <v>0</v>
      </c>
      <c r="ASB92" s="46" t="s">
        <v>1500</v>
      </c>
      <c r="AUW92" s="46" t="s">
        <v>1650</v>
      </c>
      <c r="AUX92" s="46">
        <v>1</v>
      </c>
      <c r="AUY92" s="46">
        <v>0</v>
      </c>
      <c r="AUZ92" s="46">
        <v>1</v>
      </c>
      <c r="AVA92" s="46">
        <v>1</v>
      </c>
      <c r="AVB92" s="46">
        <v>0</v>
      </c>
      <c r="AVC92" s="46">
        <v>0</v>
      </c>
      <c r="AVD92" s="46">
        <v>0</v>
      </c>
      <c r="AVE92" s="46">
        <v>0</v>
      </c>
      <c r="AVF92" s="46">
        <v>0</v>
      </c>
      <c r="AVG92" s="46">
        <v>0</v>
      </c>
      <c r="AVH92" s="46">
        <v>0</v>
      </c>
      <c r="AVJ92" s="46" t="s">
        <v>1728</v>
      </c>
      <c r="AVK92" s="46">
        <v>0</v>
      </c>
      <c r="AVL92" s="46">
        <v>0</v>
      </c>
      <c r="AVM92" s="46">
        <v>0</v>
      </c>
      <c r="AVN92" s="46">
        <v>0</v>
      </c>
      <c r="AVO92" s="46">
        <v>0</v>
      </c>
      <c r="AVP92" s="46">
        <v>0</v>
      </c>
      <c r="AVQ92" s="46">
        <v>0</v>
      </c>
      <c r="AVR92" s="46">
        <v>0</v>
      </c>
      <c r="AVS92" s="46">
        <v>1</v>
      </c>
      <c r="AVT92" s="46">
        <v>0</v>
      </c>
      <c r="AVU92" s="46">
        <v>0</v>
      </c>
      <c r="AVV92" s="46">
        <v>0</v>
      </c>
      <c r="AVW92" s="46">
        <v>0</v>
      </c>
      <c r="AVY92" s="46" t="s">
        <v>1853</v>
      </c>
      <c r="AVZ92" s="46">
        <v>1</v>
      </c>
      <c r="AWA92" s="46">
        <v>0</v>
      </c>
      <c r="AWB92" s="46">
        <v>0</v>
      </c>
      <c r="AWC92" s="46">
        <v>0</v>
      </c>
      <c r="AWD92" s="46">
        <v>0</v>
      </c>
      <c r="AWE92" s="46">
        <v>0</v>
      </c>
      <c r="AWF92" s="46">
        <v>0</v>
      </c>
      <c r="AWG92" s="46">
        <v>1</v>
      </c>
      <c r="AWH92" s="46">
        <v>0</v>
      </c>
      <c r="AWI92" s="46">
        <v>0</v>
      </c>
      <c r="AWJ92" s="46">
        <v>0</v>
      </c>
      <c r="AWK92" s="46">
        <v>0</v>
      </c>
      <c r="AWL92" s="46">
        <v>0</v>
      </c>
      <c r="AWN92" s="46" t="s">
        <v>1601</v>
      </c>
      <c r="AWO92" s="46" t="s">
        <v>1663</v>
      </c>
      <c r="AWP92" s="46">
        <v>0</v>
      </c>
      <c r="AWQ92" s="46">
        <v>0</v>
      </c>
      <c r="AWR92" s="46">
        <v>0</v>
      </c>
      <c r="AWS92" s="46">
        <v>0</v>
      </c>
      <c r="AWT92" s="46">
        <v>0</v>
      </c>
      <c r="AWU92" s="46">
        <v>0</v>
      </c>
      <c r="AWV92" s="46">
        <v>1</v>
      </c>
      <c r="AWW92" s="46">
        <v>0</v>
      </c>
      <c r="AWX92" s="46">
        <v>0</v>
      </c>
      <c r="AWY92" s="46">
        <v>0</v>
      </c>
      <c r="AWZ92" s="46">
        <v>0</v>
      </c>
      <c r="AXA92" s="46">
        <v>0</v>
      </c>
      <c r="AXD92" s="46" t="s">
        <v>1500</v>
      </c>
      <c r="AXT92" s="46" t="s">
        <v>1518</v>
      </c>
      <c r="AYI92" s="46" t="s">
        <v>2207</v>
      </c>
      <c r="AYJ92" s="46">
        <v>0</v>
      </c>
      <c r="AYK92" s="46">
        <v>0</v>
      </c>
      <c r="AYL92" s="46">
        <v>0</v>
      </c>
      <c r="AYM92" s="46">
        <v>1</v>
      </c>
      <c r="AYN92" s="46">
        <v>1</v>
      </c>
      <c r="AYO92" s="46">
        <v>1</v>
      </c>
      <c r="AYP92" s="46">
        <v>0</v>
      </c>
      <c r="AYQ92" s="46">
        <v>0</v>
      </c>
      <c r="AYR92" s="46">
        <v>0</v>
      </c>
      <c r="AYS92" s="46">
        <v>0</v>
      </c>
      <c r="AYT92" s="46">
        <v>0</v>
      </c>
      <c r="AYW92" s="46" t="s">
        <v>1500</v>
      </c>
      <c r="AZW92" s="46" t="s">
        <v>1500</v>
      </c>
      <c r="BAX92" s="46" t="s">
        <v>1500</v>
      </c>
      <c r="BBM92" s="46" t="s">
        <v>1518</v>
      </c>
      <c r="BBN92" s="46" t="s">
        <v>1563</v>
      </c>
      <c r="BBO92" s="46" t="s">
        <v>1496</v>
      </c>
      <c r="BBP92" s="46" t="s">
        <v>2208</v>
      </c>
      <c r="BBQ92" s="46">
        <v>1</v>
      </c>
      <c r="BBR92" s="46">
        <v>0</v>
      </c>
      <c r="BBS92" s="46">
        <v>1</v>
      </c>
      <c r="BBT92" s="46">
        <v>0</v>
      </c>
      <c r="BBU92" s="46">
        <v>0</v>
      </c>
      <c r="BBV92" s="46">
        <v>0</v>
      </c>
      <c r="BBW92" s="46">
        <v>0</v>
      </c>
      <c r="BBX92" s="46">
        <v>0</v>
      </c>
      <c r="BBY92" s="46">
        <v>0</v>
      </c>
      <c r="BBZ92" s="46">
        <v>0</v>
      </c>
      <c r="BCA92" s="46">
        <v>0</v>
      </c>
      <c r="BCB92" s="46">
        <v>0</v>
      </c>
      <c r="BCC92" s="46">
        <v>0</v>
      </c>
      <c r="BCE92" s="46" t="s">
        <v>2209</v>
      </c>
      <c r="BCF92" s="46">
        <v>0</v>
      </c>
      <c r="BCG92" s="46">
        <v>0</v>
      </c>
      <c r="BCH92" s="46">
        <v>0</v>
      </c>
      <c r="BCI92" s="46">
        <v>0</v>
      </c>
      <c r="BCJ92" s="46">
        <v>0</v>
      </c>
      <c r="BCK92" s="46">
        <v>0</v>
      </c>
      <c r="BCL92" s="46">
        <v>0</v>
      </c>
      <c r="BCM92" s="46">
        <v>0</v>
      </c>
      <c r="BCN92" s="46">
        <v>0</v>
      </c>
      <c r="BCO92" s="46">
        <v>1</v>
      </c>
      <c r="BCP92" s="46">
        <v>0</v>
      </c>
      <c r="BCQ92" s="46">
        <v>0</v>
      </c>
      <c r="BCR92" s="46">
        <v>0</v>
      </c>
      <c r="BCS92" s="46">
        <v>0</v>
      </c>
      <c r="BCT92" s="46">
        <v>0</v>
      </c>
      <c r="BCV92" s="46" t="s">
        <v>1563</v>
      </c>
      <c r="BCW92" s="46" t="s">
        <v>1500</v>
      </c>
      <c r="BCX92" s="46" t="s">
        <v>1500</v>
      </c>
      <c r="BDA92" s="46">
        <v>391155974</v>
      </c>
      <c r="BDB92" s="46">
        <v>44963.672766203701</v>
      </c>
      <c r="BDE92" s="46" t="s">
        <v>1524</v>
      </c>
      <c r="BDF92" s="46" t="s">
        <v>1525</v>
      </c>
    </row>
    <row r="93" spans="1:987 1096:1462" x14ac:dyDescent="0.35">
      <c r="A93" s="46">
        <v>114</v>
      </c>
      <c r="B93" s="46" t="s">
        <v>2210</v>
      </c>
      <c r="C93" s="46">
        <v>44963</v>
      </c>
      <c r="D93" s="46" t="s">
        <v>1490</v>
      </c>
      <c r="E93" s="46">
        <v>44963.48040262732</v>
      </c>
      <c r="F93" s="46">
        <v>44963.503808240741</v>
      </c>
      <c r="G93" s="46" t="s">
        <v>1491</v>
      </c>
      <c r="H93" s="46" t="s">
        <v>1748</v>
      </c>
      <c r="I93" s="46" t="s">
        <v>1493</v>
      </c>
      <c r="J93" s="46" t="s">
        <v>1494</v>
      </c>
      <c r="K93" s="46">
        <v>6</v>
      </c>
      <c r="L93" s="46">
        <v>6</v>
      </c>
      <c r="M93" s="46" t="s">
        <v>1749</v>
      </c>
      <c r="N93" s="46" t="s">
        <v>1500</v>
      </c>
      <c r="O93" s="46" t="s">
        <v>1497</v>
      </c>
      <c r="P93" s="46" t="s">
        <v>1528</v>
      </c>
      <c r="Q93" s="46" t="s">
        <v>1496</v>
      </c>
      <c r="S93" s="46" t="s">
        <v>2211</v>
      </c>
      <c r="T93" s="46" t="s">
        <v>1500</v>
      </c>
      <c r="U93" s="46" t="s">
        <v>1500</v>
      </c>
      <c r="V93" s="46" t="s">
        <v>1500</v>
      </c>
      <c r="W93" s="46" t="s">
        <v>1500</v>
      </c>
      <c r="X93" s="46" t="s">
        <v>1500</v>
      </c>
      <c r="Y93" s="46" t="s">
        <v>1500</v>
      </c>
      <c r="Z93" s="46" t="str">
        <f t="shared" si="49"/>
        <v>non</v>
      </c>
      <c r="AC93" s="46" t="str">
        <f t="shared" si="47"/>
        <v>non</v>
      </c>
      <c r="AD93" s="46" t="s">
        <v>1501</v>
      </c>
      <c r="AF93" s="46" t="s">
        <v>1609</v>
      </c>
      <c r="AH93" s="46" t="s">
        <v>1502</v>
      </c>
      <c r="AJ93" s="46" t="str">
        <f t="shared" si="48"/>
        <v>non</v>
      </c>
      <c r="AK93" s="46" t="str">
        <f t="shared" si="50"/>
        <v>oui</v>
      </c>
      <c r="AL93" s="46" t="str">
        <f t="shared" si="65"/>
        <v xml:space="preserve">pas_connaissance corruption </v>
      </c>
      <c r="AM93" s="46">
        <f t="shared" si="51"/>
        <v>1</v>
      </c>
      <c r="AN93" s="46">
        <f t="shared" si="52"/>
        <v>0</v>
      </c>
      <c r="AO93" s="46">
        <f t="shared" si="53"/>
        <v>0</v>
      </c>
      <c r="AP93" s="46">
        <f t="shared" si="54"/>
        <v>0</v>
      </c>
      <c r="AQ93" s="46">
        <f t="shared" si="55"/>
        <v>0</v>
      </c>
      <c r="AR93" s="46">
        <f t="shared" si="56"/>
        <v>0</v>
      </c>
      <c r="AS93" s="46">
        <f t="shared" si="57"/>
        <v>0</v>
      </c>
      <c r="AT93" s="46">
        <f t="shared" si="58"/>
        <v>0</v>
      </c>
      <c r="AU93" s="46">
        <f t="shared" si="59"/>
        <v>1</v>
      </c>
      <c r="AV93" s="46">
        <f t="shared" si="60"/>
        <v>0</v>
      </c>
      <c r="AW93" s="46">
        <f t="shared" si="61"/>
        <v>0</v>
      </c>
      <c r="AX93" s="46">
        <f t="shared" si="62"/>
        <v>0</v>
      </c>
      <c r="AY93" s="46">
        <f t="shared" si="63"/>
        <v>0</v>
      </c>
      <c r="BT93" s="46" t="str">
        <f t="shared" si="64"/>
        <v>oui</v>
      </c>
      <c r="BV93" s="46" t="s">
        <v>1500</v>
      </c>
      <c r="BW93" s="46" t="s">
        <v>2212</v>
      </c>
      <c r="BX93" s="46">
        <v>0</v>
      </c>
      <c r="BY93" s="46">
        <v>0</v>
      </c>
      <c r="BZ93" s="46">
        <v>0</v>
      </c>
      <c r="CA93" s="46">
        <v>1</v>
      </c>
      <c r="CB93" s="46">
        <v>0</v>
      </c>
      <c r="CC93" s="46">
        <v>1</v>
      </c>
      <c r="CD93" s="46">
        <v>0</v>
      </c>
      <c r="CE93" s="46">
        <v>0</v>
      </c>
      <c r="CF93" s="46">
        <v>0</v>
      </c>
      <c r="CG93" s="46">
        <v>0</v>
      </c>
      <c r="CH93" s="46">
        <v>0</v>
      </c>
      <c r="CW93" s="46" t="s">
        <v>1679</v>
      </c>
      <c r="CX93" s="46">
        <v>0</v>
      </c>
      <c r="CY93" s="46">
        <v>0</v>
      </c>
      <c r="CZ93" s="46">
        <v>0</v>
      </c>
      <c r="DA93" s="46">
        <v>0</v>
      </c>
      <c r="DB93" s="46">
        <v>0</v>
      </c>
      <c r="DC93" s="46">
        <v>0</v>
      </c>
      <c r="DD93" s="46">
        <v>0</v>
      </c>
      <c r="DE93" s="46">
        <v>0</v>
      </c>
      <c r="DF93" s="46">
        <v>1</v>
      </c>
      <c r="DG93" s="46">
        <v>0</v>
      </c>
      <c r="DH93" s="46">
        <v>0</v>
      </c>
      <c r="DI93" s="46">
        <v>0</v>
      </c>
      <c r="DJ93" s="46">
        <v>0</v>
      </c>
      <c r="GG93" s="46" t="s">
        <v>1500</v>
      </c>
      <c r="GH93" s="46" t="s">
        <v>1504</v>
      </c>
      <c r="GI93" s="46">
        <v>1</v>
      </c>
      <c r="GJ93" s="46">
        <v>0</v>
      </c>
      <c r="GK93" s="46">
        <v>0</v>
      </c>
      <c r="GL93" s="46">
        <v>0</v>
      </c>
      <c r="GM93" s="46">
        <v>0</v>
      </c>
      <c r="GN93" s="46">
        <v>0</v>
      </c>
      <c r="GX93" s="46" t="s">
        <v>1679</v>
      </c>
      <c r="GY93" s="46">
        <v>0</v>
      </c>
      <c r="GZ93" s="46">
        <v>0</v>
      </c>
      <c r="HA93" s="46">
        <v>0</v>
      </c>
      <c r="HB93" s="46">
        <v>0</v>
      </c>
      <c r="HC93" s="46">
        <v>0</v>
      </c>
      <c r="HD93" s="46">
        <v>0</v>
      </c>
      <c r="HE93" s="46">
        <v>0</v>
      </c>
      <c r="HF93" s="46">
        <v>0</v>
      </c>
      <c r="HG93" s="46">
        <v>1</v>
      </c>
      <c r="HH93" s="46">
        <v>0</v>
      </c>
      <c r="HI93" s="46">
        <v>0</v>
      </c>
      <c r="HJ93" s="46">
        <v>0</v>
      </c>
      <c r="HK93" s="46">
        <v>0</v>
      </c>
      <c r="IG93" s="46" t="s">
        <v>1500</v>
      </c>
      <c r="IH93" s="46" t="s">
        <v>1614</v>
      </c>
      <c r="II93" s="46">
        <v>1</v>
      </c>
      <c r="IJ93" s="46">
        <v>1</v>
      </c>
      <c r="IK93" s="46">
        <v>0</v>
      </c>
      <c r="IL93" s="46">
        <v>0</v>
      </c>
      <c r="IM93" s="46">
        <v>0</v>
      </c>
      <c r="IN93" s="46">
        <v>0</v>
      </c>
      <c r="IO93" s="46">
        <v>0</v>
      </c>
      <c r="IP93" s="46">
        <v>0</v>
      </c>
      <c r="IQ93" s="46">
        <v>0</v>
      </c>
      <c r="IR93" s="46">
        <v>0</v>
      </c>
      <c r="IS93" s="46">
        <v>0</v>
      </c>
      <c r="IT93" s="46">
        <v>0</v>
      </c>
      <c r="IU93" s="46">
        <v>0</v>
      </c>
      <c r="IV93" s="46">
        <v>0</v>
      </c>
      <c r="IW93" s="46">
        <v>0</v>
      </c>
      <c r="IX93" s="46">
        <v>0</v>
      </c>
      <c r="IY93" s="46">
        <v>0</v>
      </c>
      <c r="JT93" s="46" t="s">
        <v>1579</v>
      </c>
      <c r="JU93" s="46">
        <v>1</v>
      </c>
      <c r="JV93" s="46">
        <v>0</v>
      </c>
      <c r="JW93" s="46">
        <v>0</v>
      </c>
      <c r="JX93" s="46">
        <v>0</v>
      </c>
      <c r="JY93" s="46">
        <v>0</v>
      </c>
      <c r="JZ93" s="46">
        <v>0</v>
      </c>
      <c r="KA93" s="46">
        <v>0</v>
      </c>
      <c r="KB93" s="46">
        <v>0</v>
      </c>
      <c r="KC93" s="46">
        <v>0</v>
      </c>
      <c r="KD93" s="46">
        <v>0</v>
      </c>
      <c r="KE93" s="46">
        <v>0</v>
      </c>
      <c r="KF93" s="46">
        <v>0</v>
      </c>
      <c r="KG93" s="46">
        <v>0</v>
      </c>
      <c r="AKG93" s="46" t="s">
        <v>1509</v>
      </c>
      <c r="AKH93" s="46">
        <v>0</v>
      </c>
      <c r="AKI93" s="46">
        <v>0</v>
      </c>
      <c r="AKJ93" s="46">
        <v>0</v>
      </c>
      <c r="AKK93" s="46">
        <v>0</v>
      </c>
      <c r="AKL93" s="46">
        <v>0</v>
      </c>
      <c r="AKM93" s="46">
        <v>0</v>
      </c>
      <c r="AKN93" s="46">
        <v>0</v>
      </c>
      <c r="AKO93" s="46">
        <v>0</v>
      </c>
      <c r="AKP93" s="46">
        <v>0</v>
      </c>
      <c r="AKQ93" s="46">
        <v>0</v>
      </c>
      <c r="AKR93" s="46">
        <v>0</v>
      </c>
      <c r="AKS93" s="46">
        <v>0</v>
      </c>
      <c r="AKT93" s="46">
        <v>0</v>
      </c>
      <c r="AKU93" s="46">
        <v>0</v>
      </c>
      <c r="AKV93" s="46">
        <v>1</v>
      </c>
      <c r="AKW93" s="46">
        <v>0</v>
      </c>
      <c r="AKX93" s="46">
        <v>0</v>
      </c>
      <c r="AKY93" s="46">
        <v>0</v>
      </c>
      <c r="AQR93" s="46" t="s">
        <v>1564</v>
      </c>
      <c r="ASB93" s="46" t="s">
        <v>1500</v>
      </c>
      <c r="AUW93" s="46" t="s">
        <v>2213</v>
      </c>
      <c r="AUX93" s="46">
        <v>0</v>
      </c>
      <c r="AUY93" s="46">
        <v>0</v>
      </c>
      <c r="AUZ93" s="46">
        <v>1</v>
      </c>
      <c r="AVA93" s="46">
        <v>0</v>
      </c>
      <c r="AVB93" s="46">
        <v>0</v>
      </c>
      <c r="AVC93" s="46">
        <v>1</v>
      </c>
      <c r="AVD93" s="46">
        <v>0</v>
      </c>
      <c r="AVE93" s="46">
        <v>0</v>
      </c>
      <c r="AVF93" s="46">
        <v>0</v>
      </c>
      <c r="AVG93" s="46">
        <v>0</v>
      </c>
      <c r="AVH93" s="46">
        <v>0</v>
      </c>
      <c r="AVJ93" s="46" t="s">
        <v>2214</v>
      </c>
      <c r="AVK93" s="46">
        <v>0</v>
      </c>
      <c r="AVL93" s="46">
        <v>0</v>
      </c>
      <c r="AVM93" s="46">
        <v>0</v>
      </c>
      <c r="AVN93" s="46">
        <v>0</v>
      </c>
      <c r="AVO93" s="46">
        <v>1</v>
      </c>
      <c r="AVP93" s="46">
        <v>1</v>
      </c>
      <c r="AVQ93" s="46">
        <v>0</v>
      </c>
      <c r="AVR93" s="46">
        <v>0</v>
      </c>
      <c r="AVS93" s="46">
        <v>1</v>
      </c>
      <c r="AVT93" s="46">
        <v>0</v>
      </c>
      <c r="AVU93" s="46">
        <v>0</v>
      </c>
      <c r="AVV93" s="46">
        <v>0</v>
      </c>
      <c r="AVW93" s="46">
        <v>0</v>
      </c>
      <c r="AVY93" s="46" t="s">
        <v>1643</v>
      </c>
      <c r="AVZ93" s="46">
        <v>1</v>
      </c>
      <c r="AWA93" s="46">
        <v>0</v>
      </c>
      <c r="AWB93" s="46">
        <v>0</v>
      </c>
      <c r="AWC93" s="46">
        <v>0</v>
      </c>
      <c r="AWD93" s="46">
        <v>0</v>
      </c>
      <c r="AWE93" s="46">
        <v>0</v>
      </c>
      <c r="AWF93" s="46">
        <v>0</v>
      </c>
      <c r="AWG93" s="46">
        <v>1</v>
      </c>
      <c r="AWH93" s="46">
        <v>0</v>
      </c>
      <c r="AWI93" s="46">
        <v>0</v>
      </c>
      <c r="AWJ93" s="46">
        <v>0</v>
      </c>
      <c r="AWK93" s="46">
        <v>0</v>
      </c>
      <c r="AWL93" s="46">
        <v>0</v>
      </c>
      <c r="AWN93" s="46" t="s">
        <v>1562</v>
      </c>
      <c r="AWO93" s="46" t="s">
        <v>1538</v>
      </c>
      <c r="AWP93" s="46">
        <v>1</v>
      </c>
      <c r="AWQ93" s="46">
        <v>0</v>
      </c>
      <c r="AWR93" s="46">
        <v>0</v>
      </c>
      <c r="AWS93" s="46">
        <v>0</v>
      </c>
      <c r="AWT93" s="46">
        <v>0</v>
      </c>
      <c r="AWU93" s="46">
        <v>1</v>
      </c>
      <c r="AWV93" s="46">
        <v>0</v>
      </c>
      <c r="AWW93" s="46">
        <v>0</v>
      </c>
      <c r="AWX93" s="46">
        <v>0</v>
      </c>
      <c r="AWY93" s="46">
        <v>0</v>
      </c>
      <c r="AWZ93" s="46">
        <v>0</v>
      </c>
      <c r="AXA93" s="46">
        <v>0</v>
      </c>
      <c r="AXD93" s="46" t="s">
        <v>1496</v>
      </c>
      <c r="AXE93" s="46" t="s">
        <v>1649</v>
      </c>
      <c r="AXG93" s="46" t="s">
        <v>1651</v>
      </c>
      <c r="AXH93" s="46">
        <v>0</v>
      </c>
      <c r="AXI93" s="46">
        <v>0</v>
      </c>
      <c r="AXJ93" s="46">
        <v>0</v>
      </c>
      <c r="AXK93" s="46">
        <v>0</v>
      </c>
      <c r="AXL93" s="46">
        <v>1</v>
      </c>
      <c r="AXM93" s="46">
        <v>0</v>
      </c>
      <c r="AXN93" s="46">
        <v>0</v>
      </c>
      <c r="AXO93" s="46">
        <v>0</v>
      </c>
      <c r="AXP93" s="46">
        <v>0</v>
      </c>
      <c r="AXQ93" s="46">
        <v>0</v>
      </c>
      <c r="AXR93" s="46">
        <v>0</v>
      </c>
      <c r="AXT93" s="46" t="s">
        <v>1518</v>
      </c>
      <c r="AXU93" s="46" t="s">
        <v>1580</v>
      </c>
      <c r="AYW93" s="46" t="s">
        <v>1496</v>
      </c>
      <c r="AYX93" s="46" t="s">
        <v>2215</v>
      </c>
      <c r="AYY93" s="46">
        <v>0</v>
      </c>
      <c r="AYZ93" s="46">
        <v>1</v>
      </c>
      <c r="AZA93" s="46">
        <v>0</v>
      </c>
      <c r="AZB93" s="46">
        <v>0</v>
      </c>
      <c r="AZC93" s="46">
        <v>0</v>
      </c>
      <c r="AZD93" s="46">
        <v>0</v>
      </c>
      <c r="AZE93" s="46">
        <v>0</v>
      </c>
      <c r="AZF93" s="46">
        <v>0</v>
      </c>
      <c r="AZG93" s="46">
        <v>0</v>
      </c>
      <c r="AZH93" s="46">
        <v>0</v>
      </c>
      <c r="AZK93" s="46" t="s">
        <v>1772</v>
      </c>
      <c r="AZL93" s="46">
        <v>1</v>
      </c>
      <c r="AZM93" s="46">
        <v>0</v>
      </c>
      <c r="AZN93" s="46">
        <v>0</v>
      </c>
      <c r="AZO93" s="46">
        <v>1</v>
      </c>
      <c r="AZP93" s="46">
        <v>0</v>
      </c>
      <c r="AZQ93" s="46">
        <v>0</v>
      </c>
      <c r="AZR93" s="46">
        <v>0</v>
      </c>
      <c r="AZS93" s="46">
        <v>0</v>
      </c>
      <c r="AZT93" s="46">
        <v>0</v>
      </c>
      <c r="AZU93" s="46">
        <v>0</v>
      </c>
      <c r="AZW93" s="46" t="s">
        <v>1496</v>
      </c>
      <c r="AZX93" s="46" t="s">
        <v>1496</v>
      </c>
      <c r="BAL93" s="46" t="s">
        <v>1500</v>
      </c>
      <c r="BAV93" s="46" t="s">
        <v>1813</v>
      </c>
      <c r="BAW93" s="46" t="s">
        <v>1496</v>
      </c>
      <c r="BAX93" s="46" t="s">
        <v>1500</v>
      </c>
      <c r="BBM93" s="46" t="s">
        <v>1563</v>
      </c>
      <c r="BBN93" s="46" t="s">
        <v>1563</v>
      </c>
      <c r="BBO93" s="46" t="s">
        <v>1496</v>
      </c>
      <c r="BBP93" s="46" t="s">
        <v>1587</v>
      </c>
      <c r="BBQ93" s="46">
        <v>1</v>
      </c>
      <c r="BBR93" s="46">
        <v>1</v>
      </c>
      <c r="BBS93" s="46">
        <v>0</v>
      </c>
      <c r="BBT93" s="46">
        <v>0</v>
      </c>
      <c r="BBU93" s="46">
        <v>0</v>
      </c>
      <c r="BBV93" s="46">
        <v>0</v>
      </c>
      <c r="BBW93" s="46">
        <v>1</v>
      </c>
      <c r="BBX93" s="46">
        <v>0</v>
      </c>
      <c r="BBY93" s="46">
        <v>0</v>
      </c>
      <c r="BBZ93" s="46">
        <v>0</v>
      </c>
      <c r="BCA93" s="46">
        <v>0</v>
      </c>
      <c r="BCB93" s="46">
        <v>0</v>
      </c>
      <c r="BCC93" s="46">
        <v>0</v>
      </c>
      <c r="BCE93" s="46" t="s">
        <v>1623</v>
      </c>
      <c r="BCF93" s="46">
        <v>1</v>
      </c>
      <c r="BCG93" s="46">
        <v>0</v>
      </c>
      <c r="BCH93" s="46">
        <v>0</v>
      </c>
      <c r="BCI93" s="46">
        <v>0</v>
      </c>
      <c r="BCJ93" s="46">
        <v>0</v>
      </c>
      <c r="BCK93" s="46">
        <v>0</v>
      </c>
      <c r="BCL93" s="46">
        <v>0</v>
      </c>
      <c r="BCM93" s="46">
        <v>0</v>
      </c>
      <c r="BCN93" s="46">
        <v>0</v>
      </c>
      <c r="BCO93" s="46">
        <v>0</v>
      </c>
      <c r="BCP93" s="46">
        <v>0</v>
      </c>
      <c r="BCQ93" s="46">
        <v>0</v>
      </c>
      <c r="BCR93" s="46">
        <v>0</v>
      </c>
      <c r="BCS93" s="46">
        <v>0</v>
      </c>
      <c r="BCT93" s="46">
        <v>0</v>
      </c>
      <c r="BCV93" s="46" t="s">
        <v>1563</v>
      </c>
      <c r="BCW93" s="46" t="s">
        <v>1500</v>
      </c>
      <c r="BCX93" s="46" t="s">
        <v>1500</v>
      </c>
      <c r="BCY93" s="46" t="s">
        <v>1762</v>
      </c>
      <c r="BDA93" s="46">
        <v>391155986</v>
      </c>
      <c r="BDB93" s="46">
        <v>44963.672777777778</v>
      </c>
      <c r="BDE93" s="46" t="s">
        <v>1524</v>
      </c>
      <c r="BDF93" s="46" t="s">
        <v>1525</v>
      </c>
    </row>
    <row r="94" spans="1:987 1096:1462" x14ac:dyDescent="0.35">
      <c r="A94" s="46">
        <v>115</v>
      </c>
      <c r="B94" s="46" t="s">
        <v>2216</v>
      </c>
      <c r="C94" s="46">
        <v>44963</v>
      </c>
      <c r="D94" s="46" t="s">
        <v>1490</v>
      </c>
      <c r="E94" s="46">
        <v>44963.542310763893</v>
      </c>
      <c r="F94" s="46">
        <v>44963.568533171303</v>
      </c>
      <c r="G94" s="46" t="s">
        <v>1491</v>
      </c>
      <c r="H94" s="46" t="s">
        <v>1748</v>
      </c>
      <c r="I94" s="46" t="s">
        <v>1493</v>
      </c>
      <c r="J94" s="46" t="s">
        <v>1494</v>
      </c>
      <c r="K94" s="46">
        <v>6</v>
      </c>
      <c r="L94" s="46">
        <v>6</v>
      </c>
      <c r="M94" s="46" t="s">
        <v>1749</v>
      </c>
      <c r="N94" s="46" t="s">
        <v>1496</v>
      </c>
      <c r="O94" s="46" t="s">
        <v>1497</v>
      </c>
      <c r="P94" s="46" t="s">
        <v>1498</v>
      </c>
      <c r="R94" s="46" t="s">
        <v>1496</v>
      </c>
      <c r="S94" s="46" t="s">
        <v>2217</v>
      </c>
      <c r="T94" s="46" t="s">
        <v>1500</v>
      </c>
      <c r="U94" s="46" t="s">
        <v>1500</v>
      </c>
      <c r="V94" s="46" t="s">
        <v>1500</v>
      </c>
      <c r="W94" s="46" t="s">
        <v>1500</v>
      </c>
      <c r="X94" s="46" t="s">
        <v>1500</v>
      </c>
      <c r="Y94" s="46" t="s">
        <v>1500</v>
      </c>
      <c r="Z94" s="46" t="str">
        <f t="shared" si="49"/>
        <v>non</v>
      </c>
      <c r="AC94" s="46" t="str">
        <f t="shared" si="47"/>
        <v>non</v>
      </c>
      <c r="AD94" s="46" t="s">
        <v>1501</v>
      </c>
      <c r="AF94" s="46" t="s">
        <v>1531</v>
      </c>
      <c r="AH94" s="46" t="s">
        <v>1609</v>
      </c>
      <c r="AJ94" s="46" t="str">
        <f t="shared" si="48"/>
        <v>non</v>
      </c>
      <c r="AK94" s="46" t="str">
        <f t="shared" si="50"/>
        <v>oui</v>
      </c>
      <c r="AL94" s="46" t="str">
        <f t="shared" si="65"/>
        <v xml:space="preserve">pas_connaissance corruption </v>
      </c>
      <c r="AM94" s="46">
        <f t="shared" si="51"/>
        <v>1</v>
      </c>
      <c r="AN94" s="46">
        <f t="shared" si="52"/>
        <v>0</v>
      </c>
      <c r="AO94" s="46">
        <f t="shared" si="53"/>
        <v>0</v>
      </c>
      <c r="AP94" s="46">
        <f t="shared" si="54"/>
        <v>0</v>
      </c>
      <c r="AQ94" s="46">
        <f t="shared" si="55"/>
        <v>0</v>
      </c>
      <c r="AR94" s="46">
        <f t="shared" si="56"/>
        <v>0</v>
      </c>
      <c r="AS94" s="46">
        <f t="shared" si="57"/>
        <v>0</v>
      </c>
      <c r="AT94" s="46">
        <f t="shared" si="58"/>
        <v>0</v>
      </c>
      <c r="AU94" s="46">
        <f t="shared" si="59"/>
        <v>1</v>
      </c>
      <c r="AV94" s="46">
        <f t="shared" si="60"/>
        <v>0</v>
      </c>
      <c r="AW94" s="46">
        <f t="shared" si="61"/>
        <v>0</v>
      </c>
      <c r="AX94" s="46">
        <f t="shared" si="62"/>
        <v>0</v>
      </c>
      <c r="AY94" s="46">
        <f t="shared" si="63"/>
        <v>0</v>
      </c>
      <c r="BT94" s="46" t="str">
        <f t="shared" si="64"/>
        <v>oui</v>
      </c>
      <c r="BV94" s="46" t="s">
        <v>1500</v>
      </c>
      <c r="BW94" s="46" t="s">
        <v>1708</v>
      </c>
      <c r="BX94" s="46">
        <v>0</v>
      </c>
      <c r="BY94" s="46">
        <v>0</v>
      </c>
      <c r="BZ94" s="46">
        <v>0</v>
      </c>
      <c r="CA94" s="46">
        <v>0</v>
      </c>
      <c r="CB94" s="46">
        <v>1</v>
      </c>
      <c r="CC94" s="46">
        <v>0</v>
      </c>
      <c r="CD94" s="46">
        <v>0</v>
      </c>
      <c r="CE94" s="46">
        <v>0</v>
      </c>
      <c r="CF94" s="46">
        <v>0</v>
      </c>
      <c r="CG94" s="46">
        <v>0</v>
      </c>
      <c r="CH94" s="46">
        <v>0</v>
      </c>
      <c r="CW94" s="46" t="s">
        <v>1579</v>
      </c>
      <c r="CX94" s="46">
        <v>1</v>
      </c>
      <c r="CY94" s="46">
        <v>0</v>
      </c>
      <c r="CZ94" s="46">
        <v>0</v>
      </c>
      <c r="DA94" s="46">
        <v>0</v>
      </c>
      <c r="DB94" s="46">
        <v>0</v>
      </c>
      <c r="DC94" s="46">
        <v>0</v>
      </c>
      <c r="DD94" s="46">
        <v>0</v>
      </c>
      <c r="DE94" s="46">
        <v>0</v>
      </c>
      <c r="DF94" s="46">
        <v>0</v>
      </c>
      <c r="DG94" s="46">
        <v>0</v>
      </c>
      <c r="DH94" s="46">
        <v>0</v>
      </c>
      <c r="DI94" s="46">
        <v>0</v>
      </c>
      <c r="DJ94" s="46">
        <v>0</v>
      </c>
      <c r="GG94" s="46" t="s">
        <v>1500</v>
      </c>
      <c r="GH94" s="46" t="s">
        <v>1613</v>
      </c>
      <c r="GI94" s="46">
        <v>1</v>
      </c>
      <c r="GJ94" s="46">
        <v>0</v>
      </c>
      <c r="GK94" s="46">
        <v>1</v>
      </c>
      <c r="GL94" s="46">
        <v>0</v>
      </c>
      <c r="GM94" s="46">
        <v>0</v>
      </c>
      <c r="GN94" s="46">
        <v>0</v>
      </c>
      <c r="GX94" s="46" t="s">
        <v>1579</v>
      </c>
      <c r="GY94" s="46">
        <v>1</v>
      </c>
      <c r="GZ94" s="46">
        <v>0</v>
      </c>
      <c r="HA94" s="46">
        <v>0</v>
      </c>
      <c r="HB94" s="46">
        <v>0</v>
      </c>
      <c r="HC94" s="46">
        <v>0</v>
      </c>
      <c r="HD94" s="46">
        <v>0</v>
      </c>
      <c r="HE94" s="46">
        <v>0</v>
      </c>
      <c r="HF94" s="46">
        <v>0</v>
      </c>
      <c r="HG94" s="46">
        <v>0</v>
      </c>
      <c r="HH94" s="46">
        <v>0</v>
      </c>
      <c r="HI94" s="46">
        <v>0</v>
      </c>
      <c r="HJ94" s="46">
        <v>0</v>
      </c>
      <c r="HK94" s="46">
        <v>0</v>
      </c>
      <c r="QQ94" s="46" t="s">
        <v>1500</v>
      </c>
      <c r="QR94" s="46" t="s">
        <v>2218</v>
      </c>
      <c r="QS94" s="46">
        <v>0</v>
      </c>
      <c r="QT94" s="46">
        <v>1</v>
      </c>
      <c r="QU94" s="46">
        <v>0</v>
      </c>
      <c r="QV94" s="46">
        <v>0</v>
      </c>
      <c r="QW94" s="46">
        <v>0</v>
      </c>
      <c r="QX94" s="46">
        <v>0</v>
      </c>
      <c r="QY94" s="46">
        <v>1</v>
      </c>
      <c r="QZ94" s="46">
        <v>0</v>
      </c>
      <c r="RA94" s="46">
        <v>0</v>
      </c>
      <c r="RB94" s="46">
        <v>0</v>
      </c>
      <c r="RC94" s="46">
        <v>0</v>
      </c>
      <c r="RR94" s="46" t="s">
        <v>1594</v>
      </c>
      <c r="RS94" s="46">
        <v>1</v>
      </c>
      <c r="RT94" s="46">
        <v>0</v>
      </c>
      <c r="RU94" s="46">
        <v>0</v>
      </c>
      <c r="RV94" s="46">
        <v>0</v>
      </c>
      <c r="RW94" s="46">
        <v>0</v>
      </c>
      <c r="RX94" s="46">
        <v>0</v>
      </c>
      <c r="RY94" s="46">
        <v>0</v>
      </c>
      <c r="RZ94" s="46">
        <v>0</v>
      </c>
      <c r="SA94" s="46">
        <v>1</v>
      </c>
      <c r="SB94" s="46">
        <v>0</v>
      </c>
      <c r="SC94" s="46">
        <v>0</v>
      </c>
      <c r="SD94" s="46">
        <v>0</v>
      </c>
      <c r="SE94" s="46">
        <v>0</v>
      </c>
      <c r="AKG94" s="46" t="s">
        <v>1509</v>
      </c>
      <c r="AKH94" s="46">
        <v>0</v>
      </c>
      <c r="AKI94" s="46">
        <v>0</v>
      </c>
      <c r="AKJ94" s="46">
        <v>0</v>
      </c>
      <c r="AKK94" s="46">
        <v>0</v>
      </c>
      <c r="AKL94" s="46">
        <v>0</v>
      </c>
      <c r="AKM94" s="46">
        <v>0</v>
      </c>
      <c r="AKN94" s="46">
        <v>0</v>
      </c>
      <c r="AKO94" s="46">
        <v>0</v>
      </c>
      <c r="AKP94" s="46">
        <v>0</v>
      </c>
      <c r="AKQ94" s="46">
        <v>0</v>
      </c>
      <c r="AKR94" s="46">
        <v>0</v>
      </c>
      <c r="AKS94" s="46">
        <v>0</v>
      </c>
      <c r="AKT94" s="46">
        <v>0</v>
      </c>
      <c r="AKU94" s="46">
        <v>0</v>
      </c>
      <c r="AKV94" s="46">
        <v>1</v>
      </c>
      <c r="AKW94" s="46">
        <v>0</v>
      </c>
      <c r="AKX94" s="46">
        <v>0</v>
      </c>
      <c r="AKY94" s="46">
        <v>0</v>
      </c>
      <c r="AQR94" s="46" t="s">
        <v>1564</v>
      </c>
      <c r="ASB94" s="46" t="s">
        <v>1500</v>
      </c>
      <c r="AUW94" s="46" t="s">
        <v>2219</v>
      </c>
      <c r="AUX94" s="46">
        <v>1</v>
      </c>
      <c r="AUY94" s="46">
        <v>0</v>
      </c>
      <c r="AUZ94" s="46">
        <v>0</v>
      </c>
      <c r="AVA94" s="46">
        <v>0</v>
      </c>
      <c r="AVB94" s="46">
        <v>0</v>
      </c>
      <c r="AVC94" s="46">
        <v>0</v>
      </c>
      <c r="AVD94" s="46">
        <v>1</v>
      </c>
      <c r="AVE94" s="46">
        <v>0</v>
      </c>
      <c r="AVF94" s="46">
        <v>0</v>
      </c>
      <c r="AVG94" s="46">
        <v>0</v>
      </c>
      <c r="AVH94" s="46">
        <v>0</v>
      </c>
      <c r="AVJ94" s="46" t="s">
        <v>1996</v>
      </c>
      <c r="AVK94" s="46">
        <v>0</v>
      </c>
      <c r="AVL94" s="46">
        <v>1</v>
      </c>
      <c r="AVM94" s="46">
        <v>0</v>
      </c>
      <c r="AVN94" s="46">
        <v>0</v>
      </c>
      <c r="AVO94" s="46">
        <v>0</v>
      </c>
      <c r="AVP94" s="46">
        <v>0</v>
      </c>
      <c r="AVQ94" s="46">
        <v>0</v>
      </c>
      <c r="AVR94" s="46">
        <v>0</v>
      </c>
      <c r="AVS94" s="46">
        <v>1</v>
      </c>
      <c r="AVT94" s="46">
        <v>0</v>
      </c>
      <c r="AVU94" s="46">
        <v>0</v>
      </c>
      <c r="AVV94" s="46">
        <v>0</v>
      </c>
      <c r="AVW94" s="46">
        <v>0</v>
      </c>
      <c r="AVY94" s="46" t="s">
        <v>1584</v>
      </c>
      <c r="AVZ94" s="46">
        <v>0</v>
      </c>
      <c r="AWA94" s="46">
        <v>0</v>
      </c>
      <c r="AWB94" s="46">
        <v>0</v>
      </c>
      <c r="AWC94" s="46">
        <v>0</v>
      </c>
      <c r="AWD94" s="46">
        <v>0</v>
      </c>
      <c r="AWE94" s="46">
        <v>0</v>
      </c>
      <c r="AWF94" s="46">
        <v>0</v>
      </c>
      <c r="AWG94" s="46">
        <v>1</v>
      </c>
      <c r="AWH94" s="46">
        <v>0</v>
      </c>
      <c r="AWI94" s="46">
        <v>0</v>
      </c>
      <c r="AWJ94" s="46">
        <v>0</v>
      </c>
      <c r="AWK94" s="46">
        <v>0</v>
      </c>
      <c r="AWL94" s="46">
        <v>0</v>
      </c>
      <c r="AWN94" s="46" t="s">
        <v>1562</v>
      </c>
      <c r="AWO94" s="46" t="s">
        <v>2220</v>
      </c>
      <c r="AWP94" s="46">
        <v>0</v>
      </c>
      <c r="AWQ94" s="46">
        <v>0</v>
      </c>
      <c r="AWR94" s="46">
        <v>0</v>
      </c>
      <c r="AWS94" s="46">
        <v>0</v>
      </c>
      <c r="AWT94" s="46">
        <v>0</v>
      </c>
      <c r="AWU94" s="46">
        <v>0</v>
      </c>
      <c r="AWV94" s="46">
        <v>1</v>
      </c>
      <c r="AWW94" s="46">
        <v>0</v>
      </c>
      <c r="AWX94" s="46">
        <v>1</v>
      </c>
      <c r="AWY94" s="46">
        <v>0</v>
      </c>
      <c r="AWZ94" s="46">
        <v>0</v>
      </c>
      <c r="AXA94" s="46">
        <v>0</v>
      </c>
      <c r="AXD94" s="46" t="s">
        <v>1539</v>
      </c>
      <c r="AXE94" s="46" t="s">
        <v>1540</v>
      </c>
      <c r="AXG94" s="46" t="s">
        <v>2221</v>
      </c>
      <c r="AXH94" s="46">
        <v>0</v>
      </c>
      <c r="AXI94" s="46">
        <v>1</v>
      </c>
      <c r="AXJ94" s="46">
        <v>0</v>
      </c>
      <c r="AXK94" s="46">
        <v>0</v>
      </c>
      <c r="AXL94" s="46">
        <v>1</v>
      </c>
      <c r="AXM94" s="46">
        <v>0</v>
      </c>
      <c r="AXN94" s="46">
        <v>0</v>
      </c>
      <c r="AXO94" s="46">
        <v>1</v>
      </c>
      <c r="AXP94" s="46">
        <v>0</v>
      </c>
      <c r="AXQ94" s="46">
        <v>0</v>
      </c>
      <c r="AXR94" s="46">
        <v>0</v>
      </c>
      <c r="AXT94" s="46" t="s">
        <v>1563</v>
      </c>
      <c r="AXU94" s="46" t="s">
        <v>1564</v>
      </c>
      <c r="AYW94" s="46" t="s">
        <v>1496</v>
      </c>
      <c r="AYX94" s="46" t="s">
        <v>2222</v>
      </c>
      <c r="AYY94" s="46">
        <v>0</v>
      </c>
      <c r="AYZ94" s="46">
        <v>1</v>
      </c>
      <c r="AZA94" s="46">
        <v>1</v>
      </c>
      <c r="AZB94" s="46">
        <v>1</v>
      </c>
      <c r="AZC94" s="46">
        <v>0</v>
      </c>
      <c r="AZD94" s="46">
        <v>0</v>
      </c>
      <c r="AZE94" s="46">
        <v>0</v>
      </c>
      <c r="AZF94" s="46">
        <v>0</v>
      </c>
      <c r="AZG94" s="46">
        <v>0</v>
      </c>
      <c r="AZH94" s="46">
        <v>0</v>
      </c>
      <c r="AZK94" s="46" t="s">
        <v>1771</v>
      </c>
      <c r="AZL94" s="46">
        <v>1</v>
      </c>
      <c r="AZM94" s="46">
        <v>1</v>
      </c>
      <c r="AZN94" s="46">
        <v>0</v>
      </c>
      <c r="AZO94" s="46">
        <v>0</v>
      </c>
      <c r="AZP94" s="46">
        <v>0</v>
      </c>
      <c r="AZQ94" s="46">
        <v>0</v>
      </c>
      <c r="AZR94" s="46">
        <v>0</v>
      </c>
      <c r="AZS94" s="46">
        <v>0</v>
      </c>
      <c r="AZT94" s="46">
        <v>0</v>
      </c>
      <c r="AZU94" s="46">
        <v>0</v>
      </c>
      <c r="AZW94" s="46" t="s">
        <v>1496</v>
      </c>
      <c r="AZX94" s="46" t="s">
        <v>1496</v>
      </c>
      <c r="BAL94" s="46" t="s">
        <v>1496</v>
      </c>
      <c r="BAM94" s="46" t="s">
        <v>2223</v>
      </c>
      <c r="BAN94" s="46" t="s">
        <v>1564</v>
      </c>
      <c r="BAW94" s="46" t="s">
        <v>1496</v>
      </c>
      <c r="BAX94" s="46" t="s">
        <v>1500</v>
      </c>
      <c r="BBM94" s="46" t="s">
        <v>1652</v>
      </c>
      <c r="BBN94" s="46" t="s">
        <v>1652</v>
      </c>
      <c r="BBO94" s="46" t="s">
        <v>1496</v>
      </c>
      <c r="BBP94" s="46" t="s">
        <v>1713</v>
      </c>
      <c r="BBQ94" s="46">
        <v>1</v>
      </c>
      <c r="BBR94" s="46">
        <v>0</v>
      </c>
      <c r="BBS94" s="46">
        <v>0</v>
      </c>
      <c r="BBT94" s="46">
        <v>0</v>
      </c>
      <c r="BBU94" s="46">
        <v>0</v>
      </c>
      <c r="BBV94" s="46">
        <v>0</v>
      </c>
      <c r="BBW94" s="46">
        <v>0</v>
      </c>
      <c r="BBX94" s="46">
        <v>0</v>
      </c>
      <c r="BBY94" s="46">
        <v>0</v>
      </c>
      <c r="BBZ94" s="46">
        <v>0</v>
      </c>
      <c r="BCA94" s="46">
        <v>0</v>
      </c>
      <c r="BCB94" s="46">
        <v>0</v>
      </c>
      <c r="BCC94" s="46">
        <v>0</v>
      </c>
      <c r="BCE94" s="46" t="s">
        <v>1634</v>
      </c>
      <c r="BCF94" s="46">
        <v>1</v>
      </c>
      <c r="BCG94" s="46">
        <v>1</v>
      </c>
      <c r="BCH94" s="46">
        <v>0</v>
      </c>
      <c r="BCI94" s="46">
        <v>0</v>
      </c>
      <c r="BCJ94" s="46">
        <v>0</v>
      </c>
      <c r="BCK94" s="46">
        <v>0</v>
      </c>
      <c r="BCL94" s="46">
        <v>0</v>
      </c>
      <c r="BCM94" s="46">
        <v>0</v>
      </c>
      <c r="BCN94" s="46">
        <v>0</v>
      </c>
      <c r="BCO94" s="46">
        <v>0</v>
      </c>
      <c r="BCP94" s="46">
        <v>0</v>
      </c>
      <c r="BCQ94" s="46">
        <v>0</v>
      </c>
      <c r="BCR94" s="46">
        <v>0</v>
      </c>
      <c r="BCS94" s="46">
        <v>0</v>
      </c>
      <c r="BCT94" s="46">
        <v>0</v>
      </c>
      <c r="BCV94" s="46" t="s">
        <v>1563</v>
      </c>
      <c r="BCW94" s="46" t="s">
        <v>1500</v>
      </c>
      <c r="BCX94" s="46" t="s">
        <v>1500</v>
      </c>
      <c r="BDA94" s="46">
        <v>391155993</v>
      </c>
      <c r="BDB94" s="46">
        <v>44963.672789351847</v>
      </c>
      <c r="BDE94" s="46" t="s">
        <v>1524</v>
      </c>
      <c r="BDF94" s="46" t="s">
        <v>1525</v>
      </c>
    </row>
    <row r="95" spans="1:987 1096:1462" x14ac:dyDescent="0.35">
      <c r="A95" s="46">
        <v>116</v>
      </c>
      <c r="B95" s="46" t="s">
        <v>2224</v>
      </c>
      <c r="C95" s="46">
        <v>44963</v>
      </c>
      <c r="D95" s="46" t="s">
        <v>1490</v>
      </c>
      <c r="E95" s="46">
        <v>44963.591741932869</v>
      </c>
      <c r="F95" s="46">
        <v>44963.647026631937</v>
      </c>
      <c r="G95" s="46" t="s">
        <v>1491</v>
      </c>
      <c r="H95" s="46" t="s">
        <v>1748</v>
      </c>
      <c r="I95" s="46" t="s">
        <v>1493</v>
      </c>
      <c r="J95" s="46" t="s">
        <v>1494</v>
      </c>
      <c r="K95" s="46">
        <v>6</v>
      </c>
      <c r="L95" s="46">
        <v>6</v>
      </c>
      <c r="M95" s="46" t="s">
        <v>1749</v>
      </c>
      <c r="N95" s="46" t="s">
        <v>1496</v>
      </c>
      <c r="O95" s="46" t="s">
        <v>1497</v>
      </c>
      <c r="P95" s="46" t="s">
        <v>1498</v>
      </c>
      <c r="R95" s="46" t="s">
        <v>1500</v>
      </c>
      <c r="S95" s="46" t="s">
        <v>2225</v>
      </c>
      <c r="T95" s="46" t="s">
        <v>1500</v>
      </c>
      <c r="U95" s="46" t="s">
        <v>1500</v>
      </c>
      <c r="V95" s="46" t="s">
        <v>1500</v>
      </c>
      <c r="W95" s="46" t="s">
        <v>1500</v>
      </c>
      <c r="X95" s="46" t="s">
        <v>1500</v>
      </c>
      <c r="Y95" s="46" t="s">
        <v>1500</v>
      </c>
      <c r="Z95" s="46" t="str">
        <f t="shared" si="49"/>
        <v>non</v>
      </c>
      <c r="AC95" s="46" t="str">
        <f t="shared" si="47"/>
        <v>non</v>
      </c>
      <c r="AD95" s="46" t="s">
        <v>1531</v>
      </c>
      <c r="AF95" s="46" t="s">
        <v>1639</v>
      </c>
      <c r="AJ95" s="46" t="str">
        <f t="shared" si="48"/>
        <v>non</v>
      </c>
      <c r="AK95" s="46" t="str">
        <f t="shared" si="50"/>
        <v>oui</v>
      </c>
      <c r="AL95" s="46" t="str">
        <f t="shared" si="65"/>
        <v xml:space="preserve">corruption </v>
      </c>
      <c r="AM95" s="46">
        <f t="shared" si="51"/>
        <v>0</v>
      </c>
      <c r="AN95" s="46">
        <f t="shared" si="52"/>
        <v>0</v>
      </c>
      <c r="AO95" s="46">
        <f t="shared" si="53"/>
        <v>0</v>
      </c>
      <c r="AP95" s="46">
        <f t="shared" si="54"/>
        <v>0</v>
      </c>
      <c r="AQ95" s="46">
        <f t="shared" si="55"/>
        <v>0</v>
      </c>
      <c r="AR95" s="46">
        <f t="shared" si="56"/>
        <v>0</v>
      </c>
      <c r="AS95" s="46">
        <f t="shared" si="57"/>
        <v>0</v>
      </c>
      <c r="AT95" s="46">
        <f t="shared" si="58"/>
        <v>0</v>
      </c>
      <c r="AU95" s="46">
        <f t="shared" si="59"/>
        <v>1</v>
      </c>
      <c r="AV95" s="46">
        <f t="shared" si="60"/>
        <v>0</v>
      </c>
      <c r="AW95" s="46">
        <f t="shared" si="61"/>
        <v>0</v>
      </c>
      <c r="AX95" s="46">
        <f t="shared" si="62"/>
        <v>0</v>
      </c>
      <c r="AY95" s="46">
        <f t="shared" si="63"/>
        <v>0</v>
      </c>
      <c r="BT95" s="46" t="str">
        <f t="shared" si="64"/>
        <v>oui</v>
      </c>
      <c r="QQ95" s="46" t="s">
        <v>1500</v>
      </c>
      <c r="QR95" s="46" t="s">
        <v>2226</v>
      </c>
      <c r="QS95" s="46">
        <v>1</v>
      </c>
      <c r="QT95" s="46">
        <v>1</v>
      </c>
      <c r="QU95" s="46">
        <v>0</v>
      </c>
      <c r="QV95" s="46">
        <v>1</v>
      </c>
      <c r="QW95" s="46">
        <v>0</v>
      </c>
      <c r="QX95" s="46">
        <v>0</v>
      </c>
      <c r="QY95" s="46">
        <v>0</v>
      </c>
      <c r="QZ95" s="46">
        <v>0</v>
      </c>
      <c r="RA95" s="46">
        <v>0</v>
      </c>
      <c r="RB95" s="46">
        <v>0</v>
      </c>
      <c r="RC95" s="46">
        <v>0</v>
      </c>
      <c r="RR95" s="46" t="s">
        <v>1679</v>
      </c>
      <c r="RS95" s="46">
        <v>0</v>
      </c>
      <c r="RT95" s="46">
        <v>0</v>
      </c>
      <c r="RU95" s="46">
        <v>0</v>
      </c>
      <c r="RV95" s="46">
        <v>0</v>
      </c>
      <c r="RW95" s="46">
        <v>0</v>
      </c>
      <c r="RX95" s="46">
        <v>0</v>
      </c>
      <c r="RY95" s="46">
        <v>0</v>
      </c>
      <c r="RZ95" s="46">
        <v>0</v>
      </c>
      <c r="SA95" s="46">
        <v>1</v>
      </c>
      <c r="SB95" s="46">
        <v>0</v>
      </c>
      <c r="SC95" s="46">
        <v>0</v>
      </c>
      <c r="SD95" s="46">
        <v>0</v>
      </c>
      <c r="SE95" s="46">
        <v>0</v>
      </c>
      <c r="AKG95" s="46" t="s">
        <v>1509</v>
      </c>
      <c r="AKH95" s="46">
        <v>0</v>
      </c>
      <c r="AKI95" s="46">
        <v>0</v>
      </c>
      <c r="AKJ95" s="46">
        <v>0</v>
      </c>
      <c r="AKK95" s="46">
        <v>0</v>
      </c>
      <c r="AKL95" s="46">
        <v>0</v>
      </c>
      <c r="AKM95" s="46">
        <v>0</v>
      </c>
      <c r="AKN95" s="46">
        <v>0</v>
      </c>
      <c r="AKO95" s="46">
        <v>0</v>
      </c>
      <c r="AKP95" s="46">
        <v>0</v>
      </c>
      <c r="AKQ95" s="46">
        <v>0</v>
      </c>
      <c r="AKR95" s="46">
        <v>0</v>
      </c>
      <c r="AKS95" s="46">
        <v>0</v>
      </c>
      <c r="AKT95" s="46">
        <v>0</v>
      </c>
      <c r="AKU95" s="46">
        <v>0</v>
      </c>
      <c r="AKV95" s="46">
        <v>1</v>
      </c>
      <c r="AKW95" s="46">
        <v>0</v>
      </c>
      <c r="AKX95" s="46">
        <v>0</v>
      </c>
      <c r="AKY95" s="46">
        <v>0</v>
      </c>
      <c r="AQR95" s="46" t="s">
        <v>1558</v>
      </c>
      <c r="ASB95" s="46" t="s">
        <v>1500</v>
      </c>
      <c r="AUW95" s="46" t="s">
        <v>2227</v>
      </c>
      <c r="AUX95" s="46">
        <v>1</v>
      </c>
      <c r="AUY95" s="46">
        <v>1</v>
      </c>
      <c r="AUZ95" s="46">
        <v>0</v>
      </c>
      <c r="AVA95" s="46">
        <v>0</v>
      </c>
      <c r="AVB95" s="46">
        <v>1</v>
      </c>
      <c r="AVC95" s="46">
        <v>0</v>
      </c>
      <c r="AVD95" s="46">
        <v>0</v>
      </c>
      <c r="AVE95" s="46">
        <v>0</v>
      </c>
      <c r="AVF95" s="46">
        <v>0</v>
      </c>
      <c r="AVG95" s="46">
        <v>0</v>
      </c>
      <c r="AVH95" s="46">
        <v>0</v>
      </c>
      <c r="AVJ95" s="46" t="s">
        <v>1728</v>
      </c>
      <c r="AVK95" s="46">
        <v>0</v>
      </c>
      <c r="AVL95" s="46">
        <v>0</v>
      </c>
      <c r="AVM95" s="46">
        <v>0</v>
      </c>
      <c r="AVN95" s="46">
        <v>0</v>
      </c>
      <c r="AVO95" s="46">
        <v>0</v>
      </c>
      <c r="AVP95" s="46">
        <v>0</v>
      </c>
      <c r="AVQ95" s="46">
        <v>0</v>
      </c>
      <c r="AVR95" s="46">
        <v>0</v>
      </c>
      <c r="AVS95" s="46">
        <v>1</v>
      </c>
      <c r="AVT95" s="46">
        <v>0</v>
      </c>
      <c r="AVU95" s="46">
        <v>0</v>
      </c>
      <c r="AVV95" s="46">
        <v>0</v>
      </c>
      <c r="AVW95" s="46">
        <v>0</v>
      </c>
      <c r="AVY95" s="46" t="s">
        <v>1684</v>
      </c>
      <c r="AVZ95" s="46">
        <v>1</v>
      </c>
      <c r="AWA95" s="46">
        <v>0</v>
      </c>
      <c r="AWB95" s="46">
        <v>0</v>
      </c>
      <c r="AWC95" s="46">
        <v>0</v>
      </c>
      <c r="AWD95" s="46">
        <v>0</v>
      </c>
      <c r="AWE95" s="46">
        <v>0</v>
      </c>
      <c r="AWF95" s="46">
        <v>1</v>
      </c>
      <c r="AWG95" s="46">
        <v>1</v>
      </c>
      <c r="AWH95" s="46">
        <v>0</v>
      </c>
      <c r="AWI95" s="46">
        <v>0</v>
      </c>
      <c r="AWJ95" s="46">
        <v>0</v>
      </c>
      <c r="AWK95" s="46">
        <v>0</v>
      </c>
      <c r="AWL95" s="46">
        <v>0</v>
      </c>
      <c r="AWN95" s="46" t="s">
        <v>1601</v>
      </c>
      <c r="AWO95" s="46" t="s">
        <v>1955</v>
      </c>
      <c r="AWP95" s="46">
        <v>1</v>
      </c>
      <c r="AWQ95" s="46">
        <v>0</v>
      </c>
      <c r="AWR95" s="46">
        <v>0</v>
      </c>
      <c r="AWS95" s="46">
        <v>0</v>
      </c>
      <c r="AWT95" s="46">
        <v>0</v>
      </c>
      <c r="AWU95" s="46">
        <v>0</v>
      </c>
      <c r="AWV95" s="46">
        <v>0</v>
      </c>
      <c r="AWW95" s="46">
        <v>0</v>
      </c>
      <c r="AWX95" s="46">
        <v>1</v>
      </c>
      <c r="AWY95" s="46">
        <v>0</v>
      </c>
      <c r="AWZ95" s="46">
        <v>0</v>
      </c>
      <c r="AXA95" s="46">
        <v>0</v>
      </c>
      <c r="AXD95" s="46" t="s">
        <v>1500</v>
      </c>
      <c r="AXT95" s="46" t="s">
        <v>1518</v>
      </c>
      <c r="AYI95" s="46" t="s">
        <v>1705</v>
      </c>
      <c r="AYJ95" s="46">
        <v>1</v>
      </c>
      <c r="AYK95" s="46">
        <v>0</v>
      </c>
      <c r="AYL95" s="46">
        <v>0</v>
      </c>
      <c r="AYM95" s="46">
        <v>0</v>
      </c>
      <c r="AYN95" s="46">
        <v>1</v>
      </c>
      <c r="AYO95" s="46">
        <v>0</v>
      </c>
      <c r="AYP95" s="46">
        <v>0</v>
      </c>
      <c r="AYQ95" s="46">
        <v>0</v>
      </c>
      <c r="AYR95" s="46">
        <v>0</v>
      </c>
      <c r="AYS95" s="46">
        <v>0</v>
      </c>
      <c r="AYT95" s="46">
        <v>0</v>
      </c>
      <c r="AYW95" s="46" t="s">
        <v>1500</v>
      </c>
      <c r="AZW95" s="46" t="s">
        <v>1500</v>
      </c>
      <c r="BAX95" s="46" t="s">
        <v>1500</v>
      </c>
      <c r="BBM95" s="46" t="s">
        <v>1518</v>
      </c>
      <c r="BBN95" s="46" t="s">
        <v>1563</v>
      </c>
      <c r="BBO95" s="46" t="s">
        <v>1496</v>
      </c>
      <c r="BBP95" s="46" t="s">
        <v>2228</v>
      </c>
      <c r="BBQ95" s="46">
        <v>1</v>
      </c>
      <c r="BBR95" s="46">
        <v>0</v>
      </c>
      <c r="BBS95" s="46">
        <v>1</v>
      </c>
      <c r="BBT95" s="46">
        <v>0</v>
      </c>
      <c r="BBU95" s="46">
        <v>1</v>
      </c>
      <c r="BBV95" s="46">
        <v>0</v>
      </c>
      <c r="BBW95" s="46">
        <v>0</v>
      </c>
      <c r="BBX95" s="46">
        <v>0</v>
      </c>
      <c r="BBY95" s="46">
        <v>0</v>
      </c>
      <c r="BBZ95" s="46">
        <v>0</v>
      </c>
      <c r="BCA95" s="46">
        <v>0</v>
      </c>
      <c r="BCB95" s="46">
        <v>0</v>
      </c>
      <c r="BCC95" s="46">
        <v>0</v>
      </c>
      <c r="BCE95" s="46" t="s">
        <v>1623</v>
      </c>
      <c r="BCF95" s="46">
        <v>1</v>
      </c>
      <c r="BCG95" s="46">
        <v>0</v>
      </c>
      <c r="BCH95" s="46">
        <v>0</v>
      </c>
      <c r="BCI95" s="46">
        <v>0</v>
      </c>
      <c r="BCJ95" s="46">
        <v>0</v>
      </c>
      <c r="BCK95" s="46">
        <v>0</v>
      </c>
      <c r="BCL95" s="46">
        <v>0</v>
      </c>
      <c r="BCM95" s="46">
        <v>0</v>
      </c>
      <c r="BCN95" s="46">
        <v>0</v>
      </c>
      <c r="BCO95" s="46">
        <v>0</v>
      </c>
      <c r="BCP95" s="46">
        <v>0</v>
      </c>
      <c r="BCQ95" s="46">
        <v>0</v>
      </c>
      <c r="BCR95" s="46">
        <v>0</v>
      </c>
      <c r="BCS95" s="46">
        <v>0</v>
      </c>
      <c r="BCT95" s="46">
        <v>0</v>
      </c>
      <c r="BCV95" s="46" t="s">
        <v>1563</v>
      </c>
      <c r="BCW95" s="46" t="s">
        <v>1500</v>
      </c>
      <c r="BCX95" s="46" t="s">
        <v>1500</v>
      </c>
      <c r="BCY95" s="46" t="s">
        <v>1762</v>
      </c>
      <c r="BDA95" s="46">
        <v>391156006</v>
      </c>
      <c r="BDB95" s="46">
        <v>44963.672812500001</v>
      </c>
      <c r="BDE95" s="46" t="s">
        <v>1524</v>
      </c>
      <c r="BDF95" s="46" t="s">
        <v>1525</v>
      </c>
    </row>
    <row r="96" spans="1:987 1096:1462" x14ac:dyDescent="0.35">
      <c r="A96" s="46">
        <v>117</v>
      </c>
      <c r="B96" s="46" t="s">
        <v>2229</v>
      </c>
      <c r="C96" s="46">
        <v>44963</v>
      </c>
      <c r="D96" s="46" t="s">
        <v>1490</v>
      </c>
      <c r="E96" s="46">
        <v>44963.471303067126</v>
      </c>
      <c r="F96" s="46">
        <v>44963.480472974537</v>
      </c>
      <c r="G96" s="46" t="s">
        <v>1491</v>
      </c>
      <c r="H96" s="46" t="s">
        <v>1636</v>
      </c>
      <c r="I96" s="46" t="s">
        <v>1493</v>
      </c>
      <c r="J96" s="46" t="s">
        <v>1494</v>
      </c>
      <c r="K96" s="46">
        <v>1</v>
      </c>
      <c r="L96" s="46">
        <v>1</v>
      </c>
      <c r="M96" s="46" t="s">
        <v>1637</v>
      </c>
      <c r="N96" s="46" t="s">
        <v>1496</v>
      </c>
      <c r="O96" s="46" t="s">
        <v>1527</v>
      </c>
      <c r="P96" s="46" t="s">
        <v>1498</v>
      </c>
      <c r="R96" s="46" t="s">
        <v>1500</v>
      </c>
      <c r="S96" s="46" t="s">
        <v>2230</v>
      </c>
      <c r="T96" s="46" t="s">
        <v>1500</v>
      </c>
      <c r="U96" s="46" t="s">
        <v>1500</v>
      </c>
      <c r="V96" s="46" t="s">
        <v>1500</v>
      </c>
      <c r="W96" s="46" t="s">
        <v>1550</v>
      </c>
      <c r="X96" s="46" t="s">
        <v>1550</v>
      </c>
      <c r="Y96" s="46" t="s">
        <v>1550</v>
      </c>
      <c r="Z96" s="46" t="str">
        <f t="shared" si="49"/>
        <v>oui</v>
      </c>
      <c r="AC96" s="46" t="str">
        <f t="shared" si="47"/>
        <v>non</v>
      </c>
      <c r="AD96" s="46" t="s">
        <v>2111</v>
      </c>
      <c r="AF96" s="46" t="s">
        <v>1501</v>
      </c>
      <c r="AH96" s="46" t="s">
        <v>1639</v>
      </c>
      <c r="AJ96" s="46" t="str">
        <f t="shared" si="48"/>
        <v>non</v>
      </c>
      <c r="AK96" s="46" t="str">
        <f t="shared" si="50"/>
        <v>oui</v>
      </c>
      <c r="AL96" s="46" t="str">
        <f t="shared" si="65"/>
        <v xml:space="preserve">exclusion </v>
      </c>
      <c r="AM96" s="46">
        <f t="shared" si="51"/>
        <v>0</v>
      </c>
      <c r="AN96" s="46">
        <f t="shared" si="52"/>
        <v>0</v>
      </c>
      <c r="AO96" s="46">
        <f t="shared" si="53"/>
        <v>0</v>
      </c>
      <c r="AP96" s="46">
        <f t="shared" si="54"/>
        <v>0</v>
      </c>
      <c r="AQ96" s="46">
        <f t="shared" si="55"/>
        <v>0</v>
      </c>
      <c r="AR96" s="46">
        <f t="shared" si="56"/>
        <v>0</v>
      </c>
      <c r="AS96" s="46">
        <f t="shared" si="57"/>
        <v>1</v>
      </c>
      <c r="AT96" s="46">
        <f t="shared" si="58"/>
        <v>0</v>
      </c>
      <c r="AU96" s="46">
        <f t="shared" si="59"/>
        <v>0</v>
      </c>
      <c r="AV96" s="46">
        <f t="shared" si="60"/>
        <v>0</v>
      </c>
      <c r="AW96" s="46">
        <f t="shared" si="61"/>
        <v>0</v>
      </c>
      <c r="AX96" s="46">
        <f t="shared" si="62"/>
        <v>0</v>
      </c>
      <c r="AY96" s="46">
        <f t="shared" si="63"/>
        <v>0</v>
      </c>
      <c r="BT96" s="46" t="str">
        <f t="shared" si="64"/>
        <v>oui</v>
      </c>
      <c r="GG96" s="46" t="s">
        <v>1500</v>
      </c>
      <c r="GH96" s="46" t="s">
        <v>1504</v>
      </c>
      <c r="GI96" s="46">
        <v>1</v>
      </c>
      <c r="GJ96" s="46">
        <v>0</v>
      </c>
      <c r="GK96" s="46">
        <v>0</v>
      </c>
      <c r="GL96" s="46">
        <v>0</v>
      </c>
      <c r="GM96" s="46">
        <v>0</v>
      </c>
      <c r="GN96" s="46">
        <v>0</v>
      </c>
      <c r="GX96" s="46" t="s">
        <v>1505</v>
      </c>
      <c r="GY96" s="46">
        <v>0</v>
      </c>
      <c r="GZ96" s="46">
        <v>0</v>
      </c>
      <c r="HA96" s="46">
        <v>0</v>
      </c>
      <c r="HB96" s="46">
        <v>0</v>
      </c>
      <c r="HC96" s="46">
        <v>0</v>
      </c>
      <c r="HD96" s="46">
        <v>0</v>
      </c>
      <c r="HE96" s="46">
        <v>1</v>
      </c>
      <c r="HF96" s="46">
        <v>0</v>
      </c>
      <c r="HG96" s="46">
        <v>0</v>
      </c>
      <c r="HH96" s="46">
        <v>0</v>
      </c>
      <c r="HI96" s="46">
        <v>0</v>
      </c>
      <c r="HJ96" s="46">
        <v>0</v>
      </c>
      <c r="HK96" s="46">
        <v>0</v>
      </c>
      <c r="ADT96" s="46" t="s">
        <v>1500</v>
      </c>
      <c r="ADU96" s="46" t="s">
        <v>1505</v>
      </c>
      <c r="ADV96" s="46">
        <v>0</v>
      </c>
      <c r="ADW96" s="46">
        <v>0</v>
      </c>
      <c r="ADX96" s="46">
        <v>0</v>
      </c>
      <c r="ADY96" s="46">
        <v>0</v>
      </c>
      <c r="ADZ96" s="46">
        <v>0</v>
      </c>
      <c r="AEA96" s="46">
        <v>0</v>
      </c>
      <c r="AEB96" s="46">
        <v>1</v>
      </c>
      <c r="AEC96" s="46">
        <v>0</v>
      </c>
      <c r="AED96" s="46">
        <v>0</v>
      </c>
      <c r="AEE96" s="46">
        <v>0</v>
      </c>
      <c r="AEF96" s="46">
        <v>0</v>
      </c>
      <c r="AEG96" s="46">
        <v>0</v>
      </c>
      <c r="AEH96" s="46">
        <v>0</v>
      </c>
      <c r="AKG96" s="46" t="s">
        <v>1509</v>
      </c>
      <c r="AKH96" s="46">
        <v>0</v>
      </c>
      <c r="AKI96" s="46">
        <v>0</v>
      </c>
      <c r="AKJ96" s="46">
        <v>0</v>
      </c>
      <c r="AKK96" s="46">
        <v>0</v>
      </c>
      <c r="AKL96" s="46">
        <v>0</v>
      </c>
      <c r="AKM96" s="46">
        <v>0</v>
      </c>
      <c r="AKN96" s="46">
        <v>0</v>
      </c>
      <c r="AKO96" s="46">
        <v>0</v>
      </c>
      <c r="AKP96" s="46">
        <v>0</v>
      </c>
      <c r="AKQ96" s="46">
        <v>0</v>
      </c>
      <c r="AKR96" s="46">
        <v>0</v>
      </c>
      <c r="AKS96" s="46">
        <v>0</v>
      </c>
      <c r="AKT96" s="46">
        <v>0</v>
      </c>
      <c r="AKU96" s="46">
        <v>0</v>
      </c>
      <c r="AKV96" s="46">
        <v>1</v>
      </c>
      <c r="AKW96" s="46">
        <v>0</v>
      </c>
      <c r="AKX96" s="46">
        <v>0</v>
      </c>
      <c r="AKY96" s="46">
        <v>0</v>
      </c>
      <c r="AQR96" s="46" t="s">
        <v>1564</v>
      </c>
      <c r="ARR96" s="46" t="s">
        <v>1581</v>
      </c>
      <c r="ARS96" s="46">
        <v>1</v>
      </c>
      <c r="ART96" s="46">
        <v>0</v>
      </c>
      <c r="ARU96" s="46">
        <v>0</v>
      </c>
      <c r="ARV96" s="46">
        <v>0</v>
      </c>
      <c r="ARW96" s="46">
        <v>0</v>
      </c>
      <c r="ARX96" s="46">
        <v>0</v>
      </c>
      <c r="ARY96" s="46">
        <v>0</v>
      </c>
      <c r="ASB96" s="46" t="s">
        <v>1500</v>
      </c>
      <c r="AUW96" s="46" t="s">
        <v>2231</v>
      </c>
      <c r="AUX96" s="46">
        <v>1</v>
      </c>
      <c r="AUY96" s="46">
        <v>0</v>
      </c>
      <c r="AUZ96" s="46">
        <v>0</v>
      </c>
      <c r="AVA96" s="46">
        <v>1</v>
      </c>
      <c r="AVB96" s="46">
        <v>1</v>
      </c>
      <c r="AVC96" s="46">
        <v>0</v>
      </c>
      <c r="AVD96" s="46">
        <v>0</v>
      </c>
      <c r="AVE96" s="46">
        <v>0</v>
      </c>
      <c r="AVF96" s="46">
        <v>0</v>
      </c>
      <c r="AVG96" s="46">
        <v>0</v>
      </c>
      <c r="AVH96" s="46">
        <v>0</v>
      </c>
      <c r="AVJ96" s="46" t="s">
        <v>2139</v>
      </c>
      <c r="AVK96" s="46">
        <v>0</v>
      </c>
      <c r="AVL96" s="46">
        <v>0</v>
      </c>
      <c r="AVM96" s="46">
        <v>0</v>
      </c>
      <c r="AVN96" s="46">
        <v>0</v>
      </c>
      <c r="AVO96" s="46">
        <v>0</v>
      </c>
      <c r="AVP96" s="46">
        <v>0</v>
      </c>
      <c r="AVQ96" s="46">
        <v>0</v>
      </c>
      <c r="AVR96" s="46">
        <v>1</v>
      </c>
      <c r="AVS96" s="46">
        <v>1</v>
      </c>
      <c r="AVT96" s="46">
        <v>0</v>
      </c>
      <c r="AVU96" s="46">
        <v>0</v>
      </c>
      <c r="AVV96" s="46">
        <v>0</v>
      </c>
      <c r="AVW96" s="46">
        <v>0</v>
      </c>
      <c r="AVY96" s="46" t="s">
        <v>1561</v>
      </c>
      <c r="AVZ96" s="46">
        <v>1</v>
      </c>
      <c r="AWA96" s="46">
        <v>0</v>
      </c>
      <c r="AWB96" s="46">
        <v>0</v>
      </c>
      <c r="AWC96" s="46">
        <v>0</v>
      </c>
      <c r="AWD96" s="46">
        <v>0</v>
      </c>
      <c r="AWE96" s="46">
        <v>0</v>
      </c>
      <c r="AWF96" s="46">
        <v>0</v>
      </c>
      <c r="AWG96" s="46">
        <v>0</v>
      </c>
      <c r="AWH96" s="46">
        <v>0</v>
      </c>
      <c r="AWI96" s="46">
        <v>0</v>
      </c>
      <c r="AWJ96" s="46">
        <v>0</v>
      </c>
      <c r="AWK96" s="46">
        <v>0</v>
      </c>
      <c r="AWL96" s="46">
        <v>0</v>
      </c>
      <c r="AWN96" s="46" t="s">
        <v>1516</v>
      </c>
      <c r="AWO96" s="46" t="s">
        <v>2232</v>
      </c>
      <c r="AWP96" s="46">
        <v>1</v>
      </c>
      <c r="AWQ96" s="46">
        <v>0</v>
      </c>
      <c r="AWR96" s="46">
        <v>1</v>
      </c>
      <c r="AWS96" s="46">
        <v>0</v>
      </c>
      <c r="AWT96" s="46">
        <v>0</v>
      </c>
      <c r="AWU96" s="46">
        <v>0</v>
      </c>
      <c r="AWV96" s="46">
        <v>0</v>
      </c>
      <c r="AWW96" s="46">
        <v>0</v>
      </c>
      <c r="AWX96" s="46">
        <v>1</v>
      </c>
      <c r="AWY96" s="46">
        <v>0</v>
      </c>
      <c r="AWZ96" s="46">
        <v>0</v>
      </c>
      <c r="AXA96" s="46">
        <v>0</v>
      </c>
      <c r="AXD96" s="46" t="s">
        <v>1500</v>
      </c>
      <c r="AXT96" s="46" t="s">
        <v>1518</v>
      </c>
      <c r="AYI96" s="46" t="s">
        <v>1651</v>
      </c>
      <c r="AYJ96" s="46">
        <v>0</v>
      </c>
      <c r="AYK96" s="46">
        <v>0</v>
      </c>
      <c r="AYL96" s="46">
        <v>0</v>
      </c>
      <c r="AYM96" s="46">
        <v>0</v>
      </c>
      <c r="AYN96" s="46">
        <v>1</v>
      </c>
      <c r="AYO96" s="46">
        <v>0</v>
      </c>
      <c r="AYP96" s="46">
        <v>0</v>
      </c>
      <c r="AYQ96" s="46">
        <v>0</v>
      </c>
      <c r="AYR96" s="46">
        <v>0</v>
      </c>
      <c r="AYS96" s="46">
        <v>0</v>
      </c>
      <c r="AYT96" s="46">
        <v>0</v>
      </c>
      <c r="AYW96" s="46" t="s">
        <v>1500</v>
      </c>
      <c r="AZW96" s="46" t="s">
        <v>1496</v>
      </c>
      <c r="AZX96" s="46" t="s">
        <v>1500</v>
      </c>
      <c r="AZY96" s="46" t="s">
        <v>1621</v>
      </c>
      <c r="AZZ96" s="46">
        <v>0</v>
      </c>
      <c r="BAA96" s="46">
        <v>0</v>
      </c>
      <c r="BAB96" s="46">
        <v>0</v>
      </c>
      <c r="BAC96" s="46">
        <v>0</v>
      </c>
      <c r="BAD96" s="46">
        <v>0</v>
      </c>
      <c r="BAE96" s="46">
        <v>0</v>
      </c>
      <c r="BAF96" s="46">
        <v>1</v>
      </c>
      <c r="BAG96" s="46">
        <v>0</v>
      </c>
      <c r="BAH96" s="46">
        <v>0</v>
      </c>
      <c r="BAI96" s="46">
        <v>0</v>
      </c>
      <c r="BAJ96" s="46">
        <v>0</v>
      </c>
      <c r="BAX96" s="46" t="s">
        <v>1500</v>
      </c>
      <c r="BBM96" s="46" t="s">
        <v>1518</v>
      </c>
      <c r="BBN96" s="46" t="s">
        <v>1702</v>
      </c>
      <c r="BBO96" s="46" t="s">
        <v>1500</v>
      </c>
      <c r="BCV96" s="46" t="s">
        <v>1702</v>
      </c>
      <c r="BCW96" s="46" t="s">
        <v>1500</v>
      </c>
      <c r="BCX96" s="46" t="s">
        <v>1496</v>
      </c>
      <c r="BDA96" s="46">
        <v>391157492</v>
      </c>
      <c r="BDB96" s="46">
        <v>44963.677210648151</v>
      </c>
      <c r="BDE96" s="46" t="s">
        <v>1524</v>
      </c>
      <c r="BDF96" s="46" t="s">
        <v>1525</v>
      </c>
    </row>
    <row r="97" spans="1:997 1136:1462" x14ac:dyDescent="0.35">
      <c r="A97" s="46">
        <v>118</v>
      </c>
      <c r="B97" s="46" t="s">
        <v>2233</v>
      </c>
      <c r="C97" s="46">
        <v>44963</v>
      </c>
      <c r="D97" s="46" t="s">
        <v>1490</v>
      </c>
      <c r="E97" s="46">
        <v>44963.508196689807</v>
      </c>
      <c r="F97" s="46">
        <v>44963.522287361113</v>
      </c>
      <c r="G97" s="46" t="s">
        <v>1491</v>
      </c>
      <c r="H97" s="46" t="s">
        <v>1636</v>
      </c>
      <c r="I97" s="46" t="s">
        <v>1493</v>
      </c>
      <c r="J97" s="46" t="s">
        <v>1494</v>
      </c>
      <c r="K97" s="46">
        <v>1</v>
      </c>
      <c r="L97" s="46">
        <v>1</v>
      </c>
      <c r="M97" s="46" t="s">
        <v>1637</v>
      </c>
      <c r="N97" s="46" t="s">
        <v>1496</v>
      </c>
      <c r="O97" s="46" t="s">
        <v>1497</v>
      </c>
      <c r="P97" s="46" t="s">
        <v>1498</v>
      </c>
      <c r="R97" s="46" t="s">
        <v>1496</v>
      </c>
      <c r="S97" s="46" t="s">
        <v>2234</v>
      </c>
      <c r="T97" s="46" t="s">
        <v>1500</v>
      </c>
      <c r="U97" s="46" t="s">
        <v>1500</v>
      </c>
      <c r="V97" s="46" t="s">
        <v>1500</v>
      </c>
      <c r="W97" s="46" t="s">
        <v>1500</v>
      </c>
      <c r="X97" s="46" t="s">
        <v>1500</v>
      </c>
      <c r="Y97" s="46" t="s">
        <v>1500</v>
      </c>
      <c r="Z97" s="46" t="str">
        <f t="shared" si="49"/>
        <v>non</v>
      </c>
      <c r="AC97" s="46" t="str">
        <f t="shared" si="47"/>
        <v>oui</v>
      </c>
      <c r="AD97" s="46" t="s">
        <v>1501</v>
      </c>
      <c r="AF97" s="46" t="s">
        <v>1531</v>
      </c>
      <c r="AH97" s="46" t="s">
        <v>1639</v>
      </c>
      <c r="AJ97" s="46" t="str">
        <f t="shared" si="48"/>
        <v>oui</v>
      </c>
      <c r="AK97" s="46" t="str">
        <f t="shared" si="50"/>
        <v>oui</v>
      </c>
      <c r="AL97" s="46" t="str">
        <f t="shared" si="65"/>
        <v xml:space="preserve">pas_connaissance pas_acces_information </v>
      </c>
      <c r="AM97" s="46">
        <f t="shared" si="51"/>
        <v>1</v>
      </c>
      <c r="AN97" s="46">
        <f t="shared" si="52"/>
        <v>0</v>
      </c>
      <c r="AO97" s="46">
        <f t="shared" si="53"/>
        <v>0</v>
      </c>
      <c r="AP97" s="46">
        <f t="shared" si="54"/>
        <v>0</v>
      </c>
      <c r="AQ97" s="46">
        <f t="shared" si="55"/>
        <v>0</v>
      </c>
      <c r="AR97" s="46">
        <f t="shared" si="56"/>
        <v>0</v>
      </c>
      <c r="AS97" s="46">
        <f t="shared" si="57"/>
        <v>0</v>
      </c>
      <c r="AT97" s="46">
        <f t="shared" si="58"/>
        <v>0</v>
      </c>
      <c r="AU97" s="46">
        <f t="shared" si="59"/>
        <v>0</v>
      </c>
      <c r="AV97" s="46">
        <f t="shared" si="60"/>
        <v>1</v>
      </c>
      <c r="AW97" s="46">
        <f t="shared" si="61"/>
        <v>0</v>
      </c>
      <c r="AX97" s="46">
        <f t="shared" si="62"/>
        <v>0</v>
      </c>
      <c r="AY97" s="46">
        <f t="shared" si="63"/>
        <v>0</v>
      </c>
      <c r="AZ97" s="46" t="str">
        <f>IF(BA97=1,"pas_adapte ","")&amp;IF(BB97=1,"insuffisance_argent ","")&amp;IF(BC97=1,"acces_limite ","")&amp;IF(BD97=1,"mauvaise_qualite ","")&amp;IF(BE97=1,"retard_reception ","")&amp;IF(BF97=1,"aucun_problem ","")&amp;IF(BG97=1,"autre ","")&amp;IF(BH97=1,"nsp ","")&amp;IF(BI97=1,"pnpr ","")</f>
        <v xml:space="preserve">aucun_problem </v>
      </c>
      <c r="BA97" s="46">
        <f>IF(ISERROR(SEARCH(1,_xlfn.CONCAT(DM97, FO97, HN97, KJ97, NC97, PR97, SH97, UU97, XI97, ZT97, ACQ97, ZT97, ACQ97, AEK97, AFT97, AJH97))),0,1)</f>
        <v>0</v>
      </c>
      <c r="BB97" s="46">
        <f>IF(ISERROR(SEARCH(1,_xlfn.CONCAT(DN97, FP97, HO97, KK97, ND97, PS97, SI97, UV97, XJ97, ZU97, ACR97))),0,1)</f>
        <v>0</v>
      </c>
      <c r="BC97" s="46">
        <f>IF(ISERROR(SEARCH(1,_xlfn.CONCAT(KL97, NE97, PT97, SJ97, UW97, XK97, ZW97, ACT97,AEM97, AGQ97, AJJ97))),0,1)</f>
        <v>0</v>
      </c>
      <c r="BD97" s="46">
        <f>IF(ISERROR(SEARCH(1,_xlfn.CONCAT(DO97, FQ97, HP97, KM97, NF97, PU97, SK97, UX97, XL97, ZV97, ACU97,AEL97, AGP97, AJI97))),0,1)</f>
        <v>0</v>
      </c>
      <c r="BE97" s="46">
        <f>IF(ISERROR(SEARCH(1,_xlfn.CONCAT(DP97, FR97, HQ97, KN97, NG97, PV97, SL97, UY97, XM97, ZX97, ACU97,AEN97, AGR97, AJK97))),0,1)</f>
        <v>0</v>
      </c>
      <c r="BF97" s="46">
        <f>IF(ISERROR(SEARCH(1,_xlfn.CONCAT(DQ97, FS97, HR97, KO97, NH97, PW97, SM97, UZ97, XN97, ZY97, ACV97,AEO97, AGS97, AJL97))),0,1)</f>
        <v>1</v>
      </c>
      <c r="BG97" s="46">
        <f>IF(ISERROR(SEARCH(1,_xlfn.CONCAT(DR97, FT97, HS97, KP97, NI97, PX97, SN97, VA97, XO97, ZZ97, ACW97,AEP97, AGT97, AJM97))),0,1)</f>
        <v>0</v>
      </c>
      <c r="BH97" s="46">
        <f>IF(ISERROR(SEARCH(1,_xlfn.CONCAT(DS97, FU97, HT97, KQ97, NJ97, PY97, SO97, VB97, XP97, AAA97, ACX97,AEQ97, AGU97, AJN97))),0,1)</f>
        <v>0</v>
      </c>
      <c r="BI97" s="46">
        <f>IF(ISERROR(SEARCH(1,_xlfn.CONCAT(DT97, FV97, HU97, KR97, NK97, PZ97, SP97, VC97, XQ97, AAB97, ACY97,AER97, AGV97, AJO97))),0,1)</f>
        <v>0</v>
      </c>
      <c r="BJ97" s="46" t="str">
        <f>IF(BK97=1, "pas_adapte ","")&amp;IF(BL97=1, "insuffisance_argent ","")&amp;IF(BM97=1, "acces_limite ","")&amp;IF(BN97=1, "mauvaise_qualite ","")&amp;IF(BO97=1, "retard_reception ","")&amp;IF(BP97=1, "aucun_problem ","")&amp;IF(BQ97=1, "autre ","")&amp;IF(BR97=1, "nsp ","")&amp;IF(BS97=1, "pnpr ","")</f>
        <v xml:space="preserve">aucun_problem </v>
      </c>
      <c r="BK97" s="46">
        <f>IF(ISERROR(SEARCH(1,_xlfn.CONCAT(DM97, FO97, HN97, KJ97, NC97, PR97, SH97, UU97, XI97, ZT97, ACQ97, ZT97, ACQ97, AEK97, AFT97, AJH97, ALB97, ALL97, ALV97, AMF97, AMQ97, ANB97, ANM97, ANX97, AOI97, AOT97, APE97, APP97, APZ97, AQI97))),0,1)</f>
        <v>0</v>
      </c>
      <c r="BL97" s="46">
        <f>IF(ISERROR(SEARCH(1,_xlfn.CONCAT(DN97, FP97, HO97, KK97, ND97, PS97, SI97, UV97, XJ97, ZU97, ACR97, ZU97, ACR97, ALC97, ALM97, ALW97, AMG97, AMR97, ANC97, ANN97, ANY97, AOJ97, AOU97, APF97))),0,1)</f>
        <v>0</v>
      </c>
      <c r="BM97" s="46">
        <f>IF(ISERROR(SEARCH(1,_xlfn.CONCAT(KL97, NE97, PT97, SJ97, UW97, XK97, ZW97, ACT97,AEM97, AGQ97, AJJ97, AMH97, AMS97, AND97, ANO97, ANZ97, AOK97, AOW97, APH97, APR97, AQB97, AQK97))),0,1)</f>
        <v>0</v>
      </c>
      <c r="BN97" s="46">
        <f>IF(ISERROR(SEARCH(1,_xlfn.CONCAT(DO97, FQ97, HP97, KM97, NF97, PU97, SK97, UX97, XL97, ZV97, ACU97,AEL97, AGP97, AJI97, AMI97, AMT97, ANE97, ANP97, AOA97, AOL97, AOV97, APG97, APQ97, AQA97, AQJ97))),0,1)</f>
        <v>0</v>
      </c>
      <c r="BO97" s="46">
        <f>IF(ISERROR(SEARCH(1,_xlfn.CONCAT(DP97, FR97, HQ97, KN97, NG97, PV97, SL97, UY97, XM97, ZX97, ACU97,AEN97, AGR97, AJK97, ALE97, ALO97, ALY97, AMJ97, AMU97, ANF97, ANQ97, AOB97, AOM97, AOX97, API97, APS97, AQC97, AQL97))),0,1)</f>
        <v>0</v>
      </c>
      <c r="BP97" s="46">
        <f>IF(ISERROR(SEARCH(1,_xlfn.CONCAT(DQ97, FS97, HR97, KO97, NH97, PW97, SM97, UZ97, XN97, ZY97, ACV97,AEO97, AGS97, AJL97, ALF97, ALP97, ALZ97, AMK97, AMV97, ANG97, ANR97, AOC97, AON97, AOY97, APJ97, APT97, AQD97, AQM97))),0,1)</f>
        <v>1</v>
      </c>
      <c r="BQ97" s="46">
        <f>IF(ISERROR(SEARCH(1,_xlfn.CONCAT(DR97, FT97, HS97, KP97, NI97, PX97, SN97, VA97, XO97, ZZ97, ACW97,AEP97, AGT97, AJM97, ALG97, ALQ97, AMA97, AML97, AMW97, ANH97, ANS97, AOD97, AOO97, AOZ97, APK97, APU97, AQE97, AQN97))),0,1)</f>
        <v>0</v>
      </c>
      <c r="BR97" s="46">
        <f>IF(ISERROR(SEARCH(1,_xlfn.CONCAT(DS97, FU97, HT97, KQ97, NJ97, PY97, SO97, VB97, XP97, AAA97, ACX97,AEQ97, AGU97, AJN97, ALH97, ALR97, AMB97, AMM97, AMX97, ANI97, ANT97, AOE97, AOP97, APA97, APL97, APV97, AQF97, AQO97))),0,1)</f>
        <v>0</v>
      </c>
      <c r="BS97" s="46">
        <f>IF(ISERROR(SEARCH(1,_xlfn.CONCAT(DT97, FV97, HU97, KR97, NK97, PZ97, SP97, VC97, XQ97, AAB97, ACY97,AER97, AGV97, AJO97, ALI97, ALS97, AMC97, AMN97, AMY97, ANJ97, ANU97, AOF97, AOQ97, APB97, APM97, APW97, AQG97, AQP97))),0,1)</f>
        <v>0</v>
      </c>
      <c r="BT97" s="46" t="str">
        <f t="shared" si="64"/>
        <v>oui</v>
      </c>
      <c r="BU97" s="46" t="str">
        <f>IF(ISERROR(SEARCH(1, _xlfn.CONCAT(CL97, CM97,ES97, GQ97, JB97,MB97,OP97, OQ97,RF97, WG97, ABJ97, ABK97, ABL97, ABM97, CK97 ))),"non","oui")</f>
        <v>non</v>
      </c>
      <c r="GG97" s="46" t="s">
        <v>1496</v>
      </c>
      <c r="GP97" s="46" t="s">
        <v>1574</v>
      </c>
      <c r="GQ97" s="46">
        <v>0</v>
      </c>
      <c r="GR97" s="46">
        <v>0</v>
      </c>
      <c r="GS97" s="46">
        <v>1</v>
      </c>
      <c r="GT97" s="46">
        <v>0</v>
      </c>
      <c r="GU97" s="46">
        <v>0</v>
      </c>
      <c r="GV97" s="46">
        <v>0</v>
      </c>
      <c r="GX97" s="46" t="s">
        <v>1680</v>
      </c>
      <c r="GY97" s="46">
        <v>0</v>
      </c>
      <c r="GZ97" s="46">
        <v>0</v>
      </c>
      <c r="HA97" s="46">
        <v>0</v>
      </c>
      <c r="HB97" s="46">
        <v>0</v>
      </c>
      <c r="HC97" s="46">
        <v>0</v>
      </c>
      <c r="HD97" s="46">
        <v>0</v>
      </c>
      <c r="HE97" s="46">
        <v>0</v>
      </c>
      <c r="HF97" s="46">
        <v>0</v>
      </c>
      <c r="HG97" s="46">
        <v>0</v>
      </c>
      <c r="HH97" s="46">
        <v>1</v>
      </c>
      <c r="HI97" s="46">
        <v>0</v>
      </c>
      <c r="HJ97" s="46">
        <v>0</v>
      </c>
      <c r="HK97" s="46">
        <v>0</v>
      </c>
      <c r="HM97" s="46" t="s">
        <v>1914</v>
      </c>
      <c r="HN97" s="46">
        <v>0</v>
      </c>
      <c r="HO97" s="46">
        <v>0</v>
      </c>
      <c r="HP97" s="46">
        <v>0</v>
      </c>
      <c r="HQ97" s="46">
        <v>0</v>
      </c>
      <c r="HR97" s="46">
        <v>1</v>
      </c>
      <c r="HS97" s="46">
        <v>0</v>
      </c>
      <c r="HT97" s="46">
        <v>0</v>
      </c>
      <c r="HU97" s="46">
        <v>0</v>
      </c>
      <c r="IE97" s="46" t="s">
        <v>1563</v>
      </c>
      <c r="IF97" s="46" t="s">
        <v>1554</v>
      </c>
      <c r="QQ97" s="46" t="s">
        <v>1500</v>
      </c>
      <c r="QR97" s="46" t="s">
        <v>1504</v>
      </c>
      <c r="QS97" s="46">
        <v>1</v>
      </c>
      <c r="QT97" s="46">
        <v>0</v>
      </c>
      <c r="QU97" s="46">
        <v>0</v>
      </c>
      <c r="QV97" s="46">
        <v>0</v>
      </c>
      <c r="QW97" s="46">
        <v>0</v>
      </c>
      <c r="QX97" s="46">
        <v>0</v>
      </c>
      <c r="QY97" s="46">
        <v>0</v>
      </c>
      <c r="QZ97" s="46">
        <v>0</v>
      </c>
      <c r="RA97" s="46">
        <v>0</v>
      </c>
      <c r="RB97" s="46">
        <v>0</v>
      </c>
      <c r="RC97" s="46">
        <v>0</v>
      </c>
      <c r="RR97" s="46" t="s">
        <v>1579</v>
      </c>
      <c r="RS97" s="46">
        <v>1</v>
      </c>
      <c r="RT97" s="46">
        <v>0</v>
      </c>
      <c r="RU97" s="46">
        <v>0</v>
      </c>
      <c r="RV97" s="46">
        <v>0</v>
      </c>
      <c r="RW97" s="46">
        <v>0</v>
      </c>
      <c r="RX97" s="46">
        <v>0</v>
      </c>
      <c r="RY97" s="46">
        <v>0</v>
      </c>
      <c r="RZ97" s="46">
        <v>0</v>
      </c>
      <c r="SA97" s="46">
        <v>0</v>
      </c>
      <c r="SB97" s="46">
        <v>0</v>
      </c>
      <c r="SC97" s="46">
        <v>0</v>
      </c>
      <c r="SD97" s="46">
        <v>0</v>
      </c>
      <c r="SE97" s="46">
        <v>0</v>
      </c>
      <c r="AKG97" s="46" t="s">
        <v>1509</v>
      </c>
      <c r="AKH97" s="46">
        <v>0</v>
      </c>
      <c r="AKI97" s="46">
        <v>0</v>
      </c>
      <c r="AKJ97" s="46">
        <v>0</v>
      </c>
      <c r="AKK97" s="46">
        <v>0</v>
      </c>
      <c r="AKL97" s="46">
        <v>0</v>
      </c>
      <c r="AKM97" s="46">
        <v>0</v>
      </c>
      <c r="AKN97" s="46">
        <v>0</v>
      </c>
      <c r="AKO97" s="46">
        <v>0</v>
      </c>
      <c r="AKP97" s="46">
        <v>0</v>
      </c>
      <c r="AKQ97" s="46">
        <v>0</v>
      </c>
      <c r="AKR97" s="46">
        <v>0</v>
      </c>
      <c r="AKS97" s="46">
        <v>0</v>
      </c>
      <c r="AKT97" s="46">
        <v>0</v>
      </c>
      <c r="AKU97" s="46">
        <v>0</v>
      </c>
      <c r="AKV97" s="46">
        <v>1</v>
      </c>
      <c r="AKW97" s="46">
        <v>0</v>
      </c>
      <c r="AKX97" s="46">
        <v>0</v>
      </c>
      <c r="AKY97" s="46">
        <v>0</v>
      </c>
      <c r="AQR97" s="46" t="s">
        <v>1558</v>
      </c>
      <c r="ASB97" s="46" t="s">
        <v>1496</v>
      </c>
      <c r="ASD97" s="46" t="s">
        <v>1540</v>
      </c>
      <c r="ASE97" s="46" t="s">
        <v>1711</v>
      </c>
      <c r="ASF97" s="46">
        <v>1</v>
      </c>
      <c r="ASG97" s="46">
        <v>0</v>
      </c>
      <c r="ASH97" s="46">
        <v>0</v>
      </c>
      <c r="ASI97" s="46">
        <v>1</v>
      </c>
      <c r="ASJ97" s="46">
        <v>0</v>
      </c>
      <c r="ASK97" s="46">
        <v>0</v>
      </c>
      <c r="ASL97" s="46">
        <v>0</v>
      </c>
      <c r="ASM97" s="46">
        <v>0</v>
      </c>
      <c r="ASN97" s="46">
        <v>0</v>
      </c>
      <c r="ASO97" s="46">
        <v>0</v>
      </c>
      <c r="ASP97" s="46">
        <v>0</v>
      </c>
      <c r="ASQ97" s="46">
        <v>0</v>
      </c>
      <c r="ASS97" s="46" t="s">
        <v>1560</v>
      </c>
      <c r="AST97" s="46">
        <v>0</v>
      </c>
      <c r="ASU97" s="46">
        <v>0</v>
      </c>
      <c r="ASV97" s="46">
        <v>0</v>
      </c>
      <c r="ASW97" s="46">
        <v>0</v>
      </c>
      <c r="ASX97" s="46">
        <v>0</v>
      </c>
      <c r="ASY97" s="46">
        <v>0</v>
      </c>
      <c r="ASZ97" s="46">
        <v>0</v>
      </c>
      <c r="ATA97" s="46">
        <v>1</v>
      </c>
      <c r="ATB97" s="46">
        <v>0</v>
      </c>
      <c r="ATC97" s="46">
        <v>0</v>
      </c>
      <c r="ATD97" s="46">
        <v>0</v>
      </c>
      <c r="ATE97" s="46">
        <v>0</v>
      </c>
      <c r="ATF97" s="46">
        <v>0</v>
      </c>
      <c r="ATH97" s="46" t="s">
        <v>1584</v>
      </c>
      <c r="ATI97" s="46">
        <v>0</v>
      </c>
      <c r="ATJ97" s="46">
        <v>0</v>
      </c>
      <c r="ATK97" s="46">
        <v>0</v>
      </c>
      <c r="ATL97" s="46">
        <v>0</v>
      </c>
      <c r="ATM97" s="46">
        <v>0</v>
      </c>
      <c r="ATN97" s="46">
        <v>0</v>
      </c>
      <c r="ATO97" s="46">
        <v>0</v>
      </c>
      <c r="ATP97" s="46">
        <v>1</v>
      </c>
      <c r="ATQ97" s="46">
        <v>0</v>
      </c>
      <c r="ATR97" s="46">
        <v>0</v>
      </c>
      <c r="ATS97" s="46">
        <v>0</v>
      </c>
      <c r="ATT97" s="46">
        <v>0</v>
      </c>
      <c r="ATU97" s="46">
        <v>0</v>
      </c>
      <c r="AUH97" s="46" t="s">
        <v>1601</v>
      </c>
      <c r="AUI97" s="46" t="s">
        <v>1496</v>
      </c>
      <c r="AUJ97" s="46" t="s">
        <v>1558</v>
      </c>
      <c r="AXD97" s="46" t="s">
        <v>1539</v>
      </c>
      <c r="AXE97" s="46" t="s">
        <v>1649</v>
      </c>
      <c r="AXG97" s="46" t="s">
        <v>1915</v>
      </c>
      <c r="AXH97" s="46">
        <v>0</v>
      </c>
      <c r="AXI97" s="46">
        <v>1</v>
      </c>
      <c r="AXJ97" s="46">
        <v>0</v>
      </c>
      <c r="AXK97" s="46">
        <v>0</v>
      </c>
      <c r="AXL97" s="46">
        <v>0</v>
      </c>
      <c r="AXM97" s="46">
        <v>0</v>
      </c>
      <c r="AXN97" s="46">
        <v>0</v>
      </c>
      <c r="AXO97" s="46">
        <v>0</v>
      </c>
      <c r="AXP97" s="46">
        <v>0</v>
      </c>
      <c r="AXQ97" s="46">
        <v>0</v>
      </c>
      <c r="AXR97" s="46">
        <v>0</v>
      </c>
      <c r="AXT97" s="46" t="s">
        <v>1652</v>
      </c>
      <c r="AXU97" s="46" t="s">
        <v>1558</v>
      </c>
      <c r="AYW97" s="46" t="s">
        <v>1496</v>
      </c>
      <c r="AYX97" s="46" t="s">
        <v>1860</v>
      </c>
      <c r="AYY97" s="46">
        <v>1</v>
      </c>
      <c r="AYZ97" s="46">
        <v>0</v>
      </c>
      <c r="AZA97" s="46">
        <v>0</v>
      </c>
      <c r="AZB97" s="46">
        <v>0</v>
      </c>
      <c r="AZC97" s="46">
        <v>1</v>
      </c>
      <c r="AZD97" s="46">
        <v>0</v>
      </c>
      <c r="AZE97" s="46">
        <v>0</v>
      </c>
      <c r="AZF97" s="46">
        <v>0</v>
      </c>
      <c r="AZG97" s="46">
        <v>0</v>
      </c>
      <c r="AZH97" s="46">
        <v>0</v>
      </c>
      <c r="AZK97" s="46" t="s">
        <v>1917</v>
      </c>
      <c r="AZL97" s="46">
        <v>0</v>
      </c>
      <c r="AZM97" s="46">
        <v>0</v>
      </c>
      <c r="AZN97" s="46">
        <v>0</v>
      </c>
      <c r="AZO97" s="46">
        <v>0</v>
      </c>
      <c r="AZP97" s="46">
        <v>1</v>
      </c>
      <c r="AZQ97" s="46">
        <v>0</v>
      </c>
      <c r="AZR97" s="46">
        <v>0</v>
      </c>
      <c r="AZS97" s="46">
        <v>0</v>
      </c>
      <c r="AZT97" s="46">
        <v>0</v>
      </c>
      <c r="AZU97" s="46">
        <v>0</v>
      </c>
      <c r="AZW97" s="46" t="s">
        <v>1496</v>
      </c>
      <c r="AZX97" s="46" t="s">
        <v>1496</v>
      </c>
      <c r="BAL97" s="46" t="s">
        <v>1496</v>
      </c>
      <c r="BAM97" s="46" t="s">
        <v>1862</v>
      </c>
      <c r="BAN97" s="46" t="s">
        <v>1558</v>
      </c>
      <c r="BAW97" s="46" t="s">
        <v>1496</v>
      </c>
      <c r="BAX97" s="46" t="s">
        <v>1500</v>
      </c>
      <c r="BBM97" s="46" t="s">
        <v>1563</v>
      </c>
      <c r="BBN97" s="46" t="s">
        <v>1652</v>
      </c>
      <c r="BBO97" s="46" t="s">
        <v>1500</v>
      </c>
      <c r="BCV97" s="46" t="s">
        <v>1652</v>
      </c>
      <c r="BCW97" s="46" t="s">
        <v>1500</v>
      </c>
      <c r="BCX97" s="46" t="s">
        <v>1496</v>
      </c>
      <c r="BDA97" s="46">
        <v>391157506</v>
      </c>
      <c r="BDB97" s="46">
        <v>44963.677233796298</v>
      </c>
      <c r="BDE97" s="46" t="s">
        <v>1524</v>
      </c>
      <c r="BDF97" s="46" t="s">
        <v>1525</v>
      </c>
    </row>
    <row r="98" spans="1:997 1136:1462" x14ac:dyDescent="0.35">
      <c r="A98" s="46">
        <v>119</v>
      </c>
      <c r="B98" s="46" t="s">
        <v>2235</v>
      </c>
      <c r="C98" s="46">
        <v>44964</v>
      </c>
      <c r="D98" s="46" t="s">
        <v>1490</v>
      </c>
      <c r="E98" s="46">
        <v>44964.309385717599</v>
      </c>
      <c r="F98" s="46">
        <v>44964.327727013893</v>
      </c>
      <c r="G98" s="46" t="s">
        <v>1491</v>
      </c>
      <c r="H98" s="46" t="s">
        <v>1636</v>
      </c>
      <c r="I98" s="46" t="s">
        <v>1493</v>
      </c>
      <c r="J98" s="46" t="s">
        <v>1494</v>
      </c>
      <c r="K98" s="46">
        <v>1</v>
      </c>
      <c r="L98" s="46">
        <v>1</v>
      </c>
      <c r="M98" s="46" t="s">
        <v>1637</v>
      </c>
      <c r="N98" s="46" t="s">
        <v>1496</v>
      </c>
      <c r="O98" s="46" t="s">
        <v>1497</v>
      </c>
      <c r="P98" s="46" t="s">
        <v>1498</v>
      </c>
      <c r="R98" s="46" t="s">
        <v>1500</v>
      </c>
      <c r="S98" s="46" t="s">
        <v>2236</v>
      </c>
      <c r="T98" s="46" t="s">
        <v>1500</v>
      </c>
      <c r="U98" s="46" t="s">
        <v>1500</v>
      </c>
      <c r="V98" s="46" t="s">
        <v>1500</v>
      </c>
      <c r="W98" s="46" t="s">
        <v>1500</v>
      </c>
      <c r="X98" s="46" t="s">
        <v>1500</v>
      </c>
      <c r="Y98" s="46" t="s">
        <v>1500</v>
      </c>
      <c r="Z98" s="46" t="str">
        <f t="shared" si="49"/>
        <v>non</v>
      </c>
      <c r="AC98" s="46" t="str">
        <f t="shared" ref="AC98:AC129" si="68">IF(ISERROR(SEARCH("oui", _xlfn.CONCAT(BV98,EJ98,GG98, IG98, LN98, OA98, QQ98, TF98, VR98, YG98, AAP98, ADT98, AET98, AHM98))),"non","oui")</f>
        <v>non</v>
      </c>
      <c r="AD98" s="46" t="s">
        <v>1531</v>
      </c>
      <c r="AF98" s="46" t="s">
        <v>1503</v>
      </c>
      <c r="AH98" s="46" t="s">
        <v>1592</v>
      </c>
      <c r="AJ98" s="46" t="str">
        <f t="shared" ref="AJ98:AJ129" si="69">IF(AND(ISERROR(SEARCH("oui",_xlfn.CONCAT(BV98,EJ98,GG98,IG98,LN98,OA98,QQ98,TF98,VR98,YG98,AAP98,ADT98,AET98,AHM98))),AKG98="aucun_secteur"),"non","oui")</f>
        <v>non</v>
      </c>
      <c r="AK98" s="46" t="str">
        <f t="shared" si="50"/>
        <v>oui</v>
      </c>
      <c r="AL98" s="46" t="str">
        <f t="shared" si="65"/>
        <v xml:space="preserve">pas_connaissance </v>
      </c>
      <c r="AM98" s="46">
        <f t="shared" si="51"/>
        <v>1</v>
      </c>
      <c r="AN98" s="46">
        <f t="shared" si="52"/>
        <v>0</v>
      </c>
      <c r="AO98" s="46">
        <f t="shared" si="53"/>
        <v>0</v>
      </c>
      <c r="AP98" s="46">
        <f t="shared" si="54"/>
        <v>0</v>
      </c>
      <c r="AQ98" s="46">
        <f t="shared" si="55"/>
        <v>0</v>
      </c>
      <c r="AR98" s="46">
        <f t="shared" si="56"/>
        <v>0</v>
      </c>
      <c r="AS98" s="46">
        <f t="shared" si="57"/>
        <v>0</v>
      </c>
      <c r="AT98" s="46">
        <f t="shared" si="58"/>
        <v>0</v>
      </c>
      <c r="AU98" s="46">
        <f t="shared" si="59"/>
        <v>0</v>
      </c>
      <c r="AV98" s="46">
        <f t="shared" si="60"/>
        <v>0</v>
      </c>
      <c r="AW98" s="46">
        <f t="shared" si="61"/>
        <v>0</v>
      </c>
      <c r="AX98" s="46">
        <f t="shared" si="62"/>
        <v>0</v>
      </c>
      <c r="AY98" s="46">
        <f t="shared" si="63"/>
        <v>0</v>
      </c>
      <c r="BT98" s="46" t="str">
        <f t="shared" si="64"/>
        <v>oui</v>
      </c>
      <c r="OA98" s="46" t="s">
        <v>1500</v>
      </c>
      <c r="OB98" s="46" t="s">
        <v>2237</v>
      </c>
      <c r="OC98" s="46">
        <v>0</v>
      </c>
      <c r="OD98" s="46">
        <v>1</v>
      </c>
      <c r="OE98" s="46">
        <v>0</v>
      </c>
      <c r="OF98" s="46">
        <v>0</v>
      </c>
      <c r="OG98" s="46">
        <v>0</v>
      </c>
      <c r="OH98" s="46">
        <v>0</v>
      </c>
      <c r="OI98" s="46">
        <v>0</v>
      </c>
      <c r="OJ98" s="46">
        <v>0</v>
      </c>
      <c r="OK98" s="46">
        <v>0</v>
      </c>
      <c r="OL98" s="46">
        <v>0</v>
      </c>
      <c r="OM98" s="46">
        <v>0</v>
      </c>
      <c r="PB98" s="46" t="s">
        <v>1579</v>
      </c>
      <c r="PC98" s="46">
        <v>1</v>
      </c>
      <c r="PD98" s="46">
        <v>0</v>
      </c>
      <c r="PE98" s="46">
        <v>0</v>
      </c>
      <c r="PF98" s="46">
        <v>0</v>
      </c>
      <c r="PG98" s="46">
        <v>0</v>
      </c>
      <c r="PH98" s="46">
        <v>0</v>
      </c>
      <c r="PI98" s="46">
        <v>0</v>
      </c>
      <c r="PJ98" s="46">
        <v>0</v>
      </c>
      <c r="PK98" s="46">
        <v>0</v>
      </c>
      <c r="PL98" s="46">
        <v>0</v>
      </c>
      <c r="PM98" s="46">
        <v>0</v>
      </c>
      <c r="PN98" s="46">
        <v>0</v>
      </c>
      <c r="PO98" s="46">
        <v>0</v>
      </c>
      <c r="QQ98" s="46" t="s">
        <v>1500</v>
      </c>
      <c r="QR98" s="46" t="s">
        <v>2238</v>
      </c>
      <c r="QS98" s="46">
        <v>0</v>
      </c>
      <c r="QT98" s="46">
        <v>0</v>
      </c>
      <c r="QU98" s="46">
        <v>0</v>
      </c>
      <c r="QV98" s="46">
        <v>0</v>
      </c>
      <c r="QW98" s="46">
        <v>1</v>
      </c>
      <c r="QX98" s="46">
        <v>1</v>
      </c>
      <c r="QY98" s="46">
        <v>0</v>
      </c>
      <c r="QZ98" s="46">
        <v>0</v>
      </c>
      <c r="RA98" s="46">
        <v>0</v>
      </c>
      <c r="RB98" s="46">
        <v>0</v>
      </c>
      <c r="RC98" s="46">
        <v>0</v>
      </c>
      <c r="RR98" s="46" t="s">
        <v>1579</v>
      </c>
      <c r="RS98" s="46">
        <v>1</v>
      </c>
      <c r="RT98" s="46">
        <v>0</v>
      </c>
      <c r="RU98" s="46">
        <v>0</v>
      </c>
      <c r="RV98" s="46">
        <v>0</v>
      </c>
      <c r="RW98" s="46">
        <v>0</v>
      </c>
      <c r="RX98" s="46">
        <v>0</v>
      </c>
      <c r="RY98" s="46">
        <v>0</v>
      </c>
      <c r="RZ98" s="46">
        <v>0</v>
      </c>
      <c r="SA98" s="46">
        <v>0</v>
      </c>
      <c r="SB98" s="46">
        <v>0</v>
      </c>
      <c r="SC98" s="46">
        <v>0</v>
      </c>
      <c r="SD98" s="46">
        <v>0</v>
      </c>
      <c r="SE98" s="46">
        <v>0</v>
      </c>
      <c r="VR98" s="46" t="s">
        <v>1500</v>
      </c>
      <c r="VS98" s="46" t="s">
        <v>2239</v>
      </c>
      <c r="VT98" s="46">
        <v>0</v>
      </c>
      <c r="VU98" s="46">
        <v>0</v>
      </c>
      <c r="VV98" s="46">
        <v>1</v>
      </c>
      <c r="VW98" s="46">
        <v>0</v>
      </c>
      <c r="VX98" s="46">
        <v>1</v>
      </c>
      <c r="VY98" s="46">
        <v>0</v>
      </c>
      <c r="VZ98" s="46">
        <v>0</v>
      </c>
      <c r="WA98" s="46">
        <v>0</v>
      </c>
      <c r="WB98" s="46">
        <v>0</v>
      </c>
      <c r="WC98" s="46">
        <v>0</v>
      </c>
      <c r="WD98" s="46">
        <v>0</v>
      </c>
      <c r="WS98" s="46" t="s">
        <v>1579</v>
      </c>
      <c r="WT98" s="46">
        <v>1</v>
      </c>
      <c r="WU98" s="46">
        <v>0</v>
      </c>
      <c r="WV98" s="46">
        <v>0</v>
      </c>
      <c r="WW98" s="46">
        <v>0</v>
      </c>
      <c r="WX98" s="46">
        <v>0</v>
      </c>
      <c r="WY98" s="46">
        <v>0</v>
      </c>
      <c r="WZ98" s="46">
        <v>0</v>
      </c>
      <c r="XA98" s="46">
        <v>0</v>
      </c>
      <c r="XB98" s="46">
        <v>0</v>
      </c>
      <c r="XC98" s="46">
        <v>0</v>
      </c>
      <c r="XD98" s="46">
        <v>0</v>
      </c>
      <c r="XE98" s="46">
        <v>0</v>
      </c>
      <c r="XF98" s="46">
        <v>0</v>
      </c>
      <c r="AKG98" s="46" t="s">
        <v>1509</v>
      </c>
      <c r="AKH98" s="46">
        <v>0</v>
      </c>
      <c r="AKI98" s="46">
        <v>0</v>
      </c>
      <c r="AKJ98" s="46">
        <v>0</v>
      </c>
      <c r="AKK98" s="46">
        <v>0</v>
      </c>
      <c r="AKL98" s="46">
        <v>0</v>
      </c>
      <c r="AKM98" s="46">
        <v>0</v>
      </c>
      <c r="AKN98" s="46">
        <v>0</v>
      </c>
      <c r="AKO98" s="46">
        <v>0</v>
      </c>
      <c r="AKP98" s="46">
        <v>0</v>
      </c>
      <c r="AKQ98" s="46">
        <v>0</v>
      </c>
      <c r="AKR98" s="46">
        <v>0</v>
      </c>
      <c r="AKS98" s="46">
        <v>0</v>
      </c>
      <c r="AKT98" s="46">
        <v>0</v>
      </c>
      <c r="AKU98" s="46">
        <v>0</v>
      </c>
      <c r="AKV98" s="46">
        <v>1</v>
      </c>
      <c r="AKW98" s="46">
        <v>0</v>
      </c>
      <c r="AKX98" s="46">
        <v>0</v>
      </c>
      <c r="AKY98" s="46">
        <v>0</v>
      </c>
      <c r="AQR98" s="46" t="s">
        <v>1564</v>
      </c>
      <c r="ASB98" s="46" t="s">
        <v>1500</v>
      </c>
      <c r="AUW98" s="46" t="s">
        <v>2231</v>
      </c>
      <c r="AUX98" s="46">
        <v>1</v>
      </c>
      <c r="AUY98" s="46">
        <v>0</v>
      </c>
      <c r="AUZ98" s="46">
        <v>0</v>
      </c>
      <c r="AVA98" s="46">
        <v>1</v>
      </c>
      <c r="AVB98" s="46">
        <v>1</v>
      </c>
      <c r="AVC98" s="46">
        <v>0</v>
      </c>
      <c r="AVD98" s="46">
        <v>0</v>
      </c>
      <c r="AVE98" s="46">
        <v>0</v>
      </c>
      <c r="AVF98" s="46">
        <v>0</v>
      </c>
      <c r="AVG98" s="46">
        <v>0</v>
      </c>
      <c r="AVH98" s="46">
        <v>0</v>
      </c>
      <c r="AVJ98" s="46" t="s">
        <v>1720</v>
      </c>
      <c r="AVK98" s="46">
        <v>0</v>
      </c>
      <c r="AVL98" s="46">
        <v>0</v>
      </c>
      <c r="AVM98" s="46">
        <v>1</v>
      </c>
      <c r="AVN98" s="46">
        <v>0</v>
      </c>
      <c r="AVO98" s="46">
        <v>0</v>
      </c>
      <c r="AVP98" s="46">
        <v>0</v>
      </c>
      <c r="AVQ98" s="46">
        <v>0</v>
      </c>
      <c r="AVR98" s="46">
        <v>1</v>
      </c>
      <c r="AVS98" s="46">
        <v>0</v>
      </c>
      <c r="AVT98" s="46">
        <v>0</v>
      </c>
      <c r="AVU98" s="46">
        <v>0</v>
      </c>
      <c r="AVV98" s="46">
        <v>0</v>
      </c>
      <c r="AVW98" s="46">
        <v>0</v>
      </c>
      <c r="AVY98" s="46" t="s">
        <v>1643</v>
      </c>
      <c r="AVZ98" s="46">
        <v>1</v>
      </c>
      <c r="AWA98" s="46">
        <v>0</v>
      </c>
      <c r="AWB98" s="46">
        <v>0</v>
      </c>
      <c r="AWC98" s="46">
        <v>0</v>
      </c>
      <c r="AWD98" s="46">
        <v>0</v>
      </c>
      <c r="AWE98" s="46">
        <v>0</v>
      </c>
      <c r="AWF98" s="46">
        <v>0</v>
      </c>
      <c r="AWG98" s="46">
        <v>1</v>
      </c>
      <c r="AWH98" s="46">
        <v>0</v>
      </c>
      <c r="AWI98" s="46">
        <v>0</v>
      </c>
      <c r="AWJ98" s="46">
        <v>0</v>
      </c>
      <c r="AWK98" s="46">
        <v>0</v>
      </c>
      <c r="AWL98" s="46">
        <v>0</v>
      </c>
      <c r="AWN98" s="46" t="s">
        <v>1562</v>
      </c>
      <c r="AWO98" s="46" t="s">
        <v>1955</v>
      </c>
      <c r="AWP98" s="46">
        <v>1</v>
      </c>
      <c r="AWQ98" s="46">
        <v>0</v>
      </c>
      <c r="AWR98" s="46">
        <v>0</v>
      </c>
      <c r="AWS98" s="46">
        <v>0</v>
      </c>
      <c r="AWT98" s="46">
        <v>0</v>
      </c>
      <c r="AWU98" s="46">
        <v>0</v>
      </c>
      <c r="AWV98" s="46">
        <v>0</v>
      </c>
      <c r="AWW98" s="46">
        <v>0</v>
      </c>
      <c r="AWX98" s="46">
        <v>1</v>
      </c>
      <c r="AWY98" s="46">
        <v>0</v>
      </c>
      <c r="AWZ98" s="46">
        <v>0</v>
      </c>
      <c r="AXA98" s="46">
        <v>0</v>
      </c>
      <c r="AXD98" s="46" t="s">
        <v>1500</v>
      </c>
      <c r="AXT98" s="46" t="s">
        <v>1518</v>
      </c>
      <c r="AYI98" s="46" t="s">
        <v>2240</v>
      </c>
      <c r="AYJ98" s="46">
        <v>0</v>
      </c>
      <c r="AYK98" s="46">
        <v>0</v>
      </c>
      <c r="AYL98" s="46">
        <v>0</v>
      </c>
      <c r="AYM98" s="46">
        <v>1</v>
      </c>
      <c r="AYN98" s="46">
        <v>1</v>
      </c>
      <c r="AYO98" s="46">
        <v>0</v>
      </c>
      <c r="AYP98" s="46">
        <v>1</v>
      </c>
      <c r="AYQ98" s="46">
        <v>0</v>
      </c>
      <c r="AYR98" s="46">
        <v>0</v>
      </c>
      <c r="AYS98" s="46">
        <v>0</v>
      </c>
      <c r="AYT98" s="46">
        <v>0</v>
      </c>
      <c r="AYW98" s="46" t="s">
        <v>1496</v>
      </c>
      <c r="AYX98" s="46" t="s">
        <v>1917</v>
      </c>
      <c r="AYY98" s="46">
        <v>0</v>
      </c>
      <c r="AYZ98" s="46">
        <v>0</v>
      </c>
      <c r="AZA98" s="46">
        <v>0</v>
      </c>
      <c r="AZB98" s="46">
        <v>0</v>
      </c>
      <c r="AZC98" s="46">
        <v>1</v>
      </c>
      <c r="AZD98" s="46">
        <v>0</v>
      </c>
      <c r="AZE98" s="46">
        <v>0</v>
      </c>
      <c r="AZF98" s="46">
        <v>0</v>
      </c>
      <c r="AZG98" s="46">
        <v>0</v>
      </c>
      <c r="AZH98" s="46">
        <v>0</v>
      </c>
      <c r="AZK98" s="46" t="s">
        <v>1917</v>
      </c>
      <c r="AZL98" s="46">
        <v>0</v>
      </c>
      <c r="AZM98" s="46">
        <v>0</v>
      </c>
      <c r="AZN98" s="46">
        <v>0</v>
      </c>
      <c r="AZO98" s="46">
        <v>0</v>
      </c>
      <c r="AZP98" s="46">
        <v>1</v>
      </c>
      <c r="AZQ98" s="46">
        <v>0</v>
      </c>
      <c r="AZR98" s="46">
        <v>0</v>
      </c>
      <c r="AZS98" s="46">
        <v>0</v>
      </c>
      <c r="AZT98" s="46">
        <v>0</v>
      </c>
      <c r="AZU98" s="46">
        <v>0</v>
      </c>
      <c r="AZW98" s="46" t="s">
        <v>1496</v>
      </c>
      <c r="AZX98" s="46" t="s">
        <v>1496</v>
      </c>
      <c r="BAL98" s="46" t="s">
        <v>1496</v>
      </c>
      <c r="BAM98" s="46" t="s">
        <v>1862</v>
      </c>
      <c r="BAN98" s="46" t="s">
        <v>1558</v>
      </c>
      <c r="BAW98" s="46" t="s">
        <v>1496</v>
      </c>
      <c r="BAX98" s="46" t="s">
        <v>1500</v>
      </c>
      <c r="BBM98" s="46" t="s">
        <v>1563</v>
      </c>
      <c r="BBN98" s="46" t="s">
        <v>1652</v>
      </c>
      <c r="BBO98" s="46" t="s">
        <v>1500</v>
      </c>
      <c r="BCV98" s="46" t="s">
        <v>1652</v>
      </c>
      <c r="BCW98" s="46" t="s">
        <v>1500</v>
      </c>
      <c r="BCX98" s="46" t="s">
        <v>1500</v>
      </c>
      <c r="BDA98" s="46">
        <v>391293802</v>
      </c>
      <c r="BDB98" s="46">
        <v>44964.348946759259</v>
      </c>
      <c r="BDE98" s="46" t="s">
        <v>1524</v>
      </c>
      <c r="BDF98" s="46" t="s">
        <v>1525</v>
      </c>
    </row>
    <row r="99" spans="1:997 1136:1462" x14ac:dyDescent="0.35">
      <c r="A99" s="46">
        <v>120</v>
      </c>
      <c r="B99" s="46" t="s">
        <v>2241</v>
      </c>
      <c r="C99" s="46">
        <v>44964</v>
      </c>
      <c r="D99" s="46" t="s">
        <v>1490</v>
      </c>
      <c r="E99" s="46">
        <v>44964.438413124997</v>
      </c>
      <c r="F99" s="46">
        <v>44964.467303622689</v>
      </c>
      <c r="G99" s="46" t="s">
        <v>1491</v>
      </c>
      <c r="H99" s="46" t="s">
        <v>1834</v>
      </c>
      <c r="I99" s="46" t="s">
        <v>1493</v>
      </c>
      <c r="J99" s="46" t="s">
        <v>1494</v>
      </c>
      <c r="K99" s="46">
        <v>7</v>
      </c>
      <c r="L99" s="46">
        <v>7</v>
      </c>
      <c r="M99" s="46" t="s">
        <v>2242</v>
      </c>
      <c r="N99" s="46" t="s">
        <v>1496</v>
      </c>
      <c r="O99" s="46" t="s">
        <v>1497</v>
      </c>
      <c r="P99" s="46" t="s">
        <v>1528</v>
      </c>
      <c r="Q99" s="46" t="s">
        <v>1500</v>
      </c>
      <c r="S99" s="46" t="s">
        <v>2243</v>
      </c>
      <c r="T99" s="46" t="s">
        <v>1500</v>
      </c>
      <c r="U99" s="46" t="s">
        <v>1500</v>
      </c>
      <c r="V99" s="46" t="s">
        <v>1500</v>
      </c>
      <c r="W99" s="46" t="s">
        <v>1500</v>
      </c>
      <c r="X99" s="46" t="s">
        <v>1500</v>
      </c>
      <c r="Y99" s="46" t="s">
        <v>1500</v>
      </c>
      <c r="Z99" s="46" t="str">
        <f t="shared" si="49"/>
        <v>non</v>
      </c>
      <c r="AC99" s="46" t="str">
        <f t="shared" si="68"/>
        <v>non</v>
      </c>
      <c r="AD99" s="46" t="s">
        <v>1501</v>
      </c>
      <c r="AF99" s="46" t="s">
        <v>1531</v>
      </c>
      <c r="AH99" s="46" t="s">
        <v>1551</v>
      </c>
      <c r="AJ99" s="46" t="str">
        <f t="shared" si="69"/>
        <v>non</v>
      </c>
      <c r="AK99" s="46" t="str">
        <f t="shared" si="50"/>
        <v>oui</v>
      </c>
      <c r="AL99" s="46" t="str">
        <f t="shared" si="65"/>
        <v xml:space="preserve">exclusion corruption </v>
      </c>
      <c r="AM99" s="46">
        <f t="shared" si="51"/>
        <v>0</v>
      </c>
      <c r="AN99" s="46">
        <f t="shared" si="52"/>
        <v>0</v>
      </c>
      <c r="AO99" s="46">
        <f t="shared" si="53"/>
        <v>0</v>
      </c>
      <c r="AP99" s="46">
        <f t="shared" si="54"/>
        <v>0</v>
      </c>
      <c r="AQ99" s="46">
        <f t="shared" si="55"/>
        <v>0</v>
      </c>
      <c r="AR99" s="46">
        <f t="shared" si="56"/>
        <v>0</v>
      </c>
      <c r="AS99" s="46">
        <f t="shared" si="57"/>
        <v>1</v>
      </c>
      <c r="AT99" s="46">
        <f t="shared" si="58"/>
        <v>0</v>
      </c>
      <c r="AU99" s="46">
        <f t="shared" si="59"/>
        <v>1</v>
      </c>
      <c r="AV99" s="46">
        <f t="shared" si="60"/>
        <v>0</v>
      </c>
      <c r="AW99" s="46">
        <f t="shared" si="61"/>
        <v>0</v>
      </c>
      <c r="AX99" s="46">
        <f t="shared" si="62"/>
        <v>0</v>
      </c>
      <c r="AY99" s="46">
        <f t="shared" si="63"/>
        <v>0</v>
      </c>
      <c r="BT99" s="46" t="str">
        <f t="shared" si="64"/>
        <v>oui</v>
      </c>
      <c r="EJ99" s="46" t="s">
        <v>1500</v>
      </c>
      <c r="EK99" s="46" t="s">
        <v>1504</v>
      </c>
      <c r="EL99" s="46">
        <v>1</v>
      </c>
      <c r="EM99" s="46">
        <v>0</v>
      </c>
      <c r="EN99" s="46">
        <v>0</v>
      </c>
      <c r="EO99" s="46">
        <v>0</v>
      </c>
      <c r="EP99" s="46">
        <v>0</v>
      </c>
      <c r="EY99" s="46" t="s">
        <v>1505</v>
      </c>
      <c r="EZ99" s="46">
        <v>0</v>
      </c>
      <c r="FA99" s="46">
        <v>0</v>
      </c>
      <c r="FB99" s="46">
        <v>0</v>
      </c>
      <c r="FC99" s="46">
        <v>0</v>
      </c>
      <c r="FD99" s="46">
        <v>0</v>
      </c>
      <c r="FE99" s="46">
        <v>0</v>
      </c>
      <c r="FF99" s="46">
        <v>1</v>
      </c>
      <c r="FG99" s="46">
        <v>0</v>
      </c>
      <c r="FH99" s="46">
        <v>0</v>
      </c>
      <c r="FI99" s="46">
        <v>0</v>
      </c>
      <c r="FJ99" s="46">
        <v>0</v>
      </c>
      <c r="FK99" s="46">
        <v>0</v>
      </c>
      <c r="FL99" s="46">
        <v>0</v>
      </c>
      <c r="GG99" s="46" t="s">
        <v>1500</v>
      </c>
      <c r="GH99" s="46" t="s">
        <v>1574</v>
      </c>
      <c r="GI99" s="46">
        <v>0</v>
      </c>
      <c r="GJ99" s="46">
        <v>0</v>
      </c>
      <c r="GK99" s="46">
        <v>1</v>
      </c>
      <c r="GL99" s="46">
        <v>0</v>
      </c>
      <c r="GM99" s="46">
        <v>0</v>
      </c>
      <c r="GN99" s="46">
        <v>0</v>
      </c>
      <c r="GX99" s="46" t="s">
        <v>1505</v>
      </c>
      <c r="GY99" s="46">
        <v>0</v>
      </c>
      <c r="GZ99" s="46">
        <v>0</v>
      </c>
      <c r="HA99" s="46">
        <v>0</v>
      </c>
      <c r="HB99" s="46">
        <v>0</v>
      </c>
      <c r="HC99" s="46">
        <v>0</v>
      </c>
      <c r="HD99" s="46">
        <v>0</v>
      </c>
      <c r="HE99" s="46">
        <v>1</v>
      </c>
      <c r="HF99" s="46">
        <v>0</v>
      </c>
      <c r="HG99" s="46">
        <v>0</v>
      </c>
      <c r="HH99" s="46">
        <v>0</v>
      </c>
      <c r="HI99" s="46">
        <v>0</v>
      </c>
      <c r="HJ99" s="46">
        <v>0</v>
      </c>
      <c r="HK99" s="46">
        <v>0</v>
      </c>
      <c r="QQ99" s="46" t="s">
        <v>1500</v>
      </c>
      <c r="QR99" s="46" t="s">
        <v>2244</v>
      </c>
      <c r="QS99" s="46">
        <v>1</v>
      </c>
      <c r="QT99" s="46">
        <v>0</v>
      </c>
      <c r="QU99" s="46">
        <v>0</v>
      </c>
      <c r="QV99" s="46">
        <v>0</v>
      </c>
      <c r="QW99" s="46">
        <v>0</v>
      </c>
      <c r="QX99" s="46">
        <v>0</v>
      </c>
      <c r="QY99" s="46">
        <v>1</v>
      </c>
      <c r="QZ99" s="46">
        <v>0</v>
      </c>
      <c r="RA99" s="46">
        <v>0</v>
      </c>
      <c r="RB99" s="46">
        <v>0</v>
      </c>
      <c r="RC99" s="46">
        <v>0</v>
      </c>
      <c r="RR99" s="46" t="s">
        <v>1679</v>
      </c>
      <c r="RS99" s="46">
        <v>0</v>
      </c>
      <c r="RT99" s="46">
        <v>0</v>
      </c>
      <c r="RU99" s="46">
        <v>0</v>
      </c>
      <c r="RV99" s="46">
        <v>0</v>
      </c>
      <c r="RW99" s="46">
        <v>0</v>
      </c>
      <c r="RX99" s="46">
        <v>0</v>
      </c>
      <c r="RY99" s="46">
        <v>0</v>
      </c>
      <c r="RZ99" s="46">
        <v>0</v>
      </c>
      <c r="SA99" s="46">
        <v>1</v>
      </c>
      <c r="SB99" s="46">
        <v>0</v>
      </c>
      <c r="SC99" s="46">
        <v>0</v>
      </c>
      <c r="SD99" s="46">
        <v>0</v>
      </c>
      <c r="SE99" s="46">
        <v>0</v>
      </c>
      <c r="AKG99" s="46" t="s">
        <v>1509</v>
      </c>
      <c r="AKH99" s="46">
        <v>0</v>
      </c>
      <c r="AKI99" s="46">
        <v>0</v>
      </c>
      <c r="AKJ99" s="46">
        <v>0</v>
      </c>
      <c r="AKK99" s="46">
        <v>0</v>
      </c>
      <c r="AKL99" s="46">
        <v>0</v>
      </c>
      <c r="AKM99" s="46">
        <v>0</v>
      </c>
      <c r="AKN99" s="46">
        <v>0</v>
      </c>
      <c r="AKO99" s="46">
        <v>0</v>
      </c>
      <c r="AKP99" s="46">
        <v>0</v>
      </c>
      <c r="AKQ99" s="46">
        <v>0</v>
      </c>
      <c r="AKR99" s="46">
        <v>0</v>
      </c>
      <c r="AKS99" s="46">
        <v>0</v>
      </c>
      <c r="AKT99" s="46">
        <v>0</v>
      </c>
      <c r="AKU99" s="46">
        <v>0</v>
      </c>
      <c r="AKV99" s="46">
        <v>1</v>
      </c>
      <c r="AKW99" s="46">
        <v>0</v>
      </c>
      <c r="AKX99" s="46">
        <v>0</v>
      </c>
      <c r="AKY99" s="46">
        <v>0</v>
      </c>
      <c r="AQR99" s="46" t="s">
        <v>1564</v>
      </c>
      <c r="ARR99" s="46" t="s">
        <v>1648</v>
      </c>
      <c r="ARS99" s="46">
        <v>0</v>
      </c>
      <c r="ART99" s="46">
        <v>1</v>
      </c>
      <c r="ARU99" s="46">
        <v>0</v>
      </c>
      <c r="ARV99" s="46">
        <v>0</v>
      </c>
      <c r="ARW99" s="46">
        <v>0</v>
      </c>
      <c r="ARX99" s="46">
        <v>0</v>
      </c>
      <c r="ARY99" s="46">
        <v>0</v>
      </c>
      <c r="ASB99" s="46" t="s">
        <v>1496</v>
      </c>
      <c r="ASD99" s="46" t="s">
        <v>1540</v>
      </c>
      <c r="ASE99" s="46" t="s">
        <v>1902</v>
      </c>
      <c r="ASF99" s="46">
        <v>1</v>
      </c>
      <c r="ASG99" s="46">
        <v>0</v>
      </c>
      <c r="ASH99" s="46">
        <v>0</v>
      </c>
      <c r="ASI99" s="46">
        <v>0</v>
      </c>
      <c r="ASJ99" s="46">
        <v>0</v>
      </c>
      <c r="ASK99" s="46">
        <v>1</v>
      </c>
      <c r="ASL99" s="46">
        <v>0</v>
      </c>
      <c r="ASM99" s="46">
        <v>0</v>
      </c>
      <c r="ASN99" s="46">
        <v>0</v>
      </c>
      <c r="ASO99" s="46">
        <v>0</v>
      </c>
      <c r="ASP99" s="46">
        <v>0</v>
      </c>
      <c r="ASQ99" s="46">
        <v>0</v>
      </c>
      <c r="ASS99" s="46" t="s">
        <v>1728</v>
      </c>
      <c r="AST99" s="46">
        <v>0</v>
      </c>
      <c r="ASU99" s="46">
        <v>0</v>
      </c>
      <c r="ASV99" s="46">
        <v>0</v>
      </c>
      <c r="ASW99" s="46">
        <v>0</v>
      </c>
      <c r="ASX99" s="46">
        <v>0</v>
      </c>
      <c r="ASY99" s="46">
        <v>0</v>
      </c>
      <c r="ASZ99" s="46">
        <v>0</v>
      </c>
      <c r="ATA99" s="46">
        <v>0</v>
      </c>
      <c r="ATB99" s="46">
        <v>1</v>
      </c>
      <c r="ATC99" s="46">
        <v>0</v>
      </c>
      <c r="ATD99" s="46">
        <v>0</v>
      </c>
      <c r="ATE99" s="46">
        <v>0</v>
      </c>
      <c r="ATF99" s="46">
        <v>0</v>
      </c>
      <c r="ATH99" s="46" t="s">
        <v>1584</v>
      </c>
      <c r="ATI99" s="46">
        <v>0</v>
      </c>
      <c r="ATJ99" s="46">
        <v>0</v>
      </c>
      <c r="ATK99" s="46">
        <v>0</v>
      </c>
      <c r="ATL99" s="46">
        <v>0</v>
      </c>
      <c r="ATM99" s="46">
        <v>0</v>
      </c>
      <c r="ATN99" s="46">
        <v>0</v>
      </c>
      <c r="ATO99" s="46">
        <v>0</v>
      </c>
      <c r="ATP99" s="46">
        <v>1</v>
      </c>
      <c r="ATQ99" s="46">
        <v>0</v>
      </c>
      <c r="ATR99" s="46">
        <v>0</v>
      </c>
      <c r="ATS99" s="46">
        <v>0</v>
      </c>
      <c r="ATT99" s="46">
        <v>0</v>
      </c>
      <c r="ATU99" s="46">
        <v>0</v>
      </c>
      <c r="AUH99" s="46" t="s">
        <v>1516</v>
      </c>
      <c r="AUI99" s="46" t="s">
        <v>1496</v>
      </c>
      <c r="AUJ99" s="46" t="s">
        <v>1564</v>
      </c>
      <c r="AXD99" s="46" t="s">
        <v>1500</v>
      </c>
      <c r="AXT99" s="46" t="s">
        <v>1563</v>
      </c>
      <c r="AYI99" s="46" t="s">
        <v>2245</v>
      </c>
      <c r="AYJ99" s="46">
        <v>0</v>
      </c>
      <c r="AYK99" s="46">
        <v>0</v>
      </c>
      <c r="AYL99" s="46">
        <v>0</v>
      </c>
      <c r="AYM99" s="46">
        <v>0</v>
      </c>
      <c r="AYN99" s="46">
        <v>1</v>
      </c>
      <c r="AYO99" s="46">
        <v>0</v>
      </c>
      <c r="AYP99" s="46">
        <v>0</v>
      </c>
      <c r="AYQ99" s="46">
        <v>1</v>
      </c>
      <c r="AYR99" s="46">
        <v>0</v>
      </c>
      <c r="AYS99" s="46">
        <v>0</v>
      </c>
      <c r="AYT99" s="46">
        <v>0</v>
      </c>
      <c r="AYW99" s="46" t="s">
        <v>1500</v>
      </c>
      <c r="AZW99" s="46" t="s">
        <v>1496</v>
      </c>
      <c r="AZX99" s="46" t="s">
        <v>1500</v>
      </c>
      <c r="AZY99" s="46" t="s">
        <v>1621</v>
      </c>
      <c r="AZZ99" s="46">
        <v>0</v>
      </c>
      <c r="BAA99" s="46">
        <v>0</v>
      </c>
      <c r="BAB99" s="46">
        <v>0</v>
      </c>
      <c r="BAC99" s="46">
        <v>0</v>
      </c>
      <c r="BAD99" s="46">
        <v>0</v>
      </c>
      <c r="BAE99" s="46">
        <v>0</v>
      </c>
      <c r="BAF99" s="46">
        <v>1</v>
      </c>
      <c r="BAG99" s="46">
        <v>0</v>
      </c>
      <c r="BAH99" s="46">
        <v>0</v>
      </c>
      <c r="BAI99" s="46">
        <v>0</v>
      </c>
      <c r="BAJ99" s="46">
        <v>0</v>
      </c>
      <c r="BAX99" s="46" t="s">
        <v>1500</v>
      </c>
      <c r="BBM99" s="46" t="s">
        <v>1563</v>
      </c>
      <c r="BBN99" s="46" t="s">
        <v>1518</v>
      </c>
      <c r="BBO99" s="46" t="s">
        <v>1496</v>
      </c>
      <c r="BBP99" s="46" t="s">
        <v>1713</v>
      </c>
      <c r="BBQ99" s="46">
        <v>1</v>
      </c>
      <c r="BBR99" s="46">
        <v>0</v>
      </c>
      <c r="BBS99" s="46">
        <v>0</v>
      </c>
      <c r="BBT99" s="46">
        <v>0</v>
      </c>
      <c r="BBU99" s="46">
        <v>0</v>
      </c>
      <c r="BBV99" s="46">
        <v>0</v>
      </c>
      <c r="BBW99" s="46">
        <v>0</v>
      </c>
      <c r="BBX99" s="46">
        <v>0</v>
      </c>
      <c r="BBY99" s="46">
        <v>0</v>
      </c>
      <c r="BBZ99" s="46">
        <v>0</v>
      </c>
      <c r="BCA99" s="46">
        <v>0</v>
      </c>
      <c r="BCB99" s="46">
        <v>0</v>
      </c>
      <c r="BCC99" s="46">
        <v>0</v>
      </c>
      <c r="BCE99" s="46" t="s">
        <v>2246</v>
      </c>
      <c r="BCF99" s="46">
        <v>0</v>
      </c>
      <c r="BCG99" s="46">
        <v>1</v>
      </c>
      <c r="BCH99" s="46">
        <v>1</v>
      </c>
      <c r="BCI99" s="46">
        <v>0</v>
      </c>
      <c r="BCJ99" s="46">
        <v>0</v>
      </c>
      <c r="BCK99" s="46">
        <v>0</v>
      </c>
      <c r="BCL99" s="46">
        <v>0</v>
      </c>
      <c r="BCM99" s="46">
        <v>0</v>
      </c>
      <c r="BCN99" s="46">
        <v>0</v>
      </c>
      <c r="BCO99" s="46">
        <v>0</v>
      </c>
      <c r="BCP99" s="46">
        <v>0</v>
      </c>
      <c r="BCQ99" s="46">
        <v>0</v>
      </c>
      <c r="BCR99" s="46">
        <v>0</v>
      </c>
      <c r="BCS99" s="46">
        <v>0</v>
      </c>
      <c r="BCT99" s="46">
        <v>0</v>
      </c>
      <c r="BCV99" s="46" t="s">
        <v>1563</v>
      </c>
      <c r="BCW99" s="46" t="s">
        <v>1500</v>
      </c>
      <c r="BCX99" s="46" t="s">
        <v>1496</v>
      </c>
      <c r="BCY99" s="46" t="s">
        <v>2247</v>
      </c>
      <c r="BDA99" s="46">
        <v>391439723</v>
      </c>
      <c r="BDB99" s="46">
        <v>44964.649004629631</v>
      </c>
      <c r="BDE99" s="46" t="s">
        <v>1524</v>
      </c>
      <c r="BDF99" s="46" t="s">
        <v>1525</v>
      </c>
    </row>
    <row r="100" spans="1:997 1136:1462" x14ac:dyDescent="0.35">
      <c r="A100" s="46">
        <v>121</v>
      </c>
      <c r="B100" s="46" t="s">
        <v>2248</v>
      </c>
      <c r="C100" s="46">
        <v>44964</v>
      </c>
      <c r="D100" s="46" t="s">
        <v>1490</v>
      </c>
      <c r="E100" s="46">
        <v>44964.475288819449</v>
      </c>
      <c r="F100" s="46">
        <v>44964.50483711806</v>
      </c>
      <c r="G100" s="46" t="s">
        <v>1491</v>
      </c>
      <c r="H100" s="46" t="s">
        <v>1834</v>
      </c>
      <c r="I100" s="46" t="s">
        <v>1493</v>
      </c>
      <c r="J100" s="46" t="s">
        <v>1494</v>
      </c>
      <c r="K100" s="46">
        <v>7</v>
      </c>
      <c r="L100" s="46">
        <v>7</v>
      </c>
      <c r="M100" s="46" t="s">
        <v>2242</v>
      </c>
      <c r="N100" s="46" t="s">
        <v>1500</v>
      </c>
      <c r="O100" s="46" t="s">
        <v>1497</v>
      </c>
      <c r="P100" s="46" t="s">
        <v>1528</v>
      </c>
      <c r="Q100" s="46" t="s">
        <v>1500</v>
      </c>
      <c r="S100" s="46" t="s">
        <v>2249</v>
      </c>
      <c r="T100" s="46" t="s">
        <v>1550</v>
      </c>
      <c r="U100" s="46" t="s">
        <v>1500</v>
      </c>
      <c r="V100" s="46" t="s">
        <v>1550</v>
      </c>
      <c r="W100" s="46" t="s">
        <v>1500</v>
      </c>
      <c r="X100" s="46" t="s">
        <v>1500</v>
      </c>
      <c r="Y100" s="46" t="s">
        <v>1500</v>
      </c>
      <c r="Z100" s="46" t="str">
        <f t="shared" si="49"/>
        <v>oui</v>
      </c>
      <c r="AC100" s="46" t="str">
        <f t="shared" si="68"/>
        <v>non</v>
      </c>
      <c r="AD100" s="46" t="s">
        <v>1609</v>
      </c>
      <c r="AF100" s="46" t="s">
        <v>1501</v>
      </c>
      <c r="AH100" s="46" t="s">
        <v>1551</v>
      </c>
      <c r="AJ100" s="46" t="str">
        <f t="shared" si="69"/>
        <v>non</v>
      </c>
      <c r="AK100" s="46" t="str">
        <f t="shared" si="50"/>
        <v>oui</v>
      </c>
      <c r="AL100" s="46" t="str">
        <f t="shared" si="65"/>
        <v xml:space="preserve">exclusion corruption </v>
      </c>
      <c r="AM100" s="46">
        <f t="shared" ref="AM100:AM131" si="70">IF(ISERROR(SEARCH(1, _xlfn.CONCAT(CX100,EZ100,GY100, JU100, MN100, PC100, RS100, UF100, WT100, ZE100, ACB100, ADV100, AFZ100, AIS100))),0,1)</f>
        <v>0</v>
      </c>
      <c r="AN100" s="46">
        <f t="shared" ref="AN100:AN131" si="71">IF(ISERROR(SEARCH(1, _xlfn.CONCAT(CY100,FA100,GZ100, JV100, MO100, PD100, RT100, UG100, WU100, ZF100, ACC100, ADW100, AGA100, AIT100))),0,1)</f>
        <v>0</v>
      </c>
      <c r="AO100" s="46">
        <f t="shared" ref="AO100:AO131" si="72">IF(ISERROR(SEARCH(1, _xlfn.CONCAT(CZ100,FB100,HA100, JW100, MP100, PE100, RU100, UH100, WV100, ZG100, ACD100, ADX100, AGB100, AIU100))),0,1)</f>
        <v>0</v>
      </c>
      <c r="AP100" s="46">
        <f t="shared" ref="AP100:AP131" si="73">IF(ISERROR(SEARCH(1, _xlfn.CONCAT(DA100,FC100,HB100, JX100, MQ100, PF100, RV100, UI100, WW100, ZH100, ACE100, ADY100, AGC100, AIV100))),0,1)</f>
        <v>0</v>
      </c>
      <c r="AQ100" s="46">
        <f t="shared" ref="AQ100:AQ131" si="74">IF(ISERROR(SEARCH(1, _xlfn.CONCAT(DB100,FD100,HC100, JY100, MR100, PG100, RW100, UJ100, WX100, ZI100, ACF100, ADZ100, AGD100, AIW100))),0,1)</f>
        <v>0</v>
      </c>
      <c r="AR100" s="46">
        <f t="shared" ref="AR100:AR131" si="75">IF(ISERROR(SEARCH(1, _xlfn.CONCAT(DC100,FE100,HD100, JZ100, MS100, PH100, RX100, UK100, WY100, ZJ100, ACG100, AEA100, AGE100, AIX100))),0,1)</f>
        <v>0</v>
      </c>
      <c r="AS100" s="46">
        <f t="shared" ref="AS100:AS131" si="76">IF(ISERROR(SEARCH(1, _xlfn.CONCAT(DD100,FF100,HE100, KA100, MT100, PI100, RY100, UL100, WZ100, ZK100, ACH100, AEB100, AGF100, AIY100))),0,1)</f>
        <v>1</v>
      </c>
      <c r="AT100" s="46">
        <f t="shared" ref="AT100:AT131" si="77">IF(ISERROR(SEARCH(1, _xlfn.CONCAT(DE100,FG100,HF100, KB100, MU100, PJ100, RZ100, UM100, XA100, ZL100, ACI100, AEC100, AGG100, AIZ100))),0,1)</f>
        <v>0</v>
      </c>
      <c r="AU100" s="46">
        <f t="shared" ref="AU100:AU131" si="78">IF(ISERROR(SEARCH(1, _xlfn.CONCAT(DF100,FH100,HG100, KC100, MV100, PK100, SA100, UN100, XB100, ZM100, ACJ100, AED100, AGH100, AJA100))),0,1)</f>
        <v>1</v>
      </c>
      <c r="AV100" s="46">
        <f t="shared" ref="AV100:AV131" si="79">IF(ISERROR(SEARCH(1, _xlfn.CONCAT(DG100,FI100,HH100, KD100, MW100, PL100, SB100, UO100, XC100, ZN100, ACK100, AEE100, AGI100, AJB100))),0,1)</f>
        <v>0</v>
      </c>
      <c r="AW100" s="46">
        <f t="shared" ref="AW100:AW131" si="80">IF(ISERROR(SEARCH(1, _xlfn.CONCAT(DH100,FJ100,HI100, KE100, MX100, PM100, SC100, UP100, XD100, ZO100, ACL100, AEF100, AGJ100, AJC100))),0,1)</f>
        <v>0</v>
      </c>
      <c r="AX100" s="46">
        <f t="shared" ref="AX100:AX131" si="81">IF(ISERROR(SEARCH(1, _xlfn.CONCAT(DI100,FK100,HJ100, KF100, MY100, PN100, SD100, UQ100, XE100, ZP100, ACM100, AEG100, AGK100, AJD100))),0,1)</f>
        <v>0</v>
      </c>
      <c r="AY100" s="46">
        <f t="shared" ref="AY100:AY131" si="82">IF(ISERROR(SEARCH(1, _xlfn.CONCAT(DJ100,FL100,HK100, KG100, MZ100, PO100, SE100, UR100, XF100, ZQ100, ACN100, AEH100, AGL100, AJE100))),0,1)</f>
        <v>0</v>
      </c>
      <c r="BT100" s="46" t="str">
        <f t="shared" ref="BT100:BT131" si="83">IF(ISERROR(SEARCH(1, _xlfn.CONCAT(BY100,BZ100, DX100, DY100, EL100, FY100, GI100, HX100, II100, KU100, LP100, NN100, OC100, OD100, QC100, QD100, QS100, SS100, TH100, VF100,VT100, XT100, AAR100, AAS100, AAT100, AAU100,ADB100, ADC100, ADD100, ADE100, BX100, DW100))),"non","oui")</f>
        <v>oui</v>
      </c>
      <c r="BV100" s="46" t="s">
        <v>1500</v>
      </c>
      <c r="BW100" s="46" t="s">
        <v>1717</v>
      </c>
      <c r="BX100" s="46">
        <v>0</v>
      </c>
      <c r="BY100" s="46">
        <v>0</v>
      </c>
      <c r="BZ100" s="46">
        <v>0</v>
      </c>
      <c r="CA100" s="46">
        <v>1</v>
      </c>
      <c r="CB100" s="46">
        <v>0</v>
      </c>
      <c r="CC100" s="46">
        <v>0</v>
      </c>
      <c r="CD100" s="46">
        <v>0</v>
      </c>
      <c r="CE100" s="46">
        <v>0</v>
      </c>
      <c r="CF100" s="46">
        <v>0</v>
      </c>
      <c r="CG100" s="46">
        <v>0</v>
      </c>
      <c r="CH100" s="46">
        <v>0</v>
      </c>
      <c r="CW100" s="46" t="s">
        <v>1505</v>
      </c>
      <c r="CX100" s="46">
        <v>0</v>
      </c>
      <c r="CY100" s="46">
        <v>0</v>
      </c>
      <c r="CZ100" s="46">
        <v>0</v>
      </c>
      <c r="DA100" s="46">
        <v>0</v>
      </c>
      <c r="DB100" s="46">
        <v>0</v>
      </c>
      <c r="DC100" s="46">
        <v>0</v>
      </c>
      <c r="DD100" s="46">
        <v>1</v>
      </c>
      <c r="DE100" s="46">
        <v>0</v>
      </c>
      <c r="DF100" s="46">
        <v>0</v>
      </c>
      <c r="DG100" s="46">
        <v>0</v>
      </c>
      <c r="DH100" s="46">
        <v>0</v>
      </c>
      <c r="DI100" s="46">
        <v>0</v>
      </c>
      <c r="DJ100" s="46">
        <v>0</v>
      </c>
      <c r="EJ100" s="46" t="s">
        <v>1500</v>
      </c>
      <c r="EK100" s="46" t="s">
        <v>1613</v>
      </c>
      <c r="EL100" s="46">
        <v>1</v>
      </c>
      <c r="EM100" s="46">
        <v>1</v>
      </c>
      <c r="EN100" s="46">
        <v>0</v>
      </c>
      <c r="EO100" s="46">
        <v>0</v>
      </c>
      <c r="EP100" s="46">
        <v>0</v>
      </c>
      <c r="EY100" s="46" t="s">
        <v>1659</v>
      </c>
      <c r="EZ100" s="46">
        <v>0</v>
      </c>
      <c r="FA100" s="46">
        <v>0</v>
      </c>
      <c r="FB100" s="46">
        <v>0</v>
      </c>
      <c r="FC100" s="46">
        <v>0</v>
      </c>
      <c r="FD100" s="46">
        <v>0</v>
      </c>
      <c r="FE100" s="46">
        <v>0</v>
      </c>
      <c r="FF100" s="46">
        <v>1</v>
      </c>
      <c r="FG100" s="46">
        <v>0</v>
      </c>
      <c r="FH100" s="46">
        <v>1</v>
      </c>
      <c r="FI100" s="46">
        <v>0</v>
      </c>
      <c r="FJ100" s="46">
        <v>0</v>
      </c>
      <c r="FK100" s="46">
        <v>0</v>
      </c>
      <c r="FL100" s="46">
        <v>0</v>
      </c>
      <c r="GG100" s="46" t="s">
        <v>1500</v>
      </c>
      <c r="GH100" s="46" t="s">
        <v>1532</v>
      </c>
      <c r="GI100" s="46">
        <v>1</v>
      </c>
      <c r="GJ100" s="46">
        <v>0</v>
      </c>
      <c r="GK100" s="46">
        <v>1</v>
      </c>
      <c r="GL100" s="46">
        <v>0</v>
      </c>
      <c r="GM100" s="46">
        <v>0</v>
      </c>
      <c r="GN100" s="46">
        <v>0</v>
      </c>
      <c r="GX100" s="46" t="s">
        <v>1505</v>
      </c>
      <c r="GY100" s="46">
        <v>0</v>
      </c>
      <c r="GZ100" s="46">
        <v>0</v>
      </c>
      <c r="HA100" s="46">
        <v>0</v>
      </c>
      <c r="HB100" s="46">
        <v>0</v>
      </c>
      <c r="HC100" s="46">
        <v>0</v>
      </c>
      <c r="HD100" s="46">
        <v>0</v>
      </c>
      <c r="HE100" s="46">
        <v>1</v>
      </c>
      <c r="HF100" s="46">
        <v>0</v>
      </c>
      <c r="HG100" s="46">
        <v>0</v>
      </c>
      <c r="HH100" s="46">
        <v>0</v>
      </c>
      <c r="HI100" s="46">
        <v>0</v>
      </c>
      <c r="HJ100" s="46">
        <v>0</v>
      </c>
      <c r="HK100" s="46">
        <v>0</v>
      </c>
      <c r="AKG100" s="46" t="s">
        <v>1509</v>
      </c>
      <c r="AKH100" s="46">
        <v>0</v>
      </c>
      <c r="AKI100" s="46">
        <v>0</v>
      </c>
      <c r="AKJ100" s="46">
        <v>0</v>
      </c>
      <c r="AKK100" s="46">
        <v>0</v>
      </c>
      <c r="AKL100" s="46">
        <v>0</v>
      </c>
      <c r="AKM100" s="46">
        <v>0</v>
      </c>
      <c r="AKN100" s="46">
        <v>0</v>
      </c>
      <c r="AKO100" s="46">
        <v>0</v>
      </c>
      <c r="AKP100" s="46">
        <v>0</v>
      </c>
      <c r="AKQ100" s="46">
        <v>0</v>
      </c>
      <c r="AKR100" s="46">
        <v>0</v>
      </c>
      <c r="AKS100" s="46">
        <v>0</v>
      </c>
      <c r="AKT100" s="46">
        <v>0</v>
      </c>
      <c r="AKU100" s="46">
        <v>0</v>
      </c>
      <c r="AKV100" s="46">
        <v>1</v>
      </c>
      <c r="AKW100" s="46">
        <v>0</v>
      </c>
      <c r="AKX100" s="46">
        <v>0</v>
      </c>
      <c r="AKY100" s="46">
        <v>0</v>
      </c>
      <c r="AQR100" s="46" t="s">
        <v>1564</v>
      </c>
      <c r="ARR100" s="46" t="s">
        <v>1648</v>
      </c>
      <c r="ARS100" s="46">
        <v>0</v>
      </c>
      <c r="ART100" s="46">
        <v>1</v>
      </c>
      <c r="ARU100" s="46">
        <v>0</v>
      </c>
      <c r="ARV100" s="46">
        <v>0</v>
      </c>
      <c r="ARW100" s="46">
        <v>0</v>
      </c>
      <c r="ARX100" s="46">
        <v>0</v>
      </c>
      <c r="ARY100" s="46">
        <v>0</v>
      </c>
      <c r="ASB100" s="46" t="s">
        <v>1496</v>
      </c>
      <c r="ASD100" s="46" t="s">
        <v>1540</v>
      </c>
      <c r="ASE100" s="46" t="s">
        <v>2250</v>
      </c>
      <c r="ASF100" s="46">
        <v>1</v>
      </c>
      <c r="ASG100" s="46">
        <v>0</v>
      </c>
      <c r="ASH100" s="46">
        <v>1</v>
      </c>
      <c r="ASI100" s="46">
        <v>0</v>
      </c>
      <c r="ASJ100" s="46">
        <v>0</v>
      </c>
      <c r="ASK100" s="46">
        <v>0</v>
      </c>
      <c r="ASL100" s="46">
        <v>1</v>
      </c>
      <c r="ASM100" s="46">
        <v>0</v>
      </c>
      <c r="ASN100" s="46">
        <v>0</v>
      </c>
      <c r="ASO100" s="46">
        <v>0</v>
      </c>
      <c r="ASP100" s="46">
        <v>0</v>
      </c>
      <c r="ASQ100" s="46">
        <v>0</v>
      </c>
      <c r="ASS100" s="46" t="s">
        <v>1949</v>
      </c>
      <c r="AST100" s="46">
        <v>0</v>
      </c>
      <c r="ASU100" s="46">
        <v>0</v>
      </c>
      <c r="ASV100" s="46">
        <v>0</v>
      </c>
      <c r="ASW100" s="46">
        <v>0</v>
      </c>
      <c r="ASX100" s="46">
        <v>0</v>
      </c>
      <c r="ASY100" s="46">
        <v>0</v>
      </c>
      <c r="ASZ100" s="46">
        <v>0</v>
      </c>
      <c r="ATA100" s="46">
        <v>1</v>
      </c>
      <c r="ATB100" s="46">
        <v>1</v>
      </c>
      <c r="ATC100" s="46">
        <v>0</v>
      </c>
      <c r="ATD100" s="46">
        <v>0</v>
      </c>
      <c r="ATE100" s="46">
        <v>0</v>
      </c>
      <c r="ATF100" s="46">
        <v>0</v>
      </c>
      <c r="ATH100" s="46" t="s">
        <v>1584</v>
      </c>
      <c r="ATI100" s="46">
        <v>0</v>
      </c>
      <c r="ATJ100" s="46">
        <v>0</v>
      </c>
      <c r="ATK100" s="46">
        <v>0</v>
      </c>
      <c r="ATL100" s="46">
        <v>0</v>
      </c>
      <c r="ATM100" s="46">
        <v>0</v>
      </c>
      <c r="ATN100" s="46">
        <v>0</v>
      </c>
      <c r="ATO100" s="46">
        <v>0</v>
      </c>
      <c r="ATP100" s="46">
        <v>1</v>
      </c>
      <c r="ATQ100" s="46">
        <v>0</v>
      </c>
      <c r="ATR100" s="46">
        <v>0</v>
      </c>
      <c r="ATS100" s="46">
        <v>0</v>
      </c>
      <c r="ATT100" s="46">
        <v>0</v>
      </c>
      <c r="ATU100" s="46">
        <v>0</v>
      </c>
      <c r="AUH100" s="46" t="s">
        <v>1601</v>
      </c>
      <c r="AUI100" s="46" t="s">
        <v>1496</v>
      </c>
      <c r="AUJ100" s="46" t="s">
        <v>1564</v>
      </c>
      <c r="AXD100" s="46" t="s">
        <v>1539</v>
      </c>
      <c r="AXE100" s="46" t="s">
        <v>1540</v>
      </c>
      <c r="AXG100" s="46" t="s">
        <v>1651</v>
      </c>
      <c r="AXH100" s="46">
        <v>0</v>
      </c>
      <c r="AXI100" s="46">
        <v>0</v>
      </c>
      <c r="AXJ100" s="46">
        <v>0</v>
      </c>
      <c r="AXK100" s="46">
        <v>0</v>
      </c>
      <c r="AXL100" s="46">
        <v>1</v>
      </c>
      <c r="AXM100" s="46">
        <v>0</v>
      </c>
      <c r="AXN100" s="46">
        <v>0</v>
      </c>
      <c r="AXO100" s="46">
        <v>0</v>
      </c>
      <c r="AXP100" s="46">
        <v>0</v>
      </c>
      <c r="AXQ100" s="46">
        <v>0</v>
      </c>
      <c r="AXR100" s="46">
        <v>0</v>
      </c>
      <c r="AXT100" s="46" t="s">
        <v>1518</v>
      </c>
      <c r="AXU100" s="46" t="s">
        <v>1564</v>
      </c>
      <c r="AYW100" s="46" t="s">
        <v>1500</v>
      </c>
      <c r="AZW100" s="46" t="s">
        <v>1496</v>
      </c>
      <c r="AZX100" s="46" t="s">
        <v>1500</v>
      </c>
      <c r="AZY100" s="46" t="s">
        <v>1621</v>
      </c>
      <c r="AZZ100" s="46">
        <v>0</v>
      </c>
      <c r="BAA100" s="46">
        <v>0</v>
      </c>
      <c r="BAB100" s="46">
        <v>0</v>
      </c>
      <c r="BAC100" s="46">
        <v>0</v>
      </c>
      <c r="BAD100" s="46">
        <v>0</v>
      </c>
      <c r="BAE100" s="46">
        <v>0</v>
      </c>
      <c r="BAF100" s="46">
        <v>1</v>
      </c>
      <c r="BAG100" s="46">
        <v>0</v>
      </c>
      <c r="BAH100" s="46">
        <v>0</v>
      </c>
      <c r="BAI100" s="46">
        <v>0</v>
      </c>
      <c r="BAJ100" s="46">
        <v>0</v>
      </c>
      <c r="BAX100" s="46" t="s">
        <v>1496</v>
      </c>
      <c r="BAY100" s="46" t="s">
        <v>1621</v>
      </c>
      <c r="BAZ100" s="46">
        <v>0</v>
      </c>
      <c r="BBA100" s="46">
        <v>0</v>
      </c>
      <c r="BBB100" s="46">
        <v>0</v>
      </c>
      <c r="BBC100" s="46">
        <v>0</v>
      </c>
      <c r="BBD100" s="46">
        <v>0</v>
      </c>
      <c r="BBE100" s="46">
        <v>0</v>
      </c>
      <c r="BBF100" s="46">
        <v>1</v>
      </c>
      <c r="BBG100" s="46">
        <v>0</v>
      </c>
      <c r="BBH100" s="46">
        <v>0</v>
      </c>
      <c r="BBI100" s="46">
        <v>0</v>
      </c>
      <c r="BBJ100" s="46">
        <v>0</v>
      </c>
      <c r="BBM100" s="46" t="s">
        <v>1563</v>
      </c>
      <c r="BBN100" s="46" t="s">
        <v>1518</v>
      </c>
      <c r="BBO100" s="46" t="s">
        <v>1500</v>
      </c>
      <c r="BCV100" s="46" t="s">
        <v>1563</v>
      </c>
      <c r="BCW100" s="46" t="s">
        <v>1500</v>
      </c>
      <c r="BCX100" s="46" t="s">
        <v>1500</v>
      </c>
      <c r="BCY100" s="46" t="s">
        <v>2251</v>
      </c>
      <c r="BDA100" s="46">
        <v>391439775</v>
      </c>
      <c r="BDB100" s="46">
        <v>44964.64912037037</v>
      </c>
      <c r="BDE100" s="46" t="s">
        <v>1524</v>
      </c>
      <c r="BDF100" s="46" t="s">
        <v>1525</v>
      </c>
    </row>
    <row r="101" spans="1:997 1136:1462" x14ac:dyDescent="0.35">
      <c r="A101" s="46">
        <v>122</v>
      </c>
      <c r="B101" s="46" t="s">
        <v>2252</v>
      </c>
      <c r="C101" s="46">
        <v>44964</v>
      </c>
      <c r="D101" s="46" t="s">
        <v>1490</v>
      </c>
      <c r="E101" s="46">
        <v>44964.523848657409</v>
      </c>
      <c r="F101" s="46">
        <v>44964.55738662037</v>
      </c>
      <c r="G101" s="46" t="s">
        <v>1491</v>
      </c>
      <c r="H101" s="46" t="s">
        <v>1834</v>
      </c>
      <c r="I101" s="46" t="s">
        <v>1493</v>
      </c>
      <c r="J101" s="46" t="s">
        <v>1494</v>
      </c>
      <c r="K101" s="46">
        <v>7</v>
      </c>
      <c r="L101" s="46">
        <v>7</v>
      </c>
      <c r="M101" s="46" t="s">
        <v>2242</v>
      </c>
      <c r="N101" s="46" t="s">
        <v>1500</v>
      </c>
      <c r="O101" s="46" t="s">
        <v>1497</v>
      </c>
      <c r="P101" s="46" t="s">
        <v>1528</v>
      </c>
      <c r="Q101" s="46" t="s">
        <v>1500</v>
      </c>
      <c r="S101" s="46" t="s">
        <v>2253</v>
      </c>
      <c r="T101" s="46" t="s">
        <v>1500</v>
      </c>
      <c r="U101" s="46" t="s">
        <v>1550</v>
      </c>
      <c r="V101" s="46" t="s">
        <v>1500</v>
      </c>
      <c r="W101" s="46" t="s">
        <v>1500</v>
      </c>
      <c r="X101" s="46" t="s">
        <v>1500</v>
      </c>
      <c r="Y101" s="46" t="s">
        <v>1500</v>
      </c>
      <c r="Z101" s="46" t="str">
        <f t="shared" si="49"/>
        <v>oui</v>
      </c>
      <c r="AC101" s="46" t="str">
        <f t="shared" si="68"/>
        <v>non</v>
      </c>
      <c r="AD101" s="46" t="s">
        <v>1609</v>
      </c>
      <c r="AF101" s="46" t="s">
        <v>1501</v>
      </c>
      <c r="AH101" s="46" t="s">
        <v>1531</v>
      </c>
      <c r="AJ101" s="46" t="str">
        <f t="shared" si="69"/>
        <v>non</v>
      </c>
      <c r="AK101" s="46" t="str">
        <f t="shared" si="50"/>
        <v>oui</v>
      </c>
      <c r="AL101" s="46" t="str">
        <f t="shared" si="65"/>
        <v xml:space="preserve">exclusion corruption </v>
      </c>
      <c r="AM101" s="46">
        <f t="shared" si="70"/>
        <v>0</v>
      </c>
      <c r="AN101" s="46">
        <f t="shared" si="71"/>
        <v>0</v>
      </c>
      <c r="AO101" s="46">
        <f t="shared" si="72"/>
        <v>0</v>
      </c>
      <c r="AP101" s="46">
        <f t="shared" si="73"/>
        <v>0</v>
      </c>
      <c r="AQ101" s="46">
        <f t="shared" si="74"/>
        <v>0</v>
      </c>
      <c r="AR101" s="46">
        <f t="shared" si="75"/>
        <v>0</v>
      </c>
      <c r="AS101" s="46">
        <f t="shared" si="76"/>
        <v>1</v>
      </c>
      <c r="AT101" s="46">
        <f t="shared" si="77"/>
        <v>0</v>
      </c>
      <c r="AU101" s="46">
        <f t="shared" si="78"/>
        <v>1</v>
      </c>
      <c r="AV101" s="46">
        <f t="shared" si="79"/>
        <v>0</v>
      </c>
      <c r="AW101" s="46">
        <f t="shared" si="80"/>
        <v>0</v>
      </c>
      <c r="AX101" s="46">
        <f t="shared" si="81"/>
        <v>0</v>
      </c>
      <c r="AY101" s="46">
        <f t="shared" si="82"/>
        <v>0</v>
      </c>
      <c r="BT101" s="46" t="str">
        <f t="shared" si="83"/>
        <v>oui</v>
      </c>
      <c r="BV101" s="46" t="s">
        <v>1500</v>
      </c>
      <c r="BW101" s="46" t="s">
        <v>1888</v>
      </c>
      <c r="BX101" s="46">
        <v>1</v>
      </c>
      <c r="BY101" s="46">
        <v>0</v>
      </c>
      <c r="BZ101" s="46">
        <v>0</v>
      </c>
      <c r="CA101" s="46">
        <v>1</v>
      </c>
      <c r="CB101" s="46">
        <v>0</v>
      </c>
      <c r="CC101" s="46">
        <v>0</v>
      </c>
      <c r="CD101" s="46">
        <v>0</v>
      </c>
      <c r="CE101" s="46">
        <v>0</v>
      </c>
      <c r="CF101" s="46">
        <v>0</v>
      </c>
      <c r="CG101" s="46">
        <v>0</v>
      </c>
      <c r="CH101" s="46">
        <v>0</v>
      </c>
      <c r="CW101" s="46" t="s">
        <v>1679</v>
      </c>
      <c r="CX101" s="46">
        <v>0</v>
      </c>
      <c r="CY101" s="46">
        <v>0</v>
      </c>
      <c r="CZ101" s="46">
        <v>0</v>
      </c>
      <c r="DA101" s="46">
        <v>0</v>
      </c>
      <c r="DB101" s="46">
        <v>0</v>
      </c>
      <c r="DC101" s="46">
        <v>0</v>
      </c>
      <c r="DD101" s="46">
        <v>0</v>
      </c>
      <c r="DE101" s="46">
        <v>0</v>
      </c>
      <c r="DF101" s="46">
        <v>1</v>
      </c>
      <c r="DG101" s="46">
        <v>0</v>
      </c>
      <c r="DH101" s="46">
        <v>0</v>
      </c>
      <c r="DI101" s="46">
        <v>0</v>
      </c>
      <c r="DJ101" s="46">
        <v>0</v>
      </c>
      <c r="GG101" s="46" t="s">
        <v>1500</v>
      </c>
      <c r="GH101" s="46" t="s">
        <v>1574</v>
      </c>
      <c r="GI101" s="46">
        <v>0</v>
      </c>
      <c r="GJ101" s="46">
        <v>0</v>
      </c>
      <c r="GK101" s="46">
        <v>1</v>
      </c>
      <c r="GL101" s="46">
        <v>0</v>
      </c>
      <c r="GM101" s="46">
        <v>0</v>
      </c>
      <c r="GN101" s="46">
        <v>0</v>
      </c>
      <c r="GX101" s="46" t="s">
        <v>1505</v>
      </c>
      <c r="GY101" s="46">
        <v>0</v>
      </c>
      <c r="GZ101" s="46">
        <v>0</v>
      </c>
      <c r="HA101" s="46">
        <v>0</v>
      </c>
      <c r="HB101" s="46">
        <v>0</v>
      </c>
      <c r="HC101" s="46">
        <v>0</v>
      </c>
      <c r="HD101" s="46">
        <v>0</v>
      </c>
      <c r="HE101" s="46">
        <v>1</v>
      </c>
      <c r="HF101" s="46">
        <v>0</v>
      </c>
      <c r="HG101" s="46">
        <v>0</v>
      </c>
      <c r="HH101" s="46">
        <v>0</v>
      </c>
      <c r="HI101" s="46">
        <v>0</v>
      </c>
      <c r="HJ101" s="46">
        <v>0</v>
      </c>
      <c r="HK101" s="46">
        <v>0</v>
      </c>
      <c r="QQ101" s="46" t="s">
        <v>1500</v>
      </c>
      <c r="QR101" s="46" t="s">
        <v>1504</v>
      </c>
      <c r="QS101" s="46">
        <v>1</v>
      </c>
      <c r="QT101" s="46">
        <v>0</v>
      </c>
      <c r="QU101" s="46">
        <v>0</v>
      </c>
      <c r="QV101" s="46">
        <v>0</v>
      </c>
      <c r="QW101" s="46">
        <v>0</v>
      </c>
      <c r="QX101" s="46">
        <v>0</v>
      </c>
      <c r="QY101" s="46">
        <v>0</v>
      </c>
      <c r="QZ101" s="46">
        <v>0</v>
      </c>
      <c r="RA101" s="46">
        <v>0</v>
      </c>
      <c r="RB101" s="46">
        <v>0</v>
      </c>
      <c r="RC101" s="46">
        <v>0</v>
      </c>
      <c r="RR101" s="46" t="s">
        <v>1799</v>
      </c>
      <c r="RS101" s="46">
        <v>0</v>
      </c>
      <c r="RT101" s="46">
        <v>0</v>
      </c>
      <c r="RU101" s="46">
        <v>0</v>
      </c>
      <c r="RV101" s="46">
        <v>0</v>
      </c>
      <c r="RW101" s="46">
        <v>0</v>
      </c>
      <c r="RX101" s="46">
        <v>0</v>
      </c>
      <c r="RY101" s="46">
        <v>1</v>
      </c>
      <c r="RZ101" s="46">
        <v>0</v>
      </c>
      <c r="SA101" s="46">
        <v>1</v>
      </c>
      <c r="SB101" s="46">
        <v>0</v>
      </c>
      <c r="SC101" s="46">
        <v>0</v>
      </c>
      <c r="SD101" s="46">
        <v>0</v>
      </c>
      <c r="SE101" s="46">
        <v>0</v>
      </c>
      <c r="AKG101" s="46" t="s">
        <v>1509</v>
      </c>
      <c r="AKH101" s="46">
        <v>0</v>
      </c>
      <c r="AKI101" s="46">
        <v>0</v>
      </c>
      <c r="AKJ101" s="46">
        <v>0</v>
      </c>
      <c r="AKK101" s="46">
        <v>0</v>
      </c>
      <c r="AKL101" s="46">
        <v>0</v>
      </c>
      <c r="AKM101" s="46">
        <v>0</v>
      </c>
      <c r="AKN101" s="46">
        <v>0</v>
      </c>
      <c r="AKO101" s="46">
        <v>0</v>
      </c>
      <c r="AKP101" s="46">
        <v>0</v>
      </c>
      <c r="AKQ101" s="46">
        <v>0</v>
      </c>
      <c r="AKR101" s="46">
        <v>0</v>
      </c>
      <c r="AKS101" s="46">
        <v>0</v>
      </c>
      <c r="AKT101" s="46">
        <v>0</v>
      </c>
      <c r="AKU101" s="46">
        <v>0</v>
      </c>
      <c r="AKV101" s="46">
        <v>1</v>
      </c>
      <c r="AKW101" s="46">
        <v>0</v>
      </c>
      <c r="AKX101" s="46">
        <v>0</v>
      </c>
      <c r="AKY101" s="46">
        <v>0</v>
      </c>
      <c r="AQR101" s="46" t="s">
        <v>1564</v>
      </c>
      <c r="ARR101" s="46" t="s">
        <v>1581</v>
      </c>
      <c r="ARS101" s="46">
        <v>1</v>
      </c>
      <c r="ART101" s="46">
        <v>0</v>
      </c>
      <c r="ARU101" s="46">
        <v>0</v>
      </c>
      <c r="ARV101" s="46">
        <v>0</v>
      </c>
      <c r="ARW101" s="46">
        <v>0</v>
      </c>
      <c r="ARX101" s="46">
        <v>0</v>
      </c>
      <c r="ARY101" s="46">
        <v>0</v>
      </c>
      <c r="ASB101" s="46" t="s">
        <v>1496</v>
      </c>
      <c r="ASD101" s="46" t="s">
        <v>1540</v>
      </c>
      <c r="ASE101" s="46" t="s">
        <v>1559</v>
      </c>
      <c r="ASF101" s="46">
        <v>1</v>
      </c>
      <c r="ASG101" s="46">
        <v>0</v>
      </c>
      <c r="ASH101" s="46">
        <v>0</v>
      </c>
      <c r="ASI101" s="46">
        <v>0</v>
      </c>
      <c r="ASJ101" s="46">
        <v>0</v>
      </c>
      <c r="ASK101" s="46">
        <v>0</v>
      </c>
      <c r="ASL101" s="46">
        <v>0</v>
      </c>
      <c r="ASM101" s="46">
        <v>0</v>
      </c>
      <c r="ASN101" s="46">
        <v>0</v>
      </c>
      <c r="ASO101" s="46">
        <v>0</v>
      </c>
      <c r="ASP101" s="46">
        <v>0</v>
      </c>
      <c r="ASQ101" s="46">
        <v>0</v>
      </c>
      <c r="ASS101" s="46" t="s">
        <v>1560</v>
      </c>
      <c r="AST101" s="46">
        <v>0</v>
      </c>
      <c r="ASU101" s="46">
        <v>0</v>
      </c>
      <c r="ASV101" s="46">
        <v>0</v>
      </c>
      <c r="ASW101" s="46">
        <v>0</v>
      </c>
      <c r="ASX101" s="46">
        <v>0</v>
      </c>
      <c r="ASY101" s="46">
        <v>0</v>
      </c>
      <c r="ASZ101" s="46">
        <v>0</v>
      </c>
      <c r="ATA101" s="46">
        <v>1</v>
      </c>
      <c r="ATB101" s="46">
        <v>0</v>
      </c>
      <c r="ATC101" s="46">
        <v>0</v>
      </c>
      <c r="ATD101" s="46">
        <v>0</v>
      </c>
      <c r="ATE101" s="46">
        <v>0</v>
      </c>
      <c r="ATF101" s="46">
        <v>0</v>
      </c>
      <c r="ATH101" s="46" t="s">
        <v>1584</v>
      </c>
      <c r="ATI101" s="46">
        <v>0</v>
      </c>
      <c r="ATJ101" s="46">
        <v>0</v>
      </c>
      <c r="ATK101" s="46">
        <v>0</v>
      </c>
      <c r="ATL101" s="46">
        <v>0</v>
      </c>
      <c r="ATM101" s="46">
        <v>0</v>
      </c>
      <c r="ATN101" s="46">
        <v>0</v>
      </c>
      <c r="ATO101" s="46">
        <v>0</v>
      </c>
      <c r="ATP101" s="46">
        <v>1</v>
      </c>
      <c r="ATQ101" s="46">
        <v>0</v>
      </c>
      <c r="ATR101" s="46">
        <v>0</v>
      </c>
      <c r="ATS101" s="46">
        <v>0</v>
      </c>
      <c r="ATT101" s="46">
        <v>0</v>
      </c>
      <c r="ATU101" s="46">
        <v>0</v>
      </c>
      <c r="AUH101" s="46" t="s">
        <v>1601</v>
      </c>
      <c r="AUI101" s="46" t="s">
        <v>1496</v>
      </c>
      <c r="AUJ101" s="46" t="s">
        <v>1564</v>
      </c>
      <c r="AXD101" s="46" t="s">
        <v>1500</v>
      </c>
      <c r="AXT101" s="46" t="s">
        <v>1518</v>
      </c>
      <c r="AYI101" s="46" t="s">
        <v>1745</v>
      </c>
      <c r="AYJ101" s="46">
        <v>0</v>
      </c>
      <c r="AYK101" s="46">
        <v>0</v>
      </c>
      <c r="AYL101" s="46">
        <v>0</v>
      </c>
      <c r="AYM101" s="46">
        <v>1</v>
      </c>
      <c r="AYN101" s="46">
        <v>0</v>
      </c>
      <c r="AYO101" s="46">
        <v>0</v>
      </c>
      <c r="AYP101" s="46">
        <v>0</v>
      </c>
      <c r="AYQ101" s="46">
        <v>0</v>
      </c>
      <c r="AYR101" s="46">
        <v>0</v>
      </c>
      <c r="AYS101" s="46">
        <v>0</v>
      </c>
      <c r="AYT101" s="46">
        <v>0</v>
      </c>
      <c r="AYW101" s="46" t="s">
        <v>1500</v>
      </c>
      <c r="AZW101" s="46" t="s">
        <v>1496</v>
      </c>
      <c r="AZX101" s="46" t="s">
        <v>1500</v>
      </c>
      <c r="AZY101" s="46" t="s">
        <v>1621</v>
      </c>
      <c r="AZZ101" s="46">
        <v>0</v>
      </c>
      <c r="BAA101" s="46">
        <v>0</v>
      </c>
      <c r="BAB101" s="46">
        <v>0</v>
      </c>
      <c r="BAC101" s="46">
        <v>0</v>
      </c>
      <c r="BAD101" s="46">
        <v>0</v>
      </c>
      <c r="BAE101" s="46">
        <v>0</v>
      </c>
      <c r="BAF101" s="46">
        <v>1</v>
      </c>
      <c r="BAG101" s="46">
        <v>0</v>
      </c>
      <c r="BAH101" s="46">
        <v>0</v>
      </c>
      <c r="BAI101" s="46">
        <v>0</v>
      </c>
      <c r="BAJ101" s="46">
        <v>0</v>
      </c>
      <c r="BAX101" s="46" t="s">
        <v>1500</v>
      </c>
      <c r="BBM101" s="46" t="s">
        <v>1563</v>
      </c>
      <c r="BBN101" s="46" t="s">
        <v>1518</v>
      </c>
      <c r="BBO101" s="46" t="s">
        <v>1500</v>
      </c>
      <c r="BCV101" s="46" t="s">
        <v>1563</v>
      </c>
      <c r="BCW101" s="46" t="s">
        <v>1500</v>
      </c>
      <c r="BCX101" s="46" t="s">
        <v>1500</v>
      </c>
      <c r="BCY101" s="46" t="s">
        <v>2254</v>
      </c>
      <c r="BDA101" s="46">
        <v>391439791</v>
      </c>
      <c r="BDB101" s="46">
        <v>44964.649178240739</v>
      </c>
      <c r="BDE101" s="46" t="s">
        <v>1524</v>
      </c>
      <c r="BDF101" s="46" t="s">
        <v>1525</v>
      </c>
    </row>
    <row r="102" spans="1:997 1136:1462" x14ac:dyDescent="0.35">
      <c r="A102" s="46">
        <v>123</v>
      </c>
      <c r="B102" s="46" t="s">
        <v>2255</v>
      </c>
      <c r="C102" s="46">
        <v>44964</v>
      </c>
      <c r="D102" s="46" t="s">
        <v>1490</v>
      </c>
      <c r="E102" s="46">
        <v>44964.403775740742</v>
      </c>
      <c r="F102" s="46">
        <v>44964.437206724542</v>
      </c>
      <c r="G102" s="46" t="s">
        <v>1491</v>
      </c>
      <c r="H102" s="46" t="s">
        <v>1795</v>
      </c>
      <c r="I102" s="46" t="s">
        <v>1493</v>
      </c>
      <c r="J102" s="46" t="s">
        <v>1494</v>
      </c>
      <c r="K102" s="46">
        <v>1</v>
      </c>
      <c r="L102" s="46">
        <v>1</v>
      </c>
      <c r="M102" s="46" t="s">
        <v>1796</v>
      </c>
      <c r="N102" s="46" t="s">
        <v>1496</v>
      </c>
      <c r="O102" s="46" t="s">
        <v>1527</v>
      </c>
      <c r="P102" s="46" t="s">
        <v>1498</v>
      </c>
      <c r="R102" s="46" t="s">
        <v>1500</v>
      </c>
      <c r="S102" s="46" t="s">
        <v>2256</v>
      </c>
      <c r="T102" s="46" t="s">
        <v>1500</v>
      </c>
      <c r="U102" s="46" t="s">
        <v>1550</v>
      </c>
      <c r="V102" s="46" t="s">
        <v>1500</v>
      </c>
      <c r="W102" s="46" t="s">
        <v>1500</v>
      </c>
      <c r="X102" s="46" t="s">
        <v>1500</v>
      </c>
      <c r="Y102" s="46" t="s">
        <v>1500</v>
      </c>
      <c r="Z102" s="46" t="str">
        <f t="shared" si="49"/>
        <v>oui</v>
      </c>
      <c r="AC102" s="46" t="str">
        <f t="shared" si="68"/>
        <v>non</v>
      </c>
      <c r="AD102" s="46" t="s">
        <v>1501</v>
      </c>
      <c r="AF102" s="46" t="s">
        <v>1609</v>
      </c>
      <c r="AH102" s="46" t="s">
        <v>1502</v>
      </c>
      <c r="AJ102" s="46" t="str">
        <f t="shared" si="69"/>
        <v>non</v>
      </c>
      <c r="AK102" s="46" t="str">
        <f t="shared" si="50"/>
        <v>oui</v>
      </c>
      <c r="AL102" s="46" t="str">
        <f t="shared" si="65"/>
        <v xml:space="preserve">exclusion corruption </v>
      </c>
      <c r="AM102" s="46">
        <f t="shared" si="70"/>
        <v>0</v>
      </c>
      <c r="AN102" s="46">
        <f t="shared" si="71"/>
        <v>0</v>
      </c>
      <c r="AO102" s="46">
        <f t="shared" si="72"/>
        <v>0</v>
      </c>
      <c r="AP102" s="46">
        <f t="shared" si="73"/>
        <v>0</v>
      </c>
      <c r="AQ102" s="46">
        <f t="shared" si="74"/>
        <v>0</v>
      </c>
      <c r="AR102" s="46">
        <f t="shared" si="75"/>
        <v>0</v>
      </c>
      <c r="AS102" s="46">
        <f t="shared" si="76"/>
        <v>1</v>
      </c>
      <c r="AT102" s="46">
        <f t="shared" si="77"/>
        <v>0</v>
      </c>
      <c r="AU102" s="46">
        <f t="shared" si="78"/>
        <v>1</v>
      </c>
      <c r="AV102" s="46">
        <f t="shared" si="79"/>
        <v>0</v>
      </c>
      <c r="AW102" s="46">
        <f t="shared" si="80"/>
        <v>0</v>
      </c>
      <c r="AX102" s="46">
        <f t="shared" si="81"/>
        <v>0</v>
      </c>
      <c r="AY102" s="46">
        <f t="shared" si="82"/>
        <v>0</v>
      </c>
      <c r="BT102" s="46" t="str">
        <f t="shared" si="83"/>
        <v>oui</v>
      </c>
      <c r="BV102" s="46" t="s">
        <v>1500</v>
      </c>
      <c r="BW102" s="46" t="s">
        <v>2116</v>
      </c>
      <c r="BX102" s="46">
        <v>0</v>
      </c>
      <c r="BY102" s="46">
        <v>1</v>
      </c>
      <c r="BZ102" s="46">
        <v>1</v>
      </c>
      <c r="CA102" s="46">
        <v>0</v>
      </c>
      <c r="CB102" s="46">
        <v>1</v>
      </c>
      <c r="CC102" s="46">
        <v>0</v>
      </c>
      <c r="CD102" s="46">
        <v>0</v>
      </c>
      <c r="CE102" s="46">
        <v>0</v>
      </c>
      <c r="CF102" s="46">
        <v>0</v>
      </c>
      <c r="CG102" s="46">
        <v>0</v>
      </c>
      <c r="CH102" s="46">
        <v>0</v>
      </c>
      <c r="CW102" s="46" t="s">
        <v>1659</v>
      </c>
      <c r="CX102" s="46">
        <v>0</v>
      </c>
      <c r="CY102" s="46">
        <v>0</v>
      </c>
      <c r="CZ102" s="46">
        <v>0</v>
      </c>
      <c r="DA102" s="46">
        <v>0</v>
      </c>
      <c r="DB102" s="46">
        <v>0</v>
      </c>
      <c r="DC102" s="46">
        <v>0</v>
      </c>
      <c r="DD102" s="46">
        <v>1</v>
      </c>
      <c r="DE102" s="46">
        <v>0</v>
      </c>
      <c r="DF102" s="46">
        <v>1</v>
      </c>
      <c r="DG102" s="46">
        <v>0</v>
      </c>
      <c r="DH102" s="46">
        <v>0</v>
      </c>
      <c r="DI102" s="46">
        <v>0</v>
      </c>
      <c r="DJ102" s="46">
        <v>0</v>
      </c>
      <c r="GG102" s="46" t="s">
        <v>1500</v>
      </c>
      <c r="GH102" s="46" t="s">
        <v>1613</v>
      </c>
      <c r="GI102" s="46">
        <v>1</v>
      </c>
      <c r="GJ102" s="46">
        <v>0</v>
      </c>
      <c r="GK102" s="46">
        <v>1</v>
      </c>
      <c r="GL102" s="46">
        <v>0</v>
      </c>
      <c r="GM102" s="46">
        <v>0</v>
      </c>
      <c r="GN102" s="46">
        <v>0</v>
      </c>
      <c r="GX102" s="46" t="s">
        <v>1659</v>
      </c>
      <c r="GY102" s="46">
        <v>0</v>
      </c>
      <c r="GZ102" s="46">
        <v>0</v>
      </c>
      <c r="HA102" s="46">
        <v>0</v>
      </c>
      <c r="HB102" s="46">
        <v>0</v>
      </c>
      <c r="HC102" s="46">
        <v>0</v>
      </c>
      <c r="HD102" s="46">
        <v>0</v>
      </c>
      <c r="HE102" s="46">
        <v>1</v>
      </c>
      <c r="HF102" s="46">
        <v>0</v>
      </c>
      <c r="HG102" s="46">
        <v>1</v>
      </c>
      <c r="HH102" s="46">
        <v>0</v>
      </c>
      <c r="HI102" s="46">
        <v>0</v>
      </c>
      <c r="HJ102" s="46">
        <v>0</v>
      </c>
      <c r="HK102" s="46">
        <v>0</v>
      </c>
      <c r="IG102" s="46" t="s">
        <v>1500</v>
      </c>
      <c r="IH102" s="46" t="s">
        <v>1751</v>
      </c>
      <c r="II102" s="46">
        <v>1</v>
      </c>
      <c r="IJ102" s="46">
        <v>1</v>
      </c>
      <c r="IK102" s="46">
        <v>0</v>
      </c>
      <c r="IL102" s="46">
        <v>0</v>
      </c>
      <c r="IM102" s="46">
        <v>0</v>
      </c>
      <c r="IN102" s="46">
        <v>1</v>
      </c>
      <c r="IO102" s="46">
        <v>0</v>
      </c>
      <c r="IP102" s="46">
        <v>0</v>
      </c>
      <c r="IQ102" s="46">
        <v>0</v>
      </c>
      <c r="IR102" s="46">
        <v>0</v>
      </c>
      <c r="IS102" s="46">
        <v>0</v>
      </c>
      <c r="IT102" s="46">
        <v>0</v>
      </c>
      <c r="IU102" s="46">
        <v>0</v>
      </c>
      <c r="IV102" s="46">
        <v>0</v>
      </c>
      <c r="IW102" s="46">
        <v>0</v>
      </c>
      <c r="IX102" s="46">
        <v>0</v>
      </c>
      <c r="IY102" s="46">
        <v>0</v>
      </c>
      <c r="JT102" s="46" t="s">
        <v>1659</v>
      </c>
      <c r="JU102" s="46">
        <v>0</v>
      </c>
      <c r="JV102" s="46">
        <v>0</v>
      </c>
      <c r="JW102" s="46">
        <v>0</v>
      </c>
      <c r="JX102" s="46">
        <v>0</v>
      </c>
      <c r="JY102" s="46">
        <v>0</v>
      </c>
      <c r="JZ102" s="46">
        <v>0</v>
      </c>
      <c r="KA102" s="46">
        <v>1</v>
      </c>
      <c r="KB102" s="46">
        <v>0</v>
      </c>
      <c r="KC102" s="46">
        <v>1</v>
      </c>
      <c r="KD102" s="46">
        <v>0</v>
      </c>
      <c r="KE102" s="46">
        <v>0</v>
      </c>
      <c r="KF102" s="46">
        <v>0</v>
      </c>
      <c r="KG102" s="46">
        <v>0</v>
      </c>
      <c r="AKG102" s="46" t="s">
        <v>1509</v>
      </c>
      <c r="AKH102" s="46">
        <v>0</v>
      </c>
      <c r="AKI102" s="46">
        <v>0</v>
      </c>
      <c r="AKJ102" s="46">
        <v>0</v>
      </c>
      <c r="AKK102" s="46">
        <v>0</v>
      </c>
      <c r="AKL102" s="46">
        <v>0</v>
      </c>
      <c r="AKM102" s="46">
        <v>0</v>
      </c>
      <c r="AKN102" s="46">
        <v>0</v>
      </c>
      <c r="AKO102" s="46">
        <v>0</v>
      </c>
      <c r="AKP102" s="46">
        <v>0</v>
      </c>
      <c r="AKQ102" s="46">
        <v>0</v>
      </c>
      <c r="AKR102" s="46">
        <v>0</v>
      </c>
      <c r="AKS102" s="46">
        <v>0</v>
      </c>
      <c r="AKT102" s="46">
        <v>0</v>
      </c>
      <c r="AKU102" s="46">
        <v>0</v>
      </c>
      <c r="AKV102" s="46">
        <v>1</v>
      </c>
      <c r="AKW102" s="46">
        <v>0</v>
      </c>
      <c r="AKX102" s="46">
        <v>0</v>
      </c>
      <c r="AKY102" s="46">
        <v>0</v>
      </c>
      <c r="AQR102" s="46" t="s">
        <v>1564</v>
      </c>
      <c r="ARR102" s="46" t="s">
        <v>1581</v>
      </c>
      <c r="ARS102" s="46">
        <v>1</v>
      </c>
      <c r="ART102" s="46">
        <v>0</v>
      </c>
      <c r="ARU102" s="46">
        <v>0</v>
      </c>
      <c r="ARV102" s="46">
        <v>0</v>
      </c>
      <c r="ARW102" s="46">
        <v>0</v>
      </c>
      <c r="ARX102" s="46">
        <v>0</v>
      </c>
      <c r="ARY102" s="46">
        <v>0</v>
      </c>
      <c r="ASB102" s="46" t="s">
        <v>1500</v>
      </c>
      <c r="AUW102" s="46" t="s">
        <v>2178</v>
      </c>
      <c r="AUX102" s="46">
        <v>0</v>
      </c>
      <c r="AUY102" s="46">
        <v>0</v>
      </c>
      <c r="AUZ102" s="46">
        <v>0</v>
      </c>
      <c r="AVA102" s="46">
        <v>1</v>
      </c>
      <c r="AVB102" s="46">
        <v>1</v>
      </c>
      <c r="AVC102" s="46">
        <v>0</v>
      </c>
      <c r="AVD102" s="46">
        <v>0</v>
      </c>
      <c r="AVE102" s="46">
        <v>0</v>
      </c>
      <c r="AVF102" s="46">
        <v>0</v>
      </c>
      <c r="AVG102" s="46">
        <v>0</v>
      </c>
      <c r="AVH102" s="46">
        <v>0</v>
      </c>
      <c r="AVJ102" s="46" t="s">
        <v>2257</v>
      </c>
      <c r="AVK102" s="46">
        <v>0</v>
      </c>
      <c r="AVL102" s="46">
        <v>0</v>
      </c>
      <c r="AVM102" s="46">
        <v>0</v>
      </c>
      <c r="AVN102" s="46">
        <v>0</v>
      </c>
      <c r="AVO102" s="46">
        <v>0</v>
      </c>
      <c r="AVP102" s="46">
        <v>1</v>
      </c>
      <c r="AVQ102" s="46">
        <v>0</v>
      </c>
      <c r="AVR102" s="46">
        <v>1</v>
      </c>
      <c r="AVS102" s="46">
        <v>1</v>
      </c>
      <c r="AVT102" s="46">
        <v>0</v>
      </c>
      <c r="AVU102" s="46">
        <v>0</v>
      </c>
      <c r="AVV102" s="46">
        <v>0</v>
      </c>
      <c r="AVW102" s="46">
        <v>0</v>
      </c>
      <c r="AVY102" s="46" t="s">
        <v>1643</v>
      </c>
      <c r="AVZ102" s="46">
        <v>1</v>
      </c>
      <c r="AWA102" s="46">
        <v>0</v>
      </c>
      <c r="AWB102" s="46">
        <v>0</v>
      </c>
      <c r="AWC102" s="46">
        <v>0</v>
      </c>
      <c r="AWD102" s="46">
        <v>0</v>
      </c>
      <c r="AWE102" s="46">
        <v>0</v>
      </c>
      <c r="AWF102" s="46">
        <v>0</v>
      </c>
      <c r="AWG102" s="46">
        <v>1</v>
      </c>
      <c r="AWH102" s="46">
        <v>0</v>
      </c>
      <c r="AWI102" s="46">
        <v>0</v>
      </c>
      <c r="AWJ102" s="46">
        <v>0</v>
      </c>
      <c r="AWK102" s="46">
        <v>0</v>
      </c>
      <c r="AWL102" s="46">
        <v>0</v>
      </c>
      <c r="AWN102" s="46" t="s">
        <v>1601</v>
      </c>
      <c r="AWO102" s="46" t="s">
        <v>2258</v>
      </c>
      <c r="AWP102" s="46">
        <v>1</v>
      </c>
      <c r="AWQ102" s="46">
        <v>1</v>
      </c>
      <c r="AWR102" s="46">
        <v>0</v>
      </c>
      <c r="AWS102" s="46">
        <v>0</v>
      </c>
      <c r="AWT102" s="46">
        <v>0</v>
      </c>
      <c r="AWU102" s="46">
        <v>0</v>
      </c>
      <c r="AWV102" s="46">
        <v>0</v>
      </c>
      <c r="AWW102" s="46">
        <v>0</v>
      </c>
      <c r="AWX102" s="46">
        <v>0</v>
      </c>
      <c r="AWY102" s="46">
        <v>0</v>
      </c>
      <c r="AWZ102" s="46">
        <v>0</v>
      </c>
      <c r="AXA102" s="46">
        <v>0</v>
      </c>
      <c r="AXD102" s="46" t="s">
        <v>1500</v>
      </c>
      <c r="AXT102" s="46" t="s">
        <v>1563</v>
      </c>
      <c r="AYI102" s="46" t="s">
        <v>2259</v>
      </c>
      <c r="AYJ102" s="46">
        <v>1</v>
      </c>
      <c r="AYK102" s="46">
        <v>1</v>
      </c>
      <c r="AYL102" s="46">
        <v>0</v>
      </c>
      <c r="AYM102" s="46">
        <v>0</v>
      </c>
      <c r="AYN102" s="46">
        <v>1</v>
      </c>
      <c r="AYO102" s="46">
        <v>0</v>
      </c>
      <c r="AYP102" s="46">
        <v>0</v>
      </c>
      <c r="AYQ102" s="46">
        <v>0</v>
      </c>
      <c r="AYR102" s="46">
        <v>0</v>
      </c>
      <c r="AYS102" s="46">
        <v>0</v>
      </c>
      <c r="AYT102" s="46">
        <v>0</v>
      </c>
      <c r="AYW102" s="46" t="s">
        <v>1500</v>
      </c>
      <c r="AZW102" s="46" t="s">
        <v>1500</v>
      </c>
      <c r="BAX102" s="46" t="s">
        <v>1500</v>
      </c>
      <c r="BBM102" s="46" t="s">
        <v>1518</v>
      </c>
      <c r="BBN102" s="46" t="s">
        <v>1702</v>
      </c>
      <c r="BBO102" s="46" t="s">
        <v>1500</v>
      </c>
      <c r="BCV102" s="46" t="s">
        <v>1563</v>
      </c>
      <c r="BCW102" s="46" t="s">
        <v>1500</v>
      </c>
      <c r="BCX102" s="46" t="s">
        <v>1500</v>
      </c>
      <c r="BDA102" s="46">
        <v>391440199</v>
      </c>
      <c r="BDB102" s="46">
        <v>44964.650231481493</v>
      </c>
      <c r="BDE102" s="46" t="s">
        <v>1524</v>
      </c>
      <c r="BDF102" s="46" t="s">
        <v>1525</v>
      </c>
    </row>
    <row r="103" spans="1:997 1136:1462" x14ac:dyDescent="0.35">
      <c r="A103" s="46">
        <v>124</v>
      </c>
      <c r="B103" s="46" t="s">
        <v>2260</v>
      </c>
      <c r="C103" s="46">
        <v>44964</v>
      </c>
      <c r="D103" s="46" t="s">
        <v>1490</v>
      </c>
      <c r="E103" s="46">
        <v>44964.469588680557</v>
      </c>
      <c r="F103" s="46">
        <v>44964.512178032412</v>
      </c>
      <c r="G103" s="46" t="s">
        <v>1491</v>
      </c>
      <c r="H103" s="46" t="s">
        <v>1795</v>
      </c>
      <c r="I103" s="46" t="s">
        <v>1493</v>
      </c>
      <c r="J103" s="46" t="s">
        <v>1494</v>
      </c>
      <c r="K103" s="46">
        <v>1</v>
      </c>
      <c r="L103" s="46">
        <v>1</v>
      </c>
      <c r="M103" s="46" t="s">
        <v>1796</v>
      </c>
      <c r="N103" s="46" t="s">
        <v>1496</v>
      </c>
      <c r="O103" s="46" t="s">
        <v>1497</v>
      </c>
      <c r="P103" s="46" t="s">
        <v>1498</v>
      </c>
      <c r="R103" s="46" t="s">
        <v>1496</v>
      </c>
      <c r="S103" s="46" t="s">
        <v>2261</v>
      </c>
      <c r="T103" s="46" t="s">
        <v>1500</v>
      </c>
      <c r="U103" s="46" t="s">
        <v>1500</v>
      </c>
      <c r="V103" s="46" t="s">
        <v>1500</v>
      </c>
      <c r="W103" s="46" t="s">
        <v>1500</v>
      </c>
      <c r="X103" s="46" t="s">
        <v>1500</v>
      </c>
      <c r="Y103" s="46" t="s">
        <v>1500</v>
      </c>
      <c r="Z103" s="46" t="str">
        <f t="shared" si="49"/>
        <v>non</v>
      </c>
      <c r="AC103" s="46" t="str">
        <f t="shared" si="68"/>
        <v>non</v>
      </c>
      <c r="AD103" s="46" t="s">
        <v>1531</v>
      </c>
      <c r="AF103" s="46" t="s">
        <v>1503</v>
      </c>
      <c r="AH103" s="46" t="s">
        <v>1639</v>
      </c>
      <c r="AJ103" s="46" t="str">
        <f t="shared" si="69"/>
        <v>non</v>
      </c>
      <c r="AK103" s="46" t="str">
        <f t="shared" si="50"/>
        <v>oui</v>
      </c>
      <c r="AL103" s="46" t="str">
        <f t="shared" si="65"/>
        <v xml:space="preserve">exclusion corruption </v>
      </c>
      <c r="AM103" s="46">
        <f t="shared" si="70"/>
        <v>0</v>
      </c>
      <c r="AN103" s="46">
        <f t="shared" si="71"/>
        <v>0</v>
      </c>
      <c r="AO103" s="46">
        <f t="shared" si="72"/>
        <v>0</v>
      </c>
      <c r="AP103" s="46">
        <f t="shared" si="73"/>
        <v>0</v>
      </c>
      <c r="AQ103" s="46">
        <f t="shared" si="74"/>
        <v>0</v>
      </c>
      <c r="AR103" s="46">
        <f t="shared" si="75"/>
        <v>0</v>
      </c>
      <c r="AS103" s="46">
        <f t="shared" si="76"/>
        <v>1</v>
      </c>
      <c r="AT103" s="46">
        <f t="shared" si="77"/>
        <v>0</v>
      </c>
      <c r="AU103" s="46">
        <f t="shared" si="78"/>
        <v>1</v>
      </c>
      <c r="AV103" s="46">
        <f t="shared" si="79"/>
        <v>0</v>
      </c>
      <c r="AW103" s="46">
        <f t="shared" si="80"/>
        <v>0</v>
      </c>
      <c r="AX103" s="46">
        <f t="shared" si="81"/>
        <v>0</v>
      </c>
      <c r="AY103" s="46">
        <f t="shared" si="82"/>
        <v>0</v>
      </c>
      <c r="BT103" s="46" t="str">
        <f t="shared" si="83"/>
        <v>non</v>
      </c>
      <c r="OA103" s="46" t="s">
        <v>1500</v>
      </c>
      <c r="OB103" s="46" t="s">
        <v>2262</v>
      </c>
      <c r="OC103" s="46">
        <v>0</v>
      </c>
      <c r="OD103" s="46">
        <v>0</v>
      </c>
      <c r="OE103" s="46">
        <v>1</v>
      </c>
      <c r="OF103" s="46">
        <v>1</v>
      </c>
      <c r="OG103" s="46">
        <v>1</v>
      </c>
      <c r="OH103" s="46">
        <v>0</v>
      </c>
      <c r="OI103" s="46">
        <v>0</v>
      </c>
      <c r="OJ103" s="46">
        <v>0</v>
      </c>
      <c r="OK103" s="46">
        <v>0</v>
      </c>
      <c r="OL103" s="46">
        <v>0</v>
      </c>
      <c r="OM103" s="46">
        <v>0</v>
      </c>
      <c r="PB103" s="46" t="s">
        <v>1799</v>
      </c>
      <c r="PC103" s="46">
        <v>0</v>
      </c>
      <c r="PD103" s="46">
        <v>0</v>
      </c>
      <c r="PE103" s="46">
        <v>0</v>
      </c>
      <c r="PF103" s="46">
        <v>0</v>
      </c>
      <c r="PG103" s="46">
        <v>0</v>
      </c>
      <c r="PH103" s="46">
        <v>0</v>
      </c>
      <c r="PI103" s="46">
        <v>1</v>
      </c>
      <c r="PJ103" s="46">
        <v>0</v>
      </c>
      <c r="PK103" s="46">
        <v>1</v>
      </c>
      <c r="PL103" s="46">
        <v>0</v>
      </c>
      <c r="PM103" s="46">
        <v>0</v>
      </c>
      <c r="PN103" s="46">
        <v>0</v>
      </c>
      <c r="PO103" s="46">
        <v>0</v>
      </c>
      <c r="QQ103" s="46" t="s">
        <v>1500</v>
      </c>
      <c r="QR103" s="46" t="s">
        <v>2263</v>
      </c>
      <c r="QS103" s="46">
        <v>0</v>
      </c>
      <c r="QT103" s="46">
        <v>0</v>
      </c>
      <c r="QU103" s="46">
        <v>0</v>
      </c>
      <c r="QV103" s="46">
        <v>1</v>
      </c>
      <c r="QW103" s="46">
        <v>0</v>
      </c>
      <c r="QX103" s="46">
        <v>0</v>
      </c>
      <c r="QY103" s="46">
        <v>1</v>
      </c>
      <c r="QZ103" s="46">
        <v>0</v>
      </c>
      <c r="RA103" s="46">
        <v>0</v>
      </c>
      <c r="RB103" s="46">
        <v>0</v>
      </c>
      <c r="RC103" s="46">
        <v>0</v>
      </c>
      <c r="RR103" s="46" t="s">
        <v>1659</v>
      </c>
      <c r="RS103" s="46">
        <v>0</v>
      </c>
      <c r="RT103" s="46">
        <v>0</v>
      </c>
      <c r="RU103" s="46">
        <v>0</v>
      </c>
      <c r="RV103" s="46">
        <v>0</v>
      </c>
      <c r="RW103" s="46">
        <v>0</v>
      </c>
      <c r="RX103" s="46">
        <v>0</v>
      </c>
      <c r="RY103" s="46">
        <v>1</v>
      </c>
      <c r="RZ103" s="46">
        <v>0</v>
      </c>
      <c r="SA103" s="46">
        <v>1</v>
      </c>
      <c r="SB103" s="46">
        <v>0</v>
      </c>
      <c r="SC103" s="46">
        <v>0</v>
      </c>
      <c r="SD103" s="46">
        <v>0</v>
      </c>
      <c r="SE103" s="46">
        <v>0</v>
      </c>
      <c r="AKG103" s="46" t="s">
        <v>1509</v>
      </c>
      <c r="AKH103" s="46">
        <v>0</v>
      </c>
      <c r="AKI103" s="46">
        <v>0</v>
      </c>
      <c r="AKJ103" s="46">
        <v>0</v>
      </c>
      <c r="AKK103" s="46">
        <v>0</v>
      </c>
      <c r="AKL103" s="46">
        <v>0</v>
      </c>
      <c r="AKM103" s="46">
        <v>0</v>
      </c>
      <c r="AKN103" s="46">
        <v>0</v>
      </c>
      <c r="AKO103" s="46">
        <v>0</v>
      </c>
      <c r="AKP103" s="46">
        <v>0</v>
      </c>
      <c r="AKQ103" s="46">
        <v>0</v>
      </c>
      <c r="AKR103" s="46">
        <v>0</v>
      </c>
      <c r="AKS103" s="46">
        <v>0</v>
      </c>
      <c r="AKT103" s="46">
        <v>0</v>
      </c>
      <c r="AKU103" s="46">
        <v>0</v>
      </c>
      <c r="AKV103" s="46">
        <v>1</v>
      </c>
      <c r="AKW103" s="46">
        <v>0</v>
      </c>
      <c r="AKX103" s="46">
        <v>0</v>
      </c>
      <c r="AKY103" s="46">
        <v>0</v>
      </c>
      <c r="AQR103" s="46" t="s">
        <v>1803</v>
      </c>
      <c r="AQS103" s="46" t="s">
        <v>1511</v>
      </c>
      <c r="AQT103" s="46">
        <v>0</v>
      </c>
      <c r="AQU103" s="46">
        <v>0</v>
      </c>
      <c r="AQV103" s="46">
        <v>1</v>
      </c>
      <c r="AQW103" s="46">
        <v>0</v>
      </c>
      <c r="AQX103" s="46">
        <v>0</v>
      </c>
      <c r="AQY103" s="46">
        <v>0</v>
      </c>
      <c r="AQZ103" s="46">
        <v>0</v>
      </c>
      <c r="ARA103" s="46">
        <v>0</v>
      </c>
      <c r="ARB103" s="46">
        <v>0</v>
      </c>
      <c r="ARC103" s="46">
        <v>0</v>
      </c>
      <c r="ARR103" s="46" t="s">
        <v>1581</v>
      </c>
      <c r="ARS103" s="46">
        <v>1</v>
      </c>
      <c r="ART103" s="46">
        <v>0</v>
      </c>
      <c r="ARU103" s="46">
        <v>0</v>
      </c>
      <c r="ARV103" s="46">
        <v>0</v>
      </c>
      <c r="ARW103" s="46">
        <v>0</v>
      </c>
      <c r="ARX103" s="46">
        <v>0</v>
      </c>
      <c r="ARY103" s="46">
        <v>0</v>
      </c>
      <c r="ASB103" s="46" t="s">
        <v>1500</v>
      </c>
      <c r="AUW103" s="46" t="s">
        <v>1839</v>
      </c>
      <c r="AUX103" s="46">
        <v>1</v>
      </c>
      <c r="AUY103" s="46">
        <v>1</v>
      </c>
      <c r="AUZ103" s="46">
        <v>0</v>
      </c>
      <c r="AVA103" s="46">
        <v>0</v>
      </c>
      <c r="AVB103" s="46">
        <v>1</v>
      </c>
      <c r="AVC103" s="46">
        <v>0</v>
      </c>
      <c r="AVD103" s="46">
        <v>0</v>
      </c>
      <c r="AVE103" s="46">
        <v>0</v>
      </c>
      <c r="AVF103" s="46">
        <v>0</v>
      </c>
      <c r="AVG103" s="46">
        <v>0</v>
      </c>
      <c r="AVH103" s="46">
        <v>0</v>
      </c>
      <c r="AVJ103" s="46" t="s">
        <v>2019</v>
      </c>
      <c r="AVK103" s="46">
        <v>0</v>
      </c>
      <c r="AVL103" s="46">
        <v>1</v>
      </c>
      <c r="AVM103" s="46">
        <v>0</v>
      </c>
      <c r="AVN103" s="46">
        <v>0</v>
      </c>
      <c r="AVO103" s="46">
        <v>0</v>
      </c>
      <c r="AVP103" s="46">
        <v>1</v>
      </c>
      <c r="AVQ103" s="46">
        <v>0</v>
      </c>
      <c r="AVR103" s="46">
        <v>0</v>
      </c>
      <c r="AVS103" s="46">
        <v>1</v>
      </c>
      <c r="AVT103" s="46">
        <v>0</v>
      </c>
      <c r="AVU103" s="46">
        <v>0</v>
      </c>
      <c r="AVV103" s="46">
        <v>0</v>
      </c>
      <c r="AVW103" s="46">
        <v>0</v>
      </c>
      <c r="AVY103" s="46" t="s">
        <v>1619</v>
      </c>
      <c r="AVZ103" s="46">
        <v>1</v>
      </c>
      <c r="AWA103" s="46">
        <v>1</v>
      </c>
      <c r="AWB103" s="46">
        <v>0</v>
      </c>
      <c r="AWC103" s="46">
        <v>0</v>
      </c>
      <c r="AWD103" s="46">
        <v>0</v>
      </c>
      <c r="AWE103" s="46">
        <v>0</v>
      </c>
      <c r="AWF103" s="46">
        <v>0</v>
      </c>
      <c r="AWG103" s="46">
        <v>0</v>
      </c>
      <c r="AWH103" s="46">
        <v>0</v>
      </c>
      <c r="AWI103" s="46">
        <v>0</v>
      </c>
      <c r="AWJ103" s="46">
        <v>0</v>
      </c>
      <c r="AWK103" s="46">
        <v>0</v>
      </c>
      <c r="AWL103" s="46">
        <v>0</v>
      </c>
      <c r="AWN103" s="46" t="s">
        <v>1516</v>
      </c>
      <c r="AWO103" s="46" t="s">
        <v>1517</v>
      </c>
      <c r="AWP103" s="46">
        <v>1</v>
      </c>
      <c r="AWQ103" s="46">
        <v>0</v>
      </c>
      <c r="AWR103" s="46">
        <v>0</v>
      </c>
      <c r="AWS103" s="46">
        <v>0</v>
      </c>
      <c r="AWT103" s="46">
        <v>0</v>
      </c>
      <c r="AWU103" s="46">
        <v>0</v>
      </c>
      <c r="AWV103" s="46">
        <v>0</v>
      </c>
      <c r="AWW103" s="46">
        <v>0</v>
      </c>
      <c r="AWX103" s="46">
        <v>0</v>
      </c>
      <c r="AWY103" s="46">
        <v>0</v>
      </c>
      <c r="AWZ103" s="46">
        <v>0</v>
      </c>
      <c r="AXA103" s="46">
        <v>0</v>
      </c>
      <c r="AXD103" s="46" t="s">
        <v>1500</v>
      </c>
      <c r="AXT103" s="46" t="s">
        <v>1563</v>
      </c>
      <c r="AYI103" s="46" t="s">
        <v>1542</v>
      </c>
      <c r="AYJ103" s="46">
        <v>1</v>
      </c>
      <c r="AYK103" s="46">
        <v>0</v>
      </c>
      <c r="AYL103" s="46">
        <v>0</v>
      </c>
      <c r="AYM103" s="46">
        <v>1</v>
      </c>
      <c r="AYN103" s="46">
        <v>1</v>
      </c>
      <c r="AYO103" s="46">
        <v>0</v>
      </c>
      <c r="AYP103" s="46">
        <v>0</v>
      </c>
      <c r="AYQ103" s="46">
        <v>0</v>
      </c>
      <c r="AYR103" s="46">
        <v>0</v>
      </c>
      <c r="AYS103" s="46">
        <v>0</v>
      </c>
      <c r="AYT103" s="46">
        <v>0</v>
      </c>
      <c r="AYW103" s="46" t="s">
        <v>1496</v>
      </c>
      <c r="AYX103" s="46" t="s">
        <v>2264</v>
      </c>
      <c r="AYY103" s="46">
        <v>1</v>
      </c>
      <c r="AYZ103" s="46">
        <v>0</v>
      </c>
      <c r="AZA103" s="46">
        <v>0</v>
      </c>
      <c r="AZB103" s="46">
        <v>1</v>
      </c>
      <c r="AZC103" s="46">
        <v>1</v>
      </c>
      <c r="AZD103" s="46">
        <v>0</v>
      </c>
      <c r="AZE103" s="46">
        <v>0</v>
      </c>
      <c r="AZF103" s="46">
        <v>0</v>
      </c>
      <c r="AZG103" s="46">
        <v>0</v>
      </c>
      <c r="AZH103" s="46">
        <v>0</v>
      </c>
      <c r="AZK103" s="46" t="s">
        <v>2265</v>
      </c>
      <c r="AZL103" s="46">
        <v>1</v>
      </c>
      <c r="AZM103" s="46">
        <v>0</v>
      </c>
      <c r="AZN103" s="46">
        <v>0</v>
      </c>
      <c r="AZO103" s="46">
        <v>1</v>
      </c>
      <c r="AZP103" s="46">
        <v>0</v>
      </c>
      <c r="AZQ103" s="46">
        <v>0</v>
      </c>
      <c r="AZR103" s="46">
        <v>0</v>
      </c>
      <c r="AZS103" s="46">
        <v>0</v>
      </c>
      <c r="AZT103" s="46">
        <v>0</v>
      </c>
      <c r="AZU103" s="46">
        <v>0</v>
      </c>
      <c r="AZW103" s="46" t="s">
        <v>1500</v>
      </c>
      <c r="BAX103" s="46" t="s">
        <v>1500</v>
      </c>
      <c r="BBM103" s="46" t="s">
        <v>1652</v>
      </c>
      <c r="BBN103" s="46" t="s">
        <v>1518</v>
      </c>
      <c r="BBO103" s="46" t="s">
        <v>1500</v>
      </c>
      <c r="BCV103" s="46" t="s">
        <v>1652</v>
      </c>
      <c r="BCW103" s="46" t="s">
        <v>1500</v>
      </c>
      <c r="BCX103" s="46" t="s">
        <v>1496</v>
      </c>
      <c r="BDA103" s="46">
        <v>391440231</v>
      </c>
      <c r="BDB103" s="46">
        <v>44964.650324074071</v>
      </c>
      <c r="BDE103" s="46" t="s">
        <v>1524</v>
      </c>
      <c r="BDF103" s="46" t="s">
        <v>1525</v>
      </c>
    </row>
    <row r="104" spans="1:997 1136:1462" x14ac:dyDescent="0.35">
      <c r="A104" s="46">
        <v>125</v>
      </c>
      <c r="B104" s="46" t="s">
        <v>2266</v>
      </c>
      <c r="C104" s="46">
        <v>44964</v>
      </c>
      <c r="D104" s="46" t="s">
        <v>1490</v>
      </c>
      <c r="E104" s="46">
        <v>44964.523607118063</v>
      </c>
      <c r="F104" s="46">
        <v>44964.556037164351</v>
      </c>
      <c r="G104" s="46" t="s">
        <v>1491</v>
      </c>
      <c r="H104" s="46" t="s">
        <v>1795</v>
      </c>
      <c r="I104" s="46" t="s">
        <v>1493</v>
      </c>
      <c r="J104" s="46" t="s">
        <v>1494</v>
      </c>
      <c r="K104" s="46">
        <v>1</v>
      </c>
      <c r="L104" s="46">
        <v>1</v>
      </c>
      <c r="M104" s="46" t="s">
        <v>1796</v>
      </c>
      <c r="N104" s="46" t="s">
        <v>1496</v>
      </c>
      <c r="O104" s="46" t="s">
        <v>1527</v>
      </c>
      <c r="P104" s="46" t="s">
        <v>1498</v>
      </c>
      <c r="R104" s="46" t="s">
        <v>1500</v>
      </c>
      <c r="S104" s="46" t="s">
        <v>2267</v>
      </c>
      <c r="T104" s="46" t="s">
        <v>1550</v>
      </c>
      <c r="U104" s="46" t="s">
        <v>1500</v>
      </c>
      <c r="V104" s="46" t="s">
        <v>1500</v>
      </c>
      <c r="W104" s="46" t="s">
        <v>1500</v>
      </c>
      <c r="X104" s="46" t="s">
        <v>1549</v>
      </c>
      <c r="Y104" s="46" t="s">
        <v>1500</v>
      </c>
      <c r="Z104" s="46" t="str">
        <f t="shared" si="49"/>
        <v>oui</v>
      </c>
      <c r="AC104" s="46" t="str">
        <f t="shared" si="68"/>
        <v>non</v>
      </c>
      <c r="AD104" s="46" t="s">
        <v>1501</v>
      </c>
      <c r="AF104" s="46" t="s">
        <v>1531</v>
      </c>
      <c r="AH104" s="46" t="s">
        <v>1502</v>
      </c>
      <c r="AJ104" s="46" t="str">
        <f t="shared" si="69"/>
        <v>non</v>
      </c>
      <c r="AK104" s="46" t="str">
        <f t="shared" si="50"/>
        <v>oui</v>
      </c>
      <c r="AL104" s="46" t="str">
        <f t="shared" si="65"/>
        <v xml:space="preserve">pas_connaissance exclusion corruption </v>
      </c>
      <c r="AM104" s="46">
        <f t="shared" si="70"/>
        <v>1</v>
      </c>
      <c r="AN104" s="46">
        <f t="shared" si="71"/>
        <v>0</v>
      </c>
      <c r="AO104" s="46">
        <f t="shared" si="72"/>
        <v>0</v>
      </c>
      <c r="AP104" s="46">
        <f t="shared" si="73"/>
        <v>0</v>
      </c>
      <c r="AQ104" s="46">
        <f t="shared" si="74"/>
        <v>0</v>
      </c>
      <c r="AR104" s="46">
        <f t="shared" si="75"/>
        <v>0</v>
      </c>
      <c r="AS104" s="46">
        <f t="shared" si="76"/>
        <v>1</v>
      </c>
      <c r="AT104" s="46">
        <f t="shared" si="77"/>
        <v>0</v>
      </c>
      <c r="AU104" s="46">
        <f t="shared" si="78"/>
        <v>1</v>
      </c>
      <c r="AV104" s="46">
        <f t="shared" si="79"/>
        <v>0</v>
      </c>
      <c r="AW104" s="46">
        <f t="shared" si="80"/>
        <v>0</v>
      </c>
      <c r="AX104" s="46">
        <f t="shared" si="81"/>
        <v>0</v>
      </c>
      <c r="AY104" s="46">
        <f t="shared" si="82"/>
        <v>0</v>
      </c>
      <c r="BT104" s="46" t="str">
        <f t="shared" si="83"/>
        <v>oui</v>
      </c>
      <c r="GG104" s="46" t="s">
        <v>1500</v>
      </c>
      <c r="GH104" s="46" t="s">
        <v>1532</v>
      </c>
      <c r="GI104" s="46">
        <v>1</v>
      </c>
      <c r="GJ104" s="46">
        <v>0</v>
      </c>
      <c r="GK104" s="46">
        <v>1</v>
      </c>
      <c r="GL104" s="46">
        <v>0</v>
      </c>
      <c r="GM104" s="46">
        <v>0</v>
      </c>
      <c r="GN104" s="46">
        <v>0</v>
      </c>
      <c r="GX104" s="46" t="s">
        <v>1505</v>
      </c>
      <c r="GY104" s="46">
        <v>0</v>
      </c>
      <c r="GZ104" s="46">
        <v>0</v>
      </c>
      <c r="HA104" s="46">
        <v>0</v>
      </c>
      <c r="HB104" s="46">
        <v>0</v>
      </c>
      <c r="HC104" s="46">
        <v>0</v>
      </c>
      <c r="HD104" s="46">
        <v>0</v>
      </c>
      <c r="HE104" s="46">
        <v>1</v>
      </c>
      <c r="HF104" s="46">
        <v>0</v>
      </c>
      <c r="HG104" s="46">
        <v>0</v>
      </c>
      <c r="HH104" s="46">
        <v>0</v>
      </c>
      <c r="HI104" s="46">
        <v>0</v>
      </c>
      <c r="HJ104" s="46">
        <v>0</v>
      </c>
      <c r="HK104" s="46">
        <v>0</v>
      </c>
      <c r="IG104" s="46" t="s">
        <v>1500</v>
      </c>
      <c r="IH104" s="46" t="s">
        <v>2268</v>
      </c>
      <c r="II104" s="46">
        <v>1</v>
      </c>
      <c r="IJ104" s="46">
        <v>1</v>
      </c>
      <c r="IK104" s="46">
        <v>1</v>
      </c>
      <c r="IL104" s="46">
        <v>0</v>
      </c>
      <c r="IM104" s="46">
        <v>0</v>
      </c>
      <c r="IN104" s="46">
        <v>0</v>
      </c>
      <c r="IO104" s="46">
        <v>0</v>
      </c>
      <c r="IP104" s="46">
        <v>0</v>
      </c>
      <c r="IQ104" s="46">
        <v>0</v>
      </c>
      <c r="IR104" s="46">
        <v>0</v>
      </c>
      <c r="IS104" s="46">
        <v>0</v>
      </c>
      <c r="IT104" s="46">
        <v>0</v>
      </c>
      <c r="IU104" s="46">
        <v>0</v>
      </c>
      <c r="IV104" s="46">
        <v>0</v>
      </c>
      <c r="IW104" s="46">
        <v>0</v>
      </c>
      <c r="IX104" s="46">
        <v>0</v>
      </c>
      <c r="IY104" s="46">
        <v>0</v>
      </c>
      <c r="JT104" s="46" t="s">
        <v>1615</v>
      </c>
      <c r="JU104" s="46">
        <v>1</v>
      </c>
      <c r="JV104" s="46">
        <v>0</v>
      </c>
      <c r="JW104" s="46">
        <v>0</v>
      </c>
      <c r="JX104" s="46">
        <v>0</v>
      </c>
      <c r="JY104" s="46">
        <v>0</v>
      </c>
      <c r="JZ104" s="46">
        <v>0</v>
      </c>
      <c r="KA104" s="46">
        <v>1</v>
      </c>
      <c r="KB104" s="46">
        <v>0</v>
      </c>
      <c r="KC104" s="46">
        <v>0</v>
      </c>
      <c r="KD104" s="46">
        <v>0</v>
      </c>
      <c r="KE104" s="46">
        <v>0</v>
      </c>
      <c r="KF104" s="46">
        <v>0</v>
      </c>
      <c r="KG104" s="46">
        <v>0</v>
      </c>
      <c r="QQ104" s="46" t="s">
        <v>1500</v>
      </c>
      <c r="QR104" s="46" t="s">
        <v>2226</v>
      </c>
      <c r="QS104" s="46">
        <v>1</v>
      </c>
      <c r="QT104" s="46">
        <v>1</v>
      </c>
      <c r="QU104" s="46">
        <v>0</v>
      </c>
      <c r="QV104" s="46">
        <v>1</v>
      </c>
      <c r="QW104" s="46">
        <v>0</v>
      </c>
      <c r="QX104" s="46">
        <v>0</v>
      </c>
      <c r="QY104" s="46">
        <v>0</v>
      </c>
      <c r="QZ104" s="46">
        <v>0</v>
      </c>
      <c r="RA104" s="46">
        <v>0</v>
      </c>
      <c r="RB104" s="46">
        <v>0</v>
      </c>
      <c r="RC104" s="46">
        <v>0</v>
      </c>
      <c r="RR104" s="46" t="s">
        <v>1801</v>
      </c>
      <c r="RS104" s="46">
        <v>1</v>
      </c>
      <c r="RT104" s="46">
        <v>0</v>
      </c>
      <c r="RU104" s="46">
        <v>0</v>
      </c>
      <c r="RV104" s="46">
        <v>0</v>
      </c>
      <c r="RW104" s="46">
        <v>0</v>
      </c>
      <c r="RX104" s="46">
        <v>0</v>
      </c>
      <c r="RY104" s="46">
        <v>1</v>
      </c>
      <c r="RZ104" s="46">
        <v>0</v>
      </c>
      <c r="SA104" s="46">
        <v>1</v>
      </c>
      <c r="SB104" s="46">
        <v>0</v>
      </c>
      <c r="SC104" s="46">
        <v>0</v>
      </c>
      <c r="SD104" s="46">
        <v>0</v>
      </c>
      <c r="SE104" s="46">
        <v>0</v>
      </c>
      <c r="AKG104" s="46" t="s">
        <v>1509</v>
      </c>
      <c r="AKH104" s="46">
        <v>0</v>
      </c>
      <c r="AKI104" s="46">
        <v>0</v>
      </c>
      <c r="AKJ104" s="46">
        <v>0</v>
      </c>
      <c r="AKK104" s="46">
        <v>0</v>
      </c>
      <c r="AKL104" s="46">
        <v>0</v>
      </c>
      <c r="AKM104" s="46">
        <v>0</v>
      </c>
      <c r="AKN104" s="46">
        <v>0</v>
      </c>
      <c r="AKO104" s="46">
        <v>0</v>
      </c>
      <c r="AKP104" s="46">
        <v>0</v>
      </c>
      <c r="AKQ104" s="46">
        <v>0</v>
      </c>
      <c r="AKR104" s="46">
        <v>0</v>
      </c>
      <c r="AKS104" s="46">
        <v>0</v>
      </c>
      <c r="AKT104" s="46">
        <v>0</v>
      </c>
      <c r="AKU104" s="46">
        <v>0</v>
      </c>
      <c r="AKV104" s="46">
        <v>1</v>
      </c>
      <c r="AKW104" s="46">
        <v>0</v>
      </c>
      <c r="AKX104" s="46">
        <v>0</v>
      </c>
      <c r="AKY104" s="46">
        <v>0</v>
      </c>
      <c r="AQR104" s="46" t="s">
        <v>1564</v>
      </c>
      <c r="ARR104" s="46" t="s">
        <v>1581</v>
      </c>
      <c r="ARS104" s="46">
        <v>1</v>
      </c>
      <c r="ART104" s="46">
        <v>0</v>
      </c>
      <c r="ARU104" s="46">
        <v>0</v>
      </c>
      <c r="ARV104" s="46">
        <v>0</v>
      </c>
      <c r="ARW104" s="46">
        <v>0</v>
      </c>
      <c r="ARX104" s="46">
        <v>0</v>
      </c>
      <c r="ARY104" s="46">
        <v>0</v>
      </c>
      <c r="ASB104" s="46" t="s">
        <v>1500</v>
      </c>
      <c r="AUW104" s="46" t="s">
        <v>2231</v>
      </c>
      <c r="AUX104" s="46">
        <v>1</v>
      </c>
      <c r="AUY104" s="46">
        <v>0</v>
      </c>
      <c r="AUZ104" s="46">
        <v>0</v>
      </c>
      <c r="AVA104" s="46">
        <v>1</v>
      </c>
      <c r="AVB104" s="46">
        <v>1</v>
      </c>
      <c r="AVC104" s="46">
        <v>0</v>
      </c>
      <c r="AVD104" s="46">
        <v>0</v>
      </c>
      <c r="AVE104" s="46">
        <v>0</v>
      </c>
      <c r="AVF104" s="46">
        <v>0</v>
      </c>
      <c r="AVG104" s="46">
        <v>0</v>
      </c>
      <c r="AVH104" s="46">
        <v>0</v>
      </c>
      <c r="AVJ104" s="46" t="s">
        <v>2269</v>
      </c>
      <c r="AVK104" s="46">
        <v>0</v>
      </c>
      <c r="AVL104" s="46">
        <v>1</v>
      </c>
      <c r="AVM104" s="46">
        <v>1</v>
      </c>
      <c r="AVN104" s="46">
        <v>0</v>
      </c>
      <c r="AVO104" s="46">
        <v>0</v>
      </c>
      <c r="AVP104" s="46">
        <v>0</v>
      </c>
      <c r="AVQ104" s="46">
        <v>0</v>
      </c>
      <c r="AVR104" s="46">
        <v>0</v>
      </c>
      <c r="AVS104" s="46">
        <v>1</v>
      </c>
      <c r="AVT104" s="46">
        <v>0</v>
      </c>
      <c r="AVU104" s="46">
        <v>0</v>
      </c>
      <c r="AVV104" s="46">
        <v>0</v>
      </c>
      <c r="AVW104" s="46">
        <v>0</v>
      </c>
      <c r="AVY104" s="46" t="s">
        <v>1643</v>
      </c>
      <c r="AVZ104" s="46">
        <v>1</v>
      </c>
      <c r="AWA104" s="46">
        <v>0</v>
      </c>
      <c r="AWB104" s="46">
        <v>0</v>
      </c>
      <c r="AWC104" s="46">
        <v>0</v>
      </c>
      <c r="AWD104" s="46">
        <v>0</v>
      </c>
      <c r="AWE104" s="46">
        <v>0</v>
      </c>
      <c r="AWF104" s="46">
        <v>0</v>
      </c>
      <c r="AWG104" s="46">
        <v>1</v>
      </c>
      <c r="AWH104" s="46">
        <v>0</v>
      </c>
      <c r="AWI104" s="46">
        <v>0</v>
      </c>
      <c r="AWJ104" s="46">
        <v>0</v>
      </c>
      <c r="AWK104" s="46">
        <v>0</v>
      </c>
      <c r="AWL104" s="46">
        <v>0</v>
      </c>
      <c r="AWN104" s="46" t="s">
        <v>1730</v>
      </c>
      <c r="AWO104" s="46" t="s">
        <v>1602</v>
      </c>
      <c r="AWP104" s="46">
        <v>1</v>
      </c>
      <c r="AWQ104" s="46">
        <v>0</v>
      </c>
      <c r="AWR104" s="46">
        <v>0</v>
      </c>
      <c r="AWS104" s="46">
        <v>0</v>
      </c>
      <c r="AWT104" s="46">
        <v>0</v>
      </c>
      <c r="AWU104" s="46">
        <v>0</v>
      </c>
      <c r="AWV104" s="46">
        <v>1</v>
      </c>
      <c r="AWW104" s="46">
        <v>0</v>
      </c>
      <c r="AWX104" s="46">
        <v>0</v>
      </c>
      <c r="AWY104" s="46">
        <v>0</v>
      </c>
      <c r="AWZ104" s="46">
        <v>0</v>
      </c>
      <c r="AXA104" s="46">
        <v>0</v>
      </c>
      <c r="AXD104" s="46" t="s">
        <v>1500</v>
      </c>
      <c r="AXT104" s="46" t="s">
        <v>1563</v>
      </c>
      <c r="AYI104" s="46" t="s">
        <v>1542</v>
      </c>
      <c r="AYJ104" s="46">
        <v>1</v>
      </c>
      <c r="AYK104" s="46">
        <v>0</v>
      </c>
      <c r="AYL104" s="46">
        <v>0</v>
      </c>
      <c r="AYM104" s="46">
        <v>1</v>
      </c>
      <c r="AYN104" s="46">
        <v>1</v>
      </c>
      <c r="AYO104" s="46">
        <v>0</v>
      </c>
      <c r="AYP104" s="46">
        <v>0</v>
      </c>
      <c r="AYQ104" s="46">
        <v>0</v>
      </c>
      <c r="AYR104" s="46">
        <v>0</v>
      </c>
      <c r="AYS104" s="46">
        <v>0</v>
      </c>
      <c r="AYT104" s="46">
        <v>0</v>
      </c>
      <c r="AYW104" s="46" t="s">
        <v>1500</v>
      </c>
      <c r="AZW104" s="46" t="s">
        <v>1496</v>
      </c>
      <c r="AZX104" s="46" t="s">
        <v>1500</v>
      </c>
      <c r="AZY104" s="46" t="s">
        <v>1621</v>
      </c>
      <c r="AZZ104" s="46">
        <v>0</v>
      </c>
      <c r="BAA104" s="46">
        <v>0</v>
      </c>
      <c r="BAB104" s="46">
        <v>0</v>
      </c>
      <c r="BAC104" s="46">
        <v>0</v>
      </c>
      <c r="BAD104" s="46">
        <v>0</v>
      </c>
      <c r="BAE104" s="46">
        <v>0</v>
      </c>
      <c r="BAF104" s="46">
        <v>1</v>
      </c>
      <c r="BAG104" s="46">
        <v>0</v>
      </c>
      <c r="BAH104" s="46">
        <v>0</v>
      </c>
      <c r="BAI104" s="46">
        <v>0</v>
      </c>
      <c r="BAJ104" s="46">
        <v>0</v>
      </c>
      <c r="BAX104" s="46" t="s">
        <v>1500</v>
      </c>
      <c r="BBM104" s="46" t="s">
        <v>1518</v>
      </c>
      <c r="BBN104" s="46" t="s">
        <v>1702</v>
      </c>
      <c r="BBO104" s="46" t="s">
        <v>1500</v>
      </c>
      <c r="BCV104" s="46" t="s">
        <v>1563</v>
      </c>
      <c r="BCW104" s="46" t="s">
        <v>1500</v>
      </c>
      <c r="BCX104" s="46" t="s">
        <v>1496</v>
      </c>
      <c r="BDA104" s="46">
        <v>391440279</v>
      </c>
      <c r="BDB104" s="46">
        <v>44964.650451388887</v>
      </c>
      <c r="BDE104" s="46" t="s">
        <v>1524</v>
      </c>
      <c r="BDF104" s="46" t="s">
        <v>1525</v>
      </c>
    </row>
    <row r="105" spans="1:997 1136:1462" x14ac:dyDescent="0.35">
      <c r="A105" s="46">
        <v>126</v>
      </c>
      <c r="B105" s="46" t="s">
        <v>2270</v>
      </c>
      <c r="C105" s="46">
        <v>44964</v>
      </c>
      <c r="D105" s="46" t="s">
        <v>1490</v>
      </c>
      <c r="E105" s="46">
        <v>44964.563561087962</v>
      </c>
      <c r="F105" s="46">
        <v>44964.604625497683</v>
      </c>
      <c r="G105" s="46" t="s">
        <v>1491</v>
      </c>
      <c r="H105" s="46" t="s">
        <v>1795</v>
      </c>
      <c r="I105" s="46" t="s">
        <v>1493</v>
      </c>
      <c r="J105" s="46" t="s">
        <v>1494</v>
      </c>
      <c r="K105" s="46">
        <v>11</v>
      </c>
      <c r="L105" s="46">
        <v>11</v>
      </c>
      <c r="M105" s="46" t="s">
        <v>2271</v>
      </c>
      <c r="N105" s="46" t="s">
        <v>1496</v>
      </c>
      <c r="O105" s="46" t="s">
        <v>1527</v>
      </c>
      <c r="P105" s="46" t="s">
        <v>1528</v>
      </c>
      <c r="Q105" s="46" t="s">
        <v>1500</v>
      </c>
      <c r="S105" s="46" t="s">
        <v>2272</v>
      </c>
      <c r="T105" s="46" t="s">
        <v>1500</v>
      </c>
      <c r="U105" s="46" t="s">
        <v>1500</v>
      </c>
      <c r="V105" s="46" t="s">
        <v>1500</v>
      </c>
      <c r="W105" s="46" t="s">
        <v>1500</v>
      </c>
      <c r="X105" s="46" t="s">
        <v>1500</v>
      </c>
      <c r="Y105" s="46" t="s">
        <v>1500</v>
      </c>
      <c r="Z105" s="46" t="str">
        <f t="shared" si="49"/>
        <v>non</v>
      </c>
      <c r="AC105" s="46" t="str">
        <f t="shared" si="68"/>
        <v>oui</v>
      </c>
      <c r="AD105" s="46" t="s">
        <v>1501</v>
      </c>
      <c r="AF105" s="46" t="s">
        <v>1609</v>
      </c>
      <c r="AH105" s="46" t="s">
        <v>1503</v>
      </c>
      <c r="AJ105" s="46" t="str">
        <f t="shared" si="69"/>
        <v>oui</v>
      </c>
      <c r="AK105" s="46" t="str">
        <f t="shared" si="50"/>
        <v>oui</v>
      </c>
      <c r="AL105" s="46" t="str">
        <f t="shared" si="65"/>
        <v xml:space="preserve">distance exclusion corruption </v>
      </c>
      <c r="AM105" s="46">
        <f t="shared" si="70"/>
        <v>0</v>
      </c>
      <c r="AN105" s="46">
        <f t="shared" si="71"/>
        <v>0</v>
      </c>
      <c r="AO105" s="46">
        <f t="shared" si="72"/>
        <v>0</v>
      </c>
      <c r="AP105" s="46">
        <f t="shared" si="73"/>
        <v>1</v>
      </c>
      <c r="AQ105" s="46">
        <f t="shared" si="74"/>
        <v>0</v>
      </c>
      <c r="AR105" s="46">
        <f t="shared" si="75"/>
        <v>0</v>
      </c>
      <c r="AS105" s="46">
        <f t="shared" si="76"/>
        <v>1</v>
      </c>
      <c r="AT105" s="46">
        <f t="shared" si="77"/>
        <v>0</v>
      </c>
      <c r="AU105" s="46">
        <f t="shared" si="78"/>
        <v>1</v>
      </c>
      <c r="AV105" s="46">
        <f t="shared" si="79"/>
        <v>0</v>
      </c>
      <c r="AW105" s="46">
        <f t="shared" si="80"/>
        <v>0</v>
      </c>
      <c r="AX105" s="46">
        <f t="shared" si="81"/>
        <v>0</v>
      </c>
      <c r="AY105" s="46">
        <f t="shared" si="82"/>
        <v>0</v>
      </c>
      <c r="AZ105" s="46" t="str">
        <f>IF(BA105=1,"pas_adapte ","")&amp;IF(BB105=1,"insuffisance_argent ","")&amp;IF(BC105=1,"acces_limite ","")&amp;IF(BD105=1,"mauvaise_qualite ","")&amp;IF(BE105=1,"retard_reception ","")&amp;IF(BF105=1,"aucun_problem ","")&amp;IF(BG105=1,"autre ","")&amp;IF(BH105=1,"nsp ","")&amp;IF(BI105=1,"pnpr ","")</f>
        <v xml:space="preserve">retard_reception </v>
      </c>
      <c r="BA105" s="46">
        <f>IF(ISERROR(SEARCH(1,_xlfn.CONCAT(DM105, FO105, HN105, KJ105, NC105, PR105, SH105, UU105, XI105, ZT105, ACQ105, ZT105, ACQ105, AEK105, AFT105, AJH105))),0,1)</f>
        <v>0</v>
      </c>
      <c r="BB105" s="46">
        <f>IF(ISERROR(SEARCH(1,_xlfn.CONCAT(DN105, FP105, HO105, KK105, ND105, PS105, SI105, UV105, XJ105, ZU105, ACR105))),0,1)</f>
        <v>0</v>
      </c>
      <c r="BC105" s="46">
        <f>IF(ISERROR(SEARCH(1,_xlfn.CONCAT(KL105, NE105, PT105, SJ105, UW105, XK105, ZW105, ACT105,AEM105, AGQ105, AJJ105))),0,1)</f>
        <v>0</v>
      </c>
      <c r="BD105" s="46">
        <f>IF(ISERROR(SEARCH(1,_xlfn.CONCAT(DO105, FQ105, HP105, KM105, NF105, PU105, SK105, UX105, XL105, ZV105, ACU105,AEL105, AGP105, AJI105))),0,1)</f>
        <v>0</v>
      </c>
      <c r="BE105" s="46">
        <f>IF(ISERROR(SEARCH(1,_xlfn.CONCAT(DP105, FR105, HQ105, KN105, NG105, PV105, SL105, UY105, XM105, ZX105, ACU105,AEN105, AGR105, AJK105))),0,1)</f>
        <v>1</v>
      </c>
      <c r="BF105" s="46">
        <f>IF(ISERROR(SEARCH(1,_xlfn.CONCAT(DQ105, FS105, HR105, KO105, NH105, PW105, SM105, UZ105, XN105, ZY105, ACV105,AEO105, AGS105, AJL105))),0,1)</f>
        <v>0</v>
      </c>
      <c r="BG105" s="46">
        <f>IF(ISERROR(SEARCH(1,_xlfn.CONCAT(DR105, FT105, HS105, KP105, NI105, PX105, SN105, VA105, XO105, ZZ105, ACW105,AEP105, AGT105, AJM105))),0,1)</f>
        <v>0</v>
      </c>
      <c r="BH105" s="46">
        <f>IF(ISERROR(SEARCH(1,_xlfn.CONCAT(DS105, FU105, HT105, KQ105, NJ105, PY105, SO105, VB105, XP105, AAA105, ACX105,AEQ105, AGU105, AJN105))),0,1)</f>
        <v>0</v>
      </c>
      <c r="BI105" s="46">
        <f>IF(ISERROR(SEARCH(1,_xlfn.CONCAT(DT105, FV105, HU105, KR105, NK105, PZ105, SP105, VC105, XQ105, AAB105, ACY105,AER105, AGV105, AJO105))),0,1)</f>
        <v>0</v>
      </c>
      <c r="BJ105" s="46" t="str">
        <f>IF(BK105=1, "pas_adapte ","")&amp;IF(BL105=1, "insuffisance_argent ","")&amp;IF(BM105=1, "acces_limite ","")&amp;IF(BN105=1, "mauvaise_qualite ","")&amp;IF(BO105=1, "retard_reception ","")&amp;IF(BP105=1, "aucun_problem ","")&amp;IF(BQ105=1, "autre ","")&amp;IF(BR105=1, "nsp ","")&amp;IF(BS105=1, "pnpr ","")</f>
        <v xml:space="preserve">retard_reception </v>
      </c>
      <c r="BK105" s="46">
        <f>IF(ISERROR(SEARCH(1,_xlfn.CONCAT(DM105, FO105, HN105, KJ105, NC105, PR105, SH105, UU105, XI105, ZT105, ACQ105, ZT105, ACQ105, AEK105, AFT105, AJH105, ALB105, ALL105, ALV105, AMF105, AMQ105, ANB105, ANM105, ANX105, AOI105, AOT105, APE105, APP105, APZ105, AQI105))),0,1)</f>
        <v>0</v>
      </c>
      <c r="BL105" s="46">
        <f>IF(ISERROR(SEARCH(1,_xlfn.CONCAT(DN105, FP105, HO105, KK105, ND105, PS105, SI105, UV105, XJ105, ZU105, ACR105, ZU105, ACR105, ALC105, ALM105, ALW105, AMG105, AMR105, ANC105, ANN105, ANY105, AOJ105, AOU105, APF105))),0,1)</f>
        <v>0</v>
      </c>
      <c r="BM105" s="46">
        <f>IF(ISERROR(SEARCH(1,_xlfn.CONCAT(KL105, NE105, PT105, SJ105, UW105, XK105, ZW105, ACT105,AEM105, AGQ105, AJJ105, AMH105, AMS105, AND105, ANO105, ANZ105, AOK105, AOW105, APH105, APR105, AQB105, AQK105))),0,1)</f>
        <v>0</v>
      </c>
      <c r="BN105" s="46">
        <f>IF(ISERROR(SEARCH(1,_xlfn.CONCAT(DO105, FQ105, HP105, KM105, NF105, PU105, SK105, UX105, XL105, ZV105, ACU105,AEL105, AGP105, AJI105, AMI105, AMT105, ANE105, ANP105, AOA105, AOL105, AOV105, APG105, APQ105, AQA105, AQJ105))),0,1)</f>
        <v>0</v>
      </c>
      <c r="BO105" s="46">
        <f>IF(ISERROR(SEARCH(1,_xlfn.CONCAT(DP105, FR105, HQ105, KN105, NG105, PV105, SL105, UY105, XM105, ZX105, ACU105,AEN105, AGR105, AJK105, ALE105, ALO105, ALY105, AMJ105, AMU105, ANF105, ANQ105, AOB105, AOM105, AOX105, API105, APS105, AQC105, AQL105))),0,1)</f>
        <v>1</v>
      </c>
      <c r="BP105" s="46">
        <f>IF(ISERROR(SEARCH(1,_xlfn.CONCAT(DQ105, FS105, HR105, KO105, NH105, PW105, SM105, UZ105, XN105, ZY105, ACV105,AEO105, AGS105, AJL105, ALF105, ALP105, ALZ105, AMK105, AMV105, ANG105, ANR105, AOC105, AON105, AOY105, APJ105, APT105, AQD105, AQM105))),0,1)</f>
        <v>0</v>
      </c>
      <c r="BQ105" s="46">
        <f>IF(ISERROR(SEARCH(1,_xlfn.CONCAT(DR105, FT105, HS105, KP105, NI105, PX105, SN105, VA105, XO105, ZZ105, ACW105,AEP105, AGT105, AJM105, ALG105, ALQ105, AMA105, AML105, AMW105, ANH105, ANS105, AOD105, AOO105, AOZ105, APK105, APU105, AQE105, AQN105))),0,1)</f>
        <v>0</v>
      </c>
      <c r="BR105" s="46">
        <f>IF(ISERROR(SEARCH(1,_xlfn.CONCAT(DS105, FU105, HT105, KQ105, NJ105, PY105, SO105, VB105, XP105, AAA105, ACX105,AEQ105, AGU105, AJN105, ALH105, ALR105, AMB105, AMM105, AMX105, ANI105, ANT105, AOE105, AOP105, APA105, APL105, APV105, AQF105, AQO105))),0,1)</f>
        <v>0</v>
      </c>
      <c r="BS105" s="46">
        <f>IF(ISERROR(SEARCH(1,_xlfn.CONCAT(DT105, FV105, HU105, KR105, NK105, PZ105, SP105, VC105, XQ105, AAB105, ACY105,AER105, AGV105, AJO105, ALI105, ALS105, AMC105, AMN105, AMY105, ANJ105, ANU105, AOF105, AOQ105, APB105, APM105, APW105, AQG105, AQP105))),0,1)</f>
        <v>0</v>
      </c>
      <c r="BT105" s="46" t="str">
        <f t="shared" si="83"/>
        <v>oui</v>
      </c>
      <c r="BU105" s="46" t="str">
        <f>IF(ISERROR(SEARCH(1, _xlfn.CONCAT(CL105, CM105,ES105, GQ105, JB105,MB105,OP105, OQ105,RF105, WG105, ABJ105, ABK105, ABL105, ABM105, CK105 ))),"non","oui")</f>
        <v>oui</v>
      </c>
      <c r="BV105" s="46" t="s">
        <v>1500</v>
      </c>
      <c r="BW105" s="46" t="s">
        <v>1717</v>
      </c>
      <c r="BX105" s="46">
        <v>0</v>
      </c>
      <c r="BY105" s="46">
        <v>0</v>
      </c>
      <c r="BZ105" s="46">
        <v>0</v>
      </c>
      <c r="CA105" s="46">
        <v>1</v>
      </c>
      <c r="CB105" s="46">
        <v>0</v>
      </c>
      <c r="CC105" s="46">
        <v>0</v>
      </c>
      <c r="CD105" s="46">
        <v>0</v>
      </c>
      <c r="CE105" s="46">
        <v>0</v>
      </c>
      <c r="CF105" s="46">
        <v>0</v>
      </c>
      <c r="CG105" s="46">
        <v>0</v>
      </c>
      <c r="CH105" s="46">
        <v>0</v>
      </c>
      <c r="CW105" s="46" t="s">
        <v>1505</v>
      </c>
      <c r="CX105" s="46">
        <v>0</v>
      </c>
      <c r="CY105" s="46">
        <v>0</v>
      </c>
      <c r="CZ105" s="46">
        <v>0</v>
      </c>
      <c r="DA105" s="46">
        <v>0</v>
      </c>
      <c r="DB105" s="46">
        <v>0</v>
      </c>
      <c r="DC105" s="46">
        <v>0</v>
      </c>
      <c r="DD105" s="46">
        <v>1</v>
      </c>
      <c r="DE105" s="46">
        <v>0</v>
      </c>
      <c r="DF105" s="46">
        <v>0</v>
      </c>
      <c r="DG105" s="46">
        <v>0</v>
      </c>
      <c r="DH105" s="46">
        <v>0</v>
      </c>
      <c r="DI105" s="46">
        <v>0</v>
      </c>
      <c r="DJ105" s="46">
        <v>0</v>
      </c>
      <c r="GG105" s="46" t="s">
        <v>1496</v>
      </c>
      <c r="GP105" s="46" t="s">
        <v>1504</v>
      </c>
      <c r="GQ105" s="46">
        <v>1</v>
      </c>
      <c r="GR105" s="46">
        <v>0</v>
      </c>
      <c r="GS105" s="46">
        <v>0</v>
      </c>
      <c r="GT105" s="46">
        <v>0</v>
      </c>
      <c r="GU105" s="46">
        <v>0</v>
      </c>
      <c r="GV105" s="46">
        <v>0</v>
      </c>
      <c r="GX105" s="46" t="s">
        <v>1765</v>
      </c>
      <c r="GY105" s="46">
        <v>0</v>
      </c>
      <c r="GZ105" s="46">
        <v>0</v>
      </c>
      <c r="HA105" s="46">
        <v>0</v>
      </c>
      <c r="HB105" s="46">
        <v>1</v>
      </c>
      <c r="HC105" s="46">
        <v>0</v>
      </c>
      <c r="HD105" s="46">
        <v>0</v>
      </c>
      <c r="HE105" s="46">
        <v>0</v>
      </c>
      <c r="HF105" s="46">
        <v>0</v>
      </c>
      <c r="HG105" s="46">
        <v>0</v>
      </c>
      <c r="HH105" s="46">
        <v>0</v>
      </c>
      <c r="HI105" s="46">
        <v>0</v>
      </c>
      <c r="HJ105" s="46">
        <v>0</v>
      </c>
      <c r="HK105" s="46">
        <v>0</v>
      </c>
      <c r="HM105" s="46" t="s">
        <v>1681</v>
      </c>
      <c r="HN105" s="46">
        <v>0</v>
      </c>
      <c r="HO105" s="46">
        <v>0</v>
      </c>
      <c r="HP105" s="46">
        <v>0</v>
      </c>
      <c r="HQ105" s="46">
        <v>1</v>
      </c>
      <c r="HR105" s="46">
        <v>0</v>
      </c>
      <c r="HS105" s="46">
        <v>0</v>
      </c>
      <c r="HT105" s="46">
        <v>0</v>
      </c>
      <c r="HU105" s="46">
        <v>0</v>
      </c>
      <c r="IE105" s="46" t="s">
        <v>1563</v>
      </c>
      <c r="IF105" s="46" t="s">
        <v>1554</v>
      </c>
      <c r="OA105" s="46" t="s">
        <v>1500</v>
      </c>
      <c r="OB105" s="46" t="s">
        <v>2273</v>
      </c>
      <c r="OC105" s="46">
        <v>0</v>
      </c>
      <c r="OD105" s="46">
        <v>1</v>
      </c>
      <c r="OE105" s="46">
        <v>0</v>
      </c>
      <c r="OF105" s="46">
        <v>1</v>
      </c>
      <c r="OG105" s="46">
        <v>0</v>
      </c>
      <c r="OH105" s="46">
        <v>0</v>
      </c>
      <c r="OI105" s="46">
        <v>0</v>
      </c>
      <c r="OJ105" s="46">
        <v>0</v>
      </c>
      <c r="OK105" s="46">
        <v>0</v>
      </c>
      <c r="OL105" s="46">
        <v>0</v>
      </c>
      <c r="OM105" s="46">
        <v>0</v>
      </c>
      <c r="PB105" s="46" t="s">
        <v>1799</v>
      </c>
      <c r="PC105" s="46">
        <v>0</v>
      </c>
      <c r="PD105" s="46">
        <v>0</v>
      </c>
      <c r="PE105" s="46">
        <v>0</v>
      </c>
      <c r="PF105" s="46">
        <v>0</v>
      </c>
      <c r="PG105" s="46">
        <v>0</v>
      </c>
      <c r="PH105" s="46">
        <v>0</v>
      </c>
      <c r="PI105" s="46">
        <v>1</v>
      </c>
      <c r="PJ105" s="46">
        <v>0</v>
      </c>
      <c r="PK105" s="46">
        <v>1</v>
      </c>
      <c r="PL105" s="46">
        <v>0</v>
      </c>
      <c r="PM105" s="46">
        <v>0</v>
      </c>
      <c r="PN105" s="46">
        <v>0</v>
      </c>
      <c r="PO105" s="46">
        <v>0</v>
      </c>
      <c r="AKG105" s="46" t="s">
        <v>1509</v>
      </c>
      <c r="AKH105" s="46">
        <v>0</v>
      </c>
      <c r="AKI105" s="46">
        <v>0</v>
      </c>
      <c r="AKJ105" s="46">
        <v>0</v>
      </c>
      <c r="AKK105" s="46">
        <v>0</v>
      </c>
      <c r="AKL105" s="46">
        <v>0</v>
      </c>
      <c r="AKM105" s="46">
        <v>0</v>
      </c>
      <c r="AKN105" s="46">
        <v>0</v>
      </c>
      <c r="AKO105" s="46">
        <v>0</v>
      </c>
      <c r="AKP105" s="46">
        <v>0</v>
      </c>
      <c r="AKQ105" s="46">
        <v>0</v>
      </c>
      <c r="AKR105" s="46">
        <v>0</v>
      </c>
      <c r="AKS105" s="46">
        <v>0</v>
      </c>
      <c r="AKT105" s="46">
        <v>0</v>
      </c>
      <c r="AKU105" s="46">
        <v>0</v>
      </c>
      <c r="AKV105" s="46">
        <v>1</v>
      </c>
      <c r="AKW105" s="46">
        <v>0</v>
      </c>
      <c r="AKX105" s="46">
        <v>0</v>
      </c>
      <c r="AKY105" s="46">
        <v>0</v>
      </c>
      <c r="AQR105" s="46" t="s">
        <v>1564</v>
      </c>
      <c r="ARR105" s="46" t="s">
        <v>1702</v>
      </c>
      <c r="ARS105" s="46">
        <v>0</v>
      </c>
      <c r="ART105" s="46">
        <v>0</v>
      </c>
      <c r="ARU105" s="46">
        <v>0</v>
      </c>
      <c r="ARV105" s="46">
        <v>0</v>
      </c>
      <c r="ARW105" s="46">
        <v>0</v>
      </c>
      <c r="ARX105" s="46">
        <v>1</v>
      </c>
      <c r="ARY105" s="46">
        <v>0</v>
      </c>
      <c r="ASB105" s="46" t="s">
        <v>1496</v>
      </c>
      <c r="ASD105" s="46" t="s">
        <v>1540</v>
      </c>
      <c r="ASE105" s="46" t="s">
        <v>2274</v>
      </c>
      <c r="ASF105" s="46">
        <v>0</v>
      </c>
      <c r="ASG105" s="46">
        <v>1</v>
      </c>
      <c r="ASH105" s="46">
        <v>0</v>
      </c>
      <c r="ASI105" s="46">
        <v>1</v>
      </c>
      <c r="ASJ105" s="46">
        <v>1</v>
      </c>
      <c r="ASK105" s="46">
        <v>0</v>
      </c>
      <c r="ASL105" s="46">
        <v>0</v>
      </c>
      <c r="ASM105" s="46">
        <v>0</v>
      </c>
      <c r="ASN105" s="46">
        <v>0</v>
      </c>
      <c r="ASO105" s="46">
        <v>0</v>
      </c>
      <c r="ASP105" s="46">
        <v>0</v>
      </c>
      <c r="ASQ105" s="46">
        <v>0</v>
      </c>
      <c r="ASS105" s="46" t="s">
        <v>1821</v>
      </c>
      <c r="AST105" s="46">
        <v>0</v>
      </c>
      <c r="ASU105" s="46">
        <v>0</v>
      </c>
      <c r="ASV105" s="46">
        <v>0</v>
      </c>
      <c r="ASW105" s="46">
        <v>0</v>
      </c>
      <c r="ASX105" s="46">
        <v>0</v>
      </c>
      <c r="ASY105" s="46">
        <v>1</v>
      </c>
      <c r="ASZ105" s="46">
        <v>0</v>
      </c>
      <c r="ATA105" s="46">
        <v>1</v>
      </c>
      <c r="ATB105" s="46">
        <v>1</v>
      </c>
      <c r="ATC105" s="46">
        <v>0</v>
      </c>
      <c r="ATD105" s="46">
        <v>0</v>
      </c>
      <c r="ATE105" s="46">
        <v>0</v>
      </c>
      <c r="ATF105" s="46">
        <v>0</v>
      </c>
      <c r="ATH105" s="46" t="s">
        <v>2275</v>
      </c>
      <c r="ATI105" s="46">
        <v>0</v>
      </c>
      <c r="ATJ105" s="46">
        <v>0</v>
      </c>
      <c r="ATK105" s="46">
        <v>0</v>
      </c>
      <c r="ATL105" s="46">
        <v>0</v>
      </c>
      <c r="ATM105" s="46">
        <v>0</v>
      </c>
      <c r="ATN105" s="46">
        <v>0</v>
      </c>
      <c r="ATO105" s="46">
        <v>0</v>
      </c>
      <c r="ATP105" s="46">
        <v>1</v>
      </c>
      <c r="ATQ105" s="46">
        <v>0</v>
      </c>
      <c r="ATR105" s="46">
        <v>1</v>
      </c>
      <c r="ATS105" s="46">
        <v>0</v>
      </c>
      <c r="ATT105" s="46">
        <v>0</v>
      </c>
      <c r="ATU105" s="46">
        <v>0</v>
      </c>
      <c r="AUH105" s="46" t="s">
        <v>1516</v>
      </c>
      <c r="AUI105" s="46" t="s">
        <v>1496</v>
      </c>
      <c r="AUJ105" s="46" t="s">
        <v>1803</v>
      </c>
      <c r="AUK105" s="46" t="s">
        <v>2276</v>
      </c>
      <c r="AUL105" s="46">
        <v>0</v>
      </c>
      <c r="AUM105" s="46">
        <v>0</v>
      </c>
      <c r="AUN105" s="46">
        <v>0</v>
      </c>
      <c r="AUO105" s="46">
        <v>0</v>
      </c>
      <c r="AUP105" s="46">
        <v>1</v>
      </c>
      <c r="AUQ105" s="46">
        <v>1</v>
      </c>
      <c r="AUR105" s="46">
        <v>0</v>
      </c>
      <c r="AUS105" s="46">
        <v>0</v>
      </c>
      <c r="AUT105" s="46">
        <v>0</v>
      </c>
      <c r="AUU105" s="46">
        <v>0</v>
      </c>
      <c r="AXD105" s="46" t="s">
        <v>1500</v>
      </c>
      <c r="AXT105" s="46" t="s">
        <v>1563</v>
      </c>
      <c r="AYI105" s="46" t="s">
        <v>2277</v>
      </c>
      <c r="AYJ105" s="46">
        <v>0</v>
      </c>
      <c r="AYK105" s="46">
        <v>1</v>
      </c>
      <c r="AYL105" s="46">
        <v>0</v>
      </c>
      <c r="AYM105" s="46">
        <v>0</v>
      </c>
      <c r="AYN105" s="46">
        <v>1</v>
      </c>
      <c r="AYO105" s="46">
        <v>0</v>
      </c>
      <c r="AYP105" s="46">
        <v>0</v>
      </c>
      <c r="AYQ105" s="46">
        <v>0</v>
      </c>
      <c r="AYR105" s="46">
        <v>0</v>
      </c>
      <c r="AYS105" s="46">
        <v>0</v>
      </c>
      <c r="AYT105" s="46">
        <v>0</v>
      </c>
      <c r="AYW105" s="46" t="s">
        <v>1500</v>
      </c>
      <c r="AZW105" s="46" t="s">
        <v>1500</v>
      </c>
      <c r="BAX105" s="46" t="s">
        <v>1500</v>
      </c>
      <c r="BBM105" s="46" t="s">
        <v>1518</v>
      </c>
      <c r="BBN105" s="46" t="s">
        <v>1702</v>
      </c>
      <c r="BBO105" s="46" t="s">
        <v>1496</v>
      </c>
      <c r="BBP105" s="46" t="s">
        <v>1722</v>
      </c>
      <c r="BBQ105" s="46">
        <v>0</v>
      </c>
      <c r="BBR105" s="46">
        <v>0</v>
      </c>
      <c r="BBS105" s="46">
        <v>0</v>
      </c>
      <c r="BBT105" s="46">
        <v>0</v>
      </c>
      <c r="BBU105" s="46">
        <v>0</v>
      </c>
      <c r="BBV105" s="46">
        <v>1</v>
      </c>
      <c r="BBW105" s="46">
        <v>0</v>
      </c>
      <c r="BBX105" s="46">
        <v>0</v>
      </c>
      <c r="BBY105" s="46">
        <v>0</v>
      </c>
      <c r="BBZ105" s="46">
        <v>0</v>
      </c>
      <c r="BCA105" s="46">
        <v>0</v>
      </c>
      <c r="BCB105" s="46">
        <v>0</v>
      </c>
      <c r="BCC105" s="46">
        <v>0</v>
      </c>
      <c r="BCE105" s="46" t="s">
        <v>1522</v>
      </c>
      <c r="BCF105" s="46">
        <v>0</v>
      </c>
      <c r="BCG105" s="46">
        <v>1</v>
      </c>
      <c r="BCH105" s="46">
        <v>0</v>
      </c>
      <c r="BCI105" s="46">
        <v>0</v>
      </c>
      <c r="BCJ105" s="46">
        <v>0</v>
      </c>
      <c r="BCK105" s="46">
        <v>0</v>
      </c>
      <c r="BCL105" s="46">
        <v>0</v>
      </c>
      <c r="BCM105" s="46">
        <v>0</v>
      </c>
      <c r="BCN105" s="46">
        <v>0</v>
      </c>
      <c r="BCO105" s="46">
        <v>0</v>
      </c>
      <c r="BCP105" s="46">
        <v>0</v>
      </c>
      <c r="BCQ105" s="46">
        <v>0</v>
      </c>
      <c r="BCR105" s="46">
        <v>0</v>
      </c>
      <c r="BCS105" s="46">
        <v>0</v>
      </c>
      <c r="BCT105" s="46">
        <v>0</v>
      </c>
      <c r="BCV105" s="46" t="s">
        <v>1563</v>
      </c>
      <c r="BCW105" s="46" t="s">
        <v>1500</v>
      </c>
      <c r="BCX105" s="46" t="s">
        <v>1496</v>
      </c>
      <c r="BDA105" s="46">
        <v>391440320</v>
      </c>
      <c r="BDB105" s="46">
        <v>44964.650578703702</v>
      </c>
      <c r="BDE105" s="46" t="s">
        <v>1524</v>
      </c>
      <c r="BDF105" s="46" t="s">
        <v>1525</v>
      </c>
    </row>
    <row r="106" spans="1:997 1136:1462" x14ac:dyDescent="0.35">
      <c r="A106" s="46">
        <v>127</v>
      </c>
      <c r="B106" s="46" t="s">
        <v>2278</v>
      </c>
      <c r="C106" s="46">
        <v>44964</v>
      </c>
      <c r="D106" s="46" t="s">
        <v>1490</v>
      </c>
      <c r="E106" s="46">
        <v>44964.534810937497</v>
      </c>
      <c r="F106" s="46">
        <v>44964.557662650463</v>
      </c>
      <c r="G106" s="46" t="s">
        <v>1491</v>
      </c>
      <c r="H106" s="46" t="s">
        <v>1492</v>
      </c>
      <c r="I106" s="46" t="s">
        <v>1493</v>
      </c>
      <c r="J106" s="46" t="s">
        <v>1494</v>
      </c>
      <c r="K106" s="46">
        <v>2</v>
      </c>
      <c r="L106" s="46">
        <v>2</v>
      </c>
      <c r="M106" s="46" t="s">
        <v>1495</v>
      </c>
      <c r="N106" s="46" t="s">
        <v>1496</v>
      </c>
      <c r="O106" s="46" t="s">
        <v>1497</v>
      </c>
      <c r="P106" s="46" t="s">
        <v>1498</v>
      </c>
      <c r="R106" s="46" t="s">
        <v>1496</v>
      </c>
      <c r="S106" s="46" t="s">
        <v>2279</v>
      </c>
      <c r="T106" s="46" t="s">
        <v>1500</v>
      </c>
      <c r="U106" s="46" t="s">
        <v>1500</v>
      </c>
      <c r="V106" s="46" t="s">
        <v>1500</v>
      </c>
      <c r="W106" s="46" t="s">
        <v>1500</v>
      </c>
      <c r="X106" s="46" t="s">
        <v>1500</v>
      </c>
      <c r="Y106" s="46" t="s">
        <v>1500</v>
      </c>
      <c r="Z106" s="46" t="str">
        <f t="shared" si="49"/>
        <v>non</v>
      </c>
      <c r="AC106" s="46" t="str">
        <f t="shared" si="68"/>
        <v>non</v>
      </c>
      <c r="AD106" s="46" t="s">
        <v>1609</v>
      </c>
      <c r="AF106" s="46" t="s">
        <v>1501</v>
      </c>
      <c r="AH106" s="46" t="s">
        <v>1502</v>
      </c>
      <c r="AJ106" s="46" t="str">
        <f t="shared" si="69"/>
        <v>non</v>
      </c>
      <c r="AK106" s="46" t="str">
        <f t="shared" si="50"/>
        <v>oui</v>
      </c>
      <c r="AL106" s="46" t="str">
        <f t="shared" si="65"/>
        <v xml:space="preserve">pas_connaissance exclusion </v>
      </c>
      <c r="AM106" s="46">
        <f t="shared" si="70"/>
        <v>1</v>
      </c>
      <c r="AN106" s="46">
        <f t="shared" si="71"/>
        <v>0</v>
      </c>
      <c r="AO106" s="46">
        <f t="shared" si="72"/>
        <v>0</v>
      </c>
      <c r="AP106" s="46">
        <f t="shared" si="73"/>
        <v>0</v>
      </c>
      <c r="AQ106" s="46">
        <f t="shared" si="74"/>
        <v>0</v>
      </c>
      <c r="AR106" s="46">
        <f t="shared" si="75"/>
        <v>0</v>
      </c>
      <c r="AS106" s="46">
        <f t="shared" si="76"/>
        <v>1</v>
      </c>
      <c r="AT106" s="46">
        <f t="shared" si="77"/>
        <v>0</v>
      </c>
      <c r="AU106" s="46">
        <f t="shared" si="78"/>
        <v>0</v>
      </c>
      <c r="AV106" s="46">
        <f t="shared" si="79"/>
        <v>0</v>
      </c>
      <c r="AW106" s="46">
        <f t="shared" si="80"/>
        <v>0</v>
      </c>
      <c r="AX106" s="46">
        <f t="shared" si="81"/>
        <v>0</v>
      </c>
      <c r="AY106" s="46">
        <f t="shared" si="82"/>
        <v>0</v>
      </c>
      <c r="BT106" s="46" t="str">
        <f t="shared" si="83"/>
        <v>oui</v>
      </c>
      <c r="BV106" s="46" t="s">
        <v>1500</v>
      </c>
      <c r="BW106" s="46" t="s">
        <v>1626</v>
      </c>
      <c r="BX106" s="46">
        <v>0</v>
      </c>
      <c r="BY106" s="46">
        <v>1</v>
      </c>
      <c r="BZ106" s="46">
        <v>0</v>
      </c>
      <c r="CA106" s="46">
        <v>0</v>
      </c>
      <c r="CB106" s="46">
        <v>0</v>
      </c>
      <c r="CC106" s="46">
        <v>0</v>
      </c>
      <c r="CD106" s="46">
        <v>0</v>
      </c>
      <c r="CE106" s="46">
        <v>0</v>
      </c>
      <c r="CF106" s="46">
        <v>0</v>
      </c>
      <c r="CG106" s="46">
        <v>0</v>
      </c>
      <c r="CH106" s="46">
        <v>0</v>
      </c>
      <c r="CW106" s="46" t="s">
        <v>1508</v>
      </c>
      <c r="CX106" s="46">
        <v>1</v>
      </c>
      <c r="CY106" s="46">
        <v>0</v>
      </c>
      <c r="CZ106" s="46">
        <v>0</v>
      </c>
      <c r="DA106" s="46">
        <v>0</v>
      </c>
      <c r="DB106" s="46">
        <v>0</v>
      </c>
      <c r="DC106" s="46">
        <v>0</v>
      </c>
      <c r="DD106" s="46">
        <v>1</v>
      </c>
      <c r="DE106" s="46">
        <v>0</v>
      </c>
      <c r="DF106" s="46">
        <v>0</v>
      </c>
      <c r="DG106" s="46">
        <v>0</v>
      </c>
      <c r="DH106" s="46">
        <v>0</v>
      </c>
      <c r="DI106" s="46">
        <v>0</v>
      </c>
      <c r="DJ106" s="46">
        <v>0</v>
      </c>
      <c r="GG106" s="46" t="s">
        <v>1500</v>
      </c>
      <c r="GH106" s="46" t="s">
        <v>1504</v>
      </c>
      <c r="GI106" s="46">
        <v>1</v>
      </c>
      <c r="GJ106" s="46">
        <v>0</v>
      </c>
      <c r="GK106" s="46">
        <v>0</v>
      </c>
      <c r="GL106" s="46">
        <v>0</v>
      </c>
      <c r="GM106" s="46">
        <v>0</v>
      </c>
      <c r="GN106" s="46">
        <v>0</v>
      </c>
      <c r="GX106" s="46" t="s">
        <v>1508</v>
      </c>
      <c r="GY106" s="46">
        <v>1</v>
      </c>
      <c r="GZ106" s="46">
        <v>0</v>
      </c>
      <c r="HA106" s="46">
        <v>0</v>
      </c>
      <c r="HB106" s="46">
        <v>0</v>
      </c>
      <c r="HC106" s="46">
        <v>0</v>
      </c>
      <c r="HD106" s="46">
        <v>0</v>
      </c>
      <c r="HE106" s="46">
        <v>1</v>
      </c>
      <c r="HF106" s="46">
        <v>0</v>
      </c>
      <c r="HG106" s="46">
        <v>0</v>
      </c>
      <c r="HH106" s="46">
        <v>0</v>
      </c>
      <c r="HI106" s="46">
        <v>0</v>
      </c>
      <c r="HJ106" s="46">
        <v>0</v>
      </c>
      <c r="HK106" s="46">
        <v>0</v>
      </c>
      <c r="IG106" s="46" t="s">
        <v>1500</v>
      </c>
      <c r="IH106" s="46" t="s">
        <v>2086</v>
      </c>
      <c r="II106" s="46">
        <v>1</v>
      </c>
      <c r="IJ106" s="46">
        <v>0</v>
      </c>
      <c r="IK106" s="46">
        <v>0</v>
      </c>
      <c r="IL106" s="46">
        <v>1</v>
      </c>
      <c r="IM106" s="46">
        <v>0</v>
      </c>
      <c r="IN106" s="46">
        <v>0</v>
      </c>
      <c r="IO106" s="46">
        <v>1</v>
      </c>
      <c r="IP106" s="46">
        <v>0</v>
      </c>
      <c r="IQ106" s="46">
        <v>0</v>
      </c>
      <c r="IR106" s="46">
        <v>0</v>
      </c>
      <c r="IS106" s="46">
        <v>0</v>
      </c>
      <c r="IT106" s="46">
        <v>0</v>
      </c>
      <c r="IU106" s="46">
        <v>0</v>
      </c>
      <c r="IV106" s="46">
        <v>0</v>
      </c>
      <c r="IW106" s="46">
        <v>0</v>
      </c>
      <c r="IX106" s="46">
        <v>0</v>
      </c>
      <c r="IY106" s="46">
        <v>0</v>
      </c>
      <c r="JT106" s="46" t="s">
        <v>1508</v>
      </c>
      <c r="JU106" s="46">
        <v>1</v>
      </c>
      <c r="JV106" s="46">
        <v>0</v>
      </c>
      <c r="JW106" s="46">
        <v>0</v>
      </c>
      <c r="JX106" s="46">
        <v>0</v>
      </c>
      <c r="JY106" s="46">
        <v>0</v>
      </c>
      <c r="JZ106" s="46">
        <v>0</v>
      </c>
      <c r="KA106" s="46">
        <v>1</v>
      </c>
      <c r="KB106" s="46">
        <v>0</v>
      </c>
      <c r="KC106" s="46">
        <v>0</v>
      </c>
      <c r="KD106" s="46">
        <v>0</v>
      </c>
      <c r="KE106" s="46">
        <v>0</v>
      </c>
      <c r="KF106" s="46">
        <v>0</v>
      </c>
      <c r="KG106" s="46">
        <v>0</v>
      </c>
      <c r="AKG106" s="46" t="s">
        <v>1509</v>
      </c>
      <c r="AKH106" s="46">
        <v>0</v>
      </c>
      <c r="AKI106" s="46">
        <v>0</v>
      </c>
      <c r="AKJ106" s="46">
        <v>0</v>
      </c>
      <c r="AKK106" s="46">
        <v>0</v>
      </c>
      <c r="AKL106" s="46">
        <v>0</v>
      </c>
      <c r="AKM106" s="46">
        <v>0</v>
      </c>
      <c r="AKN106" s="46">
        <v>0</v>
      </c>
      <c r="AKO106" s="46">
        <v>0</v>
      </c>
      <c r="AKP106" s="46">
        <v>0</v>
      </c>
      <c r="AKQ106" s="46">
        <v>0</v>
      </c>
      <c r="AKR106" s="46">
        <v>0</v>
      </c>
      <c r="AKS106" s="46">
        <v>0</v>
      </c>
      <c r="AKT106" s="46">
        <v>0</v>
      </c>
      <c r="AKU106" s="46">
        <v>0</v>
      </c>
      <c r="AKV106" s="46">
        <v>1</v>
      </c>
      <c r="AKW106" s="46">
        <v>0</v>
      </c>
      <c r="AKX106" s="46">
        <v>0</v>
      </c>
      <c r="AKY106" s="46">
        <v>0</v>
      </c>
      <c r="AQR106" s="46" t="s">
        <v>1580</v>
      </c>
      <c r="ARR106" s="46" t="s">
        <v>1581</v>
      </c>
      <c r="ARS106" s="46">
        <v>1</v>
      </c>
      <c r="ART106" s="46">
        <v>0</v>
      </c>
      <c r="ARU106" s="46">
        <v>0</v>
      </c>
      <c r="ARV106" s="46">
        <v>0</v>
      </c>
      <c r="ARW106" s="46">
        <v>0</v>
      </c>
      <c r="ARX106" s="46">
        <v>0</v>
      </c>
      <c r="ARY106" s="46">
        <v>0</v>
      </c>
      <c r="ASB106" s="46" t="s">
        <v>1500</v>
      </c>
      <c r="AUW106" s="46" t="s">
        <v>1896</v>
      </c>
      <c r="AUX106" s="46">
        <v>1</v>
      </c>
      <c r="AUY106" s="46">
        <v>0</v>
      </c>
      <c r="AUZ106" s="46">
        <v>0</v>
      </c>
      <c r="AVA106" s="46">
        <v>0</v>
      </c>
      <c r="AVB106" s="46">
        <v>0</v>
      </c>
      <c r="AVC106" s="46">
        <v>0</v>
      </c>
      <c r="AVD106" s="46">
        <v>1</v>
      </c>
      <c r="AVE106" s="46">
        <v>0</v>
      </c>
      <c r="AVF106" s="46">
        <v>0</v>
      </c>
      <c r="AVG106" s="46">
        <v>0</v>
      </c>
      <c r="AVH106" s="46">
        <v>0</v>
      </c>
      <c r="AVJ106" s="46" t="s">
        <v>2057</v>
      </c>
      <c r="AVK106" s="46">
        <v>0</v>
      </c>
      <c r="AVL106" s="46">
        <v>0</v>
      </c>
      <c r="AVM106" s="46">
        <v>0</v>
      </c>
      <c r="AVN106" s="46">
        <v>0</v>
      </c>
      <c r="AVO106" s="46">
        <v>0</v>
      </c>
      <c r="AVP106" s="46">
        <v>1</v>
      </c>
      <c r="AVQ106" s="46">
        <v>0</v>
      </c>
      <c r="AVR106" s="46">
        <v>0</v>
      </c>
      <c r="AVS106" s="46">
        <v>0</v>
      </c>
      <c r="AVT106" s="46">
        <v>0</v>
      </c>
      <c r="AVU106" s="46">
        <v>0</v>
      </c>
      <c r="AVV106" s="46">
        <v>0</v>
      </c>
      <c r="AVW106" s="46">
        <v>0</v>
      </c>
      <c r="AVY106" s="46" t="s">
        <v>1561</v>
      </c>
      <c r="AVZ106" s="46">
        <v>1</v>
      </c>
      <c r="AWA106" s="46">
        <v>0</v>
      </c>
      <c r="AWB106" s="46">
        <v>0</v>
      </c>
      <c r="AWC106" s="46">
        <v>0</v>
      </c>
      <c r="AWD106" s="46">
        <v>0</v>
      </c>
      <c r="AWE106" s="46">
        <v>0</v>
      </c>
      <c r="AWF106" s="46">
        <v>0</v>
      </c>
      <c r="AWG106" s="46">
        <v>0</v>
      </c>
      <c r="AWH106" s="46">
        <v>0</v>
      </c>
      <c r="AWI106" s="46">
        <v>0</v>
      </c>
      <c r="AWJ106" s="46">
        <v>0</v>
      </c>
      <c r="AWK106" s="46">
        <v>0</v>
      </c>
      <c r="AWL106" s="46">
        <v>0</v>
      </c>
      <c r="AWN106" s="46" t="s">
        <v>1516</v>
      </c>
      <c r="AWO106" s="46" t="s">
        <v>1517</v>
      </c>
      <c r="AWP106" s="46">
        <v>1</v>
      </c>
      <c r="AWQ106" s="46">
        <v>0</v>
      </c>
      <c r="AWR106" s="46">
        <v>0</v>
      </c>
      <c r="AWS106" s="46">
        <v>0</v>
      </c>
      <c r="AWT106" s="46">
        <v>0</v>
      </c>
      <c r="AWU106" s="46">
        <v>0</v>
      </c>
      <c r="AWV106" s="46">
        <v>0</v>
      </c>
      <c r="AWW106" s="46">
        <v>0</v>
      </c>
      <c r="AWX106" s="46">
        <v>0</v>
      </c>
      <c r="AWY106" s="46">
        <v>0</v>
      </c>
      <c r="AWZ106" s="46">
        <v>0</v>
      </c>
      <c r="AXA106" s="46">
        <v>0</v>
      </c>
      <c r="AXD106" s="46" t="s">
        <v>1500</v>
      </c>
      <c r="AXT106" s="46" t="s">
        <v>1518</v>
      </c>
      <c r="AYI106" s="46" t="s">
        <v>1519</v>
      </c>
      <c r="AYJ106" s="46">
        <v>0</v>
      </c>
      <c r="AYK106" s="46">
        <v>0</v>
      </c>
      <c r="AYL106" s="46">
        <v>0</v>
      </c>
      <c r="AYM106" s="46">
        <v>1</v>
      </c>
      <c r="AYN106" s="46">
        <v>1</v>
      </c>
      <c r="AYO106" s="46">
        <v>0</v>
      </c>
      <c r="AYP106" s="46">
        <v>0</v>
      </c>
      <c r="AYQ106" s="46">
        <v>0</v>
      </c>
      <c r="AYR106" s="46">
        <v>0</v>
      </c>
      <c r="AYS106" s="46">
        <v>0</v>
      </c>
      <c r="AYT106" s="46">
        <v>0</v>
      </c>
      <c r="AYW106" s="46" t="s">
        <v>1500</v>
      </c>
      <c r="AZW106" s="46" t="s">
        <v>1500</v>
      </c>
      <c r="BAX106" s="46" t="s">
        <v>1500</v>
      </c>
      <c r="BBM106" s="46" t="s">
        <v>1518</v>
      </c>
      <c r="BBN106" s="46" t="s">
        <v>1518</v>
      </c>
      <c r="BBO106" s="46" t="s">
        <v>1496</v>
      </c>
      <c r="BBP106" s="46" t="s">
        <v>1521</v>
      </c>
      <c r="BBQ106" s="46">
        <v>1</v>
      </c>
      <c r="BBR106" s="46">
        <v>1</v>
      </c>
      <c r="BBS106" s="46">
        <v>0</v>
      </c>
      <c r="BBT106" s="46">
        <v>0</v>
      </c>
      <c r="BBU106" s="46">
        <v>0</v>
      </c>
      <c r="BBV106" s="46">
        <v>0</v>
      </c>
      <c r="BBW106" s="46">
        <v>0</v>
      </c>
      <c r="BBX106" s="46">
        <v>0</v>
      </c>
      <c r="BBY106" s="46">
        <v>0</v>
      </c>
      <c r="BBZ106" s="46">
        <v>0</v>
      </c>
      <c r="BCA106" s="46">
        <v>0</v>
      </c>
      <c r="BCB106" s="46">
        <v>0</v>
      </c>
      <c r="BCC106" s="46">
        <v>0</v>
      </c>
      <c r="BCE106" s="46" t="s">
        <v>1623</v>
      </c>
      <c r="BCF106" s="46">
        <v>1</v>
      </c>
      <c r="BCG106" s="46">
        <v>0</v>
      </c>
      <c r="BCH106" s="46">
        <v>0</v>
      </c>
      <c r="BCI106" s="46">
        <v>0</v>
      </c>
      <c r="BCJ106" s="46">
        <v>0</v>
      </c>
      <c r="BCK106" s="46">
        <v>0</v>
      </c>
      <c r="BCL106" s="46">
        <v>0</v>
      </c>
      <c r="BCM106" s="46">
        <v>0</v>
      </c>
      <c r="BCN106" s="46">
        <v>0</v>
      </c>
      <c r="BCO106" s="46">
        <v>0</v>
      </c>
      <c r="BCP106" s="46">
        <v>0</v>
      </c>
      <c r="BCQ106" s="46">
        <v>0</v>
      </c>
      <c r="BCR106" s="46">
        <v>0</v>
      </c>
      <c r="BCS106" s="46">
        <v>0</v>
      </c>
      <c r="BCT106" s="46">
        <v>0</v>
      </c>
      <c r="BCV106" s="46" t="s">
        <v>1563</v>
      </c>
      <c r="BCW106" s="46" t="s">
        <v>1500</v>
      </c>
      <c r="BCX106" s="46" t="s">
        <v>1496</v>
      </c>
      <c r="BCY106" s="46" t="s">
        <v>2280</v>
      </c>
      <c r="BDA106" s="46">
        <v>391440614</v>
      </c>
      <c r="BDB106" s="46">
        <v>44964.651273148149</v>
      </c>
      <c r="BDE106" s="46" t="s">
        <v>1524</v>
      </c>
      <c r="BDF106" s="46" t="s">
        <v>1525</v>
      </c>
    </row>
    <row r="107" spans="1:997 1136:1462" x14ac:dyDescent="0.35">
      <c r="A107" s="46">
        <v>128</v>
      </c>
      <c r="B107" s="46" t="s">
        <v>2281</v>
      </c>
      <c r="C107" s="46">
        <v>44964</v>
      </c>
      <c r="D107" s="46" t="s">
        <v>1490</v>
      </c>
      <c r="E107" s="46">
        <v>44964.565713310178</v>
      </c>
      <c r="F107" s="46">
        <v>44964.584778668977</v>
      </c>
      <c r="G107" s="46" t="s">
        <v>1491</v>
      </c>
      <c r="H107" s="46" t="s">
        <v>1492</v>
      </c>
      <c r="I107" s="46" t="s">
        <v>1493</v>
      </c>
      <c r="J107" s="46" t="s">
        <v>1494</v>
      </c>
      <c r="K107" s="46">
        <v>2</v>
      </c>
      <c r="L107" s="46">
        <v>2</v>
      </c>
      <c r="M107" s="46" t="s">
        <v>1495</v>
      </c>
      <c r="N107" s="46" t="s">
        <v>1496</v>
      </c>
      <c r="O107" s="46" t="s">
        <v>1497</v>
      </c>
      <c r="P107" s="46" t="s">
        <v>1498</v>
      </c>
      <c r="R107" s="46" t="s">
        <v>1500</v>
      </c>
      <c r="S107" s="46" t="s">
        <v>2282</v>
      </c>
      <c r="T107" s="46" t="s">
        <v>1550</v>
      </c>
      <c r="U107" s="46" t="s">
        <v>1550</v>
      </c>
      <c r="V107" s="46" t="s">
        <v>1550</v>
      </c>
      <c r="W107" s="46" t="s">
        <v>1500</v>
      </c>
      <c r="X107" s="46" t="s">
        <v>1500</v>
      </c>
      <c r="Y107" s="46" t="s">
        <v>1500</v>
      </c>
      <c r="Z107" s="46" t="str">
        <f t="shared" si="49"/>
        <v>oui</v>
      </c>
      <c r="AC107" s="46" t="str">
        <f t="shared" si="68"/>
        <v>non</v>
      </c>
      <c r="AD107" s="46" t="s">
        <v>1501</v>
      </c>
      <c r="AF107" s="46" t="s">
        <v>1502</v>
      </c>
      <c r="AH107" s="46" t="s">
        <v>1503</v>
      </c>
      <c r="AJ107" s="46" t="str">
        <f t="shared" si="69"/>
        <v>non</v>
      </c>
      <c r="AK107" s="46" t="str">
        <f t="shared" si="50"/>
        <v>oui</v>
      </c>
      <c r="AL107" s="46" t="str">
        <f t="shared" si="65"/>
        <v xml:space="preserve">exclusion </v>
      </c>
      <c r="AM107" s="46">
        <f t="shared" si="70"/>
        <v>0</v>
      </c>
      <c r="AN107" s="46">
        <f t="shared" si="71"/>
        <v>0</v>
      </c>
      <c r="AO107" s="46">
        <f t="shared" si="72"/>
        <v>0</v>
      </c>
      <c r="AP107" s="46">
        <f t="shared" si="73"/>
        <v>0</v>
      </c>
      <c r="AQ107" s="46">
        <f t="shared" si="74"/>
        <v>0</v>
      </c>
      <c r="AR107" s="46">
        <f t="shared" si="75"/>
        <v>0</v>
      </c>
      <c r="AS107" s="46">
        <f t="shared" si="76"/>
        <v>1</v>
      </c>
      <c r="AT107" s="46">
        <f t="shared" si="77"/>
        <v>0</v>
      </c>
      <c r="AU107" s="46">
        <f t="shared" si="78"/>
        <v>0</v>
      </c>
      <c r="AV107" s="46">
        <f t="shared" si="79"/>
        <v>0</v>
      </c>
      <c r="AW107" s="46">
        <f t="shared" si="80"/>
        <v>0</v>
      </c>
      <c r="AX107" s="46">
        <f t="shared" si="81"/>
        <v>0</v>
      </c>
      <c r="AY107" s="46">
        <f t="shared" si="82"/>
        <v>0</v>
      </c>
      <c r="BT107" s="46" t="str">
        <f t="shared" si="83"/>
        <v>oui</v>
      </c>
      <c r="GG107" s="46" t="s">
        <v>1500</v>
      </c>
      <c r="GH107" s="46" t="s">
        <v>1504</v>
      </c>
      <c r="GI107" s="46">
        <v>1</v>
      </c>
      <c r="GJ107" s="46">
        <v>0</v>
      </c>
      <c r="GK107" s="46">
        <v>0</v>
      </c>
      <c r="GL107" s="46">
        <v>0</v>
      </c>
      <c r="GM107" s="46">
        <v>0</v>
      </c>
      <c r="GN107" s="46">
        <v>0</v>
      </c>
      <c r="GX107" s="46" t="s">
        <v>1505</v>
      </c>
      <c r="GY107" s="46">
        <v>0</v>
      </c>
      <c r="GZ107" s="46">
        <v>0</v>
      </c>
      <c r="HA107" s="46">
        <v>0</v>
      </c>
      <c r="HB107" s="46">
        <v>0</v>
      </c>
      <c r="HC107" s="46">
        <v>0</v>
      </c>
      <c r="HD107" s="46">
        <v>0</v>
      </c>
      <c r="HE107" s="46">
        <v>1</v>
      </c>
      <c r="HF107" s="46">
        <v>0</v>
      </c>
      <c r="HG107" s="46">
        <v>0</v>
      </c>
      <c r="HH107" s="46">
        <v>0</v>
      </c>
      <c r="HI107" s="46">
        <v>0</v>
      </c>
      <c r="HJ107" s="46">
        <v>0</v>
      </c>
      <c r="HK107" s="46">
        <v>0</v>
      </c>
      <c r="IG107" s="46" t="s">
        <v>1500</v>
      </c>
      <c r="IH107" s="46" t="s">
        <v>2283</v>
      </c>
      <c r="II107" s="46">
        <v>1</v>
      </c>
      <c r="IJ107" s="46">
        <v>0</v>
      </c>
      <c r="IK107" s="46">
        <v>0</v>
      </c>
      <c r="IL107" s="46">
        <v>0</v>
      </c>
      <c r="IM107" s="46">
        <v>0</v>
      </c>
      <c r="IN107" s="46">
        <v>0</v>
      </c>
      <c r="IO107" s="46">
        <v>1</v>
      </c>
      <c r="IP107" s="46">
        <v>0</v>
      </c>
      <c r="IQ107" s="46">
        <v>0</v>
      </c>
      <c r="IR107" s="46">
        <v>0</v>
      </c>
      <c r="IS107" s="46">
        <v>0</v>
      </c>
      <c r="IT107" s="46">
        <v>0</v>
      </c>
      <c r="IU107" s="46">
        <v>0</v>
      </c>
      <c r="IV107" s="46">
        <v>0</v>
      </c>
      <c r="IW107" s="46">
        <v>0</v>
      </c>
      <c r="IX107" s="46">
        <v>0</v>
      </c>
      <c r="IY107" s="46">
        <v>0</v>
      </c>
      <c r="JT107" s="46" t="s">
        <v>1505</v>
      </c>
      <c r="JU107" s="46">
        <v>0</v>
      </c>
      <c r="JV107" s="46">
        <v>0</v>
      </c>
      <c r="JW107" s="46">
        <v>0</v>
      </c>
      <c r="JX107" s="46">
        <v>0</v>
      </c>
      <c r="JY107" s="46">
        <v>0</v>
      </c>
      <c r="JZ107" s="46">
        <v>0</v>
      </c>
      <c r="KA107" s="46">
        <v>1</v>
      </c>
      <c r="KB107" s="46">
        <v>0</v>
      </c>
      <c r="KC107" s="46">
        <v>0</v>
      </c>
      <c r="KD107" s="46">
        <v>0</v>
      </c>
      <c r="KE107" s="46">
        <v>0</v>
      </c>
      <c r="KF107" s="46">
        <v>0</v>
      </c>
      <c r="KG107" s="46">
        <v>0</v>
      </c>
      <c r="OA107" s="46" t="s">
        <v>1500</v>
      </c>
      <c r="OB107" s="46" t="s">
        <v>2284</v>
      </c>
      <c r="OC107" s="46">
        <v>1</v>
      </c>
      <c r="OD107" s="46">
        <v>1</v>
      </c>
      <c r="OE107" s="46">
        <v>0</v>
      </c>
      <c r="OF107" s="46">
        <v>0</v>
      </c>
      <c r="OG107" s="46">
        <v>1</v>
      </c>
      <c r="OH107" s="46">
        <v>0</v>
      </c>
      <c r="OI107" s="46">
        <v>0</v>
      </c>
      <c r="OJ107" s="46">
        <v>0</v>
      </c>
      <c r="OK107" s="46">
        <v>0</v>
      </c>
      <c r="OL107" s="46">
        <v>0</v>
      </c>
      <c r="OM107" s="46">
        <v>0</v>
      </c>
      <c r="PB107" s="46" t="s">
        <v>1505</v>
      </c>
      <c r="PC107" s="46">
        <v>0</v>
      </c>
      <c r="PD107" s="46">
        <v>0</v>
      </c>
      <c r="PE107" s="46">
        <v>0</v>
      </c>
      <c r="PF107" s="46">
        <v>0</v>
      </c>
      <c r="PG107" s="46">
        <v>0</v>
      </c>
      <c r="PH107" s="46">
        <v>0</v>
      </c>
      <c r="PI107" s="46">
        <v>1</v>
      </c>
      <c r="PJ107" s="46">
        <v>0</v>
      </c>
      <c r="PK107" s="46">
        <v>0</v>
      </c>
      <c r="PL107" s="46">
        <v>0</v>
      </c>
      <c r="PM107" s="46">
        <v>0</v>
      </c>
      <c r="PN107" s="46">
        <v>0</v>
      </c>
      <c r="PO107" s="46">
        <v>0</v>
      </c>
      <c r="AKG107" s="46" t="s">
        <v>1509</v>
      </c>
      <c r="AKH107" s="46">
        <v>0</v>
      </c>
      <c r="AKI107" s="46">
        <v>0</v>
      </c>
      <c r="AKJ107" s="46">
        <v>0</v>
      </c>
      <c r="AKK107" s="46">
        <v>0</v>
      </c>
      <c r="AKL107" s="46">
        <v>0</v>
      </c>
      <c r="AKM107" s="46">
        <v>0</v>
      </c>
      <c r="AKN107" s="46">
        <v>0</v>
      </c>
      <c r="AKO107" s="46">
        <v>0</v>
      </c>
      <c r="AKP107" s="46">
        <v>0</v>
      </c>
      <c r="AKQ107" s="46">
        <v>0</v>
      </c>
      <c r="AKR107" s="46">
        <v>0</v>
      </c>
      <c r="AKS107" s="46">
        <v>0</v>
      </c>
      <c r="AKT107" s="46">
        <v>0</v>
      </c>
      <c r="AKU107" s="46">
        <v>0</v>
      </c>
      <c r="AKV107" s="46">
        <v>1</v>
      </c>
      <c r="AKW107" s="46">
        <v>0</v>
      </c>
      <c r="AKX107" s="46">
        <v>0</v>
      </c>
      <c r="AKY107" s="46">
        <v>0</v>
      </c>
      <c r="AQR107" s="46" t="s">
        <v>1564</v>
      </c>
      <c r="ARR107" s="46" t="s">
        <v>1581</v>
      </c>
      <c r="ARS107" s="46">
        <v>1</v>
      </c>
      <c r="ART107" s="46">
        <v>0</v>
      </c>
      <c r="ARU107" s="46">
        <v>0</v>
      </c>
      <c r="ARV107" s="46">
        <v>0</v>
      </c>
      <c r="ARW107" s="46">
        <v>0</v>
      </c>
      <c r="ARX107" s="46">
        <v>0</v>
      </c>
      <c r="ARY107" s="46">
        <v>0</v>
      </c>
      <c r="ASB107" s="46" t="s">
        <v>1500</v>
      </c>
      <c r="AUW107" s="46" t="s">
        <v>1902</v>
      </c>
      <c r="AUX107" s="46">
        <v>1</v>
      </c>
      <c r="AUY107" s="46">
        <v>0</v>
      </c>
      <c r="AUZ107" s="46">
        <v>0</v>
      </c>
      <c r="AVA107" s="46">
        <v>0</v>
      </c>
      <c r="AVB107" s="46">
        <v>0</v>
      </c>
      <c r="AVC107" s="46">
        <v>1</v>
      </c>
      <c r="AVD107" s="46">
        <v>0</v>
      </c>
      <c r="AVE107" s="46">
        <v>0</v>
      </c>
      <c r="AVF107" s="46">
        <v>0</v>
      </c>
      <c r="AVG107" s="46">
        <v>0</v>
      </c>
      <c r="AVH107" s="46">
        <v>0</v>
      </c>
      <c r="AVJ107" s="46" t="s">
        <v>2285</v>
      </c>
      <c r="AVK107" s="46">
        <v>0</v>
      </c>
      <c r="AVL107" s="46">
        <v>1</v>
      </c>
      <c r="AVM107" s="46">
        <v>0</v>
      </c>
      <c r="AVN107" s="46">
        <v>1</v>
      </c>
      <c r="AVO107" s="46">
        <v>0</v>
      </c>
      <c r="AVP107" s="46">
        <v>0</v>
      </c>
      <c r="AVQ107" s="46">
        <v>0</v>
      </c>
      <c r="AVR107" s="46">
        <v>0</v>
      </c>
      <c r="AVS107" s="46">
        <v>0</v>
      </c>
      <c r="AVT107" s="46">
        <v>0</v>
      </c>
      <c r="AVU107" s="46">
        <v>0</v>
      </c>
      <c r="AVV107" s="46">
        <v>0</v>
      </c>
      <c r="AVW107" s="46">
        <v>0</v>
      </c>
      <c r="AVY107" s="46" t="s">
        <v>1643</v>
      </c>
      <c r="AVZ107" s="46">
        <v>1</v>
      </c>
      <c r="AWA107" s="46">
        <v>0</v>
      </c>
      <c r="AWB107" s="46">
        <v>0</v>
      </c>
      <c r="AWC107" s="46">
        <v>0</v>
      </c>
      <c r="AWD107" s="46">
        <v>0</v>
      </c>
      <c r="AWE107" s="46">
        <v>0</v>
      </c>
      <c r="AWF107" s="46">
        <v>0</v>
      </c>
      <c r="AWG107" s="46">
        <v>1</v>
      </c>
      <c r="AWH107" s="46">
        <v>0</v>
      </c>
      <c r="AWI107" s="46">
        <v>0</v>
      </c>
      <c r="AWJ107" s="46">
        <v>0</v>
      </c>
      <c r="AWK107" s="46">
        <v>0</v>
      </c>
      <c r="AWL107" s="46">
        <v>0</v>
      </c>
      <c r="AWN107" s="46" t="s">
        <v>1601</v>
      </c>
      <c r="AWO107" s="46" t="s">
        <v>1517</v>
      </c>
      <c r="AWP107" s="46">
        <v>1</v>
      </c>
      <c r="AWQ107" s="46">
        <v>0</v>
      </c>
      <c r="AWR107" s="46">
        <v>0</v>
      </c>
      <c r="AWS107" s="46">
        <v>0</v>
      </c>
      <c r="AWT107" s="46">
        <v>0</v>
      </c>
      <c r="AWU107" s="46">
        <v>0</v>
      </c>
      <c r="AWV107" s="46">
        <v>0</v>
      </c>
      <c r="AWW107" s="46">
        <v>0</v>
      </c>
      <c r="AWX107" s="46">
        <v>0</v>
      </c>
      <c r="AWY107" s="46">
        <v>0</v>
      </c>
      <c r="AWZ107" s="46">
        <v>0</v>
      </c>
      <c r="AXA107" s="46">
        <v>0</v>
      </c>
      <c r="AXD107" s="46" t="s">
        <v>1500</v>
      </c>
      <c r="AXT107" s="46" t="s">
        <v>1518</v>
      </c>
      <c r="AYI107" s="46" t="s">
        <v>2068</v>
      </c>
      <c r="AYJ107" s="46">
        <v>1</v>
      </c>
      <c r="AYK107" s="46">
        <v>0</v>
      </c>
      <c r="AYL107" s="46">
        <v>0</v>
      </c>
      <c r="AYM107" s="46">
        <v>1</v>
      </c>
      <c r="AYN107" s="46">
        <v>1</v>
      </c>
      <c r="AYO107" s="46">
        <v>0</v>
      </c>
      <c r="AYP107" s="46">
        <v>0</v>
      </c>
      <c r="AYQ107" s="46">
        <v>0</v>
      </c>
      <c r="AYR107" s="46">
        <v>0</v>
      </c>
      <c r="AYS107" s="46">
        <v>0</v>
      </c>
      <c r="AYT107" s="46">
        <v>0</v>
      </c>
      <c r="AYW107" s="46" t="s">
        <v>1496</v>
      </c>
      <c r="AYX107" s="46" t="s">
        <v>1812</v>
      </c>
      <c r="AYY107" s="46">
        <v>1</v>
      </c>
      <c r="AYZ107" s="46">
        <v>0</v>
      </c>
      <c r="AZA107" s="46">
        <v>0</v>
      </c>
      <c r="AZB107" s="46">
        <v>0</v>
      </c>
      <c r="AZC107" s="46">
        <v>0</v>
      </c>
      <c r="AZD107" s="46">
        <v>0</v>
      </c>
      <c r="AZE107" s="46">
        <v>0</v>
      </c>
      <c r="AZF107" s="46">
        <v>0</v>
      </c>
      <c r="AZG107" s="46">
        <v>0</v>
      </c>
      <c r="AZH107" s="46">
        <v>0</v>
      </c>
      <c r="AZK107" s="46" t="s">
        <v>1812</v>
      </c>
      <c r="AZL107" s="46">
        <v>1</v>
      </c>
      <c r="AZM107" s="46">
        <v>0</v>
      </c>
      <c r="AZN107" s="46">
        <v>0</v>
      </c>
      <c r="AZO107" s="46">
        <v>0</v>
      </c>
      <c r="AZP107" s="46">
        <v>0</v>
      </c>
      <c r="AZQ107" s="46">
        <v>0</v>
      </c>
      <c r="AZR107" s="46">
        <v>0</v>
      </c>
      <c r="AZS107" s="46">
        <v>0</v>
      </c>
      <c r="AZT107" s="46">
        <v>0</v>
      </c>
      <c r="AZU107" s="46">
        <v>0</v>
      </c>
      <c r="AZW107" s="46" t="s">
        <v>1500</v>
      </c>
      <c r="BAX107" s="46" t="s">
        <v>1496</v>
      </c>
      <c r="BAY107" s="46" t="s">
        <v>1604</v>
      </c>
      <c r="BAZ107" s="46">
        <v>0</v>
      </c>
      <c r="BBA107" s="46">
        <v>0</v>
      </c>
      <c r="BBB107" s="46">
        <v>0</v>
      </c>
      <c r="BBC107" s="46">
        <v>1</v>
      </c>
      <c r="BBD107" s="46">
        <v>0</v>
      </c>
      <c r="BBE107" s="46">
        <v>0</v>
      </c>
      <c r="BBF107" s="46">
        <v>0</v>
      </c>
      <c r="BBG107" s="46">
        <v>0</v>
      </c>
      <c r="BBH107" s="46">
        <v>0</v>
      </c>
      <c r="BBI107" s="46">
        <v>0</v>
      </c>
      <c r="BBJ107" s="46">
        <v>0</v>
      </c>
      <c r="BBM107" s="46" t="s">
        <v>1518</v>
      </c>
      <c r="BBN107" s="46" t="s">
        <v>1518</v>
      </c>
      <c r="BBO107" s="46" t="s">
        <v>1496</v>
      </c>
      <c r="BBP107" s="46" t="s">
        <v>1713</v>
      </c>
      <c r="BBQ107" s="46">
        <v>1</v>
      </c>
      <c r="BBR107" s="46">
        <v>0</v>
      </c>
      <c r="BBS107" s="46">
        <v>0</v>
      </c>
      <c r="BBT107" s="46">
        <v>0</v>
      </c>
      <c r="BBU107" s="46">
        <v>0</v>
      </c>
      <c r="BBV107" s="46">
        <v>0</v>
      </c>
      <c r="BBW107" s="46">
        <v>0</v>
      </c>
      <c r="BBX107" s="46">
        <v>0</v>
      </c>
      <c r="BBY107" s="46">
        <v>0</v>
      </c>
      <c r="BBZ107" s="46">
        <v>0</v>
      </c>
      <c r="BCA107" s="46">
        <v>0</v>
      </c>
      <c r="BCB107" s="46">
        <v>0</v>
      </c>
      <c r="BCC107" s="46">
        <v>0</v>
      </c>
      <c r="BCE107" s="46" t="s">
        <v>1623</v>
      </c>
      <c r="BCF107" s="46">
        <v>1</v>
      </c>
      <c r="BCG107" s="46">
        <v>0</v>
      </c>
      <c r="BCH107" s="46">
        <v>0</v>
      </c>
      <c r="BCI107" s="46">
        <v>0</v>
      </c>
      <c r="BCJ107" s="46">
        <v>0</v>
      </c>
      <c r="BCK107" s="46">
        <v>0</v>
      </c>
      <c r="BCL107" s="46">
        <v>0</v>
      </c>
      <c r="BCM107" s="46">
        <v>0</v>
      </c>
      <c r="BCN107" s="46">
        <v>0</v>
      </c>
      <c r="BCO107" s="46">
        <v>0</v>
      </c>
      <c r="BCP107" s="46">
        <v>0</v>
      </c>
      <c r="BCQ107" s="46">
        <v>0</v>
      </c>
      <c r="BCR107" s="46">
        <v>0</v>
      </c>
      <c r="BCS107" s="46">
        <v>0</v>
      </c>
      <c r="BCT107" s="46">
        <v>0</v>
      </c>
      <c r="BCV107" s="46" t="s">
        <v>1702</v>
      </c>
      <c r="BCW107" s="46" t="s">
        <v>1500</v>
      </c>
      <c r="BCX107" s="46" t="s">
        <v>1496</v>
      </c>
      <c r="BCY107" s="46" t="s">
        <v>2286</v>
      </c>
      <c r="BDA107" s="46">
        <v>391440625</v>
      </c>
      <c r="BDB107" s="46">
        <v>44964.651296296302</v>
      </c>
      <c r="BDE107" s="46" t="s">
        <v>1524</v>
      </c>
      <c r="BDF107" s="46" t="s">
        <v>1525</v>
      </c>
    </row>
    <row r="108" spans="1:997 1136:1462" x14ac:dyDescent="0.35">
      <c r="A108" s="46">
        <v>129</v>
      </c>
      <c r="B108" s="46" t="s">
        <v>2287</v>
      </c>
      <c r="C108" s="46">
        <v>44964</v>
      </c>
      <c r="D108" s="46" t="s">
        <v>1490</v>
      </c>
      <c r="E108" s="46">
        <v>44964.591395613432</v>
      </c>
      <c r="F108" s="46">
        <v>44964.605748495371</v>
      </c>
      <c r="G108" s="46" t="s">
        <v>1491</v>
      </c>
      <c r="H108" s="46" t="s">
        <v>1492</v>
      </c>
      <c r="I108" s="46" t="s">
        <v>1493</v>
      </c>
      <c r="J108" s="46" t="s">
        <v>1494</v>
      </c>
      <c r="K108" s="46">
        <v>2</v>
      </c>
      <c r="L108" s="46">
        <v>2</v>
      </c>
      <c r="M108" s="46" t="s">
        <v>1495</v>
      </c>
      <c r="N108" s="46" t="s">
        <v>1496</v>
      </c>
      <c r="O108" s="46" t="s">
        <v>1497</v>
      </c>
      <c r="P108" s="46" t="s">
        <v>1498</v>
      </c>
      <c r="R108" s="46" t="s">
        <v>1496</v>
      </c>
      <c r="S108" s="46" t="s">
        <v>2288</v>
      </c>
      <c r="T108" s="46" t="s">
        <v>1500</v>
      </c>
      <c r="U108" s="46" t="s">
        <v>1500</v>
      </c>
      <c r="V108" s="46" t="s">
        <v>1500</v>
      </c>
      <c r="W108" s="46" t="s">
        <v>1500</v>
      </c>
      <c r="X108" s="46" t="s">
        <v>1500</v>
      </c>
      <c r="Y108" s="46" t="s">
        <v>1500</v>
      </c>
      <c r="Z108" s="46" t="str">
        <f t="shared" si="49"/>
        <v>non</v>
      </c>
      <c r="AC108" s="46" t="str">
        <f t="shared" si="68"/>
        <v>non</v>
      </c>
      <c r="AD108" s="46" t="s">
        <v>1530</v>
      </c>
      <c r="AF108" s="46" t="s">
        <v>1503</v>
      </c>
      <c r="AH108" s="46" t="s">
        <v>1734</v>
      </c>
      <c r="AJ108" s="46" t="str">
        <f t="shared" si="69"/>
        <v>non</v>
      </c>
      <c r="AK108" s="46" t="str">
        <f t="shared" si="50"/>
        <v>oui</v>
      </c>
      <c r="AL108" s="46" t="str">
        <f t="shared" si="65"/>
        <v xml:space="preserve">pas_connaissance </v>
      </c>
      <c r="AM108" s="46">
        <f t="shared" si="70"/>
        <v>1</v>
      </c>
      <c r="AN108" s="46">
        <f t="shared" si="71"/>
        <v>0</v>
      </c>
      <c r="AO108" s="46">
        <f t="shared" si="72"/>
        <v>0</v>
      </c>
      <c r="AP108" s="46">
        <f t="shared" si="73"/>
        <v>0</v>
      </c>
      <c r="AQ108" s="46">
        <f t="shared" si="74"/>
        <v>0</v>
      </c>
      <c r="AR108" s="46">
        <f t="shared" si="75"/>
        <v>0</v>
      </c>
      <c r="AS108" s="46">
        <f t="shared" si="76"/>
        <v>0</v>
      </c>
      <c r="AT108" s="46">
        <f t="shared" si="77"/>
        <v>0</v>
      </c>
      <c r="AU108" s="46">
        <f t="shared" si="78"/>
        <v>0</v>
      </c>
      <c r="AV108" s="46">
        <f t="shared" si="79"/>
        <v>0</v>
      </c>
      <c r="AW108" s="46">
        <f t="shared" si="80"/>
        <v>0</v>
      </c>
      <c r="AX108" s="46">
        <f t="shared" si="81"/>
        <v>0</v>
      </c>
      <c r="AY108" s="46">
        <f t="shared" si="82"/>
        <v>0</v>
      </c>
      <c r="BT108" s="46" t="str">
        <f t="shared" si="83"/>
        <v>non</v>
      </c>
      <c r="OA108" s="46" t="s">
        <v>1500</v>
      </c>
      <c r="OB108" s="46" t="s">
        <v>1507</v>
      </c>
      <c r="OC108" s="46">
        <v>0</v>
      </c>
      <c r="OD108" s="46">
        <v>0</v>
      </c>
      <c r="OE108" s="46">
        <v>0</v>
      </c>
      <c r="OF108" s="46">
        <v>0</v>
      </c>
      <c r="OG108" s="46">
        <v>1</v>
      </c>
      <c r="OH108" s="46">
        <v>1</v>
      </c>
      <c r="OI108" s="46">
        <v>0</v>
      </c>
      <c r="OJ108" s="46">
        <v>0</v>
      </c>
      <c r="OK108" s="46">
        <v>0</v>
      </c>
      <c r="OL108" s="46">
        <v>0</v>
      </c>
      <c r="OM108" s="46">
        <v>0</v>
      </c>
      <c r="PB108" s="46" t="s">
        <v>1579</v>
      </c>
      <c r="PC108" s="46">
        <v>1</v>
      </c>
      <c r="PD108" s="46">
        <v>0</v>
      </c>
      <c r="PE108" s="46">
        <v>0</v>
      </c>
      <c r="PF108" s="46">
        <v>0</v>
      </c>
      <c r="PG108" s="46">
        <v>0</v>
      </c>
      <c r="PH108" s="46">
        <v>0</v>
      </c>
      <c r="PI108" s="46">
        <v>0</v>
      </c>
      <c r="PJ108" s="46">
        <v>0</v>
      </c>
      <c r="PK108" s="46">
        <v>0</v>
      </c>
      <c r="PL108" s="46">
        <v>0</v>
      </c>
      <c r="PM108" s="46">
        <v>0</v>
      </c>
      <c r="PN108" s="46">
        <v>0</v>
      </c>
      <c r="PO108" s="46">
        <v>0</v>
      </c>
      <c r="TF108" s="46" t="s">
        <v>1500</v>
      </c>
      <c r="TG108" s="46" t="s">
        <v>2289</v>
      </c>
      <c r="TH108" s="46">
        <v>0</v>
      </c>
      <c r="TI108" s="46">
        <v>0</v>
      </c>
      <c r="TJ108" s="46">
        <v>0</v>
      </c>
      <c r="TK108" s="46">
        <v>1</v>
      </c>
      <c r="TL108" s="46">
        <v>1</v>
      </c>
      <c r="TM108" s="46">
        <v>0</v>
      </c>
      <c r="TN108" s="46">
        <v>0</v>
      </c>
      <c r="TO108" s="46">
        <v>0</v>
      </c>
      <c r="TP108" s="46">
        <v>0</v>
      </c>
      <c r="TQ108" s="46">
        <v>0</v>
      </c>
      <c r="UE108" s="46" t="s">
        <v>1579</v>
      </c>
      <c r="UF108" s="46">
        <v>1</v>
      </c>
      <c r="UG108" s="46">
        <v>0</v>
      </c>
      <c r="UH108" s="46">
        <v>0</v>
      </c>
      <c r="UI108" s="46">
        <v>0</v>
      </c>
      <c r="UJ108" s="46">
        <v>0</v>
      </c>
      <c r="UK108" s="46">
        <v>0</v>
      </c>
      <c r="UL108" s="46">
        <v>0</v>
      </c>
      <c r="UM108" s="46">
        <v>0</v>
      </c>
      <c r="UN108" s="46">
        <v>0</v>
      </c>
      <c r="UO108" s="46">
        <v>0</v>
      </c>
      <c r="UP108" s="46">
        <v>0</v>
      </c>
      <c r="UQ108" s="46">
        <v>0</v>
      </c>
      <c r="UR108" s="46">
        <v>0</v>
      </c>
      <c r="AAP108" s="46" t="s">
        <v>1500</v>
      </c>
      <c r="AAQ108" s="46" t="s">
        <v>2290</v>
      </c>
      <c r="AAR108" s="46">
        <v>0</v>
      </c>
      <c r="AAS108" s="46">
        <v>0</v>
      </c>
      <c r="AAT108" s="46">
        <v>0</v>
      </c>
      <c r="AAU108" s="46">
        <v>0</v>
      </c>
      <c r="AAV108" s="46">
        <v>0</v>
      </c>
      <c r="AAW108" s="46">
        <v>0</v>
      </c>
      <c r="AAX108" s="46">
        <v>0</v>
      </c>
      <c r="AAY108" s="46">
        <v>1</v>
      </c>
      <c r="AAZ108" s="46">
        <v>1</v>
      </c>
      <c r="ABA108" s="46">
        <v>0</v>
      </c>
      <c r="ABB108" s="46">
        <v>1</v>
      </c>
      <c r="ABC108" s="46">
        <v>0</v>
      </c>
      <c r="ABD108" s="46">
        <v>0</v>
      </c>
      <c r="ABE108" s="46">
        <v>0</v>
      </c>
      <c r="ABF108" s="46">
        <v>0</v>
      </c>
      <c r="ABG108" s="46">
        <v>0</v>
      </c>
      <c r="ACA108" s="46" t="s">
        <v>1579</v>
      </c>
      <c r="ACB108" s="46">
        <v>1</v>
      </c>
      <c r="ACC108" s="46">
        <v>0</v>
      </c>
      <c r="ACD108" s="46">
        <v>0</v>
      </c>
      <c r="ACE108" s="46">
        <v>0</v>
      </c>
      <c r="ACF108" s="46">
        <v>0</v>
      </c>
      <c r="ACG108" s="46">
        <v>0</v>
      </c>
      <c r="ACH108" s="46">
        <v>0</v>
      </c>
      <c r="ACI108" s="46">
        <v>0</v>
      </c>
      <c r="ACJ108" s="46">
        <v>0</v>
      </c>
      <c r="ACK108" s="46">
        <v>0</v>
      </c>
      <c r="ACL108" s="46">
        <v>0</v>
      </c>
      <c r="ACM108" s="46">
        <v>0</v>
      </c>
      <c r="ACN108" s="46">
        <v>0</v>
      </c>
      <c r="AKG108" s="46" t="s">
        <v>1509</v>
      </c>
      <c r="AKH108" s="46">
        <v>0</v>
      </c>
      <c r="AKI108" s="46">
        <v>0</v>
      </c>
      <c r="AKJ108" s="46">
        <v>0</v>
      </c>
      <c r="AKK108" s="46">
        <v>0</v>
      </c>
      <c r="AKL108" s="46">
        <v>0</v>
      </c>
      <c r="AKM108" s="46">
        <v>0</v>
      </c>
      <c r="AKN108" s="46">
        <v>0</v>
      </c>
      <c r="AKO108" s="46">
        <v>0</v>
      </c>
      <c r="AKP108" s="46">
        <v>0</v>
      </c>
      <c r="AKQ108" s="46">
        <v>0</v>
      </c>
      <c r="AKR108" s="46">
        <v>0</v>
      </c>
      <c r="AKS108" s="46">
        <v>0</v>
      </c>
      <c r="AKT108" s="46">
        <v>0</v>
      </c>
      <c r="AKU108" s="46">
        <v>0</v>
      </c>
      <c r="AKV108" s="46">
        <v>1</v>
      </c>
      <c r="AKW108" s="46">
        <v>0</v>
      </c>
      <c r="AKX108" s="46">
        <v>0</v>
      </c>
      <c r="AKY108" s="46">
        <v>0</v>
      </c>
      <c r="AQR108" s="46" t="s">
        <v>1564</v>
      </c>
      <c r="ASB108" s="46" t="s">
        <v>1500</v>
      </c>
      <c r="AUW108" s="46" t="s">
        <v>1559</v>
      </c>
      <c r="AUX108" s="46">
        <v>1</v>
      </c>
      <c r="AUY108" s="46">
        <v>0</v>
      </c>
      <c r="AUZ108" s="46">
        <v>0</v>
      </c>
      <c r="AVA108" s="46">
        <v>0</v>
      </c>
      <c r="AVB108" s="46">
        <v>0</v>
      </c>
      <c r="AVC108" s="46">
        <v>0</v>
      </c>
      <c r="AVD108" s="46">
        <v>0</v>
      </c>
      <c r="AVE108" s="46">
        <v>0</v>
      </c>
      <c r="AVF108" s="46">
        <v>0</v>
      </c>
      <c r="AVG108" s="46">
        <v>0</v>
      </c>
      <c r="AVH108" s="46">
        <v>0</v>
      </c>
      <c r="AVJ108" s="46" t="s">
        <v>2291</v>
      </c>
      <c r="AVK108" s="46">
        <v>0</v>
      </c>
      <c r="AVL108" s="46">
        <v>0</v>
      </c>
      <c r="AVM108" s="46">
        <v>0</v>
      </c>
      <c r="AVN108" s="46">
        <v>0</v>
      </c>
      <c r="AVO108" s="46">
        <v>0</v>
      </c>
      <c r="AVP108" s="46">
        <v>0</v>
      </c>
      <c r="AVQ108" s="46">
        <v>1</v>
      </c>
      <c r="AVR108" s="46">
        <v>0</v>
      </c>
      <c r="AVS108" s="46">
        <v>0</v>
      </c>
      <c r="AVT108" s="46">
        <v>0</v>
      </c>
      <c r="AVU108" s="46">
        <v>0</v>
      </c>
      <c r="AVV108" s="46">
        <v>0</v>
      </c>
      <c r="AVW108" s="46">
        <v>0</v>
      </c>
      <c r="AVY108" s="46" t="s">
        <v>1561</v>
      </c>
      <c r="AVZ108" s="46">
        <v>1</v>
      </c>
      <c r="AWA108" s="46">
        <v>0</v>
      </c>
      <c r="AWB108" s="46">
        <v>0</v>
      </c>
      <c r="AWC108" s="46">
        <v>0</v>
      </c>
      <c r="AWD108" s="46">
        <v>0</v>
      </c>
      <c r="AWE108" s="46">
        <v>0</v>
      </c>
      <c r="AWF108" s="46">
        <v>0</v>
      </c>
      <c r="AWG108" s="46">
        <v>0</v>
      </c>
      <c r="AWH108" s="46">
        <v>0</v>
      </c>
      <c r="AWI108" s="46">
        <v>0</v>
      </c>
      <c r="AWJ108" s="46">
        <v>0</v>
      </c>
      <c r="AWK108" s="46">
        <v>0</v>
      </c>
      <c r="AWL108" s="46">
        <v>0</v>
      </c>
      <c r="AWN108" s="46" t="s">
        <v>1601</v>
      </c>
      <c r="AWO108" s="46" t="s">
        <v>1517</v>
      </c>
      <c r="AWP108" s="46">
        <v>1</v>
      </c>
      <c r="AWQ108" s="46">
        <v>0</v>
      </c>
      <c r="AWR108" s="46">
        <v>0</v>
      </c>
      <c r="AWS108" s="46">
        <v>0</v>
      </c>
      <c r="AWT108" s="46">
        <v>0</v>
      </c>
      <c r="AWU108" s="46">
        <v>0</v>
      </c>
      <c r="AWV108" s="46">
        <v>0</v>
      </c>
      <c r="AWW108" s="46">
        <v>0</v>
      </c>
      <c r="AWX108" s="46">
        <v>0</v>
      </c>
      <c r="AWY108" s="46">
        <v>0</v>
      </c>
      <c r="AWZ108" s="46">
        <v>0</v>
      </c>
      <c r="AXA108" s="46">
        <v>0</v>
      </c>
      <c r="AXD108" s="46" t="s">
        <v>1500</v>
      </c>
      <c r="AXT108" s="46" t="s">
        <v>1518</v>
      </c>
      <c r="AYI108" s="46" t="s">
        <v>1903</v>
      </c>
      <c r="AYJ108" s="46">
        <v>0</v>
      </c>
      <c r="AYK108" s="46">
        <v>0</v>
      </c>
      <c r="AYL108" s="46">
        <v>0</v>
      </c>
      <c r="AYM108" s="46">
        <v>0</v>
      </c>
      <c r="AYN108" s="46">
        <v>1</v>
      </c>
      <c r="AYO108" s="46">
        <v>0</v>
      </c>
      <c r="AYP108" s="46">
        <v>0</v>
      </c>
      <c r="AYQ108" s="46">
        <v>1</v>
      </c>
      <c r="AYR108" s="46">
        <v>0</v>
      </c>
      <c r="AYS108" s="46">
        <v>0</v>
      </c>
      <c r="AYT108" s="46">
        <v>0</v>
      </c>
      <c r="AYW108" s="46" t="s">
        <v>1500</v>
      </c>
      <c r="AZW108" s="46" t="s">
        <v>1500</v>
      </c>
      <c r="BAX108" s="46" t="s">
        <v>1500</v>
      </c>
      <c r="BBM108" s="46" t="s">
        <v>1518</v>
      </c>
      <c r="BBN108" s="46" t="s">
        <v>1518</v>
      </c>
      <c r="BBO108" s="46" t="s">
        <v>1496</v>
      </c>
      <c r="BBP108" s="46" t="s">
        <v>1521</v>
      </c>
      <c r="BBQ108" s="46">
        <v>1</v>
      </c>
      <c r="BBR108" s="46">
        <v>1</v>
      </c>
      <c r="BBS108" s="46">
        <v>0</v>
      </c>
      <c r="BBT108" s="46">
        <v>0</v>
      </c>
      <c r="BBU108" s="46">
        <v>0</v>
      </c>
      <c r="BBV108" s="46">
        <v>0</v>
      </c>
      <c r="BBW108" s="46">
        <v>0</v>
      </c>
      <c r="BBX108" s="46">
        <v>0</v>
      </c>
      <c r="BBY108" s="46">
        <v>0</v>
      </c>
      <c r="BBZ108" s="46">
        <v>0</v>
      </c>
      <c r="BCA108" s="46">
        <v>0</v>
      </c>
      <c r="BCB108" s="46">
        <v>0</v>
      </c>
      <c r="BCC108" s="46">
        <v>0</v>
      </c>
      <c r="BCE108" s="46" t="s">
        <v>1623</v>
      </c>
      <c r="BCF108" s="46">
        <v>1</v>
      </c>
      <c r="BCG108" s="46">
        <v>0</v>
      </c>
      <c r="BCH108" s="46">
        <v>0</v>
      </c>
      <c r="BCI108" s="46">
        <v>0</v>
      </c>
      <c r="BCJ108" s="46">
        <v>0</v>
      </c>
      <c r="BCK108" s="46">
        <v>0</v>
      </c>
      <c r="BCL108" s="46">
        <v>0</v>
      </c>
      <c r="BCM108" s="46">
        <v>0</v>
      </c>
      <c r="BCN108" s="46">
        <v>0</v>
      </c>
      <c r="BCO108" s="46">
        <v>0</v>
      </c>
      <c r="BCP108" s="46">
        <v>0</v>
      </c>
      <c r="BCQ108" s="46">
        <v>0</v>
      </c>
      <c r="BCR108" s="46">
        <v>0</v>
      </c>
      <c r="BCS108" s="46">
        <v>0</v>
      </c>
      <c r="BCT108" s="46">
        <v>0</v>
      </c>
      <c r="BCV108" s="46" t="s">
        <v>1563</v>
      </c>
      <c r="BCW108" s="46" t="s">
        <v>1500</v>
      </c>
      <c r="BCX108" s="46" t="s">
        <v>1496</v>
      </c>
      <c r="BCY108" s="46" t="s">
        <v>1645</v>
      </c>
      <c r="BDA108" s="46">
        <v>391440637</v>
      </c>
      <c r="BDB108" s="46">
        <v>44964.651319444441</v>
      </c>
      <c r="BDE108" s="46" t="s">
        <v>1524</v>
      </c>
      <c r="BDF108" s="46" t="s">
        <v>1525</v>
      </c>
    </row>
    <row r="109" spans="1:997 1136:1462" x14ac:dyDescent="0.35">
      <c r="A109" s="46">
        <v>130</v>
      </c>
      <c r="B109" s="46" t="s">
        <v>2292</v>
      </c>
      <c r="C109" s="46">
        <v>44964</v>
      </c>
      <c r="D109" s="46" t="s">
        <v>1490</v>
      </c>
      <c r="E109" s="46">
        <v>44964.43135540509</v>
      </c>
      <c r="F109" s="46">
        <v>44964.454112754633</v>
      </c>
      <c r="G109" s="46" t="s">
        <v>1491</v>
      </c>
      <c r="H109" s="46" t="s">
        <v>1571</v>
      </c>
      <c r="I109" s="46" t="s">
        <v>1493</v>
      </c>
      <c r="J109" s="46" t="s">
        <v>1494</v>
      </c>
      <c r="K109" s="46">
        <v>9</v>
      </c>
      <c r="L109" s="46">
        <v>9</v>
      </c>
      <c r="M109" s="46" t="s">
        <v>1572</v>
      </c>
      <c r="N109" s="46" t="s">
        <v>1496</v>
      </c>
      <c r="O109" s="46" t="s">
        <v>1527</v>
      </c>
      <c r="P109" s="46" t="s">
        <v>1528</v>
      </c>
      <c r="Q109" s="46" t="s">
        <v>1500</v>
      </c>
      <c r="S109" s="46" t="s">
        <v>2293</v>
      </c>
      <c r="T109" s="46" t="s">
        <v>1549</v>
      </c>
      <c r="U109" s="46" t="s">
        <v>1550</v>
      </c>
      <c r="V109" s="46" t="s">
        <v>1549</v>
      </c>
      <c r="W109" s="46" t="s">
        <v>1500</v>
      </c>
      <c r="X109" s="46" t="s">
        <v>1550</v>
      </c>
      <c r="Y109" s="46" t="s">
        <v>1550</v>
      </c>
      <c r="Z109" s="46" t="str">
        <f t="shared" si="49"/>
        <v>oui</v>
      </c>
      <c r="AC109" s="46" t="str">
        <f t="shared" si="68"/>
        <v>non</v>
      </c>
      <c r="AD109" s="46" t="s">
        <v>1501</v>
      </c>
      <c r="AF109" s="46" t="s">
        <v>1502</v>
      </c>
      <c r="AH109" s="46" t="s">
        <v>1503</v>
      </c>
      <c r="AJ109" s="46" t="str">
        <f t="shared" si="69"/>
        <v>oui</v>
      </c>
      <c r="AK109" s="46" t="str">
        <f t="shared" si="50"/>
        <v>oui</v>
      </c>
      <c r="AL109" s="46" t="str">
        <f t="shared" si="65"/>
        <v xml:space="preserve">difficult_depac exclusion </v>
      </c>
      <c r="AM109" s="46">
        <f t="shared" si="70"/>
        <v>0</v>
      </c>
      <c r="AN109" s="46">
        <f t="shared" si="71"/>
        <v>0</v>
      </c>
      <c r="AO109" s="46">
        <f t="shared" si="72"/>
        <v>0</v>
      </c>
      <c r="AP109" s="46">
        <f t="shared" si="73"/>
        <v>0</v>
      </c>
      <c r="AQ109" s="46">
        <f t="shared" si="74"/>
        <v>1</v>
      </c>
      <c r="AR109" s="46">
        <f t="shared" si="75"/>
        <v>0</v>
      </c>
      <c r="AS109" s="46">
        <f t="shared" si="76"/>
        <v>1</v>
      </c>
      <c r="AT109" s="46">
        <f t="shared" si="77"/>
        <v>0</v>
      </c>
      <c r="AU109" s="46">
        <f t="shared" si="78"/>
        <v>0</v>
      </c>
      <c r="AV109" s="46">
        <f t="shared" si="79"/>
        <v>0</v>
      </c>
      <c r="AW109" s="46">
        <f t="shared" si="80"/>
        <v>0</v>
      </c>
      <c r="AX109" s="46">
        <f t="shared" si="81"/>
        <v>0</v>
      </c>
      <c r="AY109" s="46">
        <f t="shared" si="82"/>
        <v>0</v>
      </c>
      <c r="BJ109" s="46" t="str">
        <f>IF(BK109=1, "pas_adapte ","")&amp;IF(BL109=1, "insuffisance_argent ","")&amp;IF(BM109=1, "acces_limite ","")&amp;IF(BN109=1, "mauvaise_qualite ","")&amp;IF(BO109=1, "retard_reception ","")&amp;IF(BP109=1, "aucun_problem ","")&amp;IF(BQ109=1, "autre ","")&amp;IF(BR109=1, "nsp ","")&amp;IF(BS109=1, "pnpr ","")</f>
        <v xml:space="preserve">pas_adapte </v>
      </c>
      <c r="BK109" s="46">
        <f>IF(ISERROR(SEARCH(1,_xlfn.CONCAT(DM109, FO109, HN109, KJ109, NC109, PR109, SH109, UU109, XI109, ZT109, ACQ109, ZT109, ACQ109, AEK109, AFT109, AJH109, ALB109, ALL109, ALV109, AMF109, AMQ109, ANB109, ANM109, ANX109, AOI109, AOT109, APE109, APP109, APZ109, AQI109))),0,1)</f>
        <v>1</v>
      </c>
      <c r="BL109" s="46">
        <f>IF(ISERROR(SEARCH(1,_xlfn.CONCAT(DN109, FP109, HO109, KK109, ND109, PS109, SI109, UV109, XJ109, ZU109, ACR109, ZU109, ACR109, ALC109, ALM109, ALW109, AMG109, AMR109, ANC109, ANN109, ANY109, AOJ109, AOU109, APF109))),0,1)</f>
        <v>0</v>
      </c>
      <c r="BM109" s="46">
        <f>IF(ISERROR(SEARCH(1,_xlfn.CONCAT(KL109, NE109, PT109, SJ109, UW109, XK109, ZW109, ACT109,AEM109, AGQ109, AJJ109, AMH109, AMS109, AND109, ANO109, ANZ109, AOK109, AOW109, APH109, APR109, AQB109, AQK109))),0,1)</f>
        <v>0</v>
      </c>
      <c r="BN109" s="46">
        <f>IF(ISERROR(SEARCH(1,_xlfn.CONCAT(DO109, FQ109, HP109, KM109, NF109, PU109, SK109, UX109, XL109, ZV109, ACU109,AEL109, AGP109, AJI109, AMI109, AMT109, ANE109, ANP109, AOA109, AOL109, AOV109, APG109, APQ109, AQA109, AQJ109))),0,1)</f>
        <v>0</v>
      </c>
      <c r="BO109" s="46">
        <f>IF(ISERROR(SEARCH(1,_xlfn.CONCAT(DP109, FR109, HQ109, KN109, NG109, PV109, SL109, UY109, XM109, ZX109, ACU109,AEN109, AGR109, AJK109, ALE109, ALO109, ALY109, AMJ109, AMU109, ANF109, ANQ109, AOB109, AOM109, AOX109, API109, APS109, AQC109, AQL109))),0,1)</f>
        <v>0</v>
      </c>
      <c r="BP109" s="46">
        <f>IF(ISERROR(SEARCH(1,_xlfn.CONCAT(DQ109, FS109, HR109, KO109, NH109, PW109, SM109, UZ109, XN109, ZY109, ACV109,AEO109, AGS109, AJL109, ALF109, ALP109, ALZ109, AMK109, AMV109, ANG109, ANR109, AOC109, AON109, AOY109, APJ109, APT109, AQD109, AQM109))),0,1)</f>
        <v>0</v>
      </c>
      <c r="BQ109" s="46">
        <f>IF(ISERROR(SEARCH(1,_xlfn.CONCAT(DR109, FT109, HS109, KP109, NI109, PX109, SN109, VA109, XO109, ZZ109, ACW109,AEP109, AGT109, AJM109, ALG109, ALQ109, AMA109, AML109, AMW109, ANH109, ANS109, AOD109, AOO109, AOZ109, APK109, APU109, AQE109, AQN109))),0,1)</f>
        <v>0</v>
      </c>
      <c r="BR109" s="46">
        <f>IF(ISERROR(SEARCH(1,_xlfn.CONCAT(DS109, FU109, HT109, KQ109, NJ109, PY109, SO109, VB109, XP109, AAA109, ACX109,AEQ109, AGU109, AJN109, ALH109, ALR109, AMB109, AMM109, AMX109, ANI109, ANT109, AOE109, AOP109, APA109, APL109, APV109, AQF109, AQO109))),0,1)</f>
        <v>0</v>
      </c>
      <c r="BS109" s="46">
        <f>IF(ISERROR(SEARCH(1,_xlfn.CONCAT(DT109, FV109, HU109, KR109, NK109, PZ109, SP109, VC109, XQ109, AAB109, ACY109,AER109, AGV109, AJO109, ALI109, ALS109, AMC109, AMN109, AMY109, ANJ109, ANU109, AOF109, AOQ109, APB109, APM109, APW109, AQG109, AQP109))),0,1)</f>
        <v>0</v>
      </c>
      <c r="BT109" s="46" t="str">
        <f t="shared" si="83"/>
        <v>oui</v>
      </c>
      <c r="GG109" s="46" t="s">
        <v>1500</v>
      </c>
      <c r="GH109" s="46" t="s">
        <v>1532</v>
      </c>
      <c r="GI109" s="46">
        <v>1</v>
      </c>
      <c r="GJ109" s="46">
        <v>0</v>
      </c>
      <c r="GK109" s="46">
        <v>1</v>
      </c>
      <c r="GL109" s="46">
        <v>0</v>
      </c>
      <c r="GM109" s="46">
        <v>0</v>
      </c>
      <c r="GN109" s="46">
        <v>0</v>
      </c>
      <c r="GX109" s="46" t="s">
        <v>2294</v>
      </c>
      <c r="GY109" s="46">
        <v>0</v>
      </c>
      <c r="GZ109" s="46">
        <v>0</v>
      </c>
      <c r="HA109" s="46">
        <v>0</v>
      </c>
      <c r="HB109" s="46">
        <v>0</v>
      </c>
      <c r="HC109" s="46">
        <v>1</v>
      </c>
      <c r="HD109" s="46">
        <v>0</v>
      </c>
      <c r="HE109" s="46">
        <v>1</v>
      </c>
      <c r="HF109" s="46">
        <v>0</v>
      </c>
      <c r="HG109" s="46">
        <v>0</v>
      </c>
      <c r="HH109" s="46">
        <v>0</v>
      </c>
      <c r="HI109" s="46">
        <v>0</v>
      </c>
      <c r="HJ109" s="46">
        <v>0</v>
      </c>
      <c r="HK109" s="46">
        <v>0</v>
      </c>
      <c r="IG109" s="46" t="s">
        <v>1500</v>
      </c>
      <c r="IH109" s="46" t="s">
        <v>1593</v>
      </c>
      <c r="II109" s="46">
        <v>1</v>
      </c>
      <c r="IJ109" s="46">
        <v>0</v>
      </c>
      <c r="IK109" s="46">
        <v>0</v>
      </c>
      <c r="IL109" s="46">
        <v>0</v>
      </c>
      <c r="IM109" s="46">
        <v>0</v>
      </c>
      <c r="IN109" s="46">
        <v>0</v>
      </c>
      <c r="IO109" s="46">
        <v>0</v>
      </c>
      <c r="IP109" s="46">
        <v>0</v>
      </c>
      <c r="IQ109" s="46">
        <v>0</v>
      </c>
      <c r="IR109" s="46">
        <v>0</v>
      </c>
      <c r="IS109" s="46">
        <v>0</v>
      </c>
      <c r="IT109" s="46">
        <v>0</v>
      </c>
      <c r="IU109" s="46">
        <v>0</v>
      </c>
      <c r="IV109" s="46">
        <v>0</v>
      </c>
      <c r="IW109" s="46">
        <v>0</v>
      </c>
      <c r="IX109" s="46">
        <v>0</v>
      </c>
      <c r="IY109" s="46">
        <v>0</v>
      </c>
      <c r="JT109" s="46" t="s">
        <v>2295</v>
      </c>
      <c r="JU109" s="46">
        <v>0</v>
      </c>
      <c r="JV109" s="46">
        <v>0</v>
      </c>
      <c r="JW109" s="46">
        <v>0</v>
      </c>
      <c r="JX109" s="46">
        <v>0</v>
      </c>
      <c r="JY109" s="46">
        <v>1</v>
      </c>
      <c r="JZ109" s="46">
        <v>0</v>
      </c>
      <c r="KA109" s="46">
        <v>1</v>
      </c>
      <c r="KB109" s="46">
        <v>0</v>
      </c>
      <c r="KC109" s="46">
        <v>0</v>
      </c>
      <c r="KD109" s="46">
        <v>0</v>
      </c>
      <c r="KE109" s="46">
        <v>0</v>
      </c>
      <c r="KF109" s="46">
        <v>0</v>
      </c>
      <c r="KG109" s="46">
        <v>0</v>
      </c>
      <c r="OA109" s="46" t="s">
        <v>1500</v>
      </c>
      <c r="OB109" s="46" t="s">
        <v>2237</v>
      </c>
      <c r="OC109" s="46">
        <v>0</v>
      </c>
      <c r="OD109" s="46">
        <v>1</v>
      </c>
      <c r="OE109" s="46">
        <v>0</v>
      </c>
      <c r="OF109" s="46">
        <v>0</v>
      </c>
      <c r="OG109" s="46">
        <v>0</v>
      </c>
      <c r="OH109" s="46">
        <v>0</v>
      </c>
      <c r="OI109" s="46">
        <v>0</v>
      </c>
      <c r="OJ109" s="46">
        <v>0</v>
      </c>
      <c r="OK109" s="46">
        <v>0</v>
      </c>
      <c r="OL109" s="46">
        <v>0</v>
      </c>
      <c r="OM109" s="46">
        <v>0</v>
      </c>
      <c r="PB109" s="46" t="s">
        <v>1505</v>
      </c>
      <c r="PC109" s="46">
        <v>0</v>
      </c>
      <c r="PD109" s="46">
        <v>0</v>
      </c>
      <c r="PE109" s="46">
        <v>0</v>
      </c>
      <c r="PF109" s="46">
        <v>0</v>
      </c>
      <c r="PG109" s="46">
        <v>0</v>
      </c>
      <c r="PH109" s="46">
        <v>0</v>
      </c>
      <c r="PI109" s="46">
        <v>1</v>
      </c>
      <c r="PJ109" s="46">
        <v>0</v>
      </c>
      <c r="PK109" s="46">
        <v>0</v>
      </c>
      <c r="PL109" s="46">
        <v>0</v>
      </c>
      <c r="PM109" s="46">
        <v>0</v>
      </c>
      <c r="PN109" s="46">
        <v>0</v>
      </c>
      <c r="PO109" s="46">
        <v>0</v>
      </c>
      <c r="AKG109" s="46" t="s">
        <v>1609</v>
      </c>
      <c r="AKH109" s="46">
        <v>1</v>
      </c>
      <c r="AKI109" s="46">
        <v>0</v>
      </c>
      <c r="AKJ109" s="46">
        <v>0</v>
      </c>
      <c r="AKK109" s="46">
        <v>0</v>
      </c>
      <c r="AKL109" s="46">
        <v>0</v>
      </c>
      <c r="AKM109" s="46">
        <v>0</v>
      </c>
      <c r="AKN109" s="46">
        <v>0</v>
      </c>
      <c r="AKO109" s="46">
        <v>0</v>
      </c>
      <c r="AKP109" s="46">
        <v>0</v>
      </c>
      <c r="AKQ109" s="46">
        <v>0</v>
      </c>
      <c r="AKR109" s="46">
        <v>0</v>
      </c>
      <c r="AKS109" s="46">
        <v>0</v>
      </c>
      <c r="AKT109" s="46">
        <v>0</v>
      </c>
      <c r="AKU109" s="46">
        <v>0</v>
      </c>
      <c r="AKV109" s="46">
        <v>0</v>
      </c>
      <c r="AKW109" s="46">
        <v>0</v>
      </c>
      <c r="AKX109" s="46">
        <v>0</v>
      </c>
      <c r="AKY109" s="46">
        <v>0</v>
      </c>
      <c r="ALA109" s="46" t="s">
        <v>1766</v>
      </c>
      <c r="ALB109" s="46">
        <v>1</v>
      </c>
      <c r="ALC109" s="46">
        <v>0</v>
      </c>
      <c r="ALD109" s="46">
        <v>0</v>
      </c>
      <c r="ALE109" s="46">
        <v>0</v>
      </c>
      <c r="ALF109" s="46">
        <v>0</v>
      </c>
      <c r="ALG109" s="46">
        <v>0</v>
      </c>
      <c r="ALH109" s="46">
        <v>0</v>
      </c>
      <c r="ALI109" s="46">
        <v>0</v>
      </c>
      <c r="AQR109" s="46" t="s">
        <v>1564</v>
      </c>
      <c r="ARR109" s="46" t="s">
        <v>1616</v>
      </c>
      <c r="ARS109" s="46">
        <v>1</v>
      </c>
      <c r="ART109" s="46">
        <v>1</v>
      </c>
      <c r="ARU109" s="46">
        <v>0</v>
      </c>
      <c r="ARV109" s="46">
        <v>0</v>
      </c>
      <c r="ARW109" s="46">
        <v>0</v>
      </c>
      <c r="ARX109" s="46">
        <v>0</v>
      </c>
      <c r="ARY109" s="46">
        <v>0</v>
      </c>
      <c r="ASB109" s="46" t="s">
        <v>1496</v>
      </c>
      <c r="ASD109" s="46" t="s">
        <v>1540</v>
      </c>
      <c r="ASE109" s="46" t="s">
        <v>1631</v>
      </c>
      <c r="ASF109" s="46">
        <v>1</v>
      </c>
      <c r="ASG109" s="46">
        <v>0</v>
      </c>
      <c r="ASH109" s="46">
        <v>0</v>
      </c>
      <c r="ASI109" s="46">
        <v>0</v>
      </c>
      <c r="ASJ109" s="46">
        <v>0</v>
      </c>
      <c r="ASK109" s="46">
        <v>0</v>
      </c>
      <c r="ASL109" s="46">
        <v>0</v>
      </c>
      <c r="ASM109" s="46">
        <v>0</v>
      </c>
      <c r="ASN109" s="46">
        <v>1</v>
      </c>
      <c r="ASO109" s="46">
        <v>0</v>
      </c>
      <c r="ASP109" s="46">
        <v>0</v>
      </c>
      <c r="ASQ109" s="46">
        <v>0</v>
      </c>
      <c r="ASS109" s="46" t="s">
        <v>1560</v>
      </c>
      <c r="AST109" s="46">
        <v>0</v>
      </c>
      <c r="ASU109" s="46">
        <v>0</v>
      </c>
      <c r="ASV109" s="46">
        <v>0</v>
      </c>
      <c r="ASW109" s="46">
        <v>0</v>
      </c>
      <c r="ASX109" s="46">
        <v>0</v>
      </c>
      <c r="ASY109" s="46">
        <v>0</v>
      </c>
      <c r="ASZ109" s="46">
        <v>0</v>
      </c>
      <c r="ATA109" s="46">
        <v>1</v>
      </c>
      <c r="ATB109" s="46">
        <v>0</v>
      </c>
      <c r="ATC109" s="46">
        <v>0</v>
      </c>
      <c r="ATD109" s="46">
        <v>0</v>
      </c>
      <c r="ATE109" s="46">
        <v>0</v>
      </c>
      <c r="ATF109" s="46">
        <v>0</v>
      </c>
      <c r="ATH109" s="46" t="s">
        <v>2296</v>
      </c>
      <c r="ATI109" s="46">
        <v>0</v>
      </c>
      <c r="ATJ109" s="46">
        <v>1</v>
      </c>
      <c r="ATK109" s="46">
        <v>0</v>
      </c>
      <c r="ATL109" s="46">
        <v>0</v>
      </c>
      <c r="ATM109" s="46">
        <v>0</v>
      </c>
      <c r="ATN109" s="46">
        <v>0</v>
      </c>
      <c r="ATO109" s="46">
        <v>0</v>
      </c>
      <c r="ATP109" s="46">
        <v>1</v>
      </c>
      <c r="ATQ109" s="46">
        <v>0</v>
      </c>
      <c r="ATR109" s="46">
        <v>0</v>
      </c>
      <c r="ATS109" s="46">
        <v>0</v>
      </c>
      <c r="ATT109" s="46">
        <v>0</v>
      </c>
      <c r="ATU109" s="46">
        <v>0</v>
      </c>
      <c r="AUH109" s="46" t="s">
        <v>1601</v>
      </c>
      <c r="AUI109" s="46" t="s">
        <v>1496</v>
      </c>
      <c r="AUJ109" s="46" t="s">
        <v>1564</v>
      </c>
      <c r="AXD109" s="46" t="s">
        <v>1500</v>
      </c>
      <c r="AXT109" s="46" t="s">
        <v>1518</v>
      </c>
      <c r="AYI109" s="46" t="s">
        <v>1586</v>
      </c>
      <c r="AYJ109" s="46">
        <v>0</v>
      </c>
      <c r="AYK109" s="46">
        <v>0</v>
      </c>
      <c r="AYL109" s="46">
        <v>0</v>
      </c>
      <c r="AYM109" s="46">
        <v>1</v>
      </c>
      <c r="AYN109" s="46">
        <v>0</v>
      </c>
      <c r="AYO109" s="46">
        <v>0</v>
      </c>
      <c r="AYP109" s="46">
        <v>0</v>
      </c>
      <c r="AYQ109" s="46">
        <v>1</v>
      </c>
      <c r="AYR109" s="46">
        <v>0</v>
      </c>
      <c r="AYS109" s="46">
        <v>0</v>
      </c>
      <c r="AYT109" s="46">
        <v>0</v>
      </c>
      <c r="AYW109" s="46" t="s">
        <v>1500</v>
      </c>
      <c r="AZW109" s="46" t="s">
        <v>1496</v>
      </c>
      <c r="AZX109" s="46" t="s">
        <v>1500</v>
      </c>
      <c r="AZY109" s="46" t="s">
        <v>2297</v>
      </c>
      <c r="AZZ109" s="46">
        <v>0</v>
      </c>
      <c r="BAA109" s="46">
        <v>0</v>
      </c>
      <c r="BAB109" s="46">
        <v>0</v>
      </c>
      <c r="BAC109" s="46">
        <v>1</v>
      </c>
      <c r="BAD109" s="46">
        <v>0</v>
      </c>
      <c r="BAE109" s="46">
        <v>0</v>
      </c>
      <c r="BAF109" s="46">
        <v>1</v>
      </c>
      <c r="BAG109" s="46">
        <v>0</v>
      </c>
      <c r="BAH109" s="46">
        <v>0</v>
      </c>
      <c r="BAI109" s="46">
        <v>0</v>
      </c>
      <c r="BAJ109" s="46">
        <v>0</v>
      </c>
      <c r="BAX109" s="46" t="s">
        <v>1496</v>
      </c>
      <c r="BAY109" s="46" t="s">
        <v>1621</v>
      </c>
      <c r="BAZ109" s="46">
        <v>0</v>
      </c>
      <c r="BBA109" s="46">
        <v>0</v>
      </c>
      <c r="BBB109" s="46">
        <v>0</v>
      </c>
      <c r="BBC109" s="46">
        <v>0</v>
      </c>
      <c r="BBD109" s="46">
        <v>0</v>
      </c>
      <c r="BBE109" s="46">
        <v>0</v>
      </c>
      <c r="BBF109" s="46">
        <v>1</v>
      </c>
      <c r="BBG109" s="46">
        <v>0</v>
      </c>
      <c r="BBH109" s="46">
        <v>0</v>
      </c>
      <c r="BBI109" s="46">
        <v>0</v>
      </c>
      <c r="BBJ109" s="46">
        <v>0</v>
      </c>
      <c r="BBM109" s="46" t="s">
        <v>1563</v>
      </c>
      <c r="BBN109" s="46" t="s">
        <v>1518</v>
      </c>
      <c r="BBO109" s="46" t="s">
        <v>1496</v>
      </c>
      <c r="BBP109" s="46" t="s">
        <v>1521</v>
      </c>
      <c r="BBQ109" s="46">
        <v>1</v>
      </c>
      <c r="BBR109" s="46">
        <v>1</v>
      </c>
      <c r="BBS109" s="46">
        <v>0</v>
      </c>
      <c r="BBT109" s="46">
        <v>0</v>
      </c>
      <c r="BBU109" s="46">
        <v>0</v>
      </c>
      <c r="BBV109" s="46">
        <v>0</v>
      </c>
      <c r="BBW109" s="46">
        <v>0</v>
      </c>
      <c r="BBX109" s="46">
        <v>0</v>
      </c>
      <c r="BBY109" s="46">
        <v>0</v>
      </c>
      <c r="BBZ109" s="46">
        <v>0</v>
      </c>
      <c r="BCA109" s="46">
        <v>0</v>
      </c>
      <c r="BCB109" s="46">
        <v>0</v>
      </c>
      <c r="BCC109" s="46">
        <v>0</v>
      </c>
      <c r="BCE109" s="46" t="s">
        <v>1522</v>
      </c>
      <c r="BCF109" s="46">
        <v>0</v>
      </c>
      <c r="BCG109" s="46">
        <v>1</v>
      </c>
      <c r="BCH109" s="46">
        <v>0</v>
      </c>
      <c r="BCI109" s="46">
        <v>0</v>
      </c>
      <c r="BCJ109" s="46">
        <v>0</v>
      </c>
      <c r="BCK109" s="46">
        <v>0</v>
      </c>
      <c r="BCL109" s="46">
        <v>0</v>
      </c>
      <c r="BCM109" s="46">
        <v>0</v>
      </c>
      <c r="BCN109" s="46">
        <v>0</v>
      </c>
      <c r="BCO109" s="46">
        <v>0</v>
      </c>
      <c r="BCP109" s="46">
        <v>0</v>
      </c>
      <c r="BCQ109" s="46">
        <v>0</v>
      </c>
      <c r="BCR109" s="46">
        <v>0</v>
      </c>
      <c r="BCS109" s="46">
        <v>0</v>
      </c>
      <c r="BCT109" s="46">
        <v>0</v>
      </c>
      <c r="BCV109" s="46" t="s">
        <v>1518</v>
      </c>
      <c r="BCW109" s="46" t="s">
        <v>1500</v>
      </c>
      <c r="BCX109" s="46" t="s">
        <v>1500</v>
      </c>
      <c r="BCY109" s="46" t="s">
        <v>1588</v>
      </c>
      <c r="BDA109" s="46">
        <v>391440691</v>
      </c>
      <c r="BDB109" s="46">
        <v>44964.651469907403</v>
      </c>
      <c r="BDE109" s="46" t="s">
        <v>1524</v>
      </c>
      <c r="BDF109" s="46" t="s">
        <v>1525</v>
      </c>
    </row>
    <row r="110" spans="1:997 1136:1462" x14ac:dyDescent="0.35">
      <c r="A110" s="46">
        <v>131</v>
      </c>
      <c r="B110" s="46" t="s">
        <v>2298</v>
      </c>
      <c r="C110" s="46">
        <v>44964</v>
      </c>
      <c r="D110" s="46" t="s">
        <v>1490</v>
      </c>
      <c r="E110" s="46">
        <v>44964.473298946759</v>
      </c>
      <c r="F110" s="46">
        <v>44964.495209768524</v>
      </c>
      <c r="G110" s="46" t="s">
        <v>1491</v>
      </c>
      <c r="H110" s="46" t="s">
        <v>1571</v>
      </c>
      <c r="I110" s="46" t="s">
        <v>1493</v>
      </c>
      <c r="J110" s="46" t="s">
        <v>1494</v>
      </c>
      <c r="K110" s="46">
        <v>9</v>
      </c>
      <c r="L110" s="46">
        <v>9</v>
      </c>
      <c r="M110" s="46" t="s">
        <v>1572</v>
      </c>
      <c r="N110" s="46" t="s">
        <v>1500</v>
      </c>
      <c r="O110" s="46" t="s">
        <v>1497</v>
      </c>
      <c r="P110" s="46" t="s">
        <v>1528</v>
      </c>
      <c r="Q110" s="46" t="s">
        <v>1500</v>
      </c>
      <c r="S110" s="46" t="s">
        <v>2299</v>
      </c>
      <c r="T110" s="46" t="s">
        <v>1550</v>
      </c>
      <c r="U110" s="46" t="s">
        <v>1500</v>
      </c>
      <c r="V110" s="46" t="s">
        <v>1500</v>
      </c>
      <c r="W110" s="46" t="s">
        <v>1550</v>
      </c>
      <c r="X110" s="46" t="s">
        <v>1500</v>
      </c>
      <c r="Y110" s="46" t="s">
        <v>1500</v>
      </c>
      <c r="Z110" s="46" t="str">
        <f t="shared" si="49"/>
        <v>oui</v>
      </c>
      <c r="AC110" s="46" t="str">
        <f t="shared" si="68"/>
        <v>non</v>
      </c>
      <c r="AD110" s="46" t="s">
        <v>1501</v>
      </c>
      <c r="AF110" s="46" t="s">
        <v>1734</v>
      </c>
      <c r="AH110" s="46" t="s">
        <v>1502</v>
      </c>
      <c r="AJ110" s="46" t="str">
        <f t="shared" si="69"/>
        <v>non</v>
      </c>
      <c r="AK110" s="46" t="str">
        <f t="shared" si="50"/>
        <v>oui</v>
      </c>
      <c r="AL110" s="46" t="str">
        <f t="shared" si="65"/>
        <v xml:space="preserve">pas_connaissance difficult_depac exclusion </v>
      </c>
      <c r="AM110" s="46">
        <f t="shared" si="70"/>
        <v>1</v>
      </c>
      <c r="AN110" s="46">
        <f t="shared" si="71"/>
        <v>0</v>
      </c>
      <c r="AO110" s="46">
        <f t="shared" si="72"/>
        <v>0</v>
      </c>
      <c r="AP110" s="46">
        <f t="shared" si="73"/>
        <v>0</v>
      </c>
      <c r="AQ110" s="46">
        <f t="shared" si="74"/>
        <v>1</v>
      </c>
      <c r="AR110" s="46">
        <f t="shared" si="75"/>
        <v>0</v>
      </c>
      <c r="AS110" s="46">
        <f t="shared" si="76"/>
        <v>1</v>
      </c>
      <c r="AT110" s="46">
        <f t="shared" si="77"/>
        <v>0</v>
      </c>
      <c r="AU110" s="46">
        <f t="shared" si="78"/>
        <v>0</v>
      </c>
      <c r="AV110" s="46">
        <f t="shared" si="79"/>
        <v>0</v>
      </c>
      <c r="AW110" s="46">
        <f t="shared" si="80"/>
        <v>0</v>
      </c>
      <c r="AX110" s="46">
        <f t="shared" si="81"/>
        <v>0</v>
      </c>
      <c r="AY110" s="46">
        <f t="shared" si="82"/>
        <v>0</v>
      </c>
      <c r="BT110" s="46" t="str">
        <f t="shared" si="83"/>
        <v>oui</v>
      </c>
      <c r="GG110" s="46" t="s">
        <v>1500</v>
      </c>
      <c r="GH110" s="46" t="s">
        <v>1532</v>
      </c>
      <c r="GI110" s="46">
        <v>1</v>
      </c>
      <c r="GJ110" s="46">
        <v>0</v>
      </c>
      <c r="GK110" s="46">
        <v>1</v>
      </c>
      <c r="GL110" s="46">
        <v>0</v>
      </c>
      <c r="GM110" s="46">
        <v>0</v>
      </c>
      <c r="GN110" s="46">
        <v>0</v>
      </c>
      <c r="GX110" s="46" t="s">
        <v>2294</v>
      </c>
      <c r="GY110" s="46">
        <v>0</v>
      </c>
      <c r="GZ110" s="46">
        <v>0</v>
      </c>
      <c r="HA110" s="46">
        <v>0</v>
      </c>
      <c r="HB110" s="46">
        <v>0</v>
      </c>
      <c r="HC110" s="46">
        <v>1</v>
      </c>
      <c r="HD110" s="46">
        <v>0</v>
      </c>
      <c r="HE110" s="46">
        <v>1</v>
      </c>
      <c r="HF110" s="46">
        <v>0</v>
      </c>
      <c r="HG110" s="46">
        <v>0</v>
      </c>
      <c r="HH110" s="46">
        <v>0</v>
      </c>
      <c r="HI110" s="46">
        <v>0</v>
      </c>
      <c r="HJ110" s="46">
        <v>0</v>
      </c>
      <c r="HK110" s="46">
        <v>0</v>
      </c>
      <c r="IG110" s="46" t="s">
        <v>1500</v>
      </c>
      <c r="IH110" s="46" t="s">
        <v>1593</v>
      </c>
      <c r="II110" s="46">
        <v>1</v>
      </c>
      <c r="IJ110" s="46">
        <v>0</v>
      </c>
      <c r="IK110" s="46">
        <v>0</v>
      </c>
      <c r="IL110" s="46">
        <v>0</v>
      </c>
      <c r="IM110" s="46">
        <v>0</v>
      </c>
      <c r="IN110" s="46">
        <v>0</v>
      </c>
      <c r="IO110" s="46">
        <v>0</v>
      </c>
      <c r="IP110" s="46">
        <v>0</v>
      </c>
      <c r="IQ110" s="46">
        <v>0</v>
      </c>
      <c r="IR110" s="46">
        <v>0</v>
      </c>
      <c r="IS110" s="46">
        <v>0</v>
      </c>
      <c r="IT110" s="46">
        <v>0</v>
      </c>
      <c r="IU110" s="46">
        <v>0</v>
      </c>
      <c r="IV110" s="46">
        <v>0</v>
      </c>
      <c r="IW110" s="46">
        <v>0</v>
      </c>
      <c r="IX110" s="46">
        <v>0</v>
      </c>
      <c r="IY110" s="46">
        <v>0</v>
      </c>
      <c r="JT110" s="46" t="s">
        <v>2295</v>
      </c>
      <c r="JU110" s="46">
        <v>0</v>
      </c>
      <c r="JV110" s="46">
        <v>0</v>
      </c>
      <c r="JW110" s="46">
        <v>0</v>
      </c>
      <c r="JX110" s="46">
        <v>0</v>
      </c>
      <c r="JY110" s="46">
        <v>1</v>
      </c>
      <c r="JZ110" s="46">
        <v>0</v>
      </c>
      <c r="KA110" s="46">
        <v>1</v>
      </c>
      <c r="KB110" s="46">
        <v>0</v>
      </c>
      <c r="KC110" s="46">
        <v>0</v>
      </c>
      <c r="KD110" s="46">
        <v>0</v>
      </c>
      <c r="KE110" s="46">
        <v>0</v>
      </c>
      <c r="KF110" s="46">
        <v>0</v>
      </c>
      <c r="KG110" s="46">
        <v>0</v>
      </c>
      <c r="AAP110" s="46" t="s">
        <v>1500</v>
      </c>
      <c r="AAQ110" s="46" t="s">
        <v>2300</v>
      </c>
      <c r="AAR110" s="46">
        <v>1</v>
      </c>
      <c r="AAS110" s="46">
        <v>1</v>
      </c>
      <c r="AAT110" s="46">
        <v>0</v>
      </c>
      <c r="AAU110" s="46">
        <v>0</v>
      </c>
      <c r="AAV110" s="46">
        <v>1</v>
      </c>
      <c r="AAW110" s="46">
        <v>0</v>
      </c>
      <c r="AAX110" s="46">
        <v>0</v>
      </c>
      <c r="AAY110" s="46">
        <v>0</v>
      </c>
      <c r="AAZ110" s="46">
        <v>0</v>
      </c>
      <c r="ABA110" s="46">
        <v>0</v>
      </c>
      <c r="ABB110" s="46">
        <v>0</v>
      </c>
      <c r="ABC110" s="46">
        <v>0</v>
      </c>
      <c r="ABD110" s="46">
        <v>0</v>
      </c>
      <c r="ABE110" s="46">
        <v>0</v>
      </c>
      <c r="ABF110" s="46">
        <v>0</v>
      </c>
      <c r="ABG110" s="46">
        <v>0</v>
      </c>
      <c r="ACA110" s="46" t="s">
        <v>1579</v>
      </c>
      <c r="ACB110" s="46">
        <v>1</v>
      </c>
      <c r="ACC110" s="46">
        <v>0</v>
      </c>
      <c r="ACD110" s="46">
        <v>0</v>
      </c>
      <c r="ACE110" s="46">
        <v>0</v>
      </c>
      <c r="ACF110" s="46">
        <v>0</v>
      </c>
      <c r="ACG110" s="46">
        <v>0</v>
      </c>
      <c r="ACH110" s="46">
        <v>0</v>
      </c>
      <c r="ACI110" s="46">
        <v>0</v>
      </c>
      <c r="ACJ110" s="46">
        <v>0</v>
      </c>
      <c r="ACK110" s="46">
        <v>0</v>
      </c>
      <c r="ACL110" s="46">
        <v>0</v>
      </c>
      <c r="ACM110" s="46">
        <v>0</v>
      </c>
      <c r="ACN110" s="46">
        <v>0</v>
      </c>
      <c r="AKG110" s="46" t="s">
        <v>1509</v>
      </c>
      <c r="AKH110" s="46">
        <v>0</v>
      </c>
      <c r="AKI110" s="46">
        <v>0</v>
      </c>
      <c r="AKJ110" s="46">
        <v>0</v>
      </c>
      <c r="AKK110" s="46">
        <v>0</v>
      </c>
      <c r="AKL110" s="46">
        <v>0</v>
      </c>
      <c r="AKM110" s="46">
        <v>0</v>
      </c>
      <c r="AKN110" s="46">
        <v>0</v>
      </c>
      <c r="AKO110" s="46">
        <v>0</v>
      </c>
      <c r="AKP110" s="46">
        <v>0</v>
      </c>
      <c r="AKQ110" s="46">
        <v>0</v>
      </c>
      <c r="AKR110" s="46">
        <v>0</v>
      </c>
      <c r="AKS110" s="46">
        <v>0</v>
      </c>
      <c r="AKT110" s="46">
        <v>0</v>
      </c>
      <c r="AKU110" s="46">
        <v>0</v>
      </c>
      <c r="AKV110" s="46">
        <v>1</v>
      </c>
      <c r="AKW110" s="46">
        <v>0</v>
      </c>
      <c r="AKX110" s="46">
        <v>0</v>
      </c>
      <c r="AKY110" s="46">
        <v>0</v>
      </c>
      <c r="AQR110" s="46" t="s">
        <v>1564</v>
      </c>
      <c r="ARR110" s="46" t="s">
        <v>1616</v>
      </c>
      <c r="ARS110" s="46">
        <v>1</v>
      </c>
      <c r="ART110" s="46">
        <v>1</v>
      </c>
      <c r="ARU110" s="46">
        <v>0</v>
      </c>
      <c r="ARV110" s="46">
        <v>0</v>
      </c>
      <c r="ARW110" s="46">
        <v>0</v>
      </c>
      <c r="ARX110" s="46">
        <v>0</v>
      </c>
      <c r="ARY110" s="46">
        <v>0</v>
      </c>
      <c r="ASB110" s="46" t="s">
        <v>1500</v>
      </c>
      <c r="AUW110" s="46" t="s">
        <v>1617</v>
      </c>
      <c r="AUX110" s="46">
        <v>0</v>
      </c>
      <c r="AUY110" s="46">
        <v>0</v>
      </c>
      <c r="AUZ110" s="46">
        <v>0</v>
      </c>
      <c r="AVA110" s="46">
        <v>0</v>
      </c>
      <c r="AVB110" s="46">
        <v>0</v>
      </c>
      <c r="AVC110" s="46">
        <v>0</v>
      </c>
      <c r="AVD110" s="46">
        <v>1</v>
      </c>
      <c r="AVE110" s="46">
        <v>0</v>
      </c>
      <c r="AVF110" s="46">
        <v>0</v>
      </c>
      <c r="AVG110" s="46">
        <v>0</v>
      </c>
      <c r="AVH110" s="46">
        <v>0</v>
      </c>
      <c r="AVJ110" s="46" t="s">
        <v>1618</v>
      </c>
      <c r="AVK110" s="46">
        <v>0</v>
      </c>
      <c r="AVL110" s="46">
        <v>0</v>
      </c>
      <c r="AVM110" s="46">
        <v>0</v>
      </c>
      <c r="AVN110" s="46">
        <v>0</v>
      </c>
      <c r="AVO110" s="46">
        <v>0</v>
      </c>
      <c r="AVP110" s="46">
        <v>1</v>
      </c>
      <c r="AVQ110" s="46">
        <v>0</v>
      </c>
      <c r="AVR110" s="46">
        <v>0</v>
      </c>
      <c r="AVS110" s="46">
        <v>1</v>
      </c>
      <c r="AVT110" s="46">
        <v>0</v>
      </c>
      <c r="AVU110" s="46">
        <v>0</v>
      </c>
      <c r="AVV110" s="46">
        <v>0</v>
      </c>
      <c r="AVW110" s="46">
        <v>0</v>
      </c>
      <c r="AVY110" s="46" t="s">
        <v>1561</v>
      </c>
      <c r="AVZ110" s="46">
        <v>1</v>
      </c>
      <c r="AWA110" s="46">
        <v>0</v>
      </c>
      <c r="AWB110" s="46">
        <v>0</v>
      </c>
      <c r="AWC110" s="46">
        <v>0</v>
      </c>
      <c r="AWD110" s="46">
        <v>0</v>
      </c>
      <c r="AWE110" s="46">
        <v>0</v>
      </c>
      <c r="AWF110" s="46">
        <v>0</v>
      </c>
      <c r="AWG110" s="46">
        <v>0</v>
      </c>
      <c r="AWH110" s="46">
        <v>0</v>
      </c>
      <c r="AWI110" s="46">
        <v>0</v>
      </c>
      <c r="AWJ110" s="46">
        <v>0</v>
      </c>
      <c r="AWK110" s="46">
        <v>0</v>
      </c>
      <c r="AWL110" s="46">
        <v>0</v>
      </c>
      <c r="AWN110" s="46" t="s">
        <v>1516</v>
      </c>
      <c r="AWO110" s="46" t="s">
        <v>2301</v>
      </c>
      <c r="AWP110" s="46">
        <v>0</v>
      </c>
      <c r="AWQ110" s="46">
        <v>0</v>
      </c>
      <c r="AWR110" s="46">
        <v>1</v>
      </c>
      <c r="AWS110" s="46">
        <v>0</v>
      </c>
      <c r="AWT110" s="46">
        <v>0</v>
      </c>
      <c r="AWU110" s="46">
        <v>0</v>
      </c>
      <c r="AWV110" s="46">
        <v>0</v>
      </c>
      <c r="AWW110" s="46">
        <v>0</v>
      </c>
      <c r="AWX110" s="46">
        <v>1</v>
      </c>
      <c r="AWY110" s="46">
        <v>0</v>
      </c>
      <c r="AWZ110" s="46">
        <v>0</v>
      </c>
      <c r="AXA110" s="46">
        <v>0</v>
      </c>
      <c r="AXD110" s="46" t="s">
        <v>1500</v>
      </c>
      <c r="AXT110" s="46" t="s">
        <v>1518</v>
      </c>
      <c r="AYI110" s="46" t="s">
        <v>2302</v>
      </c>
      <c r="AYJ110" s="46">
        <v>0</v>
      </c>
      <c r="AYK110" s="46">
        <v>0</v>
      </c>
      <c r="AYL110" s="46">
        <v>0</v>
      </c>
      <c r="AYM110" s="46">
        <v>1</v>
      </c>
      <c r="AYN110" s="46">
        <v>0</v>
      </c>
      <c r="AYO110" s="46">
        <v>1</v>
      </c>
      <c r="AYP110" s="46">
        <v>0</v>
      </c>
      <c r="AYQ110" s="46">
        <v>0</v>
      </c>
      <c r="AYR110" s="46">
        <v>0</v>
      </c>
      <c r="AYS110" s="46">
        <v>0</v>
      </c>
      <c r="AYT110" s="46">
        <v>0</v>
      </c>
      <c r="AYW110" s="46" t="s">
        <v>1500</v>
      </c>
      <c r="AZW110" s="46" t="s">
        <v>1496</v>
      </c>
      <c r="AZX110" s="46" t="s">
        <v>1500</v>
      </c>
      <c r="AZY110" s="46" t="s">
        <v>2297</v>
      </c>
      <c r="AZZ110" s="46">
        <v>0</v>
      </c>
      <c r="BAA110" s="46">
        <v>0</v>
      </c>
      <c r="BAB110" s="46">
        <v>0</v>
      </c>
      <c r="BAC110" s="46">
        <v>1</v>
      </c>
      <c r="BAD110" s="46">
        <v>0</v>
      </c>
      <c r="BAE110" s="46">
        <v>0</v>
      </c>
      <c r="BAF110" s="46">
        <v>1</v>
      </c>
      <c r="BAG110" s="46">
        <v>0</v>
      </c>
      <c r="BAH110" s="46">
        <v>0</v>
      </c>
      <c r="BAI110" s="46">
        <v>0</v>
      </c>
      <c r="BAJ110" s="46">
        <v>0</v>
      </c>
      <c r="BAX110" s="46" t="s">
        <v>1500</v>
      </c>
      <c r="BBM110" s="46" t="s">
        <v>1563</v>
      </c>
      <c r="BBN110" s="46" t="s">
        <v>1518</v>
      </c>
      <c r="BBO110" s="46" t="s">
        <v>1496</v>
      </c>
      <c r="BBP110" s="46" t="s">
        <v>1568</v>
      </c>
      <c r="BBQ110" s="46">
        <v>1</v>
      </c>
      <c r="BBR110" s="46">
        <v>1</v>
      </c>
      <c r="BBS110" s="46">
        <v>0</v>
      </c>
      <c r="BBT110" s="46">
        <v>0</v>
      </c>
      <c r="BBU110" s="46">
        <v>0</v>
      </c>
      <c r="BBV110" s="46">
        <v>0</v>
      </c>
      <c r="BBW110" s="46">
        <v>0</v>
      </c>
      <c r="BBX110" s="46">
        <v>0</v>
      </c>
      <c r="BBY110" s="46">
        <v>0</v>
      </c>
      <c r="BBZ110" s="46">
        <v>0</v>
      </c>
      <c r="BCA110" s="46">
        <v>0</v>
      </c>
      <c r="BCB110" s="46">
        <v>0</v>
      </c>
      <c r="BCC110" s="46">
        <v>0</v>
      </c>
      <c r="BCE110" s="46" t="s">
        <v>2303</v>
      </c>
      <c r="BCF110" s="46">
        <v>0</v>
      </c>
      <c r="BCG110" s="46">
        <v>1</v>
      </c>
      <c r="BCH110" s="46">
        <v>1</v>
      </c>
      <c r="BCI110" s="46">
        <v>0</v>
      </c>
      <c r="BCJ110" s="46">
        <v>0</v>
      </c>
      <c r="BCK110" s="46">
        <v>0</v>
      </c>
      <c r="BCL110" s="46">
        <v>0</v>
      </c>
      <c r="BCM110" s="46">
        <v>0</v>
      </c>
      <c r="BCN110" s="46">
        <v>0</v>
      </c>
      <c r="BCO110" s="46">
        <v>0</v>
      </c>
      <c r="BCP110" s="46">
        <v>0</v>
      </c>
      <c r="BCQ110" s="46">
        <v>0</v>
      </c>
      <c r="BCR110" s="46">
        <v>0</v>
      </c>
      <c r="BCS110" s="46">
        <v>0</v>
      </c>
      <c r="BCT110" s="46">
        <v>0</v>
      </c>
      <c r="BCV110" s="46" t="s">
        <v>1563</v>
      </c>
      <c r="BCW110" s="46" t="s">
        <v>1500</v>
      </c>
      <c r="BCX110" s="46" t="s">
        <v>1500</v>
      </c>
      <c r="BCY110" s="46" t="s">
        <v>1588</v>
      </c>
      <c r="BDA110" s="46">
        <v>391440694</v>
      </c>
      <c r="BDB110" s="46">
        <v>44964.65148148148</v>
      </c>
      <c r="BDE110" s="46" t="s">
        <v>1524</v>
      </c>
      <c r="BDF110" s="46" t="s">
        <v>1525</v>
      </c>
    </row>
    <row r="111" spans="1:997 1136:1462" x14ac:dyDescent="0.35">
      <c r="A111" s="46">
        <v>132</v>
      </c>
      <c r="B111" s="46" t="s">
        <v>2304</v>
      </c>
      <c r="C111" s="46">
        <v>44964</v>
      </c>
      <c r="D111" s="46" t="s">
        <v>1490</v>
      </c>
      <c r="E111" s="46">
        <v>44964.504213379631</v>
      </c>
      <c r="F111" s="46">
        <v>44964.529463240753</v>
      </c>
      <c r="G111" s="46" t="s">
        <v>1491</v>
      </c>
      <c r="H111" s="46" t="s">
        <v>1571</v>
      </c>
      <c r="I111" s="46" t="s">
        <v>1493</v>
      </c>
      <c r="J111" s="46" t="s">
        <v>1494</v>
      </c>
      <c r="K111" s="46">
        <v>9</v>
      </c>
      <c r="L111" s="46">
        <v>9</v>
      </c>
      <c r="M111" s="46" t="s">
        <v>1572</v>
      </c>
      <c r="N111" s="46" t="s">
        <v>1500</v>
      </c>
      <c r="O111" s="46" t="s">
        <v>1497</v>
      </c>
      <c r="P111" s="46" t="s">
        <v>1498</v>
      </c>
      <c r="R111" s="46" t="s">
        <v>1500</v>
      </c>
      <c r="S111" s="46" t="s">
        <v>2305</v>
      </c>
      <c r="T111" s="46" t="s">
        <v>1550</v>
      </c>
      <c r="U111" s="46" t="s">
        <v>1500</v>
      </c>
      <c r="V111" s="46" t="s">
        <v>1550</v>
      </c>
      <c r="W111" s="46" t="s">
        <v>1500</v>
      </c>
      <c r="X111" s="46" t="s">
        <v>1500</v>
      </c>
      <c r="Y111" s="46" t="s">
        <v>1500</v>
      </c>
      <c r="Z111" s="46" t="str">
        <f t="shared" si="49"/>
        <v>oui</v>
      </c>
      <c r="AC111" s="46" t="str">
        <f t="shared" si="68"/>
        <v>non</v>
      </c>
      <c r="AD111" s="46" t="s">
        <v>1531</v>
      </c>
      <c r="AF111" s="46" t="s">
        <v>1502</v>
      </c>
      <c r="AH111" s="46" t="s">
        <v>1501</v>
      </c>
      <c r="AJ111" s="46" t="str">
        <f t="shared" si="69"/>
        <v>non</v>
      </c>
      <c r="AK111" s="46" t="str">
        <f t="shared" si="50"/>
        <v>oui</v>
      </c>
      <c r="AL111" s="46" t="str">
        <f t="shared" si="65"/>
        <v xml:space="preserve">corruption </v>
      </c>
      <c r="AM111" s="46">
        <f t="shared" si="70"/>
        <v>0</v>
      </c>
      <c r="AN111" s="46">
        <f t="shared" si="71"/>
        <v>0</v>
      </c>
      <c r="AO111" s="46">
        <f t="shared" si="72"/>
        <v>0</v>
      </c>
      <c r="AP111" s="46">
        <f t="shared" si="73"/>
        <v>0</v>
      </c>
      <c r="AQ111" s="46">
        <f t="shared" si="74"/>
        <v>0</v>
      </c>
      <c r="AR111" s="46">
        <f t="shared" si="75"/>
        <v>0</v>
      </c>
      <c r="AS111" s="46">
        <f t="shared" si="76"/>
        <v>0</v>
      </c>
      <c r="AT111" s="46">
        <f t="shared" si="77"/>
        <v>0</v>
      </c>
      <c r="AU111" s="46">
        <f t="shared" si="78"/>
        <v>1</v>
      </c>
      <c r="AV111" s="46">
        <f t="shared" si="79"/>
        <v>0</v>
      </c>
      <c r="AW111" s="46">
        <f t="shared" si="80"/>
        <v>0</v>
      </c>
      <c r="AX111" s="46">
        <f t="shared" si="81"/>
        <v>0</v>
      </c>
      <c r="AY111" s="46">
        <f t="shared" si="82"/>
        <v>0</v>
      </c>
      <c r="BT111" s="46" t="str">
        <f t="shared" si="83"/>
        <v>oui</v>
      </c>
      <c r="GG111" s="46" t="s">
        <v>1500</v>
      </c>
      <c r="GH111" s="46" t="s">
        <v>1504</v>
      </c>
      <c r="GI111" s="46">
        <v>1</v>
      </c>
      <c r="GJ111" s="46">
        <v>0</v>
      </c>
      <c r="GK111" s="46">
        <v>0</v>
      </c>
      <c r="GL111" s="46">
        <v>0</v>
      </c>
      <c r="GM111" s="46">
        <v>0</v>
      </c>
      <c r="GN111" s="46">
        <v>0</v>
      </c>
      <c r="GX111" s="46" t="s">
        <v>1679</v>
      </c>
      <c r="GY111" s="46">
        <v>0</v>
      </c>
      <c r="GZ111" s="46">
        <v>0</v>
      </c>
      <c r="HA111" s="46">
        <v>0</v>
      </c>
      <c r="HB111" s="46">
        <v>0</v>
      </c>
      <c r="HC111" s="46">
        <v>0</v>
      </c>
      <c r="HD111" s="46">
        <v>0</v>
      </c>
      <c r="HE111" s="46">
        <v>0</v>
      </c>
      <c r="HF111" s="46">
        <v>0</v>
      </c>
      <c r="HG111" s="46">
        <v>1</v>
      </c>
      <c r="HH111" s="46">
        <v>0</v>
      </c>
      <c r="HI111" s="46">
        <v>0</v>
      </c>
      <c r="HJ111" s="46">
        <v>0</v>
      </c>
      <c r="HK111" s="46">
        <v>0</v>
      </c>
      <c r="IG111" s="46" t="s">
        <v>1500</v>
      </c>
      <c r="IH111" s="46" t="s">
        <v>1593</v>
      </c>
      <c r="II111" s="46">
        <v>1</v>
      </c>
      <c r="IJ111" s="46">
        <v>0</v>
      </c>
      <c r="IK111" s="46">
        <v>0</v>
      </c>
      <c r="IL111" s="46">
        <v>0</v>
      </c>
      <c r="IM111" s="46">
        <v>0</v>
      </c>
      <c r="IN111" s="46">
        <v>0</v>
      </c>
      <c r="IO111" s="46">
        <v>0</v>
      </c>
      <c r="IP111" s="46">
        <v>0</v>
      </c>
      <c r="IQ111" s="46">
        <v>0</v>
      </c>
      <c r="IR111" s="46">
        <v>0</v>
      </c>
      <c r="IS111" s="46">
        <v>0</v>
      </c>
      <c r="IT111" s="46">
        <v>0</v>
      </c>
      <c r="IU111" s="46">
        <v>0</v>
      </c>
      <c r="IV111" s="46">
        <v>0</v>
      </c>
      <c r="IW111" s="46">
        <v>0</v>
      </c>
      <c r="IX111" s="46">
        <v>0</v>
      </c>
      <c r="IY111" s="46">
        <v>0</v>
      </c>
      <c r="JT111" s="46" t="s">
        <v>1679</v>
      </c>
      <c r="JU111" s="46">
        <v>0</v>
      </c>
      <c r="JV111" s="46">
        <v>0</v>
      </c>
      <c r="JW111" s="46">
        <v>0</v>
      </c>
      <c r="JX111" s="46">
        <v>0</v>
      </c>
      <c r="JY111" s="46">
        <v>0</v>
      </c>
      <c r="JZ111" s="46">
        <v>0</v>
      </c>
      <c r="KA111" s="46">
        <v>0</v>
      </c>
      <c r="KB111" s="46">
        <v>0</v>
      </c>
      <c r="KC111" s="46">
        <v>1</v>
      </c>
      <c r="KD111" s="46">
        <v>0</v>
      </c>
      <c r="KE111" s="46">
        <v>0</v>
      </c>
      <c r="KF111" s="46">
        <v>0</v>
      </c>
      <c r="KG111" s="46">
        <v>0</v>
      </c>
      <c r="QQ111" s="46" t="s">
        <v>1500</v>
      </c>
      <c r="QR111" s="46" t="s">
        <v>1640</v>
      </c>
      <c r="QS111" s="46">
        <v>1</v>
      </c>
      <c r="QT111" s="46">
        <v>0</v>
      </c>
      <c r="QU111" s="46">
        <v>0</v>
      </c>
      <c r="QV111" s="46">
        <v>1</v>
      </c>
      <c r="QW111" s="46">
        <v>0</v>
      </c>
      <c r="QX111" s="46">
        <v>0</v>
      </c>
      <c r="QY111" s="46">
        <v>0</v>
      </c>
      <c r="QZ111" s="46">
        <v>0</v>
      </c>
      <c r="RA111" s="46">
        <v>0</v>
      </c>
      <c r="RB111" s="46">
        <v>0</v>
      </c>
      <c r="RC111" s="46">
        <v>0</v>
      </c>
      <c r="RR111" s="46" t="s">
        <v>1679</v>
      </c>
      <c r="RS111" s="46">
        <v>0</v>
      </c>
      <c r="RT111" s="46">
        <v>0</v>
      </c>
      <c r="RU111" s="46">
        <v>0</v>
      </c>
      <c r="RV111" s="46">
        <v>0</v>
      </c>
      <c r="RW111" s="46">
        <v>0</v>
      </c>
      <c r="RX111" s="46">
        <v>0</v>
      </c>
      <c r="RY111" s="46">
        <v>0</v>
      </c>
      <c r="RZ111" s="46">
        <v>0</v>
      </c>
      <c r="SA111" s="46">
        <v>1</v>
      </c>
      <c r="SB111" s="46">
        <v>0</v>
      </c>
      <c r="SC111" s="46">
        <v>0</v>
      </c>
      <c r="SD111" s="46">
        <v>0</v>
      </c>
      <c r="SE111" s="46">
        <v>0</v>
      </c>
      <c r="AKG111" s="46" t="s">
        <v>1509</v>
      </c>
      <c r="AKH111" s="46">
        <v>0</v>
      </c>
      <c r="AKI111" s="46">
        <v>0</v>
      </c>
      <c r="AKJ111" s="46">
        <v>0</v>
      </c>
      <c r="AKK111" s="46">
        <v>0</v>
      </c>
      <c r="AKL111" s="46">
        <v>0</v>
      </c>
      <c r="AKM111" s="46">
        <v>0</v>
      </c>
      <c r="AKN111" s="46">
        <v>0</v>
      </c>
      <c r="AKO111" s="46">
        <v>0</v>
      </c>
      <c r="AKP111" s="46">
        <v>0</v>
      </c>
      <c r="AKQ111" s="46">
        <v>0</v>
      </c>
      <c r="AKR111" s="46">
        <v>0</v>
      </c>
      <c r="AKS111" s="46">
        <v>0</v>
      </c>
      <c r="AKT111" s="46">
        <v>0</v>
      </c>
      <c r="AKU111" s="46">
        <v>0</v>
      </c>
      <c r="AKV111" s="46">
        <v>1</v>
      </c>
      <c r="AKW111" s="46">
        <v>0</v>
      </c>
      <c r="AKX111" s="46">
        <v>0</v>
      </c>
      <c r="AKY111" s="46">
        <v>0</v>
      </c>
      <c r="AQR111" s="46" t="s">
        <v>1564</v>
      </c>
      <c r="ASB111" s="46" t="s">
        <v>1500</v>
      </c>
      <c r="AUW111" s="46" t="s">
        <v>1948</v>
      </c>
      <c r="AUX111" s="46">
        <v>0</v>
      </c>
      <c r="AUY111" s="46">
        <v>0</v>
      </c>
      <c r="AUZ111" s="46">
        <v>0</v>
      </c>
      <c r="AVA111" s="46">
        <v>1</v>
      </c>
      <c r="AVB111" s="46">
        <v>0</v>
      </c>
      <c r="AVC111" s="46">
        <v>0</v>
      </c>
      <c r="AVD111" s="46">
        <v>1</v>
      </c>
      <c r="AVE111" s="46">
        <v>0</v>
      </c>
      <c r="AVF111" s="46">
        <v>0</v>
      </c>
      <c r="AVG111" s="46">
        <v>0</v>
      </c>
      <c r="AVH111" s="46">
        <v>0</v>
      </c>
      <c r="AVJ111" s="46" t="s">
        <v>1859</v>
      </c>
      <c r="AVK111" s="46">
        <v>0</v>
      </c>
      <c r="AVL111" s="46">
        <v>0</v>
      </c>
      <c r="AVM111" s="46">
        <v>0</v>
      </c>
      <c r="AVN111" s="46">
        <v>0</v>
      </c>
      <c r="AVO111" s="46">
        <v>0</v>
      </c>
      <c r="AVP111" s="46">
        <v>1</v>
      </c>
      <c r="AVQ111" s="46">
        <v>0</v>
      </c>
      <c r="AVR111" s="46">
        <v>0</v>
      </c>
      <c r="AVS111" s="46">
        <v>1</v>
      </c>
      <c r="AVT111" s="46">
        <v>0</v>
      </c>
      <c r="AVU111" s="46">
        <v>0</v>
      </c>
      <c r="AVV111" s="46">
        <v>0</v>
      </c>
      <c r="AVW111" s="46">
        <v>0</v>
      </c>
      <c r="AVY111" s="46" t="s">
        <v>1561</v>
      </c>
      <c r="AVZ111" s="46">
        <v>1</v>
      </c>
      <c r="AWA111" s="46">
        <v>0</v>
      </c>
      <c r="AWB111" s="46">
        <v>0</v>
      </c>
      <c r="AWC111" s="46">
        <v>0</v>
      </c>
      <c r="AWD111" s="46">
        <v>0</v>
      </c>
      <c r="AWE111" s="46">
        <v>0</v>
      </c>
      <c r="AWF111" s="46">
        <v>0</v>
      </c>
      <c r="AWG111" s="46">
        <v>0</v>
      </c>
      <c r="AWH111" s="46">
        <v>0</v>
      </c>
      <c r="AWI111" s="46">
        <v>0</v>
      </c>
      <c r="AWJ111" s="46">
        <v>0</v>
      </c>
      <c r="AWK111" s="46">
        <v>0</v>
      </c>
      <c r="AWL111" s="46">
        <v>0</v>
      </c>
      <c r="AWN111" s="46" t="s">
        <v>1516</v>
      </c>
      <c r="AWO111" s="46" t="s">
        <v>1517</v>
      </c>
      <c r="AWP111" s="46">
        <v>1</v>
      </c>
      <c r="AWQ111" s="46">
        <v>0</v>
      </c>
      <c r="AWR111" s="46">
        <v>0</v>
      </c>
      <c r="AWS111" s="46">
        <v>0</v>
      </c>
      <c r="AWT111" s="46">
        <v>0</v>
      </c>
      <c r="AWU111" s="46">
        <v>0</v>
      </c>
      <c r="AWV111" s="46">
        <v>0</v>
      </c>
      <c r="AWW111" s="46">
        <v>0</v>
      </c>
      <c r="AWX111" s="46">
        <v>0</v>
      </c>
      <c r="AWY111" s="46">
        <v>0</v>
      </c>
      <c r="AWZ111" s="46">
        <v>0</v>
      </c>
      <c r="AXA111" s="46">
        <v>0</v>
      </c>
      <c r="AXD111" s="46" t="s">
        <v>1500</v>
      </c>
      <c r="AXT111" s="46" t="s">
        <v>1518</v>
      </c>
      <c r="AYI111" s="46" t="s">
        <v>1745</v>
      </c>
      <c r="AYJ111" s="46">
        <v>0</v>
      </c>
      <c r="AYK111" s="46">
        <v>0</v>
      </c>
      <c r="AYL111" s="46">
        <v>0</v>
      </c>
      <c r="AYM111" s="46">
        <v>1</v>
      </c>
      <c r="AYN111" s="46">
        <v>0</v>
      </c>
      <c r="AYO111" s="46">
        <v>0</v>
      </c>
      <c r="AYP111" s="46">
        <v>0</v>
      </c>
      <c r="AYQ111" s="46">
        <v>0</v>
      </c>
      <c r="AYR111" s="46">
        <v>0</v>
      </c>
      <c r="AYS111" s="46">
        <v>0</v>
      </c>
      <c r="AYT111" s="46">
        <v>0</v>
      </c>
      <c r="AYW111" s="46" t="s">
        <v>1500</v>
      </c>
      <c r="AZW111" s="46" t="s">
        <v>1500</v>
      </c>
      <c r="BAX111" s="46" t="s">
        <v>1500</v>
      </c>
      <c r="BBM111" s="46" t="s">
        <v>1518</v>
      </c>
      <c r="BBN111" s="46" t="s">
        <v>1518</v>
      </c>
      <c r="BBO111" s="46" t="s">
        <v>1496</v>
      </c>
      <c r="BBP111" s="46" t="s">
        <v>2306</v>
      </c>
      <c r="BBQ111" s="46">
        <v>0</v>
      </c>
      <c r="BBR111" s="46">
        <v>0</v>
      </c>
      <c r="BBS111" s="46">
        <v>0</v>
      </c>
      <c r="BBT111" s="46">
        <v>0</v>
      </c>
      <c r="BBU111" s="46">
        <v>0</v>
      </c>
      <c r="BBV111" s="46">
        <v>1</v>
      </c>
      <c r="BBW111" s="46">
        <v>0</v>
      </c>
      <c r="BBX111" s="46">
        <v>1</v>
      </c>
      <c r="BBY111" s="46">
        <v>0</v>
      </c>
      <c r="BBZ111" s="46">
        <v>1</v>
      </c>
      <c r="BCA111" s="46">
        <v>0</v>
      </c>
      <c r="BCB111" s="46">
        <v>0</v>
      </c>
      <c r="BCC111" s="46">
        <v>0</v>
      </c>
      <c r="BCE111" s="46" t="s">
        <v>2307</v>
      </c>
      <c r="BCF111" s="46">
        <v>0</v>
      </c>
      <c r="BCG111" s="46">
        <v>1</v>
      </c>
      <c r="BCH111" s="46">
        <v>0</v>
      </c>
      <c r="BCI111" s="46">
        <v>0</v>
      </c>
      <c r="BCJ111" s="46">
        <v>0</v>
      </c>
      <c r="BCK111" s="46">
        <v>0</v>
      </c>
      <c r="BCL111" s="46">
        <v>0</v>
      </c>
      <c r="BCM111" s="46">
        <v>0</v>
      </c>
      <c r="BCN111" s="46">
        <v>1</v>
      </c>
      <c r="BCO111" s="46">
        <v>0</v>
      </c>
      <c r="BCP111" s="46">
        <v>0</v>
      </c>
      <c r="BCQ111" s="46">
        <v>0</v>
      </c>
      <c r="BCR111" s="46">
        <v>0</v>
      </c>
      <c r="BCS111" s="46">
        <v>0</v>
      </c>
      <c r="BCT111" s="46">
        <v>0</v>
      </c>
      <c r="BCV111" s="46" t="s">
        <v>1518</v>
      </c>
      <c r="BCW111" s="46" t="s">
        <v>1500</v>
      </c>
      <c r="BCX111" s="46" t="s">
        <v>1500</v>
      </c>
      <c r="BCY111" s="46" t="s">
        <v>1588</v>
      </c>
      <c r="BDA111" s="46">
        <v>391440748</v>
      </c>
      <c r="BDB111" s="46">
        <v>44964.651608796303</v>
      </c>
      <c r="BDE111" s="46" t="s">
        <v>1524</v>
      </c>
      <c r="BDF111" s="46" t="s">
        <v>1525</v>
      </c>
    </row>
    <row r="112" spans="1:997 1136:1462" x14ac:dyDescent="0.35">
      <c r="A112" s="46">
        <v>133</v>
      </c>
      <c r="B112" s="46" t="s">
        <v>2308</v>
      </c>
      <c r="C112" s="46">
        <v>44964</v>
      </c>
      <c r="D112" s="46" t="s">
        <v>1490</v>
      </c>
      <c r="E112" s="46">
        <v>44964.408894085653</v>
      </c>
      <c r="F112" s="46">
        <v>44964.423826261569</v>
      </c>
      <c r="G112" s="46" t="s">
        <v>1491</v>
      </c>
      <c r="H112" s="46" t="s">
        <v>1636</v>
      </c>
      <c r="I112" s="46" t="s">
        <v>1493</v>
      </c>
      <c r="J112" s="46" t="s">
        <v>1494</v>
      </c>
      <c r="K112" s="46">
        <v>1</v>
      </c>
      <c r="L112" s="46">
        <v>1</v>
      </c>
      <c r="M112" s="46" t="s">
        <v>1637</v>
      </c>
      <c r="N112" s="46" t="s">
        <v>1496</v>
      </c>
      <c r="O112" s="46" t="s">
        <v>1527</v>
      </c>
      <c r="P112" s="46" t="s">
        <v>1498</v>
      </c>
      <c r="R112" s="46" t="s">
        <v>1496</v>
      </c>
      <c r="S112" s="46" t="s">
        <v>2309</v>
      </c>
      <c r="T112" s="46" t="s">
        <v>1500</v>
      </c>
      <c r="U112" s="46" t="s">
        <v>1500</v>
      </c>
      <c r="V112" s="46" t="s">
        <v>1500</v>
      </c>
      <c r="W112" s="46" t="s">
        <v>1500</v>
      </c>
      <c r="X112" s="46" t="s">
        <v>1500</v>
      </c>
      <c r="Y112" s="46" t="s">
        <v>1500</v>
      </c>
      <c r="Z112" s="46" t="str">
        <f t="shared" si="49"/>
        <v>non</v>
      </c>
      <c r="AC112" s="46" t="str">
        <f t="shared" si="68"/>
        <v>oui</v>
      </c>
      <c r="AD112" s="46" t="s">
        <v>1609</v>
      </c>
      <c r="AF112" s="46" t="s">
        <v>1501</v>
      </c>
      <c r="AH112" s="46" t="s">
        <v>1734</v>
      </c>
      <c r="AJ112" s="46" t="str">
        <f t="shared" si="69"/>
        <v>oui</v>
      </c>
      <c r="AK112" s="46" t="str">
        <f t="shared" si="50"/>
        <v>oui</v>
      </c>
      <c r="AL112" s="46" t="str">
        <f t="shared" si="65"/>
        <v xml:space="preserve">pas_connaissance pas_acces_information </v>
      </c>
      <c r="AM112" s="46">
        <f t="shared" si="70"/>
        <v>1</v>
      </c>
      <c r="AN112" s="46">
        <f t="shared" si="71"/>
        <v>0</v>
      </c>
      <c r="AO112" s="46">
        <f t="shared" si="72"/>
        <v>0</v>
      </c>
      <c r="AP112" s="46">
        <f t="shared" si="73"/>
        <v>0</v>
      </c>
      <c r="AQ112" s="46">
        <f t="shared" si="74"/>
        <v>0</v>
      </c>
      <c r="AR112" s="46">
        <f t="shared" si="75"/>
        <v>0</v>
      </c>
      <c r="AS112" s="46">
        <f t="shared" si="76"/>
        <v>0</v>
      </c>
      <c r="AT112" s="46">
        <f t="shared" si="77"/>
        <v>0</v>
      </c>
      <c r="AU112" s="46">
        <f t="shared" si="78"/>
        <v>0</v>
      </c>
      <c r="AV112" s="46">
        <f t="shared" si="79"/>
        <v>1</v>
      </c>
      <c r="AW112" s="46">
        <f t="shared" si="80"/>
        <v>0</v>
      </c>
      <c r="AX112" s="46">
        <f t="shared" si="81"/>
        <v>0</v>
      </c>
      <c r="AY112" s="46">
        <f t="shared" si="82"/>
        <v>0</v>
      </c>
      <c r="AZ112" s="46" t="str">
        <f t="shared" ref="AZ112:AZ113" si="84">IF(BA112=1,"pas_adapte ","")&amp;IF(BB112=1,"insuffisance_argent ","")&amp;IF(BC112=1,"acces_limite ","")&amp;IF(BD112=1,"mauvaise_qualite ","")&amp;IF(BE112=1,"retard_reception ","")&amp;IF(BF112=1,"aucun_problem ","")&amp;IF(BG112=1,"autre ","")&amp;IF(BH112=1,"nsp ","")&amp;IF(BI112=1,"pnpr ","")</f>
        <v xml:space="preserve">aucun_problem </v>
      </c>
      <c r="BA112" s="46">
        <f>IF(ISERROR(SEARCH(1,_xlfn.CONCAT(DM112, FO112, HN112, KJ112, NC112, PR112, SH112, UU112, XI112, ZT112, ACQ112, ZT112, ACQ112, AEK112, AFT112, AJH112))),0,1)</f>
        <v>0</v>
      </c>
      <c r="BB112" s="46">
        <f>IF(ISERROR(SEARCH(1,_xlfn.CONCAT(DN112, FP112, HO112, KK112, ND112, PS112, SI112, UV112, XJ112, ZU112, ACR112))),0,1)</f>
        <v>0</v>
      </c>
      <c r="BC112" s="46">
        <f>IF(ISERROR(SEARCH(1,_xlfn.CONCAT(KL112, NE112, PT112, SJ112, UW112, XK112, ZW112, ACT112,AEM112, AGQ112, AJJ112))),0,1)</f>
        <v>0</v>
      </c>
      <c r="BD112" s="46">
        <f>IF(ISERROR(SEARCH(1,_xlfn.CONCAT(DO112, FQ112, HP112, KM112, NF112, PU112, SK112, UX112, XL112, ZV112, ACU112,AEL112, AGP112, AJI112))),0,1)</f>
        <v>0</v>
      </c>
      <c r="BE112" s="46">
        <f t="shared" ref="BE112:BI113" si="85">IF(ISERROR(SEARCH(1,_xlfn.CONCAT(DP112, FR112, HQ112, KN112, NG112, PV112, SL112, UY112, XM112, ZX112, ACU112,AEN112, AGR112, AJK112))),0,1)</f>
        <v>0</v>
      </c>
      <c r="BF112" s="46">
        <f t="shared" si="85"/>
        <v>1</v>
      </c>
      <c r="BG112" s="46">
        <f t="shared" si="85"/>
        <v>0</v>
      </c>
      <c r="BH112" s="46">
        <f t="shared" si="85"/>
        <v>0</v>
      </c>
      <c r="BI112" s="46">
        <f t="shared" si="85"/>
        <v>0</v>
      </c>
      <c r="BJ112" s="46" t="str">
        <f t="shared" ref="BJ112:BJ113" si="86">IF(BK112=1, "pas_adapte ","")&amp;IF(BL112=1, "insuffisance_argent ","")&amp;IF(BM112=1, "acces_limite ","")&amp;IF(BN112=1, "mauvaise_qualite ","")&amp;IF(BO112=1, "retard_reception ","")&amp;IF(BP112=1, "aucun_problem ","")&amp;IF(BQ112=1, "autre ","")&amp;IF(BR112=1, "nsp ","")&amp;IF(BS112=1, "pnpr ","")</f>
        <v xml:space="preserve">aucun_problem </v>
      </c>
      <c r="BK112" s="46">
        <f>IF(ISERROR(SEARCH(1,_xlfn.CONCAT(DM112, FO112, HN112, KJ112, NC112, PR112, SH112, UU112, XI112, ZT112, ACQ112, ZT112, ACQ112, AEK112, AFT112, AJH112, ALB112, ALL112, ALV112, AMF112, AMQ112, ANB112, ANM112, ANX112, AOI112, AOT112, APE112, APP112, APZ112, AQI112))),0,1)</f>
        <v>0</v>
      </c>
      <c r="BL112" s="46">
        <f>IF(ISERROR(SEARCH(1,_xlfn.CONCAT(DN112, FP112, HO112, KK112, ND112, PS112, SI112, UV112, XJ112, ZU112, ACR112, ZU112, ACR112, ALC112, ALM112, ALW112, AMG112, AMR112, ANC112, ANN112, ANY112, AOJ112, AOU112, APF112))),0,1)</f>
        <v>0</v>
      </c>
      <c r="BM112" s="46">
        <f>IF(ISERROR(SEARCH(1,_xlfn.CONCAT(KL112, NE112, PT112, SJ112, UW112, XK112, ZW112, ACT112,AEM112, AGQ112, AJJ112, AMH112, AMS112, AND112, ANO112, ANZ112, AOK112, AOW112, APH112, APR112, AQB112, AQK112))),0,1)</f>
        <v>0</v>
      </c>
      <c r="BN112" s="46">
        <f>IF(ISERROR(SEARCH(1,_xlfn.CONCAT(DO112, FQ112, HP112, KM112, NF112, PU112, SK112, UX112, XL112, ZV112, ACU112,AEL112, AGP112, AJI112, AMI112, AMT112, ANE112, ANP112, AOA112, AOL112, AOV112, APG112, APQ112, AQA112, AQJ112))),0,1)</f>
        <v>0</v>
      </c>
      <c r="BO112" s="46">
        <f t="shared" ref="BO112:BS113" si="87">IF(ISERROR(SEARCH(1,_xlfn.CONCAT(DP112, FR112, HQ112, KN112, NG112, PV112, SL112, UY112, XM112, ZX112, ACU112,AEN112, AGR112, AJK112, ALE112, ALO112, ALY112, AMJ112, AMU112, ANF112, ANQ112, AOB112, AOM112, AOX112, API112, APS112, AQC112, AQL112))),0,1)</f>
        <v>0</v>
      </c>
      <c r="BP112" s="46">
        <f t="shared" si="87"/>
        <v>1</v>
      </c>
      <c r="BQ112" s="46">
        <f t="shared" si="87"/>
        <v>0</v>
      </c>
      <c r="BR112" s="46">
        <f t="shared" si="87"/>
        <v>0</v>
      </c>
      <c r="BS112" s="46">
        <f t="shared" si="87"/>
        <v>0</v>
      </c>
      <c r="BT112" s="46" t="str">
        <f t="shared" si="83"/>
        <v>non</v>
      </c>
      <c r="BU112" s="46" t="str">
        <f>IF(ISERROR(SEARCH(1, _xlfn.CONCAT(CL112, CM112,ES112, GQ112, JB112,MB112,OP112, OQ112,RF112, WG112, ABJ112, ABK112, ABL112, ABM112, CK112 ))),"non","oui")</f>
        <v>oui</v>
      </c>
      <c r="BV112" s="46" t="s">
        <v>1500</v>
      </c>
      <c r="BW112" s="46" t="s">
        <v>1717</v>
      </c>
      <c r="BX112" s="46">
        <v>0</v>
      </c>
      <c r="BY112" s="46">
        <v>0</v>
      </c>
      <c r="BZ112" s="46">
        <v>0</v>
      </c>
      <c r="CA112" s="46">
        <v>1</v>
      </c>
      <c r="CB112" s="46">
        <v>0</v>
      </c>
      <c r="CC112" s="46">
        <v>0</v>
      </c>
      <c r="CD112" s="46">
        <v>0</v>
      </c>
      <c r="CE112" s="46">
        <v>0</v>
      </c>
      <c r="CF112" s="46">
        <v>0</v>
      </c>
      <c r="CG112" s="46">
        <v>0</v>
      </c>
      <c r="CH112" s="46">
        <v>0</v>
      </c>
      <c r="CW112" s="46" t="s">
        <v>1579</v>
      </c>
      <c r="CX112" s="46">
        <v>1</v>
      </c>
      <c r="CY112" s="46">
        <v>0</v>
      </c>
      <c r="CZ112" s="46">
        <v>0</v>
      </c>
      <c r="DA112" s="46">
        <v>0</v>
      </c>
      <c r="DB112" s="46">
        <v>0</v>
      </c>
      <c r="DC112" s="46">
        <v>0</v>
      </c>
      <c r="DD112" s="46">
        <v>0</v>
      </c>
      <c r="DE112" s="46">
        <v>0</v>
      </c>
      <c r="DF112" s="46">
        <v>0</v>
      </c>
      <c r="DG112" s="46">
        <v>0</v>
      </c>
      <c r="DH112" s="46">
        <v>0</v>
      </c>
      <c r="DI112" s="46">
        <v>0</v>
      </c>
      <c r="DJ112" s="46">
        <v>0</v>
      </c>
      <c r="GG112" s="46" t="s">
        <v>1500</v>
      </c>
      <c r="GH112" s="46" t="s">
        <v>1574</v>
      </c>
      <c r="GI112" s="46">
        <v>0</v>
      </c>
      <c r="GJ112" s="46">
        <v>0</v>
      </c>
      <c r="GK112" s="46">
        <v>1</v>
      </c>
      <c r="GL112" s="46">
        <v>0</v>
      </c>
      <c r="GM112" s="46">
        <v>0</v>
      </c>
      <c r="GN112" s="46">
        <v>0</v>
      </c>
      <c r="GX112" s="46" t="s">
        <v>1579</v>
      </c>
      <c r="GY112" s="46">
        <v>1</v>
      </c>
      <c r="GZ112" s="46">
        <v>0</v>
      </c>
      <c r="HA112" s="46">
        <v>0</v>
      </c>
      <c r="HB112" s="46">
        <v>0</v>
      </c>
      <c r="HC112" s="46">
        <v>0</v>
      </c>
      <c r="HD112" s="46">
        <v>0</v>
      </c>
      <c r="HE112" s="46">
        <v>0</v>
      </c>
      <c r="HF112" s="46">
        <v>0</v>
      </c>
      <c r="HG112" s="46">
        <v>0</v>
      </c>
      <c r="HH112" s="46">
        <v>0</v>
      </c>
      <c r="HI112" s="46">
        <v>0</v>
      </c>
      <c r="HJ112" s="46">
        <v>0</v>
      </c>
      <c r="HK112" s="46">
        <v>0</v>
      </c>
      <c r="AAP112" s="46" t="s">
        <v>1496</v>
      </c>
      <c r="ABI112" s="46" t="s">
        <v>2079</v>
      </c>
      <c r="ABJ112" s="46">
        <v>1</v>
      </c>
      <c r="ABK112" s="46">
        <v>0</v>
      </c>
      <c r="ABL112" s="46">
        <v>0</v>
      </c>
      <c r="ABM112" s="46">
        <v>0</v>
      </c>
      <c r="ABN112" s="46">
        <v>0</v>
      </c>
      <c r="ABO112" s="46">
        <v>0</v>
      </c>
      <c r="ABP112" s="46">
        <v>0</v>
      </c>
      <c r="ABQ112" s="46">
        <v>0</v>
      </c>
      <c r="ABR112" s="46">
        <v>0</v>
      </c>
      <c r="ABS112" s="46">
        <v>0</v>
      </c>
      <c r="ABT112" s="46">
        <v>0</v>
      </c>
      <c r="ABU112" s="46">
        <v>0</v>
      </c>
      <c r="ABV112" s="46">
        <v>0</v>
      </c>
      <c r="ABW112" s="46">
        <v>0</v>
      </c>
      <c r="ABX112" s="46">
        <v>0</v>
      </c>
      <c r="ABY112" s="46">
        <v>0</v>
      </c>
      <c r="ACA112" s="46" t="s">
        <v>1680</v>
      </c>
      <c r="ACB112" s="46">
        <v>0</v>
      </c>
      <c r="ACC112" s="46">
        <v>0</v>
      </c>
      <c r="ACD112" s="46">
        <v>0</v>
      </c>
      <c r="ACE112" s="46">
        <v>0</v>
      </c>
      <c r="ACF112" s="46">
        <v>0</v>
      </c>
      <c r="ACG112" s="46">
        <v>0</v>
      </c>
      <c r="ACH112" s="46">
        <v>0</v>
      </c>
      <c r="ACI112" s="46">
        <v>0</v>
      </c>
      <c r="ACJ112" s="46">
        <v>0</v>
      </c>
      <c r="ACK112" s="46">
        <v>1</v>
      </c>
      <c r="ACL112" s="46">
        <v>0</v>
      </c>
      <c r="ACM112" s="46">
        <v>0</v>
      </c>
      <c r="ACN112" s="46">
        <v>0</v>
      </c>
      <c r="ACP112" s="46" t="s">
        <v>1914</v>
      </c>
      <c r="ACQ112" s="46">
        <v>0</v>
      </c>
      <c r="ACR112" s="46">
        <v>0</v>
      </c>
      <c r="ACS112" s="46">
        <v>0</v>
      </c>
      <c r="ACT112" s="46">
        <v>0</v>
      </c>
      <c r="ACU112" s="46">
        <v>0</v>
      </c>
      <c r="ACV112" s="46">
        <v>1</v>
      </c>
      <c r="ACW112" s="46">
        <v>0</v>
      </c>
      <c r="ACX112" s="46">
        <v>0</v>
      </c>
      <c r="ACY112" s="46">
        <v>0</v>
      </c>
      <c r="ADS112" s="46" t="s">
        <v>1518</v>
      </c>
      <c r="AKG112" s="46" t="s">
        <v>1509</v>
      </c>
      <c r="AKH112" s="46">
        <v>0</v>
      </c>
      <c r="AKI112" s="46">
        <v>0</v>
      </c>
      <c r="AKJ112" s="46">
        <v>0</v>
      </c>
      <c r="AKK112" s="46">
        <v>0</v>
      </c>
      <c r="AKL112" s="46">
        <v>0</v>
      </c>
      <c r="AKM112" s="46">
        <v>0</v>
      </c>
      <c r="AKN112" s="46">
        <v>0</v>
      </c>
      <c r="AKO112" s="46">
        <v>0</v>
      </c>
      <c r="AKP112" s="46">
        <v>0</v>
      </c>
      <c r="AKQ112" s="46">
        <v>0</v>
      </c>
      <c r="AKR112" s="46">
        <v>0</v>
      </c>
      <c r="AKS112" s="46">
        <v>0</v>
      </c>
      <c r="AKT112" s="46">
        <v>0</v>
      </c>
      <c r="AKU112" s="46">
        <v>0</v>
      </c>
      <c r="AKV112" s="46">
        <v>1</v>
      </c>
      <c r="AKW112" s="46">
        <v>0</v>
      </c>
      <c r="AKX112" s="46">
        <v>0</v>
      </c>
      <c r="AKY112" s="46">
        <v>0</v>
      </c>
      <c r="AQR112" s="46" t="s">
        <v>1558</v>
      </c>
      <c r="ASB112" s="46" t="s">
        <v>1496</v>
      </c>
      <c r="ASD112" s="46" t="s">
        <v>1649</v>
      </c>
      <c r="ASE112" s="46" t="s">
        <v>2310</v>
      </c>
      <c r="ASF112" s="46">
        <v>1</v>
      </c>
      <c r="ASG112" s="46">
        <v>1</v>
      </c>
      <c r="ASH112" s="46">
        <v>0</v>
      </c>
      <c r="ASI112" s="46">
        <v>0</v>
      </c>
      <c r="ASJ112" s="46">
        <v>1</v>
      </c>
      <c r="ASK112" s="46">
        <v>0</v>
      </c>
      <c r="ASL112" s="46">
        <v>0</v>
      </c>
      <c r="ASM112" s="46">
        <v>0</v>
      </c>
      <c r="ASN112" s="46">
        <v>0</v>
      </c>
      <c r="ASO112" s="46">
        <v>0</v>
      </c>
      <c r="ASP112" s="46">
        <v>0</v>
      </c>
      <c r="ASQ112" s="46">
        <v>0</v>
      </c>
      <c r="ASS112" s="46" t="s">
        <v>2057</v>
      </c>
      <c r="AST112" s="46">
        <v>0</v>
      </c>
      <c r="ASU112" s="46">
        <v>0</v>
      </c>
      <c r="ASV112" s="46">
        <v>0</v>
      </c>
      <c r="ASW112" s="46">
        <v>0</v>
      </c>
      <c r="ASX112" s="46">
        <v>0</v>
      </c>
      <c r="ASY112" s="46">
        <v>1</v>
      </c>
      <c r="ASZ112" s="46">
        <v>0</v>
      </c>
      <c r="ATA112" s="46">
        <v>0</v>
      </c>
      <c r="ATB112" s="46">
        <v>0</v>
      </c>
      <c r="ATC112" s="46">
        <v>0</v>
      </c>
      <c r="ATD112" s="46">
        <v>0</v>
      </c>
      <c r="ATE112" s="46">
        <v>0</v>
      </c>
      <c r="ATF112" s="46">
        <v>0</v>
      </c>
      <c r="ATH112" s="46" t="s">
        <v>1561</v>
      </c>
      <c r="ATI112" s="46">
        <v>1</v>
      </c>
      <c r="ATJ112" s="46">
        <v>0</v>
      </c>
      <c r="ATK112" s="46">
        <v>0</v>
      </c>
      <c r="ATL112" s="46">
        <v>0</v>
      </c>
      <c r="ATM112" s="46">
        <v>0</v>
      </c>
      <c r="ATN112" s="46">
        <v>0</v>
      </c>
      <c r="ATO112" s="46">
        <v>0</v>
      </c>
      <c r="ATP112" s="46">
        <v>0</v>
      </c>
      <c r="ATQ112" s="46">
        <v>0</v>
      </c>
      <c r="ATR112" s="46">
        <v>0</v>
      </c>
      <c r="ATS112" s="46">
        <v>0</v>
      </c>
      <c r="ATT112" s="46">
        <v>0</v>
      </c>
      <c r="ATU112" s="46">
        <v>0</v>
      </c>
      <c r="AUH112" s="46" t="s">
        <v>1585</v>
      </c>
      <c r="AUI112" s="46" t="s">
        <v>1496</v>
      </c>
      <c r="AUJ112" s="46" t="s">
        <v>1558</v>
      </c>
      <c r="AXD112" s="46" t="s">
        <v>1539</v>
      </c>
      <c r="AXE112" s="46" t="s">
        <v>1922</v>
      </c>
      <c r="AXG112" s="46" t="s">
        <v>1915</v>
      </c>
      <c r="AXH112" s="46">
        <v>0</v>
      </c>
      <c r="AXI112" s="46">
        <v>1</v>
      </c>
      <c r="AXJ112" s="46">
        <v>0</v>
      </c>
      <c r="AXK112" s="46">
        <v>0</v>
      </c>
      <c r="AXL112" s="46">
        <v>0</v>
      </c>
      <c r="AXM112" s="46">
        <v>0</v>
      </c>
      <c r="AXN112" s="46">
        <v>0</v>
      </c>
      <c r="AXO112" s="46">
        <v>0</v>
      </c>
      <c r="AXP112" s="46">
        <v>0</v>
      </c>
      <c r="AXQ112" s="46">
        <v>0</v>
      </c>
      <c r="AXR112" s="46">
        <v>0</v>
      </c>
      <c r="AXT112" s="46" t="s">
        <v>1652</v>
      </c>
      <c r="AXU112" s="46" t="s">
        <v>1558</v>
      </c>
      <c r="AYW112" s="46" t="s">
        <v>1496</v>
      </c>
      <c r="AYX112" s="46" t="s">
        <v>1917</v>
      </c>
      <c r="AYY112" s="46">
        <v>0</v>
      </c>
      <c r="AYZ112" s="46">
        <v>0</v>
      </c>
      <c r="AZA112" s="46">
        <v>0</v>
      </c>
      <c r="AZB112" s="46">
        <v>0</v>
      </c>
      <c r="AZC112" s="46">
        <v>1</v>
      </c>
      <c r="AZD112" s="46">
        <v>0</v>
      </c>
      <c r="AZE112" s="46">
        <v>0</v>
      </c>
      <c r="AZF112" s="46">
        <v>0</v>
      </c>
      <c r="AZG112" s="46">
        <v>0</v>
      </c>
      <c r="AZH112" s="46">
        <v>0</v>
      </c>
      <c r="AZK112" s="46" t="s">
        <v>1917</v>
      </c>
      <c r="AZL112" s="46">
        <v>0</v>
      </c>
      <c r="AZM112" s="46">
        <v>0</v>
      </c>
      <c r="AZN112" s="46">
        <v>0</v>
      </c>
      <c r="AZO112" s="46">
        <v>0</v>
      </c>
      <c r="AZP112" s="46">
        <v>1</v>
      </c>
      <c r="AZQ112" s="46">
        <v>0</v>
      </c>
      <c r="AZR112" s="46">
        <v>0</v>
      </c>
      <c r="AZS112" s="46">
        <v>0</v>
      </c>
      <c r="AZT112" s="46">
        <v>0</v>
      </c>
      <c r="AZU112" s="46">
        <v>0</v>
      </c>
      <c r="AZW112" s="46" t="s">
        <v>1496</v>
      </c>
      <c r="AZX112" s="46" t="s">
        <v>1496</v>
      </c>
      <c r="BAL112" s="46" t="s">
        <v>1496</v>
      </c>
      <c r="BAM112" s="46" t="s">
        <v>1813</v>
      </c>
      <c r="BAN112" s="46" t="s">
        <v>1558</v>
      </c>
      <c r="BAW112" s="46" t="s">
        <v>1496</v>
      </c>
      <c r="BAX112" s="46" t="s">
        <v>1500</v>
      </c>
      <c r="BBM112" s="46" t="s">
        <v>1563</v>
      </c>
      <c r="BBN112" s="46" t="s">
        <v>1652</v>
      </c>
      <c r="BBO112" s="46" t="s">
        <v>1500</v>
      </c>
      <c r="BCV112" s="46" t="s">
        <v>1652</v>
      </c>
      <c r="BCW112" s="46" t="s">
        <v>1500</v>
      </c>
      <c r="BCX112" s="46" t="s">
        <v>1500</v>
      </c>
      <c r="BDA112" s="46">
        <v>391440882</v>
      </c>
      <c r="BDB112" s="46">
        <v>44964.651990740742</v>
      </c>
      <c r="BDE112" s="46" t="s">
        <v>1524</v>
      </c>
      <c r="BDF112" s="46" t="s">
        <v>1525</v>
      </c>
    </row>
    <row r="113" spans="1:987 1074:1462" x14ac:dyDescent="0.35">
      <c r="A113" s="46">
        <v>134</v>
      </c>
      <c r="B113" s="46" t="s">
        <v>2311</v>
      </c>
      <c r="C113" s="46">
        <v>44964</v>
      </c>
      <c r="D113" s="46" t="s">
        <v>1490</v>
      </c>
      <c r="E113" s="46">
        <v>44964.443474328698</v>
      </c>
      <c r="F113" s="46">
        <v>44964.460436238427</v>
      </c>
      <c r="G113" s="46" t="s">
        <v>1491</v>
      </c>
      <c r="H113" s="46" t="s">
        <v>1636</v>
      </c>
      <c r="I113" s="46" t="s">
        <v>1493</v>
      </c>
      <c r="J113" s="46" t="s">
        <v>1494</v>
      </c>
      <c r="K113" s="46">
        <v>1</v>
      </c>
      <c r="L113" s="46">
        <v>1</v>
      </c>
      <c r="M113" s="46" t="s">
        <v>1637</v>
      </c>
      <c r="N113" s="46" t="s">
        <v>1496</v>
      </c>
      <c r="O113" s="46" t="s">
        <v>1497</v>
      </c>
      <c r="P113" s="46" t="s">
        <v>1498</v>
      </c>
      <c r="R113" s="46" t="s">
        <v>1500</v>
      </c>
      <c r="S113" s="46" t="s">
        <v>2312</v>
      </c>
      <c r="T113" s="46" t="s">
        <v>1500</v>
      </c>
      <c r="U113" s="46" t="s">
        <v>1500</v>
      </c>
      <c r="V113" s="46" t="s">
        <v>1500</v>
      </c>
      <c r="W113" s="46" t="s">
        <v>1500</v>
      </c>
      <c r="X113" s="46" t="s">
        <v>1500</v>
      </c>
      <c r="Y113" s="46" t="s">
        <v>1500</v>
      </c>
      <c r="Z113" s="46" t="str">
        <f t="shared" si="49"/>
        <v>non</v>
      </c>
      <c r="AC113" s="46" t="str">
        <f t="shared" si="68"/>
        <v>oui</v>
      </c>
      <c r="AD113" s="46" t="s">
        <v>1501</v>
      </c>
      <c r="AF113" s="46" t="s">
        <v>1592</v>
      </c>
      <c r="AH113" s="46" t="s">
        <v>1531</v>
      </c>
      <c r="AJ113" s="46" t="str">
        <f t="shared" si="69"/>
        <v>oui</v>
      </c>
      <c r="AK113" s="46" t="str">
        <f t="shared" si="50"/>
        <v>oui</v>
      </c>
      <c r="AL113" s="46" t="str">
        <f t="shared" si="65"/>
        <v xml:space="preserve">pas_connaissance pas_acces_information </v>
      </c>
      <c r="AM113" s="46">
        <f t="shared" si="70"/>
        <v>1</v>
      </c>
      <c r="AN113" s="46">
        <f t="shared" si="71"/>
        <v>0</v>
      </c>
      <c r="AO113" s="46">
        <f t="shared" si="72"/>
        <v>0</v>
      </c>
      <c r="AP113" s="46">
        <f t="shared" si="73"/>
        <v>0</v>
      </c>
      <c r="AQ113" s="46">
        <f t="shared" si="74"/>
        <v>0</v>
      </c>
      <c r="AR113" s="46">
        <f t="shared" si="75"/>
        <v>0</v>
      </c>
      <c r="AS113" s="46">
        <f t="shared" si="76"/>
        <v>0</v>
      </c>
      <c r="AT113" s="46">
        <f t="shared" si="77"/>
        <v>0</v>
      </c>
      <c r="AU113" s="46">
        <f t="shared" si="78"/>
        <v>0</v>
      </c>
      <c r="AV113" s="46">
        <f t="shared" si="79"/>
        <v>1</v>
      </c>
      <c r="AW113" s="46">
        <f t="shared" si="80"/>
        <v>0</v>
      </c>
      <c r="AX113" s="46">
        <f t="shared" si="81"/>
        <v>0</v>
      </c>
      <c r="AY113" s="46">
        <f t="shared" si="82"/>
        <v>0</v>
      </c>
      <c r="AZ113" s="46" t="str">
        <f t="shared" si="84"/>
        <v xml:space="preserve">aucun_problem </v>
      </c>
      <c r="BA113" s="46">
        <f>IF(ISERROR(SEARCH(1,_xlfn.CONCAT(DM113, FO113, HN113, KJ113, NC113, PR113, SH113, UU113, XI113, ZT113, ACQ113, ZT113, ACQ113, AEK113, AFT113, AJH113))),0,1)</f>
        <v>0</v>
      </c>
      <c r="BB113" s="46">
        <f>IF(ISERROR(SEARCH(1,_xlfn.CONCAT(DN113, FP113, HO113, KK113, ND113, PS113, SI113, UV113, XJ113, ZU113, ACR113))),0,1)</f>
        <v>0</v>
      </c>
      <c r="BC113" s="46">
        <f>IF(ISERROR(SEARCH(1,_xlfn.CONCAT(KL113, NE113, PT113, SJ113, UW113, XK113, ZW113, ACT113,AEM113, AGQ113, AJJ113))),0,1)</f>
        <v>0</v>
      </c>
      <c r="BD113" s="46">
        <f>IF(ISERROR(SEARCH(1,_xlfn.CONCAT(DO113, FQ113, HP113, KM113, NF113, PU113, SK113, UX113, XL113, ZV113, ACU113,AEL113, AGP113, AJI113))),0,1)</f>
        <v>0</v>
      </c>
      <c r="BE113" s="46">
        <f t="shared" si="85"/>
        <v>0</v>
      </c>
      <c r="BF113" s="46">
        <f t="shared" si="85"/>
        <v>1</v>
      </c>
      <c r="BG113" s="46">
        <f t="shared" si="85"/>
        <v>0</v>
      </c>
      <c r="BH113" s="46">
        <f t="shared" si="85"/>
        <v>0</v>
      </c>
      <c r="BI113" s="46">
        <f t="shared" si="85"/>
        <v>0</v>
      </c>
      <c r="BJ113" s="46" t="str">
        <f t="shared" si="86"/>
        <v xml:space="preserve">aucun_problem </v>
      </c>
      <c r="BK113" s="46">
        <f>IF(ISERROR(SEARCH(1,_xlfn.CONCAT(DM113, FO113, HN113, KJ113, NC113, PR113, SH113, UU113, XI113, ZT113, ACQ113, ZT113, ACQ113, AEK113, AFT113, AJH113, ALB113, ALL113, ALV113, AMF113, AMQ113, ANB113, ANM113, ANX113, AOI113, AOT113, APE113, APP113, APZ113, AQI113))),0,1)</f>
        <v>0</v>
      </c>
      <c r="BL113" s="46">
        <f>IF(ISERROR(SEARCH(1,_xlfn.CONCAT(DN113, FP113, HO113, KK113, ND113, PS113, SI113, UV113, XJ113, ZU113, ACR113, ZU113, ACR113, ALC113, ALM113, ALW113, AMG113, AMR113, ANC113, ANN113, ANY113, AOJ113, AOU113, APF113))),0,1)</f>
        <v>0</v>
      </c>
      <c r="BM113" s="46">
        <f>IF(ISERROR(SEARCH(1,_xlfn.CONCAT(KL113, NE113, PT113, SJ113, UW113, XK113, ZW113, ACT113,AEM113, AGQ113, AJJ113, AMH113, AMS113, AND113, ANO113, ANZ113, AOK113, AOW113, APH113, APR113, AQB113, AQK113))),0,1)</f>
        <v>0</v>
      </c>
      <c r="BN113" s="46">
        <f>IF(ISERROR(SEARCH(1,_xlfn.CONCAT(DO113, FQ113, HP113, KM113, NF113, PU113, SK113, UX113, XL113, ZV113, ACU113,AEL113, AGP113, AJI113, AMI113, AMT113, ANE113, ANP113, AOA113, AOL113, AOV113, APG113, APQ113, AQA113, AQJ113))),0,1)</f>
        <v>0</v>
      </c>
      <c r="BO113" s="46">
        <f t="shared" si="87"/>
        <v>0</v>
      </c>
      <c r="BP113" s="46">
        <f t="shared" si="87"/>
        <v>1</v>
      </c>
      <c r="BQ113" s="46">
        <f t="shared" si="87"/>
        <v>0</v>
      </c>
      <c r="BR113" s="46">
        <f t="shared" si="87"/>
        <v>0</v>
      </c>
      <c r="BS113" s="46">
        <f t="shared" si="87"/>
        <v>0</v>
      </c>
      <c r="BT113" s="46" t="str">
        <f t="shared" si="83"/>
        <v>oui</v>
      </c>
      <c r="BU113" s="46" t="str">
        <f>IF(ISERROR(SEARCH(1, _xlfn.CONCAT(CL113, CM113,ES113, GQ113, JB113,MB113,OP113, OQ113,RF113, WG113, ABJ113, ABK113, ABL113, ABM113, CK113 ))),"non","oui")</f>
        <v>oui</v>
      </c>
      <c r="GG113" s="46" t="s">
        <v>1496</v>
      </c>
      <c r="GP113" s="46" t="s">
        <v>1504</v>
      </c>
      <c r="GQ113" s="46">
        <v>1</v>
      </c>
      <c r="GR113" s="46">
        <v>0</v>
      </c>
      <c r="GS113" s="46">
        <v>0</v>
      </c>
      <c r="GT113" s="46">
        <v>0</v>
      </c>
      <c r="GU113" s="46">
        <v>0</v>
      </c>
      <c r="GV113" s="46">
        <v>0</v>
      </c>
      <c r="GX113" s="46" t="s">
        <v>1680</v>
      </c>
      <c r="GY113" s="46">
        <v>0</v>
      </c>
      <c r="GZ113" s="46">
        <v>0</v>
      </c>
      <c r="HA113" s="46">
        <v>0</v>
      </c>
      <c r="HB113" s="46">
        <v>0</v>
      </c>
      <c r="HC113" s="46">
        <v>0</v>
      </c>
      <c r="HD113" s="46">
        <v>0</v>
      </c>
      <c r="HE113" s="46">
        <v>0</v>
      </c>
      <c r="HF113" s="46">
        <v>0</v>
      </c>
      <c r="HG113" s="46">
        <v>0</v>
      </c>
      <c r="HH113" s="46">
        <v>1</v>
      </c>
      <c r="HI113" s="46">
        <v>0</v>
      </c>
      <c r="HJ113" s="46">
        <v>0</v>
      </c>
      <c r="HK113" s="46">
        <v>0</v>
      </c>
      <c r="HM113" s="46" t="s">
        <v>1914</v>
      </c>
      <c r="HN113" s="46">
        <v>0</v>
      </c>
      <c r="HO113" s="46">
        <v>0</v>
      </c>
      <c r="HP113" s="46">
        <v>0</v>
      </c>
      <c r="HQ113" s="46">
        <v>0</v>
      </c>
      <c r="HR113" s="46">
        <v>1</v>
      </c>
      <c r="HS113" s="46">
        <v>0</v>
      </c>
      <c r="HT113" s="46">
        <v>0</v>
      </c>
      <c r="HU113" s="46">
        <v>0</v>
      </c>
      <c r="IE113" s="46" t="s">
        <v>1563</v>
      </c>
      <c r="IF113" s="46" t="s">
        <v>2313</v>
      </c>
      <c r="QQ113" s="46" t="s">
        <v>1500</v>
      </c>
      <c r="QR113" s="46" t="s">
        <v>1504</v>
      </c>
      <c r="QS113" s="46">
        <v>1</v>
      </c>
      <c r="QT113" s="46">
        <v>0</v>
      </c>
      <c r="QU113" s="46">
        <v>0</v>
      </c>
      <c r="QV113" s="46">
        <v>0</v>
      </c>
      <c r="QW113" s="46">
        <v>0</v>
      </c>
      <c r="QX113" s="46">
        <v>0</v>
      </c>
      <c r="QY113" s="46">
        <v>0</v>
      </c>
      <c r="QZ113" s="46">
        <v>0</v>
      </c>
      <c r="RA113" s="46">
        <v>0</v>
      </c>
      <c r="RB113" s="46">
        <v>0</v>
      </c>
      <c r="RC113" s="46">
        <v>0</v>
      </c>
      <c r="RR113" s="46" t="s">
        <v>1579</v>
      </c>
      <c r="RS113" s="46">
        <v>1</v>
      </c>
      <c r="RT113" s="46">
        <v>0</v>
      </c>
      <c r="RU113" s="46">
        <v>0</v>
      </c>
      <c r="RV113" s="46">
        <v>0</v>
      </c>
      <c r="RW113" s="46">
        <v>0</v>
      </c>
      <c r="RX113" s="46">
        <v>0</v>
      </c>
      <c r="RY113" s="46">
        <v>0</v>
      </c>
      <c r="RZ113" s="46">
        <v>0</v>
      </c>
      <c r="SA113" s="46">
        <v>0</v>
      </c>
      <c r="SB113" s="46">
        <v>0</v>
      </c>
      <c r="SC113" s="46">
        <v>0</v>
      </c>
      <c r="SD113" s="46">
        <v>0</v>
      </c>
      <c r="SE113" s="46">
        <v>0</v>
      </c>
      <c r="VR113" s="46" t="s">
        <v>1500</v>
      </c>
      <c r="VS113" s="46" t="s">
        <v>1881</v>
      </c>
      <c r="VT113" s="46">
        <v>0</v>
      </c>
      <c r="VU113" s="46">
        <v>0</v>
      </c>
      <c r="VV113" s="46">
        <v>1</v>
      </c>
      <c r="VW113" s="46">
        <v>0</v>
      </c>
      <c r="VX113" s="46">
        <v>1</v>
      </c>
      <c r="VY113" s="46">
        <v>0</v>
      </c>
      <c r="VZ113" s="46">
        <v>0</v>
      </c>
      <c r="WA113" s="46">
        <v>0</v>
      </c>
      <c r="WB113" s="46">
        <v>0</v>
      </c>
      <c r="WC113" s="46">
        <v>0</v>
      </c>
      <c r="WD113" s="46">
        <v>0</v>
      </c>
      <c r="WS113" s="46" t="s">
        <v>1579</v>
      </c>
      <c r="WT113" s="46">
        <v>1</v>
      </c>
      <c r="WU113" s="46">
        <v>0</v>
      </c>
      <c r="WV113" s="46">
        <v>0</v>
      </c>
      <c r="WW113" s="46">
        <v>0</v>
      </c>
      <c r="WX113" s="46">
        <v>0</v>
      </c>
      <c r="WY113" s="46">
        <v>0</v>
      </c>
      <c r="WZ113" s="46">
        <v>0</v>
      </c>
      <c r="XA113" s="46">
        <v>0</v>
      </c>
      <c r="XB113" s="46">
        <v>0</v>
      </c>
      <c r="XC113" s="46">
        <v>0</v>
      </c>
      <c r="XD113" s="46">
        <v>0</v>
      </c>
      <c r="XE113" s="46">
        <v>0</v>
      </c>
      <c r="XF113" s="46">
        <v>0</v>
      </c>
      <c r="AKG113" s="46" t="s">
        <v>1509</v>
      </c>
      <c r="AKH113" s="46">
        <v>0</v>
      </c>
      <c r="AKI113" s="46">
        <v>0</v>
      </c>
      <c r="AKJ113" s="46">
        <v>0</v>
      </c>
      <c r="AKK113" s="46">
        <v>0</v>
      </c>
      <c r="AKL113" s="46">
        <v>0</v>
      </c>
      <c r="AKM113" s="46">
        <v>0</v>
      </c>
      <c r="AKN113" s="46">
        <v>0</v>
      </c>
      <c r="AKO113" s="46">
        <v>0</v>
      </c>
      <c r="AKP113" s="46">
        <v>0</v>
      </c>
      <c r="AKQ113" s="46">
        <v>0</v>
      </c>
      <c r="AKR113" s="46">
        <v>0</v>
      </c>
      <c r="AKS113" s="46">
        <v>0</v>
      </c>
      <c r="AKT113" s="46">
        <v>0</v>
      </c>
      <c r="AKU113" s="46">
        <v>0</v>
      </c>
      <c r="AKV113" s="46">
        <v>1</v>
      </c>
      <c r="AKW113" s="46">
        <v>0</v>
      </c>
      <c r="AKX113" s="46">
        <v>0</v>
      </c>
      <c r="AKY113" s="46">
        <v>0</v>
      </c>
      <c r="AQR113" s="46" t="s">
        <v>1803</v>
      </c>
      <c r="AQS113" s="46" t="s">
        <v>1819</v>
      </c>
      <c r="AQT113" s="46">
        <v>1</v>
      </c>
      <c r="AQU113" s="46">
        <v>0</v>
      </c>
      <c r="AQV113" s="46">
        <v>0</v>
      </c>
      <c r="AQW113" s="46">
        <v>0</v>
      </c>
      <c r="AQX113" s="46">
        <v>0</v>
      </c>
      <c r="AQY113" s="46">
        <v>0</v>
      </c>
      <c r="AQZ113" s="46">
        <v>0</v>
      </c>
      <c r="ARA113" s="46">
        <v>0</v>
      </c>
      <c r="ARB113" s="46">
        <v>0</v>
      </c>
      <c r="ARC113" s="46">
        <v>0</v>
      </c>
      <c r="ASB113" s="46" t="s">
        <v>1496</v>
      </c>
      <c r="ASD113" s="46" t="s">
        <v>1649</v>
      </c>
      <c r="ASE113" s="46" t="s">
        <v>2314</v>
      </c>
      <c r="ASF113" s="46">
        <v>1</v>
      </c>
      <c r="ASG113" s="46">
        <v>0</v>
      </c>
      <c r="ASH113" s="46">
        <v>0</v>
      </c>
      <c r="ASI113" s="46">
        <v>1</v>
      </c>
      <c r="ASJ113" s="46">
        <v>0</v>
      </c>
      <c r="ASK113" s="46">
        <v>0</v>
      </c>
      <c r="ASL113" s="46">
        <v>0</v>
      </c>
      <c r="ASM113" s="46">
        <v>0</v>
      </c>
      <c r="ASN113" s="46">
        <v>1</v>
      </c>
      <c r="ASO113" s="46">
        <v>0</v>
      </c>
      <c r="ASP113" s="46">
        <v>0</v>
      </c>
      <c r="ASQ113" s="46">
        <v>0</v>
      </c>
      <c r="ASS113" s="46" t="s">
        <v>1728</v>
      </c>
      <c r="AST113" s="46">
        <v>0</v>
      </c>
      <c r="ASU113" s="46">
        <v>0</v>
      </c>
      <c r="ASV113" s="46">
        <v>0</v>
      </c>
      <c r="ASW113" s="46">
        <v>0</v>
      </c>
      <c r="ASX113" s="46">
        <v>0</v>
      </c>
      <c r="ASY113" s="46">
        <v>0</v>
      </c>
      <c r="ASZ113" s="46">
        <v>0</v>
      </c>
      <c r="ATA113" s="46">
        <v>0</v>
      </c>
      <c r="ATB113" s="46">
        <v>1</v>
      </c>
      <c r="ATC113" s="46">
        <v>0</v>
      </c>
      <c r="ATD113" s="46">
        <v>0</v>
      </c>
      <c r="ATE113" s="46">
        <v>0</v>
      </c>
      <c r="ATF113" s="46">
        <v>0</v>
      </c>
      <c r="ATH113" s="46" t="s">
        <v>1561</v>
      </c>
      <c r="ATI113" s="46">
        <v>1</v>
      </c>
      <c r="ATJ113" s="46">
        <v>0</v>
      </c>
      <c r="ATK113" s="46">
        <v>0</v>
      </c>
      <c r="ATL113" s="46">
        <v>0</v>
      </c>
      <c r="ATM113" s="46">
        <v>0</v>
      </c>
      <c r="ATN113" s="46">
        <v>0</v>
      </c>
      <c r="ATO113" s="46">
        <v>0</v>
      </c>
      <c r="ATP113" s="46">
        <v>0</v>
      </c>
      <c r="ATQ113" s="46">
        <v>0</v>
      </c>
      <c r="ATR113" s="46">
        <v>0</v>
      </c>
      <c r="ATS113" s="46">
        <v>0</v>
      </c>
      <c r="ATT113" s="46">
        <v>0</v>
      </c>
      <c r="ATU113" s="46">
        <v>0</v>
      </c>
      <c r="AUH113" s="46" t="s">
        <v>1562</v>
      </c>
      <c r="AUI113" s="46" t="s">
        <v>1496</v>
      </c>
      <c r="AUJ113" s="46" t="s">
        <v>1558</v>
      </c>
      <c r="AXD113" s="46" t="s">
        <v>1496</v>
      </c>
      <c r="AXE113" s="46" t="s">
        <v>1649</v>
      </c>
      <c r="AXG113" s="46" t="s">
        <v>1915</v>
      </c>
      <c r="AXH113" s="46">
        <v>0</v>
      </c>
      <c r="AXI113" s="46">
        <v>1</v>
      </c>
      <c r="AXJ113" s="46">
        <v>0</v>
      </c>
      <c r="AXK113" s="46">
        <v>0</v>
      </c>
      <c r="AXL113" s="46">
        <v>0</v>
      </c>
      <c r="AXM113" s="46">
        <v>0</v>
      </c>
      <c r="AXN113" s="46">
        <v>0</v>
      </c>
      <c r="AXO113" s="46">
        <v>0</v>
      </c>
      <c r="AXP113" s="46">
        <v>0</v>
      </c>
      <c r="AXQ113" s="46">
        <v>0</v>
      </c>
      <c r="AXR113" s="46">
        <v>0</v>
      </c>
      <c r="AXT113" s="46" t="s">
        <v>1652</v>
      </c>
      <c r="AXU113" s="46" t="s">
        <v>1558</v>
      </c>
      <c r="AYW113" s="46" t="s">
        <v>1496</v>
      </c>
      <c r="AYX113" s="46" t="s">
        <v>1916</v>
      </c>
      <c r="AYY113" s="46">
        <v>1</v>
      </c>
      <c r="AYZ113" s="46">
        <v>1</v>
      </c>
      <c r="AZA113" s="46">
        <v>0</v>
      </c>
      <c r="AZB113" s="46">
        <v>0</v>
      </c>
      <c r="AZC113" s="46">
        <v>1</v>
      </c>
      <c r="AZD113" s="46">
        <v>0</v>
      </c>
      <c r="AZE113" s="46">
        <v>0</v>
      </c>
      <c r="AZF113" s="46">
        <v>0</v>
      </c>
      <c r="AZG113" s="46">
        <v>0</v>
      </c>
      <c r="AZH113" s="46">
        <v>0</v>
      </c>
      <c r="AZK113" s="46" t="s">
        <v>1917</v>
      </c>
      <c r="AZL113" s="46">
        <v>0</v>
      </c>
      <c r="AZM113" s="46">
        <v>0</v>
      </c>
      <c r="AZN113" s="46">
        <v>0</v>
      </c>
      <c r="AZO113" s="46">
        <v>0</v>
      </c>
      <c r="AZP113" s="46">
        <v>1</v>
      </c>
      <c r="AZQ113" s="46">
        <v>0</v>
      </c>
      <c r="AZR113" s="46">
        <v>0</v>
      </c>
      <c r="AZS113" s="46">
        <v>0</v>
      </c>
      <c r="AZT113" s="46">
        <v>0</v>
      </c>
      <c r="AZU113" s="46">
        <v>0</v>
      </c>
      <c r="AZW113" s="46" t="s">
        <v>1500</v>
      </c>
      <c r="BAX113" s="46" t="s">
        <v>1500</v>
      </c>
      <c r="BBM113" s="46" t="s">
        <v>1563</v>
      </c>
      <c r="BBN113" s="46" t="s">
        <v>1652</v>
      </c>
      <c r="BBO113" s="46" t="s">
        <v>1500</v>
      </c>
      <c r="BCV113" s="46" t="s">
        <v>1652</v>
      </c>
      <c r="BCW113" s="46" t="s">
        <v>1500</v>
      </c>
      <c r="BCX113" s="46" t="s">
        <v>1496</v>
      </c>
      <c r="BDA113" s="46">
        <v>391440889</v>
      </c>
      <c r="BDB113" s="46">
        <v>44964.652013888888</v>
      </c>
      <c r="BDE113" s="46" t="s">
        <v>1524</v>
      </c>
      <c r="BDF113" s="46" t="s">
        <v>1525</v>
      </c>
    </row>
    <row r="114" spans="1:987 1074:1462" x14ac:dyDescent="0.35">
      <c r="A114" s="46">
        <v>135</v>
      </c>
      <c r="B114" s="46" t="s">
        <v>2315</v>
      </c>
      <c r="C114" s="46">
        <v>44964</v>
      </c>
      <c r="D114" s="46" t="s">
        <v>1490</v>
      </c>
      <c r="E114" s="46">
        <v>44964.468400937512</v>
      </c>
      <c r="F114" s="46">
        <v>44964.482382743052</v>
      </c>
      <c r="G114" s="46" t="s">
        <v>1491</v>
      </c>
      <c r="H114" s="46" t="s">
        <v>1636</v>
      </c>
      <c r="I114" s="46" t="s">
        <v>1493</v>
      </c>
      <c r="J114" s="46" t="s">
        <v>1494</v>
      </c>
      <c r="K114" s="46">
        <v>1</v>
      </c>
      <c r="L114" s="46">
        <v>1</v>
      </c>
      <c r="M114" s="46" t="s">
        <v>1637</v>
      </c>
      <c r="N114" s="46" t="s">
        <v>1496</v>
      </c>
      <c r="O114" s="46" t="s">
        <v>1527</v>
      </c>
      <c r="P114" s="46" t="s">
        <v>1498</v>
      </c>
      <c r="R114" s="46" t="s">
        <v>1496</v>
      </c>
      <c r="S114" s="46" t="s">
        <v>2316</v>
      </c>
      <c r="T114" s="46" t="s">
        <v>1500</v>
      </c>
      <c r="U114" s="46" t="s">
        <v>1550</v>
      </c>
      <c r="V114" s="46" t="s">
        <v>1500</v>
      </c>
      <c r="W114" s="46" t="s">
        <v>1500</v>
      </c>
      <c r="X114" s="46" t="s">
        <v>1500</v>
      </c>
      <c r="Y114" s="46" t="s">
        <v>1500</v>
      </c>
      <c r="Z114" s="46" t="str">
        <f t="shared" si="49"/>
        <v>oui</v>
      </c>
      <c r="AC114" s="46" t="str">
        <f t="shared" si="68"/>
        <v>non</v>
      </c>
      <c r="AD114" s="46" t="s">
        <v>1592</v>
      </c>
      <c r="AF114" s="46" t="s">
        <v>1530</v>
      </c>
      <c r="AH114" s="46" t="s">
        <v>1531</v>
      </c>
      <c r="AJ114" s="46" t="str">
        <f t="shared" si="69"/>
        <v>non</v>
      </c>
      <c r="AK114" s="46" t="str">
        <f t="shared" si="50"/>
        <v>oui</v>
      </c>
      <c r="AL114" s="46" t="str">
        <f t="shared" si="65"/>
        <v xml:space="preserve">exclusion </v>
      </c>
      <c r="AM114" s="46">
        <f t="shared" si="70"/>
        <v>0</v>
      </c>
      <c r="AN114" s="46">
        <f t="shared" si="71"/>
        <v>0</v>
      </c>
      <c r="AO114" s="46">
        <f t="shared" si="72"/>
        <v>0</v>
      </c>
      <c r="AP114" s="46">
        <f t="shared" si="73"/>
        <v>0</v>
      </c>
      <c r="AQ114" s="46">
        <f t="shared" si="74"/>
        <v>0</v>
      </c>
      <c r="AR114" s="46">
        <f t="shared" si="75"/>
        <v>0</v>
      </c>
      <c r="AS114" s="46">
        <f t="shared" si="76"/>
        <v>1</v>
      </c>
      <c r="AT114" s="46">
        <f t="shared" si="77"/>
        <v>0</v>
      </c>
      <c r="AU114" s="46">
        <f t="shared" si="78"/>
        <v>0</v>
      </c>
      <c r="AV114" s="46">
        <f t="shared" si="79"/>
        <v>0</v>
      </c>
      <c r="AW114" s="46">
        <f t="shared" si="80"/>
        <v>0</v>
      </c>
      <c r="AX114" s="46">
        <f t="shared" si="81"/>
        <v>0</v>
      </c>
      <c r="AY114" s="46">
        <f t="shared" si="82"/>
        <v>0</v>
      </c>
      <c r="BT114" s="46" t="str">
        <f t="shared" si="83"/>
        <v>non</v>
      </c>
      <c r="QQ114" s="46" t="s">
        <v>1500</v>
      </c>
      <c r="QR114" s="46" t="s">
        <v>2062</v>
      </c>
      <c r="QS114" s="46">
        <v>0</v>
      </c>
      <c r="QT114" s="46">
        <v>0</v>
      </c>
      <c r="QU114" s="46">
        <v>0</v>
      </c>
      <c r="QV114" s="46">
        <v>1</v>
      </c>
      <c r="QW114" s="46">
        <v>0</v>
      </c>
      <c r="QX114" s="46">
        <v>0</v>
      </c>
      <c r="QY114" s="46">
        <v>0</v>
      </c>
      <c r="QZ114" s="46">
        <v>0</v>
      </c>
      <c r="RA114" s="46">
        <v>0</v>
      </c>
      <c r="RB114" s="46">
        <v>0</v>
      </c>
      <c r="RC114" s="46">
        <v>0</v>
      </c>
      <c r="RR114" s="46" t="s">
        <v>1505</v>
      </c>
      <c r="RS114" s="46">
        <v>0</v>
      </c>
      <c r="RT114" s="46">
        <v>0</v>
      </c>
      <c r="RU114" s="46">
        <v>0</v>
      </c>
      <c r="RV114" s="46">
        <v>0</v>
      </c>
      <c r="RW114" s="46">
        <v>0</v>
      </c>
      <c r="RX114" s="46">
        <v>0</v>
      </c>
      <c r="RY114" s="46">
        <v>1</v>
      </c>
      <c r="RZ114" s="46">
        <v>0</v>
      </c>
      <c r="SA114" s="46">
        <v>0</v>
      </c>
      <c r="SB114" s="46">
        <v>0</v>
      </c>
      <c r="SC114" s="46">
        <v>0</v>
      </c>
      <c r="SD114" s="46">
        <v>0</v>
      </c>
      <c r="SE114" s="46">
        <v>0</v>
      </c>
      <c r="TF114" s="46" t="s">
        <v>1500</v>
      </c>
      <c r="TG114" s="46" t="s">
        <v>1597</v>
      </c>
      <c r="TH114" s="46">
        <v>0</v>
      </c>
      <c r="TI114" s="46">
        <v>0</v>
      </c>
      <c r="TJ114" s="46">
        <v>0</v>
      </c>
      <c r="TK114" s="46">
        <v>1</v>
      </c>
      <c r="TL114" s="46">
        <v>0</v>
      </c>
      <c r="TM114" s="46">
        <v>0</v>
      </c>
      <c r="TN114" s="46">
        <v>0</v>
      </c>
      <c r="TO114" s="46">
        <v>0</v>
      </c>
      <c r="TP114" s="46">
        <v>0</v>
      </c>
      <c r="TQ114" s="46">
        <v>0</v>
      </c>
      <c r="UE114" s="46" t="s">
        <v>1505</v>
      </c>
      <c r="UF114" s="46">
        <v>0</v>
      </c>
      <c r="UG114" s="46">
        <v>0</v>
      </c>
      <c r="UH114" s="46">
        <v>0</v>
      </c>
      <c r="UI114" s="46">
        <v>0</v>
      </c>
      <c r="UJ114" s="46">
        <v>0</v>
      </c>
      <c r="UK114" s="46">
        <v>0</v>
      </c>
      <c r="UL114" s="46">
        <v>1</v>
      </c>
      <c r="UM114" s="46">
        <v>0</v>
      </c>
      <c r="UN114" s="46">
        <v>0</v>
      </c>
      <c r="UO114" s="46">
        <v>0</v>
      </c>
      <c r="UP114" s="46">
        <v>0</v>
      </c>
      <c r="UQ114" s="46">
        <v>0</v>
      </c>
      <c r="UR114" s="46">
        <v>0</v>
      </c>
      <c r="VR114" s="46" t="s">
        <v>1500</v>
      </c>
      <c r="VS114" s="46" t="s">
        <v>1597</v>
      </c>
      <c r="VT114" s="46">
        <v>0</v>
      </c>
      <c r="VU114" s="46">
        <v>0</v>
      </c>
      <c r="VV114" s="46">
        <v>1</v>
      </c>
      <c r="VW114" s="46">
        <v>0</v>
      </c>
      <c r="VX114" s="46">
        <v>0</v>
      </c>
      <c r="VY114" s="46">
        <v>0</v>
      </c>
      <c r="VZ114" s="46">
        <v>0</v>
      </c>
      <c r="WA114" s="46">
        <v>0</v>
      </c>
      <c r="WB114" s="46">
        <v>0</v>
      </c>
      <c r="WC114" s="46">
        <v>0</v>
      </c>
      <c r="WD114" s="46">
        <v>0</v>
      </c>
      <c r="WS114" s="46" t="s">
        <v>1505</v>
      </c>
      <c r="WT114" s="46">
        <v>0</v>
      </c>
      <c r="WU114" s="46">
        <v>0</v>
      </c>
      <c r="WV114" s="46">
        <v>0</v>
      </c>
      <c r="WW114" s="46">
        <v>0</v>
      </c>
      <c r="WX114" s="46">
        <v>0</v>
      </c>
      <c r="WY114" s="46">
        <v>0</v>
      </c>
      <c r="WZ114" s="46">
        <v>1</v>
      </c>
      <c r="XA114" s="46">
        <v>0</v>
      </c>
      <c r="XB114" s="46">
        <v>0</v>
      </c>
      <c r="XC114" s="46">
        <v>0</v>
      </c>
      <c r="XD114" s="46">
        <v>0</v>
      </c>
      <c r="XE114" s="46">
        <v>0</v>
      </c>
      <c r="XF114" s="46">
        <v>0</v>
      </c>
      <c r="AKG114" s="46" t="s">
        <v>1509</v>
      </c>
      <c r="AKH114" s="46">
        <v>0</v>
      </c>
      <c r="AKI114" s="46">
        <v>0</v>
      </c>
      <c r="AKJ114" s="46">
        <v>0</v>
      </c>
      <c r="AKK114" s="46">
        <v>0</v>
      </c>
      <c r="AKL114" s="46">
        <v>0</v>
      </c>
      <c r="AKM114" s="46">
        <v>0</v>
      </c>
      <c r="AKN114" s="46">
        <v>0</v>
      </c>
      <c r="AKO114" s="46">
        <v>0</v>
      </c>
      <c r="AKP114" s="46">
        <v>0</v>
      </c>
      <c r="AKQ114" s="46">
        <v>0</v>
      </c>
      <c r="AKR114" s="46">
        <v>0</v>
      </c>
      <c r="AKS114" s="46">
        <v>0</v>
      </c>
      <c r="AKT114" s="46">
        <v>0</v>
      </c>
      <c r="AKU114" s="46">
        <v>0</v>
      </c>
      <c r="AKV114" s="46">
        <v>1</v>
      </c>
      <c r="AKW114" s="46">
        <v>0</v>
      </c>
      <c r="AKX114" s="46">
        <v>0</v>
      </c>
      <c r="AKY114" s="46">
        <v>0</v>
      </c>
      <c r="AQR114" s="46" t="s">
        <v>1564</v>
      </c>
      <c r="ARR114" s="46" t="s">
        <v>1581</v>
      </c>
      <c r="ARS114" s="46">
        <v>1</v>
      </c>
      <c r="ART114" s="46">
        <v>0</v>
      </c>
      <c r="ARU114" s="46">
        <v>0</v>
      </c>
      <c r="ARV114" s="46">
        <v>0</v>
      </c>
      <c r="ARW114" s="46">
        <v>0</v>
      </c>
      <c r="ARX114" s="46">
        <v>0</v>
      </c>
      <c r="ARY114" s="46">
        <v>0</v>
      </c>
      <c r="ASB114" s="46" t="s">
        <v>1500</v>
      </c>
      <c r="AUW114" s="46" t="s">
        <v>2317</v>
      </c>
      <c r="AUX114" s="46">
        <v>0</v>
      </c>
      <c r="AUY114" s="46">
        <v>0</v>
      </c>
      <c r="AUZ114" s="46">
        <v>1</v>
      </c>
      <c r="AVA114" s="46">
        <v>0</v>
      </c>
      <c r="AVB114" s="46">
        <v>0</v>
      </c>
      <c r="AVC114" s="46">
        <v>1</v>
      </c>
      <c r="AVD114" s="46">
        <v>1</v>
      </c>
      <c r="AVE114" s="46">
        <v>0</v>
      </c>
      <c r="AVF114" s="46">
        <v>0</v>
      </c>
      <c r="AVG114" s="46">
        <v>0</v>
      </c>
      <c r="AVH114" s="46">
        <v>0</v>
      </c>
      <c r="AVJ114" s="46" t="s">
        <v>1618</v>
      </c>
      <c r="AVK114" s="46">
        <v>0</v>
      </c>
      <c r="AVL114" s="46">
        <v>0</v>
      </c>
      <c r="AVM114" s="46">
        <v>0</v>
      </c>
      <c r="AVN114" s="46">
        <v>0</v>
      </c>
      <c r="AVO114" s="46">
        <v>0</v>
      </c>
      <c r="AVP114" s="46">
        <v>1</v>
      </c>
      <c r="AVQ114" s="46">
        <v>0</v>
      </c>
      <c r="AVR114" s="46">
        <v>0</v>
      </c>
      <c r="AVS114" s="46">
        <v>1</v>
      </c>
      <c r="AVT114" s="46">
        <v>0</v>
      </c>
      <c r="AVU114" s="46">
        <v>0</v>
      </c>
      <c r="AVV114" s="46">
        <v>0</v>
      </c>
      <c r="AVW114" s="46">
        <v>0</v>
      </c>
      <c r="AVY114" s="46" t="s">
        <v>1561</v>
      </c>
      <c r="AVZ114" s="46">
        <v>1</v>
      </c>
      <c r="AWA114" s="46">
        <v>0</v>
      </c>
      <c r="AWB114" s="46">
        <v>0</v>
      </c>
      <c r="AWC114" s="46">
        <v>0</v>
      </c>
      <c r="AWD114" s="46">
        <v>0</v>
      </c>
      <c r="AWE114" s="46">
        <v>0</v>
      </c>
      <c r="AWF114" s="46">
        <v>0</v>
      </c>
      <c r="AWG114" s="46">
        <v>0</v>
      </c>
      <c r="AWH114" s="46">
        <v>0</v>
      </c>
      <c r="AWI114" s="46">
        <v>0</v>
      </c>
      <c r="AWJ114" s="46">
        <v>0</v>
      </c>
      <c r="AWK114" s="46">
        <v>0</v>
      </c>
      <c r="AWL114" s="46">
        <v>0</v>
      </c>
      <c r="AWN114" s="46" t="s">
        <v>1516</v>
      </c>
      <c r="AWO114" s="46" t="s">
        <v>1663</v>
      </c>
      <c r="AWP114" s="46">
        <v>0</v>
      </c>
      <c r="AWQ114" s="46">
        <v>0</v>
      </c>
      <c r="AWR114" s="46">
        <v>0</v>
      </c>
      <c r="AWS114" s="46">
        <v>0</v>
      </c>
      <c r="AWT114" s="46">
        <v>0</v>
      </c>
      <c r="AWU114" s="46">
        <v>0</v>
      </c>
      <c r="AWV114" s="46">
        <v>1</v>
      </c>
      <c r="AWW114" s="46">
        <v>0</v>
      </c>
      <c r="AWX114" s="46">
        <v>0</v>
      </c>
      <c r="AWY114" s="46">
        <v>0</v>
      </c>
      <c r="AWZ114" s="46">
        <v>0</v>
      </c>
      <c r="AXA114" s="46">
        <v>0</v>
      </c>
      <c r="AXD114" s="46" t="s">
        <v>1500</v>
      </c>
      <c r="AXT114" s="46" t="s">
        <v>1563</v>
      </c>
      <c r="AYI114" s="46" t="s">
        <v>1745</v>
      </c>
      <c r="AYJ114" s="46">
        <v>0</v>
      </c>
      <c r="AYK114" s="46">
        <v>0</v>
      </c>
      <c r="AYL114" s="46">
        <v>0</v>
      </c>
      <c r="AYM114" s="46">
        <v>1</v>
      </c>
      <c r="AYN114" s="46">
        <v>0</v>
      </c>
      <c r="AYO114" s="46">
        <v>0</v>
      </c>
      <c r="AYP114" s="46">
        <v>0</v>
      </c>
      <c r="AYQ114" s="46">
        <v>0</v>
      </c>
      <c r="AYR114" s="46">
        <v>0</v>
      </c>
      <c r="AYS114" s="46">
        <v>0</v>
      </c>
      <c r="AYT114" s="46">
        <v>0</v>
      </c>
      <c r="AYW114" s="46" t="s">
        <v>1500</v>
      </c>
      <c r="AZW114" s="46" t="s">
        <v>1500</v>
      </c>
      <c r="BAX114" s="46" t="s">
        <v>1500</v>
      </c>
      <c r="BBM114" s="46" t="s">
        <v>1518</v>
      </c>
      <c r="BBN114" s="46" t="s">
        <v>1702</v>
      </c>
      <c r="BBO114" s="46" t="s">
        <v>1500</v>
      </c>
      <c r="BCV114" s="46" t="s">
        <v>1702</v>
      </c>
      <c r="BCW114" s="46" t="s">
        <v>1500</v>
      </c>
      <c r="BCX114" s="46" t="s">
        <v>1496</v>
      </c>
      <c r="BDA114" s="46">
        <v>391440898</v>
      </c>
      <c r="BDB114" s="46">
        <v>44964.652037037042</v>
      </c>
      <c r="BDE114" s="46" t="s">
        <v>1524</v>
      </c>
      <c r="BDF114" s="46" t="s">
        <v>1525</v>
      </c>
    </row>
    <row r="115" spans="1:987 1074:1462" x14ac:dyDescent="0.35">
      <c r="A115" s="46">
        <v>136</v>
      </c>
      <c r="B115" s="46" t="s">
        <v>2318</v>
      </c>
      <c r="C115" s="46">
        <v>44964</v>
      </c>
      <c r="D115" s="46" t="s">
        <v>1490</v>
      </c>
      <c r="E115" s="46">
        <v>44964.416897187497</v>
      </c>
      <c r="F115" s="46">
        <v>44964.452807280089</v>
      </c>
      <c r="G115" s="46" t="s">
        <v>1491</v>
      </c>
      <c r="H115" s="46" t="s">
        <v>1699</v>
      </c>
      <c r="I115" s="46" t="s">
        <v>1493</v>
      </c>
      <c r="J115" s="46" t="s">
        <v>1494</v>
      </c>
      <c r="K115" s="46">
        <v>1</v>
      </c>
      <c r="L115" s="46">
        <v>1</v>
      </c>
      <c r="M115" s="46" t="s">
        <v>1700</v>
      </c>
      <c r="N115" s="46" t="s">
        <v>1500</v>
      </c>
      <c r="O115" s="46" t="s">
        <v>1497</v>
      </c>
      <c r="P115" s="46" t="s">
        <v>1528</v>
      </c>
      <c r="Q115" s="46" t="s">
        <v>1500</v>
      </c>
      <c r="S115" s="46" t="s">
        <v>2319</v>
      </c>
      <c r="T115" s="46" t="s">
        <v>1500</v>
      </c>
      <c r="U115" s="46" t="s">
        <v>1500</v>
      </c>
      <c r="V115" s="46" t="s">
        <v>1500</v>
      </c>
      <c r="W115" s="46" t="s">
        <v>1500</v>
      </c>
      <c r="X115" s="46" t="s">
        <v>1500</v>
      </c>
      <c r="Y115" s="46" t="s">
        <v>1500</v>
      </c>
      <c r="Z115" s="46" t="str">
        <f t="shared" si="49"/>
        <v>non</v>
      </c>
      <c r="AC115" s="46" t="str">
        <f t="shared" si="68"/>
        <v>oui</v>
      </c>
      <c r="AD115" s="46" t="s">
        <v>1501</v>
      </c>
      <c r="AF115" s="46" t="s">
        <v>1530</v>
      </c>
      <c r="AH115" s="46" t="s">
        <v>1609</v>
      </c>
      <c r="AJ115" s="46" t="str">
        <f t="shared" si="69"/>
        <v>oui</v>
      </c>
      <c r="AK115" s="46" t="str">
        <f t="shared" si="50"/>
        <v>oui</v>
      </c>
      <c r="AL115" s="46" t="str">
        <f t="shared" si="65"/>
        <v xml:space="preserve">pas_connaissance pas_acces_information </v>
      </c>
      <c r="AM115" s="46">
        <f t="shared" si="70"/>
        <v>1</v>
      </c>
      <c r="AN115" s="46">
        <f t="shared" si="71"/>
        <v>0</v>
      </c>
      <c r="AO115" s="46">
        <f t="shared" si="72"/>
        <v>0</v>
      </c>
      <c r="AP115" s="46">
        <f t="shared" si="73"/>
        <v>0</v>
      </c>
      <c r="AQ115" s="46">
        <f t="shared" si="74"/>
        <v>0</v>
      </c>
      <c r="AR115" s="46">
        <f t="shared" si="75"/>
        <v>0</v>
      </c>
      <c r="AS115" s="46">
        <f t="shared" si="76"/>
        <v>0</v>
      </c>
      <c r="AT115" s="46">
        <f t="shared" si="77"/>
        <v>0</v>
      </c>
      <c r="AU115" s="46">
        <f t="shared" si="78"/>
        <v>0</v>
      </c>
      <c r="AV115" s="46">
        <f t="shared" si="79"/>
        <v>1</v>
      </c>
      <c r="AW115" s="46">
        <f t="shared" si="80"/>
        <v>0</v>
      </c>
      <c r="AX115" s="46">
        <f t="shared" si="81"/>
        <v>0</v>
      </c>
      <c r="AY115" s="46">
        <f t="shared" si="82"/>
        <v>0</v>
      </c>
      <c r="AZ115" s="46" t="str">
        <f>IF(BA115=1,"pas_adapte ","")&amp;IF(BB115=1,"insuffisance_argent ","")&amp;IF(BC115=1,"acces_limite ","")&amp;IF(BD115=1,"mauvaise_qualite ","")&amp;IF(BE115=1,"retard_reception ","")&amp;IF(BF115=1,"aucun_problem ","")&amp;IF(BG115=1,"autre ","")&amp;IF(BH115=1,"nsp ","")&amp;IF(BI115=1,"pnpr ","")</f>
        <v xml:space="preserve">mauvaise_qualite aucun_problem </v>
      </c>
      <c r="BA115" s="46">
        <f>IF(ISERROR(SEARCH(1,_xlfn.CONCAT(DM115, FO115, HN115, KJ115, NC115, PR115, SH115, UU115, XI115, ZT115, ACQ115, ZT115, ACQ115, AEK115, AFT115, AJH115))),0,1)</f>
        <v>0</v>
      </c>
      <c r="BB115" s="46">
        <f>IF(ISERROR(SEARCH(1,_xlfn.CONCAT(DN115, FP115, HO115, KK115, ND115, PS115, SI115, UV115, XJ115, ZU115, ACR115))),0,1)</f>
        <v>0</v>
      </c>
      <c r="BC115" s="46">
        <f>IF(ISERROR(SEARCH(1,_xlfn.CONCAT(KL115, NE115, PT115, SJ115, UW115, XK115, ZW115, ACT115,AEM115, AGQ115, AJJ115))),0,1)</f>
        <v>0</v>
      </c>
      <c r="BD115" s="46">
        <f>IF(ISERROR(SEARCH(1,_xlfn.CONCAT(DO115, FQ115, HP115, KM115, NF115, PU115, SK115, UX115, XL115, ZV115, ACU115,AEL115, AGP115, AJI115))),0,1)</f>
        <v>1</v>
      </c>
      <c r="BE115" s="46">
        <f>IF(ISERROR(SEARCH(1,_xlfn.CONCAT(DP115, FR115, HQ115, KN115, NG115, PV115, SL115, UY115, XM115, ZX115, ACU115,AEN115, AGR115, AJK115))),0,1)</f>
        <v>0</v>
      </c>
      <c r="BF115" s="46">
        <f>IF(ISERROR(SEARCH(1,_xlfn.CONCAT(DQ115, FS115, HR115, KO115, NH115, PW115, SM115, UZ115, XN115, ZY115, ACV115,AEO115, AGS115, AJL115))),0,1)</f>
        <v>1</v>
      </c>
      <c r="BG115" s="46">
        <f>IF(ISERROR(SEARCH(1,_xlfn.CONCAT(DR115, FT115, HS115, KP115, NI115, PX115, SN115, VA115, XO115, ZZ115, ACW115,AEP115, AGT115, AJM115))),0,1)</f>
        <v>0</v>
      </c>
      <c r="BH115" s="46">
        <f>IF(ISERROR(SEARCH(1,_xlfn.CONCAT(DS115, FU115, HT115, KQ115, NJ115, PY115, SO115, VB115, XP115, AAA115, ACX115,AEQ115, AGU115, AJN115))),0,1)</f>
        <v>0</v>
      </c>
      <c r="BI115" s="46">
        <f>IF(ISERROR(SEARCH(1,_xlfn.CONCAT(DT115, FV115, HU115, KR115, NK115, PZ115, SP115, VC115, XQ115, AAB115, ACY115,AER115, AGV115, AJO115))),0,1)</f>
        <v>0</v>
      </c>
      <c r="BJ115" s="46" t="str">
        <f>IF(BK115=1, "pas_adapte ","")&amp;IF(BL115=1, "insuffisance_argent ","")&amp;IF(BM115=1, "acces_limite ","")&amp;IF(BN115=1, "mauvaise_qualite ","")&amp;IF(BO115=1, "retard_reception ","")&amp;IF(BP115=1, "aucun_problem ","")&amp;IF(BQ115=1, "autre ","")&amp;IF(BR115=1, "nsp ","")&amp;IF(BS115=1, "pnpr ","")</f>
        <v xml:space="preserve">mauvaise_qualite aucun_problem </v>
      </c>
      <c r="BK115" s="46">
        <f>IF(ISERROR(SEARCH(1,_xlfn.CONCAT(DM115, FO115, HN115, KJ115, NC115, PR115, SH115, UU115, XI115, ZT115, ACQ115, ZT115, ACQ115, AEK115, AFT115, AJH115, ALB115, ALL115, ALV115, AMF115, AMQ115, ANB115, ANM115, ANX115, AOI115, AOT115, APE115, APP115, APZ115, AQI115))),0,1)</f>
        <v>0</v>
      </c>
      <c r="BL115" s="46">
        <f>IF(ISERROR(SEARCH(1,_xlfn.CONCAT(DN115, FP115, HO115, KK115, ND115, PS115, SI115, UV115, XJ115, ZU115, ACR115, ZU115, ACR115, ALC115, ALM115, ALW115, AMG115, AMR115, ANC115, ANN115, ANY115, AOJ115, AOU115, APF115))),0,1)</f>
        <v>0</v>
      </c>
      <c r="BM115" s="46">
        <f>IF(ISERROR(SEARCH(1,_xlfn.CONCAT(KL115, NE115, PT115, SJ115, UW115, XK115, ZW115, ACT115,AEM115, AGQ115, AJJ115, AMH115, AMS115, AND115, ANO115, ANZ115, AOK115, AOW115, APH115, APR115, AQB115, AQK115))),0,1)</f>
        <v>0</v>
      </c>
      <c r="BN115" s="46">
        <f>IF(ISERROR(SEARCH(1,_xlfn.CONCAT(DO115, FQ115, HP115, KM115, NF115, PU115, SK115, UX115, XL115, ZV115, ACU115,AEL115, AGP115, AJI115, AMI115, AMT115, ANE115, ANP115, AOA115, AOL115, AOV115, APG115, APQ115, AQA115, AQJ115))),0,1)</f>
        <v>1</v>
      </c>
      <c r="BO115" s="46">
        <f>IF(ISERROR(SEARCH(1,_xlfn.CONCAT(DP115, FR115, HQ115, KN115, NG115, PV115, SL115, UY115, XM115, ZX115, ACU115,AEN115, AGR115, AJK115, ALE115, ALO115, ALY115, AMJ115, AMU115, ANF115, ANQ115, AOB115, AOM115, AOX115, API115, APS115, AQC115, AQL115))),0,1)</f>
        <v>0</v>
      </c>
      <c r="BP115" s="46">
        <f>IF(ISERROR(SEARCH(1,_xlfn.CONCAT(DQ115, FS115, HR115, KO115, NH115, PW115, SM115, UZ115, XN115, ZY115, ACV115,AEO115, AGS115, AJL115, ALF115, ALP115, ALZ115, AMK115, AMV115, ANG115, ANR115, AOC115, AON115, AOY115, APJ115, APT115, AQD115, AQM115))),0,1)</f>
        <v>1</v>
      </c>
      <c r="BQ115" s="46">
        <f>IF(ISERROR(SEARCH(1,_xlfn.CONCAT(DR115, FT115, HS115, KP115, NI115, PX115, SN115, VA115, XO115, ZZ115, ACW115,AEP115, AGT115, AJM115, ALG115, ALQ115, AMA115, AML115, AMW115, ANH115, ANS115, AOD115, AOO115, AOZ115, APK115, APU115, AQE115, AQN115))),0,1)</f>
        <v>0</v>
      </c>
      <c r="BR115" s="46">
        <f>IF(ISERROR(SEARCH(1,_xlfn.CONCAT(DS115, FU115, HT115, KQ115, NJ115, PY115, SO115, VB115, XP115, AAA115, ACX115,AEQ115, AGU115, AJN115, ALH115, ALR115, AMB115, AMM115, AMX115, ANI115, ANT115, AOE115, AOP115, APA115, APL115, APV115, AQF115, AQO115))),0,1)</f>
        <v>0</v>
      </c>
      <c r="BS115" s="46">
        <f>IF(ISERROR(SEARCH(1,_xlfn.CONCAT(DT115, FV115, HU115, KR115, NK115, PZ115, SP115, VC115, XQ115, AAB115, ACY115,AER115, AGV115, AJO115, ALI115, ALS115, AMC115, AMN115, AMY115, ANJ115, ANU115, AOF115, AOQ115, APB115, APM115, APW115, AQG115, AQP115))),0,1)</f>
        <v>0</v>
      </c>
      <c r="BT115" s="46" t="str">
        <f t="shared" si="83"/>
        <v>oui</v>
      </c>
      <c r="BU115" s="46" t="str">
        <f>IF(ISERROR(SEARCH(1, _xlfn.CONCAT(CL115, CM115,ES115, GQ115, JB115,MB115,OP115, OQ115,RF115, WG115, ABJ115, ABK115, ABL115, ABM115, CK115 ))),"non","oui")</f>
        <v>non</v>
      </c>
      <c r="BV115" s="46" t="s">
        <v>1496</v>
      </c>
      <c r="CJ115" s="46" t="s">
        <v>1717</v>
      </c>
      <c r="CK115" s="46">
        <v>0</v>
      </c>
      <c r="CL115" s="46">
        <v>0</v>
      </c>
      <c r="CM115" s="46">
        <v>0</v>
      </c>
      <c r="CN115" s="46">
        <v>1</v>
      </c>
      <c r="CO115" s="46">
        <v>0</v>
      </c>
      <c r="CP115" s="46">
        <v>0</v>
      </c>
      <c r="CQ115" s="46">
        <v>0</v>
      </c>
      <c r="CR115" s="46">
        <v>0</v>
      </c>
      <c r="CS115" s="46">
        <v>0</v>
      </c>
      <c r="CT115" s="46">
        <v>0</v>
      </c>
      <c r="CU115" s="46">
        <v>0</v>
      </c>
      <c r="CW115" s="46" t="s">
        <v>1680</v>
      </c>
      <c r="CX115" s="46">
        <v>0</v>
      </c>
      <c r="CY115" s="46">
        <v>0</v>
      </c>
      <c r="CZ115" s="46">
        <v>0</v>
      </c>
      <c r="DA115" s="46">
        <v>0</v>
      </c>
      <c r="DB115" s="46">
        <v>0</v>
      </c>
      <c r="DC115" s="46">
        <v>0</v>
      </c>
      <c r="DD115" s="46">
        <v>0</v>
      </c>
      <c r="DE115" s="46">
        <v>0</v>
      </c>
      <c r="DF115" s="46">
        <v>0</v>
      </c>
      <c r="DG115" s="46">
        <v>1</v>
      </c>
      <c r="DH115" s="46">
        <v>0</v>
      </c>
      <c r="DI115" s="46">
        <v>0</v>
      </c>
      <c r="DJ115" s="46">
        <v>0</v>
      </c>
      <c r="DL115" s="46" t="s">
        <v>2320</v>
      </c>
      <c r="DM115" s="46">
        <v>0</v>
      </c>
      <c r="DN115" s="46">
        <v>0</v>
      </c>
      <c r="DO115" s="46">
        <v>1</v>
      </c>
      <c r="DP115" s="46">
        <v>0</v>
      </c>
      <c r="DQ115" s="46">
        <v>0</v>
      </c>
      <c r="DR115" s="46">
        <v>0</v>
      </c>
      <c r="DS115" s="46">
        <v>0</v>
      </c>
      <c r="DT115" s="46">
        <v>0</v>
      </c>
      <c r="EI115" s="46" t="s">
        <v>1518</v>
      </c>
      <c r="GG115" s="46" t="s">
        <v>1496</v>
      </c>
      <c r="GP115" s="46" t="s">
        <v>1574</v>
      </c>
      <c r="GQ115" s="46">
        <v>0</v>
      </c>
      <c r="GR115" s="46">
        <v>0</v>
      </c>
      <c r="GS115" s="46">
        <v>1</v>
      </c>
      <c r="GT115" s="46">
        <v>0</v>
      </c>
      <c r="GU115" s="46">
        <v>0</v>
      </c>
      <c r="GV115" s="46">
        <v>0</v>
      </c>
      <c r="GX115" s="46" t="s">
        <v>1680</v>
      </c>
      <c r="GY115" s="46">
        <v>0</v>
      </c>
      <c r="GZ115" s="46">
        <v>0</v>
      </c>
      <c r="HA115" s="46">
        <v>0</v>
      </c>
      <c r="HB115" s="46">
        <v>0</v>
      </c>
      <c r="HC115" s="46">
        <v>0</v>
      </c>
      <c r="HD115" s="46">
        <v>0</v>
      </c>
      <c r="HE115" s="46">
        <v>0</v>
      </c>
      <c r="HF115" s="46">
        <v>0</v>
      </c>
      <c r="HG115" s="46">
        <v>0</v>
      </c>
      <c r="HH115" s="46">
        <v>1</v>
      </c>
      <c r="HI115" s="46">
        <v>0</v>
      </c>
      <c r="HJ115" s="46">
        <v>0</v>
      </c>
      <c r="HK115" s="46">
        <v>0</v>
      </c>
      <c r="HM115" s="46" t="s">
        <v>1914</v>
      </c>
      <c r="HN115" s="46">
        <v>0</v>
      </c>
      <c r="HO115" s="46">
        <v>0</v>
      </c>
      <c r="HP115" s="46">
        <v>0</v>
      </c>
      <c r="HQ115" s="46">
        <v>0</v>
      </c>
      <c r="HR115" s="46">
        <v>1</v>
      </c>
      <c r="HS115" s="46">
        <v>0</v>
      </c>
      <c r="HT115" s="46">
        <v>0</v>
      </c>
      <c r="HU115" s="46">
        <v>0</v>
      </c>
      <c r="IE115" s="46" t="s">
        <v>1518</v>
      </c>
      <c r="IF115" s="46" t="s">
        <v>1629</v>
      </c>
      <c r="TF115" s="46" t="s">
        <v>1500</v>
      </c>
      <c r="TG115" s="46" t="s">
        <v>1504</v>
      </c>
      <c r="TH115" s="46">
        <v>1</v>
      </c>
      <c r="TI115" s="46">
        <v>0</v>
      </c>
      <c r="TJ115" s="46">
        <v>0</v>
      </c>
      <c r="TK115" s="46">
        <v>0</v>
      </c>
      <c r="TL115" s="46">
        <v>0</v>
      </c>
      <c r="TM115" s="46">
        <v>0</v>
      </c>
      <c r="TN115" s="46">
        <v>0</v>
      </c>
      <c r="TO115" s="46">
        <v>0</v>
      </c>
      <c r="TP115" s="46">
        <v>0</v>
      </c>
      <c r="TQ115" s="46">
        <v>0</v>
      </c>
      <c r="UE115" s="46" t="s">
        <v>1579</v>
      </c>
      <c r="UF115" s="46">
        <v>1</v>
      </c>
      <c r="UG115" s="46">
        <v>0</v>
      </c>
      <c r="UH115" s="46">
        <v>0</v>
      </c>
      <c r="UI115" s="46">
        <v>0</v>
      </c>
      <c r="UJ115" s="46">
        <v>0</v>
      </c>
      <c r="UK115" s="46">
        <v>0</v>
      </c>
      <c r="UL115" s="46">
        <v>0</v>
      </c>
      <c r="UM115" s="46">
        <v>0</v>
      </c>
      <c r="UN115" s="46">
        <v>0</v>
      </c>
      <c r="UO115" s="46">
        <v>0</v>
      </c>
      <c r="UP115" s="46">
        <v>0</v>
      </c>
      <c r="UQ115" s="46">
        <v>0</v>
      </c>
      <c r="UR115" s="46">
        <v>0</v>
      </c>
      <c r="AKG115" s="46" t="s">
        <v>1509</v>
      </c>
      <c r="AKH115" s="46">
        <v>0</v>
      </c>
      <c r="AKI115" s="46">
        <v>0</v>
      </c>
      <c r="AKJ115" s="46">
        <v>0</v>
      </c>
      <c r="AKK115" s="46">
        <v>0</v>
      </c>
      <c r="AKL115" s="46">
        <v>0</v>
      </c>
      <c r="AKM115" s="46">
        <v>0</v>
      </c>
      <c r="AKN115" s="46">
        <v>0</v>
      </c>
      <c r="AKO115" s="46">
        <v>0</v>
      </c>
      <c r="AKP115" s="46">
        <v>0</v>
      </c>
      <c r="AKQ115" s="46">
        <v>0</v>
      </c>
      <c r="AKR115" s="46">
        <v>0</v>
      </c>
      <c r="AKS115" s="46">
        <v>0</v>
      </c>
      <c r="AKT115" s="46">
        <v>0</v>
      </c>
      <c r="AKU115" s="46">
        <v>0</v>
      </c>
      <c r="AKV115" s="46">
        <v>1</v>
      </c>
      <c r="AKW115" s="46">
        <v>0</v>
      </c>
      <c r="AKX115" s="46">
        <v>0</v>
      </c>
      <c r="AKY115" s="46">
        <v>0</v>
      </c>
      <c r="AQR115" s="46" t="s">
        <v>1558</v>
      </c>
      <c r="ARE115" s="46" t="s">
        <v>1558</v>
      </c>
      <c r="ASB115" s="46" t="s">
        <v>1496</v>
      </c>
      <c r="ASD115" s="46" t="s">
        <v>1540</v>
      </c>
      <c r="ASE115" s="46" t="s">
        <v>1711</v>
      </c>
      <c r="ASF115" s="46">
        <v>1</v>
      </c>
      <c r="ASG115" s="46">
        <v>0</v>
      </c>
      <c r="ASH115" s="46">
        <v>0</v>
      </c>
      <c r="ASI115" s="46">
        <v>1</v>
      </c>
      <c r="ASJ115" s="46">
        <v>0</v>
      </c>
      <c r="ASK115" s="46">
        <v>0</v>
      </c>
      <c r="ASL115" s="46">
        <v>0</v>
      </c>
      <c r="ASM115" s="46">
        <v>0</v>
      </c>
      <c r="ASN115" s="46">
        <v>0</v>
      </c>
      <c r="ASO115" s="46">
        <v>0</v>
      </c>
      <c r="ASP115" s="46">
        <v>0</v>
      </c>
      <c r="ASQ115" s="46">
        <v>0</v>
      </c>
      <c r="ASS115" s="46" t="s">
        <v>1599</v>
      </c>
      <c r="AST115" s="46">
        <v>0</v>
      </c>
      <c r="ASU115" s="46">
        <v>1</v>
      </c>
      <c r="ASV115" s="46">
        <v>0</v>
      </c>
      <c r="ASW115" s="46">
        <v>0</v>
      </c>
      <c r="ASX115" s="46">
        <v>0</v>
      </c>
      <c r="ASY115" s="46">
        <v>0</v>
      </c>
      <c r="ASZ115" s="46">
        <v>0</v>
      </c>
      <c r="ATA115" s="46">
        <v>1</v>
      </c>
      <c r="ATB115" s="46">
        <v>0</v>
      </c>
      <c r="ATC115" s="46">
        <v>0</v>
      </c>
      <c r="ATD115" s="46">
        <v>0</v>
      </c>
      <c r="ATE115" s="46">
        <v>0</v>
      </c>
      <c r="ATF115" s="46">
        <v>0</v>
      </c>
      <c r="ATH115" s="46" t="s">
        <v>2202</v>
      </c>
      <c r="ATI115" s="46">
        <v>1</v>
      </c>
      <c r="ATJ115" s="46">
        <v>0</v>
      </c>
      <c r="ATK115" s="46">
        <v>0</v>
      </c>
      <c r="ATL115" s="46">
        <v>0</v>
      </c>
      <c r="ATM115" s="46">
        <v>0</v>
      </c>
      <c r="ATN115" s="46">
        <v>0</v>
      </c>
      <c r="ATO115" s="46">
        <v>0</v>
      </c>
      <c r="ATP115" s="46">
        <v>0</v>
      </c>
      <c r="ATQ115" s="46">
        <v>0</v>
      </c>
      <c r="ATR115" s="46">
        <v>1</v>
      </c>
      <c r="ATS115" s="46">
        <v>0</v>
      </c>
      <c r="ATT115" s="46">
        <v>0</v>
      </c>
      <c r="ATU115" s="46">
        <v>0</v>
      </c>
      <c r="AUH115" s="46" t="s">
        <v>1516</v>
      </c>
      <c r="AUI115" s="46" t="s">
        <v>1496</v>
      </c>
      <c r="AUJ115" s="46" t="s">
        <v>1564</v>
      </c>
      <c r="AXD115" s="46" t="s">
        <v>1500</v>
      </c>
      <c r="AXT115" s="46" t="s">
        <v>1518</v>
      </c>
      <c r="AYI115" s="46" t="s">
        <v>1620</v>
      </c>
      <c r="AYJ115" s="46">
        <v>0</v>
      </c>
      <c r="AYK115" s="46">
        <v>0</v>
      </c>
      <c r="AYL115" s="46">
        <v>0</v>
      </c>
      <c r="AYM115" s="46">
        <v>1</v>
      </c>
      <c r="AYN115" s="46">
        <v>1</v>
      </c>
      <c r="AYO115" s="46">
        <v>0</v>
      </c>
      <c r="AYP115" s="46">
        <v>0</v>
      </c>
      <c r="AYQ115" s="46">
        <v>0</v>
      </c>
      <c r="AYR115" s="46">
        <v>0</v>
      </c>
      <c r="AYS115" s="46">
        <v>0</v>
      </c>
      <c r="AYT115" s="46">
        <v>0</v>
      </c>
      <c r="AYW115" s="46" t="s">
        <v>1496</v>
      </c>
      <c r="AYX115" s="46" t="s">
        <v>2215</v>
      </c>
      <c r="AYY115" s="46">
        <v>0</v>
      </c>
      <c r="AYZ115" s="46">
        <v>1</v>
      </c>
      <c r="AZA115" s="46">
        <v>0</v>
      </c>
      <c r="AZB115" s="46">
        <v>0</v>
      </c>
      <c r="AZC115" s="46">
        <v>0</v>
      </c>
      <c r="AZD115" s="46">
        <v>0</v>
      </c>
      <c r="AZE115" s="46">
        <v>0</v>
      </c>
      <c r="AZF115" s="46">
        <v>0</v>
      </c>
      <c r="AZG115" s="46">
        <v>0</v>
      </c>
      <c r="AZH115" s="46">
        <v>0</v>
      </c>
      <c r="AZK115" s="46" t="s">
        <v>2215</v>
      </c>
      <c r="AZL115" s="46">
        <v>0</v>
      </c>
      <c r="AZM115" s="46">
        <v>1</v>
      </c>
      <c r="AZN115" s="46">
        <v>0</v>
      </c>
      <c r="AZO115" s="46">
        <v>0</v>
      </c>
      <c r="AZP115" s="46">
        <v>0</v>
      </c>
      <c r="AZQ115" s="46">
        <v>0</v>
      </c>
      <c r="AZR115" s="46">
        <v>0</v>
      </c>
      <c r="AZS115" s="46">
        <v>0</v>
      </c>
      <c r="AZT115" s="46">
        <v>0</v>
      </c>
      <c r="AZU115" s="46">
        <v>0</v>
      </c>
      <c r="AZW115" s="46" t="s">
        <v>1500</v>
      </c>
      <c r="BAX115" s="46" t="s">
        <v>1500</v>
      </c>
      <c r="BBM115" s="46" t="s">
        <v>1518</v>
      </c>
      <c r="BBN115" s="46" t="s">
        <v>1652</v>
      </c>
      <c r="BBO115" s="46" t="s">
        <v>1500</v>
      </c>
      <c r="BCV115" s="46" t="s">
        <v>1652</v>
      </c>
      <c r="BCW115" s="46" t="s">
        <v>1496</v>
      </c>
      <c r="BCX115" s="46" t="s">
        <v>1496</v>
      </c>
      <c r="BDA115" s="46">
        <v>391442137</v>
      </c>
      <c r="BDB115" s="46">
        <v>44964.654537037037</v>
      </c>
      <c r="BDE115" s="46" t="s">
        <v>1524</v>
      </c>
      <c r="BDF115" s="46" t="s">
        <v>1525</v>
      </c>
    </row>
    <row r="116" spans="1:987 1074:1462" x14ac:dyDescent="0.35">
      <c r="A116" s="46">
        <v>137</v>
      </c>
      <c r="B116" s="46" t="s">
        <v>2321</v>
      </c>
      <c r="C116" s="46">
        <v>44964</v>
      </c>
      <c r="D116" s="46" t="s">
        <v>1490</v>
      </c>
      <c r="E116" s="46">
        <v>44964.481858530104</v>
      </c>
      <c r="F116" s="46">
        <v>44964.513917222233</v>
      </c>
      <c r="G116" s="46" t="s">
        <v>1491</v>
      </c>
      <c r="H116" s="46" t="s">
        <v>1699</v>
      </c>
      <c r="I116" s="46" t="s">
        <v>1493</v>
      </c>
      <c r="J116" s="46" t="s">
        <v>1494</v>
      </c>
      <c r="K116" s="46">
        <v>1</v>
      </c>
      <c r="L116" s="46">
        <v>1</v>
      </c>
      <c r="M116" s="46" t="s">
        <v>1700</v>
      </c>
      <c r="N116" s="46" t="s">
        <v>1500</v>
      </c>
      <c r="O116" s="46" t="s">
        <v>1497</v>
      </c>
      <c r="P116" s="46" t="s">
        <v>1498</v>
      </c>
      <c r="R116" s="46" t="s">
        <v>1500</v>
      </c>
      <c r="S116" s="46" t="s">
        <v>2322</v>
      </c>
      <c r="T116" s="46" t="s">
        <v>1500</v>
      </c>
      <c r="U116" s="46" t="s">
        <v>1500</v>
      </c>
      <c r="V116" s="46" t="s">
        <v>1500</v>
      </c>
      <c r="W116" s="46" t="s">
        <v>1500</v>
      </c>
      <c r="X116" s="46" t="s">
        <v>1500</v>
      </c>
      <c r="Y116" s="46" t="s">
        <v>1500</v>
      </c>
      <c r="Z116" s="46" t="str">
        <f t="shared" si="49"/>
        <v>non</v>
      </c>
      <c r="AC116" s="46" t="str">
        <f t="shared" si="68"/>
        <v>non</v>
      </c>
      <c r="AD116" s="46" t="s">
        <v>1609</v>
      </c>
      <c r="AF116" s="46" t="s">
        <v>1551</v>
      </c>
      <c r="AH116" s="46" t="s">
        <v>1501</v>
      </c>
      <c r="AJ116" s="46" t="str">
        <f t="shared" si="69"/>
        <v>non</v>
      </c>
      <c r="AK116" s="46" t="str">
        <f t="shared" si="50"/>
        <v>oui</v>
      </c>
      <c r="AL116" s="46" t="str">
        <f t="shared" si="65"/>
        <v xml:space="preserve">pas_connaissance exclusion </v>
      </c>
      <c r="AM116" s="46">
        <f t="shared" si="70"/>
        <v>1</v>
      </c>
      <c r="AN116" s="46">
        <f t="shared" si="71"/>
        <v>0</v>
      </c>
      <c r="AO116" s="46">
        <f t="shared" si="72"/>
        <v>0</v>
      </c>
      <c r="AP116" s="46">
        <f t="shared" si="73"/>
        <v>0</v>
      </c>
      <c r="AQ116" s="46">
        <f t="shared" si="74"/>
        <v>0</v>
      </c>
      <c r="AR116" s="46">
        <f t="shared" si="75"/>
        <v>0</v>
      </c>
      <c r="AS116" s="46">
        <f t="shared" si="76"/>
        <v>1</v>
      </c>
      <c r="AT116" s="46">
        <f t="shared" si="77"/>
        <v>0</v>
      </c>
      <c r="AU116" s="46">
        <f t="shared" si="78"/>
        <v>0</v>
      </c>
      <c r="AV116" s="46">
        <f t="shared" si="79"/>
        <v>0</v>
      </c>
      <c r="AW116" s="46">
        <f t="shared" si="80"/>
        <v>0</v>
      </c>
      <c r="AX116" s="46">
        <f t="shared" si="81"/>
        <v>0</v>
      </c>
      <c r="AY116" s="46">
        <f t="shared" si="82"/>
        <v>0</v>
      </c>
      <c r="BT116" s="46" t="str">
        <f t="shared" si="83"/>
        <v>oui</v>
      </c>
      <c r="BV116" s="46" t="s">
        <v>1500</v>
      </c>
      <c r="BW116" s="46" t="s">
        <v>1976</v>
      </c>
      <c r="BX116" s="46">
        <v>0</v>
      </c>
      <c r="BY116" s="46">
        <v>0</v>
      </c>
      <c r="BZ116" s="46">
        <v>0</v>
      </c>
      <c r="CA116" s="46">
        <v>0</v>
      </c>
      <c r="CB116" s="46">
        <v>0</v>
      </c>
      <c r="CC116" s="46">
        <v>0</v>
      </c>
      <c r="CD116" s="46">
        <v>1</v>
      </c>
      <c r="CE116" s="46">
        <v>0</v>
      </c>
      <c r="CF116" s="46">
        <v>0</v>
      </c>
      <c r="CG116" s="46">
        <v>0</v>
      </c>
      <c r="CH116" s="46">
        <v>0</v>
      </c>
      <c r="CW116" s="46" t="s">
        <v>1508</v>
      </c>
      <c r="CX116" s="46">
        <v>1</v>
      </c>
      <c r="CY116" s="46">
        <v>0</v>
      </c>
      <c r="CZ116" s="46">
        <v>0</v>
      </c>
      <c r="DA116" s="46">
        <v>0</v>
      </c>
      <c r="DB116" s="46">
        <v>0</v>
      </c>
      <c r="DC116" s="46">
        <v>0</v>
      </c>
      <c r="DD116" s="46">
        <v>1</v>
      </c>
      <c r="DE116" s="46">
        <v>0</v>
      </c>
      <c r="DF116" s="46">
        <v>0</v>
      </c>
      <c r="DG116" s="46">
        <v>0</v>
      </c>
      <c r="DH116" s="46">
        <v>0</v>
      </c>
      <c r="DI116" s="46">
        <v>0</v>
      </c>
      <c r="DJ116" s="46">
        <v>0</v>
      </c>
      <c r="EJ116" s="46" t="s">
        <v>1500</v>
      </c>
      <c r="EK116" s="46" t="s">
        <v>1504</v>
      </c>
      <c r="EL116" s="46">
        <v>1</v>
      </c>
      <c r="EM116" s="46">
        <v>0</v>
      </c>
      <c r="EN116" s="46">
        <v>0</v>
      </c>
      <c r="EO116" s="46">
        <v>0</v>
      </c>
      <c r="EP116" s="46">
        <v>0</v>
      </c>
      <c r="EY116" s="46" t="s">
        <v>1505</v>
      </c>
      <c r="EZ116" s="46">
        <v>0</v>
      </c>
      <c r="FA116" s="46">
        <v>0</v>
      </c>
      <c r="FB116" s="46">
        <v>0</v>
      </c>
      <c r="FC116" s="46">
        <v>0</v>
      </c>
      <c r="FD116" s="46">
        <v>0</v>
      </c>
      <c r="FE116" s="46">
        <v>0</v>
      </c>
      <c r="FF116" s="46">
        <v>1</v>
      </c>
      <c r="FG116" s="46">
        <v>0</v>
      </c>
      <c r="FH116" s="46">
        <v>0</v>
      </c>
      <c r="FI116" s="46">
        <v>0</v>
      </c>
      <c r="FJ116" s="46">
        <v>0</v>
      </c>
      <c r="FK116" s="46">
        <v>0</v>
      </c>
      <c r="FL116" s="46">
        <v>0</v>
      </c>
      <c r="GG116" s="46" t="s">
        <v>1500</v>
      </c>
      <c r="GH116" s="46" t="s">
        <v>1532</v>
      </c>
      <c r="GI116" s="46">
        <v>1</v>
      </c>
      <c r="GJ116" s="46">
        <v>0</v>
      </c>
      <c r="GK116" s="46">
        <v>1</v>
      </c>
      <c r="GL116" s="46">
        <v>0</v>
      </c>
      <c r="GM116" s="46">
        <v>0</v>
      </c>
      <c r="GN116" s="46">
        <v>0</v>
      </c>
      <c r="GX116" s="46" t="s">
        <v>1505</v>
      </c>
      <c r="GY116" s="46">
        <v>0</v>
      </c>
      <c r="GZ116" s="46">
        <v>0</v>
      </c>
      <c r="HA116" s="46">
        <v>0</v>
      </c>
      <c r="HB116" s="46">
        <v>0</v>
      </c>
      <c r="HC116" s="46">
        <v>0</v>
      </c>
      <c r="HD116" s="46">
        <v>0</v>
      </c>
      <c r="HE116" s="46">
        <v>1</v>
      </c>
      <c r="HF116" s="46">
        <v>0</v>
      </c>
      <c r="HG116" s="46">
        <v>0</v>
      </c>
      <c r="HH116" s="46">
        <v>0</v>
      </c>
      <c r="HI116" s="46">
        <v>0</v>
      </c>
      <c r="HJ116" s="46">
        <v>0</v>
      </c>
      <c r="HK116" s="46">
        <v>0</v>
      </c>
      <c r="AKG116" s="46" t="s">
        <v>1509</v>
      </c>
      <c r="AKH116" s="46">
        <v>0</v>
      </c>
      <c r="AKI116" s="46">
        <v>0</v>
      </c>
      <c r="AKJ116" s="46">
        <v>0</v>
      </c>
      <c r="AKK116" s="46">
        <v>0</v>
      </c>
      <c r="AKL116" s="46">
        <v>0</v>
      </c>
      <c r="AKM116" s="46">
        <v>0</v>
      </c>
      <c r="AKN116" s="46">
        <v>0</v>
      </c>
      <c r="AKO116" s="46">
        <v>0</v>
      </c>
      <c r="AKP116" s="46">
        <v>0</v>
      </c>
      <c r="AKQ116" s="46">
        <v>0</v>
      </c>
      <c r="AKR116" s="46">
        <v>0</v>
      </c>
      <c r="AKS116" s="46">
        <v>0</v>
      </c>
      <c r="AKT116" s="46">
        <v>0</v>
      </c>
      <c r="AKU116" s="46">
        <v>0</v>
      </c>
      <c r="AKV116" s="46">
        <v>1</v>
      </c>
      <c r="AKW116" s="46">
        <v>0</v>
      </c>
      <c r="AKX116" s="46">
        <v>0</v>
      </c>
      <c r="AKY116" s="46">
        <v>0</v>
      </c>
      <c r="AQR116" s="46" t="s">
        <v>1558</v>
      </c>
      <c r="ARR116" s="46" t="s">
        <v>1581</v>
      </c>
      <c r="ARS116" s="46">
        <v>1</v>
      </c>
      <c r="ART116" s="46">
        <v>0</v>
      </c>
      <c r="ARU116" s="46">
        <v>0</v>
      </c>
      <c r="ARV116" s="46">
        <v>0</v>
      </c>
      <c r="ARW116" s="46">
        <v>0</v>
      </c>
      <c r="ARX116" s="46">
        <v>0</v>
      </c>
      <c r="ARY116" s="46">
        <v>0</v>
      </c>
      <c r="ASB116" s="46" t="s">
        <v>1500</v>
      </c>
      <c r="AUW116" s="46" t="s">
        <v>2219</v>
      </c>
      <c r="AUX116" s="46">
        <v>1</v>
      </c>
      <c r="AUY116" s="46">
        <v>0</v>
      </c>
      <c r="AUZ116" s="46">
        <v>0</v>
      </c>
      <c r="AVA116" s="46">
        <v>0</v>
      </c>
      <c r="AVB116" s="46">
        <v>0</v>
      </c>
      <c r="AVC116" s="46">
        <v>0</v>
      </c>
      <c r="AVD116" s="46">
        <v>1</v>
      </c>
      <c r="AVE116" s="46">
        <v>0</v>
      </c>
      <c r="AVF116" s="46">
        <v>0</v>
      </c>
      <c r="AVG116" s="46">
        <v>0</v>
      </c>
      <c r="AVH116" s="46">
        <v>0</v>
      </c>
      <c r="AVJ116" s="46" t="s">
        <v>1728</v>
      </c>
      <c r="AVK116" s="46">
        <v>0</v>
      </c>
      <c r="AVL116" s="46">
        <v>0</v>
      </c>
      <c r="AVM116" s="46">
        <v>0</v>
      </c>
      <c r="AVN116" s="46">
        <v>0</v>
      </c>
      <c r="AVO116" s="46">
        <v>0</v>
      </c>
      <c r="AVP116" s="46">
        <v>0</v>
      </c>
      <c r="AVQ116" s="46">
        <v>0</v>
      </c>
      <c r="AVR116" s="46">
        <v>0</v>
      </c>
      <c r="AVS116" s="46">
        <v>1</v>
      </c>
      <c r="AVT116" s="46">
        <v>0</v>
      </c>
      <c r="AVU116" s="46">
        <v>0</v>
      </c>
      <c r="AVV116" s="46">
        <v>0</v>
      </c>
      <c r="AVW116" s="46">
        <v>0</v>
      </c>
      <c r="AVY116" s="46" t="s">
        <v>1561</v>
      </c>
      <c r="AVZ116" s="46">
        <v>1</v>
      </c>
      <c r="AWA116" s="46">
        <v>0</v>
      </c>
      <c r="AWB116" s="46">
        <v>0</v>
      </c>
      <c r="AWC116" s="46">
        <v>0</v>
      </c>
      <c r="AWD116" s="46">
        <v>0</v>
      </c>
      <c r="AWE116" s="46">
        <v>0</v>
      </c>
      <c r="AWF116" s="46">
        <v>0</v>
      </c>
      <c r="AWG116" s="46">
        <v>0</v>
      </c>
      <c r="AWH116" s="46">
        <v>0</v>
      </c>
      <c r="AWI116" s="46">
        <v>0</v>
      </c>
      <c r="AWJ116" s="46">
        <v>0</v>
      </c>
      <c r="AWK116" s="46">
        <v>0</v>
      </c>
      <c r="AWL116" s="46">
        <v>0</v>
      </c>
      <c r="AWN116" s="46" t="s">
        <v>1516</v>
      </c>
      <c r="AWO116" s="46" t="s">
        <v>1517</v>
      </c>
      <c r="AWP116" s="46">
        <v>1</v>
      </c>
      <c r="AWQ116" s="46">
        <v>0</v>
      </c>
      <c r="AWR116" s="46">
        <v>0</v>
      </c>
      <c r="AWS116" s="46">
        <v>0</v>
      </c>
      <c r="AWT116" s="46">
        <v>0</v>
      </c>
      <c r="AWU116" s="46">
        <v>0</v>
      </c>
      <c r="AWV116" s="46">
        <v>0</v>
      </c>
      <c r="AWW116" s="46">
        <v>0</v>
      </c>
      <c r="AWX116" s="46">
        <v>0</v>
      </c>
      <c r="AWY116" s="46">
        <v>0</v>
      </c>
      <c r="AWZ116" s="46">
        <v>0</v>
      </c>
      <c r="AXA116" s="46">
        <v>0</v>
      </c>
      <c r="AXD116" s="46" t="s">
        <v>1500</v>
      </c>
      <c r="AXT116" s="46" t="s">
        <v>1518</v>
      </c>
      <c r="AYI116" s="46" t="s">
        <v>1620</v>
      </c>
      <c r="AYJ116" s="46">
        <v>0</v>
      </c>
      <c r="AYK116" s="46">
        <v>0</v>
      </c>
      <c r="AYL116" s="46">
        <v>0</v>
      </c>
      <c r="AYM116" s="46">
        <v>1</v>
      </c>
      <c r="AYN116" s="46">
        <v>1</v>
      </c>
      <c r="AYO116" s="46">
        <v>0</v>
      </c>
      <c r="AYP116" s="46">
        <v>0</v>
      </c>
      <c r="AYQ116" s="46">
        <v>0</v>
      </c>
      <c r="AYR116" s="46">
        <v>0</v>
      </c>
      <c r="AYS116" s="46">
        <v>0</v>
      </c>
      <c r="AYT116" s="46">
        <v>0</v>
      </c>
      <c r="AYW116" s="46" t="s">
        <v>1500</v>
      </c>
      <c r="AZW116" s="46" t="s">
        <v>1500</v>
      </c>
      <c r="BAX116" s="46" t="s">
        <v>1500</v>
      </c>
      <c r="BBM116" s="46" t="s">
        <v>1518</v>
      </c>
      <c r="BBN116" s="46" t="s">
        <v>1652</v>
      </c>
      <c r="BBO116" s="46" t="s">
        <v>1500</v>
      </c>
      <c r="BCV116" s="46" t="s">
        <v>1652</v>
      </c>
      <c r="BCW116" s="46" t="s">
        <v>1500</v>
      </c>
      <c r="BCX116" s="46" t="s">
        <v>1500</v>
      </c>
      <c r="BDA116" s="46">
        <v>391442200</v>
      </c>
      <c r="BDB116" s="46">
        <v>44964.654664351852</v>
      </c>
      <c r="BDE116" s="46" t="s">
        <v>1524</v>
      </c>
      <c r="BDF116" s="46" t="s">
        <v>1525</v>
      </c>
    </row>
    <row r="117" spans="1:987 1074:1462" x14ac:dyDescent="0.35">
      <c r="A117" s="46">
        <v>138</v>
      </c>
      <c r="B117" s="46" t="s">
        <v>2323</v>
      </c>
      <c r="C117" s="46">
        <v>44964</v>
      </c>
      <c r="D117" s="46" t="s">
        <v>1490</v>
      </c>
      <c r="E117" s="46">
        <v>44964.52525741898</v>
      </c>
      <c r="F117" s="46">
        <v>44964.556641238421</v>
      </c>
      <c r="G117" s="46" t="s">
        <v>1491</v>
      </c>
      <c r="H117" s="46" t="s">
        <v>1699</v>
      </c>
      <c r="I117" s="46" t="s">
        <v>1493</v>
      </c>
      <c r="J117" s="46" t="s">
        <v>1494</v>
      </c>
      <c r="K117" s="46">
        <v>1</v>
      </c>
      <c r="L117" s="46">
        <v>1</v>
      </c>
      <c r="M117" s="46" t="s">
        <v>1700</v>
      </c>
      <c r="N117" s="46" t="s">
        <v>1496</v>
      </c>
      <c r="O117" s="46" t="s">
        <v>1497</v>
      </c>
      <c r="P117" s="46" t="s">
        <v>1498</v>
      </c>
      <c r="R117" s="46" t="s">
        <v>1500</v>
      </c>
      <c r="S117" s="46" t="s">
        <v>2324</v>
      </c>
      <c r="T117" s="46" t="s">
        <v>1500</v>
      </c>
      <c r="U117" s="46" t="s">
        <v>1500</v>
      </c>
      <c r="V117" s="46" t="s">
        <v>1550</v>
      </c>
      <c r="W117" s="46" t="s">
        <v>1500</v>
      </c>
      <c r="X117" s="46" t="s">
        <v>1500</v>
      </c>
      <c r="Y117" s="46" t="s">
        <v>1500</v>
      </c>
      <c r="Z117" s="46" t="str">
        <f t="shared" si="49"/>
        <v>oui</v>
      </c>
      <c r="AC117" s="46" t="str">
        <f t="shared" si="68"/>
        <v>non</v>
      </c>
      <c r="AD117" s="46" t="s">
        <v>1501</v>
      </c>
      <c r="AF117" s="46" t="s">
        <v>1503</v>
      </c>
      <c r="AH117" s="46" t="s">
        <v>1502</v>
      </c>
      <c r="AJ117" s="46" t="str">
        <f t="shared" si="69"/>
        <v>non</v>
      </c>
      <c r="AK117" s="46" t="str">
        <f t="shared" si="50"/>
        <v>oui</v>
      </c>
      <c r="AL117" s="46" t="str">
        <f t="shared" si="65"/>
        <v xml:space="preserve">exclusion corruption </v>
      </c>
      <c r="AM117" s="46">
        <f t="shared" si="70"/>
        <v>0</v>
      </c>
      <c r="AN117" s="46">
        <f t="shared" si="71"/>
        <v>0</v>
      </c>
      <c r="AO117" s="46">
        <f t="shared" si="72"/>
        <v>0</v>
      </c>
      <c r="AP117" s="46">
        <f t="shared" si="73"/>
        <v>0</v>
      </c>
      <c r="AQ117" s="46">
        <f t="shared" si="74"/>
        <v>0</v>
      </c>
      <c r="AR117" s="46">
        <f t="shared" si="75"/>
        <v>0</v>
      </c>
      <c r="AS117" s="46">
        <f t="shared" si="76"/>
        <v>1</v>
      </c>
      <c r="AT117" s="46">
        <f t="shared" si="77"/>
        <v>0</v>
      </c>
      <c r="AU117" s="46">
        <f t="shared" si="78"/>
        <v>1</v>
      </c>
      <c r="AV117" s="46">
        <f t="shared" si="79"/>
        <v>0</v>
      </c>
      <c r="AW117" s="46">
        <f t="shared" si="80"/>
        <v>0</v>
      </c>
      <c r="AX117" s="46">
        <f t="shared" si="81"/>
        <v>0</v>
      </c>
      <c r="AY117" s="46">
        <f t="shared" si="82"/>
        <v>0</v>
      </c>
      <c r="BT117" s="46" t="str">
        <f t="shared" si="83"/>
        <v>oui</v>
      </c>
      <c r="GG117" s="46" t="s">
        <v>1500</v>
      </c>
      <c r="GH117" s="46" t="s">
        <v>1574</v>
      </c>
      <c r="GI117" s="46">
        <v>0</v>
      </c>
      <c r="GJ117" s="46">
        <v>0</v>
      </c>
      <c r="GK117" s="46">
        <v>1</v>
      </c>
      <c r="GL117" s="46">
        <v>0</v>
      </c>
      <c r="GM117" s="46">
        <v>0</v>
      </c>
      <c r="GN117" s="46">
        <v>0</v>
      </c>
      <c r="GX117" s="46" t="s">
        <v>1659</v>
      </c>
      <c r="GY117" s="46">
        <v>0</v>
      </c>
      <c r="GZ117" s="46">
        <v>0</v>
      </c>
      <c r="HA117" s="46">
        <v>0</v>
      </c>
      <c r="HB117" s="46">
        <v>0</v>
      </c>
      <c r="HC117" s="46">
        <v>0</v>
      </c>
      <c r="HD117" s="46">
        <v>0</v>
      </c>
      <c r="HE117" s="46">
        <v>1</v>
      </c>
      <c r="HF117" s="46">
        <v>0</v>
      </c>
      <c r="HG117" s="46">
        <v>1</v>
      </c>
      <c r="HH117" s="46">
        <v>0</v>
      </c>
      <c r="HI117" s="46">
        <v>0</v>
      </c>
      <c r="HJ117" s="46">
        <v>0</v>
      </c>
      <c r="HK117" s="46">
        <v>0</v>
      </c>
      <c r="IG117" s="46" t="s">
        <v>1500</v>
      </c>
      <c r="IH117" s="46" t="s">
        <v>2325</v>
      </c>
      <c r="II117" s="46">
        <v>1</v>
      </c>
      <c r="IJ117" s="46">
        <v>0</v>
      </c>
      <c r="IK117" s="46">
        <v>0</v>
      </c>
      <c r="IL117" s="46">
        <v>0</v>
      </c>
      <c r="IM117" s="46">
        <v>0</v>
      </c>
      <c r="IN117" s="46">
        <v>0</v>
      </c>
      <c r="IO117" s="46">
        <v>0</v>
      </c>
      <c r="IP117" s="46">
        <v>0</v>
      </c>
      <c r="IQ117" s="46">
        <v>0</v>
      </c>
      <c r="IR117" s="46">
        <v>1</v>
      </c>
      <c r="IS117" s="46">
        <v>0</v>
      </c>
      <c r="IT117" s="46">
        <v>0</v>
      </c>
      <c r="IU117" s="46">
        <v>0</v>
      </c>
      <c r="IV117" s="46">
        <v>0</v>
      </c>
      <c r="IW117" s="46">
        <v>0</v>
      </c>
      <c r="IX117" s="46">
        <v>0</v>
      </c>
      <c r="IY117" s="46">
        <v>0</v>
      </c>
      <c r="JT117" s="46" t="s">
        <v>1505</v>
      </c>
      <c r="JU117" s="46">
        <v>0</v>
      </c>
      <c r="JV117" s="46">
        <v>0</v>
      </c>
      <c r="JW117" s="46">
        <v>0</v>
      </c>
      <c r="JX117" s="46">
        <v>0</v>
      </c>
      <c r="JY117" s="46">
        <v>0</v>
      </c>
      <c r="JZ117" s="46">
        <v>0</v>
      </c>
      <c r="KA117" s="46">
        <v>1</v>
      </c>
      <c r="KB117" s="46">
        <v>0</v>
      </c>
      <c r="KC117" s="46">
        <v>0</v>
      </c>
      <c r="KD117" s="46">
        <v>0</v>
      </c>
      <c r="KE117" s="46">
        <v>0</v>
      </c>
      <c r="KF117" s="46">
        <v>0</v>
      </c>
      <c r="KG117" s="46">
        <v>0</v>
      </c>
      <c r="OA117" s="46" t="s">
        <v>1500</v>
      </c>
      <c r="OB117" s="46" t="s">
        <v>2326</v>
      </c>
      <c r="OC117" s="46">
        <v>1</v>
      </c>
      <c r="OD117" s="46">
        <v>0</v>
      </c>
      <c r="OE117" s="46">
        <v>0</v>
      </c>
      <c r="OF117" s="46">
        <v>0</v>
      </c>
      <c r="OG117" s="46">
        <v>0</v>
      </c>
      <c r="OH117" s="46">
        <v>0</v>
      </c>
      <c r="OI117" s="46">
        <v>0</v>
      </c>
      <c r="OJ117" s="46">
        <v>0</v>
      </c>
      <c r="OK117" s="46">
        <v>0</v>
      </c>
      <c r="OL117" s="46">
        <v>0</v>
      </c>
      <c r="OM117" s="46">
        <v>0</v>
      </c>
      <c r="PB117" s="46" t="s">
        <v>1799</v>
      </c>
      <c r="PC117" s="46">
        <v>0</v>
      </c>
      <c r="PD117" s="46">
        <v>0</v>
      </c>
      <c r="PE117" s="46">
        <v>0</v>
      </c>
      <c r="PF117" s="46">
        <v>0</v>
      </c>
      <c r="PG117" s="46">
        <v>0</v>
      </c>
      <c r="PH117" s="46">
        <v>0</v>
      </c>
      <c r="PI117" s="46">
        <v>1</v>
      </c>
      <c r="PJ117" s="46">
        <v>0</v>
      </c>
      <c r="PK117" s="46">
        <v>1</v>
      </c>
      <c r="PL117" s="46">
        <v>0</v>
      </c>
      <c r="PM117" s="46">
        <v>0</v>
      </c>
      <c r="PN117" s="46">
        <v>0</v>
      </c>
      <c r="PO117" s="46">
        <v>0</v>
      </c>
      <c r="AKG117" s="46" t="s">
        <v>1509</v>
      </c>
      <c r="AKH117" s="46">
        <v>0</v>
      </c>
      <c r="AKI117" s="46">
        <v>0</v>
      </c>
      <c r="AKJ117" s="46">
        <v>0</v>
      </c>
      <c r="AKK117" s="46">
        <v>0</v>
      </c>
      <c r="AKL117" s="46">
        <v>0</v>
      </c>
      <c r="AKM117" s="46">
        <v>0</v>
      </c>
      <c r="AKN117" s="46">
        <v>0</v>
      </c>
      <c r="AKO117" s="46">
        <v>0</v>
      </c>
      <c r="AKP117" s="46">
        <v>0</v>
      </c>
      <c r="AKQ117" s="46">
        <v>0</v>
      </c>
      <c r="AKR117" s="46">
        <v>0</v>
      </c>
      <c r="AKS117" s="46">
        <v>0</v>
      </c>
      <c r="AKT117" s="46">
        <v>0</v>
      </c>
      <c r="AKU117" s="46">
        <v>0</v>
      </c>
      <c r="AKV117" s="46">
        <v>1</v>
      </c>
      <c r="AKW117" s="46">
        <v>0</v>
      </c>
      <c r="AKX117" s="46">
        <v>0</v>
      </c>
      <c r="AKY117" s="46">
        <v>0</v>
      </c>
      <c r="AQR117" s="46" t="s">
        <v>1564</v>
      </c>
      <c r="ARR117" s="46" t="s">
        <v>1581</v>
      </c>
      <c r="ARS117" s="46">
        <v>1</v>
      </c>
      <c r="ART117" s="46">
        <v>0</v>
      </c>
      <c r="ARU117" s="46">
        <v>0</v>
      </c>
      <c r="ARV117" s="46">
        <v>0</v>
      </c>
      <c r="ARW117" s="46">
        <v>0</v>
      </c>
      <c r="ARX117" s="46">
        <v>0</v>
      </c>
      <c r="ARY117" s="46">
        <v>0</v>
      </c>
      <c r="ASB117" s="46" t="s">
        <v>1500</v>
      </c>
      <c r="AUW117" s="46" t="s">
        <v>2327</v>
      </c>
      <c r="AUX117" s="46">
        <v>0</v>
      </c>
      <c r="AUY117" s="46">
        <v>0</v>
      </c>
      <c r="AUZ117" s="46">
        <v>0</v>
      </c>
      <c r="AVA117" s="46">
        <v>1</v>
      </c>
      <c r="AVB117" s="46">
        <v>0</v>
      </c>
      <c r="AVC117" s="46">
        <v>0</v>
      </c>
      <c r="AVD117" s="46">
        <v>1</v>
      </c>
      <c r="AVE117" s="46">
        <v>0</v>
      </c>
      <c r="AVF117" s="46">
        <v>0</v>
      </c>
      <c r="AVG117" s="46">
        <v>0</v>
      </c>
      <c r="AVH117" s="46">
        <v>0</v>
      </c>
      <c r="AVJ117" s="46" t="s">
        <v>2328</v>
      </c>
      <c r="AVK117" s="46">
        <v>0</v>
      </c>
      <c r="AVL117" s="46">
        <v>0</v>
      </c>
      <c r="AVM117" s="46">
        <v>0</v>
      </c>
      <c r="AVN117" s="46">
        <v>0</v>
      </c>
      <c r="AVO117" s="46">
        <v>0</v>
      </c>
      <c r="AVP117" s="46">
        <v>1</v>
      </c>
      <c r="AVQ117" s="46">
        <v>1</v>
      </c>
      <c r="AVR117" s="46">
        <v>0</v>
      </c>
      <c r="AVS117" s="46">
        <v>0</v>
      </c>
      <c r="AVT117" s="46">
        <v>0</v>
      </c>
      <c r="AVU117" s="46">
        <v>0</v>
      </c>
      <c r="AVV117" s="46">
        <v>0</v>
      </c>
      <c r="AVW117" s="46">
        <v>0</v>
      </c>
      <c r="AVY117" s="46" t="s">
        <v>1561</v>
      </c>
      <c r="AVZ117" s="46">
        <v>1</v>
      </c>
      <c r="AWA117" s="46">
        <v>0</v>
      </c>
      <c r="AWB117" s="46">
        <v>0</v>
      </c>
      <c r="AWC117" s="46">
        <v>0</v>
      </c>
      <c r="AWD117" s="46">
        <v>0</v>
      </c>
      <c r="AWE117" s="46">
        <v>0</v>
      </c>
      <c r="AWF117" s="46">
        <v>0</v>
      </c>
      <c r="AWG117" s="46">
        <v>0</v>
      </c>
      <c r="AWH117" s="46">
        <v>0</v>
      </c>
      <c r="AWI117" s="46">
        <v>0</v>
      </c>
      <c r="AWJ117" s="46">
        <v>0</v>
      </c>
      <c r="AWK117" s="46">
        <v>0</v>
      </c>
      <c r="AWL117" s="46">
        <v>0</v>
      </c>
      <c r="AWN117" s="46" t="s">
        <v>1516</v>
      </c>
      <c r="AWO117" s="46" t="s">
        <v>1517</v>
      </c>
      <c r="AWP117" s="46">
        <v>1</v>
      </c>
      <c r="AWQ117" s="46">
        <v>0</v>
      </c>
      <c r="AWR117" s="46">
        <v>0</v>
      </c>
      <c r="AWS117" s="46">
        <v>0</v>
      </c>
      <c r="AWT117" s="46">
        <v>0</v>
      </c>
      <c r="AWU117" s="46">
        <v>0</v>
      </c>
      <c r="AWV117" s="46">
        <v>0</v>
      </c>
      <c r="AWW117" s="46">
        <v>0</v>
      </c>
      <c r="AWX117" s="46">
        <v>0</v>
      </c>
      <c r="AWY117" s="46">
        <v>0</v>
      </c>
      <c r="AWZ117" s="46">
        <v>0</v>
      </c>
      <c r="AXA117" s="46">
        <v>0</v>
      </c>
      <c r="AXD117" s="46" t="s">
        <v>1500</v>
      </c>
      <c r="AXT117" s="46" t="s">
        <v>1518</v>
      </c>
      <c r="AYI117" s="46" t="s">
        <v>1519</v>
      </c>
      <c r="AYJ117" s="46">
        <v>0</v>
      </c>
      <c r="AYK117" s="46">
        <v>0</v>
      </c>
      <c r="AYL117" s="46">
        <v>0</v>
      </c>
      <c r="AYM117" s="46">
        <v>1</v>
      </c>
      <c r="AYN117" s="46">
        <v>1</v>
      </c>
      <c r="AYO117" s="46">
        <v>0</v>
      </c>
      <c r="AYP117" s="46">
        <v>0</v>
      </c>
      <c r="AYQ117" s="46">
        <v>0</v>
      </c>
      <c r="AYR117" s="46">
        <v>0</v>
      </c>
      <c r="AYS117" s="46">
        <v>0</v>
      </c>
      <c r="AYT117" s="46">
        <v>0</v>
      </c>
      <c r="AYW117" s="46" t="s">
        <v>1500</v>
      </c>
      <c r="AZW117" s="46" t="s">
        <v>1500</v>
      </c>
      <c r="BAX117" s="46" t="s">
        <v>1500</v>
      </c>
      <c r="BBM117" s="46" t="s">
        <v>1518</v>
      </c>
      <c r="BBN117" s="46" t="s">
        <v>1652</v>
      </c>
      <c r="BBO117" s="46" t="s">
        <v>1500</v>
      </c>
      <c r="BCV117" s="46" t="s">
        <v>1652</v>
      </c>
      <c r="BCW117" s="46" t="s">
        <v>1500</v>
      </c>
      <c r="BCX117" s="46" t="s">
        <v>1500</v>
      </c>
      <c r="BDA117" s="46">
        <v>391442249</v>
      </c>
      <c r="BDB117" s="46">
        <v>44964.654756944437</v>
      </c>
      <c r="BDE117" s="46" t="s">
        <v>1524</v>
      </c>
      <c r="BDF117" s="46" t="s">
        <v>1525</v>
      </c>
    </row>
    <row r="118" spans="1:987 1074:1462" x14ac:dyDescent="0.35">
      <c r="A118" s="46">
        <v>139</v>
      </c>
      <c r="B118" s="46" t="s">
        <v>2329</v>
      </c>
      <c r="C118" s="46">
        <v>44964</v>
      </c>
      <c r="D118" s="46" t="s">
        <v>1490</v>
      </c>
      <c r="E118" s="46">
        <v>44964.434399108803</v>
      </c>
      <c r="F118" s="46">
        <v>44964.466239988433</v>
      </c>
      <c r="G118" s="46" t="s">
        <v>1491</v>
      </c>
      <c r="H118" s="46" t="s">
        <v>1656</v>
      </c>
      <c r="I118" s="46" t="s">
        <v>1493</v>
      </c>
      <c r="J118" s="46" t="s">
        <v>1494</v>
      </c>
      <c r="K118" s="46">
        <v>11</v>
      </c>
      <c r="L118" s="46">
        <v>11</v>
      </c>
      <c r="M118" s="46" t="s">
        <v>2149</v>
      </c>
      <c r="N118" s="46" t="s">
        <v>1496</v>
      </c>
      <c r="O118" s="46" t="s">
        <v>1497</v>
      </c>
      <c r="P118" s="46" t="s">
        <v>1528</v>
      </c>
      <c r="Q118" s="46" t="s">
        <v>1496</v>
      </c>
      <c r="S118" s="46" t="s">
        <v>2330</v>
      </c>
      <c r="T118" s="46" t="s">
        <v>1549</v>
      </c>
      <c r="U118" s="46" t="s">
        <v>1500</v>
      </c>
      <c r="V118" s="46" t="s">
        <v>1549</v>
      </c>
      <c r="W118" s="46" t="s">
        <v>1500</v>
      </c>
      <c r="X118" s="46" t="s">
        <v>1500</v>
      </c>
      <c r="Y118" s="46" t="s">
        <v>1500</v>
      </c>
      <c r="Z118" s="46" t="str">
        <f t="shared" si="49"/>
        <v>oui</v>
      </c>
      <c r="AC118" s="46" t="str">
        <f t="shared" si="68"/>
        <v>oui</v>
      </c>
      <c r="AD118" s="46" t="s">
        <v>1609</v>
      </c>
      <c r="AF118" s="46" t="s">
        <v>1501</v>
      </c>
      <c r="AH118" s="46" t="s">
        <v>1502</v>
      </c>
      <c r="AJ118" s="46" t="str">
        <f t="shared" si="69"/>
        <v>oui</v>
      </c>
      <c r="AK118" s="46" t="str">
        <f t="shared" si="50"/>
        <v>oui</v>
      </c>
      <c r="AL118" s="46" t="str">
        <f t="shared" si="65"/>
        <v xml:space="preserve">exclusion pas_acces_information </v>
      </c>
      <c r="AM118" s="46">
        <f t="shared" si="70"/>
        <v>0</v>
      </c>
      <c r="AN118" s="46">
        <f t="shared" si="71"/>
        <v>0</v>
      </c>
      <c r="AO118" s="46">
        <f t="shared" si="72"/>
        <v>0</v>
      </c>
      <c r="AP118" s="46">
        <f t="shared" si="73"/>
        <v>0</v>
      </c>
      <c r="AQ118" s="46">
        <f t="shared" si="74"/>
        <v>0</v>
      </c>
      <c r="AR118" s="46">
        <f t="shared" si="75"/>
        <v>0</v>
      </c>
      <c r="AS118" s="46">
        <f t="shared" si="76"/>
        <v>1</v>
      </c>
      <c r="AT118" s="46">
        <f t="shared" si="77"/>
        <v>0</v>
      </c>
      <c r="AU118" s="46">
        <f t="shared" si="78"/>
        <v>0</v>
      </c>
      <c r="AV118" s="46">
        <f t="shared" si="79"/>
        <v>1</v>
      </c>
      <c r="AW118" s="46">
        <f t="shared" si="80"/>
        <v>0</v>
      </c>
      <c r="AX118" s="46">
        <f t="shared" si="81"/>
        <v>0</v>
      </c>
      <c r="AY118" s="46">
        <f t="shared" si="82"/>
        <v>0</v>
      </c>
      <c r="AZ118" s="46" t="str">
        <f>IF(BA118=1,"pas_adapte ","")&amp;IF(BB118=1,"insuffisance_argent ","")&amp;IF(BC118=1,"acces_limite ","")&amp;IF(BD118=1,"mauvaise_qualite ","")&amp;IF(BE118=1,"retard_reception ","")&amp;IF(BF118=1,"aucun_problem ","")&amp;IF(BG118=1,"autre ","")&amp;IF(BH118=1,"nsp ","")&amp;IF(BI118=1,"pnpr ","")</f>
        <v xml:space="preserve">aucun_problem </v>
      </c>
      <c r="BA118" s="46">
        <f>IF(ISERROR(SEARCH(1,_xlfn.CONCAT(DM118, FO118, HN118, KJ118, NC118, PR118, SH118, UU118, XI118, ZT118, ACQ118, ZT118, ACQ118, AEK118, AFT118, AJH118))),0,1)</f>
        <v>0</v>
      </c>
      <c r="BB118" s="46">
        <f>IF(ISERROR(SEARCH(1,_xlfn.CONCAT(DN118, FP118, HO118, KK118, ND118, PS118, SI118, UV118, XJ118, ZU118, ACR118))),0,1)</f>
        <v>0</v>
      </c>
      <c r="BC118" s="46">
        <f>IF(ISERROR(SEARCH(1,_xlfn.CONCAT(KL118, NE118, PT118, SJ118, UW118, XK118, ZW118, ACT118,AEM118, AGQ118, AJJ118))),0,1)</f>
        <v>0</v>
      </c>
      <c r="BD118" s="46">
        <f>IF(ISERROR(SEARCH(1,_xlfn.CONCAT(DO118, FQ118, HP118, KM118, NF118, PU118, SK118, UX118, XL118, ZV118, ACU118,AEL118, AGP118, AJI118))),0,1)</f>
        <v>0</v>
      </c>
      <c r="BE118" s="46">
        <f>IF(ISERROR(SEARCH(1,_xlfn.CONCAT(DP118, FR118, HQ118, KN118, NG118, PV118, SL118, UY118, XM118, ZX118, ACU118,AEN118, AGR118, AJK118))),0,1)</f>
        <v>0</v>
      </c>
      <c r="BF118" s="46">
        <f>IF(ISERROR(SEARCH(1,_xlfn.CONCAT(DQ118, FS118, HR118, KO118, NH118, PW118, SM118, UZ118, XN118, ZY118, ACV118,AEO118, AGS118, AJL118))),0,1)</f>
        <v>1</v>
      </c>
      <c r="BG118" s="46">
        <f>IF(ISERROR(SEARCH(1,_xlfn.CONCAT(DR118, FT118, HS118, KP118, NI118, PX118, SN118, VA118, XO118, ZZ118, ACW118,AEP118, AGT118, AJM118))),0,1)</f>
        <v>0</v>
      </c>
      <c r="BH118" s="46">
        <f>IF(ISERROR(SEARCH(1,_xlfn.CONCAT(DS118, FU118, HT118, KQ118, NJ118, PY118, SO118, VB118, XP118, AAA118, ACX118,AEQ118, AGU118, AJN118))),0,1)</f>
        <v>0</v>
      </c>
      <c r="BI118" s="46">
        <f>IF(ISERROR(SEARCH(1,_xlfn.CONCAT(DT118, FV118, HU118, KR118, NK118, PZ118, SP118, VC118, XQ118, AAB118, ACY118,AER118, AGV118, AJO118))),0,1)</f>
        <v>0</v>
      </c>
      <c r="BJ118" s="46" t="str">
        <f t="shared" ref="BJ118:BJ120" si="88">IF(BK118=1, "pas_adapte ","")&amp;IF(BL118=1, "insuffisance_argent ","")&amp;IF(BM118=1, "acces_limite ","")&amp;IF(BN118=1, "mauvaise_qualite ","")&amp;IF(BO118=1, "retard_reception ","")&amp;IF(BP118=1, "aucun_problem ","")&amp;IF(BQ118=1, "autre ","")&amp;IF(BR118=1, "nsp ","")&amp;IF(BS118=1, "pnpr ","")</f>
        <v xml:space="preserve">aucun_problem </v>
      </c>
      <c r="BK118" s="46">
        <f>IF(ISERROR(SEARCH(1,_xlfn.CONCAT(DM118, FO118, HN118, KJ118, NC118, PR118, SH118, UU118, XI118, ZT118, ACQ118, ZT118, ACQ118, AEK118, AFT118, AJH118, ALB118, ALL118, ALV118, AMF118, AMQ118, ANB118, ANM118, ANX118, AOI118, AOT118, APE118, APP118, APZ118, AQI118))),0,1)</f>
        <v>0</v>
      </c>
      <c r="BL118" s="46">
        <f>IF(ISERROR(SEARCH(1,_xlfn.CONCAT(DN118, FP118, HO118, KK118, ND118, PS118, SI118, UV118, XJ118, ZU118, ACR118, ZU118, ACR118, ALC118, ALM118, ALW118, AMG118, AMR118, ANC118, ANN118, ANY118, AOJ118, AOU118, APF118))),0,1)</f>
        <v>0</v>
      </c>
      <c r="BM118" s="46">
        <f>IF(ISERROR(SEARCH(1,_xlfn.CONCAT(KL118, NE118, PT118, SJ118, UW118, XK118, ZW118, ACT118,AEM118, AGQ118, AJJ118, AMH118, AMS118, AND118, ANO118, ANZ118, AOK118, AOW118, APH118, APR118, AQB118, AQK118))),0,1)</f>
        <v>0</v>
      </c>
      <c r="BN118" s="46">
        <f>IF(ISERROR(SEARCH(1,_xlfn.CONCAT(DO118, FQ118, HP118, KM118, NF118, PU118, SK118, UX118, XL118, ZV118, ACU118,AEL118, AGP118, AJI118, AMI118, AMT118, ANE118, ANP118, AOA118, AOL118, AOV118, APG118, APQ118, AQA118, AQJ118))),0,1)</f>
        <v>0</v>
      </c>
      <c r="BO118" s="46">
        <f t="shared" ref="BO118:BS120" si="89">IF(ISERROR(SEARCH(1,_xlfn.CONCAT(DP118, FR118, HQ118, KN118, NG118, PV118, SL118, UY118, XM118, ZX118, ACU118,AEN118, AGR118, AJK118, ALE118, ALO118, ALY118, AMJ118, AMU118, ANF118, ANQ118, AOB118, AOM118, AOX118, API118, APS118, AQC118, AQL118))),0,1)</f>
        <v>0</v>
      </c>
      <c r="BP118" s="46">
        <f t="shared" si="89"/>
        <v>1</v>
      </c>
      <c r="BQ118" s="46">
        <f t="shared" si="89"/>
        <v>0</v>
      </c>
      <c r="BR118" s="46">
        <f t="shared" si="89"/>
        <v>0</v>
      </c>
      <c r="BS118" s="46">
        <f t="shared" si="89"/>
        <v>0</v>
      </c>
      <c r="BT118" s="46" t="str">
        <f t="shared" si="83"/>
        <v>oui</v>
      </c>
      <c r="BU118" s="46" t="str">
        <f>IF(ISERROR(SEARCH(1, _xlfn.CONCAT(CL118, CM118,ES118, GQ118, JB118,MB118,OP118, OQ118,RF118, WG118, ABJ118, ABK118, ABL118, ABM118, CK118 ))),"non","oui")</f>
        <v>oui</v>
      </c>
      <c r="BV118" s="46" t="s">
        <v>1500</v>
      </c>
      <c r="BW118" s="46" t="s">
        <v>2190</v>
      </c>
      <c r="BX118" s="46">
        <v>1</v>
      </c>
      <c r="BY118" s="46">
        <v>1</v>
      </c>
      <c r="BZ118" s="46">
        <v>0</v>
      </c>
      <c r="CA118" s="46">
        <v>0</v>
      </c>
      <c r="CB118" s="46">
        <v>0</v>
      </c>
      <c r="CC118" s="46">
        <v>0</v>
      </c>
      <c r="CD118" s="46">
        <v>0</v>
      </c>
      <c r="CE118" s="46">
        <v>0</v>
      </c>
      <c r="CF118" s="46">
        <v>0</v>
      </c>
      <c r="CG118" s="46">
        <v>0</v>
      </c>
      <c r="CH118" s="46">
        <v>0</v>
      </c>
      <c r="CW118" s="46" t="s">
        <v>1505</v>
      </c>
      <c r="CX118" s="46">
        <v>0</v>
      </c>
      <c r="CY118" s="46">
        <v>0</v>
      </c>
      <c r="CZ118" s="46">
        <v>0</v>
      </c>
      <c r="DA118" s="46">
        <v>0</v>
      </c>
      <c r="DB118" s="46">
        <v>0</v>
      </c>
      <c r="DC118" s="46">
        <v>0</v>
      </c>
      <c r="DD118" s="46">
        <v>1</v>
      </c>
      <c r="DE118" s="46">
        <v>0</v>
      </c>
      <c r="DF118" s="46">
        <v>0</v>
      </c>
      <c r="DG118" s="46">
        <v>0</v>
      </c>
      <c r="DH118" s="46">
        <v>0</v>
      </c>
      <c r="DI118" s="46">
        <v>0</v>
      </c>
      <c r="DJ118" s="46">
        <v>0</v>
      </c>
      <c r="GG118" s="46" t="s">
        <v>1496</v>
      </c>
      <c r="GP118" s="46" t="s">
        <v>1504</v>
      </c>
      <c r="GQ118" s="46">
        <v>1</v>
      </c>
      <c r="GR118" s="46">
        <v>0</v>
      </c>
      <c r="GS118" s="46">
        <v>0</v>
      </c>
      <c r="GT118" s="46">
        <v>0</v>
      </c>
      <c r="GU118" s="46">
        <v>0</v>
      </c>
      <c r="GV118" s="46">
        <v>0</v>
      </c>
      <c r="GX118" s="46" t="s">
        <v>1680</v>
      </c>
      <c r="GY118" s="46">
        <v>0</v>
      </c>
      <c r="GZ118" s="46">
        <v>0</v>
      </c>
      <c r="HA118" s="46">
        <v>0</v>
      </c>
      <c r="HB118" s="46">
        <v>0</v>
      </c>
      <c r="HC118" s="46">
        <v>0</v>
      </c>
      <c r="HD118" s="46">
        <v>0</v>
      </c>
      <c r="HE118" s="46">
        <v>0</v>
      </c>
      <c r="HF118" s="46">
        <v>0</v>
      </c>
      <c r="HG118" s="46">
        <v>0</v>
      </c>
      <c r="HH118" s="46">
        <v>1</v>
      </c>
      <c r="HI118" s="46">
        <v>0</v>
      </c>
      <c r="HJ118" s="46">
        <v>0</v>
      </c>
      <c r="HK118" s="46">
        <v>0</v>
      </c>
      <c r="HM118" s="46" t="s">
        <v>1914</v>
      </c>
      <c r="HN118" s="46">
        <v>0</v>
      </c>
      <c r="HO118" s="46">
        <v>0</v>
      </c>
      <c r="HP118" s="46">
        <v>0</v>
      </c>
      <c r="HQ118" s="46">
        <v>0</v>
      </c>
      <c r="HR118" s="46">
        <v>1</v>
      </c>
      <c r="HS118" s="46">
        <v>0</v>
      </c>
      <c r="HT118" s="46">
        <v>0</v>
      </c>
      <c r="HU118" s="46">
        <v>0</v>
      </c>
      <c r="IE118" s="46" t="s">
        <v>1563</v>
      </c>
      <c r="IF118" s="46" t="s">
        <v>1554</v>
      </c>
      <c r="IG118" s="46" t="s">
        <v>1496</v>
      </c>
      <c r="JA118" s="46" t="s">
        <v>1593</v>
      </c>
      <c r="JB118" s="46">
        <v>1</v>
      </c>
      <c r="JC118" s="46">
        <v>0</v>
      </c>
      <c r="JD118" s="46">
        <v>0</v>
      </c>
      <c r="JE118" s="46">
        <v>0</v>
      </c>
      <c r="JF118" s="46">
        <v>0</v>
      </c>
      <c r="JG118" s="46">
        <v>0</v>
      </c>
      <c r="JH118" s="46">
        <v>0</v>
      </c>
      <c r="JI118" s="46">
        <v>0</v>
      </c>
      <c r="JJ118" s="46">
        <v>0</v>
      </c>
      <c r="JK118" s="46">
        <v>0</v>
      </c>
      <c r="JL118" s="46">
        <v>0</v>
      </c>
      <c r="JM118" s="46">
        <v>0</v>
      </c>
      <c r="JN118" s="46">
        <v>0</v>
      </c>
      <c r="JO118" s="46">
        <v>0</v>
      </c>
      <c r="JP118" s="46">
        <v>0</v>
      </c>
      <c r="JQ118" s="46">
        <v>0</v>
      </c>
      <c r="JR118" s="46">
        <v>0</v>
      </c>
      <c r="JT118" s="46" t="s">
        <v>1680</v>
      </c>
      <c r="JU118" s="46">
        <v>0</v>
      </c>
      <c r="JV118" s="46">
        <v>0</v>
      </c>
      <c r="JW118" s="46">
        <v>0</v>
      </c>
      <c r="JX118" s="46">
        <v>0</v>
      </c>
      <c r="JY118" s="46">
        <v>0</v>
      </c>
      <c r="JZ118" s="46">
        <v>0</v>
      </c>
      <c r="KA118" s="46">
        <v>0</v>
      </c>
      <c r="KB118" s="46">
        <v>0</v>
      </c>
      <c r="KC118" s="46">
        <v>0</v>
      </c>
      <c r="KD118" s="46">
        <v>1</v>
      </c>
      <c r="KE118" s="46">
        <v>0</v>
      </c>
      <c r="KF118" s="46">
        <v>0</v>
      </c>
      <c r="KG118" s="46">
        <v>0</v>
      </c>
      <c r="KI118" s="46" t="s">
        <v>1914</v>
      </c>
      <c r="KJ118" s="46">
        <v>0</v>
      </c>
      <c r="KK118" s="46">
        <v>0</v>
      </c>
      <c r="KL118" s="46">
        <v>0</v>
      </c>
      <c r="KM118" s="46">
        <v>0</v>
      </c>
      <c r="KN118" s="46">
        <v>0</v>
      </c>
      <c r="KO118" s="46">
        <v>1</v>
      </c>
      <c r="KP118" s="46">
        <v>0</v>
      </c>
      <c r="KQ118" s="46">
        <v>0</v>
      </c>
      <c r="KR118" s="46">
        <v>0</v>
      </c>
      <c r="LM118" s="46" t="s">
        <v>1518</v>
      </c>
      <c r="AKG118" s="46" t="s">
        <v>1509</v>
      </c>
      <c r="AKH118" s="46">
        <v>0</v>
      </c>
      <c r="AKI118" s="46">
        <v>0</v>
      </c>
      <c r="AKJ118" s="46">
        <v>0</v>
      </c>
      <c r="AKK118" s="46">
        <v>0</v>
      </c>
      <c r="AKL118" s="46">
        <v>0</v>
      </c>
      <c r="AKM118" s="46">
        <v>0</v>
      </c>
      <c r="AKN118" s="46">
        <v>0</v>
      </c>
      <c r="AKO118" s="46">
        <v>0</v>
      </c>
      <c r="AKP118" s="46">
        <v>0</v>
      </c>
      <c r="AKQ118" s="46">
        <v>0</v>
      </c>
      <c r="AKR118" s="46">
        <v>0</v>
      </c>
      <c r="AKS118" s="46">
        <v>0</v>
      </c>
      <c r="AKT118" s="46">
        <v>0</v>
      </c>
      <c r="AKU118" s="46">
        <v>0</v>
      </c>
      <c r="AKV118" s="46">
        <v>1</v>
      </c>
      <c r="AKW118" s="46">
        <v>0</v>
      </c>
      <c r="AKX118" s="46">
        <v>0</v>
      </c>
      <c r="AKY118" s="46">
        <v>0</v>
      </c>
      <c r="AQR118" s="46" t="s">
        <v>1564</v>
      </c>
      <c r="ARE118" s="46" t="s">
        <v>1564</v>
      </c>
      <c r="ASB118" s="46" t="s">
        <v>1496</v>
      </c>
      <c r="ASD118" s="46" t="s">
        <v>1649</v>
      </c>
      <c r="ASE118" s="46" t="s">
        <v>1711</v>
      </c>
      <c r="ASF118" s="46">
        <v>1</v>
      </c>
      <c r="ASG118" s="46">
        <v>0</v>
      </c>
      <c r="ASH118" s="46">
        <v>0</v>
      </c>
      <c r="ASI118" s="46">
        <v>1</v>
      </c>
      <c r="ASJ118" s="46">
        <v>0</v>
      </c>
      <c r="ASK118" s="46">
        <v>0</v>
      </c>
      <c r="ASL118" s="46">
        <v>0</v>
      </c>
      <c r="ASM118" s="46">
        <v>0</v>
      </c>
      <c r="ASN118" s="46">
        <v>0</v>
      </c>
      <c r="ASO118" s="46">
        <v>0</v>
      </c>
      <c r="ASP118" s="46">
        <v>0</v>
      </c>
      <c r="ASQ118" s="46">
        <v>0</v>
      </c>
      <c r="ASS118" s="46" t="s">
        <v>1560</v>
      </c>
      <c r="AST118" s="46">
        <v>0</v>
      </c>
      <c r="ASU118" s="46">
        <v>0</v>
      </c>
      <c r="ASV118" s="46">
        <v>0</v>
      </c>
      <c r="ASW118" s="46">
        <v>0</v>
      </c>
      <c r="ASX118" s="46">
        <v>0</v>
      </c>
      <c r="ASY118" s="46">
        <v>0</v>
      </c>
      <c r="ASZ118" s="46">
        <v>0</v>
      </c>
      <c r="ATA118" s="46">
        <v>1</v>
      </c>
      <c r="ATB118" s="46">
        <v>0</v>
      </c>
      <c r="ATC118" s="46">
        <v>0</v>
      </c>
      <c r="ATD118" s="46">
        <v>0</v>
      </c>
      <c r="ATE118" s="46">
        <v>0</v>
      </c>
      <c r="ATF118" s="46">
        <v>0</v>
      </c>
      <c r="ATH118" s="46" t="s">
        <v>1584</v>
      </c>
      <c r="ATI118" s="46">
        <v>0</v>
      </c>
      <c r="ATJ118" s="46">
        <v>0</v>
      </c>
      <c r="ATK118" s="46">
        <v>0</v>
      </c>
      <c r="ATL118" s="46">
        <v>0</v>
      </c>
      <c r="ATM118" s="46">
        <v>0</v>
      </c>
      <c r="ATN118" s="46">
        <v>0</v>
      </c>
      <c r="ATO118" s="46">
        <v>0</v>
      </c>
      <c r="ATP118" s="46">
        <v>1</v>
      </c>
      <c r="ATQ118" s="46">
        <v>0</v>
      </c>
      <c r="ATR118" s="46">
        <v>0</v>
      </c>
      <c r="ATS118" s="46">
        <v>0</v>
      </c>
      <c r="ATT118" s="46">
        <v>0</v>
      </c>
      <c r="ATU118" s="46">
        <v>0</v>
      </c>
      <c r="AUH118" s="46" t="s">
        <v>1585</v>
      </c>
      <c r="AUI118" s="46" t="s">
        <v>1496</v>
      </c>
      <c r="AUJ118" s="46" t="s">
        <v>1564</v>
      </c>
      <c r="AXD118" s="46" t="s">
        <v>1496</v>
      </c>
      <c r="AXE118" s="46" t="s">
        <v>1649</v>
      </c>
      <c r="AXG118" s="46" t="s">
        <v>2331</v>
      </c>
      <c r="AXH118" s="46">
        <v>0</v>
      </c>
      <c r="AXI118" s="46">
        <v>1</v>
      </c>
      <c r="AXJ118" s="46">
        <v>0</v>
      </c>
      <c r="AXK118" s="46">
        <v>1</v>
      </c>
      <c r="AXL118" s="46">
        <v>1</v>
      </c>
      <c r="AXM118" s="46">
        <v>0</v>
      </c>
      <c r="AXN118" s="46">
        <v>0</v>
      </c>
      <c r="AXO118" s="46">
        <v>0</v>
      </c>
      <c r="AXP118" s="46">
        <v>0</v>
      </c>
      <c r="AXQ118" s="46">
        <v>0</v>
      </c>
      <c r="AXR118" s="46">
        <v>0</v>
      </c>
      <c r="AXT118" s="46" t="s">
        <v>1652</v>
      </c>
      <c r="AXU118" s="46" t="s">
        <v>1564</v>
      </c>
      <c r="AYW118" s="46" t="s">
        <v>1496</v>
      </c>
      <c r="AYX118" s="46" t="s">
        <v>2332</v>
      </c>
      <c r="AYY118" s="46">
        <v>0</v>
      </c>
      <c r="AYZ118" s="46">
        <v>0</v>
      </c>
      <c r="AZA118" s="46">
        <v>0</v>
      </c>
      <c r="AZB118" s="46">
        <v>1</v>
      </c>
      <c r="AZC118" s="46">
        <v>0</v>
      </c>
      <c r="AZD118" s="46">
        <v>1</v>
      </c>
      <c r="AZE118" s="46">
        <v>0</v>
      </c>
      <c r="AZF118" s="46">
        <v>0</v>
      </c>
      <c r="AZG118" s="46">
        <v>0</v>
      </c>
      <c r="AZH118" s="46">
        <v>0</v>
      </c>
      <c r="AZK118" s="46" t="s">
        <v>2333</v>
      </c>
      <c r="AZL118" s="46">
        <v>0</v>
      </c>
      <c r="AZM118" s="46">
        <v>1</v>
      </c>
      <c r="AZN118" s="46">
        <v>0</v>
      </c>
      <c r="AZO118" s="46">
        <v>1</v>
      </c>
      <c r="AZP118" s="46">
        <v>0</v>
      </c>
      <c r="AZQ118" s="46">
        <v>1</v>
      </c>
      <c r="AZR118" s="46">
        <v>0</v>
      </c>
      <c r="AZS118" s="46">
        <v>0</v>
      </c>
      <c r="AZT118" s="46">
        <v>0</v>
      </c>
      <c r="AZU118" s="46">
        <v>0</v>
      </c>
      <c r="AZW118" s="46" t="s">
        <v>1496</v>
      </c>
      <c r="AZX118" s="46" t="s">
        <v>1496</v>
      </c>
      <c r="BAL118" s="46" t="s">
        <v>1496</v>
      </c>
      <c r="BAM118" s="46" t="s">
        <v>1862</v>
      </c>
      <c r="BAN118" s="46" t="s">
        <v>1558</v>
      </c>
      <c r="BAW118" s="46" t="s">
        <v>1496</v>
      </c>
      <c r="BAX118" s="46" t="s">
        <v>1496</v>
      </c>
      <c r="BAY118" s="46" t="s">
        <v>1632</v>
      </c>
      <c r="BAZ118" s="46">
        <v>0</v>
      </c>
      <c r="BBA118" s="46">
        <v>0</v>
      </c>
      <c r="BBB118" s="46">
        <v>0</v>
      </c>
      <c r="BBC118" s="46">
        <v>0</v>
      </c>
      <c r="BBD118" s="46">
        <v>0</v>
      </c>
      <c r="BBE118" s="46">
        <v>0</v>
      </c>
      <c r="BBF118" s="46">
        <v>1</v>
      </c>
      <c r="BBG118" s="46">
        <v>1</v>
      </c>
      <c r="BBH118" s="46">
        <v>0</v>
      </c>
      <c r="BBI118" s="46">
        <v>0</v>
      </c>
      <c r="BBJ118" s="46">
        <v>0</v>
      </c>
      <c r="BBM118" s="46" t="s">
        <v>1652</v>
      </c>
      <c r="BBN118" s="46" t="s">
        <v>1652</v>
      </c>
      <c r="BBO118" s="46" t="s">
        <v>1500</v>
      </c>
      <c r="BCV118" s="46" t="s">
        <v>1563</v>
      </c>
      <c r="BCW118" s="46" t="s">
        <v>1500</v>
      </c>
      <c r="BCX118" s="46" t="s">
        <v>1496</v>
      </c>
      <c r="BCY118" s="46" t="s">
        <v>2334</v>
      </c>
      <c r="BDA118" s="46">
        <v>391443263</v>
      </c>
      <c r="BDB118" s="46">
        <v>44964.656597222223</v>
      </c>
      <c r="BDE118" s="46" t="s">
        <v>1524</v>
      </c>
      <c r="BDF118" s="46" t="s">
        <v>1525</v>
      </c>
    </row>
    <row r="119" spans="1:987 1074:1462" x14ac:dyDescent="0.35">
      <c r="A119" s="46">
        <v>140</v>
      </c>
      <c r="B119" s="46" t="s">
        <v>2335</v>
      </c>
      <c r="C119" s="46">
        <v>44964</v>
      </c>
      <c r="D119" s="46" t="s">
        <v>1490</v>
      </c>
      <c r="E119" s="46">
        <v>44964.476307245372</v>
      </c>
      <c r="F119" s="46">
        <v>44964.504284178242</v>
      </c>
      <c r="G119" s="46" t="s">
        <v>1491</v>
      </c>
      <c r="H119" s="46" t="s">
        <v>1656</v>
      </c>
      <c r="I119" s="46" t="s">
        <v>1493</v>
      </c>
      <c r="J119" s="46" t="s">
        <v>1494</v>
      </c>
      <c r="K119" s="46">
        <v>11</v>
      </c>
      <c r="L119" s="46">
        <v>11</v>
      </c>
      <c r="M119" s="46" t="s">
        <v>2149</v>
      </c>
      <c r="N119" s="46" t="s">
        <v>1496</v>
      </c>
      <c r="O119" s="46" t="s">
        <v>1497</v>
      </c>
      <c r="P119" s="46" t="s">
        <v>1528</v>
      </c>
      <c r="Q119" s="46" t="s">
        <v>1500</v>
      </c>
      <c r="S119" s="46" t="s">
        <v>2336</v>
      </c>
      <c r="T119" s="46" t="s">
        <v>1500</v>
      </c>
      <c r="U119" s="46" t="s">
        <v>1500</v>
      </c>
      <c r="V119" s="46" t="s">
        <v>1500</v>
      </c>
      <c r="W119" s="46" t="s">
        <v>1500</v>
      </c>
      <c r="X119" s="46" t="s">
        <v>1500</v>
      </c>
      <c r="Y119" s="46" t="s">
        <v>1500</v>
      </c>
      <c r="Z119" s="46" t="str">
        <f t="shared" si="49"/>
        <v>non</v>
      </c>
      <c r="AC119" s="46" t="str">
        <f t="shared" si="68"/>
        <v>non</v>
      </c>
      <c r="AD119" s="46" t="s">
        <v>1501</v>
      </c>
      <c r="AF119" s="46" t="s">
        <v>1531</v>
      </c>
      <c r="AH119" s="46" t="s">
        <v>1609</v>
      </c>
      <c r="AJ119" s="46" t="str">
        <f t="shared" si="69"/>
        <v>oui</v>
      </c>
      <c r="AK119" s="46" t="str">
        <f t="shared" si="50"/>
        <v>oui</v>
      </c>
      <c r="AL119" s="46" t="str">
        <f t="shared" si="65"/>
        <v xml:space="preserve">exclusion </v>
      </c>
      <c r="AM119" s="46">
        <f t="shared" si="70"/>
        <v>0</v>
      </c>
      <c r="AN119" s="46">
        <f t="shared" si="71"/>
        <v>0</v>
      </c>
      <c r="AO119" s="46">
        <f t="shared" si="72"/>
        <v>0</v>
      </c>
      <c r="AP119" s="46">
        <f t="shared" si="73"/>
        <v>0</v>
      </c>
      <c r="AQ119" s="46">
        <f t="shared" si="74"/>
        <v>0</v>
      </c>
      <c r="AR119" s="46">
        <f t="shared" si="75"/>
        <v>0</v>
      </c>
      <c r="AS119" s="46">
        <f t="shared" si="76"/>
        <v>1</v>
      </c>
      <c r="AT119" s="46">
        <f t="shared" si="77"/>
        <v>0</v>
      </c>
      <c r="AU119" s="46">
        <f t="shared" si="78"/>
        <v>0</v>
      </c>
      <c r="AV119" s="46">
        <f t="shared" si="79"/>
        <v>0</v>
      </c>
      <c r="AW119" s="46">
        <f t="shared" si="80"/>
        <v>0</v>
      </c>
      <c r="AX119" s="46">
        <f t="shared" si="81"/>
        <v>0</v>
      </c>
      <c r="AY119" s="46">
        <f t="shared" si="82"/>
        <v>0</v>
      </c>
      <c r="BJ119" s="46" t="str">
        <f t="shared" si="88"/>
        <v xml:space="preserve">aucun_problem </v>
      </c>
      <c r="BK119" s="46">
        <f>IF(ISERROR(SEARCH(1,_xlfn.CONCAT(DM119, FO119, HN119, KJ119, NC119, PR119, SH119, UU119, XI119, ZT119, ACQ119, ZT119, ACQ119, AEK119, AFT119, AJH119, ALB119, ALL119, ALV119, AMF119, AMQ119, ANB119, ANM119, ANX119, AOI119, AOT119, APE119, APP119, APZ119, AQI119))),0,1)</f>
        <v>0</v>
      </c>
      <c r="BL119" s="46">
        <f>IF(ISERROR(SEARCH(1,_xlfn.CONCAT(DN119, FP119, HO119, KK119, ND119, PS119, SI119, UV119, XJ119, ZU119, ACR119, ZU119, ACR119, ALC119, ALM119, ALW119, AMG119, AMR119, ANC119, ANN119, ANY119, AOJ119, AOU119, APF119))),0,1)</f>
        <v>0</v>
      </c>
      <c r="BM119" s="46">
        <f>IF(ISERROR(SEARCH(1,_xlfn.CONCAT(KL119, NE119, PT119, SJ119, UW119, XK119, ZW119, ACT119,AEM119, AGQ119, AJJ119, AMH119, AMS119, AND119, ANO119, ANZ119, AOK119, AOW119, APH119, APR119, AQB119, AQK119))),0,1)</f>
        <v>0</v>
      </c>
      <c r="BN119" s="46">
        <f>IF(ISERROR(SEARCH(1,_xlfn.CONCAT(DO119, FQ119, HP119, KM119, NF119, PU119, SK119, UX119, XL119, ZV119, ACU119,AEL119, AGP119, AJI119, AMI119, AMT119, ANE119, ANP119, AOA119, AOL119, AOV119, APG119, APQ119, AQA119, AQJ119))),0,1)</f>
        <v>0</v>
      </c>
      <c r="BO119" s="46">
        <f t="shared" si="89"/>
        <v>0</v>
      </c>
      <c r="BP119" s="46">
        <f t="shared" si="89"/>
        <v>1</v>
      </c>
      <c r="BQ119" s="46">
        <f t="shared" si="89"/>
        <v>0</v>
      </c>
      <c r="BR119" s="46">
        <f t="shared" si="89"/>
        <v>0</v>
      </c>
      <c r="BS119" s="46">
        <f t="shared" si="89"/>
        <v>0</v>
      </c>
      <c r="BT119" s="46" t="str">
        <f t="shared" si="83"/>
        <v>oui</v>
      </c>
      <c r="BV119" s="46" t="s">
        <v>1500</v>
      </c>
      <c r="BW119" s="46" t="s">
        <v>1626</v>
      </c>
      <c r="BX119" s="46">
        <v>0</v>
      </c>
      <c r="BY119" s="46">
        <v>1</v>
      </c>
      <c r="BZ119" s="46">
        <v>0</v>
      </c>
      <c r="CA119" s="46">
        <v>0</v>
      </c>
      <c r="CB119" s="46">
        <v>0</v>
      </c>
      <c r="CC119" s="46">
        <v>0</v>
      </c>
      <c r="CD119" s="46">
        <v>0</v>
      </c>
      <c r="CE119" s="46">
        <v>0</v>
      </c>
      <c r="CF119" s="46">
        <v>0</v>
      </c>
      <c r="CG119" s="46">
        <v>0</v>
      </c>
      <c r="CH119" s="46">
        <v>0</v>
      </c>
      <c r="CW119" s="46" t="s">
        <v>1505</v>
      </c>
      <c r="CX119" s="46">
        <v>0</v>
      </c>
      <c r="CY119" s="46">
        <v>0</v>
      </c>
      <c r="CZ119" s="46">
        <v>0</v>
      </c>
      <c r="DA119" s="46">
        <v>0</v>
      </c>
      <c r="DB119" s="46">
        <v>0</v>
      </c>
      <c r="DC119" s="46">
        <v>0</v>
      </c>
      <c r="DD119" s="46">
        <v>1</v>
      </c>
      <c r="DE119" s="46">
        <v>0</v>
      </c>
      <c r="DF119" s="46">
        <v>0</v>
      </c>
      <c r="DG119" s="46">
        <v>0</v>
      </c>
      <c r="DH119" s="46">
        <v>0</v>
      </c>
      <c r="DI119" s="46">
        <v>0</v>
      </c>
      <c r="DJ119" s="46">
        <v>0</v>
      </c>
      <c r="GG119" s="46" t="s">
        <v>1500</v>
      </c>
      <c r="GH119" s="46" t="s">
        <v>1504</v>
      </c>
      <c r="GI119" s="46">
        <v>1</v>
      </c>
      <c r="GJ119" s="46">
        <v>0</v>
      </c>
      <c r="GK119" s="46">
        <v>0</v>
      </c>
      <c r="GL119" s="46">
        <v>0</v>
      </c>
      <c r="GM119" s="46">
        <v>0</v>
      </c>
      <c r="GN119" s="46">
        <v>0</v>
      </c>
      <c r="GX119" s="46" t="s">
        <v>1505</v>
      </c>
      <c r="GY119" s="46">
        <v>0</v>
      </c>
      <c r="GZ119" s="46">
        <v>0</v>
      </c>
      <c r="HA119" s="46">
        <v>0</v>
      </c>
      <c r="HB119" s="46">
        <v>0</v>
      </c>
      <c r="HC119" s="46">
        <v>0</v>
      </c>
      <c r="HD119" s="46">
        <v>0</v>
      </c>
      <c r="HE119" s="46">
        <v>1</v>
      </c>
      <c r="HF119" s="46">
        <v>0</v>
      </c>
      <c r="HG119" s="46">
        <v>0</v>
      </c>
      <c r="HH119" s="46">
        <v>0</v>
      </c>
      <c r="HI119" s="46">
        <v>0</v>
      </c>
      <c r="HJ119" s="46">
        <v>0</v>
      </c>
      <c r="HK119" s="46">
        <v>0</v>
      </c>
      <c r="QQ119" s="46" t="s">
        <v>1500</v>
      </c>
      <c r="QR119" s="46" t="s">
        <v>2201</v>
      </c>
      <c r="QS119" s="46">
        <v>1</v>
      </c>
      <c r="QT119" s="46">
        <v>0</v>
      </c>
      <c r="QU119" s="46">
        <v>0</v>
      </c>
      <c r="QV119" s="46">
        <v>0</v>
      </c>
      <c r="QW119" s="46">
        <v>1</v>
      </c>
      <c r="QX119" s="46">
        <v>0</v>
      </c>
      <c r="QY119" s="46">
        <v>0</v>
      </c>
      <c r="QZ119" s="46">
        <v>0</v>
      </c>
      <c r="RA119" s="46">
        <v>0</v>
      </c>
      <c r="RB119" s="46">
        <v>0</v>
      </c>
      <c r="RC119" s="46">
        <v>0</v>
      </c>
      <c r="RR119" s="46" t="s">
        <v>1505</v>
      </c>
      <c r="RS119" s="46">
        <v>0</v>
      </c>
      <c r="RT119" s="46">
        <v>0</v>
      </c>
      <c r="RU119" s="46">
        <v>0</v>
      </c>
      <c r="RV119" s="46">
        <v>0</v>
      </c>
      <c r="RW119" s="46">
        <v>0</v>
      </c>
      <c r="RX119" s="46">
        <v>0</v>
      </c>
      <c r="RY119" s="46">
        <v>1</v>
      </c>
      <c r="RZ119" s="46">
        <v>0</v>
      </c>
      <c r="SA119" s="46">
        <v>0</v>
      </c>
      <c r="SB119" s="46">
        <v>0</v>
      </c>
      <c r="SC119" s="46">
        <v>0</v>
      </c>
      <c r="SD119" s="46">
        <v>0</v>
      </c>
      <c r="SE119" s="46">
        <v>0</v>
      </c>
      <c r="AKG119" s="46" t="s">
        <v>1592</v>
      </c>
      <c r="AKH119" s="46">
        <v>0</v>
      </c>
      <c r="AKI119" s="46">
        <v>0</v>
      </c>
      <c r="AKJ119" s="46">
        <v>0</v>
      </c>
      <c r="AKK119" s="46">
        <v>0</v>
      </c>
      <c r="AKL119" s="46">
        <v>0</v>
      </c>
      <c r="AKM119" s="46">
        <v>0</v>
      </c>
      <c r="AKN119" s="46">
        <v>0</v>
      </c>
      <c r="AKO119" s="46">
        <v>0</v>
      </c>
      <c r="AKP119" s="46">
        <v>1</v>
      </c>
      <c r="AKQ119" s="46">
        <v>0</v>
      </c>
      <c r="AKR119" s="46">
        <v>0</v>
      </c>
      <c r="AKS119" s="46">
        <v>0</v>
      </c>
      <c r="AKT119" s="46">
        <v>0</v>
      </c>
      <c r="AKU119" s="46">
        <v>0</v>
      </c>
      <c r="AKV119" s="46">
        <v>0</v>
      </c>
      <c r="AKW119" s="46">
        <v>0</v>
      </c>
      <c r="AKX119" s="46">
        <v>0</v>
      </c>
      <c r="AKY119" s="46">
        <v>0</v>
      </c>
      <c r="AOH119" s="46" t="s">
        <v>1914</v>
      </c>
      <c r="AOI119" s="46">
        <v>0</v>
      </c>
      <c r="AOJ119" s="46">
        <v>0</v>
      </c>
      <c r="AOK119" s="46">
        <v>0</v>
      </c>
      <c r="AOL119" s="46">
        <v>0</v>
      </c>
      <c r="AOM119" s="46">
        <v>0</v>
      </c>
      <c r="AON119" s="46">
        <v>1</v>
      </c>
      <c r="AOO119" s="46">
        <v>0</v>
      </c>
      <c r="AOP119" s="46">
        <v>0</v>
      </c>
      <c r="AOQ119" s="46">
        <v>0</v>
      </c>
      <c r="AQR119" s="46" t="s">
        <v>1564</v>
      </c>
      <c r="ARR119" s="46" t="s">
        <v>1581</v>
      </c>
      <c r="ARS119" s="46">
        <v>1</v>
      </c>
      <c r="ART119" s="46">
        <v>0</v>
      </c>
      <c r="ARU119" s="46">
        <v>0</v>
      </c>
      <c r="ARV119" s="46">
        <v>0</v>
      </c>
      <c r="ARW119" s="46">
        <v>0</v>
      </c>
      <c r="ARX119" s="46">
        <v>0</v>
      </c>
      <c r="ARY119" s="46">
        <v>0</v>
      </c>
      <c r="ASB119" s="46" t="s">
        <v>1496</v>
      </c>
      <c r="ASD119" s="46" t="s">
        <v>1649</v>
      </c>
      <c r="ASE119" s="46" t="s">
        <v>2337</v>
      </c>
      <c r="ASF119" s="46">
        <v>0</v>
      </c>
      <c r="ASG119" s="46">
        <v>0</v>
      </c>
      <c r="ASH119" s="46">
        <v>1</v>
      </c>
      <c r="ASI119" s="46">
        <v>1</v>
      </c>
      <c r="ASJ119" s="46">
        <v>0</v>
      </c>
      <c r="ASK119" s="46">
        <v>0</v>
      </c>
      <c r="ASL119" s="46">
        <v>0</v>
      </c>
      <c r="ASM119" s="46">
        <v>0</v>
      </c>
      <c r="ASN119" s="46">
        <v>1</v>
      </c>
      <c r="ASO119" s="46">
        <v>0</v>
      </c>
      <c r="ASP119" s="46">
        <v>0</v>
      </c>
      <c r="ASQ119" s="46">
        <v>0</v>
      </c>
      <c r="ASS119" s="46" t="s">
        <v>2338</v>
      </c>
      <c r="AST119" s="46">
        <v>0</v>
      </c>
      <c r="ASU119" s="46">
        <v>0</v>
      </c>
      <c r="ASV119" s="46">
        <v>1</v>
      </c>
      <c r="ASW119" s="46">
        <v>0</v>
      </c>
      <c r="ASX119" s="46">
        <v>0</v>
      </c>
      <c r="ASY119" s="46">
        <v>0</v>
      </c>
      <c r="ASZ119" s="46">
        <v>0</v>
      </c>
      <c r="ATA119" s="46">
        <v>1</v>
      </c>
      <c r="ATB119" s="46">
        <v>0</v>
      </c>
      <c r="ATC119" s="46">
        <v>0</v>
      </c>
      <c r="ATD119" s="46">
        <v>0</v>
      </c>
      <c r="ATE119" s="46">
        <v>0</v>
      </c>
      <c r="ATF119" s="46">
        <v>0</v>
      </c>
      <c r="ATH119" s="46" t="s">
        <v>1584</v>
      </c>
      <c r="ATI119" s="46">
        <v>0</v>
      </c>
      <c r="ATJ119" s="46">
        <v>0</v>
      </c>
      <c r="ATK119" s="46">
        <v>0</v>
      </c>
      <c r="ATL119" s="46">
        <v>0</v>
      </c>
      <c r="ATM119" s="46">
        <v>0</v>
      </c>
      <c r="ATN119" s="46">
        <v>0</v>
      </c>
      <c r="ATO119" s="46">
        <v>0</v>
      </c>
      <c r="ATP119" s="46">
        <v>1</v>
      </c>
      <c r="ATQ119" s="46">
        <v>0</v>
      </c>
      <c r="ATR119" s="46">
        <v>0</v>
      </c>
      <c r="ATS119" s="46">
        <v>0</v>
      </c>
      <c r="ATT119" s="46">
        <v>0</v>
      </c>
      <c r="ATU119" s="46">
        <v>0</v>
      </c>
      <c r="AUH119" s="46" t="s">
        <v>1601</v>
      </c>
      <c r="AUI119" s="46" t="s">
        <v>1496</v>
      </c>
      <c r="AUJ119" s="46" t="s">
        <v>1558</v>
      </c>
      <c r="AXD119" s="46" t="s">
        <v>1496</v>
      </c>
      <c r="AXE119" s="46" t="s">
        <v>1649</v>
      </c>
      <c r="AXG119" s="46" t="s">
        <v>1620</v>
      </c>
      <c r="AXH119" s="46">
        <v>0</v>
      </c>
      <c r="AXI119" s="46">
        <v>0</v>
      </c>
      <c r="AXJ119" s="46">
        <v>0</v>
      </c>
      <c r="AXK119" s="46">
        <v>1</v>
      </c>
      <c r="AXL119" s="46">
        <v>1</v>
      </c>
      <c r="AXM119" s="46">
        <v>0</v>
      </c>
      <c r="AXN119" s="46">
        <v>0</v>
      </c>
      <c r="AXO119" s="46">
        <v>0</v>
      </c>
      <c r="AXP119" s="46">
        <v>0</v>
      </c>
      <c r="AXQ119" s="46">
        <v>0</v>
      </c>
      <c r="AXR119" s="46">
        <v>0</v>
      </c>
      <c r="AXT119" s="46" t="s">
        <v>1652</v>
      </c>
      <c r="AXU119" s="46" t="s">
        <v>1558</v>
      </c>
      <c r="AYW119" s="46" t="s">
        <v>1500</v>
      </c>
      <c r="AZW119" s="46" t="s">
        <v>1500</v>
      </c>
      <c r="BAX119" s="46" t="s">
        <v>1500</v>
      </c>
      <c r="BBM119" s="46" t="s">
        <v>1652</v>
      </c>
      <c r="BBN119" s="46" t="s">
        <v>1563</v>
      </c>
      <c r="BBO119" s="46" t="s">
        <v>1500</v>
      </c>
      <c r="BCV119" s="46" t="s">
        <v>1563</v>
      </c>
      <c r="BCW119" s="46" t="s">
        <v>1496</v>
      </c>
      <c r="BCX119" s="46" t="s">
        <v>1496</v>
      </c>
      <c r="BDA119" s="46">
        <v>391443274</v>
      </c>
      <c r="BDB119" s="46">
        <v>44964.65662037037</v>
      </c>
      <c r="BDE119" s="46" t="s">
        <v>1524</v>
      </c>
      <c r="BDF119" s="46" t="s">
        <v>1525</v>
      </c>
    </row>
    <row r="120" spans="1:987 1074:1462" x14ac:dyDescent="0.35">
      <c r="A120" s="46">
        <v>141</v>
      </c>
      <c r="B120" s="46" t="s">
        <v>2339</v>
      </c>
      <c r="C120" s="46">
        <v>44964</v>
      </c>
      <c r="D120" s="46" t="s">
        <v>1490</v>
      </c>
      <c r="E120" s="46">
        <v>44964.612205277779</v>
      </c>
      <c r="F120" s="46">
        <v>44964.651415266213</v>
      </c>
      <c r="G120" s="46" t="s">
        <v>1491</v>
      </c>
      <c r="H120" s="46" t="s">
        <v>1656</v>
      </c>
      <c r="I120" s="46" t="s">
        <v>1493</v>
      </c>
      <c r="J120" s="46" t="s">
        <v>1494</v>
      </c>
      <c r="K120" s="46">
        <v>3</v>
      </c>
      <c r="L120" s="46">
        <v>3</v>
      </c>
      <c r="M120" s="46" t="s">
        <v>2021</v>
      </c>
      <c r="N120" s="46" t="s">
        <v>1500</v>
      </c>
      <c r="O120" s="46" t="s">
        <v>1497</v>
      </c>
      <c r="P120" s="46" t="s">
        <v>1498</v>
      </c>
      <c r="R120" s="46" t="s">
        <v>1500</v>
      </c>
      <c r="S120" s="46" t="s">
        <v>2340</v>
      </c>
      <c r="T120" s="46" t="s">
        <v>1500</v>
      </c>
      <c r="U120" s="46" t="s">
        <v>1500</v>
      </c>
      <c r="V120" s="46" t="s">
        <v>1500</v>
      </c>
      <c r="W120" s="46" t="s">
        <v>1500</v>
      </c>
      <c r="X120" s="46" t="s">
        <v>1500</v>
      </c>
      <c r="Y120" s="46" t="s">
        <v>1500</v>
      </c>
      <c r="Z120" s="46" t="str">
        <f t="shared" si="49"/>
        <v>non</v>
      </c>
      <c r="AC120" s="46" t="str">
        <f t="shared" si="68"/>
        <v>non</v>
      </c>
      <c r="AD120" s="46" t="s">
        <v>1531</v>
      </c>
      <c r="AF120" s="46" t="s">
        <v>1501</v>
      </c>
      <c r="AH120" s="46" t="s">
        <v>1503</v>
      </c>
      <c r="AJ120" s="46" t="str">
        <f t="shared" si="69"/>
        <v>oui</v>
      </c>
      <c r="AK120" s="46" t="str">
        <f t="shared" si="50"/>
        <v>oui</v>
      </c>
      <c r="AL120" s="46" t="str">
        <f t="shared" si="65"/>
        <v xml:space="preserve">exclusion corruption </v>
      </c>
      <c r="AM120" s="46">
        <f t="shared" si="70"/>
        <v>0</v>
      </c>
      <c r="AN120" s="46">
        <f t="shared" si="71"/>
        <v>0</v>
      </c>
      <c r="AO120" s="46">
        <f t="shared" si="72"/>
        <v>0</v>
      </c>
      <c r="AP120" s="46">
        <f t="shared" si="73"/>
        <v>0</v>
      </c>
      <c r="AQ120" s="46">
        <f t="shared" si="74"/>
        <v>0</v>
      </c>
      <c r="AR120" s="46">
        <f t="shared" si="75"/>
        <v>0</v>
      </c>
      <c r="AS120" s="46">
        <f t="shared" si="76"/>
        <v>1</v>
      </c>
      <c r="AT120" s="46">
        <f t="shared" si="77"/>
        <v>0</v>
      </c>
      <c r="AU120" s="46">
        <f t="shared" si="78"/>
        <v>1</v>
      </c>
      <c r="AV120" s="46">
        <f t="shared" si="79"/>
        <v>0</v>
      </c>
      <c r="AW120" s="46">
        <f t="shared" si="80"/>
        <v>0</v>
      </c>
      <c r="AX120" s="46">
        <f t="shared" si="81"/>
        <v>0</v>
      </c>
      <c r="AY120" s="46">
        <f t="shared" si="82"/>
        <v>0</v>
      </c>
      <c r="BJ120" s="46" t="str">
        <f t="shared" si="88"/>
        <v xml:space="preserve">retard_reception </v>
      </c>
      <c r="BK120" s="46">
        <f>IF(ISERROR(SEARCH(1,_xlfn.CONCAT(DM120, FO120, HN120, KJ120, NC120, PR120, SH120, UU120, XI120, ZT120, ACQ120, ZT120, ACQ120, AEK120, AFT120, AJH120, ALB120, ALL120, ALV120, AMF120, AMQ120, ANB120, ANM120, ANX120, AOI120, AOT120, APE120, APP120, APZ120, AQI120))),0,1)</f>
        <v>0</v>
      </c>
      <c r="BL120" s="46">
        <f>IF(ISERROR(SEARCH(1,_xlfn.CONCAT(DN120, FP120, HO120, KK120, ND120, PS120, SI120, UV120, XJ120, ZU120, ACR120, ZU120, ACR120, ALC120, ALM120, ALW120, AMG120, AMR120, ANC120, ANN120, ANY120, AOJ120, AOU120, APF120))),0,1)</f>
        <v>0</v>
      </c>
      <c r="BM120" s="46">
        <f>IF(ISERROR(SEARCH(1,_xlfn.CONCAT(KL120, NE120, PT120, SJ120, UW120, XK120, ZW120, ACT120,AEM120, AGQ120, AJJ120, AMH120, AMS120, AND120, ANO120, ANZ120, AOK120, AOW120, APH120, APR120, AQB120, AQK120))),0,1)</f>
        <v>0</v>
      </c>
      <c r="BN120" s="46">
        <f>IF(ISERROR(SEARCH(1,_xlfn.CONCAT(DO120, FQ120, HP120, KM120, NF120, PU120, SK120, UX120, XL120, ZV120, ACU120,AEL120, AGP120, AJI120, AMI120, AMT120, ANE120, ANP120, AOA120, AOL120, AOV120, APG120, APQ120, AQA120, AQJ120))),0,1)</f>
        <v>0</v>
      </c>
      <c r="BO120" s="46">
        <f t="shared" si="89"/>
        <v>1</v>
      </c>
      <c r="BP120" s="46">
        <f t="shared" si="89"/>
        <v>0</v>
      </c>
      <c r="BQ120" s="46">
        <f t="shared" si="89"/>
        <v>0</v>
      </c>
      <c r="BR120" s="46">
        <f t="shared" si="89"/>
        <v>0</v>
      </c>
      <c r="BS120" s="46">
        <f t="shared" si="89"/>
        <v>0</v>
      </c>
      <c r="BT120" s="46" t="str">
        <f t="shared" si="83"/>
        <v>oui</v>
      </c>
      <c r="GG120" s="46" t="s">
        <v>1500</v>
      </c>
      <c r="GH120" s="46" t="s">
        <v>1504</v>
      </c>
      <c r="GI120" s="46">
        <v>1</v>
      </c>
      <c r="GJ120" s="46">
        <v>0</v>
      </c>
      <c r="GK120" s="46">
        <v>0</v>
      </c>
      <c r="GL120" s="46">
        <v>0</v>
      </c>
      <c r="GM120" s="46">
        <v>0</v>
      </c>
      <c r="GN120" s="46">
        <v>0</v>
      </c>
      <c r="GX120" s="46" t="s">
        <v>1659</v>
      </c>
      <c r="GY120" s="46">
        <v>0</v>
      </c>
      <c r="GZ120" s="46">
        <v>0</v>
      </c>
      <c r="HA120" s="46">
        <v>0</v>
      </c>
      <c r="HB120" s="46">
        <v>0</v>
      </c>
      <c r="HC120" s="46">
        <v>0</v>
      </c>
      <c r="HD120" s="46">
        <v>0</v>
      </c>
      <c r="HE120" s="46">
        <v>1</v>
      </c>
      <c r="HF120" s="46">
        <v>0</v>
      </c>
      <c r="HG120" s="46">
        <v>1</v>
      </c>
      <c r="HH120" s="46">
        <v>0</v>
      </c>
      <c r="HI120" s="46">
        <v>0</v>
      </c>
      <c r="HJ120" s="46">
        <v>0</v>
      </c>
      <c r="HK120" s="46">
        <v>0</v>
      </c>
      <c r="OA120" s="46" t="s">
        <v>1500</v>
      </c>
      <c r="OB120" s="46" t="s">
        <v>2341</v>
      </c>
      <c r="OC120" s="46">
        <v>1</v>
      </c>
      <c r="OD120" s="46">
        <v>0</v>
      </c>
      <c r="OE120" s="46">
        <v>0</v>
      </c>
      <c r="OF120" s="46">
        <v>1</v>
      </c>
      <c r="OG120" s="46">
        <v>0</v>
      </c>
      <c r="OH120" s="46">
        <v>1</v>
      </c>
      <c r="OI120" s="46">
        <v>0</v>
      </c>
      <c r="OJ120" s="46">
        <v>0</v>
      </c>
      <c r="OK120" s="46">
        <v>0</v>
      </c>
      <c r="OL120" s="46">
        <v>0</v>
      </c>
      <c r="OM120" s="46">
        <v>0</v>
      </c>
      <c r="PB120" s="46" t="s">
        <v>1659</v>
      </c>
      <c r="PC120" s="46">
        <v>0</v>
      </c>
      <c r="PD120" s="46">
        <v>0</v>
      </c>
      <c r="PE120" s="46">
        <v>0</v>
      </c>
      <c r="PF120" s="46">
        <v>0</v>
      </c>
      <c r="PG120" s="46">
        <v>0</v>
      </c>
      <c r="PH120" s="46">
        <v>0</v>
      </c>
      <c r="PI120" s="46">
        <v>1</v>
      </c>
      <c r="PJ120" s="46">
        <v>0</v>
      </c>
      <c r="PK120" s="46">
        <v>1</v>
      </c>
      <c r="PL120" s="46">
        <v>0</v>
      </c>
      <c r="PM120" s="46">
        <v>0</v>
      </c>
      <c r="PN120" s="46">
        <v>0</v>
      </c>
      <c r="PO120" s="46">
        <v>0</v>
      </c>
      <c r="QQ120" s="46" t="s">
        <v>1500</v>
      </c>
      <c r="QR120" s="46" t="s">
        <v>2342</v>
      </c>
      <c r="QS120" s="46">
        <v>1</v>
      </c>
      <c r="QT120" s="46">
        <v>1</v>
      </c>
      <c r="QU120" s="46">
        <v>1</v>
      </c>
      <c r="QV120" s="46">
        <v>0</v>
      </c>
      <c r="QW120" s="46">
        <v>0</v>
      </c>
      <c r="QX120" s="46">
        <v>0</v>
      </c>
      <c r="QY120" s="46">
        <v>0</v>
      </c>
      <c r="QZ120" s="46">
        <v>0</v>
      </c>
      <c r="RA120" s="46">
        <v>0</v>
      </c>
      <c r="RB120" s="46">
        <v>0</v>
      </c>
      <c r="RC120" s="46">
        <v>0</v>
      </c>
      <c r="RR120" s="46" t="s">
        <v>1659</v>
      </c>
      <c r="RS120" s="46">
        <v>0</v>
      </c>
      <c r="RT120" s="46">
        <v>0</v>
      </c>
      <c r="RU120" s="46">
        <v>0</v>
      </c>
      <c r="RV120" s="46">
        <v>0</v>
      </c>
      <c r="RW120" s="46">
        <v>0</v>
      </c>
      <c r="RX120" s="46">
        <v>0</v>
      </c>
      <c r="RY120" s="46">
        <v>1</v>
      </c>
      <c r="RZ120" s="46">
        <v>0</v>
      </c>
      <c r="SA120" s="46">
        <v>1</v>
      </c>
      <c r="SB120" s="46">
        <v>0</v>
      </c>
      <c r="SC120" s="46">
        <v>0</v>
      </c>
      <c r="SD120" s="46">
        <v>0</v>
      </c>
      <c r="SE120" s="46">
        <v>0</v>
      </c>
      <c r="AKG120" s="46" t="s">
        <v>1734</v>
      </c>
      <c r="AKH120" s="46">
        <v>0</v>
      </c>
      <c r="AKI120" s="46">
        <v>0</v>
      </c>
      <c r="AKJ120" s="46">
        <v>0</v>
      </c>
      <c r="AKK120" s="46">
        <v>0</v>
      </c>
      <c r="AKL120" s="46">
        <v>0</v>
      </c>
      <c r="AKM120" s="46">
        <v>0</v>
      </c>
      <c r="AKN120" s="46">
        <v>0</v>
      </c>
      <c r="AKO120" s="46">
        <v>0</v>
      </c>
      <c r="AKP120" s="46">
        <v>0</v>
      </c>
      <c r="AKQ120" s="46">
        <v>0</v>
      </c>
      <c r="AKR120" s="46">
        <v>1</v>
      </c>
      <c r="AKS120" s="46">
        <v>0</v>
      </c>
      <c r="AKT120" s="46">
        <v>0</v>
      </c>
      <c r="AKU120" s="46">
        <v>0</v>
      </c>
      <c r="AKV120" s="46">
        <v>0</v>
      </c>
      <c r="AKW120" s="46">
        <v>0</v>
      </c>
      <c r="AKX120" s="46">
        <v>0</v>
      </c>
      <c r="AKY120" s="46">
        <v>0</v>
      </c>
      <c r="APD120" s="46" t="s">
        <v>1681</v>
      </c>
      <c r="APE120" s="46">
        <v>0</v>
      </c>
      <c r="APF120" s="46">
        <v>0</v>
      </c>
      <c r="APG120" s="46">
        <v>0</v>
      </c>
      <c r="APH120" s="46">
        <v>0</v>
      </c>
      <c r="API120" s="46">
        <v>1</v>
      </c>
      <c r="APJ120" s="46">
        <v>0</v>
      </c>
      <c r="APK120" s="46">
        <v>0</v>
      </c>
      <c r="APL120" s="46">
        <v>0</v>
      </c>
      <c r="APM120" s="46">
        <v>0</v>
      </c>
      <c r="AQR120" s="46" t="s">
        <v>1558</v>
      </c>
      <c r="ARR120" s="46" t="s">
        <v>1581</v>
      </c>
      <c r="ARS120" s="46">
        <v>1</v>
      </c>
      <c r="ART120" s="46">
        <v>0</v>
      </c>
      <c r="ARU120" s="46">
        <v>0</v>
      </c>
      <c r="ARV120" s="46">
        <v>0</v>
      </c>
      <c r="ARW120" s="46">
        <v>0</v>
      </c>
      <c r="ARX120" s="46">
        <v>0</v>
      </c>
      <c r="ARY120" s="46">
        <v>0</v>
      </c>
      <c r="ASB120" s="46" t="s">
        <v>1496</v>
      </c>
      <c r="ASD120" s="46" t="s">
        <v>1649</v>
      </c>
      <c r="ASE120" s="46" t="s">
        <v>2343</v>
      </c>
      <c r="ASF120" s="46">
        <v>1</v>
      </c>
      <c r="ASG120" s="46">
        <v>0</v>
      </c>
      <c r="ASH120" s="46">
        <v>0</v>
      </c>
      <c r="ASI120" s="46">
        <v>0</v>
      </c>
      <c r="ASJ120" s="46">
        <v>0</v>
      </c>
      <c r="ASK120" s="46">
        <v>0</v>
      </c>
      <c r="ASL120" s="46">
        <v>1</v>
      </c>
      <c r="ASM120" s="46">
        <v>1</v>
      </c>
      <c r="ASN120" s="46">
        <v>0</v>
      </c>
      <c r="ASO120" s="46">
        <v>0</v>
      </c>
      <c r="ASP120" s="46">
        <v>0</v>
      </c>
      <c r="ASQ120" s="46">
        <v>0</v>
      </c>
      <c r="ASS120" s="46" t="s">
        <v>2344</v>
      </c>
      <c r="AST120" s="46">
        <v>0</v>
      </c>
      <c r="ASU120" s="46">
        <v>1</v>
      </c>
      <c r="ASV120" s="46">
        <v>0</v>
      </c>
      <c r="ASW120" s="46">
        <v>0</v>
      </c>
      <c r="ASX120" s="46">
        <v>0</v>
      </c>
      <c r="ASY120" s="46">
        <v>1</v>
      </c>
      <c r="ASZ120" s="46">
        <v>0</v>
      </c>
      <c r="ATA120" s="46">
        <v>1</v>
      </c>
      <c r="ATB120" s="46">
        <v>0</v>
      </c>
      <c r="ATC120" s="46">
        <v>0</v>
      </c>
      <c r="ATD120" s="46">
        <v>0</v>
      </c>
      <c r="ATE120" s="46">
        <v>0</v>
      </c>
      <c r="ATF120" s="46">
        <v>0</v>
      </c>
      <c r="ATH120" s="46" t="s">
        <v>1853</v>
      </c>
      <c r="ATI120" s="46">
        <v>1</v>
      </c>
      <c r="ATJ120" s="46">
        <v>0</v>
      </c>
      <c r="ATK120" s="46">
        <v>0</v>
      </c>
      <c r="ATL120" s="46">
        <v>0</v>
      </c>
      <c r="ATM120" s="46">
        <v>0</v>
      </c>
      <c r="ATN120" s="46">
        <v>0</v>
      </c>
      <c r="ATO120" s="46">
        <v>0</v>
      </c>
      <c r="ATP120" s="46">
        <v>1</v>
      </c>
      <c r="ATQ120" s="46">
        <v>0</v>
      </c>
      <c r="ATR120" s="46">
        <v>0</v>
      </c>
      <c r="ATS120" s="46">
        <v>0</v>
      </c>
      <c r="ATT120" s="46">
        <v>0</v>
      </c>
      <c r="ATU120" s="46">
        <v>0</v>
      </c>
      <c r="AUH120" s="46" t="s">
        <v>1585</v>
      </c>
      <c r="AUI120" s="46" t="s">
        <v>1496</v>
      </c>
      <c r="AUJ120" s="46" t="s">
        <v>1558</v>
      </c>
      <c r="AXD120" s="46" t="s">
        <v>1500</v>
      </c>
      <c r="AXT120" s="46" t="s">
        <v>1652</v>
      </c>
      <c r="AYI120" s="46" t="s">
        <v>2345</v>
      </c>
      <c r="AYJ120" s="46">
        <v>0</v>
      </c>
      <c r="AYK120" s="46">
        <v>0</v>
      </c>
      <c r="AYL120" s="46">
        <v>0</v>
      </c>
      <c r="AYM120" s="46">
        <v>1</v>
      </c>
      <c r="AYN120" s="46">
        <v>1</v>
      </c>
      <c r="AYO120" s="46">
        <v>0</v>
      </c>
      <c r="AYP120" s="46">
        <v>0</v>
      </c>
      <c r="AYQ120" s="46">
        <v>1</v>
      </c>
      <c r="AYR120" s="46">
        <v>0</v>
      </c>
      <c r="AYS120" s="46">
        <v>0</v>
      </c>
      <c r="AYT120" s="46">
        <v>0</v>
      </c>
      <c r="AYW120" s="46" t="s">
        <v>1496</v>
      </c>
      <c r="AYX120" s="46" t="s">
        <v>1665</v>
      </c>
      <c r="AYY120" s="46">
        <v>1</v>
      </c>
      <c r="AYZ120" s="46">
        <v>0</v>
      </c>
      <c r="AZA120" s="46">
        <v>0</v>
      </c>
      <c r="AZB120" s="46">
        <v>1</v>
      </c>
      <c r="AZC120" s="46">
        <v>0</v>
      </c>
      <c r="AZD120" s="46">
        <v>1</v>
      </c>
      <c r="AZE120" s="46">
        <v>0</v>
      </c>
      <c r="AZF120" s="46">
        <v>0</v>
      </c>
      <c r="AZG120" s="46">
        <v>0</v>
      </c>
      <c r="AZH120" s="46">
        <v>0</v>
      </c>
      <c r="AZK120" s="46" t="s">
        <v>1665</v>
      </c>
      <c r="AZL120" s="46">
        <v>1</v>
      </c>
      <c r="AZM120" s="46">
        <v>0</v>
      </c>
      <c r="AZN120" s="46">
        <v>0</v>
      </c>
      <c r="AZO120" s="46">
        <v>1</v>
      </c>
      <c r="AZP120" s="46">
        <v>0</v>
      </c>
      <c r="AZQ120" s="46">
        <v>1</v>
      </c>
      <c r="AZR120" s="46">
        <v>0</v>
      </c>
      <c r="AZS120" s="46">
        <v>0</v>
      </c>
      <c r="AZT120" s="46">
        <v>0</v>
      </c>
      <c r="AZU120" s="46">
        <v>0</v>
      </c>
      <c r="AZW120" s="46" t="s">
        <v>1500</v>
      </c>
      <c r="BAX120" s="46" t="s">
        <v>1500</v>
      </c>
      <c r="BBM120" s="46" t="s">
        <v>1652</v>
      </c>
      <c r="BBN120" s="46" t="s">
        <v>1518</v>
      </c>
      <c r="BBO120" s="46" t="s">
        <v>1500</v>
      </c>
      <c r="BCV120" s="46" t="s">
        <v>1652</v>
      </c>
      <c r="BCW120" s="46" t="s">
        <v>1500</v>
      </c>
      <c r="BCX120" s="46" t="s">
        <v>1496</v>
      </c>
      <c r="BDA120" s="46">
        <v>391443283</v>
      </c>
      <c r="BDB120" s="46">
        <v>44964.656631944439</v>
      </c>
      <c r="BDE120" s="46" t="s">
        <v>1524</v>
      </c>
      <c r="BDF120" s="46" t="s">
        <v>1525</v>
      </c>
    </row>
    <row r="121" spans="1:987 1074:1462" x14ac:dyDescent="0.35">
      <c r="A121" s="46">
        <v>142</v>
      </c>
      <c r="B121" s="46" t="s">
        <v>2346</v>
      </c>
      <c r="C121" s="46">
        <v>44964</v>
      </c>
      <c r="D121" s="46" t="s">
        <v>1490</v>
      </c>
      <c r="E121" s="46">
        <v>44964.397205208334</v>
      </c>
      <c r="F121" s="46">
        <v>44964.420294085648</v>
      </c>
      <c r="G121" s="46" t="s">
        <v>1491</v>
      </c>
      <c r="H121" s="46" t="s">
        <v>1774</v>
      </c>
      <c r="I121" s="46" t="s">
        <v>1493</v>
      </c>
      <c r="J121" s="46" t="s">
        <v>1494</v>
      </c>
      <c r="K121" s="46">
        <v>6</v>
      </c>
      <c r="L121" s="46">
        <v>6</v>
      </c>
      <c r="M121" s="46" t="s">
        <v>1983</v>
      </c>
      <c r="N121" s="46" t="s">
        <v>1496</v>
      </c>
      <c r="O121" s="46" t="s">
        <v>1497</v>
      </c>
      <c r="P121" s="46" t="s">
        <v>1498</v>
      </c>
      <c r="R121" s="46" t="s">
        <v>1500</v>
      </c>
      <c r="S121" s="46" t="s">
        <v>2347</v>
      </c>
      <c r="T121" s="46" t="s">
        <v>1500</v>
      </c>
      <c r="U121" s="46" t="s">
        <v>1500</v>
      </c>
      <c r="V121" s="46" t="s">
        <v>1500</v>
      </c>
      <c r="W121" s="46" t="s">
        <v>1500</v>
      </c>
      <c r="X121" s="46" t="s">
        <v>1500</v>
      </c>
      <c r="Y121" s="46" t="s">
        <v>1500</v>
      </c>
      <c r="Z121" s="46" t="str">
        <f t="shared" si="49"/>
        <v>non</v>
      </c>
      <c r="AC121" s="46" t="str">
        <f t="shared" si="68"/>
        <v>non</v>
      </c>
      <c r="AD121" s="46" t="s">
        <v>1502</v>
      </c>
      <c r="AF121" s="46" t="s">
        <v>1501</v>
      </c>
      <c r="AH121" s="46" t="s">
        <v>1531</v>
      </c>
      <c r="AJ121" s="46" t="str">
        <f t="shared" si="69"/>
        <v>non</v>
      </c>
      <c r="AK121" s="46" t="str">
        <f t="shared" si="50"/>
        <v>oui</v>
      </c>
      <c r="AL121" s="46" t="str">
        <f t="shared" si="65"/>
        <v xml:space="preserve">pas_connaissance exclusion corruption </v>
      </c>
      <c r="AM121" s="46">
        <f t="shared" si="70"/>
        <v>1</v>
      </c>
      <c r="AN121" s="46">
        <f t="shared" si="71"/>
        <v>0</v>
      </c>
      <c r="AO121" s="46">
        <f t="shared" si="72"/>
        <v>0</v>
      </c>
      <c r="AP121" s="46">
        <f t="shared" si="73"/>
        <v>0</v>
      </c>
      <c r="AQ121" s="46">
        <f t="shared" si="74"/>
        <v>0</v>
      </c>
      <c r="AR121" s="46">
        <f t="shared" si="75"/>
        <v>0</v>
      </c>
      <c r="AS121" s="46">
        <f t="shared" si="76"/>
        <v>1</v>
      </c>
      <c r="AT121" s="46">
        <f t="shared" si="77"/>
        <v>0</v>
      </c>
      <c r="AU121" s="46">
        <f t="shared" si="78"/>
        <v>1</v>
      </c>
      <c r="AV121" s="46">
        <f t="shared" si="79"/>
        <v>0</v>
      </c>
      <c r="AW121" s="46">
        <f t="shared" si="80"/>
        <v>0</v>
      </c>
      <c r="AX121" s="46">
        <f t="shared" si="81"/>
        <v>0</v>
      </c>
      <c r="AY121" s="46">
        <f t="shared" si="82"/>
        <v>0</v>
      </c>
      <c r="BT121" s="46" t="str">
        <f t="shared" si="83"/>
        <v>oui</v>
      </c>
      <c r="GG121" s="46" t="s">
        <v>1500</v>
      </c>
      <c r="GH121" s="46" t="s">
        <v>1574</v>
      </c>
      <c r="GI121" s="46">
        <v>0</v>
      </c>
      <c r="GJ121" s="46">
        <v>0</v>
      </c>
      <c r="GK121" s="46">
        <v>1</v>
      </c>
      <c r="GL121" s="46">
        <v>0</v>
      </c>
      <c r="GM121" s="46">
        <v>0</v>
      </c>
      <c r="GN121" s="46">
        <v>0</v>
      </c>
      <c r="GX121" s="46" t="s">
        <v>1799</v>
      </c>
      <c r="GY121" s="46">
        <v>0</v>
      </c>
      <c r="GZ121" s="46">
        <v>0</v>
      </c>
      <c r="HA121" s="46">
        <v>0</v>
      </c>
      <c r="HB121" s="46">
        <v>0</v>
      </c>
      <c r="HC121" s="46">
        <v>0</v>
      </c>
      <c r="HD121" s="46">
        <v>0</v>
      </c>
      <c r="HE121" s="46">
        <v>1</v>
      </c>
      <c r="HF121" s="46">
        <v>0</v>
      </c>
      <c r="HG121" s="46">
        <v>1</v>
      </c>
      <c r="HH121" s="46">
        <v>0</v>
      </c>
      <c r="HI121" s="46">
        <v>0</v>
      </c>
      <c r="HJ121" s="46">
        <v>0</v>
      </c>
      <c r="HK121" s="46">
        <v>0</v>
      </c>
      <c r="IG121" s="46" t="s">
        <v>1500</v>
      </c>
      <c r="IH121" s="46" t="s">
        <v>1630</v>
      </c>
      <c r="II121" s="46">
        <v>1</v>
      </c>
      <c r="IJ121" s="46">
        <v>1</v>
      </c>
      <c r="IK121" s="46">
        <v>0</v>
      </c>
      <c r="IL121" s="46">
        <v>0</v>
      </c>
      <c r="IM121" s="46">
        <v>0</v>
      </c>
      <c r="IN121" s="46">
        <v>0</v>
      </c>
      <c r="IO121" s="46">
        <v>0</v>
      </c>
      <c r="IP121" s="46">
        <v>0</v>
      </c>
      <c r="IQ121" s="46">
        <v>0</v>
      </c>
      <c r="IR121" s="46">
        <v>0</v>
      </c>
      <c r="IS121" s="46">
        <v>0</v>
      </c>
      <c r="IT121" s="46">
        <v>0</v>
      </c>
      <c r="IU121" s="46">
        <v>0</v>
      </c>
      <c r="IV121" s="46">
        <v>0</v>
      </c>
      <c r="IW121" s="46">
        <v>0</v>
      </c>
      <c r="IX121" s="46">
        <v>0</v>
      </c>
      <c r="IY121" s="46">
        <v>0</v>
      </c>
      <c r="JT121" s="46" t="s">
        <v>1778</v>
      </c>
      <c r="JU121" s="46">
        <v>1</v>
      </c>
      <c r="JV121" s="46">
        <v>0</v>
      </c>
      <c r="JW121" s="46">
        <v>0</v>
      </c>
      <c r="JX121" s="46">
        <v>0</v>
      </c>
      <c r="JY121" s="46">
        <v>0</v>
      </c>
      <c r="JZ121" s="46">
        <v>0</v>
      </c>
      <c r="KA121" s="46">
        <v>0</v>
      </c>
      <c r="KB121" s="46">
        <v>0</v>
      </c>
      <c r="KC121" s="46">
        <v>1</v>
      </c>
      <c r="KD121" s="46">
        <v>0</v>
      </c>
      <c r="KE121" s="46">
        <v>0</v>
      </c>
      <c r="KF121" s="46">
        <v>0</v>
      </c>
      <c r="KG121" s="46">
        <v>0</v>
      </c>
      <c r="QQ121" s="46" t="s">
        <v>1500</v>
      </c>
      <c r="QR121" s="46" t="s">
        <v>1504</v>
      </c>
      <c r="QS121" s="46">
        <v>1</v>
      </c>
      <c r="QT121" s="46">
        <v>0</v>
      </c>
      <c r="QU121" s="46">
        <v>0</v>
      </c>
      <c r="QV121" s="46">
        <v>0</v>
      </c>
      <c r="QW121" s="46">
        <v>0</v>
      </c>
      <c r="QX121" s="46">
        <v>0</v>
      </c>
      <c r="QY121" s="46">
        <v>0</v>
      </c>
      <c r="QZ121" s="46">
        <v>0</v>
      </c>
      <c r="RA121" s="46">
        <v>0</v>
      </c>
      <c r="RB121" s="46">
        <v>0</v>
      </c>
      <c r="RC121" s="46">
        <v>0</v>
      </c>
      <c r="RR121" s="46" t="s">
        <v>1579</v>
      </c>
      <c r="RS121" s="46">
        <v>1</v>
      </c>
      <c r="RT121" s="46">
        <v>0</v>
      </c>
      <c r="RU121" s="46">
        <v>0</v>
      </c>
      <c r="RV121" s="46">
        <v>0</v>
      </c>
      <c r="RW121" s="46">
        <v>0</v>
      </c>
      <c r="RX121" s="46">
        <v>0</v>
      </c>
      <c r="RY121" s="46">
        <v>0</v>
      </c>
      <c r="RZ121" s="46">
        <v>0</v>
      </c>
      <c r="SA121" s="46">
        <v>0</v>
      </c>
      <c r="SB121" s="46">
        <v>0</v>
      </c>
      <c r="SC121" s="46">
        <v>0</v>
      </c>
      <c r="SD121" s="46">
        <v>0</v>
      </c>
      <c r="SE121" s="46">
        <v>0</v>
      </c>
      <c r="AKG121" s="46" t="s">
        <v>1509</v>
      </c>
      <c r="AKH121" s="46">
        <v>0</v>
      </c>
      <c r="AKI121" s="46">
        <v>0</v>
      </c>
      <c r="AKJ121" s="46">
        <v>0</v>
      </c>
      <c r="AKK121" s="46">
        <v>0</v>
      </c>
      <c r="AKL121" s="46">
        <v>0</v>
      </c>
      <c r="AKM121" s="46">
        <v>0</v>
      </c>
      <c r="AKN121" s="46">
        <v>0</v>
      </c>
      <c r="AKO121" s="46">
        <v>0</v>
      </c>
      <c r="AKP121" s="46">
        <v>0</v>
      </c>
      <c r="AKQ121" s="46">
        <v>0</v>
      </c>
      <c r="AKR121" s="46">
        <v>0</v>
      </c>
      <c r="AKS121" s="46">
        <v>0</v>
      </c>
      <c r="AKT121" s="46">
        <v>0</v>
      </c>
      <c r="AKU121" s="46">
        <v>0</v>
      </c>
      <c r="AKV121" s="46">
        <v>1</v>
      </c>
      <c r="AKW121" s="46">
        <v>0</v>
      </c>
      <c r="AKX121" s="46">
        <v>0</v>
      </c>
      <c r="AKY121" s="46">
        <v>0</v>
      </c>
      <c r="AQR121" s="46" t="s">
        <v>1564</v>
      </c>
      <c r="ARR121" s="46" t="s">
        <v>2075</v>
      </c>
      <c r="ARS121" s="46">
        <v>1</v>
      </c>
      <c r="ART121" s="46">
        <v>1</v>
      </c>
      <c r="ARU121" s="46">
        <v>0</v>
      </c>
      <c r="ARV121" s="46">
        <v>0</v>
      </c>
      <c r="ARW121" s="46">
        <v>0</v>
      </c>
      <c r="ARX121" s="46">
        <v>0</v>
      </c>
      <c r="ARY121" s="46">
        <v>0</v>
      </c>
      <c r="ASB121" s="46" t="s">
        <v>1500</v>
      </c>
      <c r="AUW121" s="46" t="s">
        <v>1802</v>
      </c>
      <c r="AUX121" s="46">
        <v>0</v>
      </c>
      <c r="AUY121" s="46">
        <v>0</v>
      </c>
      <c r="AUZ121" s="46">
        <v>1</v>
      </c>
      <c r="AVA121" s="46">
        <v>1</v>
      </c>
      <c r="AVB121" s="46">
        <v>1</v>
      </c>
      <c r="AVC121" s="46">
        <v>0</v>
      </c>
      <c r="AVD121" s="46">
        <v>0</v>
      </c>
      <c r="AVE121" s="46">
        <v>0</v>
      </c>
      <c r="AVF121" s="46">
        <v>0</v>
      </c>
      <c r="AVG121" s="46">
        <v>0</v>
      </c>
      <c r="AVH121" s="46">
        <v>0</v>
      </c>
      <c r="AVJ121" s="46" t="s">
        <v>1793</v>
      </c>
      <c r="AVK121" s="46">
        <v>0</v>
      </c>
      <c r="AVL121" s="46">
        <v>0</v>
      </c>
      <c r="AVM121" s="46">
        <v>0</v>
      </c>
      <c r="AVN121" s="46">
        <v>0</v>
      </c>
      <c r="AVO121" s="46">
        <v>1</v>
      </c>
      <c r="AVP121" s="46">
        <v>0</v>
      </c>
      <c r="AVQ121" s="46">
        <v>0</v>
      </c>
      <c r="AVR121" s="46">
        <v>0</v>
      </c>
      <c r="AVS121" s="46">
        <v>1</v>
      </c>
      <c r="AVT121" s="46">
        <v>0</v>
      </c>
      <c r="AVU121" s="46">
        <v>0</v>
      </c>
      <c r="AVV121" s="46">
        <v>0</v>
      </c>
      <c r="AVW121" s="46">
        <v>0</v>
      </c>
      <c r="AVY121" s="46" t="s">
        <v>1561</v>
      </c>
      <c r="AVZ121" s="46">
        <v>1</v>
      </c>
      <c r="AWA121" s="46">
        <v>0</v>
      </c>
      <c r="AWB121" s="46">
        <v>0</v>
      </c>
      <c r="AWC121" s="46">
        <v>0</v>
      </c>
      <c r="AWD121" s="46">
        <v>0</v>
      </c>
      <c r="AWE121" s="46">
        <v>0</v>
      </c>
      <c r="AWF121" s="46">
        <v>0</v>
      </c>
      <c r="AWG121" s="46">
        <v>0</v>
      </c>
      <c r="AWH121" s="46">
        <v>0</v>
      </c>
      <c r="AWI121" s="46">
        <v>0</v>
      </c>
      <c r="AWJ121" s="46">
        <v>0</v>
      </c>
      <c r="AWK121" s="46">
        <v>0</v>
      </c>
      <c r="AWL121" s="46">
        <v>0</v>
      </c>
      <c r="AWN121" s="46" t="s">
        <v>1562</v>
      </c>
      <c r="AWO121" s="46" t="s">
        <v>1517</v>
      </c>
      <c r="AWP121" s="46">
        <v>1</v>
      </c>
      <c r="AWQ121" s="46">
        <v>0</v>
      </c>
      <c r="AWR121" s="46">
        <v>0</v>
      </c>
      <c r="AWS121" s="46">
        <v>0</v>
      </c>
      <c r="AWT121" s="46">
        <v>0</v>
      </c>
      <c r="AWU121" s="46">
        <v>0</v>
      </c>
      <c r="AWV121" s="46">
        <v>0</v>
      </c>
      <c r="AWW121" s="46">
        <v>0</v>
      </c>
      <c r="AWX121" s="46">
        <v>0</v>
      </c>
      <c r="AWY121" s="46">
        <v>0</v>
      </c>
      <c r="AWZ121" s="46">
        <v>0</v>
      </c>
      <c r="AXA121" s="46">
        <v>0</v>
      </c>
      <c r="AXD121" s="46" t="s">
        <v>1500</v>
      </c>
      <c r="AXT121" s="46" t="s">
        <v>1518</v>
      </c>
      <c r="AYI121" s="46" t="s">
        <v>1620</v>
      </c>
      <c r="AYJ121" s="46">
        <v>0</v>
      </c>
      <c r="AYK121" s="46">
        <v>0</v>
      </c>
      <c r="AYL121" s="46">
        <v>0</v>
      </c>
      <c r="AYM121" s="46">
        <v>1</v>
      </c>
      <c r="AYN121" s="46">
        <v>1</v>
      </c>
      <c r="AYO121" s="46">
        <v>0</v>
      </c>
      <c r="AYP121" s="46">
        <v>0</v>
      </c>
      <c r="AYQ121" s="46">
        <v>0</v>
      </c>
      <c r="AYR121" s="46">
        <v>0</v>
      </c>
      <c r="AYS121" s="46">
        <v>0</v>
      </c>
      <c r="AYT121" s="46">
        <v>0</v>
      </c>
      <c r="AYW121" s="46" t="s">
        <v>1500</v>
      </c>
      <c r="AZW121" s="46" t="s">
        <v>1500</v>
      </c>
      <c r="BAX121" s="46" t="s">
        <v>1500</v>
      </c>
      <c r="BBM121" s="46" t="s">
        <v>1518</v>
      </c>
      <c r="BBN121" s="46" t="s">
        <v>1518</v>
      </c>
      <c r="BBO121" s="46" t="s">
        <v>1496</v>
      </c>
      <c r="BBP121" s="46" t="s">
        <v>2348</v>
      </c>
      <c r="BBQ121" s="46">
        <v>0</v>
      </c>
      <c r="BBR121" s="46">
        <v>1</v>
      </c>
      <c r="BBS121" s="46">
        <v>0</v>
      </c>
      <c r="BBT121" s="46">
        <v>0</v>
      </c>
      <c r="BBU121" s="46">
        <v>0</v>
      </c>
      <c r="BBV121" s="46">
        <v>1</v>
      </c>
      <c r="BBW121" s="46">
        <v>0</v>
      </c>
      <c r="BBX121" s="46">
        <v>0</v>
      </c>
      <c r="BBY121" s="46">
        <v>0</v>
      </c>
      <c r="BBZ121" s="46">
        <v>0</v>
      </c>
      <c r="BCA121" s="46">
        <v>0</v>
      </c>
      <c r="BCB121" s="46">
        <v>0</v>
      </c>
      <c r="BCC121" s="46">
        <v>0</v>
      </c>
      <c r="BCE121" s="46" t="s">
        <v>1623</v>
      </c>
      <c r="BCF121" s="46">
        <v>1</v>
      </c>
      <c r="BCG121" s="46">
        <v>0</v>
      </c>
      <c r="BCH121" s="46">
        <v>0</v>
      </c>
      <c r="BCI121" s="46">
        <v>0</v>
      </c>
      <c r="BCJ121" s="46">
        <v>0</v>
      </c>
      <c r="BCK121" s="46">
        <v>0</v>
      </c>
      <c r="BCL121" s="46">
        <v>0</v>
      </c>
      <c r="BCM121" s="46">
        <v>0</v>
      </c>
      <c r="BCN121" s="46">
        <v>0</v>
      </c>
      <c r="BCO121" s="46">
        <v>0</v>
      </c>
      <c r="BCP121" s="46">
        <v>0</v>
      </c>
      <c r="BCQ121" s="46">
        <v>0</v>
      </c>
      <c r="BCR121" s="46">
        <v>0</v>
      </c>
      <c r="BCS121" s="46">
        <v>0</v>
      </c>
      <c r="BCT121" s="46">
        <v>0</v>
      </c>
      <c r="BCV121" s="46" t="s">
        <v>1652</v>
      </c>
      <c r="BCW121" s="46" t="s">
        <v>1500</v>
      </c>
      <c r="BCX121" s="46" t="s">
        <v>1500</v>
      </c>
      <c r="BCY121" s="46" t="s">
        <v>1588</v>
      </c>
      <c r="BDA121" s="46">
        <v>391443641</v>
      </c>
      <c r="BDB121" s="46">
        <v>44964.657361111109</v>
      </c>
      <c r="BDE121" s="46" t="s">
        <v>1524</v>
      </c>
      <c r="BDF121" s="46" t="s">
        <v>1525</v>
      </c>
    </row>
    <row r="122" spans="1:987 1074:1462" x14ac:dyDescent="0.35">
      <c r="A122" s="46">
        <v>143</v>
      </c>
      <c r="B122" s="46" t="s">
        <v>2349</v>
      </c>
      <c r="C122" s="46">
        <v>44964</v>
      </c>
      <c r="D122" s="46" t="s">
        <v>1490</v>
      </c>
      <c r="E122" s="46">
        <v>44964.441489189812</v>
      </c>
      <c r="F122" s="46">
        <v>44964.465294687499</v>
      </c>
      <c r="G122" s="46" t="s">
        <v>1491</v>
      </c>
      <c r="H122" s="46" t="s">
        <v>1774</v>
      </c>
      <c r="I122" s="46" t="s">
        <v>1493</v>
      </c>
      <c r="J122" s="46" t="s">
        <v>1494</v>
      </c>
      <c r="K122" s="46">
        <v>6</v>
      </c>
      <c r="L122" s="46">
        <v>6</v>
      </c>
      <c r="M122" s="46" t="s">
        <v>1983</v>
      </c>
      <c r="N122" s="46" t="s">
        <v>1496</v>
      </c>
      <c r="O122" s="46" t="s">
        <v>1497</v>
      </c>
      <c r="P122" s="46" t="s">
        <v>1528</v>
      </c>
      <c r="Q122" s="46" t="s">
        <v>1496</v>
      </c>
      <c r="S122" s="46" t="s">
        <v>2350</v>
      </c>
      <c r="T122" s="46" t="s">
        <v>1550</v>
      </c>
      <c r="U122" s="46" t="s">
        <v>1550</v>
      </c>
      <c r="V122" s="46" t="s">
        <v>1500</v>
      </c>
      <c r="W122" s="46" t="s">
        <v>1550</v>
      </c>
      <c r="X122" s="46" t="s">
        <v>1500</v>
      </c>
      <c r="Y122" s="46" t="s">
        <v>1550</v>
      </c>
      <c r="Z122" s="46" t="str">
        <f t="shared" si="49"/>
        <v>oui</v>
      </c>
      <c r="AC122" s="46" t="str">
        <f t="shared" si="68"/>
        <v>oui</v>
      </c>
      <c r="AD122" s="46" t="s">
        <v>1609</v>
      </c>
      <c r="AF122" s="46" t="s">
        <v>1501</v>
      </c>
      <c r="AH122" s="46" t="s">
        <v>1551</v>
      </c>
      <c r="AJ122" s="46" t="str">
        <f t="shared" si="69"/>
        <v>oui</v>
      </c>
      <c r="AK122" s="46" t="str">
        <f t="shared" si="50"/>
        <v>oui</v>
      </c>
      <c r="AL122" s="46" t="str">
        <f t="shared" si="65"/>
        <v xml:space="preserve">pas_connaissance exclusion corruption pas_acces_information </v>
      </c>
      <c r="AM122" s="46">
        <f t="shared" si="70"/>
        <v>1</v>
      </c>
      <c r="AN122" s="46">
        <f t="shared" si="71"/>
        <v>0</v>
      </c>
      <c r="AO122" s="46">
        <f t="shared" si="72"/>
        <v>0</v>
      </c>
      <c r="AP122" s="46">
        <f t="shared" si="73"/>
        <v>0</v>
      </c>
      <c r="AQ122" s="46">
        <f t="shared" si="74"/>
        <v>0</v>
      </c>
      <c r="AR122" s="46">
        <f t="shared" si="75"/>
        <v>0</v>
      </c>
      <c r="AS122" s="46">
        <f t="shared" si="76"/>
        <v>1</v>
      </c>
      <c r="AT122" s="46">
        <f t="shared" si="77"/>
        <v>0</v>
      </c>
      <c r="AU122" s="46">
        <f t="shared" si="78"/>
        <v>1</v>
      </c>
      <c r="AV122" s="46">
        <f t="shared" si="79"/>
        <v>1</v>
      </c>
      <c r="AW122" s="46">
        <f t="shared" si="80"/>
        <v>0</v>
      </c>
      <c r="AX122" s="46">
        <f t="shared" si="81"/>
        <v>0</v>
      </c>
      <c r="AY122" s="46">
        <f t="shared" si="82"/>
        <v>0</v>
      </c>
      <c r="AZ122" s="46" t="str">
        <f>IF(BA122=1,"pas_adapte ","")&amp;IF(BB122=1,"insuffisance_argent ","")&amp;IF(BC122=1,"acces_limite ","")&amp;IF(BD122=1,"mauvaise_qualite ","")&amp;IF(BE122=1,"retard_reception ","")&amp;IF(BF122=1,"aucun_problem ","")&amp;IF(BG122=1,"autre ","")&amp;IF(BH122=1,"nsp ","")&amp;IF(BI122=1,"pnpr ","")</f>
        <v xml:space="preserve">mauvaise_qualite </v>
      </c>
      <c r="BA122" s="46">
        <f>IF(ISERROR(SEARCH(1,_xlfn.CONCAT(DM122, FO122, HN122, KJ122, NC122, PR122, SH122, UU122, XI122, ZT122, ACQ122, ZT122, ACQ122, AEK122, AFT122, AJH122))),0,1)</f>
        <v>0</v>
      </c>
      <c r="BB122" s="46">
        <f>IF(ISERROR(SEARCH(1,_xlfn.CONCAT(DN122, FP122, HO122, KK122, ND122, PS122, SI122, UV122, XJ122, ZU122, ACR122))),0,1)</f>
        <v>0</v>
      </c>
      <c r="BC122" s="46">
        <f>IF(ISERROR(SEARCH(1,_xlfn.CONCAT(KL122, NE122, PT122, SJ122, UW122, XK122, ZW122, ACT122,AEM122, AGQ122, AJJ122))),0,1)</f>
        <v>0</v>
      </c>
      <c r="BD122" s="46">
        <f>IF(ISERROR(SEARCH(1,_xlfn.CONCAT(DO122, FQ122, HP122, KM122, NF122, PU122, SK122, UX122, XL122, ZV122, ACU122,AEL122, AGP122, AJI122))),0,1)</f>
        <v>1</v>
      </c>
      <c r="BE122" s="46">
        <f>IF(ISERROR(SEARCH(1,_xlfn.CONCAT(DP122, FR122, HQ122, KN122, NG122, PV122, SL122, UY122, XM122, ZX122, ACU122,AEN122, AGR122, AJK122))),0,1)</f>
        <v>0</v>
      </c>
      <c r="BF122" s="46">
        <f>IF(ISERROR(SEARCH(1,_xlfn.CONCAT(DQ122, FS122, HR122, KO122, NH122, PW122, SM122, UZ122, XN122, ZY122, ACV122,AEO122, AGS122, AJL122))),0,1)</f>
        <v>0</v>
      </c>
      <c r="BG122" s="46">
        <f>IF(ISERROR(SEARCH(1,_xlfn.CONCAT(DR122, FT122, HS122, KP122, NI122, PX122, SN122, VA122, XO122, ZZ122, ACW122,AEP122, AGT122, AJM122))),0,1)</f>
        <v>0</v>
      </c>
      <c r="BH122" s="46">
        <f>IF(ISERROR(SEARCH(1,_xlfn.CONCAT(DS122, FU122, HT122, KQ122, NJ122, PY122, SO122, VB122, XP122, AAA122, ACX122,AEQ122, AGU122, AJN122))),0,1)</f>
        <v>0</v>
      </c>
      <c r="BI122" s="46">
        <f>IF(ISERROR(SEARCH(1,_xlfn.CONCAT(DT122, FV122, HU122, KR122, NK122, PZ122, SP122, VC122, XQ122, AAB122, ACY122,AER122, AGV122, AJO122))),0,1)</f>
        <v>0</v>
      </c>
      <c r="BJ122" s="46" t="str">
        <f>IF(BK122=1, "pas_adapte ","")&amp;IF(BL122=1, "insuffisance_argent ","")&amp;IF(BM122=1, "acces_limite ","")&amp;IF(BN122=1, "mauvaise_qualite ","")&amp;IF(BO122=1, "retard_reception ","")&amp;IF(BP122=1, "aucun_problem ","")&amp;IF(BQ122=1, "autre ","")&amp;IF(BR122=1, "nsp ","")&amp;IF(BS122=1, "pnpr ","")</f>
        <v xml:space="preserve">mauvaise_qualite </v>
      </c>
      <c r="BK122" s="46">
        <f>IF(ISERROR(SEARCH(1,_xlfn.CONCAT(DM122, FO122, HN122, KJ122, NC122, PR122, SH122, UU122, XI122, ZT122, ACQ122, ZT122, ACQ122, AEK122, AFT122, AJH122, ALB122, ALL122, ALV122, AMF122, AMQ122, ANB122, ANM122, ANX122, AOI122, AOT122, APE122, APP122, APZ122, AQI122))),0,1)</f>
        <v>0</v>
      </c>
      <c r="BL122" s="46">
        <f>IF(ISERROR(SEARCH(1,_xlfn.CONCAT(DN122, FP122, HO122, KK122, ND122, PS122, SI122, UV122, XJ122, ZU122, ACR122, ZU122, ACR122, ALC122, ALM122, ALW122, AMG122, AMR122, ANC122, ANN122, ANY122, AOJ122, AOU122, APF122))),0,1)</f>
        <v>0</v>
      </c>
      <c r="BM122" s="46">
        <f>IF(ISERROR(SEARCH(1,_xlfn.CONCAT(KL122, NE122, PT122, SJ122, UW122, XK122, ZW122, ACT122,AEM122, AGQ122, AJJ122, AMH122, AMS122, AND122, ANO122, ANZ122, AOK122, AOW122, APH122, APR122, AQB122, AQK122))),0,1)</f>
        <v>0</v>
      </c>
      <c r="BN122" s="46">
        <f>IF(ISERROR(SEARCH(1,_xlfn.CONCAT(DO122, FQ122, HP122, KM122, NF122, PU122, SK122, UX122, XL122, ZV122, ACU122,AEL122, AGP122, AJI122, AMI122, AMT122, ANE122, ANP122, AOA122, AOL122, AOV122, APG122, APQ122, AQA122, AQJ122))),0,1)</f>
        <v>1</v>
      </c>
      <c r="BO122" s="46">
        <f>IF(ISERROR(SEARCH(1,_xlfn.CONCAT(DP122, FR122, HQ122, KN122, NG122, PV122, SL122, UY122, XM122, ZX122, ACU122,AEN122, AGR122, AJK122, ALE122, ALO122, ALY122, AMJ122, AMU122, ANF122, ANQ122, AOB122, AOM122, AOX122, API122, APS122, AQC122, AQL122))),0,1)</f>
        <v>0</v>
      </c>
      <c r="BP122" s="46">
        <f>IF(ISERROR(SEARCH(1,_xlfn.CONCAT(DQ122, FS122, HR122, KO122, NH122, PW122, SM122, UZ122, XN122, ZY122, ACV122,AEO122, AGS122, AJL122, ALF122, ALP122, ALZ122, AMK122, AMV122, ANG122, ANR122, AOC122, AON122, AOY122, APJ122, APT122, AQD122, AQM122))),0,1)</f>
        <v>0</v>
      </c>
      <c r="BQ122" s="46">
        <f>IF(ISERROR(SEARCH(1,_xlfn.CONCAT(DR122, FT122, HS122, KP122, NI122, PX122, SN122, VA122, XO122, ZZ122, ACW122,AEP122, AGT122, AJM122, ALG122, ALQ122, AMA122, AML122, AMW122, ANH122, ANS122, AOD122, AOO122, AOZ122, APK122, APU122, AQE122, AQN122))),0,1)</f>
        <v>0</v>
      </c>
      <c r="BR122" s="46">
        <f>IF(ISERROR(SEARCH(1,_xlfn.CONCAT(DS122, FU122, HT122, KQ122, NJ122, PY122, SO122, VB122, XP122, AAA122, ACX122,AEQ122, AGU122, AJN122, ALH122, ALR122, AMB122, AMM122, AMX122, ANI122, ANT122, AOE122, AOP122, APA122, APL122, APV122, AQF122, AQO122))),0,1)</f>
        <v>0</v>
      </c>
      <c r="BS122" s="46">
        <f>IF(ISERROR(SEARCH(1,_xlfn.CONCAT(DT122, FV122, HU122, KR122, NK122, PZ122, SP122, VC122, XQ122, AAB122, ACY122,AER122, AGV122, AJO122, ALI122, ALS122, AMC122, AMN122, AMY122, ANJ122, ANU122, AOF122, AOQ122, APB122, APM122, APW122, AQG122, AQP122))),0,1)</f>
        <v>0</v>
      </c>
      <c r="BT122" s="46" t="str">
        <f t="shared" si="83"/>
        <v>non</v>
      </c>
      <c r="BU122" s="46" t="str">
        <f>IF(ISERROR(SEARCH(1, _xlfn.CONCAT(CL122, CM122,ES122, GQ122, JB122,MB122,OP122, OQ122,RF122, WG122, ABJ122, ABK122, ABL122, ABM122, CK122 ))),"non","oui")</f>
        <v>non</v>
      </c>
      <c r="BV122" s="46" t="s">
        <v>1496</v>
      </c>
      <c r="CJ122" s="46" t="s">
        <v>1717</v>
      </c>
      <c r="CK122" s="46">
        <v>0</v>
      </c>
      <c r="CL122" s="46">
        <v>0</v>
      </c>
      <c r="CM122" s="46">
        <v>0</v>
      </c>
      <c r="CN122" s="46">
        <v>1</v>
      </c>
      <c r="CO122" s="46">
        <v>0</v>
      </c>
      <c r="CP122" s="46">
        <v>0</v>
      </c>
      <c r="CQ122" s="46">
        <v>0</v>
      </c>
      <c r="CR122" s="46">
        <v>0</v>
      </c>
      <c r="CS122" s="46">
        <v>0</v>
      </c>
      <c r="CT122" s="46">
        <v>0</v>
      </c>
      <c r="CU122" s="46">
        <v>0</v>
      </c>
      <c r="CW122" s="46" t="s">
        <v>1680</v>
      </c>
      <c r="CX122" s="46">
        <v>0</v>
      </c>
      <c r="CY122" s="46">
        <v>0</v>
      </c>
      <c r="CZ122" s="46">
        <v>0</v>
      </c>
      <c r="DA122" s="46">
        <v>0</v>
      </c>
      <c r="DB122" s="46">
        <v>0</v>
      </c>
      <c r="DC122" s="46">
        <v>0</v>
      </c>
      <c r="DD122" s="46">
        <v>0</v>
      </c>
      <c r="DE122" s="46">
        <v>0</v>
      </c>
      <c r="DF122" s="46">
        <v>0</v>
      </c>
      <c r="DG122" s="46">
        <v>1</v>
      </c>
      <c r="DH122" s="46">
        <v>0</v>
      </c>
      <c r="DI122" s="46">
        <v>0</v>
      </c>
      <c r="DJ122" s="46">
        <v>0</v>
      </c>
      <c r="DL122" s="46" t="s">
        <v>2320</v>
      </c>
      <c r="DM122" s="46">
        <v>0</v>
      </c>
      <c r="DN122" s="46">
        <v>0</v>
      </c>
      <c r="DO122" s="46">
        <v>1</v>
      </c>
      <c r="DP122" s="46">
        <v>0</v>
      </c>
      <c r="DQ122" s="46">
        <v>0</v>
      </c>
      <c r="DR122" s="46">
        <v>0</v>
      </c>
      <c r="DS122" s="46">
        <v>0</v>
      </c>
      <c r="DT122" s="46">
        <v>0</v>
      </c>
      <c r="EI122" s="46" t="s">
        <v>1563</v>
      </c>
      <c r="EJ122" s="46" t="s">
        <v>1500</v>
      </c>
      <c r="EK122" s="46" t="s">
        <v>1574</v>
      </c>
      <c r="EL122" s="46">
        <v>0</v>
      </c>
      <c r="EM122" s="46">
        <v>1</v>
      </c>
      <c r="EN122" s="46">
        <v>0</v>
      </c>
      <c r="EO122" s="46">
        <v>0</v>
      </c>
      <c r="EP122" s="46">
        <v>0</v>
      </c>
      <c r="EY122" s="46" t="s">
        <v>1799</v>
      </c>
      <c r="EZ122" s="46">
        <v>0</v>
      </c>
      <c r="FA122" s="46">
        <v>0</v>
      </c>
      <c r="FB122" s="46">
        <v>0</v>
      </c>
      <c r="FC122" s="46">
        <v>0</v>
      </c>
      <c r="FD122" s="46">
        <v>0</v>
      </c>
      <c r="FE122" s="46">
        <v>0</v>
      </c>
      <c r="FF122" s="46">
        <v>1</v>
      </c>
      <c r="FG122" s="46">
        <v>0</v>
      </c>
      <c r="FH122" s="46">
        <v>1</v>
      </c>
      <c r="FI122" s="46">
        <v>0</v>
      </c>
      <c r="FJ122" s="46">
        <v>0</v>
      </c>
      <c r="FK122" s="46">
        <v>0</v>
      </c>
      <c r="FL122" s="46">
        <v>0</v>
      </c>
      <c r="GG122" s="46" t="s">
        <v>1500</v>
      </c>
      <c r="GH122" s="46" t="s">
        <v>1574</v>
      </c>
      <c r="GI122" s="46">
        <v>0</v>
      </c>
      <c r="GJ122" s="46">
        <v>0</v>
      </c>
      <c r="GK122" s="46">
        <v>1</v>
      </c>
      <c r="GL122" s="46">
        <v>0</v>
      </c>
      <c r="GM122" s="46">
        <v>0</v>
      </c>
      <c r="GN122" s="46">
        <v>0</v>
      </c>
      <c r="GX122" s="46" t="s">
        <v>1508</v>
      </c>
      <c r="GY122" s="46">
        <v>1</v>
      </c>
      <c r="GZ122" s="46">
        <v>0</v>
      </c>
      <c r="HA122" s="46">
        <v>0</v>
      </c>
      <c r="HB122" s="46">
        <v>0</v>
      </c>
      <c r="HC122" s="46">
        <v>0</v>
      </c>
      <c r="HD122" s="46">
        <v>0</v>
      </c>
      <c r="HE122" s="46">
        <v>1</v>
      </c>
      <c r="HF122" s="46">
        <v>0</v>
      </c>
      <c r="HG122" s="46">
        <v>0</v>
      </c>
      <c r="HH122" s="46">
        <v>0</v>
      </c>
      <c r="HI122" s="46">
        <v>0</v>
      </c>
      <c r="HJ122" s="46">
        <v>0</v>
      </c>
      <c r="HK122" s="46">
        <v>0</v>
      </c>
      <c r="AKG122" s="46" t="s">
        <v>1509</v>
      </c>
      <c r="AKH122" s="46">
        <v>0</v>
      </c>
      <c r="AKI122" s="46">
        <v>0</v>
      </c>
      <c r="AKJ122" s="46">
        <v>0</v>
      </c>
      <c r="AKK122" s="46">
        <v>0</v>
      </c>
      <c r="AKL122" s="46">
        <v>0</v>
      </c>
      <c r="AKM122" s="46">
        <v>0</v>
      </c>
      <c r="AKN122" s="46">
        <v>0</v>
      </c>
      <c r="AKO122" s="46">
        <v>0</v>
      </c>
      <c r="AKP122" s="46">
        <v>0</v>
      </c>
      <c r="AKQ122" s="46">
        <v>0</v>
      </c>
      <c r="AKR122" s="46">
        <v>0</v>
      </c>
      <c r="AKS122" s="46">
        <v>0</v>
      </c>
      <c r="AKT122" s="46">
        <v>0</v>
      </c>
      <c r="AKU122" s="46">
        <v>0</v>
      </c>
      <c r="AKV122" s="46">
        <v>1</v>
      </c>
      <c r="AKW122" s="46">
        <v>0</v>
      </c>
      <c r="AKX122" s="46">
        <v>0</v>
      </c>
      <c r="AKY122" s="46">
        <v>0</v>
      </c>
      <c r="AQR122" s="46" t="s">
        <v>1580</v>
      </c>
      <c r="ARR122" s="46" t="s">
        <v>1648</v>
      </c>
      <c r="ARS122" s="46">
        <v>0</v>
      </c>
      <c r="ART122" s="46">
        <v>1</v>
      </c>
      <c r="ARU122" s="46">
        <v>0</v>
      </c>
      <c r="ARV122" s="46">
        <v>0</v>
      </c>
      <c r="ARW122" s="46">
        <v>0</v>
      </c>
      <c r="ARX122" s="46">
        <v>0</v>
      </c>
      <c r="ARY122" s="46">
        <v>0</v>
      </c>
      <c r="ASB122" s="46" t="s">
        <v>1496</v>
      </c>
      <c r="ASD122" s="46" t="s">
        <v>1649</v>
      </c>
      <c r="ASE122" s="46" t="s">
        <v>1598</v>
      </c>
      <c r="ASF122" s="46">
        <v>0</v>
      </c>
      <c r="ASG122" s="46">
        <v>0</v>
      </c>
      <c r="ASH122" s="46">
        <v>1</v>
      </c>
      <c r="ASI122" s="46">
        <v>1</v>
      </c>
      <c r="ASJ122" s="46">
        <v>0</v>
      </c>
      <c r="ASK122" s="46">
        <v>0</v>
      </c>
      <c r="ASL122" s="46">
        <v>0</v>
      </c>
      <c r="ASM122" s="46">
        <v>0</v>
      </c>
      <c r="ASN122" s="46">
        <v>0</v>
      </c>
      <c r="ASO122" s="46">
        <v>0</v>
      </c>
      <c r="ASP122" s="46">
        <v>0</v>
      </c>
      <c r="ASQ122" s="46">
        <v>0</v>
      </c>
      <c r="ASS122" s="46" t="s">
        <v>1793</v>
      </c>
      <c r="AST122" s="46">
        <v>0</v>
      </c>
      <c r="ASU122" s="46">
        <v>0</v>
      </c>
      <c r="ASV122" s="46">
        <v>0</v>
      </c>
      <c r="ASW122" s="46">
        <v>0</v>
      </c>
      <c r="ASX122" s="46">
        <v>1</v>
      </c>
      <c r="ASY122" s="46">
        <v>0</v>
      </c>
      <c r="ASZ122" s="46">
        <v>0</v>
      </c>
      <c r="ATA122" s="46">
        <v>0</v>
      </c>
      <c r="ATB122" s="46">
        <v>1</v>
      </c>
      <c r="ATC122" s="46">
        <v>0</v>
      </c>
      <c r="ATD122" s="46">
        <v>0</v>
      </c>
      <c r="ATE122" s="46">
        <v>0</v>
      </c>
      <c r="ATF122" s="46">
        <v>0</v>
      </c>
      <c r="ATH122" s="46" t="s">
        <v>1561</v>
      </c>
      <c r="ATI122" s="46">
        <v>1</v>
      </c>
      <c r="ATJ122" s="46">
        <v>0</v>
      </c>
      <c r="ATK122" s="46">
        <v>0</v>
      </c>
      <c r="ATL122" s="46">
        <v>0</v>
      </c>
      <c r="ATM122" s="46">
        <v>0</v>
      </c>
      <c r="ATN122" s="46">
        <v>0</v>
      </c>
      <c r="ATO122" s="46">
        <v>0</v>
      </c>
      <c r="ATP122" s="46">
        <v>0</v>
      </c>
      <c r="ATQ122" s="46">
        <v>0</v>
      </c>
      <c r="ATR122" s="46">
        <v>0</v>
      </c>
      <c r="ATS122" s="46">
        <v>0</v>
      </c>
      <c r="ATT122" s="46">
        <v>0</v>
      </c>
      <c r="ATU122" s="46">
        <v>0</v>
      </c>
      <c r="AUH122" s="46" t="s">
        <v>1562</v>
      </c>
      <c r="AUI122" s="46" t="s">
        <v>1496</v>
      </c>
      <c r="AUJ122" s="46" t="s">
        <v>1558</v>
      </c>
      <c r="AXD122" s="46" t="s">
        <v>1500</v>
      </c>
      <c r="AXT122" s="46" t="s">
        <v>1518</v>
      </c>
      <c r="AYI122" s="46" t="s">
        <v>1811</v>
      </c>
      <c r="AYJ122" s="46">
        <v>1</v>
      </c>
      <c r="AYK122" s="46">
        <v>0</v>
      </c>
      <c r="AYL122" s="46">
        <v>0</v>
      </c>
      <c r="AYM122" s="46">
        <v>1</v>
      </c>
      <c r="AYN122" s="46">
        <v>1</v>
      </c>
      <c r="AYO122" s="46">
        <v>0</v>
      </c>
      <c r="AYP122" s="46">
        <v>0</v>
      </c>
      <c r="AYQ122" s="46">
        <v>0</v>
      </c>
      <c r="AYR122" s="46">
        <v>0</v>
      </c>
      <c r="AYS122" s="46">
        <v>0</v>
      </c>
      <c r="AYT122" s="46">
        <v>0</v>
      </c>
      <c r="AYW122" s="46" t="s">
        <v>1500</v>
      </c>
      <c r="AZW122" s="46" t="s">
        <v>1500</v>
      </c>
      <c r="BAX122" s="46" t="s">
        <v>1500</v>
      </c>
      <c r="BBM122" s="46" t="s">
        <v>1563</v>
      </c>
      <c r="BBN122" s="46" t="s">
        <v>1518</v>
      </c>
      <c r="BBO122" s="46" t="s">
        <v>1496</v>
      </c>
      <c r="BBP122" s="46" t="s">
        <v>2187</v>
      </c>
      <c r="BBQ122" s="46">
        <v>1</v>
      </c>
      <c r="BBR122" s="46">
        <v>0</v>
      </c>
      <c r="BBS122" s="46">
        <v>0</v>
      </c>
      <c r="BBT122" s="46">
        <v>0</v>
      </c>
      <c r="BBU122" s="46">
        <v>0</v>
      </c>
      <c r="BBV122" s="46">
        <v>1</v>
      </c>
      <c r="BBW122" s="46">
        <v>0</v>
      </c>
      <c r="BBX122" s="46">
        <v>0</v>
      </c>
      <c r="BBY122" s="46">
        <v>0</v>
      </c>
      <c r="BBZ122" s="46">
        <v>0</v>
      </c>
      <c r="BCA122" s="46">
        <v>0</v>
      </c>
      <c r="BCB122" s="46">
        <v>0</v>
      </c>
      <c r="BCC122" s="46">
        <v>0</v>
      </c>
      <c r="BCE122" s="46" t="s">
        <v>1634</v>
      </c>
      <c r="BCF122" s="46">
        <v>1</v>
      </c>
      <c r="BCG122" s="46">
        <v>1</v>
      </c>
      <c r="BCH122" s="46">
        <v>0</v>
      </c>
      <c r="BCI122" s="46">
        <v>0</v>
      </c>
      <c r="BCJ122" s="46">
        <v>0</v>
      </c>
      <c r="BCK122" s="46">
        <v>0</v>
      </c>
      <c r="BCL122" s="46">
        <v>0</v>
      </c>
      <c r="BCM122" s="46">
        <v>0</v>
      </c>
      <c r="BCN122" s="46">
        <v>0</v>
      </c>
      <c r="BCO122" s="46">
        <v>0</v>
      </c>
      <c r="BCP122" s="46">
        <v>0</v>
      </c>
      <c r="BCQ122" s="46">
        <v>0</v>
      </c>
      <c r="BCR122" s="46">
        <v>0</v>
      </c>
      <c r="BCS122" s="46">
        <v>0</v>
      </c>
      <c r="BCT122" s="46">
        <v>0</v>
      </c>
      <c r="BCV122" s="46" t="s">
        <v>1563</v>
      </c>
      <c r="BCW122" s="46" t="s">
        <v>1500</v>
      </c>
      <c r="BCX122" s="46" t="s">
        <v>1500</v>
      </c>
      <c r="BCY122" s="46" t="s">
        <v>1588</v>
      </c>
      <c r="BDA122" s="46">
        <v>391443663</v>
      </c>
      <c r="BDB122" s="46">
        <v>44964.657395833332</v>
      </c>
      <c r="BDE122" s="46" t="s">
        <v>1524</v>
      </c>
      <c r="BDF122" s="46" t="s">
        <v>1525</v>
      </c>
    </row>
    <row r="123" spans="1:987 1074:1462" x14ac:dyDescent="0.35">
      <c r="A123" s="46">
        <v>144</v>
      </c>
      <c r="B123" s="46" t="s">
        <v>2351</v>
      </c>
      <c r="C123" s="46">
        <v>44964</v>
      </c>
      <c r="D123" s="46" t="s">
        <v>1490</v>
      </c>
      <c r="E123" s="46">
        <v>44964.483923993059</v>
      </c>
      <c r="F123" s="46">
        <v>44964.511905115738</v>
      </c>
      <c r="G123" s="46" t="s">
        <v>1491</v>
      </c>
      <c r="H123" s="46" t="s">
        <v>1774</v>
      </c>
      <c r="I123" s="46" t="s">
        <v>1493</v>
      </c>
      <c r="J123" s="46" t="s">
        <v>1494</v>
      </c>
      <c r="K123" s="46">
        <v>6</v>
      </c>
      <c r="L123" s="46">
        <v>6</v>
      </c>
      <c r="M123" s="46" t="s">
        <v>1983</v>
      </c>
      <c r="N123" s="46" t="s">
        <v>1496</v>
      </c>
      <c r="O123" s="46" t="s">
        <v>1497</v>
      </c>
      <c r="P123" s="46" t="s">
        <v>1498</v>
      </c>
      <c r="R123" s="46" t="s">
        <v>1500</v>
      </c>
      <c r="S123" s="46" t="s">
        <v>2352</v>
      </c>
      <c r="T123" s="46" t="s">
        <v>1500</v>
      </c>
      <c r="U123" s="46" t="s">
        <v>1500</v>
      </c>
      <c r="V123" s="46" t="s">
        <v>1500</v>
      </c>
      <c r="W123" s="46" t="s">
        <v>1500</v>
      </c>
      <c r="X123" s="46" t="s">
        <v>1500</v>
      </c>
      <c r="Y123" s="46" t="s">
        <v>1500</v>
      </c>
      <c r="Z123" s="46" t="str">
        <f t="shared" si="49"/>
        <v>non</v>
      </c>
      <c r="AC123" s="46" t="str">
        <f t="shared" si="68"/>
        <v>non</v>
      </c>
      <c r="AD123" s="46" t="s">
        <v>1530</v>
      </c>
      <c r="AF123" s="46" t="s">
        <v>1502</v>
      </c>
      <c r="AH123" s="46" t="s">
        <v>1531</v>
      </c>
      <c r="AJ123" s="46" t="str">
        <f t="shared" si="69"/>
        <v>non</v>
      </c>
      <c r="AK123" s="46" t="str">
        <f t="shared" si="50"/>
        <v>oui</v>
      </c>
      <c r="AL123" s="46" t="str">
        <f t="shared" si="65"/>
        <v xml:space="preserve">pas_connaissance exclusion corruption </v>
      </c>
      <c r="AM123" s="46">
        <f t="shared" si="70"/>
        <v>1</v>
      </c>
      <c r="AN123" s="46">
        <f t="shared" si="71"/>
        <v>0</v>
      </c>
      <c r="AO123" s="46">
        <f t="shared" si="72"/>
        <v>0</v>
      </c>
      <c r="AP123" s="46">
        <f t="shared" si="73"/>
        <v>0</v>
      </c>
      <c r="AQ123" s="46">
        <f t="shared" si="74"/>
        <v>0</v>
      </c>
      <c r="AR123" s="46">
        <f t="shared" si="75"/>
        <v>0</v>
      </c>
      <c r="AS123" s="46">
        <f t="shared" si="76"/>
        <v>1</v>
      </c>
      <c r="AT123" s="46">
        <f t="shared" si="77"/>
        <v>0</v>
      </c>
      <c r="AU123" s="46">
        <f t="shared" si="78"/>
        <v>1</v>
      </c>
      <c r="AV123" s="46">
        <f t="shared" si="79"/>
        <v>0</v>
      </c>
      <c r="AW123" s="46">
        <f t="shared" si="80"/>
        <v>0</v>
      </c>
      <c r="AX123" s="46">
        <f t="shared" si="81"/>
        <v>0</v>
      </c>
      <c r="AY123" s="46">
        <f t="shared" si="82"/>
        <v>0</v>
      </c>
      <c r="BT123" s="46" t="str">
        <f t="shared" si="83"/>
        <v>oui</v>
      </c>
      <c r="IG123" s="46" t="s">
        <v>1500</v>
      </c>
      <c r="IH123" s="46" t="s">
        <v>1614</v>
      </c>
      <c r="II123" s="46">
        <v>1</v>
      </c>
      <c r="IJ123" s="46">
        <v>1</v>
      </c>
      <c r="IK123" s="46">
        <v>0</v>
      </c>
      <c r="IL123" s="46">
        <v>0</v>
      </c>
      <c r="IM123" s="46">
        <v>0</v>
      </c>
      <c r="IN123" s="46">
        <v>0</v>
      </c>
      <c r="IO123" s="46">
        <v>0</v>
      </c>
      <c r="IP123" s="46">
        <v>0</v>
      </c>
      <c r="IQ123" s="46">
        <v>0</v>
      </c>
      <c r="IR123" s="46">
        <v>0</v>
      </c>
      <c r="IS123" s="46">
        <v>0</v>
      </c>
      <c r="IT123" s="46">
        <v>0</v>
      </c>
      <c r="IU123" s="46">
        <v>0</v>
      </c>
      <c r="IV123" s="46">
        <v>0</v>
      </c>
      <c r="IW123" s="46">
        <v>0</v>
      </c>
      <c r="IX123" s="46">
        <v>0</v>
      </c>
      <c r="IY123" s="46">
        <v>0</v>
      </c>
      <c r="JT123" s="46" t="s">
        <v>1799</v>
      </c>
      <c r="JU123" s="46">
        <v>0</v>
      </c>
      <c r="JV123" s="46">
        <v>0</v>
      </c>
      <c r="JW123" s="46">
        <v>0</v>
      </c>
      <c r="JX123" s="46">
        <v>0</v>
      </c>
      <c r="JY123" s="46">
        <v>0</v>
      </c>
      <c r="JZ123" s="46">
        <v>0</v>
      </c>
      <c r="KA123" s="46">
        <v>1</v>
      </c>
      <c r="KB123" s="46">
        <v>0</v>
      </c>
      <c r="KC123" s="46">
        <v>1</v>
      </c>
      <c r="KD123" s="46">
        <v>0</v>
      </c>
      <c r="KE123" s="46">
        <v>0</v>
      </c>
      <c r="KF123" s="46">
        <v>0</v>
      </c>
      <c r="KG123" s="46">
        <v>0</v>
      </c>
      <c r="QQ123" s="46" t="s">
        <v>1500</v>
      </c>
      <c r="QR123" s="46" t="s">
        <v>2034</v>
      </c>
      <c r="QS123" s="46">
        <v>0</v>
      </c>
      <c r="QT123" s="46">
        <v>1</v>
      </c>
      <c r="QU123" s="46">
        <v>0</v>
      </c>
      <c r="QV123" s="46">
        <v>0</v>
      </c>
      <c r="QW123" s="46">
        <v>0</v>
      </c>
      <c r="QX123" s="46">
        <v>0</v>
      </c>
      <c r="QY123" s="46">
        <v>0</v>
      </c>
      <c r="QZ123" s="46">
        <v>0</v>
      </c>
      <c r="RA123" s="46">
        <v>0</v>
      </c>
      <c r="RB123" s="46">
        <v>0</v>
      </c>
      <c r="RC123" s="46">
        <v>0</v>
      </c>
      <c r="RR123" s="46" t="s">
        <v>1594</v>
      </c>
      <c r="RS123" s="46">
        <v>1</v>
      </c>
      <c r="RT123" s="46">
        <v>0</v>
      </c>
      <c r="RU123" s="46">
        <v>0</v>
      </c>
      <c r="RV123" s="46">
        <v>0</v>
      </c>
      <c r="RW123" s="46">
        <v>0</v>
      </c>
      <c r="RX123" s="46">
        <v>0</v>
      </c>
      <c r="RY123" s="46">
        <v>0</v>
      </c>
      <c r="RZ123" s="46">
        <v>0</v>
      </c>
      <c r="SA123" s="46">
        <v>1</v>
      </c>
      <c r="SB123" s="46">
        <v>0</v>
      </c>
      <c r="SC123" s="46">
        <v>0</v>
      </c>
      <c r="SD123" s="46">
        <v>0</v>
      </c>
      <c r="SE123" s="46">
        <v>0</v>
      </c>
      <c r="TF123" s="46" t="s">
        <v>1500</v>
      </c>
      <c r="TG123" s="46" t="s">
        <v>1597</v>
      </c>
      <c r="TH123" s="46">
        <v>0</v>
      </c>
      <c r="TI123" s="46">
        <v>0</v>
      </c>
      <c r="TJ123" s="46">
        <v>0</v>
      </c>
      <c r="TK123" s="46">
        <v>1</v>
      </c>
      <c r="TL123" s="46">
        <v>0</v>
      </c>
      <c r="TM123" s="46">
        <v>0</v>
      </c>
      <c r="TN123" s="46">
        <v>0</v>
      </c>
      <c r="TO123" s="46">
        <v>0</v>
      </c>
      <c r="TP123" s="46">
        <v>0</v>
      </c>
      <c r="TQ123" s="46">
        <v>0</v>
      </c>
      <c r="UE123" s="46" t="s">
        <v>1778</v>
      </c>
      <c r="UF123" s="46">
        <v>1</v>
      </c>
      <c r="UG123" s="46">
        <v>0</v>
      </c>
      <c r="UH123" s="46">
        <v>0</v>
      </c>
      <c r="UI123" s="46">
        <v>0</v>
      </c>
      <c r="UJ123" s="46">
        <v>0</v>
      </c>
      <c r="UK123" s="46">
        <v>0</v>
      </c>
      <c r="UL123" s="46">
        <v>0</v>
      </c>
      <c r="UM123" s="46">
        <v>0</v>
      </c>
      <c r="UN123" s="46">
        <v>1</v>
      </c>
      <c r="UO123" s="46">
        <v>0</v>
      </c>
      <c r="UP123" s="46">
        <v>0</v>
      </c>
      <c r="UQ123" s="46">
        <v>0</v>
      </c>
      <c r="UR123" s="46">
        <v>0</v>
      </c>
      <c r="AKG123" s="46" t="s">
        <v>1509</v>
      </c>
      <c r="AKH123" s="46">
        <v>0</v>
      </c>
      <c r="AKI123" s="46">
        <v>0</v>
      </c>
      <c r="AKJ123" s="46">
        <v>0</v>
      </c>
      <c r="AKK123" s="46">
        <v>0</v>
      </c>
      <c r="AKL123" s="46">
        <v>0</v>
      </c>
      <c r="AKM123" s="46">
        <v>0</v>
      </c>
      <c r="AKN123" s="46">
        <v>0</v>
      </c>
      <c r="AKO123" s="46">
        <v>0</v>
      </c>
      <c r="AKP123" s="46">
        <v>0</v>
      </c>
      <c r="AKQ123" s="46">
        <v>0</v>
      </c>
      <c r="AKR123" s="46">
        <v>0</v>
      </c>
      <c r="AKS123" s="46">
        <v>0</v>
      </c>
      <c r="AKT123" s="46">
        <v>0</v>
      </c>
      <c r="AKU123" s="46">
        <v>0</v>
      </c>
      <c r="AKV123" s="46">
        <v>1</v>
      </c>
      <c r="AKW123" s="46">
        <v>0</v>
      </c>
      <c r="AKX123" s="46">
        <v>0</v>
      </c>
      <c r="AKY123" s="46">
        <v>0</v>
      </c>
      <c r="AQR123" s="46" t="s">
        <v>1564</v>
      </c>
      <c r="ARR123" s="46" t="s">
        <v>1512</v>
      </c>
      <c r="ARS123" s="46">
        <v>0</v>
      </c>
      <c r="ART123" s="46">
        <v>0</v>
      </c>
      <c r="ARU123" s="46">
        <v>1</v>
      </c>
      <c r="ARV123" s="46">
        <v>0</v>
      </c>
      <c r="ARW123" s="46">
        <v>0</v>
      </c>
      <c r="ARX123" s="46">
        <v>0</v>
      </c>
      <c r="ARY123" s="46">
        <v>0</v>
      </c>
      <c r="ASB123" s="46" t="s">
        <v>1500</v>
      </c>
      <c r="AUW123" s="46" t="s">
        <v>1650</v>
      </c>
      <c r="AUX123" s="46">
        <v>1</v>
      </c>
      <c r="AUY123" s="46">
        <v>0</v>
      </c>
      <c r="AUZ123" s="46">
        <v>1</v>
      </c>
      <c r="AVA123" s="46">
        <v>1</v>
      </c>
      <c r="AVB123" s="46">
        <v>0</v>
      </c>
      <c r="AVC123" s="46">
        <v>0</v>
      </c>
      <c r="AVD123" s="46">
        <v>0</v>
      </c>
      <c r="AVE123" s="46">
        <v>0</v>
      </c>
      <c r="AVF123" s="46">
        <v>0</v>
      </c>
      <c r="AVG123" s="46">
        <v>0</v>
      </c>
      <c r="AVH123" s="46">
        <v>0</v>
      </c>
      <c r="AVJ123" s="46" t="s">
        <v>1704</v>
      </c>
      <c r="AVK123" s="46">
        <v>0</v>
      </c>
      <c r="AVL123" s="46">
        <v>1</v>
      </c>
      <c r="AVM123" s="46">
        <v>0</v>
      </c>
      <c r="AVN123" s="46">
        <v>0</v>
      </c>
      <c r="AVO123" s="46">
        <v>0</v>
      </c>
      <c r="AVP123" s="46">
        <v>0</v>
      </c>
      <c r="AVQ123" s="46">
        <v>0</v>
      </c>
      <c r="AVR123" s="46">
        <v>0</v>
      </c>
      <c r="AVS123" s="46">
        <v>1</v>
      </c>
      <c r="AVT123" s="46">
        <v>0</v>
      </c>
      <c r="AVU123" s="46">
        <v>0</v>
      </c>
      <c r="AVV123" s="46">
        <v>0</v>
      </c>
      <c r="AVW123" s="46">
        <v>0</v>
      </c>
      <c r="AVY123" s="46" t="s">
        <v>1561</v>
      </c>
      <c r="AVZ123" s="46">
        <v>1</v>
      </c>
      <c r="AWA123" s="46">
        <v>0</v>
      </c>
      <c r="AWB123" s="46">
        <v>0</v>
      </c>
      <c r="AWC123" s="46">
        <v>0</v>
      </c>
      <c r="AWD123" s="46">
        <v>0</v>
      </c>
      <c r="AWE123" s="46">
        <v>0</v>
      </c>
      <c r="AWF123" s="46">
        <v>0</v>
      </c>
      <c r="AWG123" s="46">
        <v>0</v>
      </c>
      <c r="AWH123" s="46">
        <v>0</v>
      </c>
      <c r="AWI123" s="46">
        <v>0</v>
      </c>
      <c r="AWJ123" s="46">
        <v>0</v>
      </c>
      <c r="AWK123" s="46">
        <v>0</v>
      </c>
      <c r="AWL123" s="46">
        <v>0</v>
      </c>
      <c r="AWN123" s="46" t="s">
        <v>1562</v>
      </c>
      <c r="AWO123" s="46" t="s">
        <v>1517</v>
      </c>
      <c r="AWP123" s="46">
        <v>1</v>
      </c>
      <c r="AWQ123" s="46">
        <v>0</v>
      </c>
      <c r="AWR123" s="46">
        <v>0</v>
      </c>
      <c r="AWS123" s="46">
        <v>0</v>
      </c>
      <c r="AWT123" s="46">
        <v>0</v>
      </c>
      <c r="AWU123" s="46">
        <v>0</v>
      </c>
      <c r="AWV123" s="46">
        <v>0</v>
      </c>
      <c r="AWW123" s="46">
        <v>0</v>
      </c>
      <c r="AWX123" s="46">
        <v>0</v>
      </c>
      <c r="AWY123" s="46">
        <v>0</v>
      </c>
      <c r="AWZ123" s="46">
        <v>0</v>
      </c>
      <c r="AXA123" s="46">
        <v>0</v>
      </c>
      <c r="AXD123" s="46" t="s">
        <v>1500</v>
      </c>
      <c r="AXT123" s="46" t="s">
        <v>1518</v>
      </c>
      <c r="AYI123" s="46" t="s">
        <v>1542</v>
      </c>
      <c r="AYJ123" s="46">
        <v>1</v>
      </c>
      <c r="AYK123" s="46">
        <v>0</v>
      </c>
      <c r="AYL123" s="46">
        <v>0</v>
      </c>
      <c r="AYM123" s="46">
        <v>1</v>
      </c>
      <c r="AYN123" s="46">
        <v>1</v>
      </c>
      <c r="AYO123" s="46">
        <v>0</v>
      </c>
      <c r="AYP123" s="46">
        <v>0</v>
      </c>
      <c r="AYQ123" s="46">
        <v>0</v>
      </c>
      <c r="AYR123" s="46">
        <v>0</v>
      </c>
      <c r="AYS123" s="46">
        <v>0</v>
      </c>
      <c r="AYT123" s="46">
        <v>0</v>
      </c>
      <c r="AYW123" s="46" t="s">
        <v>1500</v>
      </c>
      <c r="AZW123" s="46" t="s">
        <v>1500</v>
      </c>
      <c r="BAX123" s="46" t="s">
        <v>1500</v>
      </c>
      <c r="BBM123" s="46" t="s">
        <v>1563</v>
      </c>
      <c r="BBN123" s="46" t="s">
        <v>1518</v>
      </c>
      <c r="BBO123" s="46" t="s">
        <v>1496</v>
      </c>
      <c r="BBP123" s="46" t="s">
        <v>2353</v>
      </c>
      <c r="BBQ123" s="46">
        <v>0</v>
      </c>
      <c r="BBR123" s="46">
        <v>0</v>
      </c>
      <c r="BBS123" s="46">
        <v>0</v>
      </c>
      <c r="BBT123" s="46">
        <v>0</v>
      </c>
      <c r="BBU123" s="46">
        <v>0</v>
      </c>
      <c r="BBV123" s="46">
        <v>1</v>
      </c>
      <c r="BBW123" s="46">
        <v>1</v>
      </c>
      <c r="BBX123" s="46">
        <v>0</v>
      </c>
      <c r="BBY123" s="46">
        <v>0</v>
      </c>
      <c r="BBZ123" s="46">
        <v>0</v>
      </c>
      <c r="BCA123" s="46">
        <v>0</v>
      </c>
      <c r="BCB123" s="46">
        <v>0</v>
      </c>
      <c r="BCC123" s="46">
        <v>0</v>
      </c>
      <c r="BCE123" s="46" t="s">
        <v>1623</v>
      </c>
      <c r="BCF123" s="46">
        <v>1</v>
      </c>
      <c r="BCG123" s="46">
        <v>0</v>
      </c>
      <c r="BCH123" s="46">
        <v>0</v>
      </c>
      <c r="BCI123" s="46">
        <v>0</v>
      </c>
      <c r="BCJ123" s="46">
        <v>0</v>
      </c>
      <c r="BCK123" s="46">
        <v>0</v>
      </c>
      <c r="BCL123" s="46">
        <v>0</v>
      </c>
      <c r="BCM123" s="46">
        <v>0</v>
      </c>
      <c r="BCN123" s="46">
        <v>0</v>
      </c>
      <c r="BCO123" s="46">
        <v>0</v>
      </c>
      <c r="BCP123" s="46">
        <v>0</v>
      </c>
      <c r="BCQ123" s="46">
        <v>0</v>
      </c>
      <c r="BCR123" s="46">
        <v>0</v>
      </c>
      <c r="BCS123" s="46">
        <v>0</v>
      </c>
      <c r="BCT123" s="46">
        <v>0</v>
      </c>
      <c r="BCV123" s="46" t="s">
        <v>1652</v>
      </c>
      <c r="BCW123" s="46" t="s">
        <v>1500</v>
      </c>
      <c r="BCX123" s="46" t="s">
        <v>1500</v>
      </c>
      <c r="BCY123" s="46" t="s">
        <v>1588</v>
      </c>
      <c r="BDA123" s="46">
        <v>391443671</v>
      </c>
      <c r="BDB123" s="46">
        <v>44964.657407407409</v>
      </c>
      <c r="BDE123" s="46" t="s">
        <v>1524</v>
      </c>
      <c r="BDF123" s="46" t="s">
        <v>1525</v>
      </c>
    </row>
    <row r="124" spans="1:987 1074:1462" x14ac:dyDescent="0.35">
      <c r="A124" s="46">
        <v>145</v>
      </c>
      <c r="B124" s="46" t="s">
        <v>2354</v>
      </c>
      <c r="C124" s="46">
        <v>44964</v>
      </c>
      <c r="D124" s="46" t="s">
        <v>1490</v>
      </c>
      <c r="E124" s="46">
        <v>44964.406734074073</v>
      </c>
      <c r="F124" s="46">
        <v>44964.445228043987</v>
      </c>
      <c r="G124" s="46" t="s">
        <v>1491</v>
      </c>
      <c r="H124" s="46" t="s">
        <v>1724</v>
      </c>
      <c r="I124" s="46" t="s">
        <v>1493</v>
      </c>
      <c r="J124" s="46" t="s">
        <v>1494</v>
      </c>
      <c r="K124" s="46">
        <v>2</v>
      </c>
      <c r="L124" s="46">
        <v>2</v>
      </c>
      <c r="M124" s="46" t="s">
        <v>1725</v>
      </c>
      <c r="N124" s="46" t="s">
        <v>1500</v>
      </c>
      <c r="O124" s="46" t="s">
        <v>1497</v>
      </c>
      <c r="P124" s="46" t="s">
        <v>1528</v>
      </c>
      <c r="Q124" s="46" t="s">
        <v>1496</v>
      </c>
      <c r="S124" s="46" t="s">
        <v>2355</v>
      </c>
      <c r="T124" s="46" t="s">
        <v>1549</v>
      </c>
      <c r="U124" s="46" t="s">
        <v>1500</v>
      </c>
      <c r="V124" s="46" t="s">
        <v>1550</v>
      </c>
      <c r="W124" s="46" t="s">
        <v>1500</v>
      </c>
      <c r="X124" s="46" t="s">
        <v>1500</v>
      </c>
      <c r="Y124" s="46" t="s">
        <v>1550</v>
      </c>
      <c r="Z124" s="46" t="str">
        <f t="shared" si="49"/>
        <v>oui</v>
      </c>
      <c r="AC124" s="46" t="str">
        <f t="shared" si="68"/>
        <v>oui</v>
      </c>
      <c r="AD124" s="46" t="s">
        <v>1609</v>
      </c>
      <c r="AF124" s="46" t="s">
        <v>1501</v>
      </c>
      <c r="AH124" s="46" t="s">
        <v>1531</v>
      </c>
      <c r="AJ124" s="46" t="str">
        <f t="shared" si="69"/>
        <v>oui</v>
      </c>
      <c r="AK124" s="46" t="str">
        <f t="shared" si="50"/>
        <v>oui</v>
      </c>
      <c r="AL124" s="46" t="str">
        <f t="shared" si="65"/>
        <v xml:space="preserve">exclusion pas_acces_information </v>
      </c>
      <c r="AM124" s="46">
        <f t="shared" si="70"/>
        <v>0</v>
      </c>
      <c r="AN124" s="46">
        <f t="shared" si="71"/>
        <v>0</v>
      </c>
      <c r="AO124" s="46">
        <f t="shared" si="72"/>
        <v>0</v>
      </c>
      <c r="AP124" s="46">
        <f t="shared" si="73"/>
        <v>0</v>
      </c>
      <c r="AQ124" s="46">
        <f t="shared" si="74"/>
        <v>0</v>
      </c>
      <c r="AR124" s="46">
        <f t="shared" si="75"/>
        <v>0</v>
      </c>
      <c r="AS124" s="46">
        <f t="shared" si="76"/>
        <v>1</v>
      </c>
      <c r="AT124" s="46">
        <f t="shared" si="77"/>
        <v>0</v>
      </c>
      <c r="AU124" s="46">
        <f t="shared" si="78"/>
        <v>0</v>
      </c>
      <c r="AV124" s="46">
        <f t="shared" si="79"/>
        <v>1</v>
      </c>
      <c r="AW124" s="46">
        <f t="shared" si="80"/>
        <v>0</v>
      </c>
      <c r="AX124" s="46">
        <f t="shared" si="81"/>
        <v>0</v>
      </c>
      <c r="AY124" s="46">
        <f t="shared" si="82"/>
        <v>0</v>
      </c>
      <c r="AZ124" s="46" t="str">
        <f t="shared" ref="AZ124:AZ125" si="90">IF(BA124=1,"pas_adapte ","")&amp;IF(BB124=1,"insuffisance_argent ","")&amp;IF(BC124=1,"acces_limite ","")&amp;IF(BD124=1,"mauvaise_qualite ","")&amp;IF(BE124=1,"retard_reception ","")&amp;IF(BF124=1,"aucun_problem ","")&amp;IF(BG124=1,"autre ","")&amp;IF(BH124=1,"nsp ","")&amp;IF(BI124=1,"pnpr ","")</f>
        <v xml:space="preserve">aucun_problem </v>
      </c>
      <c r="BA124" s="46">
        <f>IF(ISERROR(SEARCH(1,_xlfn.CONCAT(DM124, FO124, HN124, KJ124, NC124, PR124, SH124, UU124, XI124, ZT124, ACQ124, ZT124, ACQ124, AEK124, AFT124, AJH124))),0,1)</f>
        <v>0</v>
      </c>
      <c r="BB124" s="46">
        <f>IF(ISERROR(SEARCH(1,_xlfn.CONCAT(DN124, FP124, HO124, KK124, ND124, PS124, SI124, UV124, XJ124, ZU124, ACR124))),0,1)</f>
        <v>0</v>
      </c>
      <c r="BC124" s="46">
        <f>IF(ISERROR(SEARCH(1,_xlfn.CONCAT(KL124, NE124, PT124, SJ124, UW124, XK124, ZW124, ACT124,AEM124, AGQ124, AJJ124))),0,1)</f>
        <v>0</v>
      </c>
      <c r="BD124" s="46">
        <f>IF(ISERROR(SEARCH(1,_xlfn.CONCAT(DO124, FQ124, HP124, KM124, NF124, PU124, SK124, UX124, XL124, ZV124, ACU124,AEL124, AGP124, AJI124))),0,1)</f>
        <v>0</v>
      </c>
      <c r="BE124" s="46">
        <f t="shared" ref="BE124:BI125" si="91">IF(ISERROR(SEARCH(1,_xlfn.CONCAT(DP124, FR124, HQ124, KN124, NG124, PV124, SL124, UY124, XM124, ZX124, ACU124,AEN124, AGR124, AJK124))),0,1)</f>
        <v>0</v>
      </c>
      <c r="BF124" s="46">
        <f t="shared" si="91"/>
        <v>1</v>
      </c>
      <c r="BG124" s="46">
        <f t="shared" si="91"/>
        <v>0</v>
      </c>
      <c r="BH124" s="46">
        <f t="shared" si="91"/>
        <v>0</v>
      </c>
      <c r="BI124" s="46">
        <f t="shared" si="91"/>
        <v>0</v>
      </c>
      <c r="BJ124" s="46" t="str">
        <f t="shared" ref="BJ124:BJ125" si="92">IF(BK124=1, "pas_adapte ","")&amp;IF(BL124=1, "insuffisance_argent ","")&amp;IF(BM124=1, "acces_limite ","")&amp;IF(BN124=1, "mauvaise_qualite ","")&amp;IF(BO124=1, "retard_reception ","")&amp;IF(BP124=1, "aucun_problem ","")&amp;IF(BQ124=1, "autre ","")&amp;IF(BR124=1, "nsp ","")&amp;IF(BS124=1, "pnpr ","")</f>
        <v xml:space="preserve">aucun_problem </v>
      </c>
      <c r="BK124" s="46">
        <f>IF(ISERROR(SEARCH(1,_xlfn.CONCAT(DM124, FO124, HN124, KJ124, NC124, PR124, SH124, UU124, XI124, ZT124, ACQ124, ZT124, ACQ124, AEK124, AFT124, AJH124, ALB124, ALL124, ALV124, AMF124, AMQ124, ANB124, ANM124, ANX124, AOI124, AOT124, APE124, APP124, APZ124, AQI124))),0,1)</f>
        <v>0</v>
      </c>
      <c r="BL124" s="46">
        <f>IF(ISERROR(SEARCH(1,_xlfn.CONCAT(DN124, FP124, HO124, KK124, ND124, PS124, SI124, UV124, XJ124, ZU124, ACR124, ZU124, ACR124, ALC124, ALM124, ALW124, AMG124, AMR124, ANC124, ANN124, ANY124, AOJ124, AOU124, APF124))),0,1)</f>
        <v>0</v>
      </c>
      <c r="BM124" s="46">
        <f>IF(ISERROR(SEARCH(1,_xlfn.CONCAT(KL124, NE124, PT124, SJ124, UW124, XK124, ZW124, ACT124,AEM124, AGQ124, AJJ124, AMH124, AMS124, AND124, ANO124, ANZ124, AOK124, AOW124, APH124, APR124, AQB124, AQK124))),0,1)</f>
        <v>0</v>
      </c>
      <c r="BN124" s="46">
        <f>IF(ISERROR(SEARCH(1,_xlfn.CONCAT(DO124, FQ124, HP124, KM124, NF124, PU124, SK124, UX124, XL124, ZV124, ACU124,AEL124, AGP124, AJI124, AMI124, AMT124, ANE124, ANP124, AOA124, AOL124, AOV124, APG124, APQ124, AQA124, AQJ124))),0,1)</f>
        <v>0</v>
      </c>
      <c r="BO124" s="46">
        <f t="shared" ref="BO124:BS125" si="93">IF(ISERROR(SEARCH(1,_xlfn.CONCAT(DP124, FR124, HQ124, KN124, NG124, PV124, SL124, UY124, XM124, ZX124, ACU124,AEN124, AGR124, AJK124, ALE124, ALO124, ALY124, AMJ124, AMU124, ANF124, ANQ124, AOB124, AOM124, AOX124, API124, APS124, AQC124, AQL124))),0,1)</f>
        <v>0</v>
      </c>
      <c r="BP124" s="46">
        <f t="shared" si="93"/>
        <v>1</v>
      </c>
      <c r="BQ124" s="46">
        <f t="shared" si="93"/>
        <v>0</v>
      </c>
      <c r="BR124" s="46">
        <f t="shared" si="93"/>
        <v>0</v>
      </c>
      <c r="BS124" s="46">
        <f t="shared" si="93"/>
        <v>0</v>
      </c>
      <c r="BT124" s="46" t="str">
        <f t="shared" si="83"/>
        <v>oui</v>
      </c>
      <c r="BU124" s="46" t="str">
        <f>IF(ISERROR(SEARCH(1, _xlfn.CONCAT(CL124, CM124,ES124, GQ124, JB124,MB124,OP124, OQ124,RF124, WG124, ABJ124, ABK124, ABL124, ABM124, CK124 ))),"non","oui")</f>
        <v>oui</v>
      </c>
      <c r="BV124" s="46" t="s">
        <v>1496</v>
      </c>
      <c r="CJ124" s="46" t="s">
        <v>1610</v>
      </c>
      <c r="CK124" s="46">
        <v>1</v>
      </c>
      <c r="CL124" s="46">
        <v>0</v>
      </c>
      <c r="CM124" s="46">
        <v>0</v>
      </c>
      <c r="CN124" s="46">
        <v>0</v>
      </c>
      <c r="CO124" s="46">
        <v>0</v>
      </c>
      <c r="CP124" s="46">
        <v>0</v>
      </c>
      <c r="CQ124" s="46">
        <v>0</v>
      </c>
      <c r="CR124" s="46">
        <v>0</v>
      </c>
      <c r="CS124" s="46">
        <v>0</v>
      </c>
      <c r="CT124" s="46">
        <v>0</v>
      </c>
      <c r="CU124" s="46">
        <v>0</v>
      </c>
      <c r="CW124" s="46" t="s">
        <v>1680</v>
      </c>
      <c r="CX124" s="46">
        <v>0</v>
      </c>
      <c r="CY124" s="46">
        <v>0</v>
      </c>
      <c r="CZ124" s="46">
        <v>0</v>
      </c>
      <c r="DA124" s="46">
        <v>0</v>
      </c>
      <c r="DB124" s="46">
        <v>0</v>
      </c>
      <c r="DC124" s="46">
        <v>0</v>
      </c>
      <c r="DD124" s="46">
        <v>0</v>
      </c>
      <c r="DE124" s="46">
        <v>0</v>
      </c>
      <c r="DF124" s="46">
        <v>0</v>
      </c>
      <c r="DG124" s="46">
        <v>1</v>
      </c>
      <c r="DH124" s="46">
        <v>0</v>
      </c>
      <c r="DI124" s="46">
        <v>0</v>
      </c>
      <c r="DJ124" s="46">
        <v>0</v>
      </c>
      <c r="DL124" s="46" t="s">
        <v>1914</v>
      </c>
      <c r="DM124" s="46">
        <v>0</v>
      </c>
      <c r="DN124" s="46">
        <v>0</v>
      </c>
      <c r="DO124" s="46">
        <v>0</v>
      </c>
      <c r="DP124" s="46">
        <v>0</v>
      </c>
      <c r="DQ124" s="46">
        <v>1</v>
      </c>
      <c r="DR124" s="46">
        <v>0</v>
      </c>
      <c r="DS124" s="46">
        <v>0</v>
      </c>
      <c r="DT124" s="46">
        <v>0</v>
      </c>
      <c r="EI124" s="46" t="s">
        <v>1563</v>
      </c>
      <c r="GG124" s="46" t="s">
        <v>1496</v>
      </c>
      <c r="GP124" s="46" t="s">
        <v>1504</v>
      </c>
      <c r="GQ124" s="46">
        <v>1</v>
      </c>
      <c r="GR124" s="46">
        <v>0</v>
      </c>
      <c r="GS124" s="46">
        <v>0</v>
      </c>
      <c r="GT124" s="46">
        <v>0</v>
      </c>
      <c r="GU124" s="46">
        <v>0</v>
      </c>
      <c r="GV124" s="46">
        <v>0</v>
      </c>
      <c r="GX124" s="46" t="s">
        <v>1680</v>
      </c>
      <c r="GY124" s="46">
        <v>0</v>
      </c>
      <c r="GZ124" s="46">
        <v>0</v>
      </c>
      <c r="HA124" s="46">
        <v>0</v>
      </c>
      <c r="HB124" s="46">
        <v>0</v>
      </c>
      <c r="HC124" s="46">
        <v>0</v>
      </c>
      <c r="HD124" s="46">
        <v>0</v>
      </c>
      <c r="HE124" s="46">
        <v>0</v>
      </c>
      <c r="HF124" s="46">
        <v>0</v>
      </c>
      <c r="HG124" s="46">
        <v>0</v>
      </c>
      <c r="HH124" s="46">
        <v>1</v>
      </c>
      <c r="HI124" s="46">
        <v>0</v>
      </c>
      <c r="HJ124" s="46">
        <v>0</v>
      </c>
      <c r="HK124" s="46">
        <v>0</v>
      </c>
      <c r="HM124" s="46" t="s">
        <v>1914</v>
      </c>
      <c r="HN124" s="46">
        <v>0</v>
      </c>
      <c r="HO124" s="46">
        <v>0</v>
      </c>
      <c r="HP124" s="46">
        <v>0</v>
      </c>
      <c r="HQ124" s="46">
        <v>0</v>
      </c>
      <c r="HR124" s="46">
        <v>1</v>
      </c>
      <c r="HS124" s="46">
        <v>0</v>
      </c>
      <c r="HT124" s="46">
        <v>0</v>
      </c>
      <c r="HU124" s="46">
        <v>0</v>
      </c>
      <c r="IE124" s="46" t="s">
        <v>1563</v>
      </c>
      <c r="IF124" s="46" t="s">
        <v>1554</v>
      </c>
      <c r="QQ124" s="46" t="s">
        <v>1500</v>
      </c>
      <c r="QR124" s="46" t="s">
        <v>1504</v>
      </c>
      <c r="QS124" s="46">
        <v>1</v>
      </c>
      <c r="QT124" s="46">
        <v>0</v>
      </c>
      <c r="QU124" s="46">
        <v>0</v>
      </c>
      <c r="QV124" s="46">
        <v>0</v>
      </c>
      <c r="QW124" s="46">
        <v>0</v>
      </c>
      <c r="QX124" s="46">
        <v>0</v>
      </c>
      <c r="QY124" s="46">
        <v>0</v>
      </c>
      <c r="QZ124" s="46">
        <v>0</v>
      </c>
      <c r="RA124" s="46">
        <v>0</v>
      </c>
      <c r="RB124" s="46">
        <v>0</v>
      </c>
      <c r="RC124" s="46">
        <v>0</v>
      </c>
      <c r="RR124" s="46" t="s">
        <v>1505</v>
      </c>
      <c r="RS124" s="46">
        <v>0</v>
      </c>
      <c r="RT124" s="46">
        <v>0</v>
      </c>
      <c r="RU124" s="46">
        <v>0</v>
      </c>
      <c r="RV124" s="46">
        <v>0</v>
      </c>
      <c r="RW124" s="46">
        <v>0</v>
      </c>
      <c r="RX124" s="46">
        <v>0</v>
      </c>
      <c r="RY124" s="46">
        <v>1</v>
      </c>
      <c r="RZ124" s="46">
        <v>0</v>
      </c>
      <c r="SA124" s="46">
        <v>0</v>
      </c>
      <c r="SB124" s="46">
        <v>0</v>
      </c>
      <c r="SC124" s="46">
        <v>0</v>
      </c>
      <c r="SD124" s="46">
        <v>0</v>
      </c>
      <c r="SE124" s="46">
        <v>0</v>
      </c>
      <c r="AKG124" s="46" t="s">
        <v>1509</v>
      </c>
      <c r="AKH124" s="46">
        <v>0</v>
      </c>
      <c r="AKI124" s="46">
        <v>0</v>
      </c>
      <c r="AKJ124" s="46">
        <v>0</v>
      </c>
      <c r="AKK124" s="46">
        <v>0</v>
      </c>
      <c r="AKL124" s="46">
        <v>0</v>
      </c>
      <c r="AKM124" s="46">
        <v>0</v>
      </c>
      <c r="AKN124" s="46">
        <v>0</v>
      </c>
      <c r="AKO124" s="46">
        <v>0</v>
      </c>
      <c r="AKP124" s="46">
        <v>0</v>
      </c>
      <c r="AKQ124" s="46">
        <v>0</v>
      </c>
      <c r="AKR124" s="46">
        <v>0</v>
      </c>
      <c r="AKS124" s="46">
        <v>0</v>
      </c>
      <c r="AKT124" s="46">
        <v>0</v>
      </c>
      <c r="AKU124" s="46">
        <v>0</v>
      </c>
      <c r="AKV124" s="46">
        <v>1</v>
      </c>
      <c r="AKW124" s="46">
        <v>0</v>
      </c>
      <c r="AKX124" s="46">
        <v>0</v>
      </c>
      <c r="AKY124" s="46">
        <v>0</v>
      </c>
      <c r="AQR124" s="46" t="s">
        <v>1558</v>
      </c>
      <c r="ARE124" s="46" t="s">
        <v>1558</v>
      </c>
      <c r="ARR124" s="46" t="s">
        <v>1648</v>
      </c>
      <c r="ARS124" s="46">
        <v>0</v>
      </c>
      <c r="ART124" s="46">
        <v>1</v>
      </c>
      <c r="ARU124" s="46">
        <v>0</v>
      </c>
      <c r="ARV124" s="46">
        <v>0</v>
      </c>
      <c r="ARW124" s="46">
        <v>0</v>
      </c>
      <c r="ARX124" s="46">
        <v>0</v>
      </c>
      <c r="ARY124" s="46">
        <v>0</v>
      </c>
      <c r="ASB124" s="46" t="s">
        <v>1496</v>
      </c>
      <c r="ASD124" s="46" t="s">
        <v>1540</v>
      </c>
      <c r="ASE124" s="46" t="s">
        <v>2138</v>
      </c>
      <c r="ASF124" s="46">
        <v>1</v>
      </c>
      <c r="ASG124" s="46">
        <v>0</v>
      </c>
      <c r="ASH124" s="46">
        <v>0</v>
      </c>
      <c r="ASI124" s="46">
        <v>0</v>
      </c>
      <c r="ASJ124" s="46">
        <v>1</v>
      </c>
      <c r="ASK124" s="46">
        <v>0</v>
      </c>
      <c r="ASL124" s="46">
        <v>0</v>
      </c>
      <c r="ASM124" s="46">
        <v>0</v>
      </c>
      <c r="ASN124" s="46">
        <v>0</v>
      </c>
      <c r="ASO124" s="46">
        <v>0</v>
      </c>
      <c r="ASP124" s="46">
        <v>0</v>
      </c>
      <c r="ASQ124" s="46">
        <v>0</v>
      </c>
      <c r="ASS124" s="46" t="s">
        <v>2057</v>
      </c>
      <c r="AST124" s="46">
        <v>0</v>
      </c>
      <c r="ASU124" s="46">
        <v>0</v>
      </c>
      <c r="ASV124" s="46">
        <v>0</v>
      </c>
      <c r="ASW124" s="46">
        <v>0</v>
      </c>
      <c r="ASX124" s="46">
        <v>0</v>
      </c>
      <c r="ASY124" s="46">
        <v>1</v>
      </c>
      <c r="ASZ124" s="46">
        <v>0</v>
      </c>
      <c r="ATA124" s="46">
        <v>0</v>
      </c>
      <c r="ATB124" s="46">
        <v>0</v>
      </c>
      <c r="ATC124" s="46">
        <v>0</v>
      </c>
      <c r="ATD124" s="46">
        <v>0</v>
      </c>
      <c r="ATE124" s="46">
        <v>0</v>
      </c>
      <c r="ATF124" s="46">
        <v>0</v>
      </c>
      <c r="ATH124" s="46" t="s">
        <v>1561</v>
      </c>
      <c r="ATI124" s="46">
        <v>1</v>
      </c>
      <c r="ATJ124" s="46">
        <v>0</v>
      </c>
      <c r="ATK124" s="46">
        <v>0</v>
      </c>
      <c r="ATL124" s="46">
        <v>0</v>
      </c>
      <c r="ATM124" s="46">
        <v>0</v>
      </c>
      <c r="ATN124" s="46">
        <v>0</v>
      </c>
      <c r="ATO124" s="46">
        <v>0</v>
      </c>
      <c r="ATP124" s="46">
        <v>0</v>
      </c>
      <c r="ATQ124" s="46">
        <v>0</v>
      </c>
      <c r="ATR124" s="46">
        <v>0</v>
      </c>
      <c r="ATS124" s="46">
        <v>0</v>
      </c>
      <c r="ATT124" s="46">
        <v>0</v>
      </c>
      <c r="ATU124" s="46">
        <v>0</v>
      </c>
      <c r="AUH124" s="46" t="s">
        <v>1601</v>
      </c>
      <c r="AUI124" s="46" t="s">
        <v>1496</v>
      </c>
      <c r="AUJ124" s="46" t="s">
        <v>1558</v>
      </c>
      <c r="AXD124" s="46" t="s">
        <v>1500</v>
      </c>
      <c r="AXT124" s="46" t="s">
        <v>1518</v>
      </c>
      <c r="AYI124" s="46" t="s">
        <v>1651</v>
      </c>
      <c r="AYJ124" s="46">
        <v>0</v>
      </c>
      <c r="AYK124" s="46">
        <v>0</v>
      </c>
      <c r="AYL124" s="46">
        <v>0</v>
      </c>
      <c r="AYM124" s="46">
        <v>0</v>
      </c>
      <c r="AYN124" s="46">
        <v>1</v>
      </c>
      <c r="AYO124" s="46">
        <v>0</v>
      </c>
      <c r="AYP124" s="46">
        <v>0</v>
      </c>
      <c r="AYQ124" s="46">
        <v>0</v>
      </c>
      <c r="AYR124" s="46">
        <v>0</v>
      </c>
      <c r="AYS124" s="46">
        <v>0</v>
      </c>
      <c r="AYT124" s="46">
        <v>0</v>
      </c>
      <c r="AYW124" s="46" t="s">
        <v>1496</v>
      </c>
      <c r="AYX124" s="46" t="s">
        <v>1695</v>
      </c>
      <c r="AYY124" s="46">
        <v>1</v>
      </c>
      <c r="AYZ124" s="46">
        <v>0</v>
      </c>
      <c r="AZA124" s="46">
        <v>0</v>
      </c>
      <c r="AZB124" s="46">
        <v>0</v>
      </c>
      <c r="AZC124" s="46">
        <v>1</v>
      </c>
      <c r="AZD124" s="46">
        <v>1</v>
      </c>
      <c r="AZE124" s="46">
        <v>0</v>
      </c>
      <c r="AZF124" s="46">
        <v>0</v>
      </c>
      <c r="AZG124" s="46">
        <v>0</v>
      </c>
      <c r="AZH124" s="46">
        <v>0</v>
      </c>
      <c r="AZK124" s="46" t="s">
        <v>1696</v>
      </c>
      <c r="AZL124" s="46">
        <v>0</v>
      </c>
      <c r="AZM124" s="46">
        <v>0</v>
      </c>
      <c r="AZN124" s="46">
        <v>0</v>
      </c>
      <c r="AZO124" s="46">
        <v>0</v>
      </c>
      <c r="AZP124" s="46">
        <v>0</v>
      </c>
      <c r="AZQ124" s="46">
        <v>1</v>
      </c>
      <c r="AZR124" s="46">
        <v>0</v>
      </c>
      <c r="AZS124" s="46">
        <v>0</v>
      </c>
      <c r="AZT124" s="46">
        <v>0</v>
      </c>
      <c r="AZU124" s="46">
        <v>0</v>
      </c>
      <c r="AZW124" s="46" t="s">
        <v>1496</v>
      </c>
      <c r="AZX124" s="46" t="s">
        <v>1496</v>
      </c>
      <c r="BAL124" s="46" t="s">
        <v>1496</v>
      </c>
      <c r="BAM124" s="46" t="s">
        <v>1862</v>
      </c>
      <c r="BAN124" s="46" t="s">
        <v>1564</v>
      </c>
      <c r="BAW124" s="46" t="s">
        <v>1496</v>
      </c>
      <c r="BAX124" s="46" t="s">
        <v>1496</v>
      </c>
      <c r="BAY124" s="46" t="s">
        <v>2356</v>
      </c>
      <c r="BAZ124" s="46">
        <v>0</v>
      </c>
      <c r="BBA124" s="46">
        <v>0</v>
      </c>
      <c r="BBB124" s="46">
        <v>0</v>
      </c>
      <c r="BBC124" s="46">
        <v>0</v>
      </c>
      <c r="BBD124" s="46">
        <v>0</v>
      </c>
      <c r="BBE124" s="46">
        <v>1</v>
      </c>
      <c r="BBF124" s="46">
        <v>0</v>
      </c>
      <c r="BBG124" s="46">
        <v>0</v>
      </c>
      <c r="BBH124" s="46">
        <v>0</v>
      </c>
      <c r="BBI124" s="46">
        <v>0</v>
      </c>
      <c r="BBJ124" s="46">
        <v>0</v>
      </c>
      <c r="BBM124" s="46" t="s">
        <v>1518</v>
      </c>
      <c r="BBN124" s="46" t="s">
        <v>1518</v>
      </c>
      <c r="BBO124" s="46" t="s">
        <v>1496</v>
      </c>
      <c r="BBP124" s="46" t="s">
        <v>2357</v>
      </c>
      <c r="BBQ124" s="46">
        <v>0</v>
      </c>
      <c r="BBR124" s="46">
        <v>1</v>
      </c>
      <c r="BBS124" s="46">
        <v>0</v>
      </c>
      <c r="BBT124" s="46">
        <v>1</v>
      </c>
      <c r="BBU124" s="46">
        <v>0</v>
      </c>
      <c r="BBV124" s="46">
        <v>0</v>
      </c>
      <c r="BBW124" s="46">
        <v>1</v>
      </c>
      <c r="BBX124" s="46">
        <v>0</v>
      </c>
      <c r="BBY124" s="46">
        <v>0</v>
      </c>
      <c r="BBZ124" s="46">
        <v>0</v>
      </c>
      <c r="BCA124" s="46">
        <v>0</v>
      </c>
      <c r="BCB124" s="46">
        <v>0</v>
      </c>
      <c r="BCC124" s="46">
        <v>0</v>
      </c>
      <c r="BCE124" s="46" t="s">
        <v>1522</v>
      </c>
      <c r="BCF124" s="46">
        <v>0</v>
      </c>
      <c r="BCG124" s="46">
        <v>1</v>
      </c>
      <c r="BCH124" s="46">
        <v>0</v>
      </c>
      <c r="BCI124" s="46">
        <v>0</v>
      </c>
      <c r="BCJ124" s="46">
        <v>0</v>
      </c>
      <c r="BCK124" s="46">
        <v>0</v>
      </c>
      <c r="BCL124" s="46">
        <v>0</v>
      </c>
      <c r="BCM124" s="46">
        <v>0</v>
      </c>
      <c r="BCN124" s="46">
        <v>0</v>
      </c>
      <c r="BCO124" s="46">
        <v>0</v>
      </c>
      <c r="BCP124" s="46">
        <v>0</v>
      </c>
      <c r="BCQ124" s="46">
        <v>0</v>
      </c>
      <c r="BCR124" s="46">
        <v>0</v>
      </c>
      <c r="BCS124" s="46">
        <v>0</v>
      </c>
      <c r="BCT124" s="46">
        <v>0</v>
      </c>
      <c r="BCV124" s="46" t="s">
        <v>1563</v>
      </c>
      <c r="BCW124" s="46" t="s">
        <v>1500</v>
      </c>
      <c r="BCX124" s="46" t="s">
        <v>1500</v>
      </c>
      <c r="BCY124" s="46" t="s">
        <v>2358</v>
      </c>
      <c r="BDA124" s="46">
        <v>391444796</v>
      </c>
      <c r="BDB124" s="46">
        <v>44964.659537037027</v>
      </c>
      <c r="BDE124" s="46" t="s">
        <v>1524</v>
      </c>
      <c r="BDF124" s="46" t="s">
        <v>1525</v>
      </c>
    </row>
    <row r="125" spans="1:987 1074:1462" x14ac:dyDescent="0.35">
      <c r="A125" s="46">
        <v>146</v>
      </c>
      <c r="B125" s="46" t="s">
        <v>2359</v>
      </c>
      <c r="C125" s="46">
        <v>44964</v>
      </c>
      <c r="D125" s="46" t="s">
        <v>1490</v>
      </c>
      <c r="E125" s="46">
        <v>44964.451033171303</v>
      </c>
      <c r="F125" s="46">
        <v>44964.478810011569</v>
      </c>
      <c r="G125" s="46" t="s">
        <v>1491</v>
      </c>
      <c r="H125" s="46" t="s">
        <v>1724</v>
      </c>
      <c r="I125" s="46" t="s">
        <v>1493</v>
      </c>
      <c r="J125" s="46" t="s">
        <v>1494</v>
      </c>
      <c r="K125" s="46">
        <v>2</v>
      </c>
      <c r="L125" s="46">
        <v>2</v>
      </c>
      <c r="M125" s="46" t="s">
        <v>1725</v>
      </c>
      <c r="N125" s="46" t="s">
        <v>1496</v>
      </c>
      <c r="O125" s="46" t="s">
        <v>1527</v>
      </c>
      <c r="P125" s="46" t="s">
        <v>1528</v>
      </c>
      <c r="Q125" s="46" t="s">
        <v>1500</v>
      </c>
      <c r="S125" s="46" t="s">
        <v>2360</v>
      </c>
      <c r="T125" s="46" t="s">
        <v>1550</v>
      </c>
      <c r="U125" s="46" t="s">
        <v>1500</v>
      </c>
      <c r="V125" s="46" t="s">
        <v>1550</v>
      </c>
      <c r="W125" s="46" t="s">
        <v>1500</v>
      </c>
      <c r="X125" s="46" t="s">
        <v>1500</v>
      </c>
      <c r="Y125" s="46" t="s">
        <v>1500</v>
      </c>
      <c r="Z125" s="46" t="str">
        <f t="shared" si="49"/>
        <v>oui</v>
      </c>
      <c r="AC125" s="46" t="str">
        <f t="shared" si="68"/>
        <v>oui</v>
      </c>
      <c r="AD125" s="46" t="s">
        <v>1609</v>
      </c>
      <c r="AF125" s="46" t="s">
        <v>1501</v>
      </c>
      <c r="AH125" s="46" t="s">
        <v>1502</v>
      </c>
      <c r="AJ125" s="46" t="str">
        <f t="shared" si="69"/>
        <v>oui</v>
      </c>
      <c r="AK125" s="46" t="str">
        <f t="shared" si="50"/>
        <v>oui</v>
      </c>
      <c r="AL125" s="46" t="str">
        <f t="shared" si="65"/>
        <v xml:space="preserve">pas_connaissance exclusion pas_acces_information </v>
      </c>
      <c r="AM125" s="46">
        <f t="shared" si="70"/>
        <v>1</v>
      </c>
      <c r="AN125" s="46">
        <f t="shared" si="71"/>
        <v>0</v>
      </c>
      <c r="AO125" s="46">
        <f t="shared" si="72"/>
        <v>0</v>
      </c>
      <c r="AP125" s="46">
        <f t="shared" si="73"/>
        <v>0</v>
      </c>
      <c r="AQ125" s="46">
        <f t="shared" si="74"/>
        <v>0</v>
      </c>
      <c r="AR125" s="46">
        <f t="shared" si="75"/>
        <v>0</v>
      </c>
      <c r="AS125" s="46">
        <f t="shared" si="76"/>
        <v>1</v>
      </c>
      <c r="AT125" s="46">
        <f t="shared" si="77"/>
        <v>0</v>
      </c>
      <c r="AU125" s="46">
        <f t="shared" si="78"/>
        <v>0</v>
      </c>
      <c r="AV125" s="46">
        <f t="shared" si="79"/>
        <v>1</v>
      </c>
      <c r="AW125" s="46">
        <f t="shared" si="80"/>
        <v>0</v>
      </c>
      <c r="AX125" s="46">
        <f t="shared" si="81"/>
        <v>0</v>
      </c>
      <c r="AY125" s="46">
        <f t="shared" si="82"/>
        <v>0</v>
      </c>
      <c r="AZ125" s="46" t="str">
        <f t="shared" si="90"/>
        <v xml:space="preserve">aucun_problem </v>
      </c>
      <c r="BA125" s="46">
        <f>IF(ISERROR(SEARCH(1,_xlfn.CONCAT(DM125, FO125, HN125, KJ125, NC125, PR125, SH125, UU125, XI125, ZT125, ACQ125, ZT125, ACQ125, AEK125, AFT125, AJH125))),0,1)</f>
        <v>0</v>
      </c>
      <c r="BB125" s="46">
        <f>IF(ISERROR(SEARCH(1,_xlfn.CONCAT(DN125, FP125, HO125, KK125, ND125, PS125, SI125, UV125, XJ125, ZU125, ACR125))),0,1)</f>
        <v>0</v>
      </c>
      <c r="BC125" s="46">
        <f>IF(ISERROR(SEARCH(1,_xlfn.CONCAT(KL125, NE125, PT125, SJ125, UW125, XK125, ZW125, ACT125,AEM125, AGQ125, AJJ125))),0,1)</f>
        <v>0</v>
      </c>
      <c r="BD125" s="46">
        <f>IF(ISERROR(SEARCH(1,_xlfn.CONCAT(DO125, FQ125, HP125, KM125, NF125, PU125, SK125, UX125, XL125, ZV125, ACU125,AEL125, AGP125, AJI125))),0,1)</f>
        <v>0</v>
      </c>
      <c r="BE125" s="46">
        <f t="shared" si="91"/>
        <v>0</v>
      </c>
      <c r="BF125" s="46">
        <f t="shared" si="91"/>
        <v>1</v>
      </c>
      <c r="BG125" s="46">
        <f t="shared" si="91"/>
        <v>0</v>
      </c>
      <c r="BH125" s="46">
        <f t="shared" si="91"/>
        <v>0</v>
      </c>
      <c r="BI125" s="46">
        <f t="shared" si="91"/>
        <v>0</v>
      </c>
      <c r="BJ125" s="46" t="str">
        <f t="shared" si="92"/>
        <v xml:space="preserve">aucun_problem </v>
      </c>
      <c r="BK125" s="46">
        <f>IF(ISERROR(SEARCH(1,_xlfn.CONCAT(DM125, FO125, HN125, KJ125, NC125, PR125, SH125, UU125, XI125, ZT125, ACQ125, ZT125, ACQ125, AEK125, AFT125, AJH125, ALB125, ALL125, ALV125, AMF125, AMQ125, ANB125, ANM125, ANX125, AOI125, AOT125, APE125, APP125, APZ125, AQI125))),0,1)</f>
        <v>0</v>
      </c>
      <c r="BL125" s="46">
        <f>IF(ISERROR(SEARCH(1,_xlfn.CONCAT(DN125, FP125, HO125, KK125, ND125, PS125, SI125, UV125, XJ125, ZU125, ACR125, ZU125, ACR125, ALC125, ALM125, ALW125, AMG125, AMR125, ANC125, ANN125, ANY125, AOJ125, AOU125, APF125))),0,1)</f>
        <v>0</v>
      </c>
      <c r="BM125" s="46">
        <f>IF(ISERROR(SEARCH(1,_xlfn.CONCAT(KL125, NE125, PT125, SJ125, UW125, XK125, ZW125, ACT125,AEM125, AGQ125, AJJ125, AMH125, AMS125, AND125, ANO125, ANZ125, AOK125, AOW125, APH125, APR125, AQB125, AQK125))),0,1)</f>
        <v>0</v>
      </c>
      <c r="BN125" s="46">
        <f>IF(ISERROR(SEARCH(1,_xlfn.CONCAT(DO125, FQ125, HP125, KM125, NF125, PU125, SK125, UX125, XL125, ZV125, ACU125,AEL125, AGP125, AJI125, AMI125, AMT125, ANE125, ANP125, AOA125, AOL125, AOV125, APG125, APQ125, AQA125, AQJ125))),0,1)</f>
        <v>0</v>
      </c>
      <c r="BO125" s="46">
        <f t="shared" si="93"/>
        <v>0</v>
      </c>
      <c r="BP125" s="46">
        <f t="shared" si="93"/>
        <v>1</v>
      </c>
      <c r="BQ125" s="46">
        <f t="shared" si="93"/>
        <v>0</v>
      </c>
      <c r="BR125" s="46">
        <f t="shared" si="93"/>
        <v>0</v>
      </c>
      <c r="BS125" s="46">
        <f t="shared" si="93"/>
        <v>0</v>
      </c>
      <c r="BT125" s="46" t="str">
        <f t="shared" si="83"/>
        <v>oui</v>
      </c>
      <c r="BU125" s="46" t="str">
        <f>IF(ISERROR(SEARCH(1, _xlfn.CONCAT(CL125, CM125,ES125, GQ125, JB125,MB125,OP125, OQ125,RF125, WG125, ABJ125, ABK125, ABL125, ABM125, CK125 ))),"non","oui")</f>
        <v>oui</v>
      </c>
      <c r="BV125" s="46" t="s">
        <v>1500</v>
      </c>
      <c r="BW125" s="46" t="s">
        <v>1708</v>
      </c>
      <c r="BX125" s="46">
        <v>0</v>
      </c>
      <c r="BY125" s="46">
        <v>0</v>
      </c>
      <c r="BZ125" s="46">
        <v>0</v>
      </c>
      <c r="CA125" s="46">
        <v>0</v>
      </c>
      <c r="CB125" s="46">
        <v>1</v>
      </c>
      <c r="CC125" s="46">
        <v>0</v>
      </c>
      <c r="CD125" s="46">
        <v>0</v>
      </c>
      <c r="CE125" s="46">
        <v>0</v>
      </c>
      <c r="CF125" s="46">
        <v>0</v>
      </c>
      <c r="CG125" s="46">
        <v>0</v>
      </c>
      <c r="CH125" s="46">
        <v>0</v>
      </c>
      <c r="CW125" s="46" t="s">
        <v>1505</v>
      </c>
      <c r="CX125" s="46">
        <v>0</v>
      </c>
      <c r="CY125" s="46">
        <v>0</v>
      </c>
      <c r="CZ125" s="46">
        <v>0</v>
      </c>
      <c r="DA125" s="46">
        <v>0</v>
      </c>
      <c r="DB125" s="46">
        <v>0</v>
      </c>
      <c r="DC125" s="46">
        <v>0</v>
      </c>
      <c r="DD125" s="46">
        <v>1</v>
      </c>
      <c r="DE125" s="46">
        <v>0</v>
      </c>
      <c r="DF125" s="46">
        <v>0</v>
      </c>
      <c r="DG125" s="46">
        <v>0</v>
      </c>
      <c r="DH125" s="46">
        <v>0</v>
      </c>
      <c r="DI125" s="46">
        <v>0</v>
      </c>
      <c r="DJ125" s="46">
        <v>0</v>
      </c>
      <c r="GG125" s="46" t="s">
        <v>1496</v>
      </c>
      <c r="GP125" s="46" t="s">
        <v>1504</v>
      </c>
      <c r="GQ125" s="46">
        <v>1</v>
      </c>
      <c r="GR125" s="46">
        <v>0</v>
      </c>
      <c r="GS125" s="46">
        <v>0</v>
      </c>
      <c r="GT125" s="46">
        <v>0</v>
      </c>
      <c r="GU125" s="46">
        <v>0</v>
      </c>
      <c r="GV125" s="46">
        <v>0</v>
      </c>
      <c r="GX125" s="46" t="s">
        <v>1680</v>
      </c>
      <c r="GY125" s="46">
        <v>0</v>
      </c>
      <c r="GZ125" s="46">
        <v>0</v>
      </c>
      <c r="HA125" s="46">
        <v>0</v>
      </c>
      <c r="HB125" s="46">
        <v>0</v>
      </c>
      <c r="HC125" s="46">
        <v>0</v>
      </c>
      <c r="HD125" s="46">
        <v>0</v>
      </c>
      <c r="HE125" s="46">
        <v>0</v>
      </c>
      <c r="HF125" s="46">
        <v>0</v>
      </c>
      <c r="HG125" s="46">
        <v>0</v>
      </c>
      <c r="HH125" s="46">
        <v>1</v>
      </c>
      <c r="HI125" s="46">
        <v>0</v>
      </c>
      <c r="HJ125" s="46">
        <v>0</v>
      </c>
      <c r="HK125" s="46">
        <v>0</v>
      </c>
      <c r="HM125" s="46" t="s">
        <v>1914</v>
      </c>
      <c r="HN125" s="46">
        <v>0</v>
      </c>
      <c r="HO125" s="46">
        <v>0</v>
      </c>
      <c r="HP125" s="46">
        <v>0</v>
      </c>
      <c r="HQ125" s="46">
        <v>0</v>
      </c>
      <c r="HR125" s="46">
        <v>1</v>
      </c>
      <c r="HS125" s="46">
        <v>0</v>
      </c>
      <c r="HT125" s="46">
        <v>0</v>
      </c>
      <c r="HU125" s="46">
        <v>0</v>
      </c>
      <c r="IE125" s="46" t="s">
        <v>1518</v>
      </c>
      <c r="IF125" s="46" t="s">
        <v>1554</v>
      </c>
      <c r="IG125" s="46" t="s">
        <v>1500</v>
      </c>
      <c r="IH125" s="46" t="s">
        <v>1614</v>
      </c>
      <c r="II125" s="46">
        <v>1</v>
      </c>
      <c r="IJ125" s="46">
        <v>1</v>
      </c>
      <c r="IK125" s="46">
        <v>0</v>
      </c>
      <c r="IL125" s="46">
        <v>0</v>
      </c>
      <c r="IM125" s="46">
        <v>0</v>
      </c>
      <c r="IN125" s="46">
        <v>0</v>
      </c>
      <c r="IO125" s="46">
        <v>0</v>
      </c>
      <c r="IP125" s="46">
        <v>0</v>
      </c>
      <c r="IQ125" s="46">
        <v>0</v>
      </c>
      <c r="IR125" s="46">
        <v>0</v>
      </c>
      <c r="IS125" s="46">
        <v>0</v>
      </c>
      <c r="IT125" s="46">
        <v>0</v>
      </c>
      <c r="IU125" s="46">
        <v>0</v>
      </c>
      <c r="IV125" s="46">
        <v>0</v>
      </c>
      <c r="IW125" s="46">
        <v>0</v>
      </c>
      <c r="IX125" s="46">
        <v>0</v>
      </c>
      <c r="IY125" s="46">
        <v>0</v>
      </c>
      <c r="JT125" s="46" t="s">
        <v>1579</v>
      </c>
      <c r="JU125" s="46">
        <v>1</v>
      </c>
      <c r="JV125" s="46">
        <v>0</v>
      </c>
      <c r="JW125" s="46">
        <v>0</v>
      </c>
      <c r="JX125" s="46">
        <v>0</v>
      </c>
      <c r="JY125" s="46">
        <v>0</v>
      </c>
      <c r="JZ125" s="46">
        <v>0</v>
      </c>
      <c r="KA125" s="46">
        <v>0</v>
      </c>
      <c r="KB125" s="46">
        <v>0</v>
      </c>
      <c r="KC125" s="46">
        <v>0</v>
      </c>
      <c r="KD125" s="46">
        <v>0</v>
      </c>
      <c r="KE125" s="46">
        <v>0</v>
      </c>
      <c r="KF125" s="46">
        <v>0</v>
      </c>
      <c r="KG125" s="46">
        <v>0</v>
      </c>
      <c r="AKG125" s="46" t="s">
        <v>1509</v>
      </c>
      <c r="AKH125" s="46">
        <v>0</v>
      </c>
      <c r="AKI125" s="46">
        <v>0</v>
      </c>
      <c r="AKJ125" s="46">
        <v>0</v>
      </c>
      <c r="AKK125" s="46">
        <v>0</v>
      </c>
      <c r="AKL125" s="46">
        <v>0</v>
      </c>
      <c r="AKM125" s="46">
        <v>0</v>
      </c>
      <c r="AKN125" s="46">
        <v>0</v>
      </c>
      <c r="AKO125" s="46">
        <v>0</v>
      </c>
      <c r="AKP125" s="46">
        <v>0</v>
      </c>
      <c r="AKQ125" s="46">
        <v>0</v>
      </c>
      <c r="AKR125" s="46">
        <v>0</v>
      </c>
      <c r="AKS125" s="46">
        <v>0</v>
      </c>
      <c r="AKT125" s="46">
        <v>0</v>
      </c>
      <c r="AKU125" s="46">
        <v>0</v>
      </c>
      <c r="AKV125" s="46">
        <v>1</v>
      </c>
      <c r="AKW125" s="46">
        <v>0</v>
      </c>
      <c r="AKX125" s="46">
        <v>0</v>
      </c>
      <c r="AKY125" s="46">
        <v>0</v>
      </c>
      <c r="AQR125" s="46" t="s">
        <v>1558</v>
      </c>
      <c r="ASB125" s="46" t="s">
        <v>1496</v>
      </c>
      <c r="ASD125" s="46" t="s">
        <v>1540</v>
      </c>
      <c r="ASE125" s="46" t="s">
        <v>1781</v>
      </c>
      <c r="ASF125" s="46">
        <v>1</v>
      </c>
      <c r="ASG125" s="46">
        <v>0</v>
      </c>
      <c r="ASH125" s="46">
        <v>1</v>
      </c>
      <c r="ASI125" s="46">
        <v>0</v>
      </c>
      <c r="ASJ125" s="46">
        <v>1</v>
      </c>
      <c r="ASK125" s="46">
        <v>0</v>
      </c>
      <c r="ASL125" s="46">
        <v>0</v>
      </c>
      <c r="ASM125" s="46">
        <v>0</v>
      </c>
      <c r="ASN125" s="46">
        <v>0</v>
      </c>
      <c r="ASO125" s="46">
        <v>0</v>
      </c>
      <c r="ASP125" s="46">
        <v>0</v>
      </c>
      <c r="ASQ125" s="46">
        <v>0</v>
      </c>
      <c r="ASS125" s="46" t="s">
        <v>2044</v>
      </c>
      <c r="AST125" s="46">
        <v>0</v>
      </c>
      <c r="ASU125" s="46">
        <v>0</v>
      </c>
      <c r="ASV125" s="46">
        <v>1</v>
      </c>
      <c r="ASW125" s="46">
        <v>0</v>
      </c>
      <c r="ASX125" s="46">
        <v>0</v>
      </c>
      <c r="ASY125" s="46">
        <v>0</v>
      </c>
      <c r="ASZ125" s="46">
        <v>0</v>
      </c>
      <c r="ATA125" s="46">
        <v>0</v>
      </c>
      <c r="ATB125" s="46">
        <v>0</v>
      </c>
      <c r="ATC125" s="46">
        <v>0</v>
      </c>
      <c r="ATD125" s="46">
        <v>0</v>
      </c>
      <c r="ATE125" s="46">
        <v>0</v>
      </c>
      <c r="ATF125" s="46">
        <v>0</v>
      </c>
      <c r="ATH125" s="46" t="s">
        <v>1584</v>
      </c>
      <c r="ATI125" s="46">
        <v>0</v>
      </c>
      <c r="ATJ125" s="46">
        <v>0</v>
      </c>
      <c r="ATK125" s="46">
        <v>0</v>
      </c>
      <c r="ATL125" s="46">
        <v>0</v>
      </c>
      <c r="ATM125" s="46">
        <v>0</v>
      </c>
      <c r="ATN125" s="46">
        <v>0</v>
      </c>
      <c r="ATO125" s="46">
        <v>0</v>
      </c>
      <c r="ATP125" s="46">
        <v>1</v>
      </c>
      <c r="ATQ125" s="46">
        <v>0</v>
      </c>
      <c r="ATR125" s="46">
        <v>0</v>
      </c>
      <c r="ATS125" s="46">
        <v>0</v>
      </c>
      <c r="ATT125" s="46">
        <v>0</v>
      </c>
      <c r="ATU125" s="46">
        <v>0</v>
      </c>
      <c r="AUH125" s="46" t="s">
        <v>1601</v>
      </c>
      <c r="AUI125" s="46" t="s">
        <v>1496</v>
      </c>
      <c r="AUJ125" s="46" t="s">
        <v>1558</v>
      </c>
      <c r="AXD125" s="46" t="s">
        <v>1496</v>
      </c>
      <c r="AXE125" s="46" t="s">
        <v>1540</v>
      </c>
      <c r="AXG125" s="46" t="s">
        <v>1541</v>
      </c>
      <c r="AXH125" s="46">
        <v>1</v>
      </c>
      <c r="AXI125" s="46">
        <v>0</v>
      </c>
      <c r="AXJ125" s="46">
        <v>0</v>
      </c>
      <c r="AXK125" s="46">
        <v>0</v>
      </c>
      <c r="AXL125" s="46">
        <v>0</v>
      </c>
      <c r="AXM125" s="46">
        <v>0</v>
      </c>
      <c r="AXN125" s="46">
        <v>0</v>
      </c>
      <c r="AXO125" s="46">
        <v>0</v>
      </c>
      <c r="AXP125" s="46">
        <v>0</v>
      </c>
      <c r="AXQ125" s="46">
        <v>0</v>
      </c>
      <c r="AXR125" s="46">
        <v>0</v>
      </c>
      <c r="AXT125" s="46" t="s">
        <v>1702</v>
      </c>
      <c r="AXU125" s="46" t="s">
        <v>1564</v>
      </c>
      <c r="AYW125" s="46" t="s">
        <v>1496</v>
      </c>
      <c r="AYX125" s="46" t="s">
        <v>2037</v>
      </c>
      <c r="AYY125" s="46">
        <v>1</v>
      </c>
      <c r="AYZ125" s="46">
        <v>0</v>
      </c>
      <c r="AZA125" s="46">
        <v>0</v>
      </c>
      <c r="AZB125" s="46">
        <v>0</v>
      </c>
      <c r="AZC125" s="46">
        <v>0</v>
      </c>
      <c r="AZD125" s="46">
        <v>1</v>
      </c>
      <c r="AZE125" s="46">
        <v>0</v>
      </c>
      <c r="AZF125" s="46">
        <v>0</v>
      </c>
      <c r="AZG125" s="46">
        <v>0</v>
      </c>
      <c r="AZH125" s="46">
        <v>0</v>
      </c>
      <c r="AZK125" s="46" t="s">
        <v>1696</v>
      </c>
      <c r="AZL125" s="46">
        <v>0</v>
      </c>
      <c r="AZM125" s="46">
        <v>0</v>
      </c>
      <c r="AZN125" s="46">
        <v>0</v>
      </c>
      <c r="AZO125" s="46">
        <v>0</v>
      </c>
      <c r="AZP125" s="46">
        <v>0</v>
      </c>
      <c r="AZQ125" s="46">
        <v>1</v>
      </c>
      <c r="AZR125" s="46">
        <v>0</v>
      </c>
      <c r="AZS125" s="46">
        <v>0</v>
      </c>
      <c r="AZT125" s="46">
        <v>0</v>
      </c>
      <c r="AZU125" s="46">
        <v>0</v>
      </c>
      <c r="AZW125" s="46" t="s">
        <v>1496</v>
      </c>
      <c r="AZX125" s="46" t="s">
        <v>1496</v>
      </c>
      <c r="BAL125" s="46" t="s">
        <v>1496</v>
      </c>
      <c r="BAM125" s="46" t="s">
        <v>1862</v>
      </c>
      <c r="BAN125" s="46" t="s">
        <v>1558</v>
      </c>
      <c r="BAW125" s="46" t="s">
        <v>1496</v>
      </c>
      <c r="BAX125" s="46" t="s">
        <v>1500</v>
      </c>
      <c r="BBM125" s="46" t="s">
        <v>1563</v>
      </c>
      <c r="BBN125" s="46" t="s">
        <v>1563</v>
      </c>
      <c r="BBO125" s="46" t="s">
        <v>1500</v>
      </c>
      <c r="BCV125" s="46" t="s">
        <v>1652</v>
      </c>
      <c r="BCW125" s="46" t="s">
        <v>1500</v>
      </c>
      <c r="BCX125" s="46" t="s">
        <v>1500</v>
      </c>
      <c r="BCY125" s="46" t="s">
        <v>2361</v>
      </c>
      <c r="BDA125" s="46">
        <v>391444804</v>
      </c>
      <c r="BDB125" s="46">
        <v>44964.659560185188</v>
      </c>
      <c r="BDE125" s="46" t="s">
        <v>1524</v>
      </c>
      <c r="BDF125" s="46" t="s">
        <v>1525</v>
      </c>
    </row>
    <row r="126" spans="1:987 1074:1462" x14ac:dyDescent="0.35">
      <c r="A126" s="46">
        <v>147</v>
      </c>
      <c r="B126" s="46" t="s">
        <v>2362</v>
      </c>
      <c r="C126" s="46">
        <v>44964</v>
      </c>
      <c r="D126" s="46" t="s">
        <v>1490</v>
      </c>
      <c r="E126" s="46">
        <v>44964.519937210644</v>
      </c>
      <c r="F126" s="46">
        <v>44964.542938564817</v>
      </c>
      <c r="G126" s="46" t="s">
        <v>1491</v>
      </c>
      <c r="H126" s="46" t="s">
        <v>1724</v>
      </c>
      <c r="I126" s="46" t="s">
        <v>1493</v>
      </c>
      <c r="J126" s="46" t="s">
        <v>1494</v>
      </c>
      <c r="K126" s="46">
        <v>2</v>
      </c>
      <c r="L126" s="46">
        <v>2</v>
      </c>
      <c r="M126" s="46" t="s">
        <v>1725</v>
      </c>
      <c r="N126" s="46" t="s">
        <v>1496</v>
      </c>
      <c r="O126" s="46" t="s">
        <v>1497</v>
      </c>
      <c r="P126" s="46" t="s">
        <v>1498</v>
      </c>
      <c r="R126" s="46" t="s">
        <v>1496</v>
      </c>
      <c r="S126" s="46" t="s">
        <v>2363</v>
      </c>
      <c r="T126" s="46" t="s">
        <v>1550</v>
      </c>
      <c r="U126" s="46" t="s">
        <v>1500</v>
      </c>
      <c r="V126" s="46" t="s">
        <v>1500</v>
      </c>
      <c r="W126" s="46" t="s">
        <v>1500</v>
      </c>
      <c r="X126" s="46" t="s">
        <v>1500</v>
      </c>
      <c r="Y126" s="46" t="s">
        <v>1500</v>
      </c>
      <c r="Z126" s="46" t="str">
        <f t="shared" si="49"/>
        <v>oui</v>
      </c>
      <c r="AC126" s="46" t="str">
        <f t="shared" si="68"/>
        <v>non</v>
      </c>
      <c r="AD126" s="46" t="s">
        <v>1501</v>
      </c>
      <c r="AF126" s="46" t="s">
        <v>1531</v>
      </c>
      <c r="AH126" s="46" t="s">
        <v>1734</v>
      </c>
      <c r="AJ126" s="46" t="str">
        <f t="shared" si="69"/>
        <v>non</v>
      </c>
      <c r="AK126" s="46" t="str">
        <f t="shared" si="50"/>
        <v>oui</v>
      </c>
      <c r="AL126" s="46" t="str">
        <f t="shared" si="65"/>
        <v xml:space="preserve">exclusion </v>
      </c>
      <c r="AM126" s="46">
        <f t="shared" si="70"/>
        <v>0</v>
      </c>
      <c r="AN126" s="46">
        <f t="shared" si="71"/>
        <v>0</v>
      </c>
      <c r="AO126" s="46">
        <f t="shared" si="72"/>
        <v>0</v>
      </c>
      <c r="AP126" s="46">
        <f t="shared" si="73"/>
        <v>0</v>
      </c>
      <c r="AQ126" s="46">
        <f t="shared" si="74"/>
        <v>0</v>
      </c>
      <c r="AR126" s="46">
        <f t="shared" si="75"/>
        <v>0</v>
      </c>
      <c r="AS126" s="46">
        <f t="shared" si="76"/>
        <v>1</v>
      </c>
      <c r="AT126" s="46">
        <f t="shared" si="77"/>
        <v>0</v>
      </c>
      <c r="AU126" s="46">
        <f t="shared" si="78"/>
        <v>0</v>
      </c>
      <c r="AV126" s="46">
        <f t="shared" si="79"/>
        <v>0</v>
      </c>
      <c r="AW126" s="46">
        <f t="shared" si="80"/>
        <v>0</v>
      </c>
      <c r="AX126" s="46">
        <f t="shared" si="81"/>
        <v>0</v>
      </c>
      <c r="AY126" s="46">
        <f t="shared" si="82"/>
        <v>0</v>
      </c>
      <c r="BT126" s="46" t="str">
        <f t="shared" si="83"/>
        <v>oui</v>
      </c>
      <c r="GG126" s="46" t="s">
        <v>1500</v>
      </c>
      <c r="GH126" s="46" t="s">
        <v>1574</v>
      </c>
      <c r="GI126" s="46">
        <v>0</v>
      </c>
      <c r="GJ126" s="46">
        <v>0</v>
      </c>
      <c r="GK126" s="46">
        <v>1</v>
      </c>
      <c r="GL126" s="46">
        <v>0</v>
      </c>
      <c r="GM126" s="46">
        <v>0</v>
      </c>
      <c r="GN126" s="46">
        <v>0</v>
      </c>
      <c r="GX126" s="46" t="s">
        <v>1505</v>
      </c>
      <c r="GY126" s="46">
        <v>0</v>
      </c>
      <c r="GZ126" s="46">
        <v>0</v>
      </c>
      <c r="HA126" s="46">
        <v>0</v>
      </c>
      <c r="HB126" s="46">
        <v>0</v>
      </c>
      <c r="HC126" s="46">
        <v>0</v>
      </c>
      <c r="HD126" s="46">
        <v>0</v>
      </c>
      <c r="HE126" s="46">
        <v>1</v>
      </c>
      <c r="HF126" s="46">
        <v>0</v>
      </c>
      <c r="HG126" s="46">
        <v>0</v>
      </c>
      <c r="HH126" s="46">
        <v>0</v>
      </c>
      <c r="HI126" s="46">
        <v>0</v>
      </c>
      <c r="HJ126" s="46">
        <v>0</v>
      </c>
      <c r="HK126" s="46">
        <v>0</v>
      </c>
      <c r="QQ126" s="46" t="s">
        <v>1500</v>
      </c>
      <c r="QR126" s="46" t="s">
        <v>1504</v>
      </c>
      <c r="QS126" s="46">
        <v>1</v>
      </c>
      <c r="QT126" s="46">
        <v>0</v>
      </c>
      <c r="QU126" s="46">
        <v>0</v>
      </c>
      <c r="QV126" s="46">
        <v>0</v>
      </c>
      <c r="QW126" s="46">
        <v>0</v>
      </c>
      <c r="QX126" s="46">
        <v>0</v>
      </c>
      <c r="QY126" s="46">
        <v>0</v>
      </c>
      <c r="QZ126" s="46">
        <v>0</v>
      </c>
      <c r="RA126" s="46">
        <v>0</v>
      </c>
      <c r="RB126" s="46">
        <v>0</v>
      </c>
      <c r="RC126" s="46">
        <v>0</v>
      </c>
      <c r="RR126" s="46" t="s">
        <v>1505</v>
      </c>
      <c r="RS126" s="46">
        <v>0</v>
      </c>
      <c r="RT126" s="46">
        <v>0</v>
      </c>
      <c r="RU126" s="46">
        <v>0</v>
      </c>
      <c r="RV126" s="46">
        <v>0</v>
      </c>
      <c r="RW126" s="46">
        <v>0</v>
      </c>
      <c r="RX126" s="46">
        <v>0</v>
      </c>
      <c r="RY126" s="46">
        <v>1</v>
      </c>
      <c r="RZ126" s="46">
        <v>0</v>
      </c>
      <c r="SA126" s="46">
        <v>0</v>
      </c>
      <c r="SB126" s="46">
        <v>0</v>
      </c>
      <c r="SC126" s="46">
        <v>0</v>
      </c>
      <c r="SD126" s="46">
        <v>0</v>
      </c>
      <c r="SE126" s="46">
        <v>0</v>
      </c>
      <c r="AAP126" s="46" t="s">
        <v>1500</v>
      </c>
      <c r="AAQ126" s="46" t="s">
        <v>2079</v>
      </c>
      <c r="AAR126" s="46">
        <v>1</v>
      </c>
      <c r="AAS126" s="46">
        <v>0</v>
      </c>
      <c r="AAT126" s="46">
        <v>0</v>
      </c>
      <c r="AAU126" s="46">
        <v>0</v>
      </c>
      <c r="AAV126" s="46">
        <v>0</v>
      </c>
      <c r="AAW126" s="46">
        <v>0</v>
      </c>
      <c r="AAX126" s="46">
        <v>0</v>
      </c>
      <c r="AAY126" s="46">
        <v>0</v>
      </c>
      <c r="AAZ126" s="46">
        <v>0</v>
      </c>
      <c r="ABA126" s="46">
        <v>0</v>
      </c>
      <c r="ABB126" s="46">
        <v>0</v>
      </c>
      <c r="ABC126" s="46">
        <v>0</v>
      </c>
      <c r="ABD126" s="46">
        <v>0</v>
      </c>
      <c r="ABE126" s="46">
        <v>0</v>
      </c>
      <c r="ABF126" s="46">
        <v>0</v>
      </c>
      <c r="ABG126" s="46">
        <v>0</v>
      </c>
      <c r="ACA126" s="46" t="s">
        <v>1505</v>
      </c>
      <c r="ACB126" s="46">
        <v>0</v>
      </c>
      <c r="ACC126" s="46">
        <v>0</v>
      </c>
      <c r="ACD126" s="46">
        <v>0</v>
      </c>
      <c r="ACE126" s="46">
        <v>0</v>
      </c>
      <c r="ACF126" s="46">
        <v>0</v>
      </c>
      <c r="ACG126" s="46">
        <v>0</v>
      </c>
      <c r="ACH126" s="46">
        <v>1</v>
      </c>
      <c r="ACI126" s="46">
        <v>0</v>
      </c>
      <c r="ACJ126" s="46">
        <v>0</v>
      </c>
      <c r="ACK126" s="46">
        <v>0</v>
      </c>
      <c r="ACL126" s="46">
        <v>0</v>
      </c>
      <c r="ACM126" s="46">
        <v>0</v>
      </c>
      <c r="ACN126" s="46">
        <v>0</v>
      </c>
      <c r="AKG126" s="46" t="s">
        <v>1509</v>
      </c>
      <c r="AKH126" s="46">
        <v>0</v>
      </c>
      <c r="AKI126" s="46">
        <v>0</v>
      </c>
      <c r="AKJ126" s="46">
        <v>0</v>
      </c>
      <c r="AKK126" s="46">
        <v>0</v>
      </c>
      <c r="AKL126" s="46">
        <v>0</v>
      </c>
      <c r="AKM126" s="46">
        <v>0</v>
      </c>
      <c r="AKN126" s="46">
        <v>0</v>
      </c>
      <c r="AKO126" s="46">
        <v>0</v>
      </c>
      <c r="AKP126" s="46">
        <v>0</v>
      </c>
      <c r="AKQ126" s="46">
        <v>0</v>
      </c>
      <c r="AKR126" s="46">
        <v>0</v>
      </c>
      <c r="AKS126" s="46">
        <v>0</v>
      </c>
      <c r="AKT126" s="46">
        <v>0</v>
      </c>
      <c r="AKU126" s="46">
        <v>0</v>
      </c>
      <c r="AKV126" s="46">
        <v>1</v>
      </c>
      <c r="AKW126" s="46">
        <v>0</v>
      </c>
      <c r="AKX126" s="46">
        <v>0</v>
      </c>
      <c r="AKY126" s="46">
        <v>0</v>
      </c>
      <c r="AQR126" s="46" t="s">
        <v>1564</v>
      </c>
      <c r="ARR126" s="46" t="s">
        <v>1581</v>
      </c>
      <c r="ARS126" s="46">
        <v>1</v>
      </c>
      <c r="ART126" s="46">
        <v>0</v>
      </c>
      <c r="ARU126" s="46">
        <v>0</v>
      </c>
      <c r="ARV126" s="46">
        <v>0</v>
      </c>
      <c r="ARW126" s="46">
        <v>0</v>
      </c>
      <c r="ARX126" s="46">
        <v>0</v>
      </c>
      <c r="ARY126" s="46">
        <v>0</v>
      </c>
      <c r="ASB126" s="46" t="s">
        <v>1496</v>
      </c>
      <c r="ASD126" s="46" t="s">
        <v>1649</v>
      </c>
      <c r="ASE126" s="46" t="s">
        <v>1831</v>
      </c>
      <c r="ASF126" s="46">
        <v>0</v>
      </c>
      <c r="ASG126" s="46">
        <v>0</v>
      </c>
      <c r="ASH126" s="46">
        <v>0</v>
      </c>
      <c r="ASI126" s="46">
        <v>1</v>
      </c>
      <c r="ASJ126" s="46">
        <v>0</v>
      </c>
      <c r="ASK126" s="46">
        <v>0</v>
      </c>
      <c r="ASL126" s="46">
        <v>0</v>
      </c>
      <c r="ASM126" s="46">
        <v>0</v>
      </c>
      <c r="ASN126" s="46">
        <v>0</v>
      </c>
      <c r="ASO126" s="46">
        <v>0</v>
      </c>
      <c r="ASP126" s="46">
        <v>0</v>
      </c>
      <c r="ASQ126" s="46">
        <v>0</v>
      </c>
      <c r="ASS126" s="46" t="s">
        <v>1560</v>
      </c>
      <c r="AST126" s="46">
        <v>0</v>
      </c>
      <c r="ASU126" s="46">
        <v>0</v>
      </c>
      <c r="ASV126" s="46">
        <v>0</v>
      </c>
      <c r="ASW126" s="46">
        <v>0</v>
      </c>
      <c r="ASX126" s="46">
        <v>0</v>
      </c>
      <c r="ASY126" s="46">
        <v>0</v>
      </c>
      <c r="ASZ126" s="46">
        <v>0</v>
      </c>
      <c r="ATA126" s="46">
        <v>1</v>
      </c>
      <c r="ATB126" s="46">
        <v>0</v>
      </c>
      <c r="ATC126" s="46">
        <v>0</v>
      </c>
      <c r="ATD126" s="46">
        <v>0</v>
      </c>
      <c r="ATE126" s="46">
        <v>0</v>
      </c>
      <c r="ATF126" s="46">
        <v>0</v>
      </c>
      <c r="ATH126" s="46" t="s">
        <v>1584</v>
      </c>
      <c r="ATI126" s="46">
        <v>0</v>
      </c>
      <c r="ATJ126" s="46">
        <v>0</v>
      </c>
      <c r="ATK126" s="46">
        <v>0</v>
      </c>
      <c r="ATL126" s="46">
        <v>0</v>
      </c>
      <c r="ATM126" s="46">
        <v>0</v>
      </c>
      <c r="ATN126" s="46">
        <v>0</v>
      </c>
      <c r="ATO126" s="46">
        <v>0</v>
      </c>
      <c r="ATP126" s="46">
        <v>1</v>
      </c>
      <c r="ATQ126" s="46">
        <v>0</v>
      </c>
      <c r="ATR126" s="46">
        <v>0</v>
      </c>
      <c r="ATS126" s="46">
        <v>0</v>
      </c>
      <c r="ATT126" s="46">
        <v>0</v>
      </c>
      <c r="ATU126" s="46">
        <v>0</v>
      </c>
      <c r="AUH126" s="46" t="s">
        <v>1585</v>
      </c>
      <c r="AUI126" s="46" t="s">
        <v>1496</v>
      </c>
      <c r="AUJ126" s="46" t="s">
        <v>1564</v>
      </c>
      <c r="AXD126" s="46" t="s">
        <v>1500</v>
      </c>
      <c r="AXT126" s="46" t="s">
        <v>1518</v>
      </c>
      <c r="AYI126" s="46" t="s">
        <v>1541</v>
      </c>
      <c r="AYJ126" s="46">
        <v>1</v>
      </c>
      <c r="AYK126" s="46">
        <v>0</v>
      </c>
      <c r="AYL126" s="46">
        <v>0</v>
      </c>
      <c r="AYM126" s="46">
        <v>0</v>
      </c>
      <c r="AYN126" s="46">
        <v>0</v>
      </c>
      <c r="AYO126" s="46">
        <v>0</v>
      </c>
      <c r="AYP126" s="46">
        <v>0</v>
      </c>
      <c r="AYQ126" s="46">
        <v>0</v>
      </c>
      <c r="AYR126" s="46">
        <v>0</v>
      </c>
      <c r="AYS126" s="46">
        <v>0</v>
      </c>
      <c r="AYT126" s="46">
        <v>0</v>
      </c>
      <c r="AYW126" s="46" t="s">
        <v>1500</v>
      </c>
      <c r="AZW126" s="46" t="s">
        <v>1500</v>
      </c>
      <c r="BAX126" s="46" t="s">
        <v>1500</v>
      </c>
      <c r="BBM126" s="46" t="s">
        <v>1518</v>
      </c>
      <c r="BBN126" s="46" t="s">
        <v>1702</v>
      </c>
      <c r="BBO126" s="46" t="s">
        <v>1500</v>
      </c>
      <c r="BCV126" s="46" t="s">
        <v>1702</v>
      </c>
      <c r="BCW126" s="46" t="s">
        <v>1500</v>
      </c>
      <c r="BCX126" s="46" t="s">
        <v>1500</v>
      </c>
      <c r="BCY126" s="46" t="s">
        <v>2364</v>
      </c>
      <c r="BDA126" s="46">
        <v>391444814</v>
      </c>
      <c r="BDB126" s="46">
        <v>44964.659571759257</v>
      </c>
      <c r="BDE126" s="46" t="s">
        <v>1524</v>
      </c>
      <c r="BDF126" s="46" t="s">
        <v>1525</v>
      </c>
    </row>
    <row r="127" spans="1:987 1074:1462" x14ac:dyDescent="0.35">
      <c r="A127" s="46">
        <v>148</v>
      </c>
      <c r="B127" s="46" t="s">
        <v>2365</v>
      </c>
      <c r="C127" s="46">
        <v>44964</v>
      </c>
      <c r="D127" s="46" t="s">
        <v>1490</v>
      </c>
      <c r="E127" s="46">
        <v>44964.617497465268</v>
      </c>
      <c r="F127" s="46">
        <v>44964.634299641213</v>
      </c>
      <c r="G127" s="46" t="s">
        <v>1491</v>
      </c>
      <c r="H127" s="46" t="s">
        <v>1748</v>
      </c>
      <c r="I127" s="46" t="s">
        <v>1493</v>
      </c>
      <c r="J127" s="46" t="s">
        <v>1494</v>
      </c>
      <c r="K127" s="46">
        <v>6</v>
      </c>
      <c r="L127" s="46">
        <v>6</v>
      </c>
      <c r="M127" s="46" t="s">
        <v>1749</v>
      </c>
      <c r="N127" s="46" t="s">
        <v>1496</v>
      </c>
      <c r="O127" s="46" t="s">
        <v>1527</v>
      </c>
      <c r="P127" s="46" t="s">
        <v>1528</v>
      </c>
      <c r="Q127" s="46" t="s">
        <v>1496</v>
      </c>
      <c r="S127" s="46" t="s">
        <v>2366</v>
      </c>
      <c r="T127" s="46" t="s">
        <v>1500</v>
      </c>
      <c r="U127" s="46" t="s">
        <v>1500</v>
      </c>
      <c r="V127" s="46" t="s">
        <v>1500</v>
      </c>
      <c r="W127" s="46" t="s">
        <v>1500</v>
      </c>
      <c r="X127" s="46" t="s">
        <v>1500</v>
      </c>
      <c r="Y127" s="46" t="s">
        <v>1500</v>
      </c>
      <c r="Z127" s="46" t="str">
        <f t="shared" si="49"/>
        <v>non</v>
      </c>
      <c r="AC127" s="46" t="str">
        <f t="shared" si="68"/>
        <v>oui</v>
      </c>
      <c r="AD127" s="46" t="s">
        <v>1501</v>
      </c>
      <c r="AF127" s="46" t="s">
        <v>1609</v>
      </c>
      <c r="AH127" s="46" t="s">
        <v>1734</v>
      </c>
      <c r="AJ127" s="46" t="str">
        <f t="shared" si="69"/>
        <v>oui</v>
      </c>
      <c r="AK127" s="46" t="str">
        <f t="shared" si="50"/>
        <v>oui</v>
      </c>
      <c r="AL127" s="46" t="str">
        <f t="shared" si="65"/>
        <v xml:space="preserve">exclusion corruption pas_acces_information </v>
      </c>
      <c r="AM127" s="46">
        <f t="shared" si="70"/>
        <v>0</v>
      </c>
      <c r="AN127" s="46">
        <f t="shared" si="71"/>
        <v>0</v>
      </c>
      <c r="AO127" s="46">
        <f t="shared" si="72"/>
        <v>0</v>
      </c>
      <c r="AP127" s="46">
        <f t="shared" si="73"/>
        <v>0</v>
      </c>
      <c r="AQ127" s="46">
        <f t="shared" si="74"/>
        <v>0</v>
      </c>
      <c r="AR127" s="46">
        <f t="shared" si="75"/>
        <v>0</v>
      </c>
      <c r="AS127" s="46">
        <f t="shared" si="76"/>
        <v>1</v>
      </c>
      <c r="AT127" s="46">
        <f t="shared" si="77"/>
        <v>0</v>
      </c>
      <c r="AU127" s="46">
        <f t="shared" si="78"/>
        <v>1</v>
      </c>
      <c r="AV127" s="46">
        <f t="shared" si="79"/>
        <v>1</v>
      </c>
      <c r="AW127" s="46">
        <f t="shared" si="80"/>
        <v>0</v>
      </c>
      <c r="AX127" s="46">
        <f t="shared" si="81"/>
        <v>0</v>
      </c>
      <c r="AY127" s="46">
        <f t="shared" si="82"/>
        <v>0</v>
      </c>
      <c r="AZ127" s="46" t="str">
        <f t="shared" ref="AZ127:AZ128" si="94">IF(BA127=1,"pas_adapte ","")&amp;IF(BB127=1,"insuffisance_argent ","")&amp;IF(BC127=1,"acces_limite ","")&amp;IF(BD127=1,"mauvaise_qualite ","")&amp;IF(BE127=1,"retard_reception ","")&amp;IF(BF127=1,"aucun_problem ","")&amp;IF(BG127=1,"autre ","")&amp;IF(BH127=1,"nsp ","")&amp;IF(BI127=1,"pnpr ","")</f>
        <v xml:space="preserve">mauvaise_qualite retard_reception </v>
      </c>
      <c r="BA127" s="46">
        <f>IF(ISERROR(SEARCH(1,_xlfn.CONCAT(DM127, FO127, HN127, KJ127, NC127, PR127, SH127, UU127, XI127, ZT127, ACQ127, ZT127, ACQ127, AEK127, AFT127, AJH127))),0,1)</f>
        <v>0</v>
      </c>
      <c r="BB127" s="46">
        <f>IF(ISERROR(SEARCH(1,_xlfn.CONCAT(DN127, FP127, HO127, KK127, ND127, PS127, SI127, UV127, XJ127, ZU127, ACR127))),0,1)</f>
        <v>0</v>
      </c>
      <c r="BC127" s="46">
        <f>IF(ISERROR(SEARCH(1,_xlfn.CONCAT(KL127, NE127, PT127, SJ127, UW127, XK127, ZW127, ACT127,AEM127, AGQ127, AJJ127))),0,1)</f>
        <v>0</v>
      </c>
      <c r="BD127" s="46">
        <f>IF(ISERROR(SEARCH(1,_xlfn.CONCAT(DO127, FQ127, HP127, KM127, NF127, PU127, SK127, UX127, XL127, ZV127, ACU127,AEL127, AGP127, AJI127))),0,1)</f>
        <v>1</v>
      </c>
      <c r="BE127" s="46">
        <f t="shared" ref="BE127:BI128" si="95">IF(ISERROR(SEARCH(1,_xlfn.CONCAT(DP127, FR127, HQ127, KN127, NG127, PV127, SL127, UY127, XM127, ZX127, ACU127,AEN127, AGR127, AJK127))),0,1)</f>
        <v>1</v>
      </c>
      <c r="BF127" s="46">
        <f t="shared" si="95"/>
        <v>0</v>
      </c>
      <c r="BG127" s="46">
        <f t="shared" si="95"/>
        <v>0</v>
      </c>
      <c r="BH127" s="46">
        <f t="shared" si="95"/>
        <v>0</v>
      </c>
      <c r="BI127" s="46">
        <f t="shared" si="95"/>
        <v>0</v>
      </c>
      <c r="BJ127" s="46" t="str">
        <f t="shared" ref="BJ127:BJ128" si="96">IF(BK127=1, "pas_adapte ","")&amp;IF(BL127=1, "insuffisance_argent ","")&amp;IF(BM127=1, "acces_limite ","")&amp;IF(BN127=1, "mauvaise_qualite ","")&amp;IF(BO127=1, "retard_reception ","")&amp;IF(BP127=1, "aucun_problem ","")&amp;IF(BQ127=1, "autre ","")&amp;IF(BR127=1, "nsp ","")&amp;IF(BS127=1, "pnpr ","")</f>
        <v xml:space="preserve">mauvaise_qualite retard_reception </v>
      </c>
      <c r="BK127" s="46">
        <f>IF(ISERROR(SEARCH(1,_xlfn.CONCAT(DM127, FO127, HN127, KJ127, NC127, PR127, SH127, UU127, XI127, ZT127, ACQ127, ZT127, ACQ127, AEK127, AFT127, AJH127, ALB127, ALL127, ALV127, AMF127, AMQ127, ANB127, ANM127, ANX127, AOI127, AOT127, APE127, APP127, APZ127, AQI127))),0,1)</f>
        <v>0</v>
      </c>
      <c r="BL127" s="46">
        <f>IF(ISERROR(SEARCH(1,_xlfn.CONCAT(DN127, FP127, HO127, KK127, ND127, PS127, SI127, UV127, XJ127, ZU127, ACR127, ZU127, ACR127, ALC127, ALM127, ALW127, AMG127, AMR127, ANC127, ANN127, ANY127, AOJ127, AOU127, APF127))),0,1)</f>
        <v>0</v>
      </c>
      <c r="BM127" s="46">
        <f>IF(ISERROR(SEARCH(1,_xlfn.CONCAT(KL127, NE127, PT127, SJ127, UW127, XK127, ZW127, ACT127,AEM127, AGQ127, AJJ127, AMH127, AMS127, AND127, ANO127, ANZ127, AOK127, AOW127, APH127, APR127, AQB127, AQK127))),0,1)</f>
        <v>0</v>
      </c>
      <c r="BN127" s="46">
        <f>IF(ISERROR(SEARCH(1,_xlfn.CONCAT(DO127, FQ127, HP127, KM127, NF127, PU127, SK127, UX127, XL127, ZV127, ACU127,AEL127, AGP127, AJI127, AMI127, AMT127, ANE127, ANP127, AOA127, AOL127, AOV127, APG127, APQ127, AQA127, AQJ127))),0,1)</f>
        <v>1</v>
      </c>
      <c r="BO127" s="46">
        <f t="shared" ref="BO127:BS128" si="97">IF(ISERROR(SEARCH(1,_xlfn.CONCAT(DP127, FR127, HQ127, KN127, NG127, PV127, SL127, UY127, XM127, ZX127, ACU127,AEN127, AGR127, AJK127, ALE127, ALO127, ALY127, AMJ127, AMU127, ANF127, ANQ127, AOB127, AOM127, AOX127, API127, APS127, AQC127, AQL127))),0,1)</f>
        <v>1</v>
      </c>
      <c r="BP127" s="46">
        <f t="shared" si="97"/>
        <v>0</v>
      </c>
      <c r="BQ127" s="46">
        <f t="shared" si="97"/>
        <v>0</v>
      </c>
      <c r="BR127" s="46">
        <f t="shared" si="97"/>
        <v>0</v>
      </c>
      <c r="BS127" s="46">
        <f t="shared" si="97"/>
        <v>0</v>
      </c>
      <c r="BT127" s="46" t="str">
        <f t="shared" si="83"/>
        <v>oui</v>
      </c>
      <c r="BU127" s="46" t="str">
        <f>IF(ISERROR(SEARCH(1, _xlfn.CONCAT(CL127, CM127,ES127, GQ127, JB127,MB127,OP127, OQ127,RF127, WG127, ABJ127, ABK127, ABL127, ABM127, CK127 ))),"non","oui")</f>
        <v>oui</v>
      </c>
      <c r="BV127" s="46" t="s">
        <v>1500</v>
      </c>
      <c r="BW127" s="46" t="s">
        <v>2367</v>
      </c>
      <c r="BX127" s="46">
        <v>0</v>
      </c>
      <c r="BY127" s="46">
        <v>1</v>
      </c>
      <c r="BZ127" s="46">
        <v>1</v>
      </c>
      <c r="CA127" s="46">
        <v>0</v>
      </c>
      <c r="CB127" s="46">
        <v>0</v>
      </c>
      <c r="CC127" s="46">
        <v>0</v>
      </c>
      <c r="CD127" s="46">
        <v>0</v>
      </c>
      <c r="CE127" s="46">
        <v>0</v>
      </c>
      <c r="CF127" s="46">
        <v>0</v>
      </c>
      <c r="CG127" s="46">
        <v>0</v>
      </c>
      <c r="CH127" s="46">
        <v>0</v>
      </c>
      <c r="CW127" s="46" t="s">
        <v>1679</v>
      </c>
      <c r="CX127" s="46">
        <v>0</v>
      </c>
      <c r="CY127" s="46">
        <v>0</v>
      </c>
      <c r="CZ127" s="46">
        <v>0</v>
      </c>
      <c r="DA127" s="46">
        <v>0</v>
      </c>
      <c r="DB127" s="46">
        <v>0</v>
      </c>
      <c r="DC127" s="46">
        <v>0</v>
      </c>
      <c r="DD127" s="46">
        <v>0</v>
      </c>
      <c r="DE127" s="46">
        <v>0</v>
      </c>
      <c r="DF127" s="46">
        <v>1</v>
      </c>
      <c r="DG127" s="46">
        <v>0</v>
      </c>
      <c r="DH127" s="46">
        <v>0</v>
      </c>
      <c r="DI127" s="46">
        <v>0</v>
      </c>
      <c r="DJ127" s="46">
        <v>0</v>
      </c>
      <c r="GG127" s="46" t="s">
        <v>1500</v>
      </c>
      <c r="GH127" s="46" t="s">
        <v>1504</v>
      </c>
      <c r="GI127" s="46">
        <v>1</v>
      </c>
      <c r="GJ127" s="46">
        <v>0</v>
      </c>
      <c r="GK127" s="46">
        <v>0</v>
      </c>
      <c r="GL127" s="46">
        <v>0</v>
      </c>
      <c r="GM127" s="46">
        <v>0</v>
      </c>
      <c r="GN127" s="46">
        <v>0</v>
      </c>
      <c r="GX127" s="46" t="s">
        <v>1505</v>
      </c>
      <c r="GY127" s="46">
        <v>0</v>
      </c>
      <c r="GZ127" s="46">
        <v>0</v>
      </c>
      <c r="HA127" s="46">
        <v>0</v>
      </c>
      <c r="HB127" s="46">
        <v>0</v>
      </c>
      <c r="HC127" s="46">
        <v>0</v>
      </c>
      <c r="HD127" s="46">
        <v>0</v>
      </c>
      <c r="HE127" s="46">
        <v>1</v>
      </c>
      <c r="HF127" s="46">
        <v>0</v>
      </c>
      <c r="HG127" s="46">
        <v>0</v>
      </c>
      <c r="HH127" s="46">
        <v>0</v>
      </c>
      <c r="HI127" s="46">
        <v>0</v>
      </c>
      <c r="HJ127" s="46">
        <v>0</v>
      </c>
      <c r="HK127" s="46">
        <v>0</v>
      </c>
      <c r="AAP127" s="46" t="s">
        <v>1496</v>
      </c>
      <c r="ABI127" s="46" t="s">
        <v>2368</v>
      </c>
      <c r="ABJ127" s="46">
        <v>1</v>
      </c>
      <c r="ABK127" s="46">
        <v>1</v>
      </c>
      <c r="ABL127" s="46">
        <v>0</v>
      </c>
      <c r="ABM127" s="46">
        <v>0</v>
      </c>
      <c r="ABN127" s="46">
        <v>1</v>
      </c>
      <c r="ABO127" s="46">
        <v>0</v>
      </c>
      <c r="ABP127" s="46">
        <v>0</v>
      </c>
      <c r="ABQ127" s="46">
        <v>0</v>
      </c>
      <c r="ABR127" s="46">
        <v>0</v>
      </c>
      <c r="ABS127" s="46">
        <v>0</v>
      </c>
      <c r="ABT127" s="46">
        <v>0</v>
      </c>
      <c r="ABU127" s="46">
        <v>0</v>
      </c>
      <c r="ABV127" s="46">
        <v>0</v>
      </c>
      <c r="ABW127" s="46">
        <v>0</v>
      </c>
      <c r="ABX127" s="46">
        <v>0</v>
      </c>
      <c r="ABY127" s="46">
        <v>0</v>
      </c>
      <c r="ACA127" s="46" t="s">
        <v>1680</v>
      </c>
      <c r="ACB127" s="46">
        <v>0</v>
      </c>
      <c r="ACC127" s="46">
        <v>0</v>
      </c>
      <c r="ACD127" s="46">
        <v>0</v>
      </c>
      <c r="ACE127" s="46">
        <v>0</v>
      </c>
      <c r="ACF127" s="46">
        <v>0</v>
      </c>
      <c r="ACG127" s="46">
        <v>0</v>
      </c>
      <c r="ACH127" s="46">
        <v>0</v>
      </c>
      <c r="ACI127" s="46">
        <v>0</v>
      </c>
      <c r="ACJ127" s="46">
        <v>0</v>
      </c>
      <c r="ACK127" s="46">
        <v>1</v>
      </c>
      <c r="ACL127" s="46">
        <v>0</v>
      </c>
      <c r="ACM127" s="46">
        <v>0</v>
      </c>
      <c r="ACN127" s="46">
        <v>0</v>
      </c>
      <c r="ACP127" s="46" t="s">
        <v>1681</v>
      </c>
      <c r="ACQ127" s="46">
        <v>0</v>
      </c>
      <c r="ACR127" s="46">
        <v>0</v>
      </c>
      <c r="ACS127" s="46">
        <v>0</v>
      </c>
      <c r="ACT127" s="46">
        <v>0</v>
      </c>
      <c r="ACU127" s="46">
        <v>1</v>
      </c>
      <c r="ACV127" s="46">
        <v>0</v>
      </c>
      <c r="ACW127" s="46">
        <v>0</v>
      </c>
      <c r="ACX127" s="46">
        <v>0</v>
      </c>
      <c r="ACY127" s="46">
        <v>0</v>
      </c>
      <c r="ADS127" s="46" t="s">
        <v>1563</v>
      </c>
      <c r="AKG127" s="46" t="s">
        <v>1509</v>
      </c>
      <c r="AKH127" s="46">
        <v>0</v>
      </c>
      <c r="AKI127" s="46">
        <v>0</v>
      </c>
      <c r="AKJ127" s="46">
        <v>0</v>
      </c>
      <c r="AKK127" s="46">
        <v>0</v>
      </c>
      <c r="AKL127" s="46">
        <v>0</v>
      </c>
      <c r="AKM127" s="46">
        <v>0</v>
      </c>
      <c r="AKN127" s="46">
        <v>0</v>
      </c>
      <c r="AKO127" s="46">
        <v>0</v>
      </c>
      <c r="AKP127" s="46">
        <v>0</v>
      </c>
      <c r="AKQ127" s="46">
        <v>0</v>
      </c>
      <c r="AKR127" s="46">
        <v>0</v>
      </c>
      <c r="AKS127" s="46">
        <v>0</v>
      </c>
      <c r="AKT127" s="46">
        <v>0</v>
      </c>
      <c r="AKU127" s="46">
        <v>0</v>
      </c>
      <c r="AKV127" s="46">
        <v>1</v>
      </c>
      <c r="AKW127" s="46">
        <v>0</v>
      </c>
      <c r="AKX127" s="46">
        <v>0</v>
      </c>
      <c r="AKY127" s="46">
        <v>0</v>
      </c>
      <c r="AQR127" s="46" t="s">
        <v>1564</v>
      </c>
      <c r="ARR127" s="46" t="s">
        <v>1581</v>
      </c>
      <c r="ARS127" s="46">
        <v>1</v>
      </c>
      <c r="ART127" s="46">
        <v>0</v>
      </c>
      <c r="ARU127" s="46">
        <v>0</v>
      </c>
      <c r="ARV127" s="46">
        <v>0</v>
      </c>
      <c r="ARW127" s="46">
        <v>0</v>
      </c>
      <c r="ARX127" s="46">
        <v>0</v>
      </c>
      <c r="ARY127" s="46">
        <v>0</v>
      </c>
      <c r="ASB127" s="46" t="s">
        <v>1496</v>
      </c>
      <c r="ASD127" s="46" t="s">
        <v>1540</v>
      </c>
      <c r="ASE127" s="46" t="s">
        <v>2369</v>
      </c>
      <c r="ASF127" s="46">
        <v>0</v>
      </c>
      <c r="ASG127" s="46">
        <v>0</v>
      </c>
      <c r="ASH127" s="46">
        <v>1</v>
      </c>
      <c r="ASI127" s="46">
        <v>1</v>
      </c>
      <c r="ASJ127" s="46">
        <v>0</v>
      </c>
      <c r="ASK127" s="46">
        <v>0</v>
      </c>
      <c r="ASL127" s="46">
        <v>0</v>
      </c>
      <c r="ASM127" s="46">
        <v>0</v>
      </c>
      <c r="ASN127" s="46">
        <v>0</v>
      </c>
      <c r="ASO127" s="46">
        <v>0</v>
      </c>
      <c r="ASP127" s="46">
        <v>0</v>
      </c>
      <c r="ASQ127" s="46">
        <v>0</v>
      </c>
      <c r="ASS127" s="46" t="s">
        <v>1728</v>
      </c>
      <c r="AST127" s="46">
        <v>0</v>
      </c>
      <c r="ASU127" s="46">
        <v>0</v>
      </c>
      <c r="ASV127" s="46">
        <v>0</v>
      </c>
      <c r="ASW127" s="46">
        <v>0</v>
      </c>
      <c r="ASX127" s="46">
        <v>0</v>
      </c>
      <c r="ASY127" s="46">
        <v>0</v>
      </c>
      <c r="ASZ127" s="46">
        <v>0</v>
      </c>
      <c r="ATA127" s="46">
        <v>0</v>
      </c>
      <c r="ATB127" s="46">
        <v>1</v>
      </c>
      <c r="ATC127" s="46">
        <v>0</v>
      </c>
      <c r="ATD127" s="46">
        <v>0</v>
      </c>
      <c r="ATE127" s="46">
        <v>0</v>
      </c>
      <c r="ATF127" s="46">
        <v>0</v>
      </c>
      <c r="ATH127" s="46" t="s">
        <v>2275</v>
      </c>
      <c r="ATI127" s="46">
        <v>0</v>
      </c>
      <c r="ATJ127" s="46">
        <v>0</v>
      </c>
      <c r="ATK127" s="46">
        <v>0</v>
      </c>
      <c r="ATL127" s="46">
        <v>0</v>
      </c>
      <c r="ATM127" s="46">
        <v>0</v>
      </c>
      <c r="ATN127" s="46">
        <v>0</v>
      </c>
      <c r="ATO127" s="46">
        <v>0</v>
      </c>
      <c r="ATP127" s="46">
        <v>1</v>
      </c>
      <c r="ATQ127" s="46">
        <v>0</v>
      </c>
      <c r="ATR127" s="46">
        <v>1</v>
      </c>
      <c r="ATS127" s="46">
        <v>0</v>
      </c>
      <c r="ATT127" s="46">
        <v>0</v>
      </c>
      <c r="ATU127" s="46">
        <v>0</v>
      </c>
      <c r="AUH127" s="46" t="s">
        <v>1601</v>
      </c>
      <c r="AUI127" s="46" t="s">
        <v>1496</v>
      </c>
      <c r="AUJ127" s="46" t="s">
        <v>1564</v>
      </c>
      <c r="AXD127" s="46" t="s">
        <v>1539</v>
      </c>
      <c r="AXE127" s="46" t="s">
        <v>1540</v>
      </c>
      <c r="AXG127" s="46" t="s">
        <v>2113</v>
      </c>
      <c r="AXH127" s="46">
        <v>1</v>
      </c>
      <c r="AXI127" s="46">
        <v>0</v>
      </c>
      <c r="AXJ127" s="46">
        <v>0</v>
      </c>
      <c r="AXK127" s="46">
        <v>0</v>
      </c>
      <c r="AXL127" s="46">
        <v>1</v>
      </c>
      <c r="AXM127" s="46">
        <v>0</v>
      </c>
      <c r="AXN127" s="46">
        <v>0</v>
      </c>
      <c r="AXO127" s="46">
        <v>0</v>
      </c>
      <c r="AXP127" s="46">
        <v>0</v>
      </c>
      <c r="AXQ127" s="46">
        <v>0</v>
      </c>
      <c r="AXR127" s="46">
        <v>0</v>
      </c>
      <c r="AXT127" s="46" t="s">
        <v>1563</v>
      </c>
      <c r="AXU127" s="46" t="s">
        <v>1564</v>
      </c>
      <c r="AYW127" s="46" t="s">
        <v>1496</v>
      </c>
      <c r="AYX127" s="46" t="s">
        <v>2370</v>
      </c>
      <c r="AYY127" s="46">
        <v>1</v>
      </c>
      <c r="AYZ127" s="46">
        <v>1</v>
      </c>
      <c r="AZA127" s="46">
        <v>1</v>
      </c>
      <c r="AZB127" s="46">
        <v>0</v>
      </c>
      <c r="AZC127" s="46">
        <v>0</v>
      </c>
      <c r="AZD127" s="46">
        <v>0</v>
      </c>
      <c r="AZE127" s="46">
        <v>0</v>
      </c>
      <c r="AZF127" s="46">
        <v>0</v>
      </c>
      <c r="AZG127" s="46">
        <v>0</v>
      </c>
      <c r="AZH127" s="46">
        <v>0</v>
      </c>
      <c r="AZK127" s="46" t="s">
        <v>1520</v>
      </c>
      <c r="AZL127" s="46">
        <v>1</v>
      </c>
      <c r="AZM127" s="46">
        <v>1</v>
      </c>
      <c r="AZN127" s="46">
        <v>0</v>
      </c>
      <c r="AZO127" s="46">
        <v>0</v>
      </c>
      <c r="AZP127" s="46">
        <v>0</v>
      </c>
      <c r="AZQ127" s="46">
        <v>0</v>
      </c>
      <c r="AZR127" s="46">
        <v>0</v>
      </c>
      <c r="AZS127" s="46">
        <v>0</v>
      </c>
      <c r="AZT127" s="46">
        <v>0</v>
      </c>
      <c r="AZU127" s="46">
        <v>0</v>
      </c>
      <c r="AZW127" s="46" t="s">
        <v>1496</v>
      </c>
      <c r="AZX127" s="46" t="s">
        <v>1496</v>
      </c>
      <c r="BAL127" s="46" t="s">
        <v>1496</v>
      </c>
      <c r="BAM127" s="46" t="s">
        <v>2223</v>
      </c>
      <c r="BAN127" s="46" t="s">
        <v>1564</v>
      </c>
      <c r="BAW127" s="46" t="s">
        <v>1496</v>
      </c>
      <c r="BAX127" s="46" t="s">
        <v>1500</v>
      </c>
      <c r="BBM127" s="46" t="s">
        <v>1563</v>
      </c>
      <c r="BBN127" s="46" t="s">
        <v>1563</v>
      </c>
      <c r="BBO127" s="46" t="s">
        <v>1496</v>
      </c>
      <c r="BBP127" s="46" t="s">
        <v>1713</v>
      </c>
      <c r="BBQ127" s="46">
        <v>1</v>
      </c>
      <c r="BBR127" s="46">
        <v>0</v>
      </c>
      <c r="BBS127" s="46">
        <v>0</v>
      </c>
      <c r="BBT127" s="46">
        <v>0</v>
      </c>
      <c r="BBU127" s="46">
        <v>0</v>
      </c>
      <c r="BBV127" s="46">
        <v>0</v>
      </c>
      <c r="BBW127" s="46">
        <v>0</v>
      </c>
      <c r="BBX127" s="46">
        <v>0</v>
      </c>
      <c r="BBY127" s="46">
        <v>0</v>
      </c>
      <c r="BBZ127" s="46">
        <v>0</v>
      </c>
      <c r="BCA127" s="46">
        <v>0</v>
      </c>
      <c r="BCB127" s="46">
        <v>0</v>
      </c>
      <c r="BCC127" s="46">
        <v>0</v>
      </c>
      <c r="BCE127" s="46" t="s">
        <v>1634</v>
      </c>
      <c r="BCF127" s="46">
        <v>1</v>
      </c>
      <c r="BCG127" s="46">
        <v>1</v>
      </c>
      <c r="BCH127" s="46">
        <v>0</v>
      </c>
      <c r="BCI127" s="46">
        <v>0</v>
      </c>
      <c r="BCJ127" s="46">
        <v>0</v>
      </c>
      <c r="BCK127" s="46">
        <v>0</v>
      </c>
      <c r="BCL127" s="46">
        <v>0</v>
      </c>
      <c r="BCM127" s="46">
        <v>0</v>
      </c>
      <c r="BCN127" s="46">
        <v>0</v>
      </c>
      <c r="BCO127" s="46">
        <v>0</v>
      </c>
      <c r="BCP127" s="46">
        <v>0</v>
      </c>
      <c r="BCQ127" s="46">
        <v>0</v>
      </c>
      <c r="BCR127" s="46">
        <v>0</v>
      </c>
      <c r="BCS127" s="46">
        <v>0</v>
      </c>
      <c r="BCT127" s="46">
        <v>0</v>
      </c>
      <c r="BCV127" s="46" t="s">
        <v>1563</v>
      </c>
      <c r="BCW127" s="46" t="s">
        <v>1500</v>
      </c>
      <c r="BCX127" s="46" t="s">
        <v>1500</v>
      </c>
      <c r="BCY127" s="46" t="s">
        <v>1762</v>
      </c>
      <c r="BDA127" s="46">
        <v>391456231</v>
      </c>
      <c r="BDB127" s="46">
        <v>44964.68450231482</v>
      </c>
      <c r="BDE127" s="46" t="s">
        <v>1524</v>
      </c>
      <c r="BDF127" s="46" t="s">
        <v>1525</v>
      </c>
    </row>
    <row r="128" spans="1:987 1074:1462" x14ac:dyDescent="0.35">
      <c r="A128" s="46">
        <v>149</v>
      </c>
      <c r="B128" s="46" t="s">
        <v>2371</v>
      </c>
      <c r="C128" s="46">
        <v>44964</v>
      </c>
      <c r="D128" s="46" t="s">
        <v>1490</v>
      </c>
      <c r="E128" s="46">
        <v>44964.643718101863</v>
      </c>
      <c r="F128" s="46">
        <v>44964.662482187501</v>
      </c>
      <c r="G128" s="46" t="s">
        <v>1491</v>
      </c>
      <c r="H128" s="46" t="s">
        <v>1748</v>
      </c>
      <c r="I128" s="46" t="s">
        <v>1493</v>
      </c>
      <c r="J128" s="46" t="s">
        <v>1494</v>
      </c>
      <c r="K128" s="46">
        <v>6</v>
      </c>
      <c r="L128" s="46">
        <v>6</v>
      </c>
      <c r="M128" s="46" t="s">
        <v>1749</v>
      </c>
      <c r="N128" s="46" t="s">
        <v>1496</v>
      </c>
      <c r="O128" s="46" t="s">
        <v>1497</v>
      </c>
      <c r="P128" s="46" t="s">
        <v>1528</v>
      </c>
      <c r="Q128" s="46" t="s">
        <v>1496</v>
      </c>
      <c r="S128" s="46" t="s">
        <v>2372</v>
      </c>
      <c r="T128" s="46" t="s">
        <v>1500</v>
      </c>
      <c r="U128" s="46" t="s">
        <v>1500</v>
      </c>
      <c r="V128" s="46" t="s">
        <v>1549</v>
      </c>
      <c r="W128" s="46" t="s">
        <v>1500</v>
      </c>
      <c r="X128" s="46" t="s">
        <v>1500</v>
      </c>
      <c r="Y128" s="46" t="s">
        <v>1500</v>
      </c>
      <c r="Z128" s="46" t="str">
        <f t="shared" si="49"/>
        <v>oui</v>
      </c>
      <c r="AC128" s="46" t="str">
        <f t="shared" si="68"/>
        <v>oui</v>
      </c>
      <c r="AD128" s="46" t="s">
        <v>1501</v>
      </c>
      <c r="AF128" s="46" t="s">
        <v>1531</v>
      </c>
      <c r="AH128" s="46" t="s">
        <v>1502</v>
      </c>
      <c r="AJ128" s="46" t="str">
        <f t="shared" si="69"/>
        <v>oui</v>
      </c>
      <c r="AK128" s="46" t="str">
        <f t="shared" si="50"/>
        <v>oui</v>
      </c>
      <c r="AL128" s="46" t="str">
        <f t="shared" si="65"/>
        <v xml:space="preserve">pas_connaissance corruption pas_acces_information </v>
      </c>
      <c r="AM128" s="46">
        <f t="shared" si="70"/>
        <v>1</v>
      </c>
      <c r="AN128" s="46">
        <f t="shared" si="71"/>
        <v>0</v>
      </c>
      <c r="AO128" s="46">
        <f t="shared" si="72"/>
        <v>0</v>
      </c>
      <c r="AP128" s="46">
        <f t="shared" si="73"/>
        <v>0</v>
      </c>
      <c r="AQ128" s="46">
        <f t="shared" si="74"/>
        <v>0</v>
      </c>
      <c r="AR128" s="46">
        <f t="shared" si="75"/>
        <v>0</v>
      </c>
      <c r="AS128" s="46">
        <f t="shared" si="76"/>
        <v>0</v>
      </c>
      <c r="AT128" s="46">
        <f t="shared" si="77"/>
        <v>0</v>
      </c>
      <c r="AU128" s="46">
        <f t="shared" si="78"/>
        <v>1</v>
      </c>
      <c r="AV128" s="46">
        <f t="shared" si="79"/>
        <v>1</v>
      </c>
      <c r="AW128" s="46">
        <f t="shared" si="80"/>
        <v>0</v>
      </c>
      <c r="AX128" s="46">
        <f t="shared" si="81"/>
        <v>0</v>
      </c>
      <c r="AY128" s="46">
        <f t="shared" si="82"/>
        <v>0</v>
      </c>
      <c r="AZ128" s="46" t="str">
        <f t="shared" si="94"/>
        <v xml:space="preserve">aucun_problem </v>
      </c>
      <c r="BA128" s="46">
        <f>IF(ISERROR(SEARCH(1,_xlfn.CONCAT(DM128, FO128, HN128, KJ128, NC128, PR128, SH128, UU128, XI128, ZT128, ACQ128, ZT128, ACQ128, AEK128, AFT128, AJH128))),0,1)</f>
        <v>0</v>
      </c>
      <c r="BB128" s="46">
        <f>IF(ISERROR(SEARCH(1,_xlfn.CONCAT(DN128, FP128, HO128, KK128, ND128, PS128, SI128, UV128, XJ128, ZU128, ACR128))),0,1)</f>
        <v>0</v>
      </c>
      <c r="BC128" s="46">
        <f>IF(ISERROR(SEARCH(1,_xlfn.CONCAT(KL128, NE128, PT128, SJ128, UW128, XK128, ZW128, ACT128,AEM128, AGQ128, AJJ128))),0,1)</f>
        <v>0</v>
      </c>
      <c r="BD128" s="46">
        <f>IF(ISERROR(SEARCH(1,_xlfn.CONCAT(DO128, FQ128, HP128, KM128, NF128, PU128, SK128, UX128, XL128, ZV128, ACU128,AEL128, AGP128, AJI128))),0,1)</f>
        <v>0</v>
      </c>
      <c r="BE128" s="46">
        <f t="shared" si="95"/>
        <v>0</v>
      </c>
      <c r="BF128" s="46">
        <f t="shared" si="95"/>
        <v>1</v>
      </c>
      <c r="BG128" s="46">
        <f t="shared" si="95"/>
        <v>0</v>
      </c>
      <c r="BH128" s="46">
        <f t="shared" si="95"/>
        <v>0</v>
      </c>
      <c r="BI128" s="46">
        <f t="shared" si="95"/>
        <v>0</v>
      </c>
      <c r="BJ128" s="46" t="str">
        <f t="shared" si="96"/>
        <v xml:space="preserve">aucun_problem </v>
      </c>
      <c r="BK128" s="46">
        <f>IF(ISERROR(SEARCH(1,_xlfn.CONCAT(DM128, FO128, HN128, KJ128, NC128, PR128, SH128, UU128, XI128, ZT128, ACQ128, ZT128, ACQ128, AEK128, AFT128, AJH128, ALB128, ALL128, ALV128, AMF128, AMQ128, ANB128, ANM128, ANX128, AOI128, AOT128, APE128, APP128, APZ128, AQI128))),0,1)</f>
        <v>0</v>
      </c>
      <c r="BL128" s="46">
        <f>IF(ISERROR(SEARCH(1,_xlfn.CONCAT(DN128, FP128, HO128, KK128, ND128, PS128, SI128, UV128, XJ128, ZU128, ACR128, ZU128, ACR128, ALC128, ALM128, ALW128, AMG128, AMR128, ANC128, ANN128, ANY128, AOJ128, AOU128, APF128))),0,1)</f>
        <v>0</v>
      </c>
      <c r="BM128" s="46">
        <f>IF(ISERROR(SEARCH(1,_xlfn.CONCAT(KL128, NE128, PT128, SJ128, UW128, XK128, ZW128, ACT128,AEM128, AGQ128, AJJ128, AMH128, AMS128, AND128, ANO128, ANZ128, AOK128, AOW128, APH128, APR128, AQB128, AQK128))),0,1)</f>
        <v>0</v>
      </c>
      <c r="BN128" s="46">
        <f>IF(ISERROR(SEARCH(1,_xlfn.CONCAT(DO128, FQ128, HP128, KM128, NF128, PU128, SK128, UX128, XL128, ZV128, ACU128,AEL128, AGP128, AJI128, AMI128, AMT128, ANE128, ANP128, AOA128, AOL128, AOV128, APG128, APQ128, AQA128, AQJ128))),0,1)</f>
        <v>0</v>
      </c>
      <c r="BO128" s="46">
        <f t="shared" si="97"/>
        <v>0</v>
      </c>
      <c r="BP128" s="46">
        <f t="shared" si="97"/>
        <v>1</v>
      </c>
      <c r="BQ128" s="46">
        <f t="shared" si="97"/>
        <v>0</v>
      </c>
      <c r="BR128" s="46">
        <f t="shared" si="97"/>
        <v>0</v>
      </c>
      <c r="BS128" s="46">
        <f t="shared" si="97"/>
        <v>0</v>
      </c>
      <c r="BT128" s="46" t="str">
        <f t="shared" si="83"/>
        <v>oui</v>
      </c>
      <c r="BU128" s="46" t="str">
        <f>IF(ISERROR(SEARCH(1, _xlfn.CONCAT(CL128, CM128,ES128, GQ128, JB128,MB128,OP128, OQ128,RF128, WG128, ABJ128, ABK128, ABL128, ABM128, CK128 ))),"non","oui")</f>
        <v>oui</v>
      </c>
      <c r="GG128" s="46" t="s">
        <v>1496</v>
      </c>
      <c r="GP128" s="46" t="s">
        <v>1504</v>
      </c>
      <c r="GQ128" s="46">
        <v>1</v>
      </c>
      <c r="GR128" s="46">
        <v>0</v>
      </c>
      <c r="GS128" s="46">
        <v>0</v>
      </c>
      <c r="GT128" s="46">
        <v>0</v>
      </c>
      <c r="GU128" s="46">
        <v>0</v>
      </c>
      <c r="GV128" s="46">
        <v>0</v>
      </c>
      <c r="GX128" s="46" t="s">
        <v>1680</v>
      </c>
      <c r="GY128" s="46">
        <v>0</v>
      </c>
      <c r="GZ128" s="46">
        <v>0</v>
      </c>
      <c r="HA128" s="46">
        <v>0</v>
      </c>
      <c r="HB128" s="46">
        <v>0</v>
      </c>
      <c r="HC128" s="46">
        <v>0</v>
      </c>
      <c r="HD128" s="46">
        <v>0</v>
      </c>
      <c r="HE128" s="46">
        <v>0</v>
      </c>
      <c r="HF128" s="46">
        <v>0</v>
      </c>
      <c r="HG128" s="46">
        <v>0</v>
      </c>
      <c r="HH128" s="46">
        <v>1</v>
      </c>
      <c r="HI128" s="46">
        <v>0</v>
      </c>
      <c r="HJ128" s="46">
        <v>0</v>
      </c>
      <c r="HK128" s="46">
        <v>0</v>
      </c>
      <c r="HM128" s="46" t="s">
        <v>1914</v>
      </c>
      <c r="HN128" s="46">
        <v>0</v>
      </c>
      <c r="HO128" s="46">
        <v>0</v>
      </c>
      <c r="HP128" s="46">
        <v>0</v>
      </c>
      <c r="HQ128" s="46">
        <v>0</v>
      </c>
      <c r="HR128" s="46">
        <v>1</v>
      </c>
      <c r="HS128" s="46">
        <v>0</v>
      </c>
      <c r="HT128" s="46">
        <v>0</v>
      </c>
      <c r="HU128" s="46">
        <v>0</v>
      </c>
      <c r="IE128" s="46" t="s">
        <v>1652</v>
      </c>
      <c r="IF128" s="46" t="s">
        <v>1554</v>
      </c>
      <c r="IG128" s="46" t="s">
        <v>1496</v>
      </c>
      <c r="JA128" s="46" t="s">
        <v>2373</v>
      </c>
      <c r="JB128" s="46">
        <v>0</v>
      </c>
      <c r="JC128" s="46">
        <v>1</v>
      </c>
      <c r="JD128" s="46">
        <v>0</v>
      </c>
      <c r="JE128" s="46">
        <v>0</v>
      </c>
      <c r="JF128" s="46">
        <v>0</v>
      </c>
      <c r="JG128" s="46">
        <v>1</v>
      </c>
      <c r="JH128" s="46">
        <v>0</v>
      </c>
      <c r="JI128" s="46">
        <v>0</v>
      </c>
      <c r="JJ128" s="46">
        <v>0</v>
      </c>
      <c r="JK128" s="46">
        <v>0</v>
      </c>
      <c r="JL128" s="46">
        <v>0</v>
      </c>
      <c r="JM128" s="46">
        <v>0</v>
      </c>
      <c r="JN128" s="46">
        <v>0</v>
      </c>
      <c r="JO128" s="46">
        <v>0</v>
      </c>
      <c r="JP128" s="46">
        <v>0</v>
      </c>
      <c r="JQ128" s="46">
        <v>0</v>
      </c>
      <c r="JR128" s="46">
        <v>0</v>
      </c>
      <c r="JT128" s="46" t="s">
        <v>1680</v>
      </c>
      <c r="JU128" s="46">
        <v>0</v>
      </c>
      <c r="JV128" s="46">
        <v>0</v>
      </c>
      <c r="JW128" s="46">
        <v>0</v>
      </c>
      <c r="JX128" s="46">
        <v>0</v>
      </c>
      <c r="JY128" s="46">
        <v>0</v>
      </c>
      <c r="JZ128" s="46">
        <v>0</v>
      </c>
      <c r="KA128" s="46">
        <v>0</v>
      </c>
      <c r="KB128" s="46">
        <v>0</v>
      </c>
      <c r="KC128" s="46">
        <v>0</v>
      </c>
      <c r="KD128" s="46">
        <v>1</v>
      </c>
      <c r="KE128" s="46">
        <v>0</v>
      </c>
      <c r="KF128" s="46">
        <v>0</v>
      </c>
      <c r="KG128" s="46">
        <v>0</v>
      </c>
      <c r="KI128" s="46" t="s">
        <v>1914</v>
      </c>
      <c r="KJ128" s="46">
        <v>0</v>
      </c>
      <c r="KK128" s="46">
        <v>0</v>
      </c>
      <c r="KL128" s="46">
        <v>0</v>
      </c>
      <c r="KM128" s="46">
        <v>0</v>
      </c>
      <c r="KN128" s="46">
        <v>0</v>
      </c>
      <c r="KO128" s="46">
        <v>1</v>
      </c>
      <c r="KP128" s="46">
        <v>0</v>
      </c>
      <c r="KQ128" s="46">
        <v>0</v>
      </c>
      <c r="KR128" s="46">
        <v>0</v>
      </c>
      <c r="LM128" s="46" t="s">
        <v>1563</v>
      </c>
      <c r="QQ128" s="46" t="s">
        <v>1500</v>
      </c>
      <c r="QR128" s="46" t="s">
        <v>1640</v>
      </c>
      <c r="QS128" s="46">
        <v>1</v>
      </c>
      <c r="QT128" s="46">
        <v>0</v>
      </c>
      <c r="QU128" s="46">
        <v>0</v>
      </c>
      <c r="QV128" s="46">
        <v>1</v>
      </c>
      <c r="QW128" s="46">
        <v>0</v>
      </c>
      <c r="QX128" s="46">
        <v>0</v>
      </c>
      <c r="QY128" s="46">
        <v>0</v>
      </c>
      <c r="QZ128" s="46">
        <v>0</v>
      </c>
      <c r="RA128" s="46">
        <v>0</v>
      </c>
      <c r="RB128" s="46">
        <v>0</v>
      </c>
      <c r="RC128" s="46">
        <v>0</v>
      </c>
      <c r="RR128" s="46" t="s">
        <v>1594</v>
      </c>
      <c r="RS128" s="46">
        <v>1</v>
      </c>
      <c r="RT128" s="46">
        <v>0</v>
      </c>
      <c r="RU128" s="46">
        <v>0</v>
      </c>
      <c r="RV128" s="46">
        <v>0</v>
      </c>
      <c r="RW128" s="46">
        <v>0</v>
      </c>
      <c r="RX128" s="46">
        <v>0</v>
      </c>
      <c r="RY128" s="46">
        <v>0</v>
      </c>
      <c r="RZ128" s="46">
        <v>0</v>
      </c>
      <c r="SA128" s="46">
        <v>1</v>
      </c>
      <c r="SB128" s="46">
        <v>0</v>
      </c>
      <c r="SC128" s="46">
        <v>0</v>
      </c>
      <c r="SD128" s="46">
        <v>0</v>
      </c>
      <c r="SE128" s="46">
        <v>0</v>
      </c>
      <c r="AKG128" s="46" t="s">
        <v>1509</v>
      </c>
      <c r="AKH128" s="46">
        <v>0</v>
      </c>
      <c r="AKI128" s="46">
        <v>0</v>
      </c>
      <c r="AKJ128" s="46">
        <v>0</v>
      </c>
      <c r="AKK128" s="46">
        <v>0</v>
      </c>
      <c r="AKL128" s="46">
        <v>0</v>
      </c>
      <c r="AKM128" s="46">
        <v>0</v>
      </c>
      <c r="AKN128" s="46">
        <v>0</v>
      </c>
      <c r="AKO128" s="46">
        <v>0</v>
      </c>
      <c r="AKP128" s="46">
        <v>0</v>
      </c>
      <c r="AKQ128" s="46">
        <v>0</v>
      </c>
      <c r="AKR128" s="46">
        <v>0</v>
      </c>
      <c r="AKS128" s="46">
        <v>0</v>
      </c>
      <c r="AKT128" s="46">
        <v>0</v>
      </c>
      <c r="AKU128" s="46">
        <v>0</v>
      </c>
      <c r="AKV128" s="46">
        <v>1</v>
      </c>
      <c r="AKW128" s="46">
        <v>0</v>
      </c>
      <c r="AKX128" s="46">
        <v>0</v>
      </c>
      <c r="AKY128" s="46">
        <v>0</v>
      </c>
      <c r="AQR128" s="46" t="s">
        <v>1558</v>
      </c>
      <c r="ASB128" s="46" t="s">
        <v>1496</v>
      </c>
      <c r="ASD128" s="46" t="s">
        <v>1649</v>
      </c>
      <c r="ASE128" s="46" t="s">
        <v>2374</v>
      </c>
      <c r="ASF128" s="46">
        <v>0</v>
      </c>
      <c r="ASG128" s="46">
        <v>0</v>
      </c>
      <c r="ASH128" s="46">
        <v>0</v>
      </c>
      <c r="ASI128" s="46">
        <v>0</v>
      </c>
      <c r="ASJ128" s="46">
        <v>0</v>
      </c>
      <c r="ASK128" s="46">
        <v>0</v>
      </c>
      <c r="ASL128" s="46">
        <v>0</v>
      </c>
      <c r="ASM128" s="46">
        <v>0</v>
      </c>
      <c r="ASN128" s="46">
        <v>1</v>
      </c>
      <c r="ASO128" s="46">
        <v>0</v>
      </c>
      <c r="ASP128" s="46">
        <v>0</v>
      </c>
      <c r="ASQ128" s="46">
        <v>0</v>
      </c>
      <c r="ASS128" s="46" t="s">
        <v>1683</v>
      </c>
      <c r="AST128" s="46">
        <v>0</v>
      </c>
      <c r="ASU128" s="46">
        <v>1</v>
      </c>
      <c r="ASV128" s="46">
        <v>1</v>
      </c>
      <c r="ASW128" s="46">
        <v>0</v>
      </c>
      <c r="ASX128" s="46">
        <v>0</v>
      </c>
      <c r="ASY128" s="46">
        <v>0</v>
      </c>
      <c r="ASZ128" s="46">
        <v>0</v>
      </c>
      <c r="ATA128" s="46">
        <v>0</v>
      </c>
      <c r="ATB128" s="46">
        <v>1</v>
      </c>
      <c r="ATC128" s="46">
        <v>0</v>
      </c>
      <c r="ATD128" s="46">
        <v>0</v>
      </c>
      <c r="ATE128" s="46">
        <v>0</v>
      </c>
      <c r="ATF128" s="46">
        <v>0</v>
      </c>
      <c r="ATH128" s="46" t="s">
        <v>2375</v>
      </c>
      <c r="ATI128" s="46">
        <v>1</v>
      </c>
      <c r="ATJ128" s="46">
        <v>0</v>
      </c>
      <c r="ATK128" s="46">
        <v>1</v>
      </c>
      <c r="ATL128" s="46">
        <v>0</v>
      </c>
      <c r="ATM128" s="46">
        <v>0</v>
      </c>
      <c r="ATN128" s="46">
        <v>0</v>
      </c>
      <c r="ATO128" s="46">
        <v>0</v>
      </c>
      <c r="ATP128" s="46">
        <v>1</v>
      </c>
      <c r="ATQ128" s="46">
        <v>0</v>
      </c>
      <c r="ATR128" s="46">
        <v>0</v>
      </c>
      <c r="ATS128" s="46">
        <v>0</v>
      </c>
      <c r="ATT128" s="46">
        <v>0</v>
      </c>
      <c r="ATU128" s="46">
        <v>0</v>
      </c>
      <c r="AUH128" s="46" t="s">
        <v>1562</v>
      </c>
      <c r="AUI128" s="46" t="s">
        <v>1496</v>
      </c>
      <c r="AUJ128" s="46" t="s">
        <v>1558</v>
      </c>
      <c r="AXD128" s="46" t="s">
        <v>1496</v>
      </c>
      <c r="AXE128" s="46" t="s">
        <v>1649</v>
      </c>
      <c r="AXG128" s="46" t="s">
        <v>2240</v>
      </c>
      <c r="AXH128" s="46">
        <v>0</v>
      </c>
      <c r="AXI128" s="46">
        <v>0</v>
      </c>
      <c r="AXJ128" s="46">
        <v>0</v>
      </c>
      <c r="AXK128" s="46">
        <v>1</v>
      </c>
      <c r="AXL128" s="46">
        <v>1</v>
      </c>
      <c r="AXM128" s="46">
        <v>0</v>
      </c>
      <c r="AXN128" s="46">
        <v>1</v>
      </c>
      <c r="AXO128" s="46">
        <v>0</v>
      </c>
      <c r="AXP128" s="46">
        <v>0</v>
      </c>
      <c r="AXQ128" s="46">
        <v>0</v>
      </c>
      <c r="AXR128" s="46">
        <v>0</v>
      </c>
      <c r="AXT128" s="46" t="s">
        <v>1652</v>
      </c>
      <c r="AXU128" s="46" t="s">
        <v>1558</v>
      </c>
      <c r="AYW128" s="46" t="s">
        <v>1496</v>
      </c>
      <c r="AYX128" s="46" t="s">
        <v>1916</v>
      </c>
      <c r="AYY128" s="46">
        <v>1</v>
      </c>
      <c r="AYZ128" s="46">
        <v>1</v>
      </c>
      <c r="AZA128" s="46">
        <v>0</v>
      </c>
      <c r="AZB128" s="46">
        <v>0</v>
      </c>
      <c r="AZC128" s="46">
        <v>1</v>
      </c>
      <c r="AZD128" s="46">
        <v>0</v>
      </c>
      <c r="AZE128" s="46">
        <v>0</v>
      </c>
      <c r="AZF128" s="46">
        <v>0</v>
      </c>
      <c r="AZG128" s="46">
        <v>0</v>
      </c>
      <c r="AZH128" s="46">
        <v>0</v>
      </c>
      <c r="AZK128" s="46" t="s">
        <v>1916</v>
      </c>
      <c r="AZL128" s="46">
        <v>1</v>
      </c>
      <c r="AZM128" s="46">
        <v>1</v>
      </c>
      <c r="AZN128" s="46">
        <v>0</v>
      </c>
      <c r="AZO128" s="46">
        <v>0</v>
      </c>
      <c r="AZP128" s="46">
        <v>1</v>
      </c>
      <c r="AZQ128" s="46">
        <v>0</v>
      </c>
      <c r="AZR128" s="46">
        <v>0</v>
      </c>
      <c r="AZS128" s="46">
        <v>0</v>
      </c>
      <c r="AZT128" s="46">
        <v>0</v>
      </c>
      <c r="AZU128" s="46">
        <v>0</v>
      </c>
      <c r="AZW128" s="46" t="s">
        <v>1496</v>
      </c>
      <c r="AZX128" s="46" t="s">
        <v>1496</v>
      </c>
      <c r="BAL128" s="46" t="s">
        <v>1496</v>
      </c>
      <c r="BAM128" s="46" t="s">
        <v>1862</v>
      </c>
      <c r="BAN128" s="46" t="s">
        <v>1558</v>
      </c>
      <c r="BAW128" s="46" t="s">
        <v>1496</v>
      </c>
      <c r="BAX128" s="46" t="s">
        <v>1496</v>
      </c>
      <c r="BAY128" s="46" t="s">
        <v>2376</v>
      </c>
      <c r="BAZ128" s="46">
        <v>0</v>
      </c>
      <c r="BBA128" s="46">
        <v>0</v>
      </c>
      <c r="BBB128" s="46">
        <v>0</v>
      </c>
      <c r="BBC128" s="46">
        <v>1</v>
      </c>
      <c r="BBD128" s="46">
        <v>1</v>
      </c>
      <c r="BBE128" s="46">
        <v>0</v>
      </c>
      <c r="BBF128" s="46">
        <v>0</v>
      </c>
      <c r="BBG128" s="46">
        <v>0</v>
      </c>
      <c r="BBH128" s="46">
        <v>0</v>
      </c>
      <c r="BBI128" s="46">
        <v>0</v>
      </c>
      <c r="BBJ128" s="46">
        <v>0</v>
      </c>
      <c r="BBM128" s="46" t="s">
        <v>1652</v>
      </c>
      <c r="BBN128" s="46" t="s">
        <v>1652</v>
      </c>
      <c r="BBO128" s="46" t="s">
        <v>1496</v>
      </c>
      <c r="BBP128" s="46" t="s">
        <v>2377</v>
      </c>
      <c r="BBQ128" s="46">
        <v>1</v>
      </c>
      <c r="BBR128" s="46">
        <v>0</v>
      </c>
      <c r="BBS128" s="46">
        <v>0</v>
      </c>
      <c r="BBT128" s="46">
        <v>0</v>
      </c>
      <c r="BBU128" s="46">
        <v>0</v>
      </c>
      <c r="BBV128" s="46">
        <v>1</v>
      </c>
      <c r="BBW128" s="46">
        <v>1</v>
      </c>
      <c r="BBX128" s="46">
        <v>0</v>
      </c>
      <c r="BBY128" s="46">
        <v>0</v>
      </c>
      <c r="BBZ128" s="46">
        <v>0</v>
      </c>
      <c r="BCA128" s="46">
        <v>0</v>
      </c>
      <c r="BCB128" s="46">
        <v>0</v>
      </c>
      <c r="BCC128" s="46">
        <v>0</v>
      </c>
      <c r="BCE128" s="46" t="s">
        <v>2000</v>
      </c>
      <c r="BCF128" s="46">
        <v>1</v>
      </c>
      <c r="BCG128" s="46">
        <v>0</v>
      </c>
      <c r="BCH128" s="46">
        <v>0</v>
      </c>
      <c r="BCI128" s="46">
        <v>0</v>
      </c>
      <c r="BCJ128" s="46">
        <v>0</v>
      </c>
      <c r="BCK128" s="46">
        <v>0</v>
      </c>
      <c r="BCL128" s="46">
        <v>0</v>
      </c>
      <c r="BCM128" s="46">
        <v>0</v>
      </c>
      <c r="BCN128" s="46">
        <v>0</v>
      </c>
      <c r="BCO128" s="46">
        <v>0</v>
      </c>
      <c r="BCP128" s="46">
        <v>1</v>
      </c>
      <c r="BCQ128" s="46">
        <v>0</v>
      </c>
      <c r="BCR128" s="46">
        <v>0</v>
      </c>
      <c r="BCS128" s="46">
        <v>0</v>
      </c>
      <c r="BCT128" s="46">
        <v>0</v>
      </c>
      <c r="BCV128" s="46" t="s">
        <v>1652</v>
      </c>
      <c r="BCW128" s="46" t="s">
        <v>1500</v>
      </c>
      <c r="BCX128" s="46" t="s">
        <v>1500</v>
      </c>
      <c r="BDA128" s="46">
        <v>391456238</v>
      </c>
      <c r="BDB128" s="46">
        <v>44964.684513888889</v>
      </c>
      <c r="BDE128" s="46" t="s">
        <v>1524</v>
      </c>
      <c r="BDF128" s="46" t="s">
        <v>1525</v>
      </c>
    </row>
    <row r="129" spans="1:1007 1136:1462" x14ac:dyDescent="0.35">
      <c r="A129" s="46">
        <v>150</v>
      </c>
      <c r="B129" s="46" t="s">
        <v>2378</v>
      </c>
      <c r="C129" s="46">
        <v>44965</v>
      </c>
      <c r="D129" s="46" t="s">
        <v>1490</v>
      </c>
      <c r="E129" s="46">
        <v>44965.416058564821</v>
      </c>
      <c r="F129" s="46">
        <v>44965.445240138877</v>
      </c>
      <c r="G129" s="46" t="s">
        <v>1491</v>
      </c>
      <c r="H129" s="46" t="s">
        <v>1656</v>
      </c>
      <c r="I129" s="46" t="s">
        <v>1493</v>
      </c>
      <c r="J129" s="46" t="s">
        <v>1494</v>
      </c>
      <c r="K129" s="46">
        <v>11</v>
      </c>
      <c r="L129" s="46">
        <v>11</v>
      </c>
      <c r="M129" s="46" t="s">
        <v>2149</v>
      </c>
      <c r="N129" s="46" t="s">
        <v>1496</v>
      </c>
      <c r="O129" s="46" t="s">
        <v>1497</v>
      </c>
      <c r="P129" s="46" t="s">
        <v>1528</v>
      </c>
      <c r="Q129" s="46" t="s">
        <v>1500</v>
      </c>
      <c r="S129" s="46" t="s">
        <v>2379</v>
      </c>
      <c r="T129" s="46" t="s">
        <v>1500</v>
      </c>
      <c r="U129" s="46" t="s">
        <v>1500</v>
      </c>
      <c r="V129" s="46" t="s">
        <v>1550</v>
      </c>
      <c r="W129" s="46" t="s">
        <v>1500</v>
      </c>
      <c r="X129" s="46" t="s">
        <v>1500</v>
      </c>
      <c r="Y129" s="46" t="s">
        <v>1500</v>
      </c>
      <c r="Z129" s="46" t="str">
        <f t="shared" si="49"/>
        <v>oui</v>
      </c>
      <c r="AC129" s="46" t="str">
        <f t="shared" si="68"/>
        <v>non</v>
      </c>
      <c r="AD129" s="46" t="s">
        <v>1501</v>
      </c>
      <c r="AF129" s="46" t="s">
        <v>1609</v>
      </c>
      <c r="AH129" s="46" t="s">
        <v>1531</v>
      </c>
      <c r="AJ129" s="46" t="str">
        <f t="shared" si="69"/>
        <v>non</v>
      </c>
      <c r="AK129" s="46" t="str">
        <f t="shared" si="50"/>
        <v>oui</v>
      </c>
      <c r="AL129" s="46" t="str">
        <f t="shared" si="65"/>
        <v xml:space="preserve">pas_connaissance corruption </v>
      </c>
      <c r="AM129" s="46">
        <f t="shared" si="70"/>
        <v>1</v>
      </c>
      <c r="AN129" s="46">
        <f t="shared" si="71"/>
        <v>0</v>
      </c>
      <c r="AO129" s="46">
        <f t="shared" si="72"/>
        <v>0</v>
      </c>
      <c r="AP129" s="46">
        <f t="shared" si="73"/>
        <v>0</v>
      </c>
      <c r="AQ129" s="46">
        <f t="shared" si="74"/>
        <v>0</v>
      </c>
      <c r="AR129" s="46">
        <f t="shared" si="75"/>
        <v>0</v>
      </c>
      <c r="AS129" s="46">
        <f t="shared" si="76"/>
        <v>0</v>
      </c>
      <c r="AT129" s="46">
        <f t="shared" si="77"/>
        <v>0</v>
      </c>
      <c r="AU129" s="46">
        <f t="shared" si="78"/>
        <v>1</v>
      </c>
      <c r="AV129" s="46">
        <f t="shared" si="79"/>
        <v>0</v>
      </c>
      <c r="AW129" s="46">
        <f t="shared" si="80"/>
        <v>0</v>
      </c>
      <c r="AX129" s="46">
        <f t="shared" si="81"/>
        <v>0</v>
      </c>
      <c r="AY129" s="46">
        <f t="shared" si="82"/>
        <v>0</v>
      </c>
      <c r="BT129" s="46" t="str">
        <f t="shared" si="83"/>
        <v>oui</v>
      </c>
      <c r="BV129" s="46" t="s">
        <v>1500</v>
      </c>
      <c r="BW129" s="46" t="s">
        <v>2380</v>
      </c>
      <c r="BX129" s="46">
        <v>0</v>
      </c>
      <c r="BY129" s="46">
        <v>1</v>
      </c>
      <c r="BZ129" s="46">
        <v>0</v>
      </c>
      <c r="CA129" s="46">
        <v>1</v>
      </c>
      <c r="CB129" s="46">
        <v>0</v>
      </c>
      <c r="CC129" s="46">
        <v>0</v>
      </c>
      <c r="CD129" s="46">
        <v>0</v>
      </c>
      <c r="CE129" s="46">
        <v>1</v>
      </c>
      <c r="CF129" s="46">
        <v>0</v>
      </c>
      <c r="CG129" s="46">
        <v>0</v>
      </c>
      <c r="CH129" s="46">
        <v>0</v>
      </c>
      <c r="CW129" s="46" t="s">
        <v>1679</v>
      </c>
      <c r="CX129" s="46">
        <v>0</v>
      </c>
      <c r="CY129" s="46">
        <v>0</v>
      </c>
      <c r="CZ129" s="46">
        <v>0</v>
      </c>
      <c r="DA129" s="46">
        <v>0</v>
      </c>
      <c r="DB129" s="46">
        <v>0</v>
      </c>
      <c r="DC129" s="46">
        <v>0</v>
      </c>
      <c r="DD129" s="46">
        <v>0</v>
      </c>
      <c r="DE129" s="46">
        <v>0</v>
      </c>
      <c r="DF129" s="46">
        <v>1</v>
      </c>
      <c r="DG129" s="46">
        <v>0</v>
      </c>
      <c r="DH129" s="46">
        <v>0</v>
      </c>
      <c r="DI129" s="46">
        <v>0</v>
      </c>
      <c r="DJ129" s="46">
        <v>0</v>
      </c>
      <c r="GG129" s="46" t="s">
        <v>1500</v>
      </c>
      <c r="GH129" s="46" t="s">
        <v>1504</v>
      </c>
      <c r="GI129" s="46">
        <v>1</v>
      </c>
      <c r="GJ129" s="46">
        <v>0</v>
      </c>
      <c r="GK129" s="46">
        <v>0</v>
      </c>
      <c r="GL129" s="46">
        <v>0</v>
      </c>
      <c r="GM129" s="46">
        <v>0</v>
      </c>
      <c r="GN129" s="46">
        <v>0</v>
      </c>
      <c r="GX129" s="46" t="s">
        <v>1579</v>
      </c>
      <c r="GY129" s="46">
        <v>1</v>
      </c>
      <c r="GZ129" s="46">
        <v>0</v>
      </c>
      <c r="HA129" s="46">
        <v>0</v>
      </c>
      <c r="HB129" s="46">
        <v>0</v>
      </c>
      <c r="HC129" s="46">
        <v>0</v>
      </c>
      <c r="HD129" s="46">
        <v>0</v>
      </c>
      <c r="HE129" s="46">
        <v>0</v>
      </c>
      <c r="HF129" s="46">
        <v>0</v>
      </c>
      <c r="HG129" s="46">
        <v>0</v>
      </c>
      <c r="HH129" s="46">
        <v>0</v>
      </c>
      <c r="HI129" s="46">
        <v>0</v>
      </c>
      <c r="HJ129" s="46">
        <v>0</v>
      </c>
      <c r="HK129" s="46">
        <v>0</v>
      </c>
      <c r="QQ129" s="46" t="s">
        <v>1500</v>
      </c>
      <c r="QR129" s="46" t="s">
        <v>2381</v>
      </c>
      <c r="QS129" s="46">
        <v>1</v>
      </c>
      <c r="QT129" s="46">
        <v>1</v>
      </c>
      <c r="QU129" s="46">
        <v>0</v>
      </c>
      <c r="QV129" s="46">
        <v>0</v>
      </c>
      <c r="QW129" s="46">
        <v>1</v>
      </c>
      <c r="QX129" s="46">
        <v>0</v>
      </c>
      <c r="QY129" s="46">
        <v>0</v>
      </c>
      <c r="QZ129" s="46">
        <v>0</v>
      </c>
      <c r="RA129" s="46">
        <v>0</v>
      </c>
      <c r="RB129" s="46">
        <v>0</v>
      </c>
      <c r="RC129" s="46">
        <v>0</v>
      </c>
      <c r="RR129" s="46" t="s">
        <v>1679</v>
      </c>
      <c r="RS129" s="46">
        <v>0</v>
      </c>
      <c r="RT129" s="46">
        <v>0</v>
      </c>
      <c r="RU129" s="46">
        <v>0</v>
      </c>
      <c r="RV129" s="46">
        <v>0</v>
      </c>
      <c r="RW129" s="46">
        <v>0</v>
      </c>
      <c r="RX129" s="46">
        <v>0</v>
      </c>
      <c r="RY129" s="46">
        <v>0</v>
      </c>
      <c r="RZ129" s="46">
        <v>0</v>
      </c>
      <c r="SA129" s="46">
        <v>1</v>
      </c>
      <c r="SB129" s="46">
        <v>0</v>
      </c>
      <c r="SC129" s="46">
        <v>0</v>
      </c>
      <c r="SD129" s="46">
        <v>0</v>
      </c>
      <c r="SE129" s="46">
        <v>0</v>
      </c>
      <c r="AKG129" s="46" t="s">
        <v>1509</v>
      </c>
      <c r="AKH129" s="46">
        <v>0</v>
      </c>
      <c r="AKI129" s="46">
        <v>0</v>
      </c>
      <c r="AKJ129" s="46">
        <v>0</v>
      </c>
      <c r="AKK129" s="46">
        <v>0</v>
      </c>
      <c r="AKL129" s="46">
        <v>0</v>
      </c>
      <c r="AKM129" s="46">
        <v>0</v>
      </c>
      <c r="AKN129" s="46">
        <v>0</v>
      </c>
      <c r="AKO129" s="46">
        <v>0</v>
      </c>
      <c r="AKP129" s="46">
        <v>0</v>
      </c>
      <c r="AKQ129" s="46">
        <v>0</v>
      </c>
      <c r="AKR129" s="46">
        <v>0</v>
      </c>
      <c r="AKS129" s="46">
        <v>0</v>
      </c>
      <c r="AKT129" s="46">
        <v>0</v>
      </c>
      <c r="AKU129" s="46">
        <v>0</v>
      </c>
      <c r="AKV129" s="46">
        <v>1</v>
      </c>
      <c r="AKW129" s="46">
        <v>0</v>
      </c>
      <c r="AKX129" s="46">
        <v>0</v>
      </c>
      <c r="AKY129" s="46">
        <v>0</v>
      </c>
      <c r="AQR129" s="46" t="s">
        <v>1564</v>
      </c>
      <c r="ASB129" s="46" t="s">
        <v>1496</v>
      </c>
      <c r="ASD129" s="46" t="s">
        <v>1540</v>
      </c>
      <c r="ASE129" s="46" t="s">
        <v>2382</v>
      </c>
      <c r="ASF129" s="46">
        <v>1</v>
      </c>
      <c r="ASG129" s="46">
        <v>0</v>
      </c>
      <c r="ASH129" s="46">
        <v>0</v>
      </c>
      <c r="ASI129" s="46">
        <v>1</v>
      </c>
      <c r="ASJ129" s="46">
        <v>1</v>
      </c>
      <c r="ASK129" s="46">
        <v>0</v>
      </c>
      <c r="ASL129" s="46">
        <v>0</v>
      </c>
      <c r="ASM129" s="46">
        <v>0</v>
      </c>
      <c r="ASN129" s="46">
        <v>0</v>
      </c>
      <c r="ASO129" s="46">
        <v>0</v>
      </c>
      <c r="ASP129" s="46">
        <v>0</v>
      </c>
      <c r="ASQ129" s="46">
        <v>0</v>
      </c>
      <c r="ASS129" s="46" t="s">
        <v>1560</v>
      </c>
      <c r="AST129" s="46">
        <v>0</v>
      </c>
      <c r="ASU129" s="46">
        <v>0</v>
      </c>
      <c r="ASV129" s="46">
        <v>0</v>
      </c>
      <c r="ASW129" s="46">
        <v>0</v>
      </c>
      <c r="ASX129" s="46">
        <v>0</v>
      </c>
      <c r="ASY129" s="46">
        <v>0</v>
      </c>
      <c r="ASZ129" s="46">
        <v>0</v>
      </c>
      <c r="ATA129" s="46">
        <v>1</v>
      </c>
      <c r="ATB129" s="46">
        <v>0</v>
      </c>
      <c r="ATC129" s="46">
        <v>0</v>
      </c>
      <c r="ATD129" s="46">
        <v>0</v>
      </c>
      <c r="ATE129" s="46">
        <v>0</v>
      </c>
      <c r="ATF129" s="46">
        <v>0</v>
      </c>
      <c r="ATH129" s="46" t="s">
        <v>1584</v>
      </c>
      <c r="ATI129" s="46">
        <v>0</v>
      </c>
      <c r="ATJ129" s="46">
        <v>0</v>
      </c>
      <c r="ATK129" s="46">
        <v>0</v>
      </c>
      <c r="ATL129" s="46">
        <v>0</v>
      </c>
      <c r="ATM129" s="46">
        <v>0</v>
      </c>
      <c r="ATN129" s="46">
        <v>0</v>
      </c>
      <c r="ATO129" s="46">
        <v>0</v>
      </c>
      <c r="ATP129" s="46">
        <v>1</v>
      </c>
      <c r="ATQ129" s="46">
        <v>0</v>
      </c>
      <c r="ATR129" s="46">
        <v>0</v>
      </c>
      <c r="ATS129" s="46">
        <v>0</v>
      </c>
      <c r="ATT129" s="46">
        <v>0</v>
      </c>
      <c r="ATU129" s="46">
        <v>0</v>
      </c>
      <c r="AUH129" s="46" t="s">
        <v>1601</v>
      </c>
      <c r="AUI129" s="46" t="s">
        <v>1496</v>
      </c>
      <c r="AUJ129" s="46" t="s">
        <v>1564</v>
      </c>
      <c r="AXD129" s="46" t="s">
        <v>1500</v>
      </c>
      <c r="AXT129" s="46" t="s">
        <v>1563</v>
      </c>
      <c r="AYI129" s="46" t="s">
        <v>1903</v>
      </c>
      <c r="AYJ129" s="46">
        <v>0</v>
      </c>
      <c r="AYK129" s="46">
        <v>0</v>
      </c>
      <c r="AYL129" s="46">
        <v>0</v>
      </c>
      <c r="AYM129" s="46">
        <v>0</v>
      </c>
      <c r="AYN129" s="46">
        <v>1</v>
      </c>
      <c r="AYO129" s="46">
        <v>0</v>
      </c>
      <c r="AYP129" s="46">
        <v>0</v>
      </c>
      <c r="AYQ129" s="46">
        <v>1</v>
      </c>
      <c r="AYR129" s="46">
        <v>0</v>
      </c>
      <c r="AYS129" s="46">
        <v>0</v>
      </c>
      <c r="AYT129" s="46">
        <v>0</v>
      </c>
      <c r="AYW129" s="46" t="s">
        <v>1500</v>
      </c>
      <c r="AZW129" s="46" t="s">
        <v>1500</v>
      </c>
      <c r="BAX129" s="46" t="s">
        <v>1500</v>
      </c>
      <c r="BBM129" s="46" t="s">
        <v>1563</v>
      </c>
      <c r="BBN129" s="46" t="s">
        <v>1518</v>
      </c>
      <c r="BBO129" s="46" t="s">
        <v>1496</v>
      </c>
      <c r="BBP129" s="46" t="s">
        <v>1713</v>
      </c>
      <c r="BBQ129" s="46">
        <v>1</v>
      </c>
      <c r="BBR129" s="46">
        <v>0</v>
      </c>
      <c r="BBS129" s="46">
        <v>0</v>
      </c>
      <c r="BBT129" s="46">
        <v>0</v>
      </c>
      <c r="BBU129" s="46">
        <v>0</v>
      </c>
      <c r="BBV129" s="46">
        <v>0</v>
      </c>
      <c r="BBW129" s="46">
        <v>0</v>
      </c>
      <c r="BBX129" s="46">
        <v>0</v>
      </c>
      <c r="BBY129" s="46">
        <v>0</v>
      </c>
      <c r="BBZ129" s="46">
        <v>0</v>
      </c>
      <c r="BCA129" s="46">
        <v>0</v>
      </c>
      <c r="BCB129" s="46">
        <v>0</v>
      </c>
      <c r="BCC129" s="46">
        <v>0</v>
      </c>
      <c r="BCE129" s="46" t="s">
        <v>1522</v>
      </c>
      <c r="BCF129" s="46">
        <v>0</v>
      </c>
      <c r="BCG129" s="46">
        <v>1</v>
      </c>
      <c r="BCH129" s="46">
        <v>0</v>
      </c>
      <c r="BCI129" s="46">
        <v>0</v>
      </c>
      <c r="BCJ129" s="46">
        <v>0</v>
      </c>
      <c r="BCK129" s="46">
        <v>0</v>
      </c>
      <c r="BCL129" s="46">
        <v>0</v>
      </c>
      <c r="BCM129" s="46">
        <v>0</v>
      </c>
      <c r="BCN129" s="46">
        <v>0</v>
      </c>
      <c r="BCO129" s="46">
        <v>0</v>
      </c>
      <c r="BCP129" s="46">
        <v>0</v>
      </c>
      <c r="BCQ129" s="46">
        <v>0</v>
      </c>
      <c r="BCR129" s="46">
        <v>0</v>
      </c>
      <c r="BCS129" s="46">
        <v>0</v>
      </c>
      <c r="BCT129" s="46">
        <v>0</v>
      </c>
      <c r="BCV129" s="46" t="s">
        <v>1652</v>
      </c>
      <c r="BCW129" s="46" t="s">
        <v>1496</v>
      </c>
      <c r="BCX129" s="46" t="s">
        <v>1500</v>
      </c>
      <c r="BCY129" s="46" t="s">
        <v>2383</v>
      </c>
      <c r="BDA129" s="46">
        <v>391763014</v>
      </c>
      <c r="BDB129" s="46">
        <v>44965.636759259258</v>
      </c>
      <c r="BDE129" s="46" t="s">
        <v>1524</v>
      </c>
      <c r="BDF129" s="46" t="s">
        <v>1525</v>
      </c>
    </row>
    <row r="130" spans="1:1007 1136:1462" x14ac:dyDescent="0.35">
      <c r="A130" s="46">
        <v>151</v>
      </c>
      <c r="B130" s="46" t="s">
        <v>2384</v>
      </c>
      <c r="C130" s="46">
        <v>44965</v>
      </c>
      <c r="D130" s="46" t="s">
        <v>1490</v>
      </c>
      <c r="E130" s="46">
        <v>44965.466427210653</v>
      </c>
      <c r="F130" s="46">
        <v>44965.512760451391</v>
      </c>
      <c r="G130" s="46" t="s">
        <v>1491</v>
      </c>
      <c r="H130" s="46" t="s">
        <v>1656</v>
      </c>
      <c r="I130" s="46" t="s">
        <v>1493</v>
      </c>
      <c r="J130" s="46" t="s">
        <v>1494</v>
      </c>
      <c r="K130" s="46">
        <v>11</v>
      </c>
      <c r="L130" s="46">
        <v>11</v>
      </c>
      <c r="M130" s="46" t="s">
        <v>2149</v>
      </c>
      <c r="N130" s="46" t="s">
        <v>1500</v>
      </c>
      <c r="O130" s="46" t="s">
        <v>1527</v>
      </c>
      <c r="P130" s="46" t="s">
        <v>1528</v>
      </c>
      <c r="Q130" s="46" t="s">
        <v>1496</v>
      </c>
      <c r="S130" s="46" t="s">
        <v>2385</v>
      </c>
      <c r="T130" s="46" t="s">
        <v>1500</v>
      </c>
      <c r="U130" s="46" t="s">
        <v>1500</v>
      </c>
      <c r="V130" s="46" t="s">
        <v>1500</v>
      </c>
      <c r="W130" s="46" t="s">
        <v>1550</v>
      </c>
      <c r="X130" s="46" t="s">
        <v>1500</v>
      </c>
      <c r="Y130" s="46" t="s">
        <v>1500</v>
      </c>
      <c r="Z130" s="46" t="str">
        <f t="shared" si="49"/>
        <v>oui</v>
      </c>
      <c r="AC130" s="46" t="str">
        <f t="shared" ref="AC130:AC161" si="98">IF(ISERROR(SEARCH("oui", _xlfn.CONCAT(BV130,EJ130,GG130, IG130, LN130, OA130, QQ130, TF130, VR130, YG130, AAP130, ADT130, AET130, AHM130))),"non","oui")</f>
        <v>non</v>
      </c>
      <c r="AD130" s="46" t="s">
        <v>1609</v>
      </c>
      <c r="AF130" s="46" t="s">
        <v>1501</v>
      </c>
      <c r="AH130" s="46" t="s">
        <v>1531</v>
      </c>
      <c r="AJ130" s="46" t="str">
        <f t="shared" ref="AJ130:AJ161" si="99">IF(AND(ISERROR(SEARCH("oui",_xlfn.CONCAT(BV130,EJ130,GG130,IG130,LN130,OA130,QQ130,TF130,VR130,YG130,AAP130,ADT130,AET130,AHM130))),AKG130="aucun_secteur"),"non","oui")</f>
        <v>oui</v>
      </c>
      <c r="AK130" s="46" t="str">
        <f t="shared" si="50"/>
        <v>oui</v>
      </c>
      <c r="AL130" s="46" t="str">
        <f t="shared" si="65"/>
        <v xml:space="preserve">corruption </v>
      </c>
      <c r="AM130" s="46">
        <f t="shared" si="70"/>
        <v>0</v>
      </c>
      <c r="AN130" s="46">
        <f t="shared" si="71"/>
        <v>0</v>
      </c>
      <c r="AO130" s="46">
        <f t="shared" si="72"/>
        <v>0</v>
      </c>
      <c r="AP130" s="46">
        <f t="shared" si="73"/>
        <v>0</v>
      </c>
      <c r="AQ130" s="46">
        <f t="shared" si="74"/>
        <v>0</v>
      </c>
      <c r="AR130" s="46">
        <f t="shared" si="75"/>
        <v>0</v>
      </c>
      <c r="AS130" s="46">
        <f t="shared" si="76"/>
        <v>0</v>
      </c>
      <c r="AT130" s="46">
        <f t="shared" si="77"/>
        <v>0</v>
      </c>
      <c r="AU130" s="46">
        <f t="shared" si="78"/>
        <v>1</v>
      </c>
      <c r="AV130" s="46">
        <f t="shared" si="79"/>
        <v>0</v>
      </c>
      <c r="AW130" s="46">
        <f t="shared" si="80"/>
        <v>0</v>
      </c>
      <c r="AX130" s="46">
        <f t="shared" si="81"/>
        <v>0</v>
      </c>
      <c r="AY130" s="46">
        <f t="shared" si="82"/>
        <v>0</v>
      </c>
      <c r="BJ130" s="46" t="str">
        <f t="shared" ref="BJ130:BJ131" si="100">IF(BK130=1, "pas_adapte ","")&amp;IF(BL130=1, "insuffisance_argent ","")&amp;IF(BM130=1, "acces_limite ","")&amp;IF(BN130=1, "mauvaise_qualite ","")&amp;IF(BO130=1, "retard_reception ","")&amp;IF(BP130=1, "aucun_problem ","")&amp;IF(BQ130=1, "autre ","")&amp;IF(BR130=1, "nsp ","")&amp;IF(BS130=1, "pnpr ","")</f>
        <v xml:space="preserve">aucun_problem </v>
      </c>
      <c r="BK130" s="46">
        <f>IF(ISERROR(SEARCH(1,_xlfn.CONCAT(DM130, FO130, HN130, KJ130, NC130, PR130, SH130, UU130, XI130, ZT130, ACQ130, ZT130, ACQ130, AEK130, AFT130, AJH130, ALB130, ALL130, ALV130, AMF130, AMQ130, ANB130, ANM130, ANX130, AOI130, AOT130, APE130, APP130, APZ130, AQI130))),0,1)</f>
        <v>0</v>
      </c>
      <c r="BL130" s="46">
        <f>IF(ISERROR(SEARCH(1,_xlfn.CONCAT(DN130, FP130, HO130, KK130, ND130, PS130, SI130, UV130, XJ130, ZU130, ACR130, ZU130, ACR130, ALC130, ALM130, ALW130, AMG130, AMR130, ANC130, ANN130, ANY130, AOJ130, AOU130, APF130))),0,1)</f>
        <v>0</v>
      </c>
      <c r="BM130" s="46">
        <f>IF(ISERROR(SEARCH(1,_xlfn.CONCAT(KL130, NE130, PT130, SJ130, UW130, XK130, ZW130, ACT130,AEM130, AGQ130, AJJ130, AMH130, AMS130, AND130, ANO130, ANZ130, AOK130, AOW130, APH130, APR130, AQB130, AQK130))),0,1)</f>
        <v>0</v>
      </c>
      <c r="BN130" s="46">
        <f>IF(ISERROR(SEARCH(1,_xlfn.CONCAT(DO130, FQ130, HP130, KM130, NF130, PU130, SK130, UX130, XL130, ZV130, ACU130,AEL130, AGP130, AJI130, AMI130, AMT130, ANE130, ANP130, AOA130, AOL130, AOV130, APG130, APQ130, AQA130, AQJ130))),0,1)</f>
        <v>0</v>
      </c>
      <c r="BO130" s="46">
        <f t="shared" ref="BO130:BS131" si="101">IF(ISERROR(SEARCH(1,_xlfn.CONCAT(DP130, FR130, HQ130, KN130, NG130, PV130, SL130, UY130, XM130, ZX130, ACU130,AEN130, AGR130, AJK130, ALE130, ALO130, ALY130, AMJ130, AMU130, ANF130, ANQ130, AOB130, AOM130, AOX130, API130, APS130, AQC130, AQL130))),0,1)</f>
        <v>0</v>
      </c>
      <c r="BP130" s="46">
        <f t="shared" si="101"/>
        <v>1</v>
      </c>
      <c r="BQ130" s="46">
        <f t="shared" si="101"/>
        <v>0</v>
      </c>
      <c r="BR130" s="46">
        <f t="shared" si="101"/>
        <v>0</v>
      </c>
      <c r="BS130" s="46">
        <f t="shared" si="101"/>
        <v>0</v>
      </c>
      <c r="BT130" s="46" t="str">
        <f t="shared" si="83"/>
        <v>oui</v>
      </c>
      <c r="BV130" s="46" t="s">
        <v>1500</v>
      </c>
      <c r="BW130" s="46" t="s">
        <v>1626</v>
      </c>
      <c r="BX130" s="46">
        <v>0</v>
      </c>
      <c r="BY130" s="46">
        <v>1</v>
      </c>
      <c r="BZ130" s="46">
        <v>0</v>
      </c>
      <c r="CA130" s="46">
        <v>0</v>
      </c>
      <c r="CB130" s="46">
        <v>0</v>
      </c>
      <c r="CC130" s="46">
        <v>0</v>
      </c>
      <c r="CD130" s="46">
        <v>0</v>
      </c>
      <c r="CE130" s="46">
        <v>0</v>
      </c>
      <c r="CF130" s="46">
        <v>0</v>
      </c>
      <c r="CG130" s="46">
        <v>0</v>
      </c>
      <c r="CH130" s="46">
        <v>0</v>
      </c>
      <c r="CW130" s="46" t="s">
        <v>1679</v>
      </c>
      <c r="CX130" s="46">
        <v>0</v>
      </c>
      <c r="CY130" s="46">
        <v>0</v>
      </c>
      <c r="CZ130" s="46">
        <v>0</v>
      </c>
      <c r="DA130" s="46">
        <v>0</v>
      </c>
      <c r="DB130" s="46">
        <v>0</v>
      </c>
      <c r="DC130" s="46">
        <v>0</v>
      </c>
      <c r="DD130" s="46">
        <v>0</v>
      </c>
      <c r="DE130" s="46">
        <v>0</v>
      </c>
      <c r="DF130" s="46">
        <v>1</v>
      </c>
      <c r="DG130" s="46">
        <v>0</v>
      </c>
      <c r="DH130" s="46">
        <v>0</v>
      </c>
      <c r="DI130" s="46">
        <v>0</v>
      </c>
      <c r="DJ130" s="46">
        <v>0</v>
      </c>
      <c r="GG130" s="46" t="s">
        <v>1500</v>
      </c>
      <c r="GH130" s="46" t="s">
        <v>1504</v>
      </c>
      <c r="GI130" s="46">
        <v>1</v>
      </c>
      <c r="GJ130" s="46">
        <v>0</v>
      </c>
      <c r="GK130" s="46">
        <v>0</v>
      </c>
      <c r="GL130" s="46">
        <v>0</v>
      </c>
      <c r="GM130" s="46">
        <v>0</v>
      </c>
      <c r="GN130" s="46">
        <v>0</v>
      </c>
      <c r="GX130" s="46" t="s">
        <v>1679</v>
      </c>
      <c r="GY130" s="46">
        <v>0</v>
      </c>
      <c r="GZ130" s="46">
        <v>0</v>
      </c>
      <c r="HA130" s="46">
        <v>0</v>
      </c>
      <c r="HB130" s="46">
        <v>0</v>
      </c>
      <c r="HC130" s="46">
        <v>0</v>
      </c>
      <c r="HD130" s="46">
        <v>0</v>
      </c>
      <c r="HE130" s="46">
        <v>0</v>
      </c>
      <c r="HF130" s="46">
        <v>0</v>
      </c>
      <c r="HG130" s="46">
        <v>1</v>
      </c>
      <c r="HH130" s="46">
        <v>0</v>
      </c>
      <c r="HI130" s="46">
        <v>0</v>
      </c>
      <c r="HJ130" s="46">
        <v>0</v>
      </c>
      <c r="HK130" s="46">
        <v>0</v>
      </c>
      <c r="QQ130" s="46" t="s">
        <v>1500</v>
      </c>
      <c r="QR130" s="46" t="s">
        <v>2201</v>
      </c>
      <c r="QS130" s="46">
        <v>1</v>
      </c>
      <c r="QT130" s="46">
        <v>0</v>
      </c>
      <c r="QU130" s="46">
        <v>0</v>
      </c>
      <c r="QV130" s="46">
        <v>0</v>
      </c>
      <c r="QW130" s="46">
        <v>1</v>
      </c>
      <c r="QX130" s="46">
        <v>0</v>
      </c>
      <c r="QY130" s="46">
        <v>0</v>
      </c>
      <c r="QZ130" s="46">
        <v>0</v>
      </c>
      <c r="RA130" s="46">
        <v>0</v>
      </c>
      <c r="RB130" s="46">
        <v>0</v>
      </c>
      <c r="RC130" s="46">
        <v>0</v>
      </c>
      <c r="RR130" s="46" t="s">
        <v>1679</v>
      </c>
      <c r="RS130" s="46">
        <v>0</v>
      </c>
      <c r="RT130" s="46">
        <v>0</v>
      </c>
      <c r="RU130" s="46">
        <v>0</v>
      </c>
      <c r="RV130" s="46">
        <v>0</v>
      </c>
      <c r="RW130" s="46">
        <v>0</v>
      </c>
      <c r="RX130" s="46">
        <v>0</v>
      </c>
      <c r="RY130" s="46">
        <v>0</v>
      </c>
      <c r="RZ130" s="46">
        <v>0</v>
      </c>
      <c r="SA130" s="46">
        <v>1</v>
      </c>
      <c r="SB130" s="46">
        <v>0</v>
      </c>
      <c r="SC130" s="46">
        <v>0</v>
      </c>
      <c r="SD130" s="46">
        <v>0</v>
      </c>
      <c r="SE130" s="46">
        <v>0</v>
      </c>
      <c r="AKG130" s="46" t="s">
        <v>1551</v>
      </c>
      <c r="AKH130" s="46">
        <v>0</v>
      </c>
      <c r="AKI130" s="46">
        <v>1</v>
      </c>
      <c r="AKJ130" s="46">
        <v>0</v>
      </c>
      <c r="AKK130" s="46">
        <v>0</v>
      </c>
      <c r="AKL130" s="46">
        <v>0</v>
      </c>
      <c r="AKM130" s="46">
        <v>0</v>
      </c>
      <c r="AKN130" s="46">
        <v>0</v>
      </c>
      <c r="AKO130" s="46">
        <v>0</v>
      </c>
      <c r="AKP130" s="46">
        <v>0</v>
      </c>
      <c r="AKQ130" s="46">
        <v>0</v>
      </c>
      <c r="AKR130" s="46">
        <v>0</v>
      </c>
      <c r="AKS130" s="46">
        <v>0</v>
      </c>
      <c r="AKT130" s="46">
        <v>0</v>
      </c>
      <c r="AKU130" s="46">
        <v>0</v>
      </c>
      <c r="AKV130" s="46">
        <v>0</v>
      </c>
      <c r="AKW130" s="46">
        <v>0</v>
      </c>
      <c r="AKX130" s="46">
        <v>0</v>
      </c>
      <c r="AKY130" s="46">
        <v>0</v>
      </c>
      <c r="ALK130" s="46" t="s">
        <v>1914</v>
      </c>
      <c r="ALL130" s="46">
        <v>0</v>
      </c>
      <c r="ALM130" s="46">
        <v>0</v>
      </c>
      <c r="ALN130" s="46">
        <v>0</v>
      </c>
      <c r="ALO130" s="46">
        <v>0</v>
      </c>
      <c r="ALP130" s="46">
        <v>1</v>
      </c>
      <c r="ALQ130" s="46">
        <v>0</v>
      </c>
      <c r="ALR130" s="46">
        <v>0</v>
      </c>
      <c r="ALS130" s="46">
        <v>0</v>
      </c>
      <c r="AQR130" s="46" t="s">
        <v>1558</v>
      </c>
      <c r="ASB130" s="46" t="s">
        <v>1496</v>
      </c>
      <c r="ASD130" s="46" t="s">
        <v>1540</v>
      </c>
      <c r="ASE130" s="46" t="s">
        <v>2386</v>
      </c>
      <c r="ASF130" s="46">
        <v>0</v>
      </c>
      <c r="ASG130" s="46">
        <v>0</v>
      </c>
      <c r="ASH130" s="46">
        <v>0</v>
      </c>
      <c r="ASI130" s="46">
        <v>1</v>
      </c>
      <c r="ASJ130" s="46">
        <v>0</v>
      </c>
      <c r="ASK130" s="46">
        <v>0</v>
      </c>
      <c r="ASL130" s="46">
        <v>1</v>
      </c>
      <c r="ASM130" s="46">
        <v>1</v>
      </c>
      <c r="ASN130" s="46">
        <v>0</v>
      </c>
      <c r="ASO130" s="46">
        <v>0</v>
      </c>
      <c r="ASP130" s="46">
        <v>0</v>
      </c>
      <c r="ASQ130" s="46">
        <v>0</v>
      </c>
      <c r="ASS130" s="46" t="s">
        <v>2057</v>
      </c>
      <c r="AST130" s="46">
        <v>0</v>
      </c>
      <c r="ASU130" s="46">
        <v>0</v>
      </c>
      <c r="ASV130" s="46">
        <v>0</v>
      </c>
      <c r="ASW130" s="46">
        <v>0</v>
      </c>
      <c r="ASX130" s="46">
        <v>0</v>
      </c>
      <c r="ASY130" s="46">
        <v>1</v>
      </c>
      <c r="ASZ130" s="46">
        <v>0</v>
      </c>
      <c r="ATA130" s="46">
        <v>0</v>
      </c>
      <c r="ATB130" s="46">
        <v>0</v>
      </c>
      <c r="ATC130" s="46">
        <v>0</v>
      </c>
      <c r="ATD130" s="46">
        <v>0</v>
      </c>
      <c r="ATE130" s="46">
        <v>0</v>
      </c>
      <c r="ATF130" s="46">
        <v>0</v>
      </c>
      <c r="ATH130" s="46" t="s">
        <v>2387</v>
      </c>
      <c r="ATI130" s="46">
        <v>0</v>
      </c>
      <c r="ATJ130" s="46">
        <v>0</v>
      </c>
      <c r="ATK130" s="46">
        <v>0</v>
      </c>
      <c r="ATL130" s="46">
        <v>0</v>
      </c>
      <c r="ATM130" s="46">
        <v>0</v>
      </c>
      <c r="ATN130" s="46">
        <v>0</v>
      </c>
      <c r="ATO130" s="46">
        <v>1</v>
      </c>
      <c r="ATP130" s="46">
        <v>1</v>
      </c>
      <c r="ATQ130" s="46">
        <v>0</v>
      </c>
      <c r="ATR130" s="46">
        <v>0</v>
      </c>
      <c r="ATS130" s="46">
        <v>0</v>
      </c>
      <c r="ATT130" s="46">
        <v>0</v>
      </c>
      <c r="ATU130" s="46">
        <v>0</v>
      </c>
      <c r="ATW130" s="46" t="s">
        <v>2388</v>
      </c>
      <c r="ATX130" s="46">
        <v>0</v>
      </c>
      <c r="ATY130" s="46">
        <v>1</v>
      </c>
      <c r="ATZ130" s="46">
        <v>0</v>
      </c>
      <c r="AUA130" s="46">
        <v>0</v>
      </c>
      <c r="AUB130" s="46">
        <v>0</v>
      </c>
      <c r="AUC130" s="46">
        <v>0</v>
      </c>
      <c r="AUD130" s="46">
        <v>0</v>
      </c>
      <c r="AUE130" s="46">
        <v>0</v>
      </c>
      <c r="AUF130" s="46">
        <v>0</v>
      </c>
      <c r="AUH130" s="46" t="s">
        <v>1585</v>
      </c>
      <c r="AUI130" s="46" t="s">
        <v>1496</v>
      </c>
      <c r="AUJ130" s="46" t="s">
        <v>1558</v>
      </c>
      <c r="AXD130" s="46" t="s">
        <v>1500</v>
      </c>
      <c r="AXT130" s="46" t="s">
        <v>1652</v>
      </c>
      <c r="AYI130" s="46" t="s">
        <v>1664</v>
      </c>
      <c r="AYJ130" s="46">
        <v>0</v>
      </c>
      <c r="AYK130" s="46">
        <v>0</v>
      </c>
      <c r="AYL130" s="46">
        <v>0</v>
      </c>
      <c r="AYM130" s="46">
        <v>1</v>
      </c>
      <c r="AYN130" s="46">
        <v>0</v>
      </c>
      <c r="AYO130" s="46">
        <v>1</v>
      </c>
      <c r="AYP130" s="46">
        <v>0</v>
      </c>
      <c r="AYQ130" s="46">
        <v>1</v>
      </c>
      <c r="AYR130" s="46">
        <v>0</v>
      </c>
      <c r="AYS130" s="46">
        <v>0</v>
      </c>
      <c r="AYT130" s="46">
        <v>0</v>
      </c>
      <c r="AYW130" s="46" t="s">
        <v>1496</v>
      </c>
      <c r="AYX130" s="46" t="s">
        <v>2389</v>
      </c>
      <c r="AYY130" s="46">
        <v>0</v>
      </c>
      <c r="AYZ130" s="46">
        <v>1</v>
      </c>
      <c r="AZA130" s="46">
        <v>0</v>
      </c>
      <c r="AZB130" s="46">
        <v>1</v>
      </c>
      <c r="AZC130" s="46">
        <v>0</v>
      </c>
      <c r="AZD130" s="46">
        <v>1</v>
      </c>
      <c r="AZE130" s="46">
        <v>0</v>
      </c>
      <c r="AZF130" s="46">
        <v>0</v>
      </c>
      <c r="AZG130" s="46">
        <v>0</v>
      </c>
      <c r="AZH130" s="46">
        <v>0</v>
      </c>
      <c r="AZK130" s="46" t="s">
        <v>2390</v>
      </c>
      <c r="AZL130" s="46">
        <v>0</v>
      </c>
      <c r="AZM130" s="46">
        <v>0</v>
      </c>
      <c r="AZN130" s="46">
        <v>1</v>
      </c>
      <c r="AZO130" s="46">
        <v>1</v>
      </c>
      <c r="AZP130" s="46">
        <v>0</v>
      </c>
      <c r="AZQ130" s="46">
        <v>1</v>
      </c>
      <c r="AZR130" s="46">
        <v>0</v>
      </c>
      <c r="AZS130" s="46">
        <v>0</v>
      </c>
      <c r="AZT130" s="46">
        <v>0</v>
      </c>
      <c r="AZU130" s="46">
        <v>0</v>
      </c>
      <c r="AZW130" s="46" t="s">
        <v>1500</v>
      </c>
      <c r="BAX130" s="46" t="s">
        <v>1500</v>
      </c>
      <c r="BBM130" s="46" t="s">
        <v>1652</v>
      </c>
      <c r="BBN130" s="46" t="s">
        <v>1518</v>
      </c>
      <c r="BBO130" s="46" t="s">
        <v>1500</v>
      </c>
      <c r="BCV130" s="46" t="s">
        <v>1652</v>
      </c>
      <c r="BCW130" s="46" t="s">
        <v>1500</v>
      </c>
      <c r="BCX130" s="46" t="s">
        <v>1500</v>
      </c>
      <c r="BDA130" s="46">
        <v>391763023</v>
      </c>
      <c r="BDB130" s="46">
        <v>44965.636770833327</v>
      </c>
      <c r="BDE130" s="46" t="s">
        <v>1524</v>
      </c>
      <c r="BDF130" s="46" t="s">
        <v>1525</v>
      </c>
    </row>
    <row r="131" spans="1:1007 1136:1462" x14ac:dyDescent="0.35">
      <c r="A131" s="46">
        <v>152</v>
      </c>
      <c r="B131" s="46" t="s">
        <v>2391</v>
      </c>
      <c r="C131" s="46">
        <v>44965</v>
      </c>
      <c r="D131" s="46" t="s">
        <v>1490</v>
      </c>
      <c r="E131" s="46">
        <v>44965.444987557872</v>
      </c>
      <c r="F131" s="46">
        <v>44965.470139502308</v>
      </c>
      <c r="G131" s="46" t="s">
        <v>1491</v>
      </c>
      <c r="H131" s="46" t="s">
        <v>1636</v>
      </c>
      <c r="I131" s="46" t="s">
        <v>1493</v>
      </c>
      <c r="J131" s="46" t="s">
        <v>1494</v>
      </c>
      <c r="K131" s="46">
        <v>1</v>
      </c>
      <c r="L131" s="46">
        <v>1</v>
      </c>
      <c r="M131" s="46" t="s">
        <v>1637</v>
      </c>
      <c r="N131" s="46" t="s">
        <v>1500</v>
      </c>
      <c r="O131" s="46" t="s">
        <v>1527</v>
      </c>
      <c r="P131" s="46" t="s">
        <v>1528</v>
      </c>
      <c r="Q131" s="46" t="s">
        <v>1500</v>
      </c>
      <c r="S131" s="46" t="s">
        <v>2392</v>
      </c>
      <c r="T131" s="46" t="s">
        <v>1500</v>
      </c>
      <c r="U131" s="46" t="s">
        <v>1500</v>
      </c>
      <c r="V131" s="46" t="s">
        <v>1500</v>
      </c>
      <c r="W131" s="46" t="s">
        <v>1500</v>
      </c>
      <c r="X131" s="46" t="s">
        <v>1500</v>
      </c>
      <c r="Y131" s="46" t="s">
        <v>1500</v>
      </c>
      <c r="Z131" s="46" t="str">
        <f t="shared" ref="Z131:Z194" si="102">IF(AND(T131="non",U131="non",V131="non",W131="non",X131="non",Y131="non"),"non","oui")</f>
        <v>non</v>
      </c>
      <c r="AC131" s="46" t="str">
        <f t="shared" si="98"/>
        <v>oui</v>
      </c>
      <c r="AD131" s="46" t="s">
        <v>1503</v>
      </c>
      <c r="AF131" s="46" t="s">
        <v>1592</v>
      </c>
      <c r="AH131" s="46" t="s">
        <v>1502</v>
      </c>
      <c r="AJ131" s="46" t="str">
        <f t="shared" si="99"/>
        <v>oui</v>
      </c>
      <c r="AK131" s="46" t="str">
        <f t="shared" ref="AK131:AK194" si="103">IF(AD131="aucun_besoin","non","oui")</f>
        <v>oui</v>
      </c>
      <c r="AL131" s="46" t="str">
        <f t="shared" si="65"/>
        <v xml:space="preserve">pas_connaissance pas_acces_information </v>
      </c>
      <c r="AM131" s="46">
        <f t="shared" si="70"/>
        <v>1</v>
      </c>
      <c r="AN131" s="46">
        <f t="shared" si="71"/>
        <v>0</v>
      </c>
      <c r="AO131" s="46">
        <f t="shared" si="72"/>
        <v>0</v>
      </c>
      <c r="AP131" s="46">
        <f t="shared" si="73"/>
        <v>0</v>
      </c>
      <c r="AQ131" s="46">
        <f t="shared" si="74"/>
        <v>0</v>
      </c>
      <c r="AR131" s="46">
        <f t="shared" si="75"/>
        <v>0</v>
      </c>
      <c r="AS131" s="46">
        <f t="shared" si="76"/>
        <v>0</v>
      </c>
      <c r="AT131" s="46">
        <f t="shared" si="77"/>
        <v>0</v>
      </c>
      <c r="AU131" s="46">
        <f t="shared" si="78"/>
        <v>0</v>
      </c>
      <c r="AV131" s="46">
        <f t="shared" si="79"/>
        <v>1</v>
      </c>
      <c r="AW131" s="46">
        <f t="shared" si="80"/>
        <v>0</v>
      </c>
      <c r="AX131" s="46">
        <f t="shared" si="81"/>
        <v>0</v>
      </c>
      <c r="AY131" s="46">
        <f t="shared" si="82"/>
        <v>0</v>
      </c>
      <c r="AZ131" s="46" t="str">
        <f>IF(BA131=1,"pas_adapte ","")&amp;IF(BB131=1,"insuffisance_argent ","")&amp;IF(BC131=1,"acces_limite ","")&amp;IF(BD131=1,"mauvaise_qualite ","")&amp;IF(BE131=1,"retard_reception ","")&amp;IF(BF131=1,"aucun_problem ","")&amp;IF(BG131=1,"autre ","")&amp;IF(BH131=1,"nsp ","")&amp;IF(BI131=1,"pnpr ","")</f>
        <v xml:space="preserve">aucun_problem </v>
      </c>
      <c r="BA131" s="46">
        <f>IF(ISERROR(SEARCH(1,_xlfn.CONCAT(DM131, FO131, HN131, KJ131, NC131, PR131, SH131, UU131, XI131, ZT131, ACQ131, ZT131, ACQ131, AEK131, AFT131, AJH131))),0,1)</f>
        <v>0</v>
      </c>
      <c r="BB131" s="46">
        <f>IF(ISERROR(SEARCH(1,_xlfn.CONCAT(DN131, FP131, HO131, KK131, ND131, PS131, SI131, UV131, XJ131, ZU131, ACR131))),0,1)</f>
        <v>0</v>
      </c>
      <c r="BC131" s="46">
        <f>IF(ISERROR(SEARCH(1,_xlfn.CONCAT(KL131, NE131, PT131, SJ131, UW131, XK131, ZW131, ACT131,AEM131, AGQ131, AJJ131))),0,1)</f>
        <v>0</v>
      </c>
      <c r="BD131" s="46">
        <f>IF(ISERROR(SEARCH(1,_xlfn.CONCAT(DO131, FQ131, HP131, KM131, NF131, PU131, SK131, UX131, XL131, ZV131, ACU131,AEL131, AGP131, AJI131))),0,1)</f>
        <v>0</v>
      </c>
      <c r="BE131" s="46">
        <f>IF(ISERROR(SEARCH(1,_xlfn.CONCAT(DP131, FR131, HQ131, KN131, NG131, PV131, SL131, UY131, XM131, ZX131, ACU131,AEN131, AGR131, AJK131))),0,1)</f>
        <v>0</v>
      </c>
      <c r="BF131" s="46">
        <f>IF(ISERROR(SEARCH(1,_xlfn.CONCAT(DQ131, FS131, HR131, KO131, NH131, PW131, SM131, UZ131, XN131, ZY131, ACV131,AEO131, AGS131, AJL131))),0,1)</f>
        <v>1</v>
      </c>
      <c r="BG131" s="46">
        <f>IF(ISERROR(SEARCH(1,_xlfn.CONCAT(DR131, FT131, HS131, KP131, NI131, PX131, SN131, VA131, XO131, ZZ131, ACW131,AEP131, AGT131, AJM131))),0,1)</f>
        <v>0</v>
      </c>
      <c r="BH131" s="46">
        <f>IF(ISERROR(SEARCH(1,_xlfn.CONCAT(DS131, FU131, HT131, KQ131, NJ131, PY131, SO131, VB131, XP131, AAA131, ACX131,AEQ131, AGU131, AJN131))),0,1)</f>
        <v>0</v>
      </c>
      <c r="BI131" s="46">
        <f>IF(ISERROR(SEARCH(1,_xlfn.CONCAT(DT131, FV131, HU131, KR131, NK131, PZ131, SP131, VC131, XQ131, AAB131, ACY131,AER131, AGV131, AJO131))),0,1)</f>
        <v>0</v>
      </c>
      <c r="BJ131" s="46" t="str">
        <f t="shared" si="100"/>
        <v xml:space="preserve">aucun_problem </v>
      </c>
      <c r="BK131" s="46">
        <f>IF(ISERROR(SEARCH(1,_xlfn.CONCAT(DM131, FO131, HN131, KJ131, NC131, PR131, SH131, UU131, XI131, ZT131, ACQ131, ZT131, ACQ131, AEK131, AFT131, AJH131, ALB131, ALL131, ALV131, AMF131, AMQ131, ANB131, ANM131, ANX131, AOI131, AOT131, APE131, APP131, APZ131, AQI131))),0,1)</f>
        <v>0</v>
      </c>
      <c r="BL131" s="46">
        <f>IF(ISERROR(SEARCH(1,_xlfn.CONCAT(DN131, FP131, HO131, KK131, ND131, PS131, SI131, UV131, XJ131, ZU131, ACR131, ZU131, ACR131, ALC131, ALM131, ALW131, AMG131, AMR131, ANC131, ANN131, ANY131, AOJ131, AOU131, APF131))),0,1)</f>
        <v>0</v>
      </c>
      <c r="BM131" s="46">
        <f>IF(ISERROR(SEARCH(1,_xlfn.CONCAT(KL131, NE131, PT131, SJ131, UW131, XK131, ZW131, ACT131,AEM131, AGQ131, AJJ131, AMH131, AMS131, AND131, ANO131, ANZ131, AOK131, AOW131, APH131, APR131, AQB131, AQK131))),0,1)</f>
        <v>0</v>
      </c>
      <c r="BN131" s="46">
        <f>IF(ISERROR(SEARCH(1,_xlfn.CONCAT(DO131, FQ131, HP131, KM131, NF131, PU131, SK131, UX131, XL131, ZV131, ACU131,AEL131, AGP131, AJI131, AMI131, AMT131, ANE131, ANP131, AOA131, AOL131, AOV131, APG131, APQ131, AQA131, AQJ131))),0,1)</f>
        <v>0</v>
      </c>
      <c r="BO131" s="46">
        <f t="shared" si="101"/>
        <v>0</v>
      </c>
      <c r="BP131" s="46">
        <f t="shared" si="101"/>
        <v>1</v>
      </c>
      <c r="BQ131" s="46">
        <f t="shared" si="101"/>
        <v>0</v>
      </c>
      <c r="BR131" s="46">
        <f t="shared" si="101"/>
        <v>0</v>
      </c>
      <c r="BS131" s="46">
        <f t="shared" si="101"/>
        <v>0</v>
      </c>
      <c r="BT131" s="46" t="str">
        <f t="shared" si="83"/>
        <v>non</v>
      </c>
      <c r="BU131" s="46" t="str">
        <f>IF(ISERROR(SEARCH(1, _xlfn.CONCAT(CL131, CM131,ES131, GQ131, JB131,MB131,OP131, OQ131,RF131, WG131, ABJ131, ABK131, ABL131, ABM131, CK131 ))),"non","oui")</f>
        <v>oui</v>
      </c>
      <c r="IG131" s="46" t="s">
        <v>1496</v>
      </c>
      <c r="JA131" s="46" t="s">
        <v>1614</v>
      </c>
      <c r="JB131" s="46">
        <v>1</v>
      </c>
      <c r="JC131" s="46">
        <v>1</v>
      </c>
      <c r="JD131" s="46">
        <v>0</v>
      </c>
      <c r="JE131" s="46">
        <v>0</v>
      </c>
      <c r="JF131" s="46">
        <v>0</v>
      </c>
      <c r="JG131" s="46">
        <v>0</v>
      </c>
      <c r="JH131" s="46">
        <v>0</v>
      </c>
      <c r="JI131" s="46">
        <v>0</v>
      </c>
      <c r="JJ131" s="46">
        <v>0</v>
      </c>
      <c r="JK131" s="46">
        <v>0</v>
      </c>
      <c r="JL131" s="46">
        <v>0</v>
      </c>
      <c r="JM131" s="46">
        <v>0</v>
      </c>
      <c r="JN131" s="46">
        <v>0</v>
      </c>
      <c r="JO131" s="46">
        <v>0</v>
      </c>
      <c r="JP131" s="46">
        <v>0</v>
      </c>
      <c r="JQ131" s="46">
        <v>0</v>
      </c>
      <c r="JR131" s="46">
        <v>0</v>
      </c>
      <c r="JT131" s="46" t="s">
        <v>1680</v>
      </c>
      <c r="JU131" s="46">
        <v>0</v>
      </c>
      <c r="JV131" s="46">
        <v>0</v>
      </c>
      <c r="JW131" s="46">
        <v>0</v>
      </c>
      <c r="JX131" s="46">
        <v>0</v>
      </c>
      <c r="JY131" s="46">
        <v>0</v>
      </c>
      <c r="JZ131" s="46">
        <v>0</v>
      </c>
      <c r="KA131" s="46">
        <v>0</v>
      </c>
      <c r="KB131" s="46">
        <v>0</v>
      </c>
      <c r="KC131" s="46">
        <v>0</v>
      </c>
      <c r="KD131" s="46">
        <v>1</v>
      </c>
      <c r="KE131" s="46">
        <v>0</v>
      </c>
      <c r="KF131" s="46">
        <v>0</v>
      </c>
      <c r="KG131" s="46">
        <v>0</v>
      </c>
      <c r="KI131" s="46" t="s">
        <v>1914</v>
      </c>
      <c r="KJ131" s="46">
        <v>0</v>
      </c>
      <c r="KK131" s="46">
        <v>0</v>
      </c>
      <c r="KL131" s="46">
        <v>0</v>
      </c>
      <c r="KM131" s="46">
        <v>0</v>
      </c>
      <c r="KN131" s="46">
        <v>0</v>
      </c>
      <c r="KO131" s="46">
        <v>1</v>
      </c>
      <c r="KP131" s="46">
        <v>0</v>
      </c>
      <c r="KQ131" s="46">
        <v>0</v>
      </c>
      <c r="KR131" s="46">
        <v>0</v>
      </c>
      <c r="LM131" s="46" t="s">
        <v>1563</v>
      </c>
      <c r="OA131" s="46" t="s">
        <v>1500</v>
      </c>
      <c r="OB131" s="46" t="s">
        <v>1743</v>
      </c>
      <c r="OC131" s="46">
        <v>0</v>
      </c>
      <c r="OD131" s="46">
        <v>0</v>
      </c>
      <c r="OE131" s="46">
        <v>1</v>
      </c>
      <c r="OF131" s="46">
        <v>0</v>
      </c>
      <c r="OG131" s="46">
        <v>0</v>
      </c>
      <c r="OH131" s="46">
        <v>0</v>
      </c>
      <c r="OI131" s="46">
        <v>0</v>
      </c>
      <c r="OJ131" s="46">
        <v>0</v>
      </c>
      <c r="OK131" s="46">
        <v>0</v>
      </c>
      <c r="OL131" s="46">
        <v>0</v>
      </c>
      <c r="OM131" s="46">
        <v>0</v>
      </c>
      <c r="PB131" s="46" t="s">
        <v>1579</v>
      </c>
      <c r="PC131" s="46">
        <v>1</v>
      </c>
      <c r="PD131" s="46">
        <v>0</v>
      </c>
      <c r="PE131" s="46">
        <v>0</v>
      </c>
      <c r="PF131" s="46">
        <v>0</v>
      </c>
      <c r="PG131" s="46">
        <v>0</v>
      </c>
      <c r="PH131" s="46">
        <v>0</v>
      </c>
      <c r="PI131" s="46">
        <v>0</v>
      </c>
      <c r="PJ131" s="46">
        <v>0</v>
      </c>
      <c r="PK131" s="46">
        <v>0</v>
      </c>
      <c r="PL131" s="46">
        <v>0</v>
      </c>
      <c r="PM131" s="46">
        <v>0</v>
      </c>
      <c r="PN131" s="46">
        <v>0</v>
      </c>
      <c r="PO131" s="46">
        <v>0</v>
      </c>
      <c r="VR131" s="46" t="s">
        <v>1496</v>
      </c>
      <c r="WF131" s="46" t="s">
        <v>1597</v>
      </c>
      <c r="WG131" s="46">
        <v>0</v>
      </c>
      <c r="WH131" s="46">
        <v>0</v>
      </c>
      <c r="WI131" s="46">
        <v>1</v>
      </c>
      <c r="WJ131" s="46">
        <v>0</v>
      </c>
      <c r="WK131" s="46">
        <v>0</v>
      </c>
      <c r="WL131" s="46">
        <v>0</v>
      </c>
      <c r="WM131" s="46">
        <v>0</v>
      </c>
      <c r="WN131" s="46">
        <v>0</v>
      </c>
      <c r="WO131" s="46">
        <v>0</v>
      </c>
      <c r="WP131" s="46">
        <v>0</v>
      </c>
      <c r="WQ131" s="46">
        <v>0</v>
      </c>
      <c r="WS131" s="46" t="s">
        <v>1680</v>
      </c>
      <c r="WT131" s="46">
        <v>0</v>
      </c>
      <c r="WU131" s="46">
        <v>0</v>
      </c>
      <c r="WV131" s="46">
        <v>0</v>
      </c>
      <c r="WW131" s="46">
        <v>0</v>
      </c>
      <c r="WX131" s="46">
        <v>0</v>
      </c>
      <c r="WY131" s="46">
        <v>0</v>
      </c>
      <c r="WZ131" s="46">
        <v>0</v>
      </c>
      <c r="XA131" s="46">
        <v>0</v>
      </c>
      <c r="XB131" s="46">
        <v>0</v>
      </c>
      <c r="XC131" s="46">
        <v>1</v>
      </c>
      <c r="XD131" s="46">
        <v>0</v>
      </c>
      <c r="XE131" s="46">
        <v>0</v>
      </c>
      <c r="XF131" s="46">
        <v>0</v>
      </c>
      <c r="XH131" s="46" t="s">
        <v>1914</v>
      </c>
      <c r="XI131" s="46">
        <v>0</v>
      </c>
      <c r="XJ131" s="46">
        <v>0</v>
      </c>
      <c r="XK131" s="46">
        <v>0</v>
      </c>
      <c r="XL131" s="46">
        <v>0</v>
      </c>
      <c r="XM131" s="46">
        <v>0</v>
      </c>
      <c r="XN131" s="46">
        <v>1</v>
      </c>
      <c r="XO131" s="46">
        <v>0</v>
      </c>
      <c r="XP131" s="46">
        <v>0</v>
      </c>
      <c r="XQ131" s="46">
        <v>0</v>
      </c>
      <c r="YF131" s="46" t="s">
        <v>1518</v>
      </c>
      <c r="AKG131" s="46" t="s">
        <v>1509</v>
      </c>
      <c r="AKH131" s="46">
        <v>0</v>
      </c>
      <c r="AKI131" s="46">
        <v>0</v>
      </c>
      <c r="AKJ131" s="46">
        <v>0</v>
      </c>
      <c r="AKK131" s="46">
        <v>0</v>
      </c>
      <c r="AKL131" s="46">
        <v>0</v>
      </c>
      <c r="AKM131" s="46">
        <v>0</v>
      </c>
      <c r="AKN131" s="46">
        <v>0</v>
      </c>
      <c r="AKO131" s="46">
        <v>0</v>
      </c>
      <c r="AKP131" s="46">
        <v>0</v>
      </c>
      <c r="AKQ131" s="46">
        <v>0</v>
      </c>
      <c r="AKR131" s="46">
        <v>0</v>
      </c>
      <c r="AKS131" s="46">
        <v>0</v>
      </c>
      <c r="AKT131" s="46">
        <v>0</v>
      </c>
      <c r="AKU131" s="46">
        <v>0</v>
      </c>
      <c r="AKV131" s="46">
        <v>1</v>
      </c>
      <c r="AKW131" s="46">
        <v>0</v>
      </c>
      <c r="AKX131" s="46">
        <v>0</v>
      </c>
      <c r="AKY131" s="46">
        <v>0</v>
      </c>
      <c r="AQR131" s="46" t="s">
        <v>1558</v>
      </c>
      <c r="ASB131" s="46" t="s">
        <v>1496</v>
      </c>
      <c r="ASD131" s="46" t="s">
        <v>1540</v>
      </c>
      <c r="ASE131" s="46" t="s">
        <v>2393</v>
      </c>
      <c r="ASF131" s="46">
        <v>1</v>
      </c>
      <c r="ASG131" s="46">
        <v>1</v>
      </c>
      <c r="ASH131" s="46">
        <v>0</v>
      </c>
      <c r="ASI131" s="46">
        <v>1</v>
      </c>
      <c r="ASJ131" s="46">
        <v>0</v>
      </c>
      <c r="ASK131" s="46">
        <v>0</v>
      </c>
      <c r="ASL131" s="46">
        <v>0</v>
      </c>
      <c r="ASM131" s="46">
        <v>0</v>
      </c>
      <c r="ASN131" s="46">
        <v>0</v>
      </c>
      <c r="ASO131" s="46">
        <v>0</v>
      </c>
      <c r="ASP131" s="46">
        <v>0</v>
      </c>
      <c r="ASQ131" s="46">
        <v>0</v>
      </c>
      <c r="ASS131" s="46" t="s">
        <v>2044</v>
      </c>
      <c r="AST131" s="46">
        <v>0</v>
      </c>
      <c r="ASU131" s="46">
        <v>0</v>
      </c>
      <c r="ASV131" s="46">
        <v>1</v>
      </c>
      <c r="ASW131" s="46">
        <v>0</v>
      </c>
      <c r="ASX131" s="46">
        <v>0</v>
      </c>
      <c r="ASY131" s="46">
        <v>0</v>
      </c>
      <c r="ASZ131" s="46">
        <v>0</v>
      </c>
      <c r="ATA131" s="46">
        <v>0</v>
      </c>
      <c r="ATB131" s="46">
        <v>0</v>
      </c>
      <c r="ATC131" s="46">
        <v>0</v>
      </c>
      <c r="ATD131" s="46">
        <v>0</v>
      </c>
      <c r="ATE131" s="46">
        <v>0</v>
      </c>
      <c r="ATF131" s="46">
        <v>0</v>
      </c>
      <c r="ATH131" s="46" t="s">
        <v>1561</v>
      </c>
      <c r="ATI131" s="46">
        <v>1</v>
      </c>
      <c r="ATJ131" s="46">
        <v>0</v>
      </c>
      <c r="ATK131" s="46">
        <v>0</v>
      </c>
      <c r="ATL131" s="46">
        <v>0</v>
      </c>
      <c r="ATM131" s="46">
        <v>0</v>
      </c>
      <c r="ATN131" s="46">
        <v>0</v>
      </c>
      <c r="ATO131" s="46">
        <v>0</v>
      </c>
      <c r="ATP131" s="46">
        <v>0</v>
      </c>
      <c r="ATQ131" s="46">
        <v>0</v>
      </c>
      <c r="ATR131" s="46">
        <v>0</v>
      </c>
      <c r="ATS131" s="46">
        <v>0</v>
      </c>
      <c r="ATT131" s="46">
        <v>0</v>
      </c>
      <c r="ATU131" s="46">
        <v>0</v>
      </c>
      <c r="AUH131" s="46" t="s">
        <v>1516</v>
      </c>
      <c r="AUI131" s="46" t="s">
        <v>1496</v>
      </c>
      <c r="AUJ131" s="46" t="s">
        <v>1558</v>
      </c>
      <c r="AXD131" s="46" t="s">
        <v>1496</v>
      </c>
      <c r="AXE131" s="46" t="s">
        <v>1540</v>
      </c>
      <c r="AXG131" s="46" t="s">
        <v>2394</v>
      </c>
      <c r="AXH131" s="46">
        <v>1</v>
      </c>
      <c r="AXI131" s="46">
        <v>1</v>
      </c>
      <c r="AXJ131" s="46">
        <v>0</v>
      </c>
      <c r="AXK131" s="46">
        <v>0</v>
      </c>
      <c r="AXL131" s="46">
        <v>1</v>
      </c>
      <c r="AXM131" s="46">
        <v>0</v>
      </c>
      <c r="AXN131" s="46">
        <v>0</v>
      </c>
      <c r="AXO131" s="46">
        <v>0</v>
      </c>
      <c r="AXP131" s="46">
        <v>0</v>
      </c>
      <c r="AXQ131" s="46">
        <v>0</v>
      </c>
      <c r="AXR131" s="46">
        <v>0</v>
      </c>
      <c r="AXT131" s="46" t="s">
        <v>1652</v>
      </c>
      <c r="AXU131" s="46" t="s">
        <v>1558</v>
      </c>
      <c r="AYW131" s="46" t="s">
        <v>1500</v>
      </c>
      <c r="AZW131" s="46" t="s">
        <v>1500</v>
      </c>
      <c r="BAX131" s="46" t="s">
        <v>1500</v>
      </c>
      <c r="BBM131" s="46" t="s">
        <v>1563</v>
      </c>
      <c r="BBN131" s="46" t="s">
        <v>1652</v>
      </c>
      <c r="BBO131" s="46" t="s">
        <v>1500</v>
      </c>
      <c r="BCV131" s="46" t="s">
        <v>1652</v>
      </c>
      <c r="BCW131" s="46" t="s">
        <v>1500</v>
      </c>
      <c r="BCX131" s="46" t="s">
        <v>1500</v>
      </c>
      <c r="BDA131" s="46">
        <v>391765617</v>
      </c>
      <c r="BDB131" s="46">
        <v>44965.642106481479</v>
      </c>
      <c r="BDE131" s="46" t="s">
        <v>1524</v>
      </c>
      <c r="BDF131" s="46" t="s">
        <v>1525</v>
      </c>
    </row>
    <row r="132" spans="1:1007 1136:1462" x14ac:dyDescent="0.35">
      <c r="A132" s="46">
        <v>153</v>
      </c>
      <c r="B132" s="46" t="s">
        <v>2395</v>
      </c>
      <c r="C132" s="46">
        <v>44965</v>
      </c>
      <c r="D132" s="46" t="s">
        <v>1490</v>
      </c>
      <c r="E132" s="46">
        <v>44965.482768310183</v>
      </c>
      <c r="F132" s="46">
        <v>44965.50942717593</v>
      </c>
      <c r="G132" s="46" t="s">
        <v>1491</v>
      </c>
      <c r="H132" s="46" t="s">
        <v>1636</v>
      </c>
      <c r="I132" s="46" t="s">
        <v>1493</v>
      </c>
      <c r="J132" s="46" t="s">
        <v>1494</v>
      </c>
      <c r="K132" s="46">
        <v>1</v>
      </c>
      <c r="L132" s="46">
        <v>1</v>
      </c>
      <c r="M132" s="46" t="s">
        <v>1637</v>
      </c>
      <c r="N132" s="46" t="s">
        <v>1496</v>
      </c>
      <c r="O132" s="46" t="s">
        <v>1497</v>
      </c>
      <c r="P132" s="46" t="s">
        <v>1528</v>
      </c>
      <c r="Q132" s="46" t="s">
        <v>1500</v>
      </c>
      <c r="S132" s="46" t="s">
        <v>2396</v>
      </c>
      <c r="T132" s="46" t="s">
        <v>1500</v>
      </c>
      <c r="U132" s="46" t="s">
        <v>1500</v>
      </c>
      <c r="V132" s="46" t="s">
        <v>1500</v>
      </c>
      <c r="W132" s="46" t="s">
        <v>1500</v>
      </c>
      <c r="X132" s="46" t="s">
        <v>1500</v>
      </c>
      <c r="Y132" s="46" t="s">
        <v>1500</v>
      </c>
      <c r="Z132" s="46" t="str">
        <f t="shared" si="102"/>
        <v>non</v>
      </c>
      <c r="AC132" s="46" t="str">
        <f t="shared" si="98"/>
        <v>non</v>
      </c>
      <c r="AD132" s="46" t="s">
        <v>2163</v>
      </c>
      <c r="AF132" s="46" t="s">
        <v>1867</v>
      </c>
      <c r="AH132" s="46" t="s">
        <v>1530</v>
      </c>
      <c r="AJ132" s="46" t="str">
        <f t="shared" si="99"/>
        <v>non</v>
      </c>
      <c r="AK132" s="46" t="str">
        <f t="shared" si="103"/>
        <v>oui</v>
      </c>
      <c r="AL132" s="46" t="str">
        <f t="shared" si="65"/>
        <v xml:space="preserve">pas_connaissance </v>
      </c>
      <c r="AM132" s="46">
        <f t="shared" ref="AM132:AM143" si="104">IF(ISERROR(SEARCH(1, _xlfn.CONCAT(CX132,EZ132,GY132, JU132, MN132, PC132, RS132, UF132, WT132, ZE132, ACB132, ADV132, AFZ132, AIS132))),0,1)</f>
        <v>1</v>
      </c>
      <c r="AN132" s="46">
        <f t="shared" ref="AN132:AN143" si="105">IF(ISERROR(SEARCH(1, _xlfn.CONCAT(CY132,FA132,GZ132, JV132, MO132, PD132, RT132, UG132, WU132, ZF132, ACC132, ADW132, AGA132, AIT132))),0,1)</f>
        <v>0</v>
      </c>
      <c r="AO132" s="46">
        <f t="shared" ref="AO132:AO143" si="106">IF(ISERROR(SEARCH(1, _xlfn.CONCAT(CZ132,FB132,HA132, JW132, MP132, PE132, RU132, UH132, WV132, ZG132, ACD132, ADX132, AGB132, AIU132))),0,1)</f>
        <v>0</v>
      </c>
      <c r="AP132" s="46">
        <f t="shared" ref="AP132:AP143" si="107">IF(ISERROR(SEARCH(1, _xlfn.CONCAT(DA132,FC132,HB132, JX132, MQ132, PF132, RV132, UI132, WW132, ZH132, ACE132, ADY132, AGC132, AIV132))),0,1)</f>
        <v>0</v>
      </c>
      <c r="AQ132" s="46">
        <f t="shared" ref="AQ132:AQ143" si="108">IF(ISERROR(SEARCH(1, _xlfn.CONCAT(DB132,FD132,HC132, JY132, MR132, PG132, RW132, UJ132, WX132, ZI132, ACF132, ADZ132, AGD132, AIW132))),0,1)</f>
        <v>0</v>
      </c>
      <c r="AR132" s="46">
        <f t="shared" ref="AR132:AR143" si="109">IF(ISERROR(SEARCH(1, _xlfn.CONCAT(DC132,FE132,HD132, JZ132, MS132, PH132, RX132, UK132, WY132, ZJ132, ACG132, AEA132, AGE132, AIX132))),0,1)</f>
        <v>0</v>
      </c>
      <c r="AS132" s="46">
        <f t="shared" ref="AS132:AS143" si="110">IF(ISERROR(SEARCH(1, _xlfn.CONCAT(DD132,FF132,HE132, KA132, MT132, PI132, RY132, UL132, WZ132, ZK132, ACH132, AEB132, AGF132, AIY132))),0,1)</f>
        <v>0</v>
      </c>
      <c r="AT132" s="46">
        <f t="shared" ref="AT132:AT143" si="111">IF(ISERROR(SEARCH(1, _xlfn.CONCAT(DE132,FG132,HF132, KB132, MU132, PJ132, RZ132, UM132, XA132, ZL132, ACI132, AEC132, AGG132, AIZ132))),0,1)</f>
        <v>0</v>
      </c>
      <c r="AU132" s="46">
        <f t="shared" ref="AU132:AU143" si="112">IF(ISERROR(SEARCH(1, _xlfn.CONCAT(DF132,FH132,HG132, KC132, MV132, PK132, SA132, UN132, XB132, ZM132, ACJ132, AED132, AGH132, AJA132))),0,1)</f>
        <v>0</v>
      </c>
      <c r="AV132" s="46">
        <f t="shared" ref="AV132:AV143" si="113">IF(ISERROR(SEARCH(1, _xlfn.CONCAT(DG132,FI132,HH132, KD132, MW132, PL132, SB132, UO132, XC132, ZN132, ACK132, AEE132, AGI132, AJB132))),0,1)</f>
        <v>0</v>
      </c>
      <c r="AW132" s="46">
        <f t="shared" ref="AW132:AW143" si="114">IF(ISERROR(SEARCH(1, _xlfn.CONCAT(DH132,FJ132,HI132, KE132, MX132, PM132, SC132, UP132, XD132, ZO132, ACL132, AEF132, AGJ132, AJC132))),0,1)</f>
        <v>0</v>
      </c>
      <c r="AX132" s="46">
        <f t="shared" ref="AX132:AX143" si="115">IF(ISERROR(SEARCH(1, _xlfn.CONCAT(DI132,FK132,HJ132, KF132, MY132, PN132, SD132, UQ132, XE132, ZP132, ACM132, AEG132, AGK132, AJD132))),0,1)</f>
        <v>0</v>
      </c>
      <c r="AY132" s="46">
        <f t="shared" ref="AY132:AY143" si="116">IF(ISERROR(SEARCH(1, _xlfn.CONCAT(DJ132,FL132,HK132, KG132, MZ132, PO132, SE132, UR132, XF132, ZQ132, ACN132, AEH132, AGL132, AJE132))),0,1)</f>
        <v>0</v>
      </c>
      <c r="BT132" s="46" t="str">
        <f t="shared" ref="BT132:BT143" si="117">IF(ISERROR(SEARCH(1, _xlfn.CONCAT(BY132,BZ132, DX132, DY132, EL132, FY132, GI132, HX132, II132, KU132, LP132, NN132, OC132, OD132, QC132, QD132, QS132, SS132, TH132, VF132,VT132, XT132, AAR132, AAS132, AAT132, AAU132,ADB132, ADC132, ADD132, ADE132, BX132, DW132))),"non","oui")</f>
        <v>non</v>
      </c>
      <c r="LN132" s="46" t="s">
        <v>1500</v>
      </c>
      <c r="LO132" s="46" t="s">
        <v>2397</v>
      </c>
      <c r="LP132" s="46">
        <v>0</v>
      </c>
      <c r="LQ132" s="46">
        <v>0</v>
      </c>
      <c r="LR132" s="46">
        <v>0</v>
      </c>
      <c r="LS132" s="46">
        <v>0</v>
      </c>
      <c r="LT132" s="46">
        <v>0</v>
      </c>
      <c r="LU132" s="46">
        <v>1</v>
      </c>
      <c r="LV132" s="46">
        <v>1</v>
      </c>
      <c r="LW132" s="46">
        <v>0</v>
      </c>
      <c r="LX132" s="46">
        <v>0</v>
      </c>
      <c r="LY132" s="46">
        <v>0</v>
      </c>
      <c r="MM132" s="46" t="s">
        <v>1579</v>
      </c>
      <c r="MN132" s="46">
        <v>1</v>
      </c>
      <c r="MO132" s="46">
        <v>0</v>
      </c>
      <c r="MP132" s="46">
        <v>0</v>
      </c>
      <c r="MQ132" s="46">
        <v>0</v>
      </c>
      <c r="MR132" s="46">
        <v>0</v>
      </c>
      <c r="MS132" s="46">
        <v>0</v>
      </c>
      <c r="MT132" s="46">
        <v>0</v>
      </c>
      <c r="MU132" s="46">
        <v>0</v>
      </c>
      <c r="MV132" s="46">
        <v>0</v>
      </c>
      <c r="MW132" s="46">
        <v>0</v>
      </c>
      <c r="MX132" s="46">
        <v>0</v>
      </c>
      <c r="MY132" s="46">
        <v>0</v>
      </c>
      <c r="MZ132" s="46">
        <v>0</v>
      </c>
      <c r="TF132" s="46" t="s">
        <v>1500</v>
      </c>
      <c r="TG132" s="46" t="s">
        <v>1597</v>
      </c>
      <c r="TH132" s="46">
        <v>0</v>
      </c>
      <c r="TI132" s="46">
        <v>0</v>
      </c>
      <c r="TJ132" s="46">
        <v>0</v>
      </c>
      <c r="TK132" s="46">
        <v>1</v>
      </c>
      <c r="TL132" s="46">
        <v>0</v>
      </c>
      <c r="TM132" s="46">
        <v>0</v>
      </c>
      <c r="TN132" s="46">
        <v>0</v>
      </c>
      <c r="TO132" s="46">
        <v>0</v>
      </c>
      <c r="TP132" s="46">
        <v>0</v>
      </c>
      <c r="TQ132" s="46">
        <v>0</v>
      </c>
      <c r="UE132" s="46" t="s">
        <v>1579</v>
      </c>
      <c r="UF132" s="46">
        <v>1</v>
      </c>
      <c r="UG132" s="46">
        <v>0</v>
      </c>
      <c r="UH132" s="46">
        <v>0</v>
      </c>
      <c r="UI132" s="46">
        <v>0</v>
      </c>
      <c r="UJ132" s="46">
        <v>0</v>
      </c>
      <c r="UK132" s="46">
        <v>0</v>
      </c>
      <c r="UL132" s="46">
        <v>0</v>
      </c>
      <c r="UM132" s="46">
        <v>0</v>
      </c>
      <c r="UN132" s="46">
        <v>0</v>
      </c>
      <c r="UO132" s="46">
        <v>0</v>
      </c>
      <c r="UP132" s="46">
        <v>0</v>
      </c>
      <c r="UQ132" s="46">
        <v>0</v>
      </c>
      <c r="UR132" s="46">
        <v>0</v>
      </c>
      <c r="AET132" s="46" t="s">
        <v>1500</v>
      </c>
      <c r="AEU132" s="46" t="s">
        <v>2398</v>
      </c>
      <c r="AEV132" s="46">
        <v>0</v>
      </c>
      <c r="AEW132" s="46">
        <v>1</v>
      </c>
      <c r="AEX132" s="46">
        <v>0</v>
      </c>
      <c r="AEY132" s="46">
        <v>0</v>
      </c>
      <c r="AEZ132" s="46">
        <v>0</v>
      </c>
      <c r="AFA132" s="46">
        <v>0</v>
      </c>
      <c r="AFB132" s="46">
        <v>0</v>
      </c>
      <c r="AFC132" s="46">
        <v>0</v>
      </c>
      <c r="AFD132" s="46">
        <v>0</v>
      </c>
      <c r="AFE132" s="46">
        <v>0</v>
      </c>
      <c r="AFF132" s="46">
        <v>0</v>
      </c>
      <c r="AFG132" s="46">
        <v>0</v>
      </c>
      <c r="AFH132" s="46">
        <v>0</v>
      </c>
      <c r="AFY132" s="46" t="s">
        <v>1579</v>
      </c>
      <c r="AFZ132" s="46">
        <v>1</v>
      </c>
      <c r="AGA132" s="46">
        <v>0</v>
      </c>
      <c r="AGB132" s="46">
        <v>0</v>
      </c>
      <c r="AGC132" s="46">
        <v>0</v>
      </c>
      <c r="AGD132" s="46">
        <v>0</v>
      </c>
      <c r="AGE132" s="46">
        <v>0</v>
      </c>
      <c r="AGF132" s="46">
        <v>0</v>
      </c>
      <c r="AGG132" s="46">
        <v>0</v>
      </c>
      <c r="AGH132" s="46">
        <v>0</v>
      </c>
      <c r="AGI132" s="46">
        <v>0</v>
      </c>
      <c r="AGJ132" s="46">
        <v>0</v>
      </c>
      <c r="AGK132" s="46">
        <v>0</v>
      </c>
      <c r="AGL132" s="46">
        <v>0</v>
      </c>
      <c r="AKG132" s="46" t="s">
        <v>1509</v>
      </c>
      <c r="AKH132" s="46">
        <v>0</v>
      </c>
      <c r="AKI132" s="46">
        <v>0</v>
      </c>
      <c r="AKJ132" s="46">
        <v>0</v>
      </c>
      <c r="AKK132" s="46">
        <v>0</v>
      </c>
      <c r="AKL132" s="46">
        <v>0</v>
      </c>
      <c r="AKM132" s="46">
        <v>0</v>
      </c>
      <c r="AKN132" s="46">
        <v>0</v>
      </c>
      <c r="AKO132" s="46">
        <v>0</v>
      </c>
      <c r="AKP132" s="46">
        <v>0</v>
      </c>
      <c r="AKQ132" s="46">
        <v>0</v>
      </c>
      <c r="AKR132" s="46">
        <v>0</v>
      </c>
      <c r="AKS132" s="46">
        <v>0</v>
      </c>
      <c r="AKT132" s="46">
        <v>0</v>
      </c>
      <c r="AKU132" s="46">
        <v>0</v>
      </c>
      <c r="AKV132" s="46">
        <v>1</v>
      </c>
      <c r="AKW132" s="46">
        <v>0</v>
      </c>
      <c r="AKX132" s="46">
        <v>0</v>
      </c>
      <c r="AKY132" s="46">
        <v>0</v>
      </c>
      <c r="AQR132" s="46" t="s">
        <v>1558</v>
      </c>
      <c r="ASB132" s="46" t="s">
        <v>1500</v>
      </c>
      <c r="AUW132" s="46" t="s">
        <v>2399</v>
      </c>
      <c r="AUX132" s="46">
        <v>0</v>
      </c>
      <c r="AUY132" s="46">
        <v>0</v>
      </c>
      <c r="AUZ132" s="46">
        <v>0</v>
      </c>
      <c r="AVA132" s="46">
        <v>1</v>
      </c>
      <c r="AVB132" s="46">
        <v>1</v>
      </c>
      <c r="AVC132" s="46">
        <v>0</v>
      </c>
      <c r="AVD132" s="46">
        <v>1</v>
      </c>
      <c r="AVE132" s="46">
        <v>0</v>
      </c>
      <c r="AVF132" s="46">
        <v>0</v>
      </c>
      <c r="AVG132" s="46">
        <v>0</v>
      </c>
      <c r="AVH132" s="46">
        <v>0</v>
      </c>
      <c r="AVJ132" s="46" t="s">
        <v>2057</v>
      </c>
      <c r="AVK132" s="46">
        <v>0</v>
      </c>
      <c r="AVL132" s="46">
        <v>0</v>
      </c>
      <c r="AVM132" s="46">
        <v>0</v>
      </c>
      <c r="AVN132" s="46">
        <v>0</v>
      </c>
      <c r="AVO132" s="46">
        <v>0</v>
      </c>
      <c r="AVP132" s="46">
        <v>1</v>
      </c>
      <c r="AVQ132" s="46">
        <v>0</v>
      </c>
      <c r="AVR132" s="46">
        <v>0</v>
      </c>
      <c r="AVS132" s="46">
        <v>0</v>
      </c>
      <c r="AVT132" s="46">
        <v>0</v>
      </c>
      <c r="AVU132" s="46">
        <v>0</v>
      </c>
      <c r="AVV132" s="46">
        <v>0</v>
      </c>
      <c r="AVW132" s="46">
        <v>0</v>
      </c>
      <c r="AVY132" s="46" t="s">
        <v>1561</v>
      </c>
      <c r="AVZ132" s="46">
        <v>1</v>
      </c>
      <c r="AWA132" s="46">
        <v>0</v>
      </c>
      <c r="AWB132" s="46">
        <v>0</v>
      </c>
      <c r="AWC132" s="46">
        <v>0</v>
      </c>
      <c r="AWD132" s="46">
        <v>0</v>
      </c>
      <c r="AWE132" s="46">
        <v>0</v>
      </c>
      <c r="AWF132" s="46">
        <v>0</v>
      </c>
      <c r="AWG132" s="46">
        <v>0</v>
      </c>
      <c r="AWH132" s="46">
        <v>0</v>
      </c>
      <c r="AWI132" s="46">
        <v>0</v>
      </c>
      <c r="AWJ132" s="46">
        <v>0</v>
      </c>
      <c r="AWK132" s="46">
        <v>0</v>
      </c>
      <c r="AWL132" s="46">
        <v>0</v>
      </c>
      <c r="AWN132" s="46" t="s">
        <v>1516</v>
      </c>
      <c r="AWO132" s="46" t="s">
        <v>1517</v>
      </c>
      <c r="AWP132" s="46">
        <v>1</v>
      </c>
      <c r="AWQ132" s="46">
        <v>0</v>
      </c>
      <c r="AWR132" s="46">
        <v>0</v>
      </c>
      <c r="AWS132" s="46">
        <v>0</v>
      </c>
      <c r="AWT132" s="46">
        <v>0</v>
      </c>
      <c r="AWU132" s="46">
        <v>0</v>
      </c>
      <c r="AWV132" s="46">
        <v>0</v>
      </c>
      <c r="AWW132" s="46">
        <v>0</v>
      </c>
      <c r="AWX132" s="46">
        <v>0</v>
      </c>
      <c r="AWY132" s="46">
        <v>0</v>
      </c>
      <c r="AWZ132" s="46">
        <v>0</v>
      </c>
      <c r="AXA132" s="46">
        <v>0</v>
      </c>
      <c r="AXD132" s="46" t="s">
        <v>1500</v>
      </c>
      <c r="AXT132" s="46" t="s">
        <v>1518</v>
      </c>
      <c r="AYI132" s="46" t="s">
        <v>1519</v>
      </c>
      <c r="AYJ132" s="46">
        <v>0</v>
      </c>
      <c r="AYK132" s="46">
        <v>0</v>
      </c>
      <c r="AYL132" s="46">
        <v>0</v>
      </c>
      <c r="AYM132" s="46">
        <v>1</v>
      </c>
      <c r="AYN132" s="46">
        <v>1</v>
      </c>
      <c r="AYO132" s="46">
        <v>0</v>
      </c>
      <c r="AYP132" s="46">
        <v>0</v>
      </c>
      <c r="AYQ132" s="46">
        <v>0</v>
      </c>
      <c r="AYR132" s="46">
        <v>0</v>
      </c>
      <c r="AYS132" s="46">
        <v>0</v>
      </c>
      <c r="AYT132" s="46">
        <v>0</v>
      </c>
      <c r="AYW132" s="46" t="s">
        <v>1500</v>
      </c>
      <c r="AZW132" s="46" t="s">
        <v>1496</v>
      </c>
      <c r="AZX132" s="46" t="s">
        <v>1500</v>
      </c>
      <c r="AZY132" s="46" t="s">
        <v>1621</v>
      </c>
      <c r="AZZ132" s="46">
        <v>0</v>
      </c>
      <c r="BAA132" s="46">
        <v>0</v>
      </c>
      <c r="BAB132" s="46">
        <v>0</v>
      </c>
      <c r="BAC132" s="46">
        <v>0</v>
      </c>
      <c r="BAD132" s="46">
        <v>0</v>
      </c>
      <c r="BAE132" s="46">
        <v>0</v>
      </c>
      <c r="BAF132" s="46">
        <v>1</v>
      </c>
      <c r="BAG132" s="46">
        <v>0</v>
      </c>
      <c r="BAH132" s="46">
        <v>0</v>
      </c>
      <c r="BAI132" s="46">
        <v>0</v>
      </c>
      <c r="BAJ132" s="46">
        <v>0</v>
      </c>
      <c r="BAX132" s="46" t="s">
        <v>1500</v>
      </c>
      <c r="BBM132" s="46" t="s">
        <v>1518</v>
      </c>
      <c r="BBN132" s="46" t="s">
        <v>1702</v>
      </c>
      <c r="BBO132" s="46" t="s">
        <v>1500</v>
      </c>
      <c r="BCV132" s="46" t="s">
        <v>1702</v>
      </c>
      <c r="BCW132" s="46" t="s">
        <v>1500</v>
      </c>
      <c r="BCX132" s="46" t="s">
        <v>1500</v>
      </c>
      <c r="BDA132" s="46">
        <v>391765622</v>
      </c>
      <c r="BDB132" s="46">
        <v>44965.642118055563</v>
      </c>
      <c r="BDE132" s="46" t="s">
        <v>1524</v>
      </c>
      <c r="BDF132" s="46" t="s">
        <v>1525</v>
      </c>
    </row>
    <row r="133" spans="1:1007 1136:1462" x14ac:dyDescent="0.35">
      <c r="A133" s="46">
        <v>154</v>
      </c>
      <c r="B133" s="46" t="s">
        <v>2400</v>
      </c>
      <c r="C133" s="46">
        <v>44965</v>
      </c>
      <c r="D133" s="46" t="s">
        <v>1490</v>
      </c>
      <c r="E133" s="46">
        <v>44965.52021876158</v>
      </c>
      <c r="F133" s="46">
        <v>44965.541245555563</v>
      </c>
      <c r="G133" s="46" t="s">
        <v>1491</v>
      </c>
      <c r="H133" s="46" t="s">
        <v>1636</v>
      </c>
      <c r="I133" s="46" t="s">
        <v>1493</v>
      </c>
      <c r="J133" s="46" t="s">
        <v>1494</v>
      </c>
      <c r="K133" s="46">
        <v>1</v>
      </c>
      <c r="L133" s="46">
        <v>1</v>
      </c>
      <c r="M133" s="46" t="s">
        <v>1637</v>
      </c>
      <c r="N133" s="46" t="s">
        <v>1496</v>
      </c>
      <c r="O133" s="46" t="s">
        <v>1497</v>
      </c>
      <c r="P133" s="46" t="s">
        <v>1528</v>
      </c>
      <c r="Q133" s="46" t="s">
        <v>1500</v>
      </c>
      <c r="S133" s="46" t="s">
        <v>2401</v>
      </c>
      <c r="T133" s="46" t="s">
        <v>1500</v>
      </c>
      <c r="U133" s="46" t="s">
        <v>1500</v>
      </c>
      <c r="V133" s="46" t="s">
        <v>1500</v>
      </c>
      <c r="W133" s="46" t="s">
        <v>1500</v>
      </c>
      <c r="X133" s="46" t="s">
        <v>1500</v>
      </c>
      <c r="Y133" s="46" t="s">
        <v>1500</v>
      </c>
      <c r="Z133" s="46" t="str">
        <f t="shared" si="102"/>
        <v>non</v>
      </c>
      <c r="AC133" s="46" t="str">
        <f t="shared" si="98"/>
        <v>non</v>
      </c>
      <c r="AD133" s="46" t="s">
        <v>1503</v>
      </c>
      <c r="AF133" s="46" t="s">
        <v>1530</v>
      </c>
      <c r="AH133" s="46" t="s">
        <v>1501</v>
      </c>
      <c r="AJ133" s="46" t="str">
        <f t="shared" si="99"/>
        <v>non</v>
      </c>
      <c r="AK133" s="46" t="str">
        <f t="shared" si="103"/>
        <v>oui</v>
      </c>
      <c r="AL133" s="46" t="str">
        <f t="shared" ref="AL133:AL143" si="118">IF(AM133=1,"pas_connaissance ","")&amp;IF(AN133=1,"insecurite_itinerair ","")&amp;IF(AO133=1,"insecurite ","")&amp;IF(AP133=1,"distance ","")&amp;IF(AQ133=1,"difficult_depac ","")&amp;IF(AR133=1,"discretion ","")&amp;IF(AS133=1,"exclusion ","")&amp;IF(AT133=1,"exclusion ","")&amp;IF(AU133=1,"corruption ","")&amp;IF(AV133=1,"pas_acces_information ","")&amp;IF(AW133=1,"aucune ","")&amp;IF(AX133=1,"autre ","")&amp;IF(AY133=1,"nsp ","")</f>
        <v xml:space="preserve">pas_connaissance </v>
      </c>
      <c r="AM133" s="46">
        <f t="shared" si="104"/>
        <v>1</v>
      </c>
      <c r="AN133" s="46">
        <f t="shared" si="105"/>
        <v>0</v>
      </c>
      <c r="AO133" s="46">
        <f t="shared" si="106"/>
        <v>0</v>
      </c>
      <c r="AP133" s="46">
        <f t="shared" si="107"/>
        <v>0</v>
      </c>
      <c r="AQ133" s="46">
        <f t="shared" si="108"/>
        <v>0</v>
      </c>
      <c r="AR133" s="46">
        <f t="shared" si="109"/>
        <v>0</v>
      </c>
      <c r="AS133" s="46">
        <f t="shared" si="110"/>
        <v>0</v>
      </c>
      <c r="AT133" s="46">
        <f t="shared" si="111"/>
        <v>0</v>
      </c>
      <c r="AU133" s="46">
        <f t="shared" si="112"/>
        <v>0</v>
      </c>
      <c r="AV133" s="46">
        <f t="shared" si="113"/>
        <v>0</v>
      </c>
      <c r="AW133" s="46">
        <f t="shared" si="114"/>
        <v>0</v>
      </c>
      <c r="AX133" s="46">
        <f t="shared" si="115"/>
        <v>0</v>
      </c>
      <c r="AY133" s="46">
        <f t="shared" si="116"/>
        <v>0</v>
      </c>
      <c r="BT133" s="46" t="str">
        <f t="shared" si="117"/>
        <v>oui</v>
      </c>
      <c r="GG133" s="46" t="s">
        <v>1500</v>
      </c>
      <c r="GH133" s="46" t="s">
        <v>1574</v>
      </c>
      <c r="GI133" s="46">
        <v>0</v>
      </c>
      <c r="GJ133" s="46">
        <v>0</v>
      </c>
      <c r="GK133" s="46">
        <v>1</v>
      </c>
      <c r="GL133" s="46">
        <v>0</v>
      </c>
      <c r="GM133" s="46">
        <v>0</v>
      </c>
      <c r="GN133" s="46">
        <v>0</v>
      </c>
      <c r="GX133" s="46" t="s">
        <v>1579</v>
      </c>
      <c r="GY133" s="46">
        <v>1</v>
      </c>
      <c r="GZ133" s="46">
        <v>0</v>
      </c>
      <c r="HA133" s="46">
        <v>0</v>
      </c>
      <c r="HB133" s="46">
        <v>0</v>
      </c>
      <c r="HC133" s="46">
        <v>0</v>
      </c>
      <c r="HD133" s="46">
        <v>0</v>
      </c>
      <c r="HE133" s="46">
        <v>0</v>
      </c>
      <c r="HF133" s="46">
        <v>0</v>
      </c>
      <c r="HG133" s="46">
        <v>0</v>
      </c>
      <c r="HH133" s="46">
        <v>0</v>
      </c>
      <c r="HI133" s="46">
        <v>0</v>
      </c>
      <c r="HJ133" s="46">
        <v>0</v>
      </c>
      <c r="HK133" s="46">
        <v>0</v>
      </c>
      <c r="OA133" s="46" t="s">
        <v>1500</v>
      </c>
      <c r="OB133" s="46" t="s">
        <v>1807</v>
      </c>
      <c r="OC133" s="46">
        <v>0</v>
      </c>
      <c r="OD133" s="46">
        <v>1</v>
      </c>
      <c r="OE133" s="46">
        <v>0</v>
      </c>
      <c r="OF133" s="46">
        <v>0</v>
      </c>
      <c r="OG133" s="46">
        <v>0</v>
      </c>
      <c r="OH133" s="46">
        <v>1</v>
      </c>
      <c r="OI133" s="46">
        <v>0</v>
      </c>
      <c r="OJ133" s="46">
        <v>0</v>
      </c>
      <c r="OK133" s="46">
        <v>0</v>
      </c>
      <c r="OL133" s="46">
        <v>0</v>
      </c>
      <c r="OM133" s="46">
        <v>0</v>
      </c>
      <c r="PB133" s="46" t="s">
        <v>1579</v>
      </c>
      <c r="PC133" s="46">
        <v>1</v>
      </c>
      <c r="PD133" s="46">
        <v>0</v>
      </c>
      <c r="PE133" s="46">
        <v>0</v>
      </c>
      <c r="PF133" s="46">
        <v>0</v>
      </c>
      <c r="PG133" s="46">
        <v>0</v>
      </c>
      <c r="PH133" s="46">
        <v>0</v>
      </c>
      <c r="PI133" s="46">
        <v>0</v>
      </c>
      <c r="PJ133" s="46">
        <v>0</v>
      </c>
      <c r="PK133" s="46">
        <v>0</v>
      </c>
      <c r="PL133" s="46">
        <v>0</v>
      </c>
      <c r="PM133" s="46">
        <v>0</v>
      </c>
      <c r="PN133" s="46">
        <v>0</v>
      </c>
      <c r="PO133" s="46">
        <v>0</v>
      </c>
      <c r="TF133" s="46" t="s">
        <v>1500</v>
      </c>
      <c r="TG133" s="46" t="s">
        <v>1597</v>
      </c>
      <c r="TH133" s="46">
        <v>0</v>
      </c>
      <c r="TI133" s="46">
        <v>0</v>
      </c>
      <c r="TJ133" s="46">
        <v>0</v>
      </c>
      <c r="TK133" s="46">
        <v>1</v>
      </c>
      <c r="TL133" s="46">
        <v>0</v>
      </c>
      <c r="TM133" s="46">
        <v>0</v>
      </c>
      <c r="TN133" s="46">
        <v>0</v>
      </c>
      <c r="TO133" s="46">
        <v>0</v>
      </c>
      <c r="TP133" s="46">
        <v>0</v>
      </c>
      <c r="TQ133" s="46">
        <v>0</v>
      </c>
      <c r="UE133" s="46" t="s">
        <v>1579</v>
      </c>
      <c r="UF133" s="46">
        <v>1</v>
      </c>
      <c r="UG133" s="46">
        <v>0</v>
      </c>
      <c r="UH133" s="46">
        <v>0</v>
      </c>
      <c r="UI133" s="46">
        <v>0</v>
      </c>
      <c r="UJ133" s="46">
        <v>0</v>
      </c>
      <c r="UK133" s="46">
        <v>0</v>
      </c>
      <c r="UL133" s="46">
        <v>0</v>
      </c>
      <c r="UM133" s="46">
        <v>0</v>
      </c>
      <c r="UN133" s="46">
        <v>0</v>
      </c>
      <c r="UO133" s="46">
        <v>0</v>
      </c>
      <c r="UP133" s="46">
        <v>0</v>
      </c>
      <c r="UQ133" s="46">
        <v>0</v>
      </c>
      <c r="UR133" s="46">
        <v>0</v>
      </c>
      <c r="AKG133" s="46" t="s">
        <v>1509</v>
      </c>
      <c r="AKH133" s="46">
        <v>0</v>
      </c>
      <c r="AKI133" s="46">
        <v>0</v>
      </c>
      <c r="AKJ133" s="46">
        <v>0</v>
      </c>
      <c r="AKK133" s="46">
        <v>0</v>
      </c>
      <c r="AKL133" s="46">
        <v>0</v>
      </c>
      <c r="AKM133" s="46">
        <v>0</v>
      </c>
      <c r="AKN133" s="46">
        <v>0</v>
      </c>
      <c r="AKO133" s="46">
        <v>0</v>
      </c>
      <c r="AKP133" s="46">
        <v>0</v>
      </c>
      <c r="AKQ133" s="46">
        <v>0</v>
      </c>
      <c r="AKR133" s="46">
        <v>0</v>
      </c>
      <c r="AKS133" s="46">
        <v>0</v>
      </c>
      <c r="AKT133" s="46">
        <v>0</v>
      </c>
      <c r="AKU133" s="46">
        <v>0</v>
      </c>
      <c r="AKV133" s="46">
        <v>1</v>
      </c>
      <c r="AKW133" s="46">
        <v>0</v>
      </c>
      <c r="AKX133" s="46">
        <v>0</v>
      </c>
      <c r="AKY133" s="46">
        <v>0</v>
      </c>
      <c r="AQR133" s="46" t="s">
        <v>1558</v>
      </c>
      <c r="ASB133" s="46" t="s">
        <v>1500</v>
      </c>
      <c r="AUW133" s="46" t="s">
        <v>2402</v>
      </c>
      <c r="AUX133" s="46">
        <v>0</v>
      </c>
      <c r="AUY133" s="46">
        <v>0</v>
      </c>
      <c r="AUZ133" s="46">
        <v>1</v>
      </c>
      <c r="AVA133" s="46">
        <v>0</v>
      </c>
      <c r="AVB133" s="46">
        <v>1</v>
      </c>
      <c r="AVC133" s="46">
        <v>0</v>
      </c>
      <c r="AVD133" s="46">
        <v>1</v>
      </c>
      <c r="AVE133" s="46">
        <v>0</v>
      </c>
      <c r="AVF133" s="46">
        <v>0</v>
      </c>
      <c r="AVG133" s="46">
        <v>0</v>
      </c>
      <c r="AVH133" s="46">
        <v>0</v>
      </c>
      <c r="AVJ133" s="46" t="s">
        <v>1728</v>
      </c>
      <c r="AVK133" s="46">
        <v>0</v>
      </c>
      <c r="AVL133" s="46">
        <v>0</v>
      </c>
      <c r="AVM133" s="46">
        <v>0</v>
      </c>
      <c r="AVN133" s="46">
        <v>0</v>
      </c>
      <c r="AVO133" s="46">
        <v>0</v>
      </c>
      <c r="AVP133" s="46">
        <v>0</v>
      </c>
      <c r="AVQ133" s="46">
        <v>0</v>
      </c>
      <c r="AVR133" s="46">
        <v>0</v>
      </c>
      <c r="AVS133" s="46">
        <v>1</v>
      </c>
      <c r="AVT133" s="46">
        <v>0</v>
      </c>
      <c r="AVU133" s="46">
        <v>0</v>
      </c>
      <c r="AVV133" s="46">
        <v>0</v>
      </c>
      <c r="AVW133" s="46">
        <v>0</v>
      </c>
      <c r="AVY133" s="46" t="s">
        <v>1600</v>
      </c>
      <c r="AVZ133" s="46">
        <v>1</v>
      </c>
      <c r="AWA133" s="46">
        <v>1</v>
      </c>
      <c r="AWB133" s="46">
        <v>0</v>
      </c>
      <c r="AWC133" s="46">
        <v>0</v>
      </c>
      <c r="AWD133" s="46">
        <v>0</v>
      </c>
      <c r="AWE133" s="46">
        <v>0</v>
      </c>
      <c r="AWF133" s="46">
        <v>0</v>
      </c>
      <c r="AWG133" s="46">
        <v>0</v>
      </c>
      <c r="AWH133" s="46">
        <v>0</v>
      </c>
      <c r="AWI133" s="46">
        <v>0</v>
      </c>
      <c r="AWJ133" s="46">
        <v>0</v>
      </c>
      <c r="AWK133" s="46">
        <v>0</v>
      </c>
      <c r="AWL133" s="46">
        <v>0</v>
      </c>
      <c r="AWN133" s="46" t="s">
        <v>1516</v>
      </c>
      <c r="AWO133" s="46" t="s">
        <v>1517</v>
      </c>
      <c r="AWP133" s="46">
        <v>1</v>
      </c>
      <c r="AWQ133" s="46">
        <v>0</v>
      </c>
      <c r="AWR133" s="46">
        <v>0</v>
      </c>
      <c r="AWS133" s="46">
        <v>0</v>
      </c>
      <c r="AWT133" s="46">
        <v>0</v>
      </c>
      <c r="AWU133" s="46">
        <v>0</v>
      </c>
      <c r="AWV133" s="46">
        <v>0</v>
      </c>
      <c r="AWW133" s="46">
        <v>0</v>
      </c>
      <c r="AWX133" s="46">
        <v>0</v>
      </c>
      <c r="AWY133" s="46">
        <v>0</v>
      </c>
      <c r="AWZ133" s="46">
        <v>0</v>
      </c>
      <c r="AXA133" s="46">
        <v>0</v>
      </c>
      <c r="AXD133" s="46" t="s">
        <v>1500</v>
      </c>
      <c r="AXT133" s="46" t="s">
        <v>1563</v>
      </c>
      <c r="AYI133" s="46" t="s">
        <v>2403</v>
      </c>
      <c r="AYJ133" s="46">
        <v>0</v>
      </c>
      <c r="AYK133" s="46">
        <v>1</v>
      </c>
      <c r="AYL133" s="46">
        <v>0</v>
      </c>
      <c r="AYM133" s="46">
        <v>0</v>
      </c>
      <c r="AYN133" s="46">
        <v>0</v>
      </c>
      <c r="AYO133" s="46">
        <v>0</v>
      </c>
      <c r="AYP133" s="46">
        <v>0</v>
      </c>
      <c r="AYQ133" s="46">
        <v>1</v>
      </c>
      <c r="AYR133" s="46">
        <v>0</v>
      </c>
      <c r="AYS133" s="46">
        <v>0</v>
      </c>
      <c r="AYT133" s="46">
        <v>0</v>
      </c>
      <c r="AYW133" s="46" t="s">
        <v>1500</v>
      </c>
      <c r="AZW133" s="46" t="s">
        <v>1496</v>
      </c>
      <c r="AZX133" s="46" t="s">
        <v>1500</v>
      </c>
      <c r="AZY133" s="46" t="s">
        <v>1621</v>
      </c>
      <c r="AZZ133" s="46">
        <v>0</v>
      </c>
      <c r="BAA133" s="46">
        <v>0</v>
      </c>
      <c r="BAB133" s="46">
        <v>0</v>
      </c>
      <c r="BAC133" s="46">
        <v>0</v>
      </c>
      <c r="BAD133" s="46">
        <v>0</v>
      </c>
      <c r="BAE133" s="46">
        <v>0</v>
      </c>
      <c r="BAF133" s="46">
        <v>1</v>
      </c>
      <c r="BAG133" s="46">
        <v>0</v>
      </c>
      <c r="BAH133" s="46">
        <v>0</v>
      </c>
      <c r="BAI133" s="46">
        <v>0</v>
      </c>
      <c r="BAJ133" s="46">
        <v>0</v>
      </c>
      <c r="BAX133" s="46" t="s">
        <v>1500</v>
      </c>
      <c r="BBM133" s="46" t="s">
        <v>1518</v>
      </c>
      <c r="BBN133" s="46" t="s">
        <v>1702</v>
      </c>
      <c r="BBO133" s="46" t="s">
        <v>1500</v>
      </c>
      <c r="BCV133" s="46" t="s">
        <v>1518</v>
      </c>
      <c r="BCW133" s="46" t="s">
        <v>1500</v>
      </c>
      <c r="BCX133" s="46" t="s">
        <v>1500</v>
      </c>
      <c r="BDA133" s="46">
        <v>391765634</v>
      </c>
      <c r="BDB133" s="46">
        <v>44965.642141203702</v>
      </c>
      <c r="BDE133" s="46" t="s">
        <v>1524</v>
      </c>
      <c r="BDF133" s="46" t="s">
        <v>1525</v>
      </c>
    </row>
    <row r="134" spans="1:1007 1136:1462" x14ac:dyDescent="0.35">
      <c r="A134" s="46">
        <v>155</v>
      </c>
      <c r="B134" s="46" t="s">
        <v>2404</v>
      </c>
      <c r="C134" s="46">
        <v>44965</v>
      </c>
      <c r="D134" s="46" t="s">
        <v>1490</v>
      </c>
      <c r="E134" s="46">
        <v>44965.438221064818</v>
      </c>
      <c r="F134" s="46">
        <v>44965.462966666673</v>
      </c>
      <c r="G134" s="46" t="s">
        <v>1491</v>
      </c>
      <c r="H134" s="46" t="s">
        <v>1834</v>
      </c>
      <c r="I134" s="46" t="s">
        <v>1493</v>
      </c>
      <c r="J134" s="46" t="s">
        <v>1494</v>
      </c>
      <c r="K134" s="46">
        <v>6</v>
      </c>
      <c r="L134" s="46">
        <v>6</v>
      </c>
      <c r="M134" s="46" t="s">
        <v>1835</v>
      </c>
      <c r="N134" s="46" t="s">
        <v>1500</v>
      </c>
      <c r="O134" s="46" t="s">
        <v>1497</v>
      </c>
      <c r="P134" s="46" t="s">
        <v>1528</v>
      </c>
      <c r="Q134" s="46" t="s">
        <v>1500</v>
      </c>
      <c r="S134" s="46" t="s">
        <v>2405</v>
      </c>
      <c r="T134" s="46" t="s">
        <v>1500</v>
      </c>
      <c r="U134" s="46" t="s">
        <v>1500</v>
      </c>
      <c r="V134" s="46" t="s">
        <v>1500</v>
      </c>
      <c r="W134" s="46" t="s">
        <v>1500</v>
      </c>
      <c r="X134" s="46" t="s">
        <v>1500</v>
      </c>
      <c r="Y134" s="46" t="s">
        <v>1500</v>
      </c>
      <c r="Z134" s="46" t="str">
        <f t="shared" si="102"/>
        <v>non</v>
      </c>
      <c r="AC134" s="46" t="str">
        <f t="shared" si="98"/>
        <v>oui</v>
      </c>
      <c r="AD134" s="46" t="s">
        <v>1609</v>
      </c>
      <c r="AF134" s="46" t="s">
        <v>1501</v>
      </c>
      <c r="AH134" s="46" t="s">
        <v>1531</v>
      </c>
      <c r="AJ134" s="46" t="str">
        <f t="shared" si="99"/>
        <v>oui</v>
      </c>
      <c r="AK134" s="46" t="str">
        <f t="shared" si="103"/>
        <v>oui</v>
      </c>
      <c r="AL134" s="46" t="str">
        <f t="shared" si="118"/>
        <v xml:space="preserve">corruption pas_acces_information </v>
      </c>
      <c r="AM134" s="46">
        <f t="shared" si="104"/>
        <v>0</v>
      </c>
      <c r="AN134" s="46">
        <f t="shared" si="105"/>
        <v>0</v>
      </c>
      <c r="AO134" s="46">
        <f t="shared" si="106"/>
        <v>0</v>
      </c>
      <c r="AP134" s="46">
        <f t="shared" si="107"/>
        <v>0</v>
      </c>
      <c r="AQ134" s="46">
        <f t="shared" si="108"/>
        <v>0</v>
      </c>
      <c r="AR134" s="46">
        <f t="shared" si="109"/>
        <v>0</v>
      </c>
      <c r="AS134" s="46">
        <f t="shared" si="110"/>
        <v>0</v>
      </c>
      <c r="AT134" s="46">
        <f t="shared" si="111"/>
        <v>0</v>
      </c>
      <c r="AU134" s="46">
        <f t="shared" si="112"/>
        <v>1</v>
      </c>
      <c r="AV134" s="46">
        <f t="shared" si="113"/>
        <v>1</v>
      </c>
      <c r="AW134" s="46">
        <f t="shared" si="114"/>
        <v>0</v>
      </c>
      <c r="AX134" s="46">
        <f t="shared" si="115"/>
        <v>0</v>
      </c>
      <c r="AY134" s="46">
        <f t="shared" si="116"/>
        <v>0</v>
      </c>
      <c r="AZ134" s="46" t="str">
        <f>IF(BA134=1,"pas_adapte ","")&amp;IF(BB134=1,"insuffisance_argent ","")&amp;IF(BC134=1,"acces_limite ","")&amp;IF(BD134=1,"mauvaise_qualite ","")&amp;IF(BE134=1,"retard_reception ","")&amp;IF(BF134=1,"aucun_problem ","")&amp;IF(BG134=1,"autre ","")&amp;IF(BH134=1,"nsp ","")&amp;IF(BI134=1,"pnpr ","")</f>
        <v xml:space="preserve">insuffisance_argent aucun_problem </v>
      </c>
      <c r="BA134" s="46">
        <f>IF(ISERROR(SEARCH(1,_xlfn.CONCAT(DM134, FO134, HN134, KJ134, NC134, PR134, SH134, UU134, XI134, ZT134, ACQ134, ZT134, ACQ134, AEK134, AFT134, AJH134))),0,1)</f>
        <v>0</v>
      </c>
      <c r="BB134" s="46">
        <f>IF(ISERROR(SEARCH(1,_xlfn.CONCAT(DN134, FP134, HO134, KK134, ND134, PS134, SI134, UV134, XJ134, ZU134, ACR134))),0,1)</f>
        <v>1</v>
      </c>
      <c r="BC134" s="46">
        <f>IF(ISERROR(SEARCH(1,_xlfn.CONCAT(KL134, NE134, PT134, SJ134, UW134, XK134, ZW134, ACT134,AEM134, AGQ134, AJJ134))),0,1)</f>
        <v>0</v>
      </c>
      <c r="BD134" s="46">
        <f>IF(ISERROR(SEARCH(1,_xlfn.CONCAT(DO134, FQ134, HP134, KM134, NF134, PU134, SK134, UX134, XL134, ZV134, ACU134,AEL134, AGP134, AJI134))),0,1)</f>
        <v>0</v>
      </c>
      <c r="BE134" s="46">
        <f>IF(ISERROR(SEARCH(1,_xlfn.CONCAT(DP134, FR134, HQ134, KN134, NG134, PV134, SL134, UY134, XM134, ZX134, ACU134,AEN134, AGR134, AJK134))),0,1)</f>
        <v>0</v>
      </c>
      <c r="BF134" s="46">
        <f>IF(ISERROR(SEARCH(1,_xlfn.CONCAT(DQ134, FS134, HR134, KO134, NH134, PW134, SM134, UZ134, XN134, ZY134, ACV134,AEO134, AGS134, AJL134))),0,1)</f>
        <v>1</v>
      </c>
      <c r="BG134" s="46">
        <f>IF(ISERROR(SEARCH(1,_xlfn.CONCAT(DR134, FT134, HS134, KP134, NI134, PX134, SN134, VA134, XO134, ZZ134, ACW134,AEP134, AGT134, AJM134))),0,1)</f>
        <v>0</v>
      </c>
      <c r="BH134" s="46">
        <f>IF(ISERROR(SEARCH(1,_xlfn.CONCAT(DS134, FU134, HT134, KQ134, NJ134, PY134, SO134, VB134, XP134, AAA134, ACX134,AEQ134, AGU134, AJN134))),0,1)</f>
        <v>0</v>
      </c>
      <c r="BI134" s="46">
        <f>IF(ISERROR(SEARCH(1,_xlfn.CONCAT(DT134, FV134, HU134, KR134, NK134, PZ134, SP134, VC134, XQ134, AAB134, ACY134,AER134, AGV134, AJO134))),0,1)</f>
        <v>0</v>
      </c>
      <c r="BJ134" s="46" t="str">
        <f>IF(BK134=1, "pas_adapte ","")&amp;IF(BL134=1, "insuffisance_argent ","")&amp;IF(BM134=1, "acces_limite ","")&amp;IF(BN134=1, "mauvaise_qualite ","")&amp;IF(BO134=1, "retard_reception ","")&amp;IF(BP134=1, "aucun_problem ","")&amp;IF(BQ134=1, "autre ","")&amp;IF(BR134=1, "nsp ","")&amp;IF(BS134=1, "pnpr ","")</f>
        <v xml:space="preserve">insuffisance_argent aucun_problem </v>
      </c>
      <c r="BK134" s="46">
        <f>IF(ISERROR(SEARCH(1,_xlfn.CONCAT(DM134, FO134, HN134, KJ134, NC134, PR134, SH134, UU134, XI134, ZT134, ACQ134, ZT134, ACQ134, AEK134, AFT134, AJH134, ALB134, ALL134, ALV134, AMF134, AMQ134, ANB134, ANM134, ANX134, AOI134, AOT134, APE134, APP134, APZ134, AQI134))),0,1)</f>
        <v>0</v>
      </c>
      <c r="BL134" s="46">
        <f>IF(ISERROR(SEARCH(1,_xlfn.CONCAT(DN134, FP134, HO134, KK134, ND134, PS134, SI134, UV134, XJ134, ZU134, ACR134, ZU134, ACR134, ALC134, ALM134, ALW134, AMG134, AMR134, ANC134, ANN134, ANY134, AOJ134, AOU134, APF134))),0,1)</f>
        <v>1</v>
      </c>
      <c r="BM134" s="46">
        <f>IF(ISERROR(SEARCH(1,_xlfn.CONCAT(KL134, NE134, PT134, SJ134, UW134, XK134, ZW134, ACT134,AEM134, AGQ134, AJJ134, AMH134, AMS134, AND134, ANO134, ANZ134, AOK134, AOW134, APH134, APR134, AQB134, AQK134))),0,1)</f>
        <v>0</v>
      </c>
      <c r="BN134" s="46">
        <f>IF(ISERROR(SEARCH(1,_xlfn.CONCAT(DO134, FQ134, HP134, KM134, NF134, PU134, SK134, UX134, XL134, ZV134, ACU134,AEL134, AGP134, AJI134, AMI134, AMT134, ANE134, ANP134, AOA134, AOL134, AOV134, APG134, APQ134, AQA134, AQJ134))),0,1)</f>
        <v>0</v>
      </c>
      <c r="BO134" s="46">
        <f>IF(ISERROR(SEARCH(1,_xlfn.CONCAT(DP134, FR134, HQ134, KN134, NG134, PV134, SL134, UY134, XM134, ZX134, ACU134,AEN134, AGR134, AJK134, ALE134, ALO134, ALY134, AMJ134, AMU134, ANF134, ANQ134, AOB134, AOM134, AOX134, API134, APS134, AQC134, AQL134))),0,1)</f>
        <v>0</v>
      </c>
      <c r="BP134" s="46">
        <f>IF(ISERROR(SEARCH(1,_xlfn.CONCAT(DQ134, FS134, HR134, KO134, NH134, PW134, SM134, UZ134, XN134, ZY134, ACV134,AEO134, AGS134, AJL134, ALF134, ALP134, ALZ134, AMK134, AMV134, ANG134, ANR134, AOC134, AON134, AOY134, APJ134, APT134, AQD134, AQM134))),0,1)</f>
        <v>1</v>
      </c>
      <c r="BQ134" s="46">
        <f>IF(ISERROR(SEARCH(1,_xlfn.CONCAT(DR134, FT134, HS134, KP134, NI134, PX134, SN134, VA134, XO134, ZZ134, ACW134,AEP134, AGT134, AJM134, ALG134, ALQ134, AMA134, AML134, AMW134, ANH134, ANS134, AOD134, AOO134, AOZ134, APK134, APU134, AQE134, AQN134))),0,1)</f>
        <v>0</v>
      </c>
      <c r="BR134" s="46">
        <f>IF(ISERROR(SEARCH(1,_xlfn.CONCAT(DS134, FU134, HT134, KQ134, NJ134, PY134, SO134, VB134, XP134, AAA134, ACX134,AEQ134, AGU134, AJN134, ALH134, ALR134, AMB134, AMM134, AMX134, ANI134, ANT134, AOE134, AOP134, APA134, APL134, APV134, AQF134, AQO134))),0,1)</f>
        <v>0</v>
      </c>
      <c r="BS134" s="46">
        <f>IF(ISERROR(SEARCH(1,_xlfn.CONCAT(DT134, FV134, HU134, KR134, NK134, PZ134, SP134, VC134, XQ134, AAB134, ACY134,AER134, AGV134, AJO134, ALI134, ALS134, AMC134, AMN134, AMY134, ANJ134, ANU134, AOF134, AOQ134, APB134, APM134, APW134, AQG134, AQP134))),0,1)</f>
        <v>0</v>
      </c>
      <c r="BT134" s="46" t="str">
        <f t="shared" si="117"/>
        <v>oui</v>
      </c>
      <c r="BU134" s="46" t="str">
        <f>IF(ISERROR(SEARCH(1, _xlfn.CONCAT(CL134, CM134,ES134, GQ134, JB134,MB134,OP134, OQ134,RF134, WG134, ABJ134, ABK134, ABL134, ABM134, CK134 ))),"non","oui")</f>
        <v>oui</v>
      </c>
      <c r="BV134" s="46" t="s">
        <v>1496</v>
      </c>
      <c r="CJ134" s="46" t="s">
        <v>1610</v>
      </c>
      <c r="CK134" s="46">
        <v>1</v>
      </c>
      <c r="CL134" s="46">
        <v>0</v>
      </c>
      <c r="CM134" s="46">
        <v>0</v>
      </c>
      <c r="CN134" s="46">
        <v>0</v>
      </c>
      <c r="CO134" s="46">
        <v>0</v>
      </c>
      <c r="CP134" s="46">
        <v>0</v>
      </c>
      <c r="CQ134" s="46">
        <v>0</v>
      </c>
      <c r="CR134" s="46">
        <v>0</v>
      </c>
      <c r="CS134" s="46">
        <v>0</v>
      </c>
      <c r="CT134" s="46">
        <v>0</v>
      </c>
      <c r="CU134" s="46">
        <v>0</v>
      </c>
      <c r="CW134" s="46" t="s">
        <v>1680</v>
      </c>
      <c r="CX134" s="46">
        <v>0</v>
      </c>
      <c r="CY134" s="46">
        <v>0</v>
      </c>
      <c r="CZ134" s="46">
        <v>0</v>
      </c>
      <c r="DA134" s="46">
        <v>0</v>
      </c>
      <c r="DB134" s="46">
        <v>0</v>
      </c>
      <c r="DC134" s="46">
        <v>0</v>
      </c>
      <c r="DD134" s="46">
        <v>0</v>
      </c>
      <c r="DE134" s="46">
        <v>0</v>
      </c>
      <c r="DF134" s="46">
        <v>0</v>
      </c>
      <c r="DG134" s="46">
        <v>1</v>
      </c>
      <c r="DH134" s="46">
        <v>0</v>
      </c>
      <c r="DI134" s="46">
        <v>0</v>
      </c>
      <c r="DJ134" s="46">
        <v>0</v>
      </c>
      <c r="DL134" s="46" t="s">
        <v>1914</v>
      </c>
      <c r="DM134" s="46">
        <v>0</v>
      </c>
      <c r="DN134" s="46">
        <v>0</v>
      </c>
      <c r="DO134" s="46">
        <v>0</v>
      </c>
      <c r="DP134" s="46">
        <v>0</v>
      </c>
      <c r="DQ134" s="46">
        <v>1</v>
      </c>
      <c r="DR134" s="46">
        <v>0</v>
      </c>
      <c r="DS134" s="46">
        <v>0</v>
      </c>
      <c r="DT134" s="46">
        <v>0</v>
      </c>
      <c r="EI134" s="46" t="s">
        <v>1563</v>
      </c>
      <c r="GG134" s="46" t="s">
        <v>1496</v>
      </c>
      <c r="GP134" s="46" t="s">
        <v>1504</v>
      </c>
      <c r="GQ134" s="46">
        <v>1</v>
      </c>
      <c r="GR134" s="46">
        <v>0</v>
      </c>
      <c r="GS134" s="46">
        <v>0</v>
      </c>
      <c r="GT134" s="46">
        <v>0</v>
      </c>
      <c r="GU134" s="46">
        <v>0</v>
      </c>
      <c r="GV134" s="46">
        <v>0</v>
      </c>
      <c r="GX134" s="46" t="s">
        <v>1680</v>
      </c>
      <c r="GY134" s="46">
        <v>0</v>
      </c>
      <c r="GZ134" s="46">
        <v>0</v>
      </c>
      <c r="HA134" s="46">
        <v>0</v>
      </c>
      <c r="HB134" s="46">
        <v>0</v>
      </c>
      <c r="HC134" s="46">
        <v>0</v>
      </c>
      <c r="HD134" s="46">
        <v>0</v>
      </c>
      <c r="HE134" s="46">
        <v>0</v>
      </c>
      <c r="HF134" s="46">
        <v>0</v>
      </c>
      <c r="HG134" s="46">
        <v>0</v>
      </c>
      <c r="HH134" s="46">
        <v>1</v>
      </c>
      <c r="HI134" s="46">
        <v>0</v>
      </c>
      <c r="HJ134" s="46">
        <v>0</v>
      </c>
      <c r="HK134" s="46">
        <v>0</v>
      </c>
      <c r="HM134" s="46" t="s">
        <v>1553</v>
      </c>
      <c r="HN134" s="46">
        <v>0</v>
      </c>
      <c r="HO134" s="46">
        <v>1</v>
      </c>
      <c r="HP134" s="46">
        <v>0</v>
      </c>
      <c r="HQ134" s="46">
        <v>0</v>
      </c>
      <c r="HR134" s="46">
        <v>0</v>
      </c>
      <c r="HS134" s="46">
        <v>0</v>
      </c>
      <c r="HT134" s="46">
        <v>0</v>
      </c>
      <c r="HU134" s="46">
        <v>0</v>
      </c>
      <c r="IE134" s="46" t="s">
        <v>1563</v>
      </c>
      <c r="IF134" s="46" t="s">
        <v>1629</v>
      </c>
      <c r="QQ134" s="46" t="s">
        <v>1500</v>
      </c>
      <c r="QR134" s="46" t="s">
        <v>1504</v>
      </c>
      <c r="QS134" s="46">
        <v>1</v>
      </c>
      <c r="QT134" s="46">
        <v>0</v>
      </c>
      <c r="QU134" s="46">
        <v>0</v>
      </c>
      <c r="QV134" s="46">
        <v>0</v>
      </c>
      <c r="QW134" s="46">
        <v>0</v>
      </c>
      <c r="QX134" s="46">
        <v>0</v>
      </c>
      <c r="QY134" s="46">
        <v>0</v>
      </c>
      <c r="QZ134" s="46">
        <v>0</v>
      </c>
      <c r="RA134" s="46">
        <v>0</v>
      </c>
      <c r="RB134" s="46">
        <v>0</v>
      </c>
      <c r="RC134" s="46">
        <v>0</v>
      </c>
      <c r="RR134" s="46" t="s">
        <v>1679</v>
      </c>
      <c r="RS134" s="46">
        <v>0</v>
      </c>
      <c r="RT134" s="46">
        <v>0</v>
      </c>
      <c r="RU134" s="46">
        <v>0</v>
      </c>
      <c r="RV134" s="46">
        <v>0</v>
      </c>
      <c r="RW134" s="46">
        <v>0</v>
      </c>
      <c r="RX134" s="46">
        <v>0</v>
      </c>
      <c r="RY134" s="46">
        <v>0</v>
      </c>
      <c r="RZ134" s="46">
        <v>0</v>
      </c>
      <c r="SA134" s="46">
        <v>1</v>
      </c>
      <c r="SB134" s="46">
        <v>0</v>
      </c>
      <c r="SC134" s="46">
        <v>0</v>
      </c>
      <c r="SD134" s="46">
        <v>0</v>
      </c>
      <c r="SE134" s="46">
        <v>0</v>
      </c>
      <c r="AKG134" s="46" t="s">
        <v>1509</v>
      </c>
      <c r="AKH134" s="46">
        <v>0</v>
      </c>
      <c r="AKI134" s="46">
        <v>0</v>
      </c>
      <c r="AKJ134" s="46">
        <v>0</v>
      </c>
      <c r="AKK134" s="46">
        <v>0</v>
      </c>
      <c r="AKL134" s="46">
        <v>0</v>
      </c>
      <c r="AKM134" s="46">
        <v>0</v>
      </c>
      <c r="AKN134" s="46">
        <v>0</v>
      </c>
      <c r="AKO134" s="46">
        <v>0</v>
      </c>
      <c r="AKP134" s="46">
        <v>0</v>
      </c>
      <c r="AKQ134" s="46">
        <v>0</v>
      </c>
      <c r="AKR134" s="46">
        <v>0</v>
      </c>
      <c r="AKS134" s="46">
        <v>0</v>
      </c>
      <c r="AKT134" s="46">
        <v>0</v>
      </c>
      <c r="AKU134" s="46">
        <v>0</v>
      </c>
      <c r="AKV134" s="46">
        <v>1</v>
      </c>
      <c r="AKW134" s="46">
        <v>0</v>
      </c>
      <c r="AKX134" s="46">
        <v>0</v>
      </c>
      <c r="AKY134" s="46">
        <v>0</v>
      </c>
      <c r="AQR134" s="46" t="s">
        <v>1564</v>
      </c>
      <c r="ARE134" s="46" t="s">
        <v>1564</v>
      </c>
      <c r="ASB134" s="46" t="s">
        <v>1496</v>
      </c>
      <c r="ASD134" s="46" t="s">
        <v>1540</v>
      </c>
      <c r="ASE134" s="46" t="s">
        <v>1781</v>
      </c>
      <c r="ASF134" s="46">
        <v>1</v>
      </c>
      <c r="ASG134" s="46">
        <v>0</v>
      </c>
      <c r="ASH134" s="46">
        <v>1</v>
      </c>
      <c r="ASI134" s="46">
        <v>0</v>
      </c>
      <c r="ASJ134" s="46">
        <v>1</v>
      </c>
      <c r="ASK134" s="46">
        <v>0</v>
      </c>
      <c r="ASL134" s="46">
        <v>0</v>
      </c>
      <c r="ASM134" s="46">
        <v>0</v>
      </c>
      <c r="ASN134" s="46">
        <v>0</v>
      </c>
      <c r="ASO134" s="46">
        <v>0</v>
      </c>
      <c r="ASP134" s="46">
        <v>0</v>
      </c>
      <c r="ASQ134" s="46">
        <v>0</v>
      </c>
      <c r="ASS134" s="46" t="s">
        <v>2406</v>
      </c>
      <c r="AST134" s="46">
        <v>0</v>
      </c>
      <c r="ASU134" s="46">
        <v>1</v>
      </c>
      <c r="ASV134" s="46">
        <v>0</v>
      </c>
      <c r="ASW134" s="46">
        <v>0</v>
      </c>
      <c r="ASX134" s="46">
        <v>0</v>
      </c>
      <c r="ASY134" s="46">
        <v>0</v>
      </c>
      <c r="ASZ134" s="46">
        <v>0</v>
      </c>
      <c r="ATA134" s="46">
        <v>1</v>
      </c>
      <c r="ATB134" s="46">
        <v>1</v>
      </c>
      <c r="ATC134" s="46">
        <v>0</v>
      </c>
      <c r="ATD134" s="46">
        <v>0</v>
      </c>
      <c r="ATE134" s="46">
        <v>0</v>
      </c>
      <c r="ATF134" s="46">
        <v>0</v>
      </c>
      <c r="ATH134" s="46" t="s">
        <v>2080</v>
      </c>
      <c r="ATI134" s="46">
        <v>0</v>
      </c>
      <c r="ATJ134" s="46">
        <v>0</v>
      </c>
      <c r="ATK134" s="46">
        <v>0</v>
      </c>
      <c r="ATL134" s="46">
        <v>0</v>
      </c>
      <c r="ATM134" s="46">
        <v>0</v>
      </c>
      <c r="ATN134" s="46">
        <v>0</v>
      </c>
      <c r="ATO134" s="46">
        <v>1</v>
      </c>
      <c r="ATP134" s="46">
        <v>0</v>
      </c>
      <c r="ATQ134" s="46">
        <v>0</v>
      </c>
      <c r="ATR134" s="46">
        <v>0</v>
      </c>
      <c r="ATS134" s="46">
        <v>0</v>
      </c>
      <c r="ATT134" s="46">
        <v>0</v>
      </c>
      <c r="ATU134" s="46">
        <v>0</v>
      </c>
      <c r="ATW134" s="46" t="s">
        <v>2407</v>
      </c>
      <c r="ATX134" s="46">
        <v>0</v>
      </c>
      <c r="ATY134" s="46">
        <v>0</v>
      </c>
      <c r="ATZ134" s="46">
        <v>0</v>
      </c>
      <c r="AUA134" s="46">
        <v>1</v>
      </c>
      <c r="AUB134" s="46">
        <v>0</v>
      </c>
      <c r="AUC134" s="46">
        <v>0</v>
      </c>
      <c r="AUD134" s="46">
        <v>0</v>
      </c>
      <c r="AUE134" s="46">
        <v>0</v>
      </c>
      <c r="AUF134" s="46">
        <v>0</v>
      </c>
      <c r="AUH134" s="46" t="s">
        <v>1601</v>
      </c>
      <c r="AUI134" s="46" t="s">
        <v>1496</v>
      </c>
      <c r="AUJ134" s="46" t="s">
        <v>1564</v>
      </c>
      <c r="AXD134" s="46" t="s">
        <v>1496</v>
      </c>
      <c r="AXE134" s="46" t="s">
        <v>1540</v>
      </c>
      <c r="AXG134" s="46" t="s">
        <v>2245</v>
      </c>
      <c r="AXH134" s="46">
        <v>0</v>
      </c>
      <c r="AXI134" s="46">
        <v>0</v>
      </c>
      <c r="AXJ134" s="46">
        <v>0</v>
      </c>
      <c r="AXK134" s="46">
        <v>0</v>
      </c>
      <c r="AXL134" s="46">
        <v>1</v>
      </c>
      <c r="AXM134" s="46">
        <v>0</v>
      </c>
      <c r="AXN134" s="46">
        <v>0</v>
      </c>
      <c r="AXO134" s="46">
        <v>1</v>
      </c>
      <c r="AXP134" s="46">
        <v>0</v>
      </c>
      <c r="AXQ134" s="46">
        <v>0</v>
      </c>
      <c r="AXR134" s="46">
        <v>0</v>
      </c>
      <c r="AXT134" s="46" t="s">
        <v>1563</v>
      </c>
      <c r="AXU134" s="46" t="s">
        <v>1564</v>
      </c>
      <c r="AYW134" s="46" t="s">
        <v>1496</v>
      </c>
      <c r="AYX134" s="46" t="s">
        <v>2215</v>
      </c>
      <c r="AYY134" s="46">
        <v>0</v>
      </c>
      <c r="AYZ134" s="46">
        <v>1</v>
      </c>
      <c r="AZA134" s="46">
        <v>0</v>
      </c>
      <c r="AZB134" s="46">
        <v>0</v>
      </c>
      <c r="AZC134" s="46">
        <v>0</v>
      </c>
      <c r="AZD134" s="46">
        <v>0</v>
      </c>
      <c r="AZE134" s="46">
        <v>0</v>
      </c>
      <c r="AZF134" s="46">
        <v>0</v>
      </c>
      <c r="AZG134" s="46">
        <v>0</v>
      </c>
      <c r="AZH134" s="46">
        <v>0</v>
      </c>
      <c r="AZK134" s="46" t="s">
        <v>2215</v>
      </c>
      <c r="AZL134" s="46">
        <v>0</v>
      </c>
      <c r="AZM134" s="46">
        <v>1</v>
      </c>
      <c r="AZN134" s="46">
        <v>0</v>
      </c>
      <c r="AZO134" s="46">
        <v>0</v>
      </c>
      <c r="AZP134" s="46">
        <v>0</v>
      </c>
      <c r="AZQ134" s="46">
        <v>0</v>
      </c>
      <c r="AZR134" s="46">
        <v>0</v>
      </c>
      <c r="AZS134" s="46">
        <v>0</v>
      </c>
      <c r="AZT134" s="46">
        <v>0</v>
      </c>
      <c r="AZU134" s="46">
        <v>0</v>
      </c>
      <c r="AZW134" s="46" t="s">
        <v>1500</v>
      </c>
      <c r="BAX134" s="46" t="s">
        <v>1500</v>
      </c>
      <c r="BBM134" s="46" t="s">
        <v>1563</v>
      </c>
      <c r="BBN134" s="46" t="s">
        <v>1518</v>
      </c>
      <c r="BBO134" s="46" t="s">
        <v>1500</v>
      </c>
      <c r="BCV134" s="46" t="s">
        <v>1563</v>
      </c>
      <c r="BCW134" s="46" t="s">
        <v>1500</v>
      </c>
      <c r="BCX134" s="46" t="s">
        <v>1500</v>
      </c>
      <c r="BCY134" s="46" t="s">
        <v>2408</v>
      </c>
      <c r="BDA134" s="46">
        <v>391765666</v>
      </c>
      <c r="BDB134" s="46">
        <v>44965.642222222217</v>
      </c>
      <c r="BDE134" s="46" t="s">
        <v>1524</v>
      </c>
      <c r="BDF134" s="46" t="s">
        <v>1525</v>
      </c>
    </row>
    <row r="135" spans="1:1007 1136:1462" x14ac:dyDescent="0.35">
      <c r="A135" s="46">
        <v>156</v>
      </c>
      <c r="B135" s="46" t="s">
        <v>2409</v>
      </c>
      <c r="C135" s="46">
        <v>44965</v>
      </c>
      <c r="D135" s="46" t="s">
        <v>1490</v>
      </c>
      <c r="E135" s="46">
        <v>44965.478208831017</v>
      </c>
      <c r="F135" s="46">
        <v>44965.507292997689</v>
      </c>
      <c r="G135" s="46" t="s">
        <v>1491</v>
      </c>
      <c r="H135" s="46" t="s">
        <v>1834</v>
      </c>
      <c r="I135" s="46" t="s">
        <v>1493</v>
      </c>
      <c r="J135" s="46" t="s">
        <v>1494</v>
      </c>
      <c r="K135" s="46">
        <v>7</v>
      </c>
      <c r="L135" s="46">
        <v>7</v>
      </c>
      <c r="M135" s="46" t="s">
        <v>2242</v>
      </c>
      <c r="N135" s="46" t="s">
        <v>1496</v>
      </c>
      <c r="O135" s="46" t="s">
        <v>1497</v>
      </c>
      <c r="P135" s="46" t="s">
        <v>1528</v>
      </c>
      <c r="Q135" s="46" t="s">
        <v>1500</v>
      </c>
      <c r="S135" s="46" t="s">
        <v>2410</v>
      </c>
      <c r="T135" s="46" t="s">
        <v>1500</v>
      </c>
      <c r="U135" s="46" t="s">
        <v>1500</v>
      </c>
      <c r="V135" s="46" t="s">
        <v>1500</v>
      </c>
      <c r="W135" s="46" t="s">
        <v>1500</v>
      </c>
      <c r="X135" s="46" t="s">
        <v>1500</v>
      </c>
      <c r="Y135" s="46" t="s">
        <v>1500</v>
      </c>
      <c r="Z135" s="46" t="str">
        <f t="shared" si="102"/>
        <v>non</v>
      </c>
      <c r="AC135" s="46" t="str">
        <f t="shared" si="98"/>
        <v>non</v>
      </c>
      <c r="AD135" s="46" t="s">
        <v>1609</v>
      </c>
      <c r="AF135" s="46" t="s">
        <v>1531</v>
      </c>
      <c r="AH135" s="46" t="s">
        <v>1501</v>
      </c>
      <c r="AJ135" s="46" t="str">
        <f t="shared" si="99"/>
        <v>non</v>
      </c>
      <c r="AK135" s="46" t="str">
        <f t="shared" si="103"/>
        <v>oui</v>
      </c>
      <c r="AL135" s="46" t="str">
        <f t="shared" si="118"/>
        <v xml:space="preserve">exclusion corruption </v>
      </c>
      <c r="AM135" s="46">
        <f t="shared" si="104"/>
        <v>0</v>
      </c>
      <c r="AN135" s="46">
        <f t="shared" si="105"/>
        <v>0</v>
      </c>
      <c r="AO135" s="46">
        <f t="shared" si="106"/>
        <v>0</v>
      </c>
      <c r="AP135" s="46">
        <f t="shared" si="107"/>
        <v>0</v>
      </c>
      <c r="AQ135" s="46">
        <f t="shared" si="108"/>
        <v>0</v>
      </c>
      <c r="AR135" s="46">
        <f t="shared" si="109"/>
        <v>0</v>
      </c>
      <c r="AS135" s="46">
        <f t="shared" si="110"/>
        <v>1</v>
      </c>
      <c r="AT135" s="46">
        <f t="shared" si="111"/>
        <v>0</v>
      </c>
      <c r="AU135" s="46">
        <f t="shared" si="112"/>
        <v>1</v>
      </c>
      <c r="AV135" s="46">
        <f t="shared" si="113"/>
        <v>0</v>
      </c>
      <c r="AW135" s="46">
        <f t="shared" si="114"/>
        <v>0</v>
      </c>
      <c r="AX135" s="46">
        <f t="shared" si="115"/>
        <v>0</v>
      </c>
      <c r="AY135" s="46">
        <f t="shared" si="116"/>
        <v>0</v>
      </c>
      <c r="BT135" s="46" t="str">
        <f t="shared" si="117"/>
        <v>oui</v>
      </c>
      <c r="BV135" s="46" t="s">
        <v>1500</v>
      </c>
      <c r="BW135" s="46" t="s">
        <v>2411</v>
      </c>
      <c r="BX135" s="46">
        <v>1</v>
      </c>
      <c r="BY135" s="46">
        <v>0</v>
      </c>
      <c r="BZ135" s="46">
        <v>1</v>
      </c>
      <c r="CA135" s="46">
        <v>0</v>
      </c>
      <c r="CB135" s="46">
        <v>0</v>
      </c>
      <c r="CC135" s="46">
        <v>0</v>
      </c>
      <c r="CD135" s="46">
        <v>0</v>
      </c>
      <c r="CE135" s="46">
        <v>0</v>
      </c>
      <c r="CF135" s="46">
        <v>0</v>
      </c>
      <c r="CG135" s="46">
        <v>0</v>
      </c>
      <c r="CH135" s="46">
        <v>0</v>
      </c>
      <c r="CW135" s="46" t="s">
        <v>1505</v>
      </c>
      <c r="CX135" s="46">
        <v>0</v>
      </c>
      <c r="CY135" s="46">
        <v>0</v>
      </c>
      <c r="CZ135" s="46">
        <v>0</v>
      </c>
      <c r="DA135" s="46">
        <v>0</v>
      </c>
      <c r="DB135" s="46">
        <v>0</v>
      </c>
      <c r="DC135" s="46">
        <v>0</v>
      </c>
      <c r="DD135" s="46">
        <v>1</v>
      </c>
      <c r="DE135" s="46">
        <v>0</v>
      </c>
      <c r="DF135" s="46">
        <v>0</v>
      </c>
      <c r="DG135" s="46">
        <v>0</v>
      </c>
      <c r="DH135" s="46">
        <v>0</v>
      </c>
      <c r="DI135" s="46">
        <v>0</v>
      </c>
      <c r="DJ135" s="46">
        <v>0</v>
      </c>
      <c r="GG135" s="46" t="s">
        <v>1500</v>
      </c>
      <c r="GH135" s="46" t="s">
        <v>1504</v>
      </c>
      <c r="GI135" s="46">
        <v>1</v>
      </c>
      <c r="GJ135" s="46">
        <v>0</v>
      </c>
      <c r="GK135" s="46">
        <v>0</v>
      </c>
      <c r="GL135" s="46">
        <v>0</v>
      </c>
      <c r="GM135" s="46">
        <v>0</v>
      </c>
      <c r="GN135" s="46">
        <v>0</v>
      </c>
      <c r="GX135" s="46" t="s">
        <v>1505</v>
      </c>
      <c r="GY135" s="46">
        <v>0</v>
      </c>
      <c r="GZ135" s="46">
        <v>0</v>
      </c>
      <c r="HA135" s="46">
        <v>0</v>
      </c>
      <c r="HB135" s="46">
        <v>0</v>
      </c>
      <c r="HC135" s="46">
        <v>0</v>
      </c>
      <c r="HD135" s="46">
        <v>0</v>
      </c>
      <c r="HE135" s="46">
        <v>1</v>
      </c>
      <c r="HF135" s="46">
        <v>0</v>
      </c>
      <c r="HG135" s="46">
        <v>0</v>
      </c>
      <c r="HH135" s="46">
        <v>0</v>
      </c>
      <c r="HI135" s="46">
        <v>0</v>
      </c>
      <c r="HJ135" s="46">
        <v>0</v>
      </c>
      <c r="HK135" s="46">
        <v>0</v>
      </c>
      <c r="QQ135" s="46" t="s">
        <v>1500</v>
      </c>
      <c r="QR135" s="46" t="s">
        <v>1504</v>
      </c>
      <c r="QS135" s="46">
        <v>1</v>
      </c>
      <c r="QT135" s="46">
        <v>0</v>
      </c>
      <c r="QU135" s="46">
        <v>0</v>
      </c>
      <c r="QV135" s="46">
        <v>0</v>
      </c>
      <c r="QW135" s="46">
        <v>0</v>
      </c>
      <c r="QX135" s="46">
        <v>0</v>
      </c>
      <c r="QY135" s="46">
        <v>0</v>
      </c>
      <c r="QZ135" s="46">
        <v>0</v>
      </c>
      <c r="RA135" s="46">
        <v>0</v>
      </c>
      <c r="RB135" s="46">
        <v>0</v>
      </c>
      <c r="RC135" s="46">
        <v>0</v>
      </c>
      <c r="RR135" s="46" t="s">
        <v>1679</v>
      </c>
      <c r="RS135" s="46">
        <v>0</v>
      </c>
      <c r="RT135" s="46">
        <v>0</v>
      </c>
      <c r="RU135" s="46">
        <v>0</v>
      </c>
      <c r="RV135" s="46">
        <v>0</v>
      </c>
      <c r="RW135" s="46">
        <v>0</v>
      </c>
      <c r="RX135" s="46">
        <v>0</v>
      </c>
      <c r="RY135" s="46">
        <v>0</v>
      </c>
      <c r="RZ135" s="46">
        <v>0</v>
      </c>
      <c r="SA135" s="46">
        <v>1</v>
      </c>
      <c r="SB135" s="46">
        <v>0</v>
      </c>
      <c r="SC135" s="46">
        <v>0</v>
      </c>
      <c r="SD135" s="46">
        <v>0</v>
      </c>
      <c r="SE135" s="46">
        <v>0</v>
      </c>
      <c r="AKG135" s="46" t="s">
        <v>1509</v>
      </c>
      <c r="AKH135" s="46">
        <v>0</v>
      </c>
      <c r="AKI135" s="46">
        <v>0</v>
      </c>
      <c r="AKJ135" s="46">
        <v>0</v>
      </c>
      <c r="AKK135" s="46">
        <v>0</v>
      </c>
      <c r="AKL135" s="46">
        <v>0</v>
      </c>
      <c r="AKM135" s="46">
        <v>0</v>
      </c>
      <c r="AKN135" s="46">
        <v>0</v>
      </c>
      <c r="AKO135" s="46">
        <v>0</v>
      </c>
      <c r="AKP135" s="46">
        <v>0</v>
      </c>
      <c r="AKQ135" s="46">
        <v>0</v>
      </c>
      <c r="AKR135" s="46">
        <v>0</v>
      </c>
      <c r="AKS135" s="46">
        <v>0</v>
      </c>
      <c r="AKT135" s="46">
        <v>0</v>
      </c>
      <c r="AKU135" s="46">
        <v>0</v>
      </c>
      <c r="AKV135" s="46">
        <v>1</v>
      </c>
      <c r="AKW135" s="46">
        <v>0</v>
      </c>
      <c r="AKX135" s="46">
        <v>0</v>
      </c>
      <c r="AKY135" s="46">
        <v>0</v>
      </c>
      <c r="AQR135" s="46" t="s">
        <v>1564</v>
      </c>
      <c r="ARR135" s="46" t="s">
        <v>1581</v>
      </c>
      <c r="ARS135" s="46">
        <v>1</v>
      </c>
      <c r="ART135" s="46">
        <v>0</v>
      </c>
      <c r="ARU135" s="46">
        <v>0</v>
      </c>
      <c r="ARV135" s="46">
        <v>0</v>
      </c>
      <c r="ARW135" s="46">
        <v>0</v>
      </c>
      <c r="ARX135" s="46">
        <v>0</v>
      </c>
      <c r="ARY135" s="46">
        <v>0</v>
      </c>
      <c r="ASB135" s="46" t="s">
        <v>1496</v>
      </c>
      <c r="ASD135" s="46" t="s">
        <v>1649</v>
      </c>
      <c r="ASE135" s="46" t="s">
        <v>2412</v>
      </c>
      <c r="ASF135" s="46">
        <v>1</v>
      </c>
      <c r="ASG135" s="46">
        <v>1</v>
      </c>
      <c r="ASH135" s="46">
        <v>0</v>
      </c>
      <c r="ASI135" s="46">
        <v>0</v>
      </c>
      <c r="ASJ135" s="46">
        <v>0</v>
      </c>
      <c r="ASK135" s="46">
        <v>0</v>
      </c>
      <c r="ASL135" s="46">
        <v>0</v>
      </c>
      <c r="ASM135" s="46">
        <v>0</v>
      </c>
      <c r="ASN135" s="46">
        <v>0</v>
      </c>
      <c r="ASO135" s="46">
        <v>0</v>
      </c>
      <c r="ASP135" s="46">
        <v>0</v>
      </c>
      <c r="ASQ135" s="46">
        <v>0</v>
      </c>
      <c r="ASS135" s="46" t="s">
        <v>1560</v>
      </c>
      <c r="AST135" s="46">
        <v>0</v>
      </c>
      <c r="ASU135" s="46">
        <v>0</v>
      </c>
      <c r="ASV135" s="46">
        <v>0</v>
      </c>
      <c r="ASW135" s="46">
        <v>0</v>
      </c>
      <c r="ASX135" s="46">
        <v>0</v>
      </c>
      <c r="ASY135" s="46">
        <v>0</v>
      </c>
      <c r="ASZ135" s="46">
        <v>0</v>
      </c>
      <c r="ATA135" s="46">
        <v>1</v>
      </c>
      <c r="ATB135" s="46">
        <v>0</v>
      </c>
      <c r="ATC135" s="46">
        <v>0</v>
      </c>
      <c r="ATD135" s="46">
        <v>0</v>
      </c>
      <c r="ATE135" s="46">
        <v>0</v>
      </c>
      <c r="ATF135" s="46">
        <v>0</v>
      </c>
      <c r="ATH135" s="46" t="s">
        <v>1584</v>
      </c>
      <c r="ATI135" s="46">
        <v>0</v>
      </c>
      <c r="ATJ135" s="46">
        <v>0</v>
      </c>
      <c r="ATK135" s="46">
        <v>0</v>
      </c>
      <c r="ATL135" s="46">
        <v>0</v>
      </c>
      <c r="ATM135" s="46">
        <v>0</v>
      </c>
      <c r="ATN135" s="46">
        <v>0</v>
      </c>
      <c r="ATO135" s="46">
        <v>0</v>
      </c>
      <c r="ATP135" s="46">
        <v>1</v>
      </c>
      <c r="ATQ135" s="46">
        <v>0</v>
      </c>
      <c r="ATR135" s="46">
        <v>0</v>
      </c>
      <c r="ATS135" s="46">
        <v>0</v>
      </c>
      <c r="ATT135" s="46">
        <v>0</v>
      </c>
      <c r="ATU135" s="46">
        <v>0</v>
      </c>
      <c r="AUH135" s="46" t="s">
        <v>1601</v>
      </c>
      <c r="AUI135" s="46" t="s">
        <v>1496</v>
      </c>
      <c r="AUJ135" s="46" t="s">
        <v>1558</v>
      </c>
      <c r="AXD135" s="46" t="s">
        <v>1500</v>
      </c>
      <c r="AXT135" s="46" t="s">
        <v>1518</v>
      </c>
      <c r="AYI135" s="46" t="s">
        <v>2413</v>
      </c>
      <c r="AYJ135" s="46">
        <v>0</v>
      </c>
      <c r="AYK135" s="46">
        <v>0</v>
      </c>
      <c r="AYL135" s="46">
        <v>0</v>
      </c>
      <c r="AYM135" s="46">
        <v>1</v>
      </c>
      <c r="AYN135" s="46">
        <v>1</v>
      </c>
      <c r="AYO135" s="46">
        <v>0</v>
      </c>
      <c r="AYP135" s="46">
        <v>0</v>
      </c>
      <c r="AYQ135" s="46">
        <v>1</v>
      </c>
      <c r="AYR135" s="46">
        <v>0</v>
      </c>
      <c r="AYS135" s="46">
        <v>0</v>
      </c>
      <c r="AYT135" s="46">
        <v>0</v>
      </c>
      <c r="AYW135" s="46" t="s">
        <v>1500</v>
      </c>
      <c r="AZW135" s="46" t="s">
        <v>1496</v>
      </c>
      <c r="AZX135" s="46" t="s">
        <v>1500</v>
      </c>
      <c r="AZY135" s="46" t="s">
        <v>1621</v>
      </c>
      <c r="AZZ135" s="46">
        <v>0</v>
      </c>
      <c r="BAA135" s="46">
        <v>0</v>
      </c>
      <c r="BAB135" s="46">
        <v>0</v>
      </c>
      <c r="BAC135" s="46">
        <v>0</v>
      </c>
      <c r="BAD135" s="46">
        <v>0</v>
      </c>
      <c r="BAE135" s="46">
        <v>0</v>
      </c>
      <c r="BAF135" s="46">
        <v>1</v>
      </c>
      <c r="BAG135" s="46">
        <v>0</v>
      </c>
      <c r="BAH135" s="46">
        <v>0</v>
      </c>
      <c r="BAI135" s="46">
        <v>0</v>
      </c>
      <c r="BAJ135" s="46">
        <v>0</v>
      </c>
      <c r="BAX135" s="46" t="s">
        <v>1500</v>
      </c>
      <c r="BBM135" s="46" t="s">
        <v>1563</v>
      </c>
      <c r="BBN135" s="46" t="s">
        <v>1518</v>
      </c>
      <c r="BBO135" s="46" t="s">
        <v>1500</v>
      </c>
      <c r="BCV135" s="46" t="s">
        <v>1563</v>
      </c>
      <c r="BCW135" s="46" t="s">
        <v>1500</v>
      </c>
      <c r="BCX135" s="46" t="s">
        <v>1500</v>
      </c>
      <c r="BCY135" s="46" t="s">
        <v>2414</v>
      </c>
      <c r="BDA135" s="46">
        <v>391765676</v>
      </c>
      <c r="BDB135" s="46">
        <v>44965.642245370371</v>
      </c>
      <c r="BDE135" s="46" t="s">
        <v>1524</v>
      </c>
      <c r="BDF135" s="46" t="s">
        <v>1525</v>
      </c>
    </row>
    <row r="136" spans="1:1007 1136:1462" x14ac:dyDescent="0.35">
      <c r="A136" s="46">
        <v>157</v>
      </c>
      <c r="B136" s="46" t="s">
        <v>2415</v>
      </c>
      <c r="C136" s="46">
        <v>44965</v>
      </c>
      <c r="D136" s="46" t="s">
        <v>1490</v>
      </c>
      <c r="E136" s="46">
        <v>44965.521655185177</v>
      </c>
      <c r="F136" s="46">
        <v>44965.55597379629</v>
      </c>
      <c r="G136" s="46" t="s">
        <v>1491</v>
      </c>
      <c r="H136" s="46" t="s">
        <v>1834</v>
      </c>
      <c r="I136" s="46" t="s">
        <v>1493</v>
      </c>
      <c r="J136" s="46" t="s">
        <v>1494</v>
      </c>
      <c r="K136" s="46">
        <v>6</v>
      </c>
      <c r="L136" s="46">
        <v>6</v>
      </c>
      <c r="M136" s="46" t="s">
        <v>1835</v>
      </c>
      <c r="N136" s="46" t="s">
        <v>1496</v>
      </c>
      <c r="O136" s="46" t="s">
        <v>1527</v>
      </c>
      <c r="P136" s="46" t="s">
        <v>1528</v>
      </c>
      <c r="Q136" s="46" t="s">
        <v>1500</v>
      </c>
      <c r="S136" s="46" t="s">
        <v>2416</v>
      </c>
      <c r="T136" s="46" t="s">
        <v>1550</v>
      </c>
      <c r="U136" s="46" t="s">
        <v>1550</v>
      </c>
      <c r="V136" s="46" t="s">
        <v>1500</v>
      </c>
      <c r="W136" s="46" t="s">
        <v>1500</v>
      </c>
      <c r="X136" s="46" t="s">
        <v>1500</v>
      </c>
      <c r="Y136" s="46" t="s">
        <v>1500</v>
      </c>
      <c r="Z136" s="46" t="str">
        <f t="shared" si="102"/>
        <v>oui</v>
      </c>
      <c r="AC136" s="46" t="str">
        <f t="shared" si="98"/>
        <v>oui</v>
      </c>
      <c r="AD136" s="46" t="s">
        <v>1501</v>
      </c>
      <c r="AF136" s="46" t="s">
        <v>1531</v>
      </c>
      <c r="AH136" s="46" t="s">
        <v>1734</v>
      </c>
      <c r="AJ136" s="46" t="str">
        <f t="shared" si="99"/>
        <v>oui</v>
      </c>
      <c r="AK136" s="46" t="str">
        <f t="shared" si="103"/>
        <v>oui</v>
      </c>
      <c r="AL136" s="46" t="str">
        <f t="shared" si="118"/>
        <v xml:space="preserve">exclusion pas_acces_information </v>
      </c>
      <c r="AM136" s="46">
        <f t="shared" si="104"/>
        <v>0</v>
      </c>
      <c r="AN136" s="46">
        <f t="shared" si="105"/>
        <v>0</v>
      </c>
      <c r="AO136" s="46">
        <f t="shared" si="106"/>
        <v>0</v>
      </c>
      <c r="AP136" s="46">
        <f t="shared" si="107"/>
        <v>0</v>
      </c>
      <c r="AQ136" s="46">
        <f t="shared" si="108"/>
        <v>0</v>
      </c>
      <c r="AR136" s="46">
        <f t="shared" si="109"/>
        <v>0</v>
      </c>
      <c r="AS136" s="46">
        <f t="shared" si="110"/>
        <v>1</v>
      </c>
      <c r="AT136" s="46">
        <f t="shared" si="111"/>
        <v>0</v>
      </c>
      <c r="AU136" s="46">
        <f t="shared" si="112"/>
        <v>0</v>
      </c>
      <c r="AV136" s="46">
        <f t="shared" si="113"/>
        <v>1</v>
      </c>
      <c r="AW136" s="46">
        <f t="shared" si="114"/>
        <v>0</v>
      </c>
      <c r="AX136" s="46">
        <f t="shared" si="115"/>
        <v>0</v>
      </c>
      <c r="AY136" s="46">
        <f t="shared" si="116"/>
        <v>0</v>
      </c>
      <c r="AZ136" s="46" t="str">
        <f t="shared" ref="AZ136:AZ137" si="119">IF(BA136=1,"pas_adapte ","")&amp;IF(BB136=1,"insuffisance_argent ","")&amp;IF(BC136=1,"acces_limite ","")&amp;IF(BD136=1,"mauvaise_qualite ","")&amp;IF(BE136=1,"retard_reception ","")&amp;IF(BF136=1,"aucun_problem ","")&amp;IF(BG136=1,"autre ","")&amp;IF(BH136=1,"nsp ","")&amp;IF(BI136=1,"pnpr ","")</f>
        <v xml:space="preserve">insuffisance_argent aucun_problem </v>
      </c>
      <c r="BA136" s="46">
        <f>IF(ISERROR(SEARCH(1,_xlfn.CONCAT(DM136, FO136, HN136, KJ136, NC136, PR136, SH136, UU136, XI136, ZT136, ACQ136, ZT136, ACQ136, AEK136, AFT136, AJH136))),0,1)</f>
        <v>0</v>
      </c>
      <c r="BB136" s="46">
        <f>IF(ISERROR(SEARCH(1,_xlfn.CONCAT(DN136, FP136, HO136, KK136, ND136, PS136, SI136, UV136, XJ136, ZU136, ACR136))),0,1)</f>
        <v>1</v>
      </c>
      <c r="BC136" s="46">
        <f>IF(ISERROR(SEARCH(1,_xlfn.CONCAT(KL136, NE136, PT136, SJ136, UW136, XK136, ZW136, ACT136,AEM136, AGQ136, AJJ136))),0,1)</f>
        <v>0</v>
      </c>
      <c r="BD136" s="46">
        <f>IF(ISERROR(SEARCH(1,_xlfn.CONCAT(DO136, FQ136, HP136, KM136, NF136, PU136, SK136, UX136, XL136, ZV136, ACU136,AEL136, AGP136, AJI136))),0,1)</f>
        <v>0</v>
      </c>
      <c r="BE136" s="46">
        <f t="shared" ref="BE136:BI137" si="120">IF(ISERROR(SEARCH(1,_xlfn.CONCAT(DP136, FR136, HQ136, KN136, NG136, PV136, SL136, UY136, XM136, ZX136, ACU136,AEN136, AGR136, AJK136))),0,1)</f>
        <v>0</v>
      </c>
      <c r="BF136" s="46">
        <f t="shared" si="120"/>
        <v>1</v>
      </c>
      <c r="BG136" s="46">
        <f t="shared" si="120"/>
        <v>0</v>
      </c>
      <c r="BH136" s="46">
        <f t="shared" si="120"/>
        <v>0</v>
      </c>
      <c r="BI136" s="46">
        <f t="shared" si="120"/>
        <v>0</v>
      </c>
      <c r="BJ136" s="46" t="str">
        <f t="shared" ref="BJ136:BJ137" si="121">IF(BK136=1, "pas_adapte ","")&amp;IF(BL136=1, "insuffisance_argent ","")&amp;IF(BM136=1, "acces_limite ","")&amp;IF(BN136=1, "mauvaise_qualite ","")&amp;IF(BO136=1, "retard_reception ","")&amp;IF(BP136=1, "aucun_problem ","")&amp;IF(BQ136=1, "autre ","")&amp;IF(BR136=1, "nsp ","")&amp;IF(BS136=1, "pnpr ","")</f>
        <v xml:space="preserve">insuffisance_argent aucun_problem </v>
      </c>
      <c r="BK136" s="46">
        <f>IF(ISERROR(SEARCH(1,_xlfn.CONCAT(DM136, FO136, HN136, KJ136, NC136, PR136, SH136, UU136, XI136, ZT136, ACQ136, ZT136, ACQ136, AEK136, AFT136, AJH136, ALB136, ALL136, ALV136, AMF136, AMQ136, ANB136, ANM136, ANX136, AOI136, AOT136, APE136, APP136, APZ136, AQI136))),0,1)</f>
        <v>0</v>
      </c>
      <c r="BL136" s="46">
        <f>IF(ISERROR(SEARCH(1,_xlfn.CONCAT(DN136, FP136, HO136, KK136, ND136, PS136, SI136, UV136, XJ136, ZU136, ACR136, ZU136, ACR136, ALC136, ALM136, ALW136, AMG136, AMR136, ANC136, ANN136, ANY136, AOJ136, AOU136, APF136))),0,1)</f>
        <v>1</v>
      </c>
      <c r="BM136" s="46">
        <f>IF(ISERROR(SEARCH(1,_xlfn.CONCAT(KL136, NE136, PT136, SJ136, UW136, XK136, ZW136, ACT136,AEM136, AGQ136, AJJ136, AMH136, AMS136, AND136, ANO136, ANZ136, AOK136, AOW136, APH136, APR136, AQB136, AQK136))),0,1)</f>
        <v>0</v>
      </c>
      <c r="BN136" s="46">
        <f>IF(ISERROR(SEARCH(1,_xlfn.CONCAT(DO136, FQ136, HP136, KM136, NF136, PU136, SK136, UX136, XL136, ZV136, ACU136,AEL136, AGP136, AJI136, AMI136, AMT136, ANE136, ANP136, AOA136, AOL136, AOV136, APG136, APQ136, AQA136, AQJ136))),0,1)</f>
        <v>0</v>
      </c>
      <c r="BO136" s="46">
        <f t="shared" ref="BO136:BS137" si="122">IF(ISERROR(SEARCH(1,_xlfn.CONCAT(DP136, FR136, HQ136, KN136, NG136, PV136, SL136, UY136, XM136, ZX136, ACU136,AEN136, AGR136, AJK136, ALE136, ALO136, ALY136, AMJ136, AMU136, ANF136, ANQ136, AOB136, AOM136, AOX136, API136, APS136, AQC136, AQL136))),0,1)</f>
        <v>0</v>
      </c>
      <c r="BP136" s="46">
        <f t="shared" si="122"/>
        <v>1</v>
      </c>
      <c r="BQ136" s="46">
        <f t="shared" si="122"/>
        <v>0</v>
      </c>
      <c r="BR136" s="46">
        <f t="shared" si="122"/>
        <v>0</v>
      </c>
      <c r="BS136" s="46">
        <f t="shared" si="122"/>
        <v>0</v>
      </c>
      <c r="BT136" s="46" t="str">
        <f t="shared" si="117"/>
        <v>oui</v>
      </c>
      <c r="BU136" s="46" t="str">
        <f>IF(ISERROR(SEARCH(1, _xlfn.CONCAT(CL136, CM136,ES136, GQ136, JB136,MB136,OP136, OQ136,RF136, WG136, ABJ136, ABK136, ABL136, ABM136, CK136 ))),"non","oui")</f>
        <v>oui</v>
      </c>
      <c r="GG136" s="46" t="s">
        <v>1496</v>
      </c>
      <c r="GP136" s="46" t="s">
        <v>1504</v>
      </c>
      <c r="GQ136" s="46">
        <v>1</v>
      </c>
      <c r="GR136" s="46">
        <v>0</v>
      </c>
      <c r="GS136" s="46">
        <v>0</v>
      </c>
      <c r="GT136" s="46">
        <v>0</v>
      </c>
      <c r="GU136" s="46">
        <v>0</v>
      </c>
      <c r="GV136" s="46">
        <v>0</v>
      </c>
      <c r="GX136" s="46" t="s">
        <v>1680</v>
      </c>
      <c r="GY136" s="46">
        <v>0</v>
      </c>
      <c r="GZ136" s="46">
        <v>0</v>
      </c>
      <c r="HA136" s="46">
        <v>0</v>
      </c>
      <c r="HB136" s="46">
        <v>0</v>
      </c>
      <c r="HC136" s="46">
        <v>0</v>
      </c>
      <c r="HD136" s="46">
        <v>0</v>
      </c>
      <c r="HE136" s="46">
        <v>0</v>
      </c>
      <c r="HF136" s="46">
        <v>0</v>
      </c>
      <c r="HG136" s="46">
        <v>0</v>
      </c>
      <c r="HH136" s="46">
        <v>1</v>
      </c>
      <c r="HI136" s="46">
        <v>0</v>
      </c>
      <c r="HJ136" s="46">
        <v>0</v>
      </c>
      <c r="HK136" s="46">
        <v>0</v>
      </c>
      <c r="HM136" s="46" t="s">
        <v>1553</v>
      </c>
      <c r="HN136" s="46">
        <v>0</v>
      </c>
      <c r="HO136" s="46">
        <v>1</v>
      </c>
      <c r="HP136" s="46">
        <v>0</v>
      </c>
      <c r="HQ136" s="46">
        <v>0</v>
      </c>
      <c r="HR136" s="46">
        <v>0</v>
      </c>
      <c r="HS136" s="46">
        <v>0</v>
      </c>
      <c r="HT136" s="46">
        <v>0</v>
      </c>
      <c r="HU136" s="46">
        <v>0</v>
      </c>
      <c r="IE136" s="46" t="s">
        <v>1518</v>
      </c>
      <c r="IF136" s="46" t="s">
        <v>1554</v>
      </c>
      <c r="QQ136" s="46" t="s">
        <v>1500</v>
      </c>
      <c r="QR136" s="46" t="s">
        <v>1640</v>
      </c>
      <c r="QS136" s="46">
        <v>1</v>
      </c>
      <c r="QT136" s="46">
        <v>0</v>
      </c>
      <c r="QU136" s="46">
        <v>0</v>
      </c>
      <c r="QV136" s="46">
        <v>1</v>
      </c>
      <c r="QW136" s="46">
        <v>0</v>
      </c>
      <c r="QX136" s="46">
        <v>0</v>
      </c>
      <c r="QY136" s="46">
        <v>0</v>
      </c>
      <c r="QZ136" s="46">
        <v>0</v>
      </c>
      <c r="RA136" s="46">
        <v>0</v>
      </c>
      <c r="RB136" s="46">
        <v>0</v>
      </c>
      <c r="RC136" s="46">
        <v>0</v>
      </c>
      <c r="RR136" s="46" t="s">
        <v>1505</v>
      </c>
      <c r="RS136" s="46">
        <v>0</v>
      </c>
      <c r="RT136" s="46">
        <v>0</v>
      </c>
      <c r="RU136" s="46">
        <v>0</v>
      </c>
      <c r="RV136" s="46">
        <v>0</v>
      </c>
      <c r="RW136" s="46">
        <v>0</v>
      </c>
      <c r="RX136" s="46">
        <v>0</v>
      </c>
      <c r="RY136" s="46">
        <v>1</v>
      </c>
      <c r="RZ136" s="46">
        <v>0</v>
      </c>
      <c r="SA136" s="46">
        <v>0</v>
      </c>
      <c r="SB136" s="46">
        <v>0</v>
      </c>
      <c r="SC136" s="46">
        <v>0</v>
      </c>
      <c r="SD136" s="46">
        <v>0</v>
      </c>
      <c r="SE136" s="46">
        <v>0</v>
      </c>
      <c r="AAP136" s="46" t="s">
        <v>1496</v>
      </c>
      <c r="ABI136" s="46" t="s">
        <v>1857</v>
      </c>
      <c r="ABJ136" s="46">
        <v>0</v>
      </c>
      <c r="ABK136" s="46">
        <v>1</v>
      </c>
      <c r="ABL136" s="46">
        <v>0</v>
      </c>
      <c r="ABM136" s="46">
        <v>0</v>
      </c>
      <c r="ABN136" s="46">
        <v>0</v>
      </c>
      <c r="ABO136" s="46">
        <v>0</v>
      </c>
      <c r="ABP136" s="46">
        <v>0</v>
      </c>
      <c r="ABQ136" s="46">
        <v>0</v>
      </c>
      <c r="ABR136" s="46">
        <v>0</v>
      </c>
      <c r="ABS136" s="46">
        <v>0</v>
      </c>
      <c r="ABT136" s="46">
        <v>0</v>
      </c>
      <c r="ABU136" s="46">
        <v>0</v>
      </c>
      <c r="ABV136" s="46">
        <v>0</v>
      </c>
      <c r="ABW136" s="46">
        <v>0</v>
      </c>
      <c r="ABX136" s="46">
        <v>0</v>
      </c>
      <c r="ABY136" s="46">
        <v>0</v>
      </c>
      <c r="ACA136" s="46" t="s">
        <v>1680</v>
      </c>
      <c r="ACB136" s="46">
        <v>0</v>
      </c>
      <c r="ACC136" s="46">
        <v>0</v>
      </c>
      <c r="ACD136" s="46">
        <v>0</v>
      </c>
      <c r="ACE136" s="46">
        <v>0</v>
      </c>
      <c r="ACF136" s="46">
        <v>0</v>
      </c>
      <c r="ACG136" s="46">
        <v>0</v>
      </c>
      <c r="ACH136" s="46">
        <v>0</v>
      </c>
      <c r="ACI136" s="46">
        <v>0</v>
      </c>
      <c r="ACJ136" s="46">
        <v>0</v>
      </c>
      <c r="ACK136" s="46">
        <v>1</v>
      </c>
      <c r="ACL136" s="46">
        <v>0</v>
      </c>
      <c r="ACM136" s="46">
        <v>0</v>
      </c>
      <c r="ACN136" s="46">
        <v>0</v>
      </c>
      <c r="ACP136" s="46" t="s">
        <v>1914</v>
      </c>
      <c r="ACQ136" s="46">
        <v>0</v>
      </c>
      <c r="ACR136" s="46">
        <v>0</v>
      </c>
      <c r="ACS136" s="46">
        <v>0</v>
      </c>
      <c r="ACT136" s="46">
        <v>0</v>
      </c>
      <c r="ACU136" s="46">
        <v>0</v>
      </c>
      <c r="ACV136" s="46">
        <v>1</v>
      </c>
      <c r="ACW136" s="46">
        <v>0</v>
      </c>
      <c r="ACX136" s="46">
        <v>0</v>
      </c>
      <c r="ACY136" s="46">
        <v>0</v>
      </c>
      <c r="ADS136" s="46" t="s">
        <v>1563</v>
      </c>
      <c r="AKG136" s="46" t="s">
        <v>1609</v>
      </c>
      <c r="AKH136" s="46">
        <v>1</v>
      </c>
      <c r="AKI136" s="46">
        <v>0</v>
      </c>
      <c r="AKJ136" s="46">
        <v>0</v>
      </c>
      <c r="AKK136" s="46">
        <v>0</v>
      </c>
      <c r="AKL136" s="46">
        <v>0</v>
      </c>
      <c r="AKM136" s="46">
        <v>0</v>
      </c>
      <c r="AKN136" s="46">
        <v>0</v>
      </c>
      <c r="AKO136" s="46">
        <v>0</v>
      </c>
      <c r="AKP136" s="46">
        <v>0</v>
      </c>
      <c r="AKQ136" s="46">
        <v>0</v>
      </c>
      <c r="AKR136" s="46">
        <v>0</v>
      </c>
      <c r="AKS136" s="46">
        <v>0</v>
      </c>
      <c r="AKT136" s="46">
        <v>0</v>
      </c>
      <c r="AKU136" s="46">
        <v>0</v>
      </c>
      <c r="AKV136" s="46">
        <v>0</v>
      </c>
      <c r="AKW136" s="46">
        <v>0</v>
      </c>
      <c r="AKX136" s="46">
        <v>0</v>
      </c>
      <c r="AKY136" s="46">
        <v>0</v>
      </c>
      <c r="ALA136" s="46" t="s">
        <v>2320</v>
      </c>
      <c r="ALB136" s="46">
        <v>0</v>
      </c>
      <c r="ALC136" s="46">
        <v>0</v>
      </c>
      <c r="ALD136" s="46">
        <v>1</v>
      </c>
      <c r="ALE136" s="46">
        <v>0</v>
      </c>
      <c r="ALF136" s="46">
        <v>0</v>
      </c>
      <c r="ALG136" s="46">
        <v>0</v>
      </c>
      <c r="ALH136" s="46">
        <v>0</v>
      </c>
      <c r="ALI136" s="46">
        <v>0</v>
      </c>
      <c r="AQR136" s="46" t="s">
        <v>1558</v>
      </c>
      <c r="ARR136" s="46" t="s">
        <v>1581</v>
      </c>
      <c r="ARS136" s="46">
        <v>1</v>
      </c>
      <c r="ART136" s="46">
        <v>0</v>
      </c>
      <c r="ARU136" s="46">
        <v>0</v>
      </c>
      <c r="ARV136" s="46">
        <v>0</v>
      </c>
      <c r="ARW136" s="46">
        <v>0</v>
      </c>
      <c r="ARX136" s="46">
        <v>0</v>
      </c>
      <c r="ARY136" s="46">
        <v>0</v>
      </c>
      <c r="ASB136" s="46" t="s">
        <v>1496</v>
      </c>
      <c r="ASD136" s="46" t="s">
        <v>1540</v>
      </c>
      <c r="ASE136" s="46" t="s">
        <v>2231</v>
      </c>
      <c r="ASF136" s="46">
        <v>1</v>
      </c>
      <c r="ASG136" s="46">
        <v>0</v>
      </c>
      <c r="ASH136" s="46">
        <v>0</v>
      </c>
      <c r="ASI136" s="46">
        <v>1</v>
      </c>
      <c r="ASJ136" s="46">
        <v>1</v>
      </c>
      <c r="ASK136" s="46">
        <v>0</v>
      </c>
      <c r="ASL136" s="46">
        <v>0</v>
      </c>
      <c r="ASM136" s="46">
        <v>0</v>
      </c>
      <c r="ASN136" s="46">
        <v>0</v>
      </c>
      <c r="ASO136" s="46">
        <v>0</v>
      </c>
      <c r="ASP136" s="46">
        <v>0</v>
      </c>
      <c r="ASQ136" s="46">
        <v>0</v>
      </c>
      <c r="ASS136" s="46" t="s">
        <v>2417</v>
      </c>
      <c r="AST136" s="46">
        <v>0</v>
      </c>
      <c r="ASU136" s="46">
        <v>0</v>
      </c>
      <c r="ASV136" s="46">
        <v>0</v>
      </c>
      <c r="ASW136" s="46">
        <v>0</v>
      </c>
      <c r="ASX136" s="46">
        <v>1</v>
      </c>
      <c r="ASY136" s="46">
        <v>0</v>
      </c>
      <c r="ASZ136" s="46">
        <v>0</v>
      </c>
      <c r="ATA136" s="46">
        <v>0</v>
      </c>
      <c r="ATB136" s="46">
        <v>1</v>
      </c>
      <c r="ATC136" s="46">
        <v>0</v>
      </c>
      <c r="ATD136" s="46">
        <v>0</v>
      </c>
      <c r="ATE136" s="46">
        <v>0</v>
      </c>
      <c r="ATF136" s="46">
        <v>0</v>
      </c>
      <c r="ATH136" s="46" t="s">
        <v>1584</v>
      </c>
      <c r="ATI136" s="46">
        <v>0</v>
      </c>
      <c r="ATJ136" s="46">
        <v>0</v>
      </c>
      <c r="ATK136" s="46">
        <v>0</v>
      </c>
      <c r="ATL136" s="46">
        <v>0</v>
      </c>
      <c r="ATM136" s="46">
        <v>0</v>
      </c>
      <c r="ATN136" s="46">
        <v>0</v>
      </c>
      <c r="ATO136" s="46">
        <v>0</v>
      </c>
      <c r="ATP136" s="46">
        <v>1</v>
      </c>
      <c r="ATQ136" s="46">
        <v>0</v>
      </c>
      <c r="ATR136" s="46">
        <v>0</v>
      </c>
      <c r="ATS136" s="46">
        <v>0</v>
      </c>
      <c r="ATT136" s="46">
        <v>0</v>
      </c>
      <c r="ATU136" s="46">
        <v>0</v>
      </c>
      <c r="AUH136" s="46" t="s">
        <v>1601</v>
      </c>
      <c r="AUI136" s="46" t="s">
        <v>1496</v>
      </c>
      <c r="AUJ136" s="46" t="s">
        <v>1558</v>
      </c>
      <c r="AXD136" s="46" t="s">
        <v>1496</v>
      </c>
      <c r="AXE136" s="46" t="s">
        <v>1540</v>
      </c>
      <c r="AXG136" s="46" t="s">
        <v>1903</v>
      </c>
      <c r="AXH136" s="46">
        <v>0</v>
      </c>
      <c r="AXI136" s="46">
        <v>0</v>
      </c>
      <c r="AXJ136" s="46">
        <v>0</v>
      </c>
      <c r="AXK136" s="46">
        <v>0</v>
      </c>
      <c r="AXL136" s="46">
        <v>1</v>
      </c>
      <c r="AXM136" s="46">
        <v>0</v>
      </c>
      <c r="AXN136" s="46">
        <v>0</v>
      </c>
      <c r="AXO136" s="46">
        <v>1</v>
      </c>
      <c r="AXP136" s="46">
        <v>0</v>
      </c>
      <c r="AXQ136" s="46">
        <v>0</v>
      </c>
      <c r="AXR136" s="46">
        <v>0</v>
      </c>
      <c r="AXT136" s="46" t="s">
        <v>1563</v>
      </c>
      <c r="AXU136" s="46" t="s">
        <v>1564</v>
      </c>
      <c r="AYW136" s="46" t="s">
        <v>1496</v>
      </c>
      <c r="AYX136" s="46" t="s">
        <v>2037</v>
      </c>
      <c r="AYY136" s="46">
        <v>1</v>
      </c>
      <c r="AYZ136" s="46">
        <v>0</v>
      </c>
      <c r="AZA136" s="46">
        <v>0</v>
      </c>
      <c r="AZB136" s="46">
        <v>0</v>
      </c>
      <c r="AZC136" s="46">
        <v>0</v>
      </c>
      <c r="AZD136" s="46">
        <v>1</v>
      </c>
      <c r="AZE136" s="46">
        <v>0</v>
      </c>
      <c r="AZF136" s="46">
        <v>0</v>
      </c>
      <c r="AZG136" s="46">
        <v>0</v>
      </c>
      <c r="AZH136" s="46">
        <v>0</v>
      </c>
      <c r="AZK136" s="46" t="s">
        <v>1812</v>
      </c>
      <c r="AZL136" s="46">
        <v>1</v>
      </c>
      <c r="AZM136" s="46">
        <v>0</v>
      </c>
      <c r="AZN136" s="46">
        <v>0</v>
      </c>
      <c r="AZO136" s="46">
        <v>0</v>
      </c>
      <c r="AZP136" s="46">
        <v>0</v>
      </c>
      <c r="AZQ136" s="46">
        <v>0</v>
      </c>
      <c r="AZR136" s="46">
        <v>0</v>
      </c>
      <c r="AZS136" s="46">
        <v>0</v>
      </c>
      <c r="AZT136" s="46">
        <v>0</v>
      </c>
      <c r="AZU136" s="46">
        <v>0</v>
      </c>
      <c r="AZW136" s="46" t="s">
        <v>1500</v>
      </c>
      <c r="BAX136" s="46" t="s">
        <v>1500</v>
      </c>
      <c r="BBM136" s="46" t="s">
        <v>1563</v>
      </c>
      <c r="BBN136" s="46" t="s">
        <v>1518</v>
      </c>
      <c r="BBO136" s="46" t="s">
        <v>1500</v>
      </c>
      <c r="BCV136" s="46" t="s">
        <v>1518</v>
      </c>
      <c r="BCW136" s="46" t="s">
        <v>1500</v>
      </c>
      <c r="BCX136" s="46" t="s">
        <v>1500</v>
      </c>
      <c r="BCY136" s="46" t="s">
        <v>2418</v>
      </c>
      <c r="BDA136" s="46">
        <v>391765683</v>
      </c>
      <c r="BDB136" s="46">
        <v>44965.642268518517</v>
      </c>
      <c r="BDE136" s="46" t="s">
        <v>1524</v>
      </c>
      <c r="BDF136" s="46" t="s">
        <v>1525</v>
      </c>
    </row>
    <row r="137" spans="1:1007 1136:1462" x14ac:dyDescent="0.35">
      <c r="A137" s="46">
        <v>158</v>
      </c>
      <c r="B137" s="46" t="s">
        <v>2419</v>
      </c>
      <c r="C137" s="46">
        <v>44965</v>
      </c>
      <c r="D137" s="46" t="s">
        <v>1490</v>
      </c>
      <c r="E137" s="46">
        <v>44965.426880266197</v>
      </c>
      <c r="F137" s="46">
        <v>44965.448923263888</v>
      </c>
      <c r="G137" s="46" t="s">
        <v>1491</v>
      </c>
      <c r="H137" s="46" t="s">
        <v>1492</v>
      </c>
      <c r="I137" s="46" t="s">
        <v>1493</v>
      </c>
      <c r="J137" s="46" t="s">
        <v>1494</v>
      </c>
      <c r="K137" s="46">
        <v>2</v>
      </c>
      <c r="L137" s="46">
        <v>2</v>
      </c>
      <c r="M137" s="46" t="s">
        <v>1495</v>
      </c>
      <c r="N137" s="46" t="s">
        <v>1496</v>
      </c>
      <c r="O137" s="46" t="s">
        <v>1497</v>
      </c>
      <c r="P137" s="46" t="s">
        <v>1528</v>
      </c>
      <c r="Q137" s="46" t="s">
        <v>1500</v>
      </c>
      <c r="S137" s="46" t="s">
        <v>2420</v>
      </c>
      <c r="T137" s="46" t="s">
        <v>1550</v>
      </c>
      <c r="U137" s="46" t="s">
        <v>1550</v>
      </c>
      <c r="V137" s="46" t="s">
        <v>1500</v>
      </c>
      <c r="W137" s="46" t="s">
        <v>1500</v>
      </c>
      <c r="X137" s="46" t="s">
        <v>1500</v>
      </c>
      <c r="Y137" s="46" t="s">
        <v>1500</v>
      </c>
      <c r="Z137" s="46" t="str">
        <f t="shared" si="102"/>
        <v>oui</v>
      </c>
      <c r="AC137" s="46" t="str">
        <f t="shared" si="98"/>
        <v>oui</v>
      </c>
      <c r="AD137" s="46" t="s">
        <v>1609</v>
      </c>
      <c r="AF137" s="46" t="s">
        <v>1501</v>
      </c>
      <c r="AH137" s="46" t="s">
        <v>1502</v>
      </c>
      <c r="AJ137" s="46" t="str">
        <f t="shared" si="99"/>
        <v>oui</v>
      </c>
      <c r="AK137" s="46" t="str">
        <f t="shared" si="103"/>
        <v>oui</v>
      </c>
      <c r="AL137" s="46" t="str">
        <f t="shared" si="118"/>
        <v xml:space="preserve">distance difficult_depac </v>
      </c>
      <c r="AM137" s="46">
        <f t="shared" si="104"/>
        <v>0</v>
      </c>
      <c r="AN137" s="46">
        <f t="shared" si="105"/>
        <v>0</v>
      </c>
      <c r="AO137" s="46">
        <f t="shared" si="106"/>
        <v>0</v>
      </c>
      <c r="AP137" s="46">
        <f t="shared" si="107"/>
        <v>1</v>
      </c>
      <c r="AQ137" s="46">
        <f t="shared" si="108"/>
        <v>1</v>
      </c>
      <c r="AR137" s="46">
        <f t="shared" si="109"/>
        <v>0</v>
      </c>
      <c r="AS137" s="46">
        <f t="shared" si="110"/>
        <v>0</v>
      </c>
      <c r="AT137" s="46">
        <f t="shared" si="111"/>
        <v>0</v>
      </c>
      <c r="AU137" s="46">
        <f t="shared" si="112"/>
        <v>0</v>
      </c>
      <c r="AV137" s="46">
        <f t="shared" si="113"/>
        <v>0</v>
      </c>
      <c r="AW137" s="46">
        <f t="shared" si="114"/>
        <v>0</v>
      </c>
      <c r="AX137" s="46">
        <f t="shared" si="115"/>
        <v>0</v>
      </c>
      <c r="AY137" s="46">
        <f t="shared" si="116"/>
        <v>0</v>
      </c>
      <c r="AZ137" s="46" t="str">
        <f t="shared" si="119"/>
        <v xml:space="preserve">insuffisance_argent </v>
      </c>
      <c r="BA137" s="46">
        <f>IF(ISERROR(SEARCH(1,_xlfn.CONCAT(DM137, FO137, HN137, KJ137, NC137, PR137, SH137, UU137, XI137, ZT137, ACQ137, ZT137, ACQ137, AEK137, AFT137, AJH137))),0,1)</f>
        <v>0</v>
      </c>
      <c r="BB137" s="46">
        <f>IF(ISERROR(SEARCH(1,_xlfn.CONCAT(DN137, FP137, HO137, KK137, ND137, PS137, SI137, UV137, XJ137, ZU137, ACR137))),0,1)</f>
        <v>1</v>
      </c>
      <c r="BC137" s="46">
        <f>IF(ISERROR(SEARCH(1,_xlfn.CONCAT(KL137, NE137, PT137, SJ137, UW137, XK137, ZW137, ACT137,AEM137, AGQ137, AJJ137))),0,1)</f>
        <v>0</v>
      </c>
      <c r="BD137" s="46">
        <f>IF(ISERROR(SEARCH(1,_xlfn.CONCAT(DO137, FQ137, HP137, KM137, NF137, PU137, SK137, UX137, XL137, ZV137, ACU137,AEL137, AGP137, AJI137))),0,1)</f>
        <v>0</v>
      </c>
      <c r="BE137" s="46">
        <f t="shared" si="120"/>
        <v>0</v>
      </c>
      <c r="BF137" s="46">
        <f t="shared" si="120"/>
        <v>0</v>
      </c>
      <c r="BG137" s="46">
        <f t="shared" si="120"/>
        <v>0</v>
      </c>
      <c r="BH137" s="46">
        <f t="shared" si="120"/>
        <v>0</v>
      </c>
      <c r="BI137" s="46">
        <f t="shared" si="120"/>
        <v>0</v>
      </c>
      <c r="BJ137" s="46" t="str">
        <f t="shared" si="121"/>
        <v xml:space="preserve">insuffisance_argent </v>
      </c>
      <c r="BK137" s="46">
        <f>IF(ISERROR(SEARCH(1,_xlfn.CONCAT(DM137, FO137, HN137, KJ137, NC137, PR137, SH137, UU137, XI137, ZT137, ACQ137, ZT137, ACQ137, AEK137, AFT137, AJH137, ALB137, ALL137, ALV137, AMF137, AMQ137, ANB137, ANM137, ANX137, AOI137, AOT137, APE137, APP137, APZ137, AQI137))),0,1)</f>
        <v>0</v>
      </c>
      <c r="BL137" s="46">
        <f>IF(ISERROR(SEARCH(1,_xlfn.CONCAT(DN137, FP137, HO137, KK137, ND137, PS137, SI137, UV137, XJ137, ZU137, ACR137, ZU137, ACR137, ALC137, ALM137, ALW137, AMG137, AMR137, ANC137, ANN137, ANY137, AOJ137, AOU137, APF137))),0,1)</f>
        <v>1</v>
      </c>
      <c r="BM137" s="46">
        <f>IF(ISERROR(SEARCH(1,_xlfn.CONCAT(KL137, NE137, PT137, SJ137, UW137, XK137, ZW137, ACT137,AEM137, AGQ137, AJJ137, AMH137, AMS137, AND137, ANO137, ANZ137, AOK137, AOW137, APH137, APR137, AQB137, AQK137))),0,1)</f>
        <v>0</v>
      </c>
      <c r="BN137" s="46">
        <f>IF(ISERROR(SEARCH(1,_xlfn.CONCAT(DO137, FQ137, HP137, KM137, NF137, PU137, SK137, UX137, XL137, ZV137, ACU137,AEL137, AGP137, AJI137, AMI137, AMT137, ANE137, ANP137, AOA137, AOL137, AOV137, APG137, APQ137, AQA137, AQJ137))),0,1)</f>
        <v>0</v>
      </c>
      <c r="BO137" s="46">
        <f t="shared" si="122"/>
        <v>0</v>
      </c>
      <c r="BP137" s="46">
        <f t="shared" si="122"/>
        <v>0</v>
      </c>
      <c r="BQ137" s="46">
        <f t="shared" si="122"/>
        <v>0</v>
      </c>
      <c r="BR137" s="46">
        <f t="shared" si="122"/>
        <v>0</v>
      </c>
      <c r="BS137" s="46">
        <f t="shared" si="122"/>
        <v>0</v>
      </c>
      <c r="BT137" s="46" t="str">
        <f t="shared" si="117"/>
        <v>oui</v>
      </c>
      <c r="BU137" s="46" t="str">
        <f>IF(ISERROR(SEARCH(1, _xlfn.CONCAT(CL137, CM137,ES137, GQ137, JB137,MB137,OP137, OQ137,RF137, WG137, ABJ137, ABK137, ABL137, ABM137, CK137 ))),"non","oui")</f>
        <v>oui</v>
      </c>
      <c r="BV137" s="46" t="s">
        <v>1496</v>
      </c>
      <c r="CJ137" s="46" t="s">
        <v>1626</v>
      </c>
      <c r="CK137" s="46">
        <v>0</v>
      </c>
      <c r="CL137" s="46">
        <v>1</v>
      </c>
      <c r="CM137" s="46">
        <v>0</v>
      </c>
      <c r="CN137" s="46">
        <v>0</v>
      </c>
      <c r="CO137" s="46">
        <v>0</v>
      </c>
      <c r="CP137" s="46">
        <v>0</v>
      </c>
      <c r="CQ137" s="46">
        <v>0</v>
      </c>
      <c r="CR137" s="46">
        <v>0</v>
      </c>
      <c r="CS137" s="46">
        <v>0</v>
      </c>
      <c r="CT137" s="46">
        <v>0</v>
      </c>
      <c r="CU137" s="46">
        <v>0</v>
      </c>
      <c r="CW137" s="46" t="s">
        <v>2186</v>
      </c>
      <c r="CX137" s="46">
        <v>0</v>
      </c>
      <c r="CY137" s="46">
        <v>0</v>
      </c>
      <c r="CZ137" s="46">
        <v>0</v>
      </c>
      <c r="DA137" s="46">
        <v>1</v>
      </c>
      <c r="DB137" s="46">
        <v>1</v>
      </c>
      <c r="DC137" s="46">
        <v>0</v>
      </c>
      <c r="DD137" s="46">
        <v>0</v>
      </c>
      <c r="DE137" s="46">
        <v>0</v>
      </c>
      <c r="DF137" s="46">
        <v>0</v>
      </c>
      <c r="DG137" s="46">
        <v>0</v>
      </c>
      <c r="DH137" s="46">
        <v>0</v>
      </c>
      <c r="DI137" s="46">
        <v>0</v>
      </c>
      <c r="DJ137" s="46">
        <v>0</v>
      </c>
      <c r="DL137" s="46" t="s">
        <v>1553</v>
      </c>
      <c r="DM137" s="46">
        <v>0</v>
      </c>
      <c r="DN137" s="46">
        <v>1</v>
      </c>
      <c r="DO137" s="46">
        <v>0</v>
      </c>
      <c r="DP137" s="46">
        <v>0</v>
      </c>
      <c r="DQ137" s="46">
        <v>0</v>
      </c>
      <c r="DR137" s="46">
        <v>0</v>
      </c>
      <c r="DS137" s="46">
        <v>0</v>
      </c>
      <c r="DT137" s="46">
        <v>0</v>
      </c>
      <c r="EI137" s="46" t="s">
        <v>1563</v>
      </c>
      <c r="GG137" s="46" t="s">
        <v>1496</v>
      </c>
      <c r="GP137" s="46" t="s">
        <v>1504</v>
      </c>
      <c r="GQ137" s="46">
        <v>1</v>
      </c>
      <c r="GR137" s="46">
        <v>0</v>
      </c>
      <c r="GS137" s="46">
        <v>0</v>
      </c>
      <c r="GT137" s="46">
        <v>0</v>
      </c>
      <c r="GU137" s="46">
        <v>0</v>
      </c>
      <c r="GV137" s="46">
        <v>0</v>
      </c>
      <c r="GX137" s="46" t="s">
        <v>2421</v>
      </c>
      <c r="GY137" s="46">
        <v>0</v>
      </c>
      <c r="GZ137" s="46">
        <v>0</v>
      </c>
      <c r="HA137" s="46">
        <v>0</v>
      </c>
      <c r="HB137" s="46">
        <v>1</v>
      </c>
      <c r="HC137" s="46">
        <v>1</v>
      </c>
      <c r="HD137" s="46">
        <v>0</v>
      </c>
      <c r="HE137" s="46">
        <v>0</v>
      </c>
      <c r="HF137" s="46">
        <v>0</v>
      </c>
      <c r="HG137" s="46">
        <v>0</v>
      </c>
      <c r="HH137" s="46">
        <v>0</v>
      </c>
      <c r="HI137" s="46">
        <v>0</v>
      </c>
      <c r="HJ137" s="46">
        <v>0</v>
      </c>
      <c r="HK137" s="46">
        <v>0</v>
      </c>
      <c r="HM137" s="46" t="s">
        <v>1553</v>
      </c>
      <c r="HN137" s="46">
        <v>0</v>
      </c>
      <c r="HO137" s="46">
        <v>1</v>
      </c>
      <c r="HP137" s="46">
        <v>0</v>
      </c>
      <c r="HQ137" s="46">
        <v>0</v>
      </c>
      <c r="HR137" s="46">
        <v>0</v>
      </c>
      <c r="HS137" s="46">
        <v>0</v>
      </c>
      <c r="HT137" s="46">
        <v>0</v>
      </c>
      <c r="HU137" s="46">
        <v>0</v>
      </c>
      <c r="IE137" s="46" t="s">
        <v>1563</v>
      </c>
      <c r="IF137" s="46" t="s">
        <v>1629</v>
      </c>
      <c r="IG137" s="46" t="s">
        <v>1500</v>
      </c>
      <c r="IH137" s="46" t="s">
        <v>2086</v>
      </c>
      <c r="II137" s="46">
        <v>1</v>
      </c>
      <c r="IJ137" s="46">
        <v>0</v>
      </c>
      <c r="IK137" s="46">
        <v>0</v>
      </c>
      <c r="IL137" s="46">
        <v>1</v>
      </c>
      <c r="IM137" s="46">
        <v>0</v>
      </c>
      <c r="IN137" s="46">
        <v>0</v>
      </c>
      <c r="IO137" s="46">
        <v>1</v>
      </c>
      <c r="IP137" s="46">
        <v>0</v>
      </c>
      <c r="IQ137" s="46">
        <v>0</v>
      </c>
      <c r="IR137" s="46">
        <v>0</v>
      </c>
      <c r="IS137" s="46">
        <v>0</v>
      </c>
      <c r="IT137" s="46">
        <v>0</v>
      </c>
      <c r="IU137" s="46">
        <v>0</v>
      </c>
      <c r="IV137" s="46">
        <v>0</v>
      </c>
      <c r="IW137" s="46">
        <v>0</v>
      </c>
      <c r="IX137" s="46">
        <v>0</v>
      </c>
      <c r="IY137" s="46">
        <v>0</v>
      </c>
      <c r="JT137" s="46" t="s">
        <v>1552</v>
      </c>
      <c r="JU137" s="46">
        <v>0</v>
      </c>
      <c r="JV137" s="46">
        <v>0</v>
      </c>
      <c r="JW137" s="46">
        <v>0</v>
      </c>
      <c r="JX137" s="46">
        <v>0</v>
      </c>
      <c r="JY137" s="46">
        <v>1</v>
      </c>
      <c r="JZ137" s="46">
        <v>0</v>
      </c>
      <c r="KA137" s="46">
        <v>0</v>
      </c>
      <c r="KB137" s="46">
        <v>0</v>
      </c>
      <c r="KC137" s="46">
        <v>0</v>
      </c>
      <c r="KD137" s="46">
        <v>0</v>
      </c>
      <c r="KE137" s="46">
        <v>0</v>
      </c>
      <c r="KF137" s="46">
        <v>0</v>
      </c>
      <c r="KG137" s="46">
        <v>0</v>
      </c>
      <c r="AKG137" s="46" t="s">
        <v>1509</v>
      </c>
      <c r="AKH137" s="46">
        <v>0</v>
      </c>
      <c r="AKI137" s="46">
        <v>0</v>
      </c>
      <c r="AKJ137" s="46">
        <v>0</v>
      </c>
      <c r="AKK137" s="46">
        <v>0</v>
      </c>
      <c r="AKL137" s="46">
        <v>0</v>
      </c>
      <c r="AKM137" s="46">
        <v>0</v>
      </c>
      <c r="AKN137" s="46">
        <v>0</v>
      </c>
      <c r="AKO137" s="46">
        <v>0</v>
      </c>
      <c r="AKP137" s="46">
        <v>0</v>
      </c>
      <c r="AKQ137" s="46">
        <v>0</v>
      </c>
      <c r="AKR137" s="46">
        <v>0</v>
      </c>
      <c r="AKS137" s="46">
        <v>0</v>
      </c>
      <c r="AKT137" s="46">
        <v>0</v>
      </c>
      <c r="AKU137" s="46">
        <v>0</v>
      </c>
      <c r="AKV137" s="46">
        <v>1</v>
      </c>
      <c r="AKW137" s="46">
        <v>0</v>
      </c>
      <c r="AKX137" s="46">
        <v>0</v>
      </c>
      <c r="AKY137" s="46">
        <v>0</v>
      </c>
      <c r="AQR137" s="46" t="s">
        <v>1564</v>
      </c>
      <c r="ARE137" s="46" t="s">
        <v>1564</v>
      </c>
      <c r="ASB137" s="46" t="s">
        <v>1496</v>
      </c>
      <c r="ASD137" s="46" t="s">
        <v>1649</v>
      </c>
      <c r="ASE137" s="46" t="s">
        <v>1961</v>
      </c>
      <c r="ASF137" s="46">
        <v>1</v>
      </c>
      <c r="ASG137" s="46">
        <v>1</v>
      </c>
      <c r="ASH137" s="46">
        <v>1</v>
      </c>
      <c r="ASI137" s="46">
        <v>0</v>
      </c>
      <c r="ASJ137" s="46">
        <v>0</v>
      </c>
      <c r="ASK137" s="46">
        <v>0</v>
      </c>
      <c r="ASL137" s="46">
        <v>0</v>
      </c>
      <c r="ASM137" s="46">
        <v>0</v>
      </c>
      <c r="ASN137" s="46">
        <v>0</v>
      </c>
      <c r="ASO137" s="46">
        <v>0</v>
      </c>
      <c r="ASP137" s="46">
        <v>0</v>
      </c>
      <c r="ASQ137" s="46">
        <v>0</v>
      </c>
      <c r="ASS137" s="46" t="s">
        <v>2044</v>
      </c>
      <c r="AST137" s="46">
        <v>0</v>
      </c>
      <c r="ASU137" s="46">
        <v>0</v>
      </c>
      <c r="ASV137" s="46">
        <v>1</v>
      </c>
      <c r="ASW137" s="46">
        <v>0</v>
      </c>
      <c r="ASX137" s="46">
        <v>0</v>
      </c>
      <c r="ASY137" s="46">
        <v>0</v>
      </c>
      <c r="ASZ137" s="46">
        <v>0</v>
      </c>
      <c r="ATA137" s="46">
        <v>0</v>
      </c>
      <c r="ATB137" s="46">
        <v>0</v>
      </c>
      <c r="ATC137" s="46">
        <v>0</v>
      </c>
      <c r="ATD137" s="46">
        <v>0</v>
      </c>
      <c r="ATE137" s="46">
        <v>0</v>
      </c>
      <c r="ATF137" s="46">
        <v>0</v>
      </c>
      <c r="ATH137" s="46" t="s">
        <v>1561</v>
      </c>
      <c r="ATI137" s="46">
        <v>1</v>
      </c>
      <c r="ATJ137" s="46">
        <v>0</v>
      </c>
      <c r="ATK137" s="46">
        <v>0</v>
      </c>
      <c r="ATL137" s="46">
        <v>0</v>
      </c>
      <c r="ATM137" s="46">
        <v>0</v>
      </c>
      <c r="ATN137" s="46">
        <v>0</v>
      </c>
      <c r="ATO137" s="46">
        <v>0</v>
      </c>
      <c r="ATP137" s="46">
        <v>0</v>
      </c>
      <c r="ATQ137" s="46">
        <v>0</v>
      </c>
      <c r="ATR137" s="46">
        <v>0</v>
      </c>
      <c r="ATS137" s="46">
        <v>0</v>
      </c>
      <c r="ATT137" s="46">
        <v>0</v>
      </c>
      <c r="ATU137" s="46">
        <v>0</v>
      </c>
      <c r="AUH137" s="46" t="s">
        <v>1516</v>
      </c>
      <c r="AUI137" s="46" t="s">
        <v>1496</v>
      </c>
      <c r="AUJ137" s="46" t="s">
        <v>1564</v>
      </c>
      <c r="AXD137" s="46" t="s">
        <v>1496</v>
      </c>
      <c r="AXE137" s="46" t="s">
        <v>1649</v>
      </c>
      <c r="AXG137" s="46" t="s">
        <v>1541</v>
      </c>
      <c r="AXH137" s="46">
        <v>1</v>
      </c>
      <c r="AXI137" s="46">
        <v>0</v>
      </c>
      <c r="AXJ137" s="46">
        <v>0</v>
      </c>
      <c r="AXK137" s="46">
        <v>0</v>
      </c>
      <c r="AXL137" s="46">
        <v>0</v>
      </c>
      <c r="AXM137" s="46">
        <v>0</v>
      </c>
      <c r="AXN137" s="46">
        <v>0</v>
      </c>
      <c r="AXO137" s="46">
        <v>0</v>
      </c>
      <c r="AXP137" s="46">
        <v>0</v>
      </c>
      <c r="AXQ137" s="46">
        <v>0</v>
      </c>
      <c r="AXR137" s="46">
        <v>0</v>
      </c>
      <c r="AXT137" s="46" t="s">
        <v>1563</v>
      </c>
      <c r="AXU137" s="46" t="s">
        <v>1564</v>
      </c>
      <c r="AYW137" s="46" t="s">
        <v>1496</v>
      </c>
      <c r="AYX137" s="46" t="s">
        <v>2422</v>
      </c>
      <c r="AYY137" s="46">
        <v>1</v>
      </c>
      <c r="AYZ137" s="46">
        <v>1</v>
      </c>
      <c r="AZA137" s="46">
        <v>0</v>
      </c>
      <c r="AZB137" s="46">
        <v>1</v>
      </c>
      <c r="AZC137" s="46">
        <v>0</v>
      </c>
      <c r="AZD137" s="46">
        <v>0</v>
      </c>
      <c r="AZE137" s="46">
        <v>0</v>
      </c>
      <c r="AZF137" s="46">
        <v>0</v>
      </c>
      <c r="AZG137" s="46">
        <v>0</v>
      </c>
      <c r="AZH137" s="46">
        <v>0</v>
      </c>
      <c r="AZK137" s="46" t="s">
        <v>2423</v>
      </c>
      <c r="AZL137" s="46">
        <v>1</v>
      </c>
      <c r="AZM137" s="46">
        <v>1</v>
      </c>
      <c r="AZN137" s="46">
        <v>0</v>
      </c>
      <c r="AZO137" s="46">
        <v>1</v>
      </c>
      <c r="AZP137" s="46">
        <v>0</v>
      </c>
      <c r="AZQ137" s="46">
        <v>0</v>
      </c>
      <c r="AZR137" s="46">
        <v>0</v>
      </c>
      <c r="AZS137" s="46">
        <v>0</v>
      </c>
      <c r="AZT137" s="46">
        <v>0</v>
      </c>
      <c r="AZU137" s="46">
        <v>0</v>
      </c>
      <c r="AZW137" s="46" t="s">
        <v>1500</v>
      </c>
      <c r="BAX137" s="46" t="s">
        <v>1496</v>
      </c>
      <c r="BAY137" s="46" t="s">
        <v>2424</v>
      </c>
      <c r="BAZ137" s="46">
        <v>1</v>
      </c>
      <c r="BBA137" s="46">
        <v>0</v>
      </c>
      <c r="BBB137" s="46">
        <v>0</v>
      </c>
      <c r="BBC137" s="46">
        <v>1</v>
      </c>
      <c r="BBD137" s="46">
        <v>0</v>
      </c>
      <c r="BBE137" s="46">
        <v>0</v>
      </c>
      <c r="BBF137" s="46">
        <v>0</v>
      </c>
      <c r="BBG137" s="46">
        <v>0</v>
      </c>
      <c r="BBH137" s="46">
        <v>0</v>
      </c>
      <c r="BBI137" s="46">
        <v>0</v>
      </c>
      <c r="BBJ137" s="46">
        <v>0</v>
      </c>
      <c r="BBM137" s="46" t="s">
        <v>1563</v>
      </c>
      <c r="BBN137" s="46" t="s">
        <v>1563</v>
      </c>
      <c r="BBO137" s="46" t="s">
        <v>1496</v>
      </c>
      <c r="BBP137" s="46" t="s">
        <v>1521</v>
      </c>
      <c r="BBQ137" s="46">
        <v>1</v>
      </c>
      <c r="BBR137" s="46">
        <v>1</v>
      </c>
      <c r="BBS137" s="46">
        <v>0</v>
      </c>
      <c r="BBT137" s="46">
        <v>0</v>
      </c>
      <c r="BBU137" s="46">
        <v>0</v>
      </c>
      <c r="BBV137" s="46">
        <v>0</v>
      </c>
      <c r="BBW137" s="46">
        <v>0</v>
      </c>
      <c r="BBX137" s="46">
        <v>0</v>
      </c>
      <c r="BBY137" s="46">
        <v>0</v>
      </c>
      <c r="BBZ137" s="46">
        <v>0</v>
      </c>
      <c r="BCA137" s="46">
        <v>0</v>
      </c>
      <c r="BCB137" s="46">
        <v>0</v>
      </c>
      <c r="BCC137" s="46">
        <v>0</v>
      </c>
      <c r="BCE137" s="46" t="s">
        <v>1623</v>
      </c>
      <c r="BCF137" s="46">
        <v>1</v>
      </c>
      <c r="BCG137" s="46">
        <v>0</v>
      </c>
      <c r="BCH137" s="46">
        <v>0</v>
      </c>
      <c r="BCI137" s="46">
        <v>0</v>
      </c>
      <c r="BCJ137" s="46">
        <v>0</v>
      </c>
      <c r="BCK137" s="46">
        <v>0</v>
      </c>
      <c r="BCL137" s="46">
        <v>0</v>
      </c>
      <c r="BCM137" s="46">
        <v>0</v>
      </c>
      <c r="BCN137" s="46">
        <v>0</v>
      </c>
      <c r="BCO137" s="46">
        <v>0</v>
      </c>
      <c r="BCP137" s="46">
        <v>0</v>
      </c>
      <c r="BCQ137" s="46">
        <v>0</v>
      </c>
      <c r="BCR137" s="46">
        <v>0</v>
      </c>
      <c r="BCS137" s="46">
        <v>0</v>
      </c>
      <c r="BCT137" s="46">
        <v>0</v>
      </c>
      <c r="BCV137" s="46" t="s">
        <v>1563</v>
      </c>
      <c r="BCW137" s="46" t="s">
        <v>1500</v>
      </c>
      <c r="BCX137" s="46" t="s">
        <v>1496</v>
      </c>
      <c r="BCY137" s="46" t="s">
        <v>2425</v>
      </c>
      <c r="BDA137" s="46">
        <v>391765851</v>
      </c>
      <c r="BDB137" s="46">
        <v>44965.642754629633</v>
      </c>
      <c r="BDE137" s="46" t="s">
        <v>1524</v>
      </c>
      <c r="BDF137" s="46" t="s">
        <v>1525</v>
      </c>
    </row>
    <row r="138" spans="1:1007 1136:1462" x14ac:dyDescent="0.35">
      <c r="A138" s="46">
        <v>159</v>
      </c>
      <c r="B138" s="46" t="s">
        <v>2426</v>
      </c>
      <c r="C138" s="46">
        <v>44965</v>
      </c>
      <c r="D138" s="46" t="s">
        <v>1490</v>
      </c>
      <c r="E138" s="46">
        <v>44965.456265405097</v>
      </c>
      <c r="F138" s="46">
        <v>44965.478461261577</v>
      </c>
      <c r="G138" s="46" t="s">
        <v>1491</v>
      </c>
      <c r="H138" s="46" t="s">
        <v>1492</v>
      </c>
      <c r="I138" s="46" t="s">
        <v>1493</v>
      </c>
      <c r="J138" s="46" t="s">
        <v>1494</v>
      </c>
      <c r="K138" s="46">
        <v>2</v>
      </c>
      <c r="L138" s="46">
        <v>2</v>
      </c>
      <c r="M138" s="46" t="s">
        <v>1495</v>
      </c>
      <c r="N138" s="46" t="s">
        <v>1496</v>
      </c>
      <c r="O138" s="46" t="s">
        <v>1497</v>
      </c>
      <c r="P138" s="46" t="s">
        <v>1528</v>
      </c>
      <c r="Q138" s="46" t="s">
        <v>1500</v>
      </c>
      <c r="S138" s="46" t="s">
        <v>2427</v>
      </c>
      <c r="T138" s="46" t="s">
        <v>1500</v>
      </c>
      <c r="U138" s="46" t="s">
        <v>1550</v>
      </c>
      <c r="V138" s="46" t="s">
        <v>1500</v>
      </c>
      <c r="W138" s="46" t="s">
        <v>1500</v>
      </c>
      <c r="X138" s="46" t="s">
        <v>1500</v>
      </c>
      <c r="Y138" s="46" t="s">
        <v>1500</v>
      </c>
      <c r="Z138" s="46" t="str">
        <f t="shared" si="102"/>
        <v>oui</v>
      </c>
      <c r="AC138" s="46" t="str">
        <f t="shared" si="98"/>
        <v>non</v>
      </c>
      <c r="AD138" s="46" t="s">
        <v>1609</v>
      </c>
      <c r="AF138" s="46" t="s">
        <v>1501</v>
      </c>
      <c r="AH138" s="46" t="s">
        <v>1530</v>
      </c>
      <c r="AJ138" s="46" t="str">
        <f t="shared" si="99"/>
        <v>non</v>
      </c>
      <c r="AK138" s="46" t="str">
        <f t="shared" si="103"/>
        <v>oui</v>
      </c>
      <c r="AL138" s="46" t="str">
        <f t="shared" si="118"/>
        <v xml:space="preserve">pas_connaissance exclusion </v>
      </c>
      <c r="AM138" s="46">
        <f t="shared" si="104"/>
        <v>1</v>
      </c>
      <c r="AN138" s="46">
        <f t="shared" si="105"/>
        <v>0</v>
      </c>
      <c r="AO138" s="46">
        <f t="shared" si="106"/>
        <v>0</v>
      </c>
      <c r="AP138" s="46">
        <f t="shared" si="107"/>
        <v>0</v>
      </c>
      <c r="AQ138" s="46">
        <f t="shared" si="108"/>
        <v>0</v>
      </c>
      <c r="AR138" s="46">
        <f t="shared" si="109"/>
        <v>0</v>
      </c>
      <c r="AS138" s="46">
        <f t="shared" si="110"/>
        <v>1</v>
      </c>
      <c r="AT138" s="46">
        <f t="shared" si="111"/>
        <v>0</v>
      </c>
      <c r="AU138" s="46">
        <f t="shared" si="112"/>
        <v>0</v>
      </c>
      <c r="AV138" s="46">
        <f t="shared" si="113"/>
        <v>0</v>
      </c>
      <c r="AW138" s="46">
        <f t="shared" si="114"/>
        <v>0</v>
      </c>
      <c r="AX138" s="46">
        <f t="shared" si="115"/>
        <v>0</v>
      </c>
      <c r="AY138" s="46">
        <f t="shared" si="116"/>
        <v>0</v>
      </c>
      <c r="BT138" s="46" t="str">
        <f t="shared" si="117"/>
        <v>oui</v>
      </c>
      <c r="BV138" s="46" t="s">
        <v>1500</v>
      </c>
      <c r="BW138" s="46" t="s">
        <v>1626</v>
      </c>
      <c r="BX138" s="46">
        <v>0</v>
      </c>
      <c r="BY138" s="46">
        <v>1</v>
      </c>
      <c r="BZ138" s="46">
        <v>0</v>
      </c>
      <c r="CA138" s="46">
        <v>0</v>
      </c>
      <c r="CB138" s="46">
        <v>0</v>
      </c>
      <c r="CC138" s="46">
        <v>0</v>
      </c>
      <c r="CD138" s="46">
        <v>0</v>
      </c>
      <c r="CE138" s="46">
        <v>0</v>
      </c>
      <c r="CF138" s="46">
        <v>0</v>
      </c>
      <c r="CG138" s="46">
        <v>0</v>
      </c>
      <c r="CH138" s="46">
        <v>0</v>
      </c>
      <c r="CW138" s="46" t="s">
        <v>1508</v>
      </c>
      <c r="CX138" s="46">
        <v>1</v>
      </c>
      <c r="CY138" s="46">
        <v>0</v>
      </c>
      <c r="CZ138" s="46">
        <v>0</v>
      </c>
      <c r="DA138" s="46">
        <v>0</v>
      </c>
      <c r="DB138" s="46">
        <v>0</v>
      </c>
      <c r="DC138" s="46">
        <v>0</v>
      </c>
      <c r="DD138" s="46">
        <v>1</v>
      </c>
      <c r="DE138" s="46">
        <v>0</v>
      </c>
      <c r="DF138" s="46">
        <v>0</v>
      </c>
      <c r="DG138" s="46">
        <v>0</v>
      </c>
      <c r="DH138" s="46">
        <v>0</v>
      </c>
      <c r="DI138" s="46">
        <v>0</v>
      </c>
      <c r="DJ138" s="46">
        <v>0</v>
      </c>
      <c r="GG138" s="46" t="s">
        <v>1500</v>
      </c>
      <c r="GH138" s="46" t="s">
        <v>1504</v>
      </c>
      <c r="GI138" s="46">
        <v>1</v>
      </c>
      <c r="GJ138" s="46">
        <v>0</v>
      </c>
      <c r="GK138" s="46">
        <v>0</v>
      </c>
      <c r="GL138" s="46">
        <v>0</v>
      </c>
      <c r="GM138" s="46">
        <v>0</v>
      </c>
      <c r="GN138" s="46">
        <v>0</v>
      </c>
      <c r="GX138" s="46" t="s">
        <v>1508</v>
      </c>
      <c r="GY138" s="46">
        <v>1</v>
      </c>
      <c r="GZ138" s="46">
        <v>0</v>
      </c>
      <c r="HA138" s="46">
        <v>0</v>
      </c>
      <c r="HB138" s="46">
        <v>0</v>
      </c>
      <c r="HC138" s="46">
        <v>0</v>
      </c>
      <c r="HD138" s="46">
        <v>0</v>
      </c>
      <c r="HE138" s="46">
        <v>1</v>
      </c>
      <c r="HF138" s="46">
        <v>0</v>
      </c>
      <c r="HG138" s="46">
        <v>0</v>
      </c>
      <c r="HH138" s="46">
        <v>0</v>
      </c>
      <c r="HI138" s="46">
        <v>0</v>
      </c>
      <c r="HJ138" s="46">
        <v>0</v>
      </c>
      <c r="HK138" s="46">
        <v>0</v>
      </c>
      <c r="TF138" s="46" t="s">
        <v>1500</v>
      </c>
      <c r="TG138" s="46" t="s">
        <v>1504</v>
      </c>
      <c r="TH138" s="46">
        <v>1</v>
      </c>
      <c r="TI138" s="46">
        <v>0</v>
      </c>
      <c r="TJ138" s="46">
        <v>0</v>
      </c>
      <c r="TK138" s="46">
        <v>0</v>
      </c>
      <c r="TL138" s="46">
        <v>0</v>
      </c>
      <c r="TM138" s="46">
        <v>0</v>
      </c>
      <c r="TN138" s="46">
        <v>0</v>
      </c>
      <c r="TO138" s="46">
        <v>0</v>
      </c>
      <c r="TP138" s="46">
        <v>0</v>
      </c>
      <c r="TQ138" s="46">
        <v>0</v>
      </c>
      <c r="UE138" s="46" t="s">
        <v>1508</v>
      </c>
      <c r="UF138" s="46">
        <v>1</v>
      </c>
      <c r="UG138" s="46">
        <v>0</v>
      </c>
      <c r="UH138" s="46">
        <v>0</v>
      </c>
      <c r="UI138" s="46">
        <v>0</v>
      </c>
      <c r="UJ138" s="46">
        <v>0</v>
      </c>
      <c r="UK138" s="46">
        <v>0</v>
      </c>
      <c r="UL138" s="46">
        <v>1</v>
      </c>
      <c r="UM138" s="46">
        <v>0</v>
      </c>
      <c r="UN138" s="46">
        <v>0</v>
      </c>
      <c r="UO138" s="46">
        <v>0</v>
      </c>
      <c r="UP138" s="46">
        <v>0</v>
      </c>
      <c r="UQ138" s="46">
        <v>0</v>
      </c>
      <c r="UR138" s="46">
        <v>0</v>
      </c>
      <c r="AKG138" s="46" t="s">
        <v>1509</v>
      </c>
      <c r="AKH138" s="46">
        <v>0</v>
      </c>
      <c r="AKI138" s="46">
        <v>0</v>
      </c>
      <c r="AKJ138" s="46">
        <v>0</v>
      </c>
      <c r="AKK138" s="46">
        <v>0</v>
      </c>
      <c r="AKL138" s="46">
        <v>0</v>
      </c>
      <c r="AKM138" s="46">
        <v>0</v>
      </c>
      <c r="AKN138" s="46">
        <v>0</v>
      </c>
      <c r="AKO138" s="46">
        <v>0</v>
      </c>
      <c r="AKP138" s="46">
        <v>0</v>
      </c>
      <c r="AKQ138" s="46">
        <v>0</v>
      </c>
      <c r="AKR138" s="46">
        <v>0</v>
      </c>
      <c r="AKS138" s="46">
        <v>0</v>
      </c>
      <c r="AKT138" s="46">
        <v>0</v>
      </c>
      <c r="AKU138" s="46">
        <v>0</v>
      </c>
      <c r="AKV138" s="46">
        <v>1</v>
      </c>
      <c r="AKW138" s="46">
        <v>0</v>
      </c>
      <c r="AKX138" s="46">
        <v>0</v>
      </c>
      <c r="AKY138" s="46">
        <v>0</v>
      </c>
      <c r="AQR138" s="46" t="s">
        <v>1803</v>
      </c>
      <c r="AQS138" s="46" t="s">
        <v>1511</v>
      </c>
      <c r="AQT138" s="46">
        <v>0</v>
      </c>
      <c r="AQU138" s="46">
        <v>0</v>
      </c>
      <c r="AQV138" s="46">
        <v>1</v>
      </c>
      <c r="AQW138" s="46">
        <v>0</v>
      </c>
      <c r="AQX138" s="46">
        <v>0</v>
      </c>
      <c r="AQY138" s="46">
        <v>0</v>
      </c>
      <c r="AQZ138" s="46">
        <v>0</v>
      </c>
      <c r="ARA138" s="46">
        <v>0</v>
      </c>
      <c r="ARB138" s="46">
        <v>0</v>
      </c>
      <c r="ARC138" s="46">
        <v>0</v>
      </c>
      <c r="ARR138" s="46" t="s">
        <v>1581</v>
      </c>
      <c r="ARS138" s="46">
        <v>1</v>
      </c>
      <c r="ART138" s="46">
        <v>0</v>
      </c>
      <c r="ARU138" s="46">
        <v>0</v>
      </c>
      <c r="ARV138" s="46">
        <v>0</v>
      </c>
      <c r="ARW138" s="46">
        <v>0</v>
      </c>
      <c r="ARX138" s="46">
        <v>0</v>
      </c>
      <c r="ARY138" s="46">
        <v>0</v>
      </c>
      <c r="ASB138" s="46" t="s">
        <v>1500</v>
      </c>
      <c r="AUW138" s="46" t="s">
        <v>1513</v>
      </c>
      <c r="AUX138" s="46">
        <v>1</v>
      </c>
      <c r="AUY138" s="46">
        <v>0</v>
      </c>
      <c r="AUZ138" s="46">
        <v>0</v>
      </c>
      <c r="AVA138" s="46">
        <v>1</v>
      </c>
      <c r="AVB138" s="46">
        <v>0</v>
      </c>
      <c r="AVC138" s="46">
        <v>1</v>
      </c>
      <c r="AVD138" s="46">
        <v>0</v>
      </c>
      <c r="AVE138" s="46">
        <v>0</v>
      </c>
      <c r="AVF138" s="46">
        <v>0</v>
      </c>
      <c r="AVG138" s="46">
        <v>0</v>
      </c>
      <c r="AVH138" s="46">
        <v>0</v>
      </c>
      <c r="AVJ138" s="46" t="s">
        <v>2291</v>
      </c>
      <c r="AVK138" s="46">
        <v>0</v>
      </c>
      <c r="AVL138" s="46">
        <v>0</v>
      </c>
      <c r="AVM138" s="46">
        <v>0</v>
      </c>
      <c r="AVN138" s="46">
        <v>0</v>
      </c>
      <c r="AVO138" s="46">
        <v>0</v>
      </c>
      <c r="AVP138" s="46">
        <v>0</v>
      </c>
      <c r="AVQ138" s="46">
        <v>1</v>
      </c>
      <c r="AVR138" s="46">
        <v>0</v>
      </c>
      <c r="AVS138" s="46">
        <v>0</v>
      </c>
      <c r="AVT138" s="46">
        <v>0</v>
      </c>
      <c r="AVU138" s="46">
        <v>0</v>
      </c>
      <c r="AVV138" s="46">
        <v>0</v>
      </c>
      <c r="AVW138" s="46">
        <v>0</v>
      </c>
      <c r="AVY138" s="46" t="s">
        <v>1561</v>
      </c>
      <c r="AVZ138" s="46">
        <v>1</v>
      </c>
      <c r="AWA138" s="46">
        <v>0</v>
      </c>
      <c r="AWB138" s="46">
        <v>0</v>
      </c>
      <c r="AWC138" s="46">
        <v>0</v>
      </c>
      <c r="AWD138" s="46">
        <v>0</v>
      </c>
      <c r="AWE138" s="46">
        <v>0</v>
      </c>
      <c r="AWF138" s="46">
        <v>0</v>
      </c>
      <c r="AWG138" s="46">
        <v>0</v>
      </c>
      <c r="AWH138" s="46">
        <v>0</v>
      </c>
      <c r="AWI138" s="46">
        <v>0</v>
      </c>
      <c r="AWJ138" s="46">
        <v>0</v>
      </c>
      <c r="AWK138" s="46">
        <v>0</v>
      </c>
      <c r="AWL138" s="46">
        <v>0</v>
      </c>
      <c r="AWN138" s="46" t="s">
        <v>1516</v>
      </c>
      <c r="AWO138" s="46" t="s">
        <v>1517</v>
      </c>
      <c r="AWP138" s="46">
        <v>1</v>
      </c>
      <c r="AWQ138" s="46">
        <v>0</v>
      </c>
      <c r="AWR138" s="46">
        <v>0</v>
      </c>
      <c r="AWS138" s="46">
        <v>0</v>
      </c>
      <c r="AWT138" s="46">
        <v>0</v>
      </c>
      <c r="AWU138" s="46">
        <v>0</v>
      </c>
      <c r="AWV138" s="46">
        <v>0</v>
      </c>
      <c r="AWW138" s="46">
        <v>0</v>
      </c>
      <c r="AWX138" s="46">
        <v>0</v>
      </c>
      <c r="AWY138" s="46">
        <v>0</v>
      </c>
      <c r="AWZ138" s="46">
        <v>0</v>
      </c>
      <c r="AXA138" s="46">
        <v>0</v>
      </c>
      <c r="AXD138" s="46" t="s">
        <v>1500</v>
      </c>
      <c r="AXT138" s="46" t="s">
        <v>1518</v>
      </c>
      <c r="AYI138" s="46" t="s">
        <v>1519</v>
      </c>
      <c r="AYJ138" s="46">
        <v>0</v>
      </c>
      <c r="AYK138" s="46">
        <v>0</v>
      </c>
      <c r="AYL138" s="46">
        <v>0</v>
      </c>
      <c r="AYM138" s="46">
        <v>1</v>
      </c>
      <c r="AYN138" s="46">
        <v>1</v>
      </c>
      <c r="AYO138" s="46">
        <v>0</v>
      </c>
      <c r="AYP138" s="46">
        <v>0</v>
      </c>
      <c r="AYQ138" s="46">
        <v>0</v>
      </c>
      <c r="AYR138" s="46">
        <v>0</v>
      </c>
      <c r="AYS138" s="46">
        <v>0</v>
      </c>
      <c r="AYT138" s="46">
        <v>0</v>
      </c>
      <c r="AYW138" s="46" t="s">
        <v>1500</v>
      </c>
      <c r="AZW138" s="46" t="s">
        <v>1496</v>
      </c>
      <c r="AZX138" s="46" t="s">
        <v>1500</v>
      </c>
      <c r="AZY138" s="46" t="s">
        <v>2428</v>
      </c>
      <c r="AZZ138" s="46">
        <v>1</v>
      </c>
      <c r="BAA138" s="46">
        <v>0</v>
      </c>
      <c r="BAB138" s="46">
        <v>1</v>
      </c>
      <c r="BAC138" s="46">
        <v>0</v>
      </c>
      <c r="BAD138" s="46">
        <v>1</v>
      </c>
      <c r="BAE138" s="46">
        <v>0</v>
      </c>
      <c r="BAF138" s="46">
        <v>0</v>
      </c>
      <c r="BAG138" s="46">
        <v>0</v>
      </c>
      <c r="BAH138" s="46">
        <v>0</v>
      </c>
      <c r="BAI138" s="46">
        <v>0</v>
      </c>
      <c r="BAJ138" s="46">
        <v>0</v>
      </c>
      <c r="BAX138" s="46" t="s">
        <v>1496</v>
      </c>
      <c r="BAY138" s="46" t="s">
        <v>2429</v>
      </c>
      <c r="BAZ138" s="46">
        <v>1</v>
      </c>
      <c r="BBA138" s="46">
        <v>0</v>
      </c>
      <c r="BBB138" s="46">
        <v>1</v>
      </c>
      <c r="BBC138" s="46">
        <v>1</v>
      </c>
      <c r="BBD138" s="46">
        <v>0</v>
      </c>
      <c r="BBE138" s="46">
        <v>0</v>
      </c>
      <c r="BBF138" s="46">
        <v>0</v>
      </c>
      <c r="BBG138" s="46">
        <v>0</v>
      </c>
      <c r="BBH138" s="46">
        <v>0</v>
      </c>
      <c r="BBI138" s="46">
        <v>0</v>
      </c>
      <c r="BBJ138" s="46">
        <v>0</v>
      </c>
      <c r="BBM138" s="46" t="s">
        <v>1518</v>
      </c>
      <c r="BBN138" s="46" t="s">
        <v>1518</v>
      </c>
      <c r="BBO138" s="46" t="s">
        <v>1496</v>
      </c>
      <c r="BBP138" s="46" t="s">
        <v>1521</v>
      </c>
      <c r="BBQ138" s="46">
        <v>1</v>
      </c>
      <c r="BBR138" s="46">
        <v>1</v>
      </c>
      <c r="BBS138" s="46">
        <v>0</v>
      </c>
      <c r="BBT138" s="46">
        <v>0</v>
      </c>
      <c r="BBU138" s="46">
        <v>0</v>
      </c>
      <c r="BBV138" s="46">
        <v>0</v>
      </c>
      <c r="BBW138" s="46">
        <v>0</v>
      </c>
      <c r="BBX138" s="46">
        <v>0</v>
      </c>
      <c r="BBY138" s="46">
        <v>0</v>
      </c>
      <c r="BBZ138" s="46">
        <v>0</v>
      </c>
      <c r="BCA138" s="46">
        <v>0</v>
      </c>
      <c r="BCB138" s="46">
        <v>0</v>
      </c>
      <c r="BCC138" s="46">
        <v>0</v>
      </c>
      <c r="BCE138" s="46" t="s">
        <v>1623</v>
      </c>
      <c r="BCF138" s="46">
        <v>1</v>
      </c>
      <c r="BCG138" s="46">
        <v>0</v>
      </c>
      <c r="BCH138" s="46">
        <v>0</v>
      </c>
      <c r="BCI138" s="46">
        <v>0</v>
      </c>
      <c r="BCJ138" s="46">
        <v>0</v>
      </c>
      <c r="BCK138" s="46">
        <v>0</v>
      </c>
      <c r="BCL138" s="46">
        <v>0</v>
      </c>
      <c r="BCM138" s="46">
        <v>0</v>
      </c>
      <c r="BCN138" s="46">
        <v>0</v>
      </c>
      <c r="BCO138" s="46">
        <v>0</v>
      </c>
      <c r="BCP138" s="46">
        <v>0</v>
      </c>
      <c r="BCQ138" s="46">
        <v>0</v>
      </c>
      <c r="BCR138" s="46">
        <v>0</v>
      </c>
      <c r="BCS138" s="46">
        <v>0</v>
      </c>
      <c r="BCT138" s="46">
        <v>0</v>
      </c>
      <c r="BCV138" s="46" t="s">
        <v>1563</v>
      </c>
      <c r="BCW138" s="46" t="s">
        <v>1500</v>
      </c>
      <c r="BCX138" s="46" t="s">
        <v>1496</v>
      </c>
      <c r="BCY138" s="46" t="s">
        <v>2430</v>
      </c>
      <c r="BDA138" s="46">
        <v>391765855</v>
      </c>
      <c r="BDB138" s="46">
        <v>44965.642766203702</v>
      </c>
      <c r="BDE138" s="46" t="s">
        <v>1524</v>
      </c>
      <c r="BDF138" s="46" t="s">
        <v>1525</v>
      </c>
    </row>
    <row r="139" spans="1:1007 1136:1462" x14ac:dyDescent="0.35">
      <c r="A139" s="46">
        <v>160</v>
      </c>
      <c r="B139" s="46" t="s">
        <v>2431</v>
      </c>
      <c r="C139" s="46">
        <v>44965</v>
      </c>
      <c r="D139" s="46" t="s">
        <v>1490</v>
      </c>
      <c r="E139" s="46">
        <v>44965.486910798609</v>
      </c>
      <c r="F139" s="46">
        <v>44965.510614548613</v>
      </c>
      <c r="G139" s="46" t="s">
        <v>1491</v>
      </c>
      <c r="H139" s="46" t="s">
        <v>1492</v>
      </c>
      <c r="I139" s="46" t="s">
        <v>1493</v>
      </c>
      <c r="J139" s="46" t="s">
        <v>1494</v>
      </c>
      <c r="K139" s="46">
        <v>2</v>
      </c>
      <c r="L139" s="46">
        <v>2</v>
      </c>
      <c r="M139" s="46" t="s">
        <v>1495</v>
      </c>
      <c r="N139" s="46" t="s">
        <v>1496</v>
      </c>
      <c r="O139" s="46" t="s">
        <v>1497</v>
      </c>
      <c r="P139" s="46" t="s">
        <v>1528</v>
      </c>
      <c r="Q139" s="46" t="s">
        <v>1500</v>
      </c>
      <c r="S139" s="46" t="s">
        <v>2432</v>
      </c>
      <c r="T139" s="46" t="s">
        <v>1500</v>
      </c>
      <c r="U139" s="46" t="s">
        <v>1500</v>
      </c>
      <c r="V139" s="46" t="s">
        <v>1500</v>
      </c>
      <c r="W139" s="46" t="s">
        <v>1500</v>
      </c>
      <c r="X139" s="46" t="s">
        <v>1500</v>
      </c>
      <c r="Y139" s="46" t="s">
        <v>1500</v>
      </c>
      <c r="Z139" s="46" t="str">
        <f t="shared" si="102"/>
        <v>non</v>
      </c>
      <c r="AC139" s="46" t="str">
        <f t="shared" si="98"/>
        <v>non</v>
      </c>
      <c r="AD139" s="46" t="s">
        <v>1609</v>
      </c>
      <c r="AF139" s="46" t="s">
        <v>1501</v>
      </c>
      <c r="AH139" s="46" t="s">
        <v>1734</v>
      </c>
      <c r="AJ139" s="46" t="str">
        <f t="shared" si="99"/>
        <v>non</v>
      </c>
      <c r="AK139" s="46" t="str">
        <f t="shared" si="103"/>
        <v>oui</v>
      </c>
      <c r="AL139" s="46" t="str">
        <f t="shared" si="118"/>
        <v xml:space="preserve">pas_connaissance exclusion </v>
      </c>
      <c r="AM139" s="46">
        <f t="shared" si="104"/>
        <v>1</v>
      </c>
      <c r="AN139" s="46">
        <f t="shared" si="105"/>
        <v>0</v>
      </c>
      <c r="AO139" s="46">
        <f t="shared" si="106"/>
        <v>0</v>
      </c>
      <c r="AP139" s="46">
        <f t="shared" si="107"/>
        <v>0</v>
      </c>
      <c r="AQ139" s="46">
        <f t="shared" si="108"/>
        <v>0</v>
      </c>
      <c r="AR139" s="46">
        <f t="shared" si="109"/>
        <v>0</v>
      </c>
      <c r="AS139" s="46">
        <f t="shared" si="110"/>
        <v>1</v>
      </c>
      <c r="AT139" s="46">
        <f t="shared" si="111"/>
        <v>0</v>
      </c>
      <c r="AU139" s="46">
        <f t="shared" si="112"/>
        <v>0</v>
      </c>
      <c r="AV139" s="46">
        <f t="shared" si="113"/>
        <v>0</v>
      </c>
      <c r="AW139" s="46">
        <f t="shared" si="114"/>
        <v>0</v>
      </c>
      <c r="AX139" s="46">
        <f t="shared" si="115"/>
        <v>0</v>
      </c>
      <c r="AY139" s="46">
        <f t="shared" si="116"/>
        <v>0</v>
      </c>
      <c r="BT139" s="46" t="str">
        <f t="shared" si="117"/>
        <v>oui</v>
      </c>
      <c r="BV139" s="46" t="s">
        <v>1500</v>
      </c>
      <c r="BW139" s="46" t="s">
        <v>1626</v>
      </c>
      <c r="BX139" s="46">
        <v>0</v>
      </c>
      <c r="BY139" s="46">
        <v>1</v>
      </c>
      <c r="BZ139" s="46">
        <v>0</v>
      </c>
      <c r="CA139" s="46">
        <v>0</v>
      </c>
      <c r="CB139" s="46">
        <v>0</v>
      </c>
      <c r="CC139" s="46">
        <v>0</v>
      </c>
      <c r="CD139" s="46">
        <v>0</v>
      </c>
      <c r="CE139" s="46">
        <v>0</v>
      </c>
      <c r="CF139" s="46">
        <v>0</v>
      </c>
      <c r="CG139" s="46">
        <v>0</v>
      </c>
      <c r="CH139" s="46">
        <v>0</v>
      </c>
      <c r="CW139" s="46" t="s">
        <v>1505</v>
      </c>
      <c r="CX139" s="46">
        <v>0</v>
      </c>
      <c r="CY139" s="46">
        <v>0</v>
      </c>
      <c r="CZ139" s="46">
        <v>0</v>
      </c>
      <c r="DA139" s="46">
        <v>0</v>
      </c>
      <c r="DB139" s="46">
        <v>0</v>
      </c>
      <c r="DC139" s="46">
        <v>0</v>
      </c>
      <c r="DD139" s="46">
        <v>1</v>
      </c>
      <c r="DE139" s="46">
        <v>0</v>
      </c>
      <c r="DF139" s="46">
        <v>0</v>
      </c>
      <c r="DG139" s="46">
        <v>0</v>
      </c>
      <c r="DH139" s="46">
        <v>0</v>
      </c>
      <c r="DI139" s="46">
        <v>0</v>
      </c>
      <c r="DJ139" s="46">
        <v>0</v>
      </c>
      <c r="GG139" s="46" t="s">
        <v>1500</v>
      </c>
      <c r="GH139" s="46" t="s">
        <v>1504</v>
      </c>
      <c r="GI139" s="46">
        <v>1</v>
      </c>
      <c r="GJ139" s="46">
        <v>0</v>
      </c>
      <c r="GK139" s="46">
        <v>0</v>
      </c>
      <c r="GL139" s="46">
        <v>0</v>
      </c>
      <c r="GM139" s="46">
        <v>0</v>
      </c>
      <c r="GN139" s="46">
        <v>0</v>
      </c>
      <c r="GX139" s="46" t="s">
        <v>1505</v>
      </c>
      <c r="GY139" s="46">
        <v>0</v>
      </c>
      <c r="GZ139" s="46">
        <v>0</v>
      </c>
      <c r="HA139" s="46">
        <v>0</v>
      </c>
      <c r="HB139" s="46">
        <v>0</v>
      </c>
      <c r="HC139" s="46">
        <v>0</v>
      </c>
      <c r="HD139" s="46">
        <v>0</v>
      </c>
      <c r="HE139" s="46">
        <v>1</v>
      </c>
      <c r="HF139" s="46">
        <v>0</v>
      </c>
      <c r="HG139" s="46">
        <v>0</v>
      </c>
      <c r="HH139" s="46">
        <v>0</v>
      </c>
      <c r="HI139" s="46">
        <v>0</v>
      </c>
      <c r="HJ139" s="46">
        <v>0</v>
      </c>
      <c r="HK139" s="46">
        <v>0</v>
      </c>
      <c r="AAP139" s="46" t="s">
        <v>1500</v>
      </c>
      <c r="AAQ139" s="46" t="s">
        <v>2433</v>
      </c>
      <c r="AAR139" s="46">
        <v>1</v>
      </c>
      <c r="AAS139" s="46">
        <v>1</v>
      </c>
      <c r="AAT139" s="46">
        <v>0</v>
      </c>
      <c r="AAU139" s="46">
        <v>1</v>
      </c>
      <c r="AAV139" s="46">
        <v>0</v>
      </c>
      <c r="AAW139" s="46">
        <v>0</v>
      </c>
      <c r="AAX139" s="46">
        <v>0</v>
      </c>
      <c r="AAY139" s="46">
        <v>0</v>
      </c>
      <c r="AAZ139" s="46">
        <v>0</v>
      </c>
      <c r="ABA139" s="46">
        <v>0</v>
      </c>
      <c r="ABB139" s="46">
        <v>0</v>
      </c>
      <c r="ABC139" s="46">
        <v>0</v>
      </c>
      <c r="ABD139" s="46">
        <v>0</v>
      </c>
      <c r="ABE139" s="46">
        <v>0</v>
      </c>
      <c r="ABF139" s="46">
        <v>0</v>
      </c>
      <c r="ABG139" s="46">
        <v>0</v>
      </c>
      <c r="ACA139" s="46" t="s">
        <v>1508</v>
      </c>
      <c r="ACB139" s="46">
        <v>1</v>
      </c>
      <c r="ACC139" s="46">
        <v>0</v>
      </c>
      <c r="ACD139" s="46">
        <v>0</v>
      </c>
      <c r="ACE139" s="46">
        <v>0</v>
      </c>
      <c r="ACF139" s="46">
        <v>0</v>
      </c>
      <c r="ACG139" s="46">
        <v>0</v>
      </c>
      <c r="ACH139" s="46">
        <v>1</v>
      </c>
      <c r="ACI139" s="46">
        <v>0</v>
      </c>
      <c r="ACJ139" s="46">
        <v>0</v>
      </c>
      <c r="ACK139" s="46">
        <v>0</v>
      </c>
      <c r="ACL139" s="46">
        <v>0</v>
      </c>
      <c r="ACM139" s="46">
        <v>0</v>
      </c>
      <c r="ACN139" s="46">
        <v>0</v>
      </c>
      <c r="AKG139" s="46" t="s">
        <v>1509</v>
      </c>
      <c r="AKH139" s="46">
        <v>0</v>
      </c>
      <c r="AKI139" s="46">
        <v>0</v>
      </c>
      <c r="AKJ139" s="46">
        <v>0</v>
      </c>
      <c r="AKK139" s="46">
        <v>0</v>
      </c>
      <c r="AKL139" s="46">
        <v>0</v>
      </c>
      <c r="AKM139" s="46">
        <v>0</v>
      </c>
      <c r="AKN139" s="46">
        <v>0</v>
      </c>
      <c r="AKO139" s="46">
        <v>0</v>
      </c>
      <c r="AKP139" s="46">
        <v>0</v>
      </c>
      <c r="AKQ139" s="46">
        <v>0</v>
      </c>
      <c r="AKR139" s="46">
        <v>0</v>
      </c>
      <c r="AKS139" s="46">
        <v>0</v>
      </c>
      <c r="AKT139" s="46">
        <v>0</v>
      </c>
      <c r="AKU139" s="46">
        <v>0</v>
      </c>
      <c r="AKV139" s="46">
        <v>1</v>
      </c>
      <c r="AKW139" s="46">
        <v>0</v>
      </c>
      <c r="AKX139" s="46">
        <v>0</v>
      </c>
      <c r="AKY139" s="46">
        <v>0</v>
      </c>
      <c r="AQR139" s="46" t="s">
        <v>1580</v>
      </c>
      <c r="ARR139" s="46" t="s">
        <v>1581</v>
      </c>
      <c r="ARS139" s="46">
        <v>1</v>
      </c>
      <c r="ART139" s="46">
        <v>0</v>
      </c>
      <c r="ARU139" s="46">
        <v>0</v>
      </c>
      <c r="ARV139" s="46">
        <v>0</v>
      </c>
      <c r="ARW139" s="46">
        <v>0</v>
      </c>
      <c r="ARX139" s="46">
        <v>0</v>
      </c>
      <c r="ARY139" s="46">
        <v>0</v>
      </c>
      <c r="ASB139" s="46" t="s">
        <v>1500</v>
      </c>
      <c r="AUW139" s="46" t="s">
        <v>2434</v>
      </c>
      <c r="AUX139" s="46">
        <v>0</v>
      </c>
      <c r="AUY139" s="46">
        <v>0</v>
      </c>
      <c r="AUZ139" s="46">
        <v>1</v>
      </c>
      <c r="AVA139" s="46">
        <v>1</v>
      </c>
      <c r="AVB139" s="46">
        <v>0</v>
      </c>
      <c r="AVC139" s="46">
        <v>1</v>
      </c>
      <c r="AVD139" s="46">
        <v>0</v>
      </c>
      <c r="AVE139" s="46">
        <v>0</v>
      </c>
      <c r="AVF139" s="46">
        <v>0</v>
      </c>
      <c r="AVG139" s="46">
        <v>0</v>
      </c>
      <c r="AVH139" s="46">
        <v>0</v>
      </c>
      <c r="AVJ139" s="46" t="s">
        <v>2435</v>
      </c>
      <c r="AVK139" s="46">
        <v>0</v>
      </c>
      <c r="AVL139" s="46">
        <v>0</v>
      </c>
      <c r="AVM139" s="46">
        <v>1</v>
      </c>
      <c r="AVN139" s="46">
        <v>0</v>
      </c>
      <c r="AVO139" s="46">
        <v>0</v>
      </c>
      <c r="AVP139" s="46">
        <v>1</v>
      </c>
      <c r="AVQ139" s="46">
        <v>0</v>
      </c>
      <c r="AVR139" s="46">
        <v>0</v>
      </c>
      <c r="AVS139" s="46">
        <v>0</v>
      </c>
      <c r="AVT139" s="46">
        <v>0</v>
      </c>
      <c r="AVU139" s="46">
        <v>0</v>
      </c>
      <c r="AVV139" s="46">
        <v>0</v>
      </c>
      <c r="AVW139" s="46">
        <v>0</v>
      </c>
      <c r="AVY139" s="46" t="s">
        <v>1561</v>
      </c>
      <c r="AVZ139" s="46">
        <v>1</v>
      </c>
      <c r="AWA139" s="46">
        <v>0</v>
      </c>
      <c r="AWB139" s="46">
        <v>0</v>
      </c>
      <c r="AWC139" s="46">
        <v>0</v>
      </c>
      <c r="AWD139" s="46">
        <v>0</v>
      </c>
      <c r="AWE139" s="46">
        <v>0</v>
      </c>
      <c r="AWF139" s="46">
        <v>0</v>
      </c>
      <c r="AWG139" s="46">
        <v>0</v>
      </c>
      <c r="AWH139" s="46">
        <v>0</v>
      </c>
      <c r="AWI139" s="46">
        <v>0</v>
      </c>
      <c r="AWJ139" s="46">
        <v>0</v>
      </c>
      <c r="AWK139" s="46">
        <v>0</v>
      </c>
      <c r="AWL139" s="46">
        <v>0</v>
      </c>
      <c r="AWN139" s="46" t="s">
        <v>1601</v>
      </c>
      <c r="AWO139" s="46" t="s">
        <v>1517</v>
      </c>
      <c r="AWP139" s="46">
        <v>1</v>
      </c>
      <c r="AWQ139" s="46">
        <v>0</v>
      </c>
      <c r="AWR139" s="46">
        <v>0</v>
      </c>
      <c r="AWS139" s="46">
        <v>0</v>
      </c>
      <c r="AWT139" s="46">
        <v>0</v>
      </c>
      <c r="AWU139" s="46">
        <v>0</v>
      </c>
      <c r="AWV139" s="46">
        <v>0</v>
      </c>
      <c r="AWW139" s="46">
        <v>0</v>
      </c>
      <c r="AWX139" s="46">
        <v>0</v>
      </c>
      <c r="AWY139" s="46">
        <v>0</v>
      </c>
      <c r="AWZ139" s="46">
        <v>0</v>
      </c>
      <c r="AXA139" s="46">
        <v>0</v>
      </c>
      <c r="AXD139" s="46" t="s">
        <v>1500</v>
      </c>
      <c r="AXT139" s="46" t="s">
        <v>1518</v>
      </c>
      <c r="AYI139" s="46" t="s">
        <v>1519</v>
      </c>
      <c r="AYJ139" s="46">
        <v>0</v>
      </c>
      <c r="AYK139" s="46">
        <v>0</v>
      </c>
      <c r="AYL139" s="46">
        <v>0</v>
      </c>
      <c r="AYM139" s="46">
        <v>1</v>
      </c>
      <c r="AYN139" s="46">
        <v>1</v>
      </c>
      <c r="AYO139" s="46">
        <v>0</v>
      </c>
      <c r="AYP139" s="46">
        <v>0</v>
      </c>
      <c r="AYQ139" s="46">
        <v>0</v>
      </c>
      <c r="AYR139" s="46">
        <v>0</v>
      </c>
      <c r="AYS139" s="46">
        <v>0</v>
      </c>
      <c r="AYT139" s="46">
        <v>0</v>
      </c>
      <c r="AYW139" s="46" t="s">
        <v>1500</v>
      </c>
      <c r="AZW139" s="46" t="s">
        <v>1500</v>
      </c>
      <c r="BAX139" s="46" t="s">
        <v>1500</v>
      </c>
      <c r="BBM139" s="46" t="s">
        <v>1518</v>
      </c>
      <c r="BBN139" s="46" t="s">
        <v>1563</v>
      </c>
      <c r="BBO139" s="46" t="s">
        <v>1496</v>
      </c>
      <c r="BBP139" s="46" t="s">
        <v>1568</v>
      </c>
      <c r="BBQ139" s="46">
        <v>1</v>
      </c>
      <c r="BBR139" s="46">
        <v>1</v>
      </c>
      <c r="BBS139" s="46">
        <v>0</v>
      </c>
      <c r="BBT139" s="46">
        <v>0</v>
      </c>
      <c r="BBU139" s="46">
        <v>0</v>
      </c>
      <c r="BBV139" s="46">
        <v>0</v>
      </c>
      <c r="BBW139" s="46">
        <v>0</v>
      </c>
      <c r="BBX139" s="46">
        <v>0</v>
      </c>
      <c r="BBY139" s="46">
        <v>0</v>
      </c>
      <c r="BBZ139" s="46">
        <v>0</v>
      </c>
      <c r="BCA139" s="46">
        <v>0</v>
      </c>
      <c r="BCB139" s="46">
        <v>0</v>
      </c>
      <c r="BCC139" s="46">
        <v>0</v>
      </c>
      <c r="BCE139" s="46" t="s">
        <v>1623</v>
      </c>
      <c r="BCF139" s="46">
        <v>1</v>
      </c>
      <c r="BCG139" s="46">
        <v>0</v>
      </c>
      <c r="BCH139" s="46">
        <v>0</v>
      </c>
      <c r="BCI139" s="46">
        <v>0</v>
      </c>
      <c r="BCJ139" s="46">
        <v>0</v>
      </c>
      <c r="BCK139" s="46">
        <v>0</v>
      </c>
      <c r="BCL139" s="46">
        <v>0</v>
      </c>
      <c r="BCM139" s="46">
        <v>0</v>
      </c>
      <c r="BCN139" s="46">
        <v>0</v>
      </c>
      <c r="BCO139" s="46">
        <v>0</v>
      </c>
      <c r="BCP139" s="46">
        <v>0</v>
      </c>
      <c r="BCQ139" s="46">
        <v>0</v>
      </c>
      <c r="BCR139" s="46">
        <v>0</v>
      </c>
      <c r="BCS139" s="46">
        <v>0</v>
      </c>
      <c r="BCT139" s="46">
        <v>0</v>
      </c>
      <c r="BCV139" s="46" t="s">
        <v>1563</v>
      </c>
      <c r="BCW139" s="46" t="s">
        <v>1500</v>
      </c>
      <c r="BCX139" s="46" t="s">
        <v>1496</v>
      </c>
      <c r="BCY139" s="46" t="s">
        <v>1645</v>
      </c>
      <c r="BDA139" s="46">
        <v>391765868</v>
      </c>
      <c r="BDB139" s="46">
        <v>44965.642789351863</v>
      </c>
      <c r="BDE139" s="46" t="s">
        <v>1524</v>
      </c>
      <c r="BDF139" s="46" t="s">
        <v>1525</v>
      </c>
    </row>
    <row r="140" spans="1:1007 1136:1462" x14ac:dyDescent="0.35">
      <c r="A140" s="46">
        <v>161</v>
      </c>
      <c r="B140" s="46" t="s">
        <v>2436</v>
      </c>
      <c r="C140" s="46">
        <v>44965</v>
      </c>
      <c r="D140" s="46" t="s">
        <v>1490</v>
      </c>
      <c r="E140" s="46">
        <v>44965.417723460647</v>
      </c>
      <c r="F140" s="46">
        <v>44965.444387777781</v>
      </c>
      <c r="G140" s="46" t="s">
        <v>1491</v>
      </c>
      <c r="H140" s="46" t="s">
        <v>1699</v>
      </c>
      <c r="I140" s="46" t="s">
        <v>1493</v>
      </c>
      <c r="J140" s="46" t="s">
        <v>1494</v>
      </c>
      <c r="K140" s="46">
        <v>1</v>
      </c>
      <c r="L140" s="46">
        <v>1</v>
      </c>
      <c r="M140" s="46" t="s">
        <v>1700</v>
      </c>
      <c r="N140" s="46" t="s">
        <v>1500</v>
      </c>
      <c r="O140" s="46" t="s">
        <v>1497</v>
      </c>
      <c r="P140" s="46" t="s">
        <v>1528</v>
      </c>
      <c r="Q140" s="46" t="s">
        <v>1496</v>
      </c>
      <c r="S140" s="46" t="s">
        <v>2437</v>
      </c>
      <c r="T140" s="46" t="s">
        <v>1550</v>
      </c>
      <c r="U140" s="46" t="s">
        <v>1500</v>
      </c>
      <c r="V140" s="46" t="s">
        <v>1500</v>
      </c>
      <c r="W140" s="46" t="s">
        <v>1500</v>
      </c>
      <c r="X140" s="46" t="s">
        <v>1500</v>
      </c>
      <c r="Y140" s="46" t="s">
        <v>1500</v>
      </c>
      <c r="Z140" s="46" t="str">
        <f t="shared" si="102"/>
        <v>oui</v>
      </c>
      <c r="AC140" s="46" t="str">
        <f t="shared" si="98"/>
        <v>oui</v>
      </c>
      <c r="AD140" s="46" t="s">
        <v>1501</v>
      </c>
      <c r="AF140" s="46" t="s">
        <v>1502</v>
      </c>
      <c r="AH140" s="46" t="s">
        <v>1551</v>
      </c>
      <c r="AJ140" s="46" t="str">
        <f t="shared" si="99"/>
        <v>oui</v>
      </c>
      <c r="AK140" s="46" t="str">
        <f t="shared" si="103"/>
        <v>oui</v>
      </c>
      <c r="AL140" s="46" t="str">
        <f t="shared" si="118"/>
        <v xml:space="preserve">pas_connaissance corruption pas_acces_information autre </v>
      </c>
      <c r="AM140" s="46">
        <f t="shared" si="104"/>
        <v>1</v>
      </c>
      <c r="AN140" s="46">
        <f t="shared" si="105"/>
        <v>0</v>
      </c>
      <c r="AO140" s="46">
        <f t="shared" si="106"/>
        <v>0</v>
      </c>
      <c r="AP140" s="46">
        <f t="shared" si="107"/>
        <v>0</v>
      </c>
      <c r="AQ140" s="46">
        <f t="shared" si="108"/>
        <v>0</v>
      </c>
      <c r="AR140" s="46">
        <f t="shared" si="109"/>
        <v>0</v>
      </c>
      <c r="AS140" s="46">
        <f t="shared" si="110"/>
        <v>0</v>
      </c>
      <c r="AT140" s="46">
        <f t="shared" si="111"/>
        <v>0</v>
      </c>
      <c r="AU140" s="46">
        <f t="shared" si="112"/>
        <v>1</v>
      </c>
      <c r="AV140" s="46">
        <f t="shared" si="113"/>
        <v>1</v>
      </c>
      <c r="AW140" s="46">
        <f t="shared" si="114"/>
        <v>0</v>
      </c>
      <c r="AX140" s="46">
        <f t="shared" si="115"/>
        <v>1</v>
      </c>
      <c r="AY140" s="46">
        <f t="shared" si="116"/>
        <v>0</v>
      </c>
      <c r="AZ140" s="46" t="str">
        <f>IF(BA140=1,"pas_adapte ","")&amp;IF(BB140=1,"insuffisance_argent ","")&amp;IF(BC140=1,"acces_limite ","")&amp;IF(BD140=1,"mauvaise_qualite ","")&amp;IF(BE140=1,"retard_reception ","")&amp;IF(BF140=1,"aucun_problem ","")&amp;IF(BG140=1,"autre ","")&amp;IF(BH140=1,"nsp ","")&amp;IF(BI140=1,"pnpr ","")</f>
        <v xml:space="preserve">aucun_problem </v>
      </c>
      <c r="BA140" s="46">
        <f>IF(ISERROR(SEARCH(1,_xlfn.CONCAT(DM140, FO140, HN140, KJ140, NC140, PR140, SH140, UU140, XI140, ZT140, ACQ140, ZT140, ACQ140, AEK140, AFT140, AJH140))),0,1)</f>
        <v>0</v>
      </c>
      <c r="BB140" s="46">
        <f>IF(ISERROR(SEARCH(1,_xlfn.CONCAT(DN140, FP140, HO140, KK140, ND140, PS140, SI140, UV140, XJ140, ZU140, ACR140))),0,1)</f>
        <v>0</v>
      </c>
      <c r="BC140" s="46">
        <f>IF(ISERROR(SEARCH(1,_xlfn.CONCAT(KL140, NE140, PT140, SJ140, UW140, XK140, ZW140, ACT140,AEM140, AGQ140, AJJ140))),0,1)</f>
        <v>0</v>
      </c>
      <c r="BD140" s="46">
        <f>IF(ISERROR(SEARCH(1,_xlfn.CONCAT(DO140, FQ140, HP140, KM140, NF140, PU140, SK140, UX140, XL140, ZV140, ACU140,AEL140, AGP140, AJI140))),0,1)</f>
        <v>0</v>
      </c>
      <c r="BE140" s="46">
        <f>IF(ISERROR(SEARCH(1,_xlfn.CONCAT(DP140, FR140, HQ140, KN140, NG140, PV140, SL140, UY140, XM140, ZX140, ACU140,AEN140, AGR140, AJK140))),0,1)</f>
        <v>0</v>
      </c>
      <c r="BF140" s="46">
        <f>IF(ISERROR(SEARCH(1,_xlfn.CONCAT(DQ140, FS140, HR140, KO140, NH140, PW140, SM140, UZ140, XN140, ZY140, ACV140,AEO140, AGS140, AJL140))),0,1)</f>
        <v>1</v>
      </c>
      <c r="BG140" s="46">
        <f>IF(ISERROR(SEARCH(1,_xlfn.CONCAT(DR140, FT140, HS140, KP140, NI140, PX140, SN140, VA140, XO140, ZZ140, ACW140,AEP140, AGT140, AJM140))),0,1)</f>
        <v>0</v>
      </c>
      <c r="BH140" s="46">
        <f>IF(ISERROR(SEARCH(1,_xlfn.CONCAT(DS140, FU140, HT140, KQ140, NJ140, PY140, SO140, VB140, XP140, AAA140, ACX140,AEQ140, AGU140, AJN140))),0,1)</f>
        <v>0</v>
      </c>
      <c r="BI140" s="46">
        <f>IF(ISERROR(SEARCH(1,_xlfn.CONCAT(DT140, FV140, HU140, KR140, NK140, PZ140, SP140, VC140, XQ140, AAB140, ACY140,AER140, AGV140, AJO140))),0,1)</f>
        <v>0</v>
      </c>
      <c r="BJ140" s="46" t="str">
        <f>IF(BK140=1, "pas_adapte ","")&amp;IF(BL140=1, "insuffisance_argent ","")&amp;IF(BM140=1, "acces_limite ","")&amp;IF(BN140=1, "mauvaise_qualite ","")&amp;IF(BO140=1, "retard_reception ","")&amp;IF(BP140=1, "aucun_problem ","")&amp;IF(BQ140=1, "autre ","")&amp;IF(BR140=1, "nsp ","")&amp;IF(BS140=1, "pnpr ","")</f>
        <v xml:space="preserve">aucun_problem </v>
      </c>
      <c r="BK140" s="46">
        <f>IF(ISERROR(SEARCH(1,_xlfn.CONCAT(DM140, FO140, HN140, KJ140, NC140, PR140, SH140, UU140, XI140, ZT140, ACQ140, ZT140, ACQ140, AEK140, AFT140, AJH140, ALB140, ALL140, ALV140, AMF140, AMQ140, ANB140, ANM140, ANX140, AOI140, AOT140, APE140, APP140, APZ140, AQI140))),0,1)</f>
        <v>0</v>
      </c>
      <c r="BL140" s="46">
        <f>IF(ISERROR(SEARCH(1,_xlfn.CONCAT(DN140, FP140, HO140, KK140, ND140, PS140, SI140, UV140, XJ140, ZU140, ACR140, ZU140, ACR140, ALC140, ALM140, ALW140, AMG140, AMR140, ANC140, ANN140, ANY140, AOJ140, AOU140, APF140))),0,1)</f>
        <v>0</v>
      </c>
      <c r="BM140" s="46">
        <f>IF(ISERROR(SEARCH(1,_xlfn.CONCAT(KL140, NE140, PT140, SJ140, UW140, XK140, ZW140, ACT140,AEM140, AGQ140, AJJ140, AMH140, AMS140, AND140, ANO140, ANZ140, AOK140, AOW140, APH140, APR140, AQB140, AQK140))),0,1)</f>
        <v>0</v>
      </c>
      <c r="BN140" s="46">
        <f>IF(ISERROR(SEARCH(1,_xlfn.CONCAT(DO140, FQ140, HP140, KM140, NF140, PU140, SK140, UX140, XL140, ZV140, ACU140,AEL140, AGP140, AJI140, AMI140, AMT140, ANE140, ANP140, AOA140, AOL140, AOV140, APG140, APQ140, AQA140, AQJ140))),0,1)</f>
        <v>0</v>
      </c>
      <c r="BO140" s="46">
        <f>IF(ISERROR(SEARCH(1,_xlfn.CONCAT(DP140, FR140, HQ140, KN140, NG140, PV140, SL140, UY140, XM140, ZX140, ACU140,AEN140, AGR140, AJK140, ALE140, ALO140, ALY140, AMJ140, AMU140, ANF140, ANQ140, AOB140, AOM140, AOX140, API140, APS140, AQC140, AQL140))),0,1)</f>
        <v>0</v>
      </c>
      <c r="BP140" s="46">
        <f>IF(ISERROR(SEARCH(1,_xlfn.CONCAT(DQ140, FS140, HR140, KO140, NH140, PW140, SM140, UZ140, XN140, ZY140, ACV140,AEO140, AGS140, AJL140, ALF140, ALP140, ALZ140, AMK140, AMV140, ANG140, ANR140, AOC140, AON140, AOY140, APJ140, APT140, AQD140, AQM140))),0,1)</f>
        <v>1</v>
      </c>
      <c r="BQ140" s="46">
        <f>IF(ISERROR(SEARCH(1,_xlfn.CONCAT(DR140, FT140, HS140, KP140, NI140, PX140, SN140, VA140, XO140, ZZ140, ACW140,AEP140, AGT140, AJM140, ALG140, ALQ140, AMA140, AML140, AMW140, ANH140, ANS140, AOD140, AOO140, AOZ140, APK140, APU140, AQE140, AQN140))),0,1)</f>
        <v>0</v>
      </c>
      <c r="BR140" s="46">
        <f>IF(ISERROR(SEARCH(1,_xlfn.CONCAT(DS140, FU140, HT140, KQ140, NJ140, PY140, SO140, VB140, XP140, AAA140, ACX140,AEQ140, AGU140, AJN140, ALH140, ALR140, AMB140, AMM140, AMX140, ANI140, ANT140, AOE140, AOP140, APA140, APL140, APV140, AQF140, AQO140))),0,1)</f>
        <v>0</v>
      </c>
      <c r="BS140" s="46">
        <f>IF(ISERROR(SEARCH(1,_xlfn.CONCAT(DT140, FV140, HU140, KR140, NK140, PZ140, SP140, VC140, XQ140, AAB140, ACY140,AER140, AGV140, AJO140, ALI140, ALS140, AMC140, AMN140, AMY140, ANJ140, ANU140, AOF140, AOQ140, APB140, APM140, APW140, AQG140, AQP140))),0,1)</f>
        <v>0</v>
      </c>
      <c r="BT140" s="46" t="str">
        <f t="shared" si="117"/>
        <v>oui</v>
      </c>
      <c r="BU140" s="46" t="str">
        <f>IF(ISERROR(SEARCH(1, _xlfn.CONCAT(CL140, CM140,ES140, GQ140, JB140,MB140,OP140, OQ140,RF140, WG140, ABJ140, ABK140, ABL140, ABM140, CK140 ))),"non","oui")</f>
        <v>oui</v>
      </c>
      <c r="EJ140" s="46" t="s">
        <v>1500</v>
      </c>
      <c r="EK140" s="46" t="s">
        <v>1504</v>
      </c>
      <c r="EL140" s="46">
        <v>1</v>
      </c>
      <c r="EM140" s="46">
        <v>0</v>
      </c>
      <c r="EN140" s="46">
        <v>0</v>
      </c>
      <c r="EO140" s="46">
        <v>0</v>
      </c>
      <c r="EP140" s="46">
        <v>0</v>
      </c>
      <c r="EY140" s="46" t="s">
        <v>1702</v>
      </c>
      <c r="EZ140" s="46">
        <v>0</v>
      </c>
      <c r="FA140" s="46">
        <v>0</v>
      </c>
      <c r="FB140" s="46">
        <v>0</v>
      </c>
      <c r="FC140" s="46">
        <v>0</v>
      </c>
      <c r="FD140" s="46">
        <v>0</v>
      </c>
      <c r="FE140" s="46">
        <v>0</v>
      </c>
      <c r="FF140" s="46">
        <v>0</v>
      </c>
      <c r="FG140" s="46">
        <v>0</v>
      </c>
      <c r="FH140" s="46">
        <v>0</v>
      </c>
      <c r="FI140" s="46">
        <v>0</v>
      </c>
      <c r="FJ140" s="46">
        <v>0</v>
      </c>
      <c r="FK140" s="46">
        <v>1</v>
      </c>
      <c r="FL140" s="46">
        <v>0</v>
      </c>
      <c r="GG140" s="46" t="s">
        <v>1496</v>
      </c>
      <c r="GP140" s="46" t="s">
        <v>1504</v>
      </c>
      <c r="GQ140" s="46">
        <v>1</v>
      </c>
      <c r="GR140" s="46">
        <v>0</v>
      </c>
      <c r="GS140" s="46">
        <v>0</v>
      </c>
      <c r="GT140" s="46">
        <v>0</v>
      </c>
      <c r="GU140" s="46">
        <v>0</v>
      </c>
      <c r="GV140" s="46">
        <v>0</v>
      </c>
      <c r="GX140" s="46" t="s">
        <v>1680</v>
      </c>
      <c r="GY140" s="46">
        <v>0</v>
      </c>
      <c r="GZ140" s="46">
        <v>0</v>
      </c>
      <c r="HA140" s="46">
        <v>0</v>
      </c>
      <c r="HB140" s="46">
        <v>0</v>
      </c>
      <c r="HC140" s="46">
        <v>0</v>
      </c>
      <c r="HD140" s="46">
        <v>0</v>
      </c>
      <c r="HE140" s="46">
        <v>0</v>
      </c>
      <c r="HF140" s="46">
        <v>0</v>
      </c>
      <c r="HG140" s="46">
        <v>0</v>
      </c>
      <c r="HH140" s="46">
        <v>1</v>
      </c>
      <c r="HI140" s="46">
        <v>0</v>
      </c>
      <c r="HJ140" s="46">
        <v>0</v>
      </c>
      <c r="HK140" s="46">
        <v>0</v>
      </c>
      <c r="HM140" s="46" t="s">
        <v>1914</v>
      </c>
      <c r="HN140" s="46">
        <v>0</v>
      </c>
      <c r="HO140" s="46">
        <v>0</v>
      </c>
      <c r="HP140" s="46">
        <v>0</v>
      </c>
      <c r="HQ140" s="46">
        <v>0</v>
      </c>
      <c r="HR140" s="46">
        <v>1</v>
      </c>
      <c r="HS140" s="46">
        <v>0</v>
      </c>
      <c r="HT140" s="46">
        <v>0</v>
      </c>
      <c r="HU140" s="46">
        <v>0</v>
      </c>
      <c r="IE140" s="46" t="s">
        <v>1518</v>
      </c>
      <c r="IF140" s="46" t="s">
        <v>1554</v>
      </c>
      <c r="IG140" s="46" t="s">
        <v>1500</v>
      </c>
      <c r="IH140" s="46" t="s">
        <v>1593</v>
      </c>
      <c r="II140" s="46">
        <v>1</v>
      </c>
      <c r="IJ140" s="46">
        <v>0</v>
      </c>
      <c r="IK140" s="46">
        <v>0</v>
      </c>
      <c r="IL140" s="46">
        <v>0</v>
      </c>
      <c r="IM140" s="46">
        <v>0</v>
      </c>
      <c r="IN140" s="46">
        <v>0</v>
      </c>
      <c r="IO140" s="46">
        <v>0</v>
      </c>
      <c r="IP140" s="46">
        <v>0</v>
      </c>
      <c r="IQ140" s="46">
        <v>0</v>
      </c>
      <c r="IR140" s="46">
        <v>0</v>
      </c>
      <c r="IS140" s="46">
        <v>0</v>
      </c>
      <c r="IT140" s="46">
        <v>0</v>
      </c>
      <c r="IU140" s="46">
        <v>0</v>
      </c>
      <c r="IV140" s="46">
        <v>0</v>
      </c>
      <c r="IW140" s="46">
        <v>0</v>
      </c>
      <c r="IX140" s="46">
        <v>0</v>
      </c>
      <c r="IY140" s="46">
        <v>0</v>
      </c>
      <c r="JT140" s="46" t="s">
        <v>1594</v>
      </c>
      <c r="JU140" s="46">
        <v>1</v>
      </c>
      <c r="JV140" s="46">
        <v>0</v>
      </c>
      <c r="JW140" s="46">
        <v>0</v>
      </c>
      <c r="JX140" s="46">
        <v>0</v>
      </c>
      <c r="JY140" s="46">
        <v>0</v>
      </c>
      <c r="JZ140" s="46">
        <v>0</v>
      </c>
      <c r="KA140" s="46">
        <v>0</v>
      </c>
      <c r="KB140" s="46">
        <v>0</v>
      </c>
      <c r="KC140" s="46">
        <v>1</v>
      </c>
      <c r="KD140" s="46">
        <v>0</v>
      </c>
      <c r="KE140" s="46">
        <v>0</v>
      </c>
      <c r="KF140" s="46">
        <v>0</v>
      </c>
      <c r="KG140" s="46">
        <v>0</v>
      </c>
      <c r="AKG140" s="46" t="s">
        <v>1509</v>
      </c>
      <c r="AKH140" s="46">
        <v>0</v>
      </c>
      <c r="AKI140" s="46">
        <v>0</v>
      </c>
      <c r="AKJ140" s="46">
        <v>0</v>
      </c>
      <c r="AKK140" s="46">
        <v>0</v>
      </c>
      <c r="AKL140" s="46">
        <v>0</v>
      </c>
      <c r="AKM140" s="46">
        <v>0</v>
      </c>
      <c r="AKN140" s="46">
        <v>0</v>
      </c>
      <c r="AKO140" s="46">
        <v>0</v>
      </c>
      <c r="AKP140" s="46">
        <v>0</v>
      </c>
      <c r="AKQ140" s="46">
        <v>0</v>
      </c>
      <c r="AKR140" s="46">
        <v>0</v>
      </c>
      <c r="AKS140" s="46">
        <v>0</v>
      </c>
      <c r="AKT140" s="46">
        <v>0</v>
      </c>
      <c r="AKU140" s="46">
        <v>0</v>
      </c>
      <c r="AKV140" s="46">
        <v>1</v>
      </c>
      <c r="AKW140" s="46">
        <v>0</v>
      </c>
      <c r="AKX140" s="46">
        <v>0</v>
      </c>
      <c r="AKY140" s="46">
        <v>0</v>
      </c>
      <c r="AQR140" s="46" t="s">
        <v>1558</v>
      </c>
      <c r="ASB140" s="46" t="s">
        <v>1496</v>
      </c>
      <c r="ASD140" s="46" t="s">
        <v>1540</v>
      </c>
      <c r="ASE140" s="46" t="s">
        <v>2438</v>
      </c>
      <c r="ASF140" s="46">
        <v>0</v>
      </c>
      <c r="ASG140" s="46">
        <v>0</v>
      </c>
      <c r="ASH140" s="46">
        <v>1</v>
      </c>
      <c r="ASI140" s="46">
        <v>0</v>
      </c>
      <c r="ASJ140" s="46">
        <v>0</v>
      </c>
      <c r="ASK140" s="46">
        <v>0</v>
      </c>
      <c r="ASL140" s="46">
        <v>0</v>
      </c>
      <c r="ASM140" s="46">
        <v>0</v>
      </c>
      <c r="ASN140" s="46">
        <v>0</v>
      </c>
      <c r="ASO140" s="46">
        <v>0</v>
      </c>
      <c r="ASP140" s="46">
        <v>0</v>
      </c>
      <c r="ASQ140" s="46">
        <v>0</v>
      </c>
      <c r="ASS140" s="46" t="s">
        <v>2044</v>
      </c>
      <c r="AST140" s="46">
        <v>0</v>
      </c>
      <c r="ASU140" s="46">
        <v>0</v>
      </c>
      <c r="ASV140" s="46">
        <v>1</v>
      </c>
      <c r="ASW140" s="46">
        <v>0</v>
      </c>
      <c r="ASX140" s="46">
        <v>0</v>
      </c>
      <c r="ASY140" s="46">
        <v>0</v>
      </c>
      <c r="ASZ140" s="46">
        <v>0</v>
      </c>
      <c r="ATA140" s="46">
        <v>0</v>
      </c>
      <c r="ATB140" s="46">
        <v>0</v>
      </c>
      <c r="ATC140" s="46">
        <v>0</v>
      </c>
      <c r="ATD140" s="46">
        <v>0</v>
      </c>
      <c r="ATE140" s="46">
        <v>0</v>
      </c>
      <c r="ATF140" s="46">
        <v>0</v>
      </c>
      <c r="ATH140" s="46" t="s">
        <v>1561</v>
      </c>
      <c r="ATI140" s="46">
        <v>1</v>
      </c>
      <c r="ATJ140" s="46">
        <v>0</v>
      </c>
      <c r="ATK140" s="46">
        <v>0</v>
      </c>
      <c r="ATL140" s="46">
        <v>0</v>
      </c>
      <c r="ATM140" s="46">
        <v>0</v>
      </c>
      <c r="ATN140" s="46">
        <v>0</v>
      </c>
      <c r="ATO140" s="46">
        <v>0</v>
      </c>
      <c r="ATP140" s="46">
        <v>0</v>
      </c>
      <c r="ATQ140" s="46">
        <v>0</v>
      </c>
      <c r="ATR140" s="46">
        <v>0</v>
      </c>
      <c r="ATS140" s="46">
        <v>0</v>
      </c>
      <c r="ATT140" s="46">
        <v>0</v>
      </c>
      <c r="ATU140" s="46">
        <v>0</v>
      </c>
      <c r="AUH140" s="46" t="s">
        <v>1516</v>
      </c>
      <c r="AUI140" s="46" t="s">
        <v>1496</v>
      </c>
      <c r="AUJ140" s="46" t="s">
        <v>1564</v>
      </c>
      <c r="AXD140" s="46" t="s">
        <v>1500</v>
      </c>
      <c r="AXT140" s="46" t="s">
        <v>1518</v>
      </c>
      <c r="AYI140" s="46" t="s">
        <v>1745</v>
      </c>
      <c r="AYJ140" s="46">
        <v>0</v>
      </c>
      <c r="AYK140" s="46">
        <v>0</v>
      </c>
      <c r="AYL140" s="46">
        <v>0</v>
      </c>
      <c r="AYM140" s="46">
        <v>1</v>
      </c>
      <c r="AYN140" s="46">
        <v>0</v>
      </c>
      <c r="AYO140" s="46">
        <v>0</v>
      </c>
      <c r="AYP140" s="46">
        <v>0</v>
      </c>
      <c r="AYQ140" s="46">
        <v>0</v>
      </c>
      <c r="AYR140" s="46">
        <v>0</v>
      </c>
      <c r="AYS140" s="46">
        <v>0</v>
      </c>
      <c r="AYT140" s="46">
        <v>0</v>
      </c>
      <c r="AYW140" s="46" t="s">
        <v>1500</v>
      </c>
      <c r="AZW140" s="46" t="s">
        <v>1500</v>
      </c>
      <c r="BAX140" s="46" t="s">
        <v>1500</v>
      </c>
      <c r="BBM140" s="46" t="s">
        <v>1518</v>
      </c>
      <c r="BBN140" s="46" t="s">
        <v>1652</v>
      </c>
      <c r="BBO140" s="46" t="s">
        <v>1500</v>
      </c>
      <c r="BCV140" s="46" t="s">
        <v>1652</v>
      </c>
      <c r="BCW140" s="46" t="s">
        <v>1500</v>
      </c>
      <c r="BCX140" s="46" t="s">
        <v>1500</v>
      </c>
      <c r="BDA140" s="46">
        <v>391766178</v>
      </c>
      <c r="BDB140" s="46">
        <v>44965.643495370372</v>
      </c>
      <c r="BDE140" s="46" t="s">
        <v>1524</v>
      </c>
      <c r="BDF140" s="46" t="s">
        <v>1525</v>
      </c>
    </row>
    <row r="141" spans="1:1007 1136:1462" x14ac:dyDescent="0.35">
      <c r="A141" s="46">
        <v>163</v>
      </c>
      <c r="B141" s="46" t="s">
        <v>2439</v>
      </c>
      <c r="C141" s="46">
        <v>44965</v>
      </c>
      <c r="D141" s="46" t="s">
        <v>1490</v>
      </c>
      <c r="E141" s="46">
        <v>44965.503994398146</v>
      </c>
      <c r="F141" s="46">
        <v>44965.531824421298</v>
      </c>
      <c r="G141" s="46" t="s">
        <v>1491</v>
      </c>
      <c r="H141" s="46" t="s">
        <v>1699</v>
      </c>
      <c r="I141" s="46" t="s">
        <v>1493</v>
      </c>
      <c r="J141" s="46" t="s">
        <v>1494</v>
      </c>
      <c r="K141" s="46">
        <v>1</v>
      </c>
      <c r="L141" s="46">
        <v>1</v>
      </c>
      <c r="M141" s="46" t="s">
        <v>1700</v>
      </c>
      <c r="N141" s="46" t="s">
        <v>1500</v>
      </c>
      <c r="O141" s="46" t="s">
        <v>1497</v>
      </c>
      <c r="P141" s="46" t="s">
        <v>1498</v>
      </c>
      <c r="R141" s="46" t="s">
        <v>1500</v>
      </c>
      <c r="S141" s="46" t="s">
        <v>2440</v>
      </c>
      <c r="T141" s="46" t="s">
        <v>1500</v>
      </c>
      <c r="U141" s="46" t="s">
        <v>1500</v>
      </c>
      <c r="V141" s="46" t="s">
        <v>1500</v>
      </c>
      <c r="W141" s="46" t="s">
        <v>1500</v>
      </c>
      <c r="X141" s="46" t="s">
        <v>1500</v>
      </c>
      <c r="Y141" s="46" t="s">
        <v>1500</v>
      </c>
      <c r="Z141" s="46" t="str">
        <f t="shared" si="102"/>
        <v>non</v>
      </c>
      <c r="AC141" s="46" t="str">
        <f t="shared" si="98"/>
        <v>non</v>
      </c>
      <c r="AD141" s="46" t="s">
        <v>1867</v>
      </c>
      <c r="AF141" s="46" t="s">
        <v>1502</v>
      </c>
      <c r="AH141" s="46" t="s">
        <v>1551</v>
      </c>
      <c r="AJ141" s="46" t="str">
        <f t="shared" si="99"/>
        <v>non</v>
      </c>
      <c r="AK141" s="46" t="str">
        <f t="shared" si="103"/>
        <v>oui</v>
      </c>
      <c r="AL141" s="46" t="str">
        <f t="shared" si="118"/>
        <v xml:space="preserve">exclusion </v>
      </c>
      <c r="AM141" s="46">
        <f t="shared" si="104"/>
        <v>0</v>
      </c>
      <c r="AN141" s="46">
        <f t="shared" si="105"/>
        <v>0</v>
      </c>
      <c r="AO141" s="46">
        <f t="shared" si="106"/>
        <v>0</v>
      </c>
      <c r="AP141" s="46">
        <f t="shared" si="107"/>
        <v>0</v>
      </c>
      <c r="AQ141" s="46">
        <f t="shared" si="108"/>
        <v>0</v>
      </c>
      <c r="AR141" s="46">
        <f t="shared" si="109"/>
        <v>0</v>
      </c>
      <c r="AS141" s="46">
        <f t="shared" si="110"/>
        <v>1</v>
      </c>
      <c r="AT141" s="46">
        <f t="shared" si="111"/>
        <v>0</v>
      </c>
      <c r="AU141" s="46">
        <f t="shared" si="112"/>
        <v>0</v>
      </c>
      <c r="AV141" s="46">
        <f t="shared" si="113"/>
        <v>0</v>
      </c>
      <c r="AW141" s="46">
        <f t="shared" si="114"/>
        <v>0</v>
      </c>
      <c r="AX141" s="46">
        <f t="shared" si="115"/>
        <v>0</v>
      </c>
      <c r="AY141" s="46">
        <f t="shared" si="116"/>
        <v>0</v>
      </c>
      <c r="BT141" s="46" t="str">
        <f t="shared" si="117"/>
        <v>oui</v>
      </c>
      <c r="EJ141" s="46" t="s">
        <v>1500</v>
      </c>
      <c r="EK141" s="46" t="s">
        <v>1504</v>
      </c>
      <c r="EL141" s="46">
        <v>1</v>
      </c>
      <c r="EM141" s="46">
        <v>0</v>
      </c>
      <c r="EN141" s="46">
        <v>0</v>
      </c>
      <c r="EO141" s="46">
        <v>0</v>
      </c>
      <c r="EP141" s="46">
        <v>0</v>
      </c>
      <c r="EY141" s="46" t="s">
        <v>1505</v>
      </c>
      <c r="EZ141" s="46">
        <v>0</v>
      </c>
      <c r="FA141" s="46">
        <v>0</v>
      </c>
      <c r="FB141" s="46">
        <v>0</v>
      </c>
      <c r="FC141" s="46">
        <v>0</v>
      </c>
      <c r="FD141" s="46">
        <v>0</v>
      </c>
      <c r="FE141" s="46">
        <v>0</v>
      </c>
      <c r="FF141" s="46">
        <v>1</v>
      </c>
      <c r="FG141" s="46">
        <v>0</v>
      </c>
      <c r="FH141" s="46">
        <v>0</v>
      </c>
      <c r="FI141" s="46">
        <v>0</v>
      </c>
      <c r="FJ141" s="46">
        <v>0</v>
      </c>
      <c r="FK141" s="46">
        <v>0</v>
      </c>
      <c r="FL141" s="46">
        <v>0</v>
      </c>
      <c r="IG141" s="46" t="s">
        <v>1500</v>
      </c>
      <c r="IH141" s="46" t="s">
        <v>1593</v>
      </c>
      <c r="II141" s="46">
        <v>1</v>
      </c>
      <c r="IJ141" s="46">
        <v>0</v>
      </c>
      <c r="IK141" s="46">
        <v>0</v>
      </c>
      <c r="IL141" s="46">
        <v>0</v>
      </c>
      <c r="IM141" s="46">
        <v>0</v>
      </c>
      <c r="IN141" s="46">
        <v>0</v>
      </c>
      <c r="IO141" s="46">
        <v>0</v>
      </c>
      <c r="IP141" s="46">
        <v>0</v>
      </c>
      <c r="IQ141" s="46">
        <v>0</v>
      </c>
      <c r="IR141" s="46">
        <v>0</v>
      </c>
      <c r="IS141" s="46">
        <v>0</v>
      </c>
      <c r="IT141" s="46">
        <v>0</v>
      </c>
      <c r="IU141" s="46">
        <v>0</v>
      </c>
      <c r="IV141" s="46">
        <v>0</v>
      </c>
      <c r="IW141" s="46">
        <v>0</v>
      </c>
      <c r="IX141" s="46">
        <v>0</v>
      </c>
      <c r="IY141" s="46">
        <v>0</v>
      </c>
      <c r="JT141" s="46" t="s">
        <v>1505</v>
      </c>
      <c r="JU141" s="46">
        <v>0</v>
      </c>
      <c r="JV141" s="46">
        <v>0</v>
      </c>
      <c r="JW141" s="46">
        <v>0</v>
      </c>
      <c r="JX141" s="46">
        <v>0</v>
      </c>
      <c r="JY141" s="46">
        <v>0</v>
      </c>
      <c r="JZ141" s="46">
        <v>0</v>
      </c>
      <c r="KA141" s="46">
        <v>1</v>
      </c>
      <c r="KB141" s="46">
        <v>0</v>
      </c>
      <c r="KC141" s="46">
        <v>0</v>
      </c>
      <c r="KD141" s="46">
        <v>0</v>
      </c>
      <c r="KE141" s="46">
        <v>0</v>
      </c>
      <c r="KF141" s="46">
        <v>0</v>
      </c>
      <c r="KG141" s="46">
        <v>0</v>
      </c>
      <c r="LN141" s="46" t="s">
        <v>1500</v>
      </c>
      <c r="LO141" s="46" t="s">
        <v>1504</v>
      </c>
      <c r="LP141" s="46">
        <v>1</v>
      </c>
      <c r="LQ141" s="46">
        <v>0</v>
      </c>
      <c r="LR141" s="46">
        <v>0</v>
      </c>
      <c r="LS141" s="46">
        <v>0</v>
      </c>
      <c r="LT141" s="46">
        <v>0</v>
      </c>
      <c r="LU141" s="46">
        <v>0</v>
      </c>
      <c r="LV141" s="46">
        <v>0</v>
      </c>
      <c r="LW141" s="46">
        <v>0</v>
      </c>
      <c r="LX141" s="46">
        <v>0</v>
      </c>
      <c r="LY141" s="46">
        <v>0</v>
      </c>
      <c r="MM141" s="46" t="s">
        <v>1505</v>
      </c>
      <c r="MN141" s="46">
        <v>0</v>
      </c>
      <c r="MO141" s="46">
        <v>0</v>
      </c>
      <c r="MP141" s="46">
        <v>0</v>
      </c>
      <c r="MQ141" s="46">
        <v>0</v>
      </c>
      <c r="MR141" s="46">
        <v>0</v>
      </c>
      <c r="MS141" s="46">
        <v>0</v>
      </c>
      <c r="MT141" s="46">
        <v>1</v>
      </c>
      <c r="MU141" s="46">
        <v>0</v>
      </c>
      <c r="MV141" s="46">
        <v>0</v>
      </c>
      <c r="MW141" s="46">
        <v>0</v>
      </c>
      <c r="MX141" s="46">
        <v>0</v>
      </c>
      <c r="MY141" s="46">
        <v>0</v>
      </c>
      <c r="MZ141" s="46">
        <v>0</v>
      </c>
      <c r="AKG141" s="46" t="s">
        <v>1509</v>
      </c>
      <c r="AKH141" s="46">
        <v>0</v>
      </c>
      <c r="AKI141" s="46">
        <v>0</v>
      </c>
      <c r="AKJ141" s="46">
        <v>0</v>
      </c>
      <c r="AKK141" s="46">
        <v>0</v>
      </c>
      <c r="AKL141" s="46">
        <v>0</v>
      </c>
      <c r="AKM141" s="46">
        <v>0</v>
      </c>
      <c r="AKN141" s="46">
        <v>0</v>
      </c>
      <c r="AKO141" s="46">
        <v>0</v>
      </c>
      <c r="AKP141" s="46">
        <v>0</v>
      </c>
      <c r="AKQ141" s="46">
        <v>0</v>
      </c>
      <c r="AKR141" s="46">
        <v>0</v>
      </c>
      <c r="AKS141" s="46">
        <v>0</v>
      </c>
      <c r="AKT141" s="46">
        <v>0</v>
      </c>
      <c r="AKU141" s="46">
        <v>0</v>
      </c>
      <c r="AKV141" s="46">
        <v>1</v>
      </c>
      <c r="AKW141" s="46">
        <v>0</v>
      </c>
      <c r="AKX141" s="46">
        <v>0</v>
      </c>
      <c r="AKY141" s="46">
        <v>0</v>
      </c>
      <c r="AQR141" s="46" t="s">
        <v>1564</v>
      </c>
      <c r="ARR141" s="46" t="s">
        <v>1581</v>
      </c>
      <c r="ARS141" s="46">
        <v>1</v>
      </c>
      <c r="ART141" s="46">
        <v>0</v>
      </c>
      <c r="ARU141" s="46">
        <v>0</v>
      </c>
      <c r="ARV141" s="46">
        <v>0</v>
      </c>
      <c r="ARW141" s="46">
        <v>0</v>
      </c>
      <c r="ARX141" s="46">
        <v>0</v>
      </c>
      <c r="ARY141" s="46">
        <v>0</v>
      </c>
      <c r="ASB141" s="46" t="s">
        <v>1500</v>
      </c>
      <c r="AUW141" s="46" t="s">
        <v>2412</v>
      </c>
      <c r="AUX141" s="46">
        <v>1</v>
      </c>
      <c r="AUY141" s="46">
        <v>1</v>
      </c>
      <c r="AUZ141" s="46">
        <v>0</v>
      </c>
      <c r="AVA141" s="46">
        <v>0</v>
      </c>
      <c r="AVB141" s="46">
        <v>0</v>
      </c>
      <c r="AVC141" s="46">
        <v>0</v>
      </c>
      <c r="AVD141" s="46">
        <v>0</v>
      </c>
      <c r="AVE141" s="46">
        <v>0</v>
      </c>
      <c r="AVF141" s="46">
        <v>0</v>
      </c>
      <c r="AVG141" s="46">
        <v>0</v>
      </c>
      <c r="AVH141" s="46">
        <v>0</v>
      </c>
      <c r="AVJ141" s="46" t="s">
        <v>1728</v>
      </c>
      <c r="AVK141" s="46">
        <v>0</v>
      </c>
      <c r="AVL141" s="46">
        <v>0</v>
      </c>
      <c r="AVM141" s="46">
        <v>0</v>
      </c>
      <c r="AVN141" s="46">
        <v>0</v>
      </c>
      <c r="AVO141" s="46">
        <v>0</v>
      </c>
      <c r="AVP141" s="46">
        <v>0</v>
      </c>
      <c r="AVQ141" s="46">
        <v>0</v>
      </c>
      <c r="AVR141" s="46">
        <v>0</v>
      </c>
      <c r="AVS141" s="46">
        <v>1</v>
      </c>
      <c r="AVT141" s="46">
        <v>0</v>
      </c>
      <c r="AVU141" s="46">
        <v>0</v>
      </c>
      <c r="AVV141" s="46">
        <v>0</v>
      </c>
      <c r="AVW141" s="46">
        <v>0</v>
      </c>
      <c r="AVY141" s="46" t="s">
        <v>1643</v>
      </c>
      <c r="AVZ141" s="46">
        <v>1</v>
      </c>
      <c r="AWA141" s="46">
        <v>0</v>
      </c>
      <c r="AWB141" s="46">
        <v>0</v>
      </c>
      <c r="AWC141" s="46">
        <v>0</v>
      </c>
      <c r="AWD141" s="46">
        <v>0</v>
      </c>
      <c r="AWE141" s="46">
        <v>0</v>
      </c>
      <c r="AWF141" s="46">
        <v>0</v>
      </c>
      <c r="AWG141" s="46">
        <v>1</v>
      </c>
      <c r="AWH141" s="46">
        <v>0</v>
      </c>
      <c r="AWI141" s="46">
        <v>0</v>
      </c>
      <c r="AWJ141" s="46">
        <v>0</v>
      </c>
      <c r="AWK141" s="46">
        <v>0</v>
      </c>
      <c r="AWL141" s="46">
        <v>0</v>
      </c>
      <c r="AWN141" s="46" t="s">
        <v>1601</v>
      </c>
      <c r="AWO141" s="46" t="s">
        <v>1517</v>
      </c>
      <c r="AWP141" s="46">
        <v>1</v>
      </c>
      <c r="AWQ141" s="46">
        <v>0</v>
      </c>
      <c r="AWR141" s="46">
        <v>0</v>
      </c>
      <c r="AWS141" s="46">
        <v>0</v>
      </c>
      <c r="AWT141" s="46">
        <v>0</v>
      </c>
      <c r="AWU141" s="46">
        <v>0</v>
      </c>
      <c r="AWV141" s="46">
        <v>0</v>
      </c>
      <c r="AWW141" s="46">
        <v>0</v>
      </c>
      <c r="AWX141" s="46">
        <v>0</v>
      </c>
      <c r="AWY141" s="46">
        <v>0</v>
      </c>
      <c r="AWZ141" s="46">
        <v>0</v>
      </c>
      <c r="AXA141" s="46">
        <v>0</v>
      </c>
      <c r="AXD141" s="46" t="s">
        <v>1500</v>
      </c>
      <c r="AXT141" s="46" t="s">
        <v>1518</v>
      </c>
      <c r="AYI141" s="46" t="s">
        <v>1745</v>
      </c>
      <c r="AYJ141" s="46">
        <v>0</v>
      </c>
      <c r="AYK141" s="46">
        <v>0</v>
      </c>
      <c r="AYL141" s="46">
        <v>0</v>
      </c>
      <c r="AYM141" s="46">
        <v>1</v>
      </c>
      <c r="AYN141" s="46">
        <v>0</v>
      </c>
      <c r="AYO141" s="46">
        <v>0</v>
      </c>
      <c r="AYP141" s="46">
        <v>0</v>
      </c>
      <c r="AYQ141" s="46">
        <v>0</v>
      </c>
      <c r="AYR141" s="46">
        <v>0</v>
      </c>
      <c r="AYS141" s="46">
        <v>0</v>
      </c>
      <c r="AYT141" s="46">
        <v>0</v>
      </c>
      <c r="AYW141" s="46" t="s">
        <v>1496</v>
      </c>
      <c r="AYX141" s="46" t="s">
        <v>2332</v>
      </c>
      <c r="AYY141" s="46">
        <v>0</v>
      </c>
      <c r="AYZ141" s="46">
        <v>0</v>
      </c>
      <c r="AZA141" s="46">
        <v>0</v>
      </c>
      <c r="AZB141" s="46">
        <v>1</v>
      </c>
      <c r="AZC141" s="46">
        <v>0</v>
      </c>
      <c r="AZD141" s="46">
        <v>1</v>
      </c>
      <c r="AZE141" s="46">
        <v>0</v>
      </c>
      <c r="AZF141" s="46">
        <v>0</v>
      </c>
      <c r="AZG141" s="46">
        <v>0</v>
      </c>
      <c r="AZH141" s="46">
        <v>0</v>
      </c>
      <c r="AZK141" s="46" t="s">
        <v>2180</v>
      </c>
      <c r="AZL141" s="46">
        <v>0</v>
      </c>
      <c r="AZM141" s="46">
        <v>0</v>
      </c>
      <c r="AZN141" s="46">
        <v>0</v>
      </c>
      <c r="AZO141" s="46">
        <v>1</v>
      </c>
      <c r="AZP141" s="46">
        <v>0</v>
      </c>
      <c r="AZQ141" s="46">
        <v>1</v>
      </c>
      <c r="AZR141" s="46">
        <v>0</v>
      </c>
      <c r="AZS141" s="46">
        <v>0</v>
      </c>
      <c r="AZT141" s="46">
        <v>0</v>
      </c>
      <c r="AZU141" s="46">
        <v>0</v>
      </c>
      <c r="AZW141" s="46" t="s">
        <v>1500</v>
      </c>
      <c r="BAX141" s="46" t="s">
        <v>1500</v>
      </c>
      <c r="BBM141" s="46" t="s">
        <v>1518</v>
      </c>
      <c r="BBN141" s="46" t="s">
        <v>1652</v>
      </c>
      <c r="BBO141" s="46" t="s">
        <v>1500</v>
      </c>
      <c r="BCV141" s="46" t="s">
        <v>1652</v>
      </c>
      <c r="BCW141" s="46" t="s">
        <v>1500</v>
      </c>
      <c r="BCX141" s="46" t="s">
        <v>1500</v>
      </c>
      <c r="BDA141" s="46">
        <v>391766206</v>
      </c>
      <c r="BDB141" s="46">
        <v>44965.643611111111</v>
      </c>
      <c r="BDE141" s="46" t="s">
        <v>1524</v>
      </c>
      <c r="BDF141" s="46" t="s">
        <v>1525</v>
      </c>
    </row>
    <row r="142" spans="1:1007 1136:1462" x14ac:dyDescent="0.35">
      <c r="A142" s="46">
        <v>164</v>
      </c>
      <c r="B142" s="46" t="s">
        <v>2441</v>
      </c>
      <c r="C142" s="46">
        <v>44965</v>
      </c>
      <c r="D142" s="46" t="s">
        <v>1490</v>
      </c>
      <c r="E142" s="46">
        <v>44965.453386921297</v>
      </c>
      <c r="F142" s="46">
        <v>44965.480593449072</v>
      </c>
      <c r="G142" s="46" t="s">
        <v>1491</v>
      </c>
      <c r="H142" s="46" t="s">
        <v>1571</v>
      </c>
      <c r="I142" s="46" t="s">
        <v>1493</v>
      </c>
      <c r="J142" s="46" t="s">
        <v>1494</v>
      </c>
      <c r="K142" s="46">
        <v>9</v>
      </c>
      <c r="L142" s="46">
        <v>9</v>
      </c>
      <c r="M142" s="46" t="s">
        <v>1572</v>
      </c>
      <c r="N142" s="46" t="s">
        <v>1496</v>
      </c>
      <c r="O142" s="46" t="s">
        <v>1497</v>
      </c>
      <c r="P142" s="46" t="s">
        <v>1498</v>
      </c>
      <c r="R142" s="46" t="s">
        <v>1500</v>
      </c>
      <c r="S142" s="46" t="s">
        <v>2442</v>
      </c>
      <c r="T142" s="46" t="s">
        <v>1550</v>
      </c>
      <c r="U142" s="46" t="s">
        <v>1500</v>
      </c>
      <c r="V142" s="46" t="s">
        <v>1500</v>
      </c>
      <c r="W142" s="46" t="s">
        <v>1500</v>
      </c>
      <c r="X142" s="46" t="s">
        <v>1500</v>
      </c>
      <c r="Y142" s="46" t="s">
        <v>1500</v>
      </c>
      <c r="Z142" s="46" t="str">
        <f t="shared" si="102"/>
        <v>oui</v>
      </c>
      <c r="AC142" s="46" t="str">
        <f t="shared" si="98"/>
        <v>non</v>
      </c>
      <c r="AD142" s="46" t="s">
        <v>1501</v>
      </c>
      <c r="AF142" s="46" t="s">
        <v>1531</v>
      </c>
      <c r="AH142" s="46" t="s">
        <v>1502</v>
      </c>
      <c r="AJ142" s="46" t="str">
        <f t="shared" si="99"/>
        <v>non</v>
      </c>
      <c r="AK142" s="46" t="str">
        <f t="shared" si="103"/>
        <v>oui</v>
      </c>
      <c r="AL142" s="46" t="str">
        <f t="shared" si="118"/>
        <v xml:space="preserve">exclusion corruption </v>
      </c>
      <c r="AM142" s="46">
        <f t="shared" si="104"/>
        <v>0</v>
      </c>
      <c r="AN142" s="46">
        <f t="shared" si="105"/>
        <v>0</v>
      </c>
      <c r="AO142" s="46">
        <f t="shared" si="106"/>
        <v>0</v>
      </c>
      <c r="AP142" s="46">
        <f t="shared" si="107"/>
        <v>0</v>
      </c>
      <c r="AQ142" s="46">
        <f t="shared" si="108"/>
        <v>0</v>
      </c>
      <c r="AR142" s="46">
        <f t="shared" si="109"/>
        <v>0</v>
      </c>
      <c r="AS142" s="46">
        <f t="shared" si="110"/>
        <v>1</v>
      </c>
      <c r="AT142" s="46">
        <f t="shared" si="111"/>
        <v>0</v>
      </c>
      <c r="AU142" s="46">
        <f t="shared" si="112"/>
        <v>1</v>
      </c>
      <c r="AV142" s="46">
        <f t="shared" si="113"/>
        <v>0</v>
      </c>
      <c r="AW142" s="46">
        <f t="shared" si="114"/>
        <v>0</v>
      </c>
      <c r="AX142" s="46">
        <f t="shared" si="115"/>
        <v>0</v>
      </c>
      <c r="AY142" s="46">
        <f t="shared" si="116"/>
        <v>0</v>
      </c>
      <c r="BT142" s="46" t="str">
        <f t="shared" si="117"/>
        <v>oui</v>
      </c>
      <c r="GG142" s="46" t="s">
        <v>1500</v>
      </c>
      <c r="GH142" s="46" t="s">
        <v>1532</v>
      </c>
      <c r="GI142" s="46">
        <v>1</v>
      </c>
      <c r="GJ142" s="46">
        <v>0</v>
      </c>
      <c r="GK142" s="46">
        <v>1</v>
      </c>
      <c r="GL142" s="46">
        <v>0</v>
      </c>
      <c r="GM142" s="46">
        <v>0</v>
      </c>
      <c r="GN142" s="46">
        <v>0</v>
      </c>
      <c r="GX142" s="46" t="s">
        <v>1679</v>
      </c>
      <c r="GY142" s="46">
        <v>0</v>
      </c>
      <c r="GZ142" s="46">
        <v>0</v>
      </c>
      <c r="HA142" s="46">
        <v>0</v>
      </c>
      <c r="HB142" s="46">
        <v>0</v>
      </c>
      <c r="HC142" s="46">
        <v>0</v>
      </c>
      <c r="HD142" s="46">
        <v>0</v>
      </c>
      <c r="HE142" s="46">
        <v>0</v>
      </c>
      <c r="HF142" s="46">
        <v>0</v>
      </c>
      <c r="HG142" s="46">
        <v>1</v>
      </c>
      <c r="HH142" s="46">
        <v>0</v>
      </c>
      <c r="HI142" s="46">
        <v>0</v>
      </c>
      <c r="HJ142" s="46">
        <v>0</v>
      </c>
      <c r="HK142" s="46">
        <v>0</v>
      </c>
      <c r="IG142" s="46" t="s">
        <v>1500</v>
      </c>
      <c r="IH142" s="46" t="s">
        <v>2017</v>
      </c>
      <c r="II142" s="46">
        <v>1</v>
      </c>
      <c r="IJ142" s="46">
        <v>0</v>
      </c>
      <c r="IK142" s="46">
        <v>0</v>
      </c>
      <c r="IL142" s="46">
        <v>1</v>
      </c>
      <c r="IM142" s="46">
        <v>0</v>
      </c>
      <c r="IN142" s="46">
        <v>0</v>
      </c>
      <c r="IO142" s="46">
        <v>0</v>
      </c>
      <c r="IP142" s="46">
        <v>0</v>
      </c>
      <c r="IQ142" s="46">
        <v>0</v>
      </c>
      <c r="IR142" s="46">
        <v>0</v>
      </c>
      <c r="IS142" s="46">
        <v>0</v>
      </c>
      <c r="IT142" s="46">
        <v>0</v>
      </c>
      <c r="IU142" s="46">
        <v>0</v>
      </c>
      <c r="IV142" s="46">
        <v>0</v>
      </c>
      <c r="IW142" s="46">
        <v>0</v>
      </c>
      <c r="IX142" s="46">
        <v>0</v>
      </c>
      <c r="IY142" s="46">
        <v>0</v>
      </c>
      <c r="JT142" s="46" t="s">
        <v>1799</v>
      </c>
      <c r="JU142" s="46">
        <v>0</v>
      </c>
      <c r="JV142" s="46">
        <v>0</v>
      </c>
      <c r="JW142" s="46">
        <v>0</v>
      </c>
      <c r="JX142" s="46">
        <v>0</v>
      </c>
      <c r="JY142" s="46">
        <v>0</v>
      </c>
      <c r="JZ142" s="46">
        <v>0</v>
      </c>
      <c r="KA142" s="46">
        <v>1</v>
      </c>
      <c r="KB142" s="46">
        <v>0</v>
      </c>
      <c r="KC142" s="46">
        <v>1</v>
      </c>
      <c r="KD142" s="46">
        <v>0</v>
      </c>
      <c r="KE142" s="46">
        <v>0</v>
      </c>
      <c r="KF142" s="46">
        <v>0</v>
      </c>
      <c r="KG142" s="46">
        <v>0</v>
      </c>
      <c r="QQ142" s="46" t="s">
        <v>1500</v>
      </c>
      <c r="QR142" s="46" t="s">
        <v>1640</v>
      </c>
      <c r="QS142" s="46">
        <v>1</v>
      </c>
      <c r="QT142" s="46">
        <v>0</v>
      </c>
      <c r="QU142" s="46">
        <v>0</v>
      </c>
      <c r="QV142" s="46">
        <v>1</v>
      </c>
      <c r="QW142" s="46">
        <v>0</v>
      </c>
      <c r="QX142" s="46">
        <v>0</v>
      </c>
      <c r="QY142" s="46">
        <v>0</v>
      </c>
      <c r="QZ142" s="46">
        <v>0</v>
      </c>
      <c r="RA142" s="46">
        <v>0</v>
      </c>
      <c r="RB142" s="46">
        <v>0</v>
      </c>
      <c r="RC142" s="46">
        <v>0</v>
      </c>
      <c r="RR142" s="46" t="s">
        <v>1679</v>
      </c>
      <c r="RS142" s="46">
        <v>0</v>
      </c>
      <c r="RT142" s="46">
        <v>0</v>
      </c>
      <c r="RU142" s="46">
        <v>0</v>
      </c>
      <c r="RV142" s="46">
        <v>0</v>
      </c>
      <c r="RW142" s="46">
        <v>0</v>
      </c>
      <c r="RX142" s="46">
        <v>0</v>
      </c>
      <c r="RY142" s="46">
        <v>0</v>
      </c>
      <c r="RZ142" s="46">
        <v>0</v>
      </c>
      <c r="SA142" s="46">
        <v>1</v>
      </c>
      <c r="SB142" s="46">
        <v>0</v>
      </c>
      <c r="SC142" s="46">
        <v>0</v>
      </c>
      <c r="SD142" s="46">
        <v>0</v>
      </c>
      <c r="SE142" s="46">
        <v>0</v>
      </c>
      <c r="AKG142" s="46" t="s">
        <v>1509</v>
      </c>
      <c r="AKH142" s="46">
        <v>0</v>
      </c>
      <c r="AKI142" s="46">
        <v>0</v>
      </c>
      <c r="AKJ142" s="46">
        <v>0</v>
      </c>
      <c r="AKK142" s="46">
        <v>0</v>
      </c>
      <c r="AKL142" s="46">
        <v>0</v>
      </c>
      <c r="AKM142" s="46">
        <v>0</v>
      </c>
      <c r="AKN142" s="46">
        <v>0</v>
      </c>
      <c r="AKO142" s="46">
        <v>0</v>
      </c>
      <c r="AKP142" s="46">
        <v>0</v>
      </c>
      <c r="AKQ142" s="46">
        <v>0</v>
      </c>
      <c r="AKR142" s="46">
        <v>0</v>
      </c>
      <c r="AKS142" s="46">
        <v>0</v>
      </c>
      <c r="AKT142" s="46">
        <v>0</v>
      </c>
      <c r="AKU142" s="46">
        <v>0</v>
      </c>
      <c r="AKV142" s="46">
        <v>1</v>
      </c>
      <c r="AKW142" s="46">
        <v>0</v>
      </c>
      <c r="AKX142" s="46">
        <v>0</v>
      </c>
      <c r="AKY142" s="46">
        <v>0</v>
      </c>
      <c r="AQR142" s="46" t="s">
        <v>1564</v>
      </c>
      <c r="ARR142" s="46" t="s">
        <v>1512</v>
      </c>
      <c r="ARS142" s="46">
        <v>0</v>
      </c>
      <c r="ART142" s="46">
        <v>0</v>
      </c>
      <c r="ARU142" s="46">
        <v>1</v>
      </c>
      <c r="ARV142" s="46">
        <v>0</v>
      </c>
      <c r="ARW142" s="46">
        <v>0</v>
      </c>
      <c r="ARX142" s="46">
        <v>0</v>
      </c>
      <c r="ARY142" s="46">
        <v>0</v>
      </c>
      <c r="ASB142" s="46" t="s">
        <v>1500</v>
      </c>
      <c r="AUW142" s="46" t="s">
        <v>2327</v>
      </c>
      <c r="AUX142" s="46">
        <v>0</v>
      </c>
      <c r="AUY142" s="46">
        <v>0</v>
      </c>
      <c r="AUZ142" s="46">
        <v>0</v>
      </c>
      <c r="AVA142" s="46">
        <v>1</v>
      </c>
      <c r="AVB142" s="46">
        <v>0</v>
      </c>
      <c r="AVC142" s="46">
        <v>0</v>
      </c>
      <c r="AVD142" s="46">
        <v>1</v>
      </c>
      <c r="AVE142" s="46">
        <v>0</v>
      </c>
      <c r="AVF142" s="46">
        <v>0</v>
      </c>
      <c r="AVG142" s="46">
        <v>0</v>
      </c>
      <c r="AVH142" s="46">
        <v>0</v>
      </c>
      <c r="AVJ142" s="46" t="s">
        <v>1618</v>
      </c>
      <c r="AVK142" s="46">
        <v>0</v>
      </c>
      <c r="AVL142" s="46">
        <v>0</v>
      </c>
      <c r="AVM142" s="46">
        <v>0</v>
      </c>
      <c r="AVN142" s="46">
        <v>0</v>
      </c>
      <c r="AVO142" s="46">
        <v>0</v>
      </c>
      <c r="AVP142" s="46">
        <v>1</v>
      </c>
      <c r="AVQ142" s="46">
        <v>0</v>
      </c>
      <c r="AVR142" s="46">
        <v>0</v>
      </c>
      <c r="AVS142" s="46">
        <v>1</v>
      </c>
      <c r="AVT142" s="46">
        <v>0</v>
      </c>
      <c r="AVU142" s="46">
        <v>0</v>
      </c>
      <c r="AVV142" s="46">
        <v>0</v>
      </c>
      <c r="AVW142" s="46">
        <v>0</v>
      </c>
      <c r="AVY142" s="46" t="s">
        <v>1561</v>
      </c>
      <c r="AVZ142" s="46">
        <v>1</v>
      </c>
      <c r="AWA142" s="46">
        <v>0</v>
      </c>
      <c r="AWB142" s="46">
        <v>0</v>
      </c>
      <c r="AWC142" s="46">
        <v>0</v>
      </c>
      <c r="AWD142" s="46">
        <v>0</v>
      </c>
      <c r="AWE142" s="46">
        <v>0</v>
      </c>
      <c r="AWF142" s="46">
        <v>0</v>
      </c>
      <c r="AWG142" s="46">
        <v>0</v>
      </c>
      <c r="AWH142" s="46">
        <v>0</v>
      </c>
      <c r="AWI142" s="46">
        <v>0</v>
      </c>
      <c r="AWJ142" s="46">
        <v>0</v>
      </c>
      <c r="AWK142" s="46">
        <v>0</v>
      </c>
      <c r="AWL142" s="46">
        <v>0</v>
      </c>
      <c r="AWN142" s="46" t="s">
        <v>1516</v>
      </c>
      <c r="AWO142" s="46" t="s">
        <v>1517</v>
      </c>
      <c r="AWP142" s="46">
        <v>1</v>
      </c>
      <c r="AWQ142" s="46">
        <v>0</v>
      </c>
      <c r="AWR142" s="46">
        <v>0</v>
      </c>
      <c r="AWS142" s="46">
        <v>0</v>
      </c>
      <c r="AWT142" s="46">
        <v>0</v>
      </c>
      <c r="AWU142" s="46">
        <v>0</v>
      </c>
      <c r="AWV142" s="46">
        <v>0</v>
      </c>
      <c r="AWW142" s="46">
        <v>0</v>
      </c>
      <c r="AWX142" s="46">
        <v>0</v>
      </c>
      <c r="AWY142" s="46">
        <v>0</v>
      </c>
      <c r="AWZ142" s="46">
        <v>0</v>
      </c>
      <c r="AXA142" s="46">
        <v>0</v>
      </c>
      <c r="AXD142" s="46" t="s">
        <v>1500</v>
      </c>
      <c r="AXT142" s="46" t="s">
        <v>1518</v>
      </c>
      <c r="AYI142" s="46" t="s">
        <v>1745</v>
      </c>
      <c r="AYJ142" s="46">
        <v>0</v>
      </c>
      <c r="AYK142" s="46">
        <v>0</v>
      </c>
      <c r="AYL142" s="46">
        <v>0</v>
      </c>
      <c r="AYM142" s="46">
        <v>1</v>
      </c>
      <c r="AYN142" s="46">
        <v>0</v>
      </c>
      <c r="AYO142" s="46">
        <v>0</v>
      </c>
      <c r="AYP142" s="46">
        <v>0</v>
      </c>
      <c r="AYQ142" s="46">
        <v>0</v>
      </c>
      <c r="AYR142" s="46">
        <v>0</v>
      </c>
      <c r="AYS142" s="46">
        <v>0</v>
      </c>
      <c r="AYT142" s="46">
        <v>0</v>
      </c>
      <c r="AYW142" s="46" t="s">
        <v>1500</v>
      </c>
      <c r="AZW142" s="46" t="s">
        <v>1500</v>
      </c>
      <c r="BAX142" s="46" t="s">
        <v>1500</v>
      </c>
      <c r="BBM142" s="46" t="s">
        <v>1518</v>
      </c>
      <c r="BBN142" s="46" t="s">
        <v>1518</v>
      </c>
      <c r="BBO142" s="46" t="s">
        <v>1496</v>
      </c>
      <c r="BBP142" s="46" t="s">
        <v>1713</v>
      </c>
      <c r="BBQ142" s="46">
        <v>1</v>
      </c>
      <c r="BBR142" s="46">
        <v>0</v>
      </c>
      <c r="BBS142" s="46">
        <v>0</v>
      </c>
      <c r="BBT142" s="46">
        <v>0</v>
      </c>
      <c r="BBU142" s="46">
        <v>0</v>
      </c>
      <c r="BBV142" s="46">
        <v>0</v>
      </c>
      <c r="BBW142" s="46">
        <v>0</v>
      </c>
      <c r="BBX142" s="46">
        <v>0</v>
      </c>
      <c r="BBY142" s="46">
        <v>0</v>
      </c>
      <c r="BBZ142" s="46">
        <v>0</v>
      </c>
      <c r="BCA142" s="46">
        <v>0</v>
      </c>
      <c r="BCB142" s="46">
        <v>0</v>
      </c>
      <c r="BCC142" s="46">
        <v>0</v>
      </c>
      <c r="BCE142" s="46" t="s">
        <v>1522</v>
      </c>
      <c r="BCF142" s="46">
        <v>0</v>
      </c>
      <c r="BCG142" s="46">
        <v>1</v>
      </c>
      <c r="BCH142" s="46">
        <v>0</v>
      </c>
      <c r="BCI142" s="46">
        <v>0</v>
      </c>
      <c r="BCJ142" s="46">
        <v>0</v>
      </c>
      <c r="BCK142" s="46">
        <v>0</v>
      </c>
      <c r="BCL142" s="46">
        <v>0</v>
      </c>
      <c r="BCM142" s="46">
        <v>0</v>
      </c>
      <c r="BCN142" s="46">
        <v>0</v>
      </c>
      <c r="BCO142" s="46">
        <v>0</v>
      </c>
      <c r="BCP142" s="46">
        <v>0</v>
      </c>
      <c r="BCQ142" s="46">
        <v>0</v>
      </c>
      <c r="BCR142" s="46">
        <v>0</v>
      </c>
      <c r="BCS142" s="46">
        <v>0</v>
      </c>
      <c r="BCT142" s="46">
        <v>0</v>
      </c>
      <c r="BCV142" s="46" t="s">
        <v>1563</v>
      </c>
      <c r="BCW142" s="46" t="s">
        <v>1500</v>
      </c>
      <c r="BCX142" s="46" t="s">
        <v>1500</v>
      </c>
      <c r="BCY142" s="46" t="s">
        <v>1588</v>
      </c>
      <c r="BDA142" s="46">
        <v>391767122</v>
      </c>
      <c r="BDB142" s="46">
        <v>44965.645891203712</v>
      </c>
      <c r="BDE142" s="46" t="s">
        <v>1524</v>
      </c>
      <c r="BDF142" s="46" t="s">
        <v>1525</v>
      </c>
    </row>
    <row r="143" spans="1:1007 1136:1462" x14ac:dyDescent="0.35">
      <c r="A143" s="46">
        <v>165</v>
      </c>
      <c r="B143" s="46" t="s">
        <v>2443</v>
      </c>
      <c r="C143" s="46">
        <v>44965</v>
      </c>
      <c r="D143" s="46" t="s">
        <v>1490</v>
      </c>
      <c r="E143" s="46">
        <v>44965.490158171291</v>
      </c>
      <c r="F143" s="46">
        <v>44965.51704313657</v>
      </c>
      <c r="G143" s="46" t="s">
        <v>1491</v>
      </c>
      <c r="H143" s="46" t="s">
        <v>1571</v>
      </c>
      <c r="I143" s="46" t="s">
        <v>1493</v>
      </c>
      <c r="J143" s="46" t="s">
        <v>1494</v>
      </c>
      <c r="K143" s="46">
        <v>8</v>
      </c>
      <c r="L143" s="46">
        <v>8</v>
      </c>
      <c r="M143" s="46" t="s">
        <v>2175</v>
      </c>
      <c r="N143" s="46" t="s">
        <v>1500</v>
      </c>
      <c r="O143" s="46" t="s">
        <v>1497</v>
      </c>
      <c r="P143" s="46" t="s">
        <v>1498</v>
      </c>
      <c r="R143" s="46" t="s">
        <v>1496</v>
      </c>
      <c r="S143" s="46" t="s">
        <v>2444</v>
      </c>
      <c r="T143" s="46" t="s">
        <v>1500</v>
      </c>
      <c r="U143" s="46" t="s">
        <v>1500</v>
      </c>
      <c r="V143" s="46" t="s">
        <v>1500</v>
      </c>
      <c r="W143" s="46" t="s">
        <v>1500</v>
      </c>
      <c r="X143" s="46" t="s">
        <v>1500</v>
      </c>
      <c r="Y143" s="46" t="s">
        <v>1500</v>
      </c>
      <c r="Z143" s="46" t="str">
        <f t="shared" si="102"/>
        <v>non</v>
      </c>
      <c r="AC143" s="46" t="str">
        <f t="shared" si="98"/>
        <v>non</v>
      </c>
      <c r="AD143" s="46" t="s">
        <v>1501</v>
      </c>
      <c r="AF143" s="46" t="s">
        <v>1609</v>
      </c>
      <c r="AH143" s="46" t="s">
        <v>1734</v>
      </c>
      <c r="AJ143" s="46" t="str">
        <f t="shared" si="99"/>
        <v>non</v>
      </c>
      <c r="AK143" s="46" t="str">
        <f t="shared" si="103"/>
        <v>oui</v>
      </c>
      <c r="AL143" s="46" t="str">
        <f t="shared" si="118"/>
        <v xml:space="preserve">pas_connaissance exclusion </v>
      </c>
      <c r="AM143" s="46">
        <f t="shared" si="104"/>
        <v>1</v>
      </c>
      <c r="AN143" s="46">
        <f t="shared" si="105"/>
        <v>0</v>
      </c>
      <c r="AO143" s="46">
        <f t="shared" si="106"/>
        <v>0</v>
      </c>
      <c r="AP143" s="46">
        <f t="shared" si="107"/>
        <v>0</v>
      </c>
      <c r="AQ143" s="46">
        <f t="shared" si="108"/>
        <v>0</v>
      </c>
      <c r="AR143" s="46">
        <f t="shared" si="109"/>
        <v>0</v>
      </c>
      <c r="AS143" s="46">
        <f t="shared" si="110"/>
        <v>1</v>
      </c>
      <c r="AT143" s="46">
        <f t="shared" si="111"/>
        <v>0</v>
      </c>
      <c r="AU143" s="46">
        <f t="shared" si="112"/>
        <v>0</v>
      </c>
      <c r="AV143" s="46">
        <f t="shared" si="113"/>
        <v>0</v>
      </c>
      <c r="AW143" s="46">
        <f t="shared" si="114"/>
        <v>0</v>
      </c>
      <c r="AX143" s="46">
        <f t="shared" si="115"/>
        <v>0</v>
      </c>
      <c r="AY143" s="46">
        <f t="shared" si="116"/>
        <v>0</v>
      </c>
      <c r="BT143" s="46" t="str">
        <f t="shared" si="117"/>
        <v>oui</v>
      </c>
      <c r="BV143" s="46" t="s">
        <v>1500</v>
      </c>
      <c r="BW143" s="46" t="s">
        <v>1610</v>
      </c>
      <c r="BX143" s="46">
        <v>1</v>
      </c>
      <c r="BY143" s="46">
        <v>0</v>
      </c>
      <c r="BZ143" s="46">
        <v>0</v>
      </c>
      <c r="CA143" s="46">
        <v>0</v>
      </c>
      <c r="CB143" s="46">
        <v>0</v>
      </c>
      <c r="CC143" s="46">
        <v>0</v>
      </c>
      <c r="CD143" s="46">
        <v>0</v>
      </c>
      <c r="CE143" s="46">
        <v>0</v>
      </c>
      <c r="CF143" s="46">
        <v>0</v>
      </c>
      <c r="CG143" s="46">
        <v>0</v>
      </c>
      <c r="CH143" s="46">
        <v>0</v>
      </c>
      <c r="CW143" s="46" t="s">
        <v>1505</v>
      </c>
      <c r="CX143" s="46">
        <v>0</v>
      </c>
      <c r="CY143" s="46">
        <v>0</v>
      </c>
      <c r="CZ143" s="46">
        <v>0</v>
      </c>
      <c r="DA143" s="46">
        <v>0</v>
      </c>
      <c r="DB143" s="46">
        <v>0</v>
      </c>
      <c r="DC143" s="46">
        <v>0</v>
      </c>
      <c r="DD143" s="46">
        <v>1</v>
      </c>
      <c r="DE143" s="46">
        <v>0</v>
      </c>
      <c r="DF143" s="46">
        <v>0</v>
      </c>
      <c r="DG143" s="46">
        <v>0</v>
      </c>
      <c r="DH143" s="46">
        <v>0</v>
      </c>
      <c r="DI143" s="46">
        <v>0</v>
      </c>
      <c r="DJ143" s="46">
        <v>0</v>
      </c>
      <c r="GG143" s="46" t="s">
        <v>1500</v>
      </c>
      <c r="GH143" s="46" t="s">
        <v>1532</v>
      </c>
      <c r="GI143" s="46">
        <v>1</v>
      </c>
      <c r="GJ143" s="46">
        <v>0</v>
      </c>
      <c r="GK143" s="46">
        <v>1</v>
      </c>
      <c r="GL143" s="46">
        <v>0</v>
      </c>
      <c r="GM143" s="46">
        <v>0</v>
      </c>
      <c r="GN143" s="46">
        <v>0</v>
      </c>
      <c r="GX143" s="46" t="s">
        <v>1579</v>
      </c>
      <c r="GY143" s="46">
        <v>1</v>
      </c>
      <c r="GZ143" s="46">
        <v>0</v>
      </c>
      <c r="HA143" s="46">
        <v>0</v>
      </c>
      <c r="HB143" s="46">
        <v>0</v>
      </c>
      <c r="HC143" s="46">
        <v>0</v>
      </c>
      <c r="HD143" s="46">
        <v>0</v>
      </c>
      <c r="HE143" s="46">
        <v>0</v>
      </c>
      <c r="HF143" s="46">
        <v>0</v>
      </c>
      <c r="HG143" s="46">
        <v>0</v>
      </c>
      <c r="HH143" s="46">
        <v>0</v>
      </c>
      <c r="HI143" s="46">
        <v>0</v>
      </c>
      <c r="HJ143" s="46">
        <v>0</v>
      </c>
      <c r="HK143" s="46">
        <v>0</v>
      </c>
      <c r="AAP143" s="46" t="s">
        <v>1500</v>
      </c>
      <c r="AAQ143" s="46" t="s">
        <v>1736</v>
      </c>
      <c r="AAR143" s="46">
        <v>1</v>
      </c>
      <c r="AAS143" s="46">
        <v>1</v>
      </c>
      <c r="AAT143" s="46">
        <v>0</v>
      </c>
      <c r="AAU143" s="46">
        <v>0</v>
      </c>
      <c r="AAV143" s="46">
        <v>0</v>
      </c>
      <c r="AAW143" s="46">
        <v>0</v>
      </c>
      <c r="AAX143" s="46">
        <v>0</v>
      </c>
      <c r="AAY143" s="46">
        <v>0</v>
      </c>
      <c r="AAZ143" s="46">
        <v>0</v>
      </c>
      <c r="ABA143" s="46">
        <v>0</v>
      </c>
      <c r="ABB143" s="46">
        <v>0</v>
      </c>
      <c r="ABC143" s="46">
        <v>0</v>
      </c>
      <c r="ABD143" s="46">
        <v>0</v>
      </c>
      <c r="ABE143" s="46">
        <v>0</v>
      </c>
      <c r="ABF143" s="46">
        <v>0</v>
      </c>
      <c r="ABG143" s="46">
        <v>0</v>
      </c>
      <c r="ACA143" s="46" t="s">
        <v>1579</v>
      </c>
      <c r="ACB143" s="46">
        <v>1</v>
      </c>
      <c r="ACC143" s="46">
        <v>0</v>
      </c>
      <c r="ACD143" s="46">
        <v>0</v>
      </c>
      <c r="ACE143" s="46">
        <v>0</v>
      </c>
      <c r="ACF143" s="46">
        <v>0</v>
      </c>
      <c r="ACG143" s="46">
        <v>0</v>
      </c>
      <c r="ACH143" s="46">
        <v>0</v>
      </c>
      <c r="ACI143" s="46">
        <v>0</v>
      </c>
      <c r="ACJ143" s="46">
        <v>0</v>
      </c>
      <c r="ACK143" s="46">
        <v>0</v>
      </c>
      <c r="ACL143" s="46">
        <v>0</v>
      </c>
      <c r="ACM143" s="46">
        <v>0</v>
      </c>
      <c r="ACN143" s="46">
        <v>0</v>
      </c>
      <c r="AKG143" s="46" t="s">
        <v>1509</v>
      </c>
      <c r="AKH143" s="46">
        <v>0</v>
      </c>
      <c r="AKI143" s="46">
        <v>0</v>
      </c>
      <c r="AKJ143" s="46">
        <v>0</v>
      </c>
      <c r="AKK143" s="46">
        <v>0</v>
      </c>
      <c r="AKL143" s="46">
        <v>0</v>
      </c>
      <c r="AKM143" s="46">
        <v>0</v>
      </c>
      <c r="AKN143" s="46">
        <v>0</v>
      </c>
      <c r="AKO143" s="46">
        <v>0</v>
      </c>
      <c r="AKP143" s="46">
        <v>0</v>
      </c>
      <c r="AKQ143" s="46">
        <v>0</v>
      </c>
      <c r="AKR143" s="46">
        <v>0</v>
      </c>
      <c r="AKS143" s="46">
        <v>0</v>
      </c>
      <c r="AKT143" s="46">
        <v>0</v>
      </c>
      <c r="AKU143" s="46">
        <v>0</v>
      </c>
      <c r="AKV143" s="46">
        <v>1</v>
      </c>
      <c r="AKW143" s="46">
        <v>0</v>
      </c>
      <c r="AKX143" s="46">
        <v>0</v>
      </c>
      <c r="AKY143" s="46">
        <v>0</v>
      </c>
      <c r="AQR143" s="46" t="s">
        <v>1564</v>
      </c>
      <c r="ASB143" s="46" t="s">
        <v>1500</v>
      </c>
      <c r="AUW143" s="46" t="s">
        <v>1948</v>
      </c>
      <c r="AUX143" s="46">
        <v>0</v>
      </c>
      <c r="AUY143" s="46">
        <v>0</v>
      </c>
      <c r="AUZ143" s="46">
        <v>0</v>
      </c>
      <c r="AVA143" s="46">
        <v>1</v>
      </c>
      <c r="AVB143" s="46">
        <v>0</v>
      </c>
      <c r="AVC143" s="46">
        <v>0</v>
      </c>
      <c r="AVD143" s="46">
        <v>1</v>
      </c>
      <c r="AVE143" s="46">
        <v>0</v>
      </c>
      <c r="AVF143" s="46">
        <v>0</v>
      </c>
      <c r="AVG143" s="46">
        <v>0</v>
      </c>
      <c r="AVH143" s="46">
        <v>0</v>
      </c>
      <c r="AVJ143" s="46" t="s">
        <v>2257</v>
      </c>
      <c r="AVK143" s="46">
        <v>0</v>
      </c>
      <c r="AVL143" s="46">
        <v>0</v>
      </c>
      <c r="AVM143" s="46">
        <v>0</v>
      </c>
      <c r="AVN143" s="46">
        <v>0</v>
      </c>
      <c r="AVO143" s="46">
        <v>0</v>
      </c>
      <c r="AVP143" s="46">
        <v>1</v>
      </c>
      <c r="AVQ143" s="46">
        <v>0</v>
      </c>
      <c r="AVR143" s="46">
        <v>1</v>
      </c>
      <c r="AVS143" s="46">
        <v>1</v>
      </c>
      <c r="AVT143" s="46">
        <v>0</v>
      </c>
      <c r="AVU143" s="46">
        <v>0</v>
      </c>
      <c r="AVV143" s="46">
        <v>0</v>
      </c>
      <c r="AVW143" s="46">
        <v>0</v>
      </c>
      <c r="AVY143" s="46" t="s">
        <v>1600</v>
      </c>
      <c r="AVZ143" s="46">
        <v>1</v>
      </c>
      <c r="AWA143" s="46">
        <v>1</v>
      </c>
      <c r="AWB143" s="46">
        <v>0</v>
      </c>
      <c r="AWC143" s="46">
        <v>0</v>
      </c>
      <c r="AWD143" s="46">
        <v>0</v>
      </c>
      <c r="AWE143" s="46">
        <v>0</v>
      </c>
      <c r="AWF143" s="46">
        <v>0</v>
      </c>
      <c r="AWG143" s="46">
        <v>0</v>
      </c>
      <c r="AWH143" s="46">
        <v>0</v>
      </c>
      <c r="AWI143" s="46">
        <v>0</v>
      </c>
      <c r="AWJ143" s="46">
        <v>0</v>
      </c>
      <c r="AWK143" s="46">
        <v>0</v>
      </c>
      <c r="AWL143" s="46">
        <v>0</v>
      </c>
      <c r="AWN143" s="46" t="s">
        <v>1516</v>
      </c>
      <c r="AWO143" s="46" t="s">
        <v>1517</v>
      </c>
      <c r="AWP143" s="46">
        <v>1</v>
      </c>
      <c r="AWQ143" s="46">
        <v>0</v>
      </c>
      <c r="AWR143" s="46">
        <v>0</v>
      </c>
      <c r="AWS143" s="46">
        <v>0</v>
      </c>
      <c r="AWT143" s="46">
        <v>0</v>
      </c>
      <c r="AWU143" s="46">
        <v>0</v>
      </c>
      <c r="AWV143" s="46">
        <v>0</v>
      </c>
      <c r="AWW143" s="46">
        <v>0</v>
      </c>
      <c r="AWX143" s="46">
        <v>0</v>
      </c>
      <c r="AWY143" s="46">
        <v>0</v>
      </c>
      <c r="AWZ143" s="46">
        <v>0</v>
      </c>
      <c r="AXA143" s="46">
        <v>0</v>
      </c>
      <c r="AXD143" s="46" t="s">
        <v>1500</v>
      </c>
      <c r="AXT143" s="46" t="s">
        <v>1518</v>
      </c>
      <c r="AYI143" s="46" t="s">
        <v>2302</v>
      </c>
      <c r="AYJ143" s="46">
        <v>0</v>
      </c>
      <c r="AYK143" s="46">
        <v>0</v>
      </c>
      <c r="AYL143" s="46">
        <v>0</v>
      </c>
      <c r="AYM143" s="46">
        <v>1</v>
      </c>
      <c r="AYN143" s="46">
        <v>0</v>
      </c>
      <c r="AYO143" s="46">
        <v>1</v>
      </c>
      <c r="AYP143" s="46">
        <v>0</v>
      </c>
      <c r="AYQ143" s="46">
        <v>0</v>
      </c>
      <c r="AYR143" s="46">
        <v>0</v>
      </c>
      <c r="AYS143" s="46">
        <v>0</v>
      </c>
      <c r="AYT143" s="46">
        <v>0</v>
      </c>
      <c r="AYW143" s="46" t="s">
        <v>1496</v>
      </c>
      <c r="AYX143" s="46" t="s">
        <v>2445</v>
      </c>
      <c r="AYY143" s="46">
        <v>1</v>
      </c>
      <c r="AYZ143" s="46">
        <v>0</v>
      </c>
      <c r="AZA143" s="46">
        <v>0</v>
      </c>
      <c r="AZB143" s="46">
        <v>1</v>
      </c>
      <c r="AZC143" s="46">
        <v>1</v>
      </c>
      <c r="AZD143" s="46">
        <v>0</v>
      </c>
      <c r="AZE143" s="46">
        <v>0</v>
      </c>
      <c r="AZF143" s="46">
        <v>0</v>
      </c>
      <c r="AZG143" s="46">
        <v>0</v>
      </c>
      <c r="AZH143" s="46">
        <v>0</v>
      </c>
      <c r="AZK143" s="46" t="s">
        <v>1696</v>
      </c>
      <c r="AZL143" s="46">
        <v>0</v>
      </c>
      <c r="AZM143" s="46">
        <v>0</v>
      </c>
      <c r="AZN143" s="46">
        <v>0</v>
      </c>
      <c r="AZO143" s="46">
        <v>0</v>
      </c>
      <c r="AZP143" s="46">
        <v>0</v>
      </c>
      <c r="AZQ143" s="46">
        <v>1</v>
      </c>
      <c r="AZR143" s="46">
        <v>0</v>
      </c>
      <c r="AZS143" s="46">
        <v>0</v>
      </c>
      <c r="AZT143" s="46">
        <v>0</v>
      </c>
      <c r="AZU143" s="46">
        <v>0</v>
      </c>
      <c r="AZW143" s="46" t="s">
        <v>1500</v>
      </c>
      <c r="BAX143" s="46" t="s">
        <v>1500</v>
      </c>
      <c r="BBM143" s="46" t="s">
        <v>1518</v>
      </c>
      <c r="BBN143" s="46" t="s">
        <v>1702</v>
      </c>
      <c r="BBO143" s="46" t="s">
        <v>1496</v>
      </c>
      <c r="BBP143" s="46" t="s">
        <v>2446</v>
      </c>
      <c r="BBQ143" s="46">
        <v>1</v>
      </c>
      <c r="BBR143" s="46">
        <v>0</v>
      </c>
      <c r="BBS143" s="46">
        <v>0</v>
      </c>
      <c r="BBT143" s="46">
        <v>0</v>
      </c>
      <c r="BBU143" s="46">
        <v>0</v>
      </c>
      <c r="BBV143" s="46">
        <v>1</v>
      </c>
      <c r="BBW143" s="46">
        <v>0</v>
      </c>
      <c r="BBX143" s="46">
        <v>0</v>
      </c>
      <c r="BBY143" s="46">
        <v>0</v>
      </c>
      <c r="BBZ143" s="46">
        <v>0</v>
      </c>
      <c r="BCA143" s="46">
        <v>0</v>
      </c>
      <c r="BCB143" s="46">
        <v>0</v>
      </c>
      <c r="BCC143" s="46">
        <v>0</v>
      </c>
      <c r="BCE143" s="46" t="s">
        <v>1522</v>
      </c>
      <c r="BCF143" s="46">
        <v>0</v>
      </c>
      <c r="BCG143" s="46">
        <v>1</v>
      </c>
      <c r="BCH143" s="46">
        <v>0</v>
      </c>
      <c r="BCI143" s="46">
        <v>0</v>
      </c>
      <c r="BCJ143" s="46">
        <v>0</v>
      </c>
      <c r="BCK143" s="46">
        <v>0</v>
      </c>
      <c r="BCL143" s="46">
        <v>0</v>
      </c>
      <c r="BCM143" s="46">
        <v>0</v>
      </c>
      <c r="BCN143" s="46">
        <v>0</v>
      </c>
      <c r="BCO143" s="46">
        <v>0</v>
      </c>
      <c r="BCP143" s="46">
        <v>0</v>
      </c>
      <c r="BCQ143" s="46">
        <v>0</v>
      </c>
      <c r="BCR143" s="46">
        <v>0</v>
      </c>
      <c r="BCS143" s="46">
        <v>0</v>
      </c>
      <c r="BCT143" s="46">
        <v>0</v>
      </c>
      <c r="BCV143" s="46" t="s">
        <v>1563</v>
      </c>
      <c r="BCW143" s="46" t="s">
        <v>1500</v>
      </c>
      <c r="BCX143" s="46" t="s">
        <v>1500</v>
      </c>
      <c r="BCY143" s="46" t="s">
        <v>1588</v>
      </c>
      <c r="BDA143" s="46">
        <v>391767134</v>
      </c>
      <c r="BDB143" s="46">
        <v>44965.645902777767</v>
      </c>
      <c r="BDE143" s="46" t="s">
        <v>1524</v>
      </c>
      <c r="BDF143" s="46" t="s">
        <v>1525</v>
      </c>
    </row>
    <row r="144" spans="1:1007 1136:1462" x14ac:dyDescent="0.35">
      <c r="A144" s="46">
        <v>166</v>
      </c>
      <c r="B144" s="46" t="s">
        <v>2447</v>
      </c>
      <c r="C144" s="46">
        <v>44965</v>
      </c>
      <c r="D144" s="46" t="s">
        <v>1490</v>
      </c>
      <c r="E144" s="46">
        <v>44965.538782754629</v>
      </c>
      <c r="F144" s="46">
        <v>44965.54805302083</v>
      </c>
      <c r="G144" s="46" t="s">
        <v>1491</v>
      </c>
      <c r="H144" s="46" t="s">
        <v>1571</v>
      </c>
      <c r="I144" s="46" t="s">
        <v>1493</v>
      </c>
      <c r="J144" s="46" t="s">
        <v>1494</v>
      </c>
      <c r="K144" s="46">
        <v>8</v>
      </c>
      <c r="L144" s="46">
        <v>8</v>
      </c>
      <c r="M144" s="46" t="s">
        <v>2175</v>
      </c>
      <c r="N144" s="46" t="s">
        <v>1496</v>
      </c>
      <c r="O144" s="46" t="s">
        <v>1497</v>
      </c>
      <c r="P144" s="46" t="s">
        <v>1498</v>
      </c>
      <c r="R144" s="46" t="s">
        <v>1500</v>
      </c>
      <c r="S144" s="46" t="s">
        <v>2448</v>
      </c>
      <c r="T144" s="46" t="s">
        <v>1550</v>
      </c>
      <c r="U144" s="46" t="s">
        <v>1500</v>
      </c>
      <c r="V144" s="46" t="s">
        <v>1500</v>
      </c>
      <c r="W144" s="46" t="s">
        <v>1500</v>
      </c>
      <c r="X144" s="46" t="s">
        <v>1500</v>
      </c>
      <c r="Y144" s="46" t="s">
        <v>1500</v>
      </c>
      <c r="Z144" s="46" t="str">
        <f t="shared" si="102"/>
        <v>oui</v>
      </c>
      <c r="AC144" s="46" t="str">
        <f t="shared" si="98"/>
        <v>non</v>
      </c>
      <c r="AD144" s="46" t="s">
        <v>1639</v>
      </c>
      <c r="AJ144" s="46" t="str">
        <f t="shared" si="99"/>
        <v>non</v>
      </c>
      <c r="AK144" s="46" t="str">
        <f t="shared" si="103"/>
        <v>non</v>
      </c>
      <c r="AKG144" s="46" t="s">
        <v>1509</v>
      </c>
      <c r="AKH144" s="46">
        <v>0</v>
      </c>
      <c r="AKI144" s="46">
        <v>0</v>
      </c>
      <c r="AKJ144" s="46">
        <v>0</v>
      </c>
      <c r="AKK144" s="46">
        <v>0</v>
      </c>
      <c r="AKL144" s="46">
        <v>0</v>
      </c>
      <c r="AKM144" s="46">
        <v>0</v>
      </c>
      <c r="AKN144" s="46">
        <v>0</v>
      </c>
      <c r="AKO144" s="46">
        <v>0</v>
      </c>
      <c r="AKP144" s="46">
        <v>0</v>
      </c>
      <c r="AKQ144" s="46">
        <v>0</v>
      </c>
      <c r="AKR144" s="46">
        <v>0</v>
      </c>
      <c r="AKS144" s="46">
        <v>0</v>
      </c>
      <c r="AKT144" s="46">
        <v>0</v>
      </c>
      <c r="AKU144" s="46">
        <v>0</v>
      </c>
      <c r="AKV144" s="46">
        <v>1</v>
      </c>
      <c r="AKW144" s="46">
        <v>0</v>
      </c>
      <c r="AKX144" s="46">
        <v>0</v>
      </c>
      <c r="AKY144" s="46">
        <v>0</v>
      </c>
      <c r="AQR144" s="46" t="s">
        <v>1564</v>
      </c>
      <c r="ASB144" s="46" t="s">
        <v>1500</v>
      </c>
      <c r="AUW144" s="46" t="s">
        <v>1759</v>
      </c>
      <c r="AUX144" s="46">
        <v>0</v>
      </c>
      <c r="AUY144" s="46">
        <v>0</v>
      </c>
      <c r="AUZ144" s="46">
        <v>0</v>
      </c>
      <c r="AVA144" s="46">
        <v>0</v>
      </c>
      <c r="AVB144" s="46">
        <v>0</v>
      </c>
      <c r="AVC144" s="46">
        <v>1</v>
      </c>
      <c r="AVD144" s="46">
        <v>0</v>
      </c>
      <c r="AVE144" s="46">
        <v>0</v>
      </c>
      <c r="AVF144" s="46">
        <v>0</v>
      </c>
      <c r="AVG144" s="46">
        <v>0</v>
      </c>
      <c r="AVH144" s="46">
        <v>0</v>
      </c>
      <c r="AVJ144" s="46" t="s">
        <v>1859</v>
      </c>
      <c r="AVK144" s="46">
        <v>0</v>
      </c>
      <c r="AVL144" s="46">
        <v>0</v>
      </c>
      <c r="AVM144" s="46">
        <v>0</v>
      </c>
      <c r="AVN144" s="46">
        <v>0</v>
      </c>
      <c r="AVO144" s="46">
        <v>0</v>
      </c>
      <c r="AVP144" s="46">
        <v>1</v>
      </c>
      <c r="AVQ144" s="46">
        <v>0</v>
      </c>
      <c r="AVR144" s="46">
        <v>0</v>
      </c>
      <c r="AVS144" s="46">
        <v>1</v>
      </c>
      <c r="AVT144" s="46">
        <v>0</v>
      </c>
      <c r="AVU144" s="46">
        <v>0</v>
      </c>
      <c r="AVV144" s="46">
        <v>0</v>
      </c>
      <c r="AVW144" s="46">
        <v>0</v>
      </c>
      <c r="AVY144" s="46" t="s">
        <v>1561</v>
      </c>
      <c r="AVZ144" s="46">
        <v>1</v>
      </c>
      <c r="AWA144" s="46">
        <v>0</v>
      </c>
      <c r="AWB144" s="46">
        <v>0</v>
      </c>
      <c r="AWC144" s="46">
        <v>0</v>
      </c>
      <c r="AWD144" s="46">
        <v>0</v>
      </c>
      <c r="AWE144" s="46">
        <v>0</v>
      </c>
      <c r="AWF144" s="46">
        <v>0</v>
      </c>
      <c r="AWG144" s="46">
        <v>0</v>
      </c>
      <c r="AWH144" s="46">
        <v>0</v>
      </c>
      <c r="AWI144" s="46">
        <v>0</v>
      </c>
      <c r="AWJ144" s="46">
        <v>0</v>
      </c>
      <c r="AWK144" s="46">
        <v>0</v>
      </c>
      <c r="AWL144" s="46">
        <v>0</v>
      </c>
      <c r="AWN144" s="46" t="s">
        <v>1601</v>
      </c>
      <c r="AWO144" s="46" t="s">
        <v>1528</v>
      </c>
      <c r="AWP144" s="46">
        <v>0</v>
      </c>
      <c r="AWQ144" s="46">
        <v>0</v>
      </c>
      <c r="AWR144" s="46">
        <v>0</v>
      </c>
      <c r="AWS144" s="46">
        <v>0</v>
      </c>
      <c r="AWT144" s="46">
        <v>0</v>
      </c>
      <c r="AWU144" s="46">
        <v>1</v>
      </c>
      <c r="AWV144" s="46">
        <v>0</v>
      </c>
      <c r="AWW144" s="46">
        <v>0</v>
      </c>
      <c r="AWX144" s="46">
        <v>0</v>
      </c>
      <c r="AWY144" s="46">
        <v>0</v>
      </c>
      <c r="AWZ144" s="46">
        <v>0</v>
      </c>
      <c r="AXA144" s="46">
        <v>0</v>
      </c>
      <c r="AXD144" s="46" t="s">
        <v>1500</v>
      </c>
      <c r="AXT144" s="46" t="s">
        <v>1518</v>
      </c>
      <c r="AYI144" s="46" t="s">
        <v>2302</v>
      </c>
      <c r="AYJ144" s="46">
        <v>0</v>
      </c>
      <c r="AYK144" s="46">
        <v>0</v>
      </c>
      <c r="AYL144" s="46">
        <v>0</v>
      </c>
      <c r="AYM144" s="46">
        <v>1</v>
      </c>
      <c r="AYN144" s="46">
        <v>0</v>
      </c>
      <c r="AYO144" s="46">
        <v>1</v>
      </c>
      <c r="AYP144" s="46">
        <v>0</v>
      </c>
      <c r="AYQ144" s="46">
        <v>0</v>
      </c>
      <c r="AYR144" s="46">
        <v>0</v>
      </c>
      <c r="AYS144" s="46">
        <v>0</v>
      </c>
      <c r="AYT144" s="46">
        <v>0</v>
      </c>
      <c r="AYW144" s="46" t="s">
        <v>1496</v>
      </c>
      <c r="AYX144" s="46" t="s">
        <v>2332</v>
      </c>
      <c r="AYY144" s="46">
        <v>0</v>
      </c>
      <c r="AYZ144" s="46">
        <v>0</v>
      </c>
      <c r="AZA144" s="46">
        <v>0</v>
      </c>
      <c r="AZB144" s="46">
        <v>1</v>
      </c>
      <c r="AZC144" s="46">
        <v>0</v>
      </c>
      <c r="AZD144" s="46">
        <v>1</v>
      </c>
      <c r="AZE144" s="46">
        <v>0</v>
      </c>
      <c r="AZF144" s="46">
        <v>0</v>
      </c>
      <c r="AZG144" s="46">
        <v>0</v>
      </c>
      <c r="AZH144" s="46">
        <v>0</v>
      </c>
      <c r="AZK144" s="46" t="s">
        <v>1696</v>
      </c>
      <c r="AZL144" s="46">
        <v>0</v>
      </c>
      <c r="AZM144" s="46">
        <v>0</v>
      </c>
      <c r="AZN144" s="46">
        <v>0</v>
      </c>
      <c r="AZO144" s="46">
        <v>0</v>
      </c>
      <c r="AZP144" s="46">
        <v>0</v>
      </c>
      <c r="AZQ144" s="46">
        <v>1</v>
      </c>
      <c r="AZR144" s="46">
        <v>0</v>
      </c>
      <c r="AZS144" s="46">
        <v>0</v>
      </c>
      <c r="AZT144" s="46">
        <v>0</v>
      </c>
      <c r="AZU144" s="46">
        <v>0</v>
      </c>
      <c r="AZW144" s="46" t="s">
        <v>1500</v>
      </c>
      <c r="BAX144" s="46" t="s">
        <v>1500</v>
      </c>
      <c r="BBM144" s="46" t="s">
        <v>1563</v>
      </c>
      <c r="BBN144" s="46" t="s">
        <v>1518</v>
      </c>
      <c r="BBO144" s="46" t="s">
        <v>1500</v>
      </c>
      <c r="BCV144" s="46" t="s">
        <v>1518</v>
      </c>
      <c r="BCW144" s="46" t="s">
        <v>1500</v>
      </c>
      <c r="BCX144" s="46" t="s">
        <v>1500</v>
      </c>
      <c r="BCY144" s="46" t="s">
        <v>1588</v>
      </c>
      <c r="BDA144" s="46">
        <v>391767142</v>
      </c>
      <c r="BDB144" s="46">
        <v>44965.645914351851</v>
      </c>
      <c r="BDE144" s="46" t="s">
        <v>1524</v>
      </c>
      <c r="BDF144" s="46" t="s">
        <v>1525</v>
      </c>
    </row>
    <row r="145" spans="1:987 1136:1462" x14ac:dyDescent="0.35">
      <c r="A145" s="46">
        <v>167</v>
      </c>
      <c r="B145" s="46" t="s">
        <v>2449</v>
      </c>
      <c r="C145" s="46">
        <v>44965</v>
      </c>
      <c r="D145" s="46" t="s">
        <v>1490</v>
      </c>
      <c r="E145" s="46">
        <v>44965.399579594909</v>
      </c>
      <c r="F145" s="46">
        <v>44965.424605682871</v>
      </c>
      <c r="G145" s="46" t="s">
        <v>1491</v>
      </c>
      <c r="H145" s="46" t="s">
        <v>1774</v>
      </c>
      <c r="I145" s="46" t="s">
        <v>1493</v>
      </c>
      <c r="J145" s="46" t="s">
        <v>1494</v>
      </c>
      <c r="K145" s="46">
        <v>6</v>
      </c>
      <c r="L145" s="46">
        <v>6</v>
      </c>
      <c r="M145" s="46" t="s">
        <v>1983</v>
      </c>
      <c r="N145" s="46" t="s">
        <v>1496</v>
      </c>
      <c r="O145" s="46" t="s">
        <v>1527</v>
      </c>
      <c r="P145" s="46" t="s">
        <v>1528</v>
      </c>
      <c r="Q145" s="46" t="s">
        <v>1500</v>
      </c>
      <c r="S145" s="46" t="s">
        <v>2450</v>
      </c>
      <c r="T145" s="46" t="s">
        <v>1500</v>
      </c>
      <c r="U145" s="46" t="s">
        <v>1500</v>
      </c>
      <c r="V145" s="46" t="s">
        <v>1500</v>
      </c>
      <c r="W145" s="46" t="s">
        <v>1500</v>
      </c>
      <c r="X145" s="46" t="s">
        <v>1500</v>
      </c>
      <c r="Y145" s="46" t="s">
        <v>1500</v>
      </c>
      <c r="Z145" s="46" t="str">
        <f t="shared" si="102"/>
        <v>non</v>
      </c>
      <c r="AC145" s="46" t="str">
        <f t="shared" si="98"/>
        <v>non</v>
      </c>
      <c r="AD145" s="46" t="s">
        <v>1501</v>
      </c>
      <c r="AF145" s="46" t="s">
        <v>1502</v>
      </c>
      <c r="AH145" s="46" t="s">
        <v>1609</v>
      </c>
      <c r="AJ145" s="46" t="str">
        <f t="shared" si="99"/>
        <v>non</v>
      </c>
      <c r="AK145" s="46" t="str">
        <f t="shared" si="103"/>
        <v>oui</v>
      </c>
      <c r="AL145" s="46" t="str">
        <f t="shared" ref="AL145:AL152" si="123">IF(AM145=1,"pas_connaissance ","")&amp;IF(AN145=1,"insecurite_itinerair ","")&amp;IF(AO145=1,"insecurite ","")&amp;IF(AP145=1,"distance ","")&amp;IF(AQ145=1,"difficult_depac ","")&amp;IF(AR145=1,"discretion ","")&amp;IF(AS145=1,"exclusion ","")&amp;IF(AT145=1,"exclusion ","")&amp;IF(AU145=1,"corruption ","")&amp;IF(AV145=1,"pas_acces_information ","")&amp;IF(AW145=1,"aucune ","")&amp;IF(AX145=1,"autre ","")&amp;IF(AY145=1,"nsp ","")</f>
        <v xml:space="preserve">pas_connaissance exclusion corruption </v>
      </c>
      <c r="AM145" s="46">
        <f t="shared" ref="AM145:AY152" si="124">IF(ISERROR(SEARCH(1, _xlfn.CONCAT(CX145,EZ145,GY145, JU145, MN145, PC145, RS145, UF145, WT145, ZE145, ACB145, ADV145, AFZ145, AIS145))),0,1)</f>
        <v>1</v>
      </c>
      <c r="AN145" s="46">
        <f t="shared" si="124"/>
        <v>0</v>
      </c>
      <c r="AO145" s="46">
        <f t="shared" si="124"/>
        <v>0</v>
      </c>
      <c r="AP145" s="46">
        <f t="shared" si="124"/>
        <v>0</v>
      </c>
      <c r="AQ145" s="46">
        <f t="shared" si="124"/>
        <v>0</v>
      </c>
      <c r="AR145" s="46">
        <f t="shared" si="124"/>
        <v>0</v>
      </c>
      <c r="AS145" s="46">
        <f t="shared" si="124"/>
        <v>1</v>
      </c>
      <c r="AT145" s="46">
        <f t="shared" si="124"/>
        <v>0</v>
      </c>
      <c r="AU145" s="46">
        <f t="shared" si="124"/>
        <v>1</v>
      </c>
      <c r="AV145" s="46">
        <f t="shared" si="124"/>
        <v>0</v>
      </c>
      <c r="AW145" s="46">
        <f t="shared" si="124"/>
        <v>0</v>
      </c>
      <c r="AX145" s="46">
        <f t="shared" si="124"/>
        <v>0</v>
      </c>
      <c r="AY145" s="46">
        <f t="shared" si="124"/>
        <v>0</v>
      </c>
      <c r="BT145" s="46" t="str">
        <f t="shared" ref="BT145:BT152" si="125">IF(ISERROR(SEARCH(1, _xlfn.CONCAT(BY145,BZ145, DX145, DY145, EL145, FY145, GI145, HX145, II145, KU145, LP145, NN145, OC145, OD145, QC145, QD145, QS145, SS145, TH145, VF145,VT145, XT145, AAR145, AAS145, AAT145, AAU145,ADB145, ADC145, ADD145, ADE145, BX145, DW145))),"non","oui")</f>
        <v>oui</v>
      </c>
      <c r="BV145" s="46" t="s">
        <v>1500</v>
      </c>
      <c r="BW145" s="46" t="s">
        <v>2451</v>
      </c>
      <c r="BX145" s="46">
        <v>1</v>
      </c>
      <c r="BY145" s="46">
        <v>0</v>
      </c>
      <c r="BZ145" s="46">
        <v>0</v>
      </c>
      <c r="CA145" s="46">
        <v>1</v>
      </c>
      <c r="CB145" s="46">
        <v>0</v>
      </c>
      <c r="CC145" s="46">
        <v>0</v>
      </c>
      <c r="CD145" s="46">
        <v>0</v>
      </c>
      <c r="CE145" s="46">
        <v>1</v>
      </c>
      <c r="CF145" s="46">
        <v>0</v>
      </c>
      <c r="CG145" s="46">
        <v>0</v>
      </c>
      <c r="CH145" s="46">
        <v>0</v>
      </c>
      <c r="CW145" s="46" t="s">
        <v>1778</v>
      </c>
      <c r="CX145" s="46">
        <v>1</v>
      </c>
      <c r="CY145" s="46">
        <v>0</v>
      </c>
      <c r="CZ145" s="46">
        <v>0</v>
      </c>
      <c r="DA145" s="46">
        <v>0</v>
      </c>
      <c r="DB145" s="46">
        <v>0</v>
      </c>
      <c r="DC145" s="46">
        <v>0</v>
      </c>
      <c r="DD145" s="46">
        <v>0</v>
      </c>
      <c r="DE145" s="46">
        <v>0</v>
      </c>
      <c r="DF145" s="46">
        <v>1</v>
      </c>
      <c r="DG145" s="46">
        <v>0</v>
      </c>
      <c r="DH145" s="46">
        <v>0</v>
      </c>
      <c r="DI145" s="46">
        <v>0</v>
      </c>
      <c r="DJ145" s="46">
        <v>0</v>
      </c>
      <c r="GG145" s="46" t="s">
        <v>1500</v>
      </c>
      <c r="GH145" s="46" t="s">
        <v>1574</v>
      </c>
      <c r="GI145" s="46">
        <v>0</v>
      </c>
      <c r="GJ145" s="46">
        <v>0</v>
      </c>
      <c r="GK145" s="46">
        <v>1</v>
      </c>
      <c r="GL145" s="46">
        <v>0</v>
      </c>
      <c r="GM145" s="46">
        <v>0</v>
      </c>
      <c r="GN145" s="46">
        <v>0</v>
      </c>
      <c r="GX145" s="46" t="s">
        <v>1799</v>
      </c>
      <c r="GY145" s="46">
        <v>0</v>
      </c>
      <c r="GZ145" s="46">
        <v>0</v>
      </c>
      <c r="HA145" s="46">
        <v>0</v>
      </c>
      <c r="HB145" s="46">
        <v>0</v>
      </c>
      <c r="HC145" s="46">
        <v>0</v>
      </c>
      <c r="HD145" s="46">
        <v>0</v>
      </c>
      <c r="HE145" s="46">
        <v>1</v>
      </c>
      <c r="HF145" s="46">
        <v>0</v>
      </c>
      <c r="HG145" s="46">
        <v>1</v>
      </c>
      <c r="HH145" s="46">
        <v>0</v>
      </c>
      <c r="HI145" s="46">
        <v>0</v>
      </c>
      <c r="HJ145" s="46">
        <v>0</v>
      </c>
      <c r="HK145" s="46">
        <v>0</v>
      </c>
      <c r="IG145" s="46" t="s">
        <v>1500</v>
      </c>
      <c r="IH145" s="46" t="s">
        <v>1630</v>
      </c>
      <c r="II145" s="46">
        <v>1</v>
      </c>
      <c r="IJ145" s="46">
        <v>1</v>
      </c>
      <c r="IK145" s="46">
        <v>0</v>
      </c>
      <c r="IL145" s="46">
        <v>0</v>
      </c>
      <c r="IM145" s="46">
        <v>0</v>
      </c>
      <c r="IN145" s="46">
        <v>0</v>
      </c>
      <c r="IO145" s="46">
        <v>0</v>
      </c>
      <c r="IP145" s="46">
        <v>0</v>
      </c>
      <c r="IQ145" s="46">
        <v>0</v>
      </c>
      <c r="IR145" s="46">
        <v>0</v>
      </c>
      <c r="IS145" s="46">
        <v>0</v>
      </c>
      <c r="IT145" s="46">
        <v>0</v>
      </c>
      <c r="IU145" s="46">
        <v>0</v>
      </c>
      <c r="IV145" s="46">
        <v>0</v>
      </c>
      <c r="IW145" s="46">
        <v>0</v>
      </c>
      <c r="IX145" s="46">
        <v>0</v>
      </c>
      <c r="IY145" s="46">
        <v>0</v>
      </c>
      <c r="JT145" s="46" t="s">
        <v>1615</v>
      </c>
      <c r="JU145" s="46">
        <v>1</v>
      </c>
      <c r="JV145" s="46">
        <v>0</v>
      </c>
      <c r="JW145" s="46">
        <v>0</v>
      </c>
      <c r="JX145" s="46">
        <v>0</v>
      </c>
      <c r="JY145" s="46">
        <v>0</v>
      </c>
      <c r="JZ145" s="46">
        <v>0</v>
      </c>
      <c r="KA145" s="46">
        <v>1</v>
      </c>
      <c r="KB145" s="46">
        <v>0</v>
      </c>
      <c r="KC145" s="46">
        <v>0</v>
      </c>
      <c r="KD145" s="46">
        <v>0</v>
      </c>
      <c r="KE145" s="46">
        <v>0</v>
      </c>
      <c r="KF145" s="46">
        <v>0</v>
      </c>
      <c r="KG145" s="46">
        <v>0</v>
      </c>
      <c r="AKG145" s="46" t="s">
        <v>1509</v>
      </c>
      <c r="AKH145" s="46">
        <v>0</v>
      </c>
      <c r="AKI145" s="46">
        <v>0</v>
      </c>
      <c r="AKJ145" s="46">
        <v>0</v>
      </c>
      <c r="AKK145" s="46">
        <v>0</v>
      </c>
      <c r="AKL145" s="46">
        <v>0</v>
      </c>
      <c r="AKM145" s="46">
        <v>0</v>
      </c>
      <c r="AKN145" s="46">
        <v>0</v>
      </c>
      <c r="AKO145" s="46">
        <v>0</v>
      </c>
      <c r="AKP145" s="46">
        <v>0</v>
      </c>
      <c r="AKQ145" s="46">
        <v>0</v>
      </c>
      <c r="AKR145" s="46">
        <v>0</v>
      </c>
      <c r="AKS145" s="46">
        <v>0</v>
      </c>
      <c r="AKT145" s="46">
        <v>0</v>
      </c>
      <c r="AKU145" s="46">
        <v>0</v>
      </c>
      <c r="AKV145" s="46">
        <v>1</v>
      </c>
      <c r="AKW145" s="46">
        <v>0</v>
      </c>
      <c r="AKX145" s="46">
        <v>0</v>
      </c>
      <c r="AKY145" s="46">
        <v>0</v>
      </c>
      <c r="AQR145" s="46" t="s">
        <v>1564</v>
      </c>
      <c r="ARR145" s="46" t="s">
        <v>1648</v>
      </c>
      <c r="ARS145" s="46">
        <v>0</v>
      </c>
      <c r="ART145" s="46">
        <v>1</v>
      </c>
      <c r="ARU145" s="46">
        <v>0</v>
      </c>
      <c r="ARV145" s="46">
        <v>0</v>
      </c>
      <c r="ARW145" s="46">
        <v>0</v>
      </c>
      <c r="ARX145" s="46">
        <v>0</v>
      </c>
      <c r="ARY145" s="46">
        <v>0</v>
      </c>
      <c r="ASB145" s="46" t="s">
        <v>1500</v>
      </c>
      <c r="AUW145" s="46" t="s">
        <v>1802</v>
      </c>
      <c r="AUX145" s="46">
        <v>0</v>
      </c>
      <c r="AUY145" s="46">
        <v>0</v>
      </c>
      <c r="AUZ145" s="46">
        <v>1</v>
      </c>
      <c r="AVA145" s="46">
        <v>1</v>
      </c>
      <c r="AVB145" s="46">
        <v>1</v>
      </c>
      <c r="AVC145" s="46">
        <v>0</v>
      </c>
      <c r="AVD145" s="46">
        <v>0</v>
      </c>
      <c r="AVE145" s="46">
        <v>0</v>
      </c>
      <c r="AVF145" s="46">
        <v>0</v>
      </c>
      <c r="AVG145" s="46">
        <v>0</v>
      </c>
      <c r="AVH145" s="46">
        <v>0</v>
      </c>
      <c r="AVJ145" s="46" t="s">
        <v>1728</v>
      </c>
      <c r="AVK145" s="46">
        <v>0</v>
      </c>
      <c r="AVL145" s="46">
        <v>0</v>
      </c>
      <c r="AVM145" s="46">
        <v>0</v>
      </c>
      <c r="AVN145" s="46">
        <v>0</v>
      </c>
      <c r="AVO145" s="46">
        <v>0</v>
      </c>
      <c r="AVP145" s="46">
        <v>0</v>
      </c>
      <c r="AVQ145" s="46">
        <v>0</v>
      </c>
      <c r="AVR145" s="46">
        <v>0</v>
      </c>
      <c r="AVS145" s="46">
        <v>1</v>
      </c>
      <c r="AVT145" s="46">
        <v>0</v>
      </c>
      <c r="AVU145" s="46">
        <v>0</v>
      </c>
      <c r="AVV145" s="46">
        <v>0</v>
      </c>
      <c r="AVW145" s="46">
        <v>0</v>
      </c>
      <c r="AVY145" s="46" t="s">
        <v>1561</v>
      </c>
      <c r="AVZ145" s="46">
        <v>1</v>
      </c>
      <c r="AWA145" s="46">
        <v>0</v>
      </c>
      <c r="AWB145" s="46">
        <v>0</v>
      </c>
      <c r="AWC145" s="46">
        <v>0</v>
      </c>
      <c r="AWD145" s="46">
        <v>0</v>
      </c>
      <c r="AWE145" s="46">
        <v>0</v>
      </c>
      <c r="AWF145" s="46">
        <v>0</v>
      </c>
      <c r="AWG145" s="46">
        <v>0</v>
      </c>
      <c r="AWH145" s="46">
        <v>0</v>
      </c>
      <c r="AWI145" s="46">
        <v>0</v>
      </c>
      <c r="AWJ145" s="46">
        <v>0</v>
      </c>
      <c r="AWK145" s="46">
        <v>0</v>
      </c>
      <c r="AWL145" s="46">
        <v>0</v>
      </c>
      <c r="AWN145" s="46" t="s">
        <v>1562</v>
      </c>
      <c r="AWO145" s="46" t="s">
        <v>1517</v>
      </c>
      <c r="AWP145" s="46">
        <v>1</v>
      </c>
      <c r="AWQ145" s="46">
        <v>0</v>
      </c>
      <c r="AWR145" s="46">
        <v>0</v>
      </c>
      <c r="AWS145" s="46">
        <v>0</v>
      </c>
      <c r="AWT145" s="46">
        <v>0</v>
      </c>
      <c r="AWU145" s="46">
        <v>0</v>
      </c>
      <c r="AWV145" s="46">
        <v>0</v>
      </c>
      <c r="AWW145" s="46">
        <v>0</v>
      </c>
      <c r="AWX145" s="46">
        <v>0</v>
      </c>
      <c r="AWY145" s="46">
        <v>0</v>
      </c>
      <c r="AWZ145" s="46">
        <v>0</v>
      </c>
      <c r="AXA145" s="46">
        <v>0</v>
      </c>
      <c r="AXD145" s="46" t="s">
        <v>1500</v>
      </c>
      <c r="AXT145" s="46" t="s">
        <v>1518</v>
      </c>
      <c r="AYI145" s="46" t="s">
        <v>1824</v>
      </c>
      <c r="AYJ145" s="46">
        <v>1</v>
      </c>
      <c r="AYK145" s="46">
        <v>0</v>
      </c>
      <c r="AYL145" s="46">
        <v>0</v>
      </c>
      <c r="AYM145" s="46">
        <v>1</v>
      </c>
      <c r="AYN145" s="46">
        <v>1</v>
      </c>
      <c r="AYO145" s="46">
        <v>0</v>
      </c>
      <c r="AYP145" s="46">
        <v>0</v>
      </c>
      <c r="AYQ145" s="46">
        <v>0</v>
      </c>
      <c r="AYR145" s="46">
        <v>0</v>
      </c>
      <c r="AYS145" s="46">
        <v>0</v>
      </c>
      <c r="AYT145" s="46">
        <v>0</v>
      </c>
      <c r="AYW145" s="46" t="s">
        <v>1500</v>
      </c>
      <c r="AZW145" s="46" t="s">
        <v>1496</v>
      </c>
      <c r="AZX145" s="46" t="s">
        <v>1500</v>
      </c>
      <c r="AZY145" s="46" t="s">
        <v>1697</v>
      </c>
      <c r="AZZ145" s="46">
        <v>0</v>
      </c>
      <c r="BAA145" s="46">
        <v>0</v>
      </c>
      <c r="BAB145" s="46">
        <v>0</v>
      </c>
      <c r="BAC145" s="46">
        <v>0</v>
      </c>
      <c r="BAD145" s="46">
        <v>0</v>
      </c>
      <c r="BAE145" s="46">
        <v>0</v>
      </c>
      <c r="BAF145" s="46">
        <v>0</v>
      </c>
      <c r="BAG145" s="46">
        <v>1</v>
      </c>
      <c r="BAH145" s="46">
        <v>0</v>
      </c>
      <c r="BAI145" s="46">
        <v>0</v>
      </c>
      <c r="BAJ145" s="46">
        <v>0</v>
      </c>
      <c r="BAX145" s="46" t="s">
        <v>1500</v>
      </c>
      <c r="BBM145" s="46" t="s">
        <v>1563</v>
      </c>
      <c r="BBN145" s="46" t="s">
        <v>1518</v>
      </c>
      <c r="BBO145" s="46" t="s">
        <v>1496</v>
      </c>
      <c r="BBP145" s="46" t="s">
        <v>2348</v>
      </c>
      <c r="BBQ145" s="46">
        <v>0</v>
      </c>
      <c r="BBR145" s="46">
        <v>1</v>
      </c>
      <c r="BBS145" s="46">
        <v>0</v>
      </c>
      <c r="BBT145" s="46">
        <v>0</v>
      </c>
      <c r="BBU145" s="46">
        <v>0</v>
      </c>
      <c r="BBV145" s="46">
        <v>1</v>
      </c>
      <c r="BBW145" s="46">
        <v>0</v>
      </c>
      <c r="BBX145" s="46">
        <v>0</v>
      </c>
      <c r="BBY145" s="46">
        <v>0</v>
      </c>
      <c r="BBZ145" s="46">
        <v>0</v>
      </c>
      <c r="BCA145" s="46">
        <v>0</v>
      </c>
      <c r="BCB145" s="46">
        <v>0</v>
      </c>
      <c r="BCC145" s="46">
        <v>0</v>
      </c>
      <c r="BCE145" s="46" t="s">
        <v>1623</v>
      </c>
      <c r="BCF145" s="46">
        <v>1</v>
      </c>
      <c r="BCG145" s="46">
        <v>0</v>
      </c>
      <c r="BCH145" s="46">
        <v>0</v>
      </c>
      <c r="BCI145" s="46">
        <v>0</v>
      </c>
      <c r="BCJ145" s="46">
        <v>0</v>
      </c>
      <c r="BCK145" s="46">
        <v>0</v>
      </c>
      <c r="BCL145" s="46">
        <v>0</v>
      </c>
      <c r="BCM145" s="46">
        <v>0</v>
      </c>
      <c r="BCN145" s="46">
        <v>0</v>
      </c>
      <c r="BCO145" s="46">
        <v>0</v>
      </c>
      <c r="BCP145" s="46">
        <v>0</v>
      </c>
      <c r="BCQ145" s="46">
        <v>0</v>
      </c>
      <c r="BCR145" s="46">
        <v>0</v>
      </c>
      <c r="BCS145" s="46">
        <v>0</v>
      </c>
      <c r="BCT145" s="46">
        <v>0</v>
      </c>
      <c r="BCV145" s="46" t="s">
        <v>1652</v>
      </c>
      <c r="BCW145" s="46" t="s">
        <v>1500</v>
      </c>
      <c r="BCX145" s="46" t="s">
        <v>1500</v>
      </c>
      <c r="BCY145" s="46" t="s">
        <v>1588</v>
      </c>
      <c r="BDA145" s="46">
        <v>391769200</v>
      </c>
      <c r="BDB145" s="46">
        <v>44965.65042824074</v>
      </c>
      <c r="BDE145" s="46" t="s">
        <v>1524</v>
      </c>
      <c r="BDF145" s="46" t="s">
        <v>1525</v>
      </c>
    </row>
    <row r="146" spans="1:987 1136:1462" x14ac:dyDescent="0.35">
      <c r="A146" s="46">
        <v>168</v>
      </c>
      <c r="B146" s="46" t="s">
        <v>2452</v>
      </c>
      <c r="C146" s="46">
        <v>44965</v>
      </c>
      <c r="D146" s="46" t="s">
        <v>1490</v>
      </c>
      <c r="E146" s="46">
        <v>44965.44475707176</v>
      </c>
      <c r="F146" s="46">
        <v>44965.472545625002</v>
      </c>
      <c r="G146" s="46" t="s">
        <v>1491</v>
      </c>
      <c r="H146" s="46" t="s">
        <v>1774</v>
      </c>
      <c r="I146" s="46" t="s">
        <v>1493</v>
      </c>
      <c r="J146" s="46" t="s">
        <v>1494</v>
      </c>
      <c r="K146" s="46">
        <v>6</v>
      </c>
      <c r="L146" s="46">
        <v>6</v>
      </c>
      <c r="M146" s="46" t="s">
        <v>1983</v>
      </c>
      <c r="N146" s="46" t="s">
        <v>1496</v>
      </c>
      <c r="O146" s="46" t="s">
        <v>1497</v>
      </c>
      <c r="P146" s="46" t="s">
        <v>1528</v>
      </c>
      <c r="Q146" s="46" t="s">
        <v>1500</v>
      </c>
      <c r="S146" s="46" t="s">
        <v>2453</v>
      </c>
      <c r="T146" s="46" t="s">
        <v>1500</v>
      </c>
      <c r="U146" s="46" t="s">
        <v>1500</v>
      </c>
      <c r="V146" s="46" t="s">
        <v>1500</v>
      </c>
      <c r="W146" s="46" t="s">
        <v>1500</v>
      </c>
      <c r="X146" s="46" t="s">
        <v>1500</v>
      </c>
      <c r="Y146" s="46" t="s">
        <v>1500</v>
      </c>
      <c r="Z146" s="46" t="str">
        <f t="shared" si="102"/>
        <v>non</v>
      </c>
      <c r="AC146" s="46" t="str">
        <f t="shared" si="98"/>
        <v>non</v>
      </c>
      <c r="AD146" s="46" t="s">
        <v>1609</v>
      </c>
      <c r="AF146" s="46" t="s">
        <v>1501</v>
      </c>
      <c r="AH146" s="46" t="s">
        <v>1531</v>
      </c>
      <c r="AJ146" s="46" t="str">
        <f t="shared" si="99"/>
        <v>non</v>
      </c>
      <c r="AK146" s="46" t="str">
        <f t="shared" si="103"/>
        <v>oui</v>
      </c>
      <c r="AL146" s="46" t="str">
        <f t="shared" si="123"/>
        <v xml:space="preserve">pas_connaissance exclusion corruption </v>
      </c>
      <c r="AM146" s="46">
        <f t="shared" si="124"/>
        <v>1</v>
      </c>
      <c r="AN146" s="46">
        <f t="shared" si="124"/>
        <v>0</v>
      </c>
      <c r="AO146" s="46">
        <f t="shared" si="124"/>
        <v>0</v>
      </c>
      <c r="AP146" s="46">
        <f t="shared" si="124"/>
        <v>0</v>
      </c>
      <c r="AQ146" s="46">
        <f t="shared" si="124"/>
        <v>0</v>
      </c>
      <c r="AR146" s="46">
        <f t="shared" si="124"/>
        <v>0</v>
      </c>
      <c r="AS146" s="46">
        <f t="shared" si="124"/>
        <v>1</v>
      </c>
      <c r="AT146" s="46">
        <f t="shared" si="124"/>
        <v>0</v>
      </c>
      <c r="AU146" s="46">
        <f t="shared" si="124"/>
        <v>1</v>
      </c>
      <c r="AV146" s="46">
        <f t="shared" si="124"/>
        <v>0</v>
      </c>
      <c r="AW146" s="46">
        <f t="shared" si="124"/>
        <v>0</v>
      </c>
      <c r="AX146" s="46">
        <f t="shared" si="124"/>
        <v>0</v>
      </c>
      <c r="AY146" s="46">
        <f t="shared" si="124"/>
        <v>0</v>
      </c>
      <c r="BT146" s="46" t="str">
        <f t="shared" si="125"/>
        <v>non</v>
      </c>
      <c r="BV146" s="46" t="s">
        <v>1500</v>
      </c>
      <c r="BW146" s="46" t="s">
        <v>1991</v>
      </c>
      <c r="BX146" s="46">
        <v>0</v>
      </c>
      <c r="BY146" s="46">
        <v>0</v>
      </c>
      <c r="BZ146" s="46">
        <v>0</v>
      </c>
      <c r="CA146" s="46">
        <v>1</v>
      </c>
      <c r="CB146" s="46">
        <v>0</v>
      </c>
      <c r="CC146" s="46">
        <v>0</v>
      </c>
      <c r="CD146" s="46">
        <v>0</v>
      </c>
      <c r="CE146" s="46">
        <v>1</v>
      </c>
      <c r="CF146" s="46">
        <v>0</v>
      </c>
      <c r="CG146" s="46">
        <v>0</v>
      </c>
      <c r="CH146" s="46">
        <v>0</v>
      </c>
      <c r="CW146" s="46" t="s">
        <v>1799</v>
      </c>
      <c r="CX146" s="46">
        <v>0</v>
      </c>
      <c r="CY146" s="46">
        <v>0</v>
      </c>
      <c r="CZ146" s="46">
        <v>0</v>
      </c>
      <c r="DA146" s="46">
        <v>0</v>
      </c>
      <c r="DB146" s="46">
        <v>0</v>
      </c>
      <c r="DC146" s="46">
        <v>0</v>
      </c>
      <c r="DD146" s="46">
        <v>1</v>
      </c>
      <c r="DE146" s="46">
        <v>0</v>
      </c>
      <c r="DF146" s="46">
        <v>1</v>
      </c>
      <c r="DG146" s="46">
        <v>0</v>
      </c>
      <c r="DH146" s="46">
        <v>0</v>
      </c>
      <c r="DI146" s="46">
        <v>0</v>
      </c>
      <c r="DJ146" s="46">
        <v>0</v>
      </c>
      <c r="GG146" s="46" t="s">
        <v>1500</v>
      </c>
      <c r="GH146" s="46" t="s">
        <v>1574</v>
      </c>
      <c r="GI146" s="46">
        <v>0</v>
      </c>
      <c r="GJ146" s="46">
        <v>0</v>
      </c>
      <c r="GK146" s="46">
        <v>1</v>
      </c>
      <c r="GL146" s="46">
        <v>0</v>
      </c>
      <c r="GM146" s="46">
        <v>0</v>
      </c>
      <c r="GN146" s="46">
        <v>0</v>
      </c>
      <c r="GX146" s="46" t="s">
        <v>1659</v>
      </c>
      <c r="GY146" s="46">
        <v>0</v>
      </c>
      <c r="GZ146" s="46">
        <v>0</v>
      </c>
      <c r="HA146" s="46">
        <v>0</v>
      </c>
      <c r="HB146" s="46">
        <v>0</v>
      </c>
      <c r="HC146" s="46">
        <v>0</v>
      </c>
      <c r="HD146" s="46">
        <v>0</v>
      </c>
      <c r="HE146" s="46">
        <v>1</v>
      </c>
      <c r="HF146" s="46">
        <v>0</v>
      </c>
      <c r="HG146" s="46">
        <v>1</v>
      </c>
      <c r="HH146" s="46">
        <v>0</v>
      </c>
      <c r="HI146" s="46">
        <v>0</v>
      </c>
      <c r="HJ146" s="46">
        <v>0</v>
      </c>
      <c r="HK146" s="46">
        <v>0</v>
      </c>
      <c r="QQ146" s="46" t="s">
        <v>1500</v>
      </c>
      <c r="QR146" s="46" t="s">
        <v>2034</v>
      </c>
      <c r="QS146" s="46">
        <v>0</v>
      </c>
      <c r="QT146" s="46">
        <v>1</v>
      </c>
      <c r="QU146" s="46">
        <v>0</v>
      </c>
      <c r="QV146" s="46">
        <v>0</v>
      </c>
      <c r="QW146" s="46">
        <v>0</v>
      </c>
      <c r="QX146" s="46">
        <v>0</v>
      </c>
      <c r="QY146" s="46">
        <v>0</v>
      </c>
      <c r="QZ146" s="46">
        <v>0</v>
      </c>
      <c r="RA146" s="46">
        <v>0</v>
      </c>
      <c r="RB146" s="46">
        <v>0</v>
      </c>
      <c r="RC146" s="46">
        <v>0</v>
      </c>
      <c r="RR146" s="46" t="s">
        <v>1594</v>
      </c>
      <c r="RS146" s="46">
        <v>1</v>
      </c>
      <c r="RT146" s="46">
        <v>0</v>
      </c>
      <c r="RU146" s="46">
        <v>0</v>
      </c>
      <c r="RV146" s="46">
        <v>0</v>
      </c>
      <c r="RW146" s="46">
        <v>0</v>
      </c>
      <c r="RX146" s="46">
        <v>0</v>
      </c>
      <c r="RY146" s="46">
        <v>0</v>
      </c>
      <c r="RZ146" s="46">
        <v>0</v>
      </c>
      <c r="SA146" s="46">
        <v>1</v>
      </c>
      <c r="SB146" s="46">
        <v>0</v>
      </c>
      <c r="SC146" s="46">
        <v>0</v>
      </c>
      <c r="SD146" s="46">
        <v>0</v>
      </c>
      <c r="SE146" s="46">
        <v>0</v>
      </c>
      <c r="AKG146" s="46" t="s">
        <v>1509</v>
      </c>
      <c r="AKH146" s="46">
        <v>0</v>
      </c>
      <c r="AKI146" s="46">
        <v>0</v>
      </c>
      <c r="AKJ146" s="46">
        <v>0</v>
      </c>
      <c r="AKK146" s="46">
        <v>0</v>
      </c>
      <c r="AKL146" s="46">
        <v>0</v>
      </c>
      <c r="AKM146" s="46">
        <v>0</v>
      </c>
      <c r="AKN146" s="46">
        <v>0</v>
      </c>
      <c r="AKO146" s="46">
        <v>0</v>
      </c>
      <c r="AKP146" s="46">
        <v>0</v>
      </c>
      <c r="AKQ146" s="46">
        <v>0</v>
      </c>
      <c r="AKR146" s="46">
        <v>0</v>
      </c>
      <c r="AKS146" s="46">
        <v>0</v>
      </c>
      <c r="AKT146" s="46">
        <v>0</v>
      </c>
      <c r="AKU146" s="46">
        <v>0</v>
      </c>
      <c r="AKV146" s="46">
        <v>1</v>
      </c>
      <c r="AKW146" s="46">
        <v>0</v>
      </c>
      <c r="AKX146" s="46">
        <v>0</v>
      </c>
      <c r="AKY146" s="46">
        <v>0</v>
      </c>
      <c r="AQR146" s="46" t="s">
        <v>1580</v>
      </c>
      <c r="ARR146" s="46" t="s">
        <v>1648</v>
      </c>
      <c r="ARS146" s="46">
        <v>0</v>
      </c>
      <c r="ART146" s="46">
        <v>1</v>
      </c>
      <c r="ARU146" s="46">
        <v>0</v>
      </c>
      <c r="ARV146" s="46">
        <v>0</v>
      </c>
      <c r="ARW146" s="46">
        <v>0</v>
      </c>
      <c r="ARX146" s="46">
        <v>0</v>
      </c>
      <c r="ARY146" s="46">
        <v>0</v>
      </c>
      <c r="ASB146" s="46" t="s">
        <v>1500</v>
      </c>
      <c r="AUW146" s="46" t="s">
        <v>1802</v>
      </c>
      <c r="AUX146" s="46">
        <v>0</v>
      </c>
      <c r="AUY146" s="46">
        <v>0</v>
      </c>
      <c r="AUZ146" s="46">
        <v>1</v>
      </c>
      <c r="AVA146" s="46">
        <v>1</v>
      </c>
      <c r="AVB146" s="46">
        <v>1</v>
      </c>
      <c r="AVC146" s="46">
        <v>0</v>
      </c>
      <c r="AVD146" s="46">
        <v>0</v>
      </c>
      <c r="AVE146" s="46">
        <v>0</v>
      </c>
      <c r="AVF146" s="46">
        <v>0</v>
      </c>
      <c r="AVG146" s="46">
        <v>0</v>
      </c>
      <c r="AVH146" s="46">
        <v>0</v>
      </c>
      <c r="AVJ146" s="46" t="s">
        <v>1728</v>
      </c>
      <c r="AVK146" s="46">
        <v>0</v>
      </c>
      <c r="AVL146" s="46">
        <v>0</v>
      </c>
      <c r="AVM146" s="46">
        <v>0</v>
      </c>
      <c r="AVN146" s="46">
        <v>0</v>
      </c>
      <c r="AVO146" s="46">
        <v>0</v>
      </c>
      <c r="AVP146" s="46">
        <v>0</v>
      </c>
      <c r="AVQ146" s="46">
        <v>0</v>
      </c>
      <c r="AVR146" s="46">
        <v>0</v>
      </c>
      <c r="AVS146" s="46">
        <v>1</v>
      </c>
      <c r="AVT146" s="46">
        <v>0</v>
      </c>
      <c r="AVU146" s="46">
        <v>0</v>
      </c>
      <c r="AVV146" s="46">
        <v>0</v>
      </c>
      <c r="AVW146" s="46">
        <v>0</v>
      </c>
      <c r="AVY146" s="46" t="s">
        <v>1561</v>
      </c>
      <c r="AVZ146" s="46">
        <v>1</v>
      </c>
      <c r="AWA146" s="46">
        <v>0</v>
      </c>
      <c r="AWB146" s="46">
        <v>0</v>
      </c>
      <c r="AWC146" s="46">
        <v>0</v>
      </c>
      <c r="AWD146" s="46">
        <v>0</v>
      </c>
      <c r="AWE146" s="46">
        <v>0</v>
      </c>
      <c r="AWF146" s="46">
        <v>0</v>
      </c>
      <c r="AWG146" s="46">
        <v>0</v>
      </c>
      <c r="AWH146" s="46">
        <v>0</v>
      </c>
      <c r="AWI146" s="46">
        <v>0</v>
      </c>
      <c r="AWJ146" s="46">
        <v>0</v>
      </c>
      <c r="AWK146" s="46">
        <v>0</v>
      </c>
      <c r="AWL146" s="46">
        <v>0</v>
      </c>
      <c r="AWN146" s="46" t="s">
        <v>1562</v>
      </c>
      <c r="AWO146" s="46" t="s">
        <v>1517</v>
      </c>
      <c r="AWP146" s="46">
        <v>1</v>
      </c>
      <c r="AWQ146" s="46">
        <v>0</v>
      </c>
      <c r="AWR146" s="46">
        <v>0</v>
      </c>
      <c r="AWS146" s="46">
        <v>0</v>
      </c>
      <c r="AWT146" s="46">
        <v>0</v>
      </c>
      <c r="AWU146" s="46">
        <v>0</v>
      </c>
      <c r="AWV146" s="46">
        <v>0</v>
      </c>
      <c r="AWW146" s="46">
        <v>0</v>
      </c>
      <c r="AWX146" s="46">
        <v>0</v>
      </c>
      <c r="AWY146" s="46">
        <v>0</v>
      </c>
      <c r="AWZ146" s="46">
        <v>0</v>
      </c>
      <c r="AXA146" s="46">
        <v>0</v>
      </c>
      <c r="AXD146" s="46" t="s">
        <v>1500</v>
      </c>
      <c r="AXT146" s="46" t="s">
        <v>1518</v>
      </c>
      <c r="AYI146" s="46" t="s">
        <v>1519</v>
      </c>
      <c r="AYJ146" s="46">
        <v>0</v>
      </c>
      <c r="AYK146" s="46">
        <v>0</v>
      </c>
      <c r="AYL146" s="46">
        <v>0</v>
      </c>
      <c r="AYM146" s="46">
        <v>1</v>
      </c>
      <c r="AYN146" s="46">
        <v>1</v>
      </c>
      <c r="AYO146" s="46">
        <v>0</v>
      </c>
      <c r="AYP146" s="46">
        <v>0</v>
      </c>
      <c r="AYQ146" s="46">
        <v>0</v>
      </c>
      <c r="AYR146" s="46">
        <v>0</v>
      </c>
      <c r="AYS146" s="46">
        <v>0</v>
      </c>
      <c r="AYT146" s="46">
        <v>0</v>
      </c>
      <c r="AYW146" s="46" t="s">
        <v>1500</v>
      </c>
      <c r="AZW146" s="46" t="s">
        <v>1500</v>
      </c>
      <c r="BAX146" s="46" t="s">
        <v>1500</v>
      </c>
      <c r="BBM146" s="46" t="s">
        <v>1518</v>
      </c>
      <c r="BBN146" s="46" t="s">
        <v>1518</v>
      </c>
      <c r="BBO146" s="46" t="s">
        <v>1496</v>
      </c>
      <c r="BBP146" s="46" t="s">
        <v>2377</v>
      </c>
      <c r="BBQ146" s="46">
        <v>1</v>
      </c>
      <c r="BBR146" s="46">
        <v>0</v>
      </c>
      <c r="BBS146" s="46">
        <v>0</v>
      </c>
      <c r="BBT146" s="46">
        <v>0</v>
      </c>
      <c r="BBU146" s="46">
        <v>0</v>
      </c>
      <c r="BBV146" s="46">
        <v>1</v>
      </c>
      <c r="BBW146" s="46">
        <v>1</v>
      </c>
      <c r="BBX146" s="46">
        <v>0</v>
      </c>
      <c r="BBY146" s="46">
        <v>0</v>
      </c>
      <c r="BBZ146" s="46">
        <v>0</v>
      </c>
      <c r="BCA146" s="46">
        <v>0</v>
      </c>
      <c r="BCB146" s="46">
        <v>0</v>
      </c>
      <c r="BCC146" s="46">
        <v>0</v>
      </c>
      <c r="BCE146" s="46" t="s">
        <v>1623</v>
      </c>
      <c r="BCF146" s="46">
        <v>1</v>
      </c>
      <c r="BCG146" s="46">
        <v>0</v>
      </c>
      <c r="BCH146" s="46">
        <v>0</v>
      </c>
      <c r="BCI146" s="46">
        <v>0</v>
      </c>
      <c r="BCJ146" s="46">
        <v>0</v>
      </c>
      <c r="BCK146" s="46">
        <v>0</v>
      </c>
      <c r="BCL146" s="46">
        <v>0</v>
      </c>
      <c r="BCM146" s="46">
        <v>0</v>
      </c>
      <c r="BCN146" s="46">
        <v>0</v>
      </c>
      <c r="BCO146" s="46">
        <v>0</v>
      </c>
      <c r="BCP146" s="46">
        <v>0</v>
      </c>
      <c r="BCQ146" s="46">
        <v>0</v>
      </c>
      <c r="BCR146" s="46">
        <v>0</v>
      </c>
      <c r="BCS146" s="46">
        <v>0</v>
      </c>
      <c r="BCT146" s="46">
        <v>0</v>
      </c>
      <c r="BCV146" s="46" t="s">
        <v>1563</v>
      </c>
      <c r="BCW146" s="46" t="s">
        <v>1500</v>
      </c>
      <c r="BCX146" s="46" t="s">
        <v>1500</v>
      </c>
      <c r="BCY146" s="46" t="s">
        <v>1588</v>
      </c>
      <c r="BDA146" s="46">
        <v>391769204</v>
      </c>
      <c r="BDB146" s="46">
        <v>44965.65043981481</v>
      </c>
      <c r="BDE146" s="46" t="s">
        <v>1524</v>
      </c>
      <c r="BDF146" s="46" t="s">
        <v>1525</v>
      </c>
    </row>
    <row r="147" spans="1:987 1136:1462" x14ac:dyDescent="0.35">
      <c r="A147" s="46">
        <v>169</v>
      </c>
      <c r="B147" s="46" t="s">
        <v>2454</v>
      </c>
      <c r="C147" s="46">
        <v>44965</v>
      </c>
      <c r="D147" s="46" t="s">
        <v>1490</v>
      </c>
      <c r="E147" s="46">
        <v>44965.488182013891</v>
      </c>
      <c r="F147" s="46">
        <v>44965.514422291672</v>
      </c>
      <c r="G147" s="46" t="s">
        <v>1491</v>
      </c>
      <c r="H147" s="46" t="s">
        <v>1774</v>
      </c>
      <c r="I147" s="46" t="s">
        <v>1493</v>
      </c>
      <c r="J147" s="46" t="s">
        <v>1494</v>
      </c>
      <c r="K147" s="46">
        <v>6</v>
      </c>
      <c r="L147" s="46">
        <v>6</v>
      </c>
      <c r="M147" s="46" t="s">
        <v>1983</v>
      </c>
      <c r="N147" s="46" t="s">
        <v>1496</v>
      </c>
      <c r="O147" s="46" t="s">
        <v>1497</v>
      </c>
      <c r="P147" s="46" t="s">
        <v>1498</v>
      </c>
      <c r="R147" s="46" t="s">
        <v>1496</v>
      </c>
      <c r="S147" s="46" t="s">
        <v>2455</v>
      </c>
      <c r="T147" s="46" t="s">
        <v>1500</v>
      </c>
      <c r="U147" s="46" t="s">
        <v>1500</v>
      </c>
      <c r="V147" s="46" t="s">
        <v>1500</v>
      </c>
      <c r="W147" s="46" t="s">
        <v>1500</v>
      </c>
      <c r="X147" s="46" t="s">
        <v>1500</v>
      </c>
      <c r="Y147" s="46" t="s">
        <v>1500</v>
      </c>
      <c r="Z147" s="46" t="str">
        <f t="shared" si="102"/>
        <v>non</v>
      </c>
      <c r="AC147" s="46" t="str">
        <f t="shared" si="98"/>
        <v>non</v>
      </c>
      <c r="AD147" s="46" t="s">
        <v>1501</v>
      </c>
      <c r="AF147" s="46" t="s">
        <v>1530</v>
      </c>
      <c r="AH147" s="46" t="s">
        <v>1734</v>
      </c>
      <c r="AJ147" s="46" t="str">
        <f t="shared" si="99"/>
        <v>non</v>
      </c>
      <c r="AK147" s="46" t="str">
        <f t="shared" si="103"/>
        <v>oui</v>
      </c>
      <c r="AL147" s="46" t="str">
        <f t="shared" si="123"/>
        <v xml:space="preserve">pas_connaissance exclusion corruption </v>
      </c>
      <c r="AM147" s="46">
        <f t="shared" si="124"/>
        <v>1</v>
      </c>
      <c r="AN147" s="46">
        <f t="shared" si="124"/>
        <v>0</v>
      </c>
      <c r="AO147" s="46">
        <f t="shared" si="124"/>
        <v>0</v>
      </c>
      <c r="AP147" s="46">
        <f t="shared" si="124"/>
        <v>0</v>
      </c>
      <c r="AQ147" s="46">
        <f t="shared" si="124"/>
        <v>0</v>
      </c>
      <c r="AR147" s="46">
        <f t="shared" si="124"/>
        <v>0</v>
      </c>
      <c r="AS147" s="46">
        <f t="shared" si="124"/>
        <v>1</v>
      </c>
      <c r="AT147" s="46">
        <f t="shared" si="124"/>
        <v>0</v>
      </c>
      <c r="AU147" s="46">
        <f t="shared" si="124"/>
        <v>1</v>
      </c>
      <c r="AV147" s="46">
        <f t="shared" si="124"/>
        <v>0</v>
      </c>
      <c r="AW147" s="46">
        <f t="shared" si="124"/>
        <v>0</v>
      </c>
      <c r="AX147" s="46">
        <f t="shared" si="124"/>
        <v>0</v>
      </c>
      <c r="AY147" s="46">
        <f t="shared" si="124"/>
        <v>0</v>
      </c>
      <c r="BT147" s="46" t="str">
        <f t="shared" si="125"/>
        <v>oui</v>
      </c>
      <c r="GG147" s="46" t="s">
        <v>1500</v>
      </c>
      <c r="GH147" s="46" t="s">
        <v>1574</v>
      </c>
      <c r="GI147" s="46">
        <v>0</v>
      </c>
      <c r="GJ147" s="46">
        <v>0</v>
      </c>
      <c r="GK147" s="46">
        <v>1</v>
      </c>
      <c r="GL147" s="46">
        <v>0</v>
      </c>
      <c r="GM147" s="46">
        <v>0</v>
      </c>
      <c r="GN147" s="46">
        <v>0</v>
      </c>
      <c r="GX147" s="46" t="s">
        <v>1659</v>
      </c>
      <c r="GY147" s="46">
        <v>0</v>
      </c>
      <c r="GZ147" s="46">
        <v>0</v>
      </c>
      <c r="HA147" s="46">
        <v>0</v>
      </c>
      <c r="HB147" s="46">
        <v>0</v>
      </c>
      <c r="HC147" s="46">
        <v>0</v>
      </c>
      <c r="HD147" s="46">
        <v>0</v>
      </c>
      <c r="HE147" s="46">
        <v>1</v>
      </c>
      <c r="HF147" s="46">
        <v>0</v>
      </c>
      <c r="HG147" s="46">
        <v>1</v>
      </c>
      <c r="HH147" s="46">
        <v>0</v>
      </c>
      <c r="HI147" s="46">
        <v>0</v>
      </c>
      <c r="HJ147" s="46">
        <v>0</v>
      </c>
      <c r="HK147" s="46">
        <v>0</v>
      </c>
      <c r="TF147" s="46" t="s">
        <v>1500</v>
      </c>
      <c r="TG147" s="46" t="s">
        <v>1597</v>
      </c>
      <c r="TH147" s="46">
        <v>0</v>
      </c>
      <c r="TI147" s="46">
        <v>0</v>
      </c>
      <c r="TJ147" s="46">
        <v>0</v>
      </c>
      <c r="TK147" s="46">
        <v>1</v>
      </c>
      <c r="TL147" s="46">
        <v>0</v>
      </c>
      <c r="TM147" s="46">
        <v>0</v>
      </c>
      <c r="TN147" s="46">
        <v>0</v>
      </c>
      <c r="TO147" s="46">
        <v>0</v>
      </c>
      <c r="TP147" s="46">
        <v>0</v>
      </c>
      <c r="TQ147" s="46">
        <v>0</v>
      </c>
      <c r="UE147" s="46" t="s">
        <v>1579</v>
      </c>
      <c r="UF147" s="46">
        <v>1</v>
      </c>
      <c r="UG147" s="46">
        <v>0</v>
      </c>
      <c r="UH147" s="46">
        <v>0</v>
      </c>
      <c r="UI147" s="46">
        <v>0</v>
      </c>
      <c r="UJ147" s="46">
        <v>0</v>
      </c>
      <c r="UK147" s="46">
        <v>0</v>
      </c>
      <c r="UL147" s="46">
        <v>0</v>
      </c>
      <c r="UM147" s="46">
        <v>0</v>
      </c>
      <c r="UN147" s="46">
        <v>0</v>
      </c>
      <c r="UO147" s="46">
        <v>0</v>
      </c>
      <c r="UP147" s="46">
        <v>0</v>
      </c>
      <c r="UQ147" s="46">
        <v>0</v>
      </c>
      <c r="UR147" s="46">
        <v>0</v>
      </c>
      <c r="AAP147" s="46" t="s">
        <v>1500</v>
      </c>
      <c r="AAQ147" s="46" t="s">
        <v>2456</v>
      </c>
      <c r="AAR147" s="46">
        <v>1</v>
      </c>
      <c r="AAS147" s="46">
        <v>0</v>
      </c>
      <c r="AAT147" s="46">
        <v>0</v>
      </c>
      <c r="AAU147" s="46">
        <v>0</v>
      </c>
      <c r="AAV147" s="46">
        <v>1</v>
      </c>
      <c r="AAW147" s="46">
        <v>0</v>
      </c>
      <c r="AAX147" s="46">
        <v>0</v>
      </c>
      <c r="AAY147" s="46">
        <v>0</v>
      </c>
      <c r="AAZ147" s="46">
        <v>0</v>
      </c>
      <c r="ABA147" s="46">
        <v>0</v>
      </c>
      <c r="ABB147" s="46">
        <v>0</v>
      </c>
      <c r="ABC147" s="46">
        <v>0</v>
      </c>
      <c r="ABD147" s="46">
        <v>0</v>
      </c>
      <c r="ABE147" s="46">
        <v>0</v>
      </c>
      <c r="ABF147" s="46">
        <v>0</v>
      </c>
      <c r="ABG147" s="46">
        <v>0</v>
      </c>
      <c r="ACA147" s="46" t="s">
        <v>1978</v>
      </c>
      <c r="ACB147" s="46">
        <v>1</v>
      </c>
      <c r="ACC147" s="46">
        <v>0</v>
      </c>
      <c r="ACD147" s="46">
        <v>0</v>
      </c>
      <c r="ACE147" s="46">
        <v>0</v>
      </c>
      <c r="ACF147" s="46">
        <v>0</v>
      </c>
      <c r="ACG147" s="46">
        <v>0</v>
      </c>
      <c r="ACH147" s="46">
        <v>1</v>
      </c>
      <c r="ACI147" s="46">
        <v>0</v>
      </c>
      <c r="ACJ147" s="46">
        <v>1</v>
      </c>
      <c r="ACK147" s="46">
        <v>0</v>
      </c>
      <c r="ACL147" s="46">
        <v>0</v>
      </c>
      <c r="ACM147" s="46">
        <v>0</v>
      </c>
      <c r="ACN147" s="46">
        <v>0</v>
      </c>
      <c r="AKG147" s="46" t="s">
        <v>1509</v>
      </c>
      <c r="AKH147" s="46">
        <v>0</v>
      </c>
      <c r="AKI147" s="46">
        <v>0</v>
      </c>
      <c r="AKJ147" s="46">
        <v>0</v>
      </c>
      <c r="AKK147" s="46">
        <v>0</v>
      </c>
      <c r="AKL147" s="46">
        <v>0</v>
      </c>
      <c r="AKM147" s="46">
        <v>0</v>
      </c>
      <c r="AKN147" s="46">
        <v>0</v>
      </c>
      <c r="AKO147" s="46">
        <v>0</v>
      </c>
      <c r="AKP147" s="46">
        <v>0</v>
      </c>
      <c r="AKQ147" s="46">
        <v>0</v>
      </c>
      <c r="AKR147" s="46">
        <v>0</v>
      </c>
      <c r="AKS147" s="46">
        <v>0</v>
      </c>
      <c r="AKT147" s="46">
        <v>0</v>
      </c>
      <c r="AKU147" s="46">
        <v>0</v>
      </c>
      <c r="AKV147" s="46">
        <v>1</v>
      </c>
      <c r="AKW147" s="46">
        <v>0</v>
      </c>
      <c r="AKX147" s="46">
        <v>0</v>
      </c>
      <c r="AKY147" s="46">
        <v>0</v>
      </c>
      <c r="AQR147" s="46" t="s">
        <v>1564</v>
      </c>
      <c r="ARR147" s="46" t="s">
        <v>1512</v>
      </c>
      <c r="ARS147" s="46">
        <v>0</v>
      </c>
      <c r="ART147" s="46">
        <v>0</v>
      </c>
      <c r="ARU147" s="46">
        <v>1</v>
      </c>
      <c r="ARV147" s="46">
        <v>0</v>
      </c>
      <c r="ARW147" s="46">
        <v>0</v>
      </c>
      <c r="ARX147" s="46">
        <v>0</v>
      </c>
      <c r="ARY147" s="46">
        <v>0</v>
      </c>
      <c r="ASB147" s="46" t="s">
        <v>1500</v>
      </c>
      <c r="AUW147" s="46" t="s">
        <v>2457</v>
      </c>
      <c r="AUX147" s="46">
        <v>0</v>
      </c>
      <c r="AUY147" s="46">
        <v>0</v>
      </c>
      <c r="AUZ147" s="46">
        <v>1</v>
      </c>
      <c r="AVA147" s="46">
        <v>1</v>
      </c>
      <c r="AVB147" s="46">
        <v>1</v>
      </c>
      <c r="AVC147" s="46">
        <v>0</v>
      </c>
      <c r="AVD147" s="46">
        <v>0</v>
      </c>
      <c r="AVE147" s="46">
        <v>0</v>
      </c>
      <c r="AVF147" s="46">
        <v>0</v>
      </c>
      <c r="AVG147" s="46">
        <v>0</v>
      </c>
      <c r="AVH147" s="46">
        <v>0</v>
      </c>
      <c r="AVJ147" s="46" t="s">
        <v>1793</v>
      </c>
      <c r="AVK147" s="46">
        <v>0</v>
      </c>
      <c r="AVL147" s="46">
        <v>0</v>
      </c>
      <c r="AVM147" s="46">
        <v>0</v>
      </c>
      <c r="AVN147" s="46">
        <v>0</v>
      </c>
      <c r="AVO147" s="46">
        <v>1</v>
      </c>
      <c r="AVP147" s="46">
        <v>0</v>
      </c>
      <c r="AVQ147" s="46">
        <v>0</v>
      </c>
      <c r="AVR147" s="46">
        <v>0</v>
      </c>
      <c r="AVS147" s="46">
        <v>1</v>
      </c>
      <c r="AVT147" s="46">
        <v>0</v>
      </c>
      <c r="AVU147" s="46">
        <v>0</v>
      </c>
      <c r="AVV147" s="46">
        <v>0</v>
      </c>
      <c r="AVW147" s="46">
        <v>0</v>
      </c>
      <c r="AVY147" s="46" t="s">
        <v>1561</v>
      </c>
      <c r="AVZ147" s="46">
        <v>1</v>
      </c>
      <c r="AWA147" s="46">
        <v>0</v>
      </c>
      <c r="AWB147" s="46">
        <v>0</v>
      </c>
      <c r="AWC147" s="46">
        <v>0</v>
      </c>
      <c r="AWD147" s="46">
        <v>0</v>
      </c>
      <c r="AWE147" s="46">
        <v>0</v>
      </c>
      <c r="AWF147" s="46">
        <v>0</v>
      </c>
      <c r="AWG147" s="46">
        <v>0</v>
      </c>
      <c r="AWH147" s="46">
        <v>0</v>
      </c>
      <c r="AWI147" s="46">
        <v>0</v>
      </c>
      <c r="AWJ147" s="46">
        <v>0</v>
      </c>
      <c r="AWK147" s="46">
        <v>0</v>
      </c>
      <c r="AWL147" s="46">
        <v>0</v>
      </c>
      <c r="AWN147" s="46" t="s">
        <v>1601</v>
      </c>
      <c r="AWO147" s="46" t="s">
        <v>1517</v>
      </c>
      <c r="AWP147" s="46">
        <v>1</v>
      </c>
      <c r="AWQ147" s="46">
        <v>0</v>
      </c>
      <c r="AWR147" s="46">
        <v>0</v>
      </c>
      <c r="AWS147" s="46">
        <v>0</v>
      </c>
      <c r="AWT147" s="46">
        <v>0</v>
      </c>
      <c r="AWU147" s="46">
        <v>0</v>
      </c>
      <c r="AWV147" s="46">
        <v>0</v>
      </c>
      <c r="AWW147" s="46">
        <v>0</v>
      </c>
      <c r="AWX147" s="46">
        <v>0</v>
      </c>
      <c r="AWY147" s="46">
        <v>0</v>
      </c>
      <c r="AWZ147" s="46">
        <v>0</v>
      </c>
      <c r="AXA147" s="46">
        <v>0</v>
      </c>
      <c r="AXD147" s="46" t="s">
        <v>1500</v>
      </c>
      <c r="AXT147" s="46" t="s">
        <v>1518</v>
      </c>
      <c r="AYI147" s="46" t="s">
        <v>1519</v>
      </c>
      <c r="AYJ147" s="46">
        <v>0</v>
      </c>
      <c r="AYK147" s="46">
        <v>0</v>
      </c>
      <c r="AYL147" s="46">
        <v>0</v>
      </c>
      <c r="AYM147" s="46">
        <v>1</v>
      </c>
      <c r="AYN147" s="46">
        <v>1</v>
      </c>
      <c r="AYO147" s="46">
        <v>0</v>
      </c>
      <c r="AYP147" s="46">
        <v>0</v>
      </c>
      <c r="AYQ147" s="46">
        <v>0</v>
      </c>
      <c r="AYR147" s="46">
        <v>0</v>
      </c>
      <c r="AYS147" s="46">
        <v>0</v>
      </c>
      <c r="AYT147" s="46">
        <v>0</v>
      </c>
      <c r="AYW147" s="46" t="s">
        <v>1500</v>
      </c>
      <c r="AZW147" s="46" t="s">
        <v>1500</v>
      </c>
      <c r="BAX147" s="46" t="s">
        <v>1500</v>
      </c>
      <c r="BBM147" s="46" t="s">
        <v>1563</v>
      </c>
      <c r="BBN147" s="46" t="s">
        <v>1518</v>
      </c>
      <c r="BBO147" s="46" t="s">
        <v>1500</v>
      </c>
      <c r="BCV147" s="46" t="s">
        <v>1652</v>
      </c>
      <c r="BCW147" s="46" t="s">
        <v>1500</v>
      </c>
      <c r="BCX147" s="46" t="s">
        <v>1500</v>
      </c>
      <c r="BCY147" s="46" t="s">
        <v>1588</v>
      </c>
      <c r="BDA147" s="46">
        <v>391769212</v>
      </c>
      <c r="BDB147" s="46">
        <v>44965.650451388887</v>
      </c>
      <c r="BDE147" s="46" t="s">
        <v>1524</v>
      </c>
      <c r="BDF147" s="46" t="s">
        <v>1525</v>
      </c>
    </row>
    <row r="148" spans="1:987 1136:1462" x14ac:dyDescent="0.35">
      <c r="A148" s="46">
        <v>170</v>
      </c>
      <c r="B148" s="46" t="s">
        <v>2458</v>
      </c>
      <c r="C148" s="46">
        <v>44965</v>
      </c>
      <c r="D148" s="46" t="s">
        <v>1490</v>
      </c>
      <c r="E148" s="46">
        <v>44965.452687650468</v>
      </c>
      <c r="F148" s="46">
        <v>44965.477953865753</v>
      </c>
      <c r="G148" s="46" t="s">
        <v>1491</v>
      </c>
      <c r="H148" s="46" t="s">
        <v>1724</v>
      </c>
      <c r="I148" s="46" t="s">
        <v>1493</v>
      </c>
      <c r="J148" s="46" t="s">
        <v>1494</v>
      </c>
      <c r="K148" s="46">
        <v>3</v>
      </c>
      <c r="L148" s="46">
        <v>3</v>
      </c>
      <c r="M148" s="46" t="s">
        <v>1741</v>
      </c>
      <c r="N148" s="46" t="s">
        <v>1496</v>
      </c>
      <c r="O148" s="46" t="s">
        <v>1497</v>
      </c>
      <c r="P148" s="46" t="s">
        <v>1528</v>
      </c>
      <c r="Q148" s="46" t="s">
        <v>1496</v>
      </c>
      <c r="S148" s="46" t="s">
        <v>2459</v>
      </c>
      <c r="T148" s="46" t="s">
        <v>1500</v>
      </c>
      <c r="U148" s="46" t="s">
        <v>1500</v>
      </c>
      <c r="V148" s="46" t="s">
        <v>1500</v>
      </c>
      <c r="W148" s="46" t="s">
        <v>1550</v>
      </c>
      <c r="X148" s="46" t="s">
        <v>1550</v>
      </c>
      <c r="Y148" s="46" t="s">
        <v>1550</v>
      </c>
      <c r="Z148" s="46" t="str">
        <f t="shared" si="102"/>
        <v>oui</v>
      </c>
      <c r="AC148" s="46" t="str">
        <f t="shared" si="98"/>
        <v>oui</v>
      </c>
      <c r="AD148" s="46" t="s">
        <v>1501</v>
      </c>
      <c r="AF148" s="46" t="s">
        <v>1531</v>
      </c>
      <c r="AH148" s="46" t="s">
        <v>1502</v>
      </c>
      <c r="AJ148" s="46" t="str">
        <f t="shared" si="99"/>
        <v>oui</v>
      </c>
      <c r="AK148" s="46" t="str">
        <f t="shared" si="103"/>
        <v>oui</v>
      </c>
      <c r="AL148" s="46" t="str">
        <f t="shared" si="123"/>
        <v xml:space="preserve">exclusion pas_acces_information </v>
      </c>
      <c r="AM148" s="46">
        <f t="shared" si="124"/>
        <v>0</v>
      </c>
      <c r="AN148" s="46">
        <f t="shared" si="124"/>
        <v>0</v>
      </c>
      <c r="AO148" s="46">
        <f t="shared" si="124"/>
        <v>0</v>
      </c>
      <c r="AP148" s="46">
        <f t="shared" si="124"/>
        <v>0</v>
      </c>
      <c r="AQ148" s="46">
        <f t="shared" si="124"/>
        <v>0</v>
      </c>
      <c r="AR148" s="46">
        <f t="shared" si="124"/>
        <v>0</v>
      </c>
      <c r="AS148" s="46">
        <f t="shared" si="124"/>
        <v>1</v>
      </c>
      <c r="AT148" s="46">
        <f t="shared" si="124"/>
        <v>0</v>
      </c>
      <c r="AU148" s="46">
        <f t="shared" si="124"/>
        <v>0</v>
      </c>
      <c r="AV148" s="46">
        <f t="shared" si="124"/>
        <v>1</v>
      </c>
      <c r="AW148" s="46">
        <f t="shared" si="124"/>
        <v>0</v>
      </c>
      <c r="AX148" s="46">
        <f t="shared" si="124"/>
        <v>0</v>
      </c>
      <c r="AY148" s="46">
        <f t="shared" si="124"/>
        <v>0</v>
      </c>
      <c r="AZ148" s="46" t="str">
        <f>IF(BA148=1,"pas_adapte ","")&amp;IF(BB148=1,"insuffisance_argent ","")&amp;IF(BC148=1,"acces_limite ","")&amp;IF(BD148=1,"mauvaise_qualite ","")&amp;IF(BE148=1,"retard_reception ","")&amp;IF(BF148=1,"aucun_problem ","")&amp;IF(BG148=1,"autre ","")&amp;IF(BH148=1,"nsp ","")&amp;IF(BI148=1,"pnpr ","")</f>
        <v xml:space="preserve">aucun_problem </v>
      </c>
      <c r="BA148" s="46">
        <f>IF(ISERROR(SEARCH(1,_xlfn.CONCAT(DM148, FO148, HN148, KJ148, NC148, PR148, SH148, UU148, XI148, ZT148, ACQ148, ZT148, ACQ148, AEK148, AFT148, AJH148))),0,1)</f>
        <v>0</v>
      </c>
      <c r="BB148" s="46">
        <f>IF(ISERROR(SEARCH(1,_xlfn.CONCAT(DN148, FP148, HO148, KK148, ND148, PS148, SI148, UV148, XJ148, ZU148, ACR148))),0,1)</f>
        <v>0</v>
      </c>
      <c r="BC148" s="46">
        <f>IF(ISERROR(SEARCH(1,_xlfn.CONCAT(KL148, NE148, PT148, SJ148, UW148, XK148, ZW148, ACT148,AEM148, AGQ148, AJJ148))),0,1)</f>
        <v>0</v>
      </c>
      <c r="BD148" s="46">
        <f>IF(ISERROR(SEARCH(1,_xlfn.CONCAT(DO148, FQ148, HP148, KM148, NF148, PU148, SK148, UX148, XL148, ZV148, ACU148,AEL148, AGP148, AJI148))),0,1)</f>
        <v>0</v>
      </c>
      <c r="BE148" s="46">
        <f>IF(ISERROR(SEARCH(1,_xlfn.CONCAT(DP148, FR148, HQ148, KN148, NG148, PV148, SL148, UY148, XM148, ZX148, ACU148,AEN148, AGR148, AJK148))),0,1)</f>
        <v>0</v>
      </c>
      <c r="BF148" s="46">
        <f>IF(ISERROR(SEARCH(1,_xlfn.CONCAT(DQ148, FS148, HR148, KO148, NH148, PW148, SM148, UZ148, XN148, ZY148, ACV148,AEO148, AGS148, AJL148))),0,1)</f>
        <v>1</v>
      </c>
      <c r="BG148" s="46">
        <f>IF(ISERROR(SEARCH(1,_xlfn.CONCAT(DR148, FT148, HS148, KP148, NI148, PX148, SN148, VA148, XO148, ZZ148, ACW148,AEP148, AGT148, AJM148))),0,1)</f>
        <v>0</v>
      </c>
      <c r="BH148" s="46">
        <f>IF(ISERROR(SEARCH(1,_xlfn.CONCAT(DS148, FU148, HT148, KQ148, NJ148, PY148, SO148, VB148, XP148, AAA148, ACX148,AEQ148, AGU148, AJN148))),0,1)</f>
        <v>0</v>
      </c>
      <c r="BI148" s="46">
        <f>IF(ISERROR(SEARCH(1,_xlfn.CONCAT(DT148, FV148, HU148, KR148, NK148, PZ148, SP148, VC148, XQ148, AAB148, ACY148,AER148, AGV148, AJO148))),0,1)</f>
        <v>0</v>
      </c>
      <c r="BJ148" s="46" t="str">
        <f>IF(BK148=1, "pas_adapte ","")&amp;IF(BL148=1, "insuffisance_argent ","")&amp;IF(BM148=1, "acces_limite ","")&amp;IF(BN148=1, "mauvaise_qualite ","")&amp;IF(BO148=1, "retard_reception ","")&amp;IF(BP148=1, "aucun_problem ","")&amp;IF(BQ148=1, "autre ","")&amp;IF(BR148=1, "nsp ","")&amp;IF(BS148=1, "pnpr ","")</f>
        <v xml:space="preserve">aucun_problem </v>
      </c>
      <c r="BK148" s="46">
        <f>IF(ISERROR(SEARCH(1,_xlfn.CONCAT(DM148, FO148, HN148, KJ148, NC148, PR148, SH148, UU148, XI148, ZT148, ACQ148, ZT148, ACQ148, AEK148, AFT148, AJH148, ALB148, ALL148, ALV148, AMF148, AMQ148, ANB148, ANM148, ANX148, AOI148, AOT148, APE148, APP148, APZ148, AQI148))),0,1)</f>
        <v>0</v>
      </c>
      <c r="BL148" s="46">
        <f>IF(ISERROR(SEARCH(1,_xlfn.CONCAT(DN148, FP148, HO148, KK148, ND148, PS148, SI148, UV148, XJ148, ZU148, ACR148, ZU148, ACR148, ALC148, ALM148, ALW148, AMG148, AMR148, ANC148, ANN148, ANY148, AOJ148, AOU148, APF148))),0,1)</f>
        <v>0</v>
      </c>
      <c r="BM148" s="46">
        <f>IF(ISERROR(SEARCH(1,_xlfn.CONCAT(KL148, NE148, PT148, SJ148, UW148, XK148, ZW148, ACT148,AEM148, AGQ148, AJJ148, AMH148, AMS148, AND148, ANO148, ANZ148, AOK148, AOW148, APH148, APR148, AQB148, AQK148))),0,1)</f>
        <v>0</v>
      </c>
      <c r="BN148" s="46">
        <f>IF(ISERROR(SEARCH(1,_xlfn.CONCAT(DO148, FQ148, HP148, KM148, NF148, PU148, SK148, UX148, XL148, ZV148, ACU148,AEL148, AGP148, AJI148, AMI148, AMT148, ANE148, ANP148, AOA148, AOL148, AOV148, APG148, APQ148, AQA148, AQJ148))),0,1)</f>
        <v>0</v>
      </c>
      <c r="BO148" s="46">
        <f>IF(ISERROR(SEARCH(1,_xlfn.CONCAT(DP148, FR148, HQ148, KN148, NG148, PV148, SL148, UY148, XM148, ZX148, ACU148,AEN148, AGR148, AJK148, ALE148, ALO148, ALY148, AMJ148, AMU148, ANF148, ANQ148, AOB148, AOM148, AOX148, API148, APS148, AQC148, AQL148))),0,1)</f>
        <v>0</v>
      </c>
      <c r="BP148" s="46">
        <f>IF(ISERROR(SEARCH(1,_xlfn.CONCAT(DQ148, FS148, HR148, KO148, NH148, PW148, SM148, UZ148, XN148, ZY148, ACV148,AEO148, AGS148, AJL148, ALF148, ALP148, ALZ148, AMK148, AMV148, ANG148, ANR148, AOC148, AON148, AOY148, APJ148, APT148, AQD148, AQM148))),0,1)</f>
        <v>1</v>
      </c>
      <c r="BQ148" s="46">
        <f>IF(ISERROR(SEARCH(1,_xlfn.CONCAT(DR148, FT148, HS148, KP148, NI148, PX148, SN148, VA148, XO148, ZZ148, ACW148,AEP148, AGT148, AJM148, ALG148, ALQ148, AMA148, AML148, AMW148, ANH148, ANS148, AOD148, AOO148, AOZ148, APK148, APU148, AQE148, AQN148))),0,1)</f>
        <v>0</v>
      </c>
      <c r="BR148" s="46">
        <f>IF(ISERROR(SEARCH(1,_xlfn.CONCAT(DS148, FU148, HT148, KQ148, NJ148, PY148, SO148, VB148, XP148, AAA148, ACX148,AEQ148, AGU148, AJN148, ALH148, ALR148, AMB148, AMM148, AMX148, ANI148, ANT148, AOE148, AOP148, APA148, APL148, APV148, AQF148, AQO148))),0,1)</f>
        <v>0</v>
      </c>
      <c r="BS148" s="46">
        <f>IF(ISERROR(SEARCH(1,_xlfn.CONCAT(DT148, FV148, HU148, KR148, NK148, PZ148, SP148, VC148, XQ148, AAB148, ACY148,AER148, AGV148, AJO148, ALI148, ALS148, AMC148, AMN148, AMY148, ANJ148, ANU148, AOF148, AOQ148, APB148, APM148, APW148, AQG148, AQP148))),0,1)</f>
        <v>0</v>
      </c>
      <c r="BT148" s="46" t="str">
        <f t="shared" si="125"/>
        <v>oui</v>
      </c>
      <c r="BU148" s="46" t="str">
        <f>IF(ISERROR(SEARCH(1, _xlfn.CONCAT(CL148, CM148,ES148, GQ148, JB148,MB148,OP148, OQ148,RF148, WG148, ABJ148, ABK148, ABL148, ABM148, CK148 ))),"non","oui")</f>
        <v>oui</v>
      </c>
      <c r="GG148" s="46" t="s">
        <v>1496</v>
      </c>
      <c r="GP148" s="46" t="s">
        <v>1504</v>
      </c>
      <c r="GQ148" s="46">
        <v>1</v>
      </c>
      <c r="GR148" s="46">
        <v>0</v>
      </c>
      <c r="GS148" s="46">
        <v>0</v>
      </c>
      <c r="GT148" s="46">
        <v>0</v>
      </c>
      <c r="GU148" s="46">
        <v>0</v>
      </c>
      <c r="GV148" s="46">
        <v>0</v>
      </c>
      <c r="GX148" s="46" t="s">
        <v>1680</v>
      </c>
      <c r="GY148" s="46">
        <v>0</v>
      </c>
      <c r="GZ148" s="46">
        <v>0</v>
      </c>
      <c r="HA148" s="46">
        <v>0</v>
      </c>
      <c r="HB148" s="46">
        <v>0</v>
      </c>
      <c r="HC148" s="46">
        <v>0</v>
      </c>
      <c r="HD148" s="46">
        <v>0</v>
      </c>
      <c r="HE148" s="46">
        <v>0</v>
      </c>
      <c r="HF148" s="46">
        <v>0</v>
      </c>
      <c r="HG148" s="46">
        <v>0</v>
      </c>
      <c r="HH148" s="46">
        <v>1</v>
      </c>
      <c r="HI148" s="46">
        <v>0</v>
      </c>
      <c r="HJ148" s="46">
        <v>0</v>
      </c>
      <c r="HK148" s="46">
        <v>0</v>
      </c>
      <c r="HM148" s="46" t="s">
        <v>1914</v>
      </c>
      <c r="HN148" s="46">
        <v>0</v>
      </c>
      <c r="HO148" s="46">
        <v>0</v>
      </c>
      <c r="HP148" s="46">
        <v>0</v>
      </c>
      <c r="HQ148" s="46">
        <v>0</v>
      </c>
      <c r="HR148" s="46">
        <v>1</v>
      </c>
      <c r="HS148" s="46">
        <v>0</v>
      </c>
      <c r="HT148" s="46">
        <v>0</v>
      </c>
      <c r="HU148" s="46">
        <v>0</v>
      </c>
      <c r="IE148" s="46" t="s">
        <v>1563</v>
      </c>
      <c r="IF148" s="46" t="s">
        <v>1554</v>
      </c>
      <c r="IG148" s="46" t="s">
        <v>1496</v>
      </c>
      <c r="JA148" s="46" t="s">
        <v>1735</v>
      </c>
      <c r="JB148" s="46">
        <v>0</v>
      </c>
      <c r="JC148" s="46">
        <v>1</v>
      </c>
      <c r="JD148" s="46">
        <v>0</v>
      </c>
      <c r="JE148" s="46">
        <v>0</v>
      </c>
      <c r="JF148" s="46">
        <v>0</v>
      </c>
      <c r="JG148" s="46">
        <v>0</v>
      </c>
      <c r="JH148" s="46">
        <v>0</v>
      </c>
      <c r="JI148" s="46">
        <v>0</v>
      </c>
      <c r="JJ148" s="46">
        <v>0</v>
      </c>
      <c r="JK148" s="46">
        <v>0</v>
      </c>
      <c r="JL148" s="46">
        <v>0</v>
      </c>
      <c r="JM148" s="46">
        <v>0</v>
      </c>
      <c r="JN148" s="46">
        <v>0</v>
      </c>
      <c r="JO148" s="46">
        <v>0</v>
      </c>
      <c r="JP148" s="46">
        <v>0</v>
      </c>
      <c r="JQ148" s="46">
        <v>0</v>
      </c>
      <c r="JR148" s="46">
        <v>0</v>
      </c>
      <c r="JT148" s="46" t="s">
        <v>1680</v>
      </c>
      <c r="JU148" s="46">
        <v>0</v>
      </c>
      <c r="JV148" s="46">
        <v>0</v>
      </c>
      <c r="JW148" s="46">
        <v>0</v>
      </c>
      <c r="JX148" s="46">
        <v>0</v>
      </c>
      <c r="JY148" s="46">
        <v>0</v>
      </c>
      <c r="JZ148" s="46">
        <v>0</v>
      </c>
      <c r="KA148" s="46">
        <v>0</v>
      </c>
      <c r="KB148" s="46">
        <v>0</v>
      </c>
      <c r="KC148" s="46">
        <v>0</v>
      </c>
      <c r="KD148" s="46">
        <v>1</v>
      </c>
      <c r="KE148" s="46">
        <v>0</v>
      </c>
      <c r="KF148" s="46">
        <v>0</v>
      </c>
      <c r="KG148" s="46">
        <v>0</v>
      </c>
      <c r="KI148" s="46" t="s">
        <v>1914</v>
      </c>
      <c r="KJ148" s="46">
        <v>0</v>
      </c>
      <c r="KK148" s="46">
        <v>0</v>
      </c>
      <c r="KL148" s="46">
        <v>0</v>
      </c>
      <c r="KM148" s="46">
        <v>0</v>
      </c>
      <c r="KN148" s="46">
        <v>0</v>
      </c>
      <c r="KO148" s="46">
        <v>1</v>
      </c>
      <c r="KP148" s="46">
        <v>0</v>
      </c>
      <c r="KQ148" s="46">
        <v>0</v>
      </c>
      <c r="KR148" s="46">
        <v>0</v>
      </c>
      <c r="LM148" s="46" t="s">
        <v>1563</v>
      </c>
      <c r="QQ148" s="46" t="s">
        <v>1500</v>
      </c>
      <c r="QR148" s="46" t="s">
        <v>1779</v>
      </c>
      <c r="QS148" s="46">
        <v>1</v>
      </c>
      <c r="QT148" s="46">
        <v>1</v>
      </c>
      <c r="QU148" s="46">
        <v>0</v>
      </c>
      <c r="QV148" s="46">
        <v>0</v>
      </c>
      <c r="QW148" s="46">
        <v>0</v>
      </c>
      <c r="QX148" s="46">
        <v>0</v>
      </c>
      <c r="QY148" s="46">
        <v>0</v>
      </c>
      <c r="QZ148" s="46">
        <v>0</v>
      </c>
      <c r="RA148" s="46">
        <v>0</v>
      </c>
      <c r="RB148" s="46">
        <v>0</v>
      </c>
      <c r="RC148" s="46">
        <v>0</v>
      </c>
      <c r="RR148" s="46" t="s">
        <v>1505</v>
      </c>
      <c r="RS148" s="46">
        <v>0</v>
      </c>
      <c r="RT148" s="46">
        <v>0</v>
      </c>
      <c r="RU148" s="46">
        <v>0</v>
      </c>
      <c r="RV148" s="46">
        <v>0</v>
      </c>
      <c r="RW148" s="46">
        <v>0</v>
      </c>
      <c r="RX148" s="46">
        <v>0</v>
      </c>
      <c r="RY148" s="46">
        <v>1</v>
      </c>
      <c r="RZ148" s="46">
        <v>0</v>
      </c>
      <c r="SA148" s="46">
        <v>0</v>
      </c>
      <c r="SB148" s="46">
        <v>0</v>
      </c>
      <c r="SC148" s="46">
        <v>0</v>
      </c>
      <c r="SD148" s="46">
        <v>0</v>
      </c>
      <c r="SE148" s="46">
        <v>0</v>
      </c>
      <c r="AKG148" s="46" t="s">
        <v>1509</v>
      </c>
      <c r="AKH148" s="46">
        <v>0</v>
      </c>
      <c r="AKI148" s="46">
        <v>0</v>
      </c>
      <c r="AKJ148" s="46">
        <v>0</v>
      </c>
      <c r="AKK148" s="46">
        <v>0</v>
      </c>
      <c r="AKL148" s="46">
        <v>0</v>
      </c>
      <c r="AKM148" s="46">
        <v>0</v>
      </c>
      <c r="AKN148" s="46">
        <v>0</v>
      </c>
      <c r="AKO148" s="46">
        <v>0</v>
      </c>
      <c r="AKP148" s="46">
        <v>0</v>
      </c>
      <c r="AKQ148" s="46">
        <v>0</v>
      </c>
      <c r="AKR148" s="46">
        <v>0</v>
      </c>
      <c r="AKS148" s="46">
        <v>0</v>
      </c>
      <c r="AKT148" s="46">
        <v>0</v>
      </c>
      <c r="AKU148" s="46">
        <v>0</v>
      </c>
      <c r="AKV148" s="46">
        <v>1</v>
      </c>
      <c r="AKW148" s="46">
        <v>0</v>
      </c>
      <c r="AKX148" s="46">
        <v>0</v>
      </c>
      <c r="AKY148" s="46">
        <v>0</v>
      </c>
      <c r="AQR148" s="46" t="s">
        <v>1558</v>
      </c>
      <c r="ARR148" s="46" t="s">
        <v>1648</v>
      </c>
      <c r="ARS148" s="46">
        <v>0</v>
      </c>
      <c r="ART148" s="46">
        <v>1</v>
      </c>
      <c r="ARU148" s="46">
        <v>0</v>
      </c>
      <c r="ARV148" s="46">
        <v>0</v>
      </c>
      <c r="ARW148" s="46">
        <v>0</v>
      </c>
      <c r="ARX148" s="46">
        <v>0</v>
      </c>
      <c r="ARY148" s="46">
        <v>0</v>
      </c>
      <c r="ASB148" s="46" t="s">
        <v>1496</v>
      </c>
      <c r="ASD148" s="46" t="s">
        <v>1649</v>
      </c>
      <c r="ASE148" s="46" t="s">
        <v>2460</v>
      </c>
      <c r="ASF148" s="46">
        <v>1</v>
      </c>
      <c r="ASG148" s="46">
        <v>0</v>
      </c>
      <c r="ASH148" s="46">
        <v>1</v>
      </c>
      <c r="ASI148" s="46">
        <v>0</v>
      </c>
      <c r="ASJ148" s="46">
        <v>0</v>
      </c>
      <c r="ASK148" s="46">
        <v>0</v>
      </c>
      <c r="ASL148" s="46">
        <v>0</v>
      </c>
      <c r="ASM148" s="46">
        <v>0</v>
      </c>
      <c r="ASN148" s="46">
        <v>0</v>
      </c>
      <c r="ASO148" s="46">
        <v>0</v>
      </c>
      <c r="ASP148" s="46">
        <v>0</v>
      </c>
      <c r="ASQ148" s="46">
        <v>0</v>
      </c>
      <c r="ASS148" s="46" t="s">
        <v>1728</v>
      </c>
      <c r="AST148" s="46">
        <v>0</v>
      </c>
      <c r="ASU148" s="46">
        <v>0</v>
      </c>
      <c r="ASV148" s="46">
        <v>0</v>
      </c>
      <c r="ASW148" s="46">
        <v>0</v>
      </c>
      <c r="ASX148" s="46">
        <v>0</v>
      </c>
      <c r="ASY148" s="46">
        <v>0</v>
      </c>
      <c r="ASZ148" s="46">
        <v>0</v>
      </c>
      <c r="ATA148" s="46">
        <v>0</v>
      </c>
      <c r="ATB148" s="46">
        <v>1</v>
      </c>
      <c r="ATC148" s="46">
        <v>0</v>
      </c>
      <c r="ATD148" s="46">
        <v>0</v>
      </c>
      <c r="ATE148" s="46">
        <v>0</v>
      </c>
      <c r="ATF148" s="46">
        <v>0</v>
      </c>
      <c r="ATH148" s="46" t="s">
        <v>1561</v>
      </c>
      <c r="ATI148" s="46">
        <v>1</v>
      </c>
      <c r="ATJ148" s="46">
        <v>0</v>
      </c>
      <c r="ATK148" s="46">
        <v>0</v>
      </c>
      <c r="ATL148" s="46">
        <v>0</v>
      </c>
      <c r="ATM148" s="46">
        <v>0</v>
      </c>
      <c r="ATN148" s="46">
        <v>0</v>
      </c>
      <c r="ATO148" s="46">
        <v>0</v>
      </c>
      <c r="ATP148" s="46">
        <v>0</v>
      </c>
      <c r="ATQ148" s="46">
        <v>0</v>
      </c>
      <c r="ATR148" s="46">
        <v>0</v>
      </c>
      <c r="ATS148" s="46">
        <v>0</v>
      </c>
      <c r="ATT148" s="46">
        <v>0</v>
      </c>
      <c r="ATU148" s="46">
        <v>0</v>
      </c>
      <c r="AUH148" s="46" t="s">
        <v>1601</v>
      </c>
      <c r="AUI148" s="46" t="s">
        <v>1496</v>
      </c>
      <c r="AUJ148" s="46" t="s">
        <v>1558</v>
      </c>
      <c r="AXD148" s="46" t="s">
        <v>1496</v>
      </c>
      <c r="AXE148" s="46" t="s">
        <v>1649</v>
      </c>
      <c r="AXG148" s="46" t="s">
        <v>1745</v>
      </c>
      <c r="AXH148" s="46">
        <v>0</v>
      </c>
      <c r="AXI148" s="46">
        <v>0</v>
      </c>
      <c r="AXJ148" s="46">
        <v>0</v>
      </c>
      <c r="AXK148" s="46">
        <v>1</v>
      </c>
      <c r="AXL148" s="46">
        <v>0</v>
      </c>
      <c r="AXM148" s="46">
        <v>0</v>
      </c>
      <c r="AXN148" s="46">
        <v>0</v>
      </c>
      <c r="AXO148" s="46">
        <v>0</v>
      </c>
      <c r="AXP148" s="46">
        <v>0</v>
      </c>
      <c r="AXQ148" s="46">
        <v>0</v>
      </c>
      <c r="AXR148" s="46">
        <v>0</v>
      </c>
      <c r="AXT148" s="46" t="s">
        <v>1652</v>
      </c>
      <c r="AXU148" s="46" t="s">
        <v>1558</v>
      </c>
      <c r="AYW148" s="46" t="s">
        <v>1496</v>
      </c>
      <c r="AYX148" s="46" t="s">
        <v>1696</v>
      </c>
      <c r="AYY148" s="46">
        <v>0</v>
      </c>
      <c r="AYZ148" s="46">
        <v>0</v>
      </c>
      <c r="AZA148" s="46">
        <v>0</v>
      </c>
      <c r="AZB148" s="46">
        <v>0</v>
      </c>
      <c r="AZC148" s="46">
        <v>0</v>
      </c>
      <c r="AZD148" s="46">
        <v>1</v>
      </c>
      <c r="AZE148" s="46">
        <v>0</v>
      </c>
      <c r="AZF148" s="46">
        <v>0</v>
      </c>
      <c r="AZG148" s="46">
        <v>0</v>
      </c>
      <c r="AZH148" s="46">
        <v>0</v>
      </c>
      <c r="AZK148" s="46" t="s">
        <v>1696</v>
      </c>
      <c r="AZL148" s="46">
        <v>0</v>
      </c>
      <c r="AZM148" s="46">
        <v>0</v>
      </c>
      <c r="AZN148" s="46">
        <v>0</v>
      </c>
      <c r="AZO148" s="46">
        <v>0</v>
      </c>
      <c r="AZP148" s="46">
        <v>0</v>
      </c>
      <c r="AZQ148" s="46">
        <v>1</v>
      </c>
      <c r="AZR148" s="46">
        <v>0</v>
      </c>
      <c r="AZS148" s="46">
        <v>0</v>
      </c>
      <c r="AZT148" s="46">
        <v>0</v>
      </c>
      <c r="AZU148" s="46">
        <v>0</v>
      </c>
      <c r="AZW148" s="46" t="s">
        <v>1496</v>
      </c>
      <c r="AZX148" s="46" t="s">
        <v>1496</v>
      </c>
      <c r="BAL148" s="46" t="s">
        <v>1496</v>
      </c>
      <c r="BAM148" s="46" t="s">
        <v>1862</v>
      </c>
      <c r="BAN148" s="46" t="s">
        <v>1558</v>
      </c>
      <c r="BAW148" s="46" t="s">
        <v>1496</v>
      </c>
      <c r="BAX148" s="46" t="s">
        <v>1500</v>
      </c>
      <c r="BBM148" s="46" t="s">
        <v>1563</v>
      </c>
      <c r="BBN148" s="46" t="s">
        <v>1563</v>
      </c>
      <c r="BBO148" s="46" t="s">
        <v>1500</v>
      </c>
      <c r="BCV148" s="46" t="s">
        <v>1652</v>
      </c>
      <c r="BCW148" s="46" t="s">
        <v>1500</v>
      </c>
      <c r="BCX148" s="46" t="s">
        <v>1500</v>
      </c>
      <c r="BCY148" s="46" t="s">
        <v>2461</v>
      </c>
      <c r="BDA148" s="46">
        <v>391771630</v>
      </c>
      <c r="BDB148" s="46">
        <v>44965.656215277777</v>
      </c>
      <c r="BDE148" s="46" t="s">
        <v>1524</v>
      </c>
      <c r="BDF148" s="46" t="s">
        <v>1525</v>
      </c>
    </row>
    <row r="149" spans="1:987 1136:1462" x14ac:dyDescent="0.35">
      <c r="A149" s="46">
        <v>171</v>
      </c>
      <c r="B149" s="46" t="s">
        <v>2462</v>
      </c>
      <c r="C149" s="46">
        <v>44965</v>
      </c>
      <c r="D149" s="46" t="s">
        <v>1490</v>
      </c>
      <c r="E149" s="46">
        <v>44965.530229212964</v>
      </c>
      <c r="F149" s="46">
        <v>44965.553351747687</v>
      </c>
      <c r="G149" s="46" t="s">
        <v>1491</v>
      </c>
      <c r="H149" s="46" t="s">
        <v>1724</v>
      </c>
      <c r="I149" s="46" t="s">
        <v>1493</v>
      </c>
      <c r="J149" s="46" t="s">
        <v>1494</v>
      </c>
      <c r="K149" s="46">
        <v>3</v>
      </c>
      <c r="L149" s="46">
        <v>3</v>
      </c>
      <c r="M149" s="46" t="s">
        <v>1741</v>
      </c>
      <c r="N149" s="46" t="s">
        <v>1496</v>
      </c>
      <c r="O149" s="46" t="s">
        <v>1497</v>
      </c>
      <c r="P149" s="46" t="s">
        <v>1498</v>
      </c>
      <c r="R149" s="46" t="s">
        <v>1500</v>
      </c>
      <c r="S149" s="46" t="s">
        <v>2463</v>
      </c>
      <c r="T149" s="46" t="s">
        <v>1500</v>
      </c>
      <c r="U149" s="46" t="s">
        <v>1500</v>
      </c>
      <c r="V149" s="46" t="s">
        <v>1550</v>
      </c>
      <c r="W149" s="46" t="s">
        <v>1500</v>
      </c>
      <c r="X149" s="46" t="s">
        <v>1500</v>
      </c>
      <c r="Y149" s="46" t="s">
        <v>1500</v>
      </c>
      <c r="Z149" s="46" t="str">
        <f t="shared" si="102"/>
        <v>oui</v>
      </c>
      <c r="AC149" s="46" t="str">
        <f t="shared" si="98"/>
        <v>non</v>
      </c>
      <c r="AD149" s="46" t="s">
        <v>1609</v>
      </c>
      <c r="AF149" s="46" t="s">
        <v>1501</v>
      </c>
      <c r="AH149" s="46" t="s">
        <v>1734</v>
      </c>
      <c r="AJ149" s="46" t="str">
        <f t="shared" si="99"/>
        <v>non</v>
      </c>
      <c r="AK149" s="46" t="str">
        <f t="shared" si="103"/>
        <v>oui</v>
      </c>
      <c r="AL149" s="46" t="str">
        <f t="shared" si="123"/>
        <v xml:space="preserve">pas_connaissance </v>
      </c>
      <c r="AM149" s="46">
        <f t="shared" si="124"/>
        <v>1</v>
      </c>
      <c r="AN149" s="46">
        <f t="shared" si="124"/>
        <v>0</v>
      </c>
      <c r="AO149" s="46">
        <f t="shared" si="124"/>
        <v>0</v>
      </c>
      <c r="AP149" s="46">
        <f t="shared" si="124"/>
        <v>0</v>
      </c>
      <c r="AQ149" s="46">
        <f t="shared" si="124"/>
        <v>0</v>
      </c>
      <c r="AR149" s="46">
        <f t="shared" si="124"/>
        <v>0</v>
      </c>
      <c r="AS149" s="46">
        <f t="shared" si="124"/>
        <v>0</v>
      </c>
      <c r="AT149" s="46">
        <f t="shared" si="124"/>
        <v>0</v>
      </c>
      <c r="AU149" s="46">
        <f t="shared" si="124"/>
        <v>0</v>
      </c>
      <c r="AV149" s="46">
        <f t="shared" si="124"/>
        <v>0</v>
      </c>
      <c r="AW149" s="46">
        <f t="shared" si="124"/>
        <v>0</v>
      </c>
      <c r="AX149" s="46">
        <f t="shared" si="124"/>
        <v>0</v>
      </c>
      <c r="AY149" s="46">
        <f t="shared" si="124"/>
        <v>0</v>
      </c>
      <c r="BT149" s="46" t="str">
        <f t="shared" si="125"/>
        <v>oui</v>
      </c>
      <c r="BV149" s="46" t="s">
        <v>1500</v>
      </c>
      <c r="BW149" s="46" t="s">
        <v>1708</v>
      </c>
      <c r="BX149" s="46">
        <v>0</v>
      </c>
      <c r="BY149" s="46">
        <v>0</v>
      </c>
      <c r="BZ149" s="46">
        <v>0</v>
      </c>
      <c r="CA149" s="46">
        <v>0</v>
      </c>
      <c r="CB149" s="46">
        <v>1</v>
      </c>
      <c r="CC149" s="46">
        <v>0</v>
      </c>
      <c r="CD149" s="46">
        <v>0</v>
      </c>
      <c r="CE149" s="46">
        <v>0</v>
      </c>
      <c r="CF149" s="46">
        <v>0</v>
      </c>
      <c r="CG149" s="46">
        <v>0</v>
      </c>
      <c r="CH149" s="46">
        <v>0</v>
      </c>
      <c r="CW149" s="46" t="s">
        <v>1579</v>
      </c>
      <c r="CX149" s="46">
        <v>1</v>
      </c>
      <c r="CY149" s="46">
        <v>0</v>
      </c>
      <c r="CZ149" s="46">
        <v>0</v>
      </c>
      <c r="DA149" s="46">
        <v>0</v>
      </c>
      <c r="DB149" s="46">
        <v>0</v>
      </c>
      <c r="DC149" s="46">
        <v>0</v>
      </c>
      <c r="DD149" s="46">
        <v>0</v>
      </c>
      <c r="DE149" s="46">
        <v>0</v>
      </c>
      <c r="DF149" s="46">
        <v>0</v>
      </c>
      <c r="DG149" s="46">
        <v>0</v>
      </c>
      <c r="DH149" s="46">
        <v>0</v>
      </c>
      <c r="DI149" s="46">
        <v>0</v>
      </c>
      <c r="DJ149" s="46">
        <v>0</v>
      </c>
      <c r="GG149" s="46" t="s">
        <v>1500</v>
      </c>
      <c r="GH149" s="46" t="s">
        <v>1574</v>
      </c>
      <c r="GI149" s="46">
        <v>0</v>
      </c>
      <c r="GJ149" s="46">
        <v>0</v>
      </c>
      <c r="GK149" s="46">
        <v>1</v>
      </c>
      <c r="GL149" s="46">
        <v>0</v>
      </c>
      <c r="GM149" s="46">
        <v>0</v>
      </c>
      <c r="GN149" s="46">
        <v>0</v>
      </c>
      <c r="GX149" s="46" t="s">
        <v>1579</v>
      </c>
      <c r="GY149" s="46">
        <v>1</v>
      </c>
      <c r="GZ149" s="46">
        <v>0</v>
      </c>
      <c r="HA149" s="46">
        <v>0</v>
      </c>
      <c r="HB149" s="46">
        <v>0</v>
      </c>
      <c r="HC149" s="46">
        <v>0</v>
      </c>
      <c r="HD149" s="46">
        <v>0</v>
      </c>
      <c r="HE149" s="46">
        <v>0</v>
      </c>
      <c r="HF149" s="46">
        <v>0</v>
      </c>
      <c r="HG149" s="46">
        <v>0</v>
      </c>
      <c r="HH149" s="46">
        <v>0</v>
      </c>
      <c r="HI149" s="46">
        <v>0</v>
      </c>
      <c r="HJ149" s="46">
        <v>0</v>
      </c>
      <c r="HK149" s="46">
        <v>0</v>
      </c>
      <c r="AAP149" s="46" t="s">
        <v>1500</v>
      </c>
      <c r="AAQ149" s="46" t="s">
        <v>2079</v>
      </c>
      <c r="AAR149" s="46">
        <v>1</v>
      </c>
      <c r="AAS149" s="46">
        <v>0</v>
      </c>
      <c r="AAT149" s="46">
        <v>0</v>
      </c>
      <c r="AAU149" s="46">
        <v>0</v>
      </c>
      <c r="AAV149" s="46">
        <v>0</v>
      </c>
      <c r="AAW149" s="46">
        <v>0</v>
      </c>
      <c r="AAX149" s="46">
        <v>0</v>
      </c>
      <c r="AAY149" s="46">
        <v>0</v>
      </c>
      <c r="AAZ149" s="46">
        <v>0</v>
      </c>
      <c r="ABA149" s="46">
        <v>0</v>
      </c>
      <c r="ABB149" s="46">
        <v>0</v>
      </c>
      <c r="ABC149" s="46">
        <v>0</v>
      </c>
      <c r="ABD149" s="46">
        <v>0</v>
      </c>
      <c r="ABE149" s="46">
        <v>0</v>
      </c>
      <c r="ABF149" s="46">
        <v>0</v>
      </c>
      <c r="ABG149" s="46">
        <v>0</v>
      </c>
      <c r="ACA149" s="46" t="s">
        <v>1579</v>
      </c>
      <c r="ACB149" s="46">
        <v>1</v>
      </c>
      <c r="ACC149" s="46">
        <v>0</v>
      </c>
      <c r="ACD149" s="46">
        <v>0</v>
      </c>
      <c r="ACE149" s="46">
        <v>0</v>
      </c>
      <c r="ACF149" s="46">
        <v>0</v>
      </c>
      <c r="ACG149" s="46">
        <v>0</v>
      </c>
      <c r="ACH149" s="46">
        <v>0</v>
      </c>
      <c r="ACI149" s="46">
        <v>0</v>
      </c>
      <c r="ACJ149" s="46">
        <v>0</v>
      </c>
      <c r="ACK149" s="46">
        <v>0</v>
      </c>
      <c r="ACL149" s="46">
        <v>0</v>
      </c>
      <c r="ACM149" s="46">
        <v>0</v>
      </c>
      <c r="ACN149" s="46">
        <v>0</v>
      </c>
      <c r="AKG149" s="46" t="s">
        <v>1509</v>
      </c>
      <c r="AKH149" s="46">
        <v>0</v>
      </c>
      <c r="AKI149" s="46">
        <v>0</v>
      </c>
      <c r="AKJ149" s="46">
        <v>0</v>
      </c>
      <c r="AKK149" s="46">
        <v>0</v>
      </c>
      <c r="AKL149" s="46">
        <v>0</v>
      </c>
      <c r="AKM149" s="46">
        <v>0</v>
      </c>
      <c r="AKN149" s="46">
        <v>0</v>
      </c>
      <c r="AKO149" s="46">
        <v>0</v>
      </c>
      <c r="AKP149" s="46">
        <v>0</v>
      </c>
      <c r="AKQ149" s="46">
        <v>0</v>
      </c>
      <c r="AKR149" s="46">
        <v>0</v>
      </c>
      <c r="AKS149" s="46">
        <v>0</v>
      </c>
      <c r="AKT149" s="46">
        <v>0</v>
      </c>
      <c r="AKU149" s="46">
        <v>0</v>
      </c>
      <c r="AKV149" s="46">
        <v>1</v>
      </c>
      <c r="AKW149" s="46">
        <v>0</v>
      </c>
      <c r="AKX149" s="46">
        <v>0</v>
      </c>
      <c r="AKY149" s="46">
        <v>0</v>
      </c>
      <c r="AQR149" s="46" t="s">
        <v>1580</v>
      </c>
      <c r="ASB149" s="46" t="s">
        <v>1500</v>
      </c>
      <c r="AUW149" s="46" t="s">
        <v>2464</v>
      </c>
      <c r="AUX149" s="46">
        <v>1</v>
      </c>
      <c r="AUY149" s="46">
        <v>0</v>
      </c>
      <c r="AUZ149" s="46">
        <v>1</v>
      </c>
      <c r="AVA149" s="46">
        <v>0</v>
      </c>
      <c r="AVB149" s="46">
        <v>1</v>
      </c>
      <c r="AVC149" s="46">
        <v>0</v>
      </c>
      <c r="AVD149" s="46">
        <v>0</v>
      </c>
      <c r="AVE149" s="46">
        <v>0</v>
      </c>
      <c r="AVF149" s="46">
        <v>0</v>
      </c>
      <c r="AVG149" s="46">
        <v>0</v>
      </c>
      <c r="AVH149" s="46">
        <v>0</v>
      </c>
      <c r="AVJ149" s="46" t="s">
        <v>2465</v>
      </c>
      <c r="AVK149" s="46">
        <v>0</v>
      </c>
      <c r="AVL149" s="46">
        <v>0</v>
      </c>
      <c r="AVM149" s="46">
        <v>0</v>
      </c>
      <c r="AVN149" s="46">
        <v>0</v>
      </c>
      <c r="AVO149" s="46">
        <v>0</v>
      </c>
      <c r="AVP149" s="46">
        <v>1</v>
      </c>
      <c r="AVQ149" s="46">
        <v>0</v>
      </c>
      <c r="AVR149" s="46">
        <v>1</v>
      </c>
      <c r="AVS149" s="46">
        <v>0</v>
      </c>
      <c r="AVT149" s="46">
        <v>0</v>
      </c>
      <c r="AVU149" s="46">
        <v>0</v>
      </c>
      <c r="AVV149" s="46">
        <v>0</v>
      </c>
      <c r="AVW149" s="46">
        <v>0</v>
      </c>
      <c r="AVY149" s="46" t="s">
        <v>2466</v>
      </c>
      <c r="AVZ149" s="46">
        <v>1</v>
      </c>
      <c r="AWA149" s="46">
        <v>0</v>
      </c>
      <c r="AWB149" s="46">
        <v>1</v>
      </c>
      <c r="AWC149" s="46">
        <v>0</v>
      </c>
      <c r="AWD149" s="46">
        <v>0</v>
      </c>
      <c r="AWE149" s="46">
        <v>0</v>
      </c>
      <c r="AWF149" s="46">
        <v>0</v>
      </c>
      <c r="AWG149" s="46">
        <v>1</v>
      </c>
      <c r="AWH149" s="46">
        <v>0</v>
      </c>
      <c r="AWI149" s="46">
        <v>0</v>
      </c>
      <c r="AWJ149" s="46">
        <v>0</v>
      </c>
      <c r="AWK149" s="46">
        <v>0</v>
      </c>
      <c r="AWL149" s="46">
        <v>0</v>
      </c>
      <c r="AWN149" s="46" t="s">
        <v>1601</v>
      </c>
      <c r="AWO149" s="46" t="s">
        <v>2467</v>
      </c>
      <c r="AWP149" s="46">
        <v>0</v>
      </c>
      <c r="AWQ149" s="46">
        <v>1</v>
      </c>
      <c r="AWR149" s="46">
        <v>0</v>
      </c>
      <c r="AWS149" s="46">
        <v>0</v>
      </c>
      <c r="AWT149" s="46">
        <v>0</v>
      </c>
      <c r="AWU149" s="46">
        <v>0</v>
      </c>
      <c r="AWV149" s="46">
        <v>0</v>
      </c>
      <c r="AWW149" s="46">
        <v>0</v>
      </c>
      <c r="AWX149" s="46">
        <v>0</v>
      </c>
      <c r="AWY149" s="46">
        <v>0</v>
      </c>
      <c r="AWZ149" s="46">
        <v>0</v>
      </c>
      <c r="AXA149" s="46">
        <v>0</v>
      </c>
      <c r="AXD149" s="46" t="s">
        <v>1500</v>
      </c>
      <c r="AXT149" s="46" t="s">
        <v>1518</v>
      </c>
      <c r="AYI149" s="46" t="s">
        <v>1519</v>
      </c>
      <c r="AYJ149" s="46">
        <v>0</v>
      </c>
      <c r="AYK149" s="46">
        <v>0</v>
      </c>
      <c r="AYL149" s="46">
        <v>0</v>
      </c>
      <c r="AYM149" s="46">
        <v>1</v>
      </c>
      <c r="AYN149" s="46">
        <v>1</v>
      </c>
      <c r="AYO149" s="46">
        <v>0</v>
      </c>
      <c r="AYP149" s="46">
        <v>0</v>
      </c>
      <c r="AYQ149" s="46">
        <v>0</v>
      </c>
      <c r="AYR149" s="46">
        <v>0</v>
      </c>
      <c r="AYS149" s="46">
        <v>0</v>
      </c>
      <c r="AYT149" s="46">
        <v>0</v>
      </c>
      <c r="AYW149" s="46" t="s">
        <v>1500</v>
      </c>
      <c r="AZW149" s="46" t="s">
        <v>1500</v>
      </c>
      <c r="BAX149" s="46" t="s">
        <v>1500</v>
      </c>
      <c r="BBM149" s="46" t="s">
        <v>1518</v>
      </c>
      <c r="BBN149" s="46" t="s">
        <v>1702</v>
      </c>
      <c r="BBO149" s="46" t="s">
        <v>1500</v>
      </c>
      <c r="BCV149" s="46" t="s">
        <v>1702</v>
      </c>
      <c r="BCW149" s="46" t="s">
        <v>1500</v>
      </c>
      <c r="BCX149" s="46" t="s">
        <v>1500</v>
      </c>
      <c r="BCY149" s="46" t="s">
        <v>2468</v>
      </c>
      <c r="BDA149" s="46">
        <v>391771635</v>
      </c>
      <c r="BDB149" s="46">
        <v>44965.656226851846</v>
      </c>
      <c r="BDE149" s="46" t="s">
        <v>1524</v>
      </c>
      <c r="BDF149" s="46" t="s">
        <v>1525</v>
      </c>
    </row>
    <row r="150" spans="1:987 1136:1462" x14ac:dyDescent="0.35">
      <c r="A150" s="46">
        <v>172</v>
      </c>
      <c r="B150" s="46" t="s">
        <v>2469</v>
      </c>
      <c r="C150" s="46">
        <v>44965</v>
      </c>
      <c r="D150" s="46" t="s">
        <v>1490</v>
      </c>
      <c r="E150" s="46">
        <v>44965.448825717598</v>
      </c>
      <c r="F150" s="46">
        <v>44965.470758645832</v>
      </c>
      <c r="G150" s="46" t="s">
        <v>1491</v>
      </c>
      <c r="H150" s="46" t="s">
        <v>1748</v>
      </c>
      <c r="I150" s="46" t="s">
        <v>1493</v>
      </c>
      <c r="J150" s="46" t="s">
        <v>1494</v>
      </c>
      <c r="K150" s="46">
        <v>6</v>
      </c>
      <c r="L150" s="46">
        <v>6</v>
      </c>
      <c r="M150" s="46" t="s">
        <v>1749</v>
      </c>
      <c r="N150" s="46" t="s">
        <v>1496</v>
      </c>
      <c r="O150" s="46" t="s">
        <v>1497</v>
      </c>
      <c r="P150" s="46" t="s">
        <v>1528</v>
      </c>
      <c r="Q150" s="46" t="s">
        <v>1500</v>
      </c>
      <c r="S150" s="46" t="s">
        <v>2470</v>
      </c>
      <c r="T150" s="46" t="s">
        <v>1500</v>
      </c>
      <c r="U150" s="46" t="s">
        <v>1500</v>
      </c>
      <c r="V150" s="46" t="s">
        <v>1500</v>
      </c>
      <c r="W150" s="46" t="s">
        <v>1500</v>
      </c>
      <c r="X150" s="46" t="s">
        <v>1500</v>
      </c>
      <c r="Y150" s="46" t="s">
        <v>1500</v>
      </c>
      <c r="Z150" s="46" t="str">
        <f t="shared" si="102"/>
        <v>non</v>
      </c>
      <c r="AC150" s="46" t="str">
        <f t="shared" si="98"/>
        <v>non</v>
      </c>
      <c r="AD150" s="46" t="s">
        <v>1501</v>
      </c>
      <c r="AF150" s="46" t="s">
        <v>1734</v>
      </c>
      <c r="AH150" s="46" t="s">
        <v>1531</v>
      </c>
      <c r="AJ150" s="46" t="str">
        <f t="shared" si="99"/>
        <v>non</v>
      </c>
      <c r="AK150" s="46" t="str">
        <f t="shared" si="103"/>
        <v>oui</v>
      </c>
      <c r="AL150" s="46" t="str">
        <f t="shared" si="123"/>
        <v xml:space="preserve">pas_connaissance corruption </v>
      </c>
      <c r="AM150" s="46">
        <f t="shared" si="124"/>
        <v>1</v>
      </c>
      <c r="AN150" s="46">
        <f t="shared" si="124"/>
        <v>0</v>
      </c>
      <c r="AO150" s="46">
        <f t="shared" si="124"/>
        <v>0</v>
      </c>
      <c r="AP150" s="46">
        <f t="shared" si="124"/>
        <v>0</v>
      </c>
      <c r="AQ150" s="46">
        <f t="shared" si="124"/>
        <v>0</v>
      </c>
      <c r="AR150" s="46">
        <f t="shared" si="124"/>
        <v>0</v>
      </c>
      <c r="AS150" s="46">
        <f t="shared" si="124"/>
        <v>0</v>
      </c>
      <c r="AT150" s="46">
        <f t="shared" si="124"/>
        <v>0</v>
      </c>
      <c r="AU150" s="46">
        <f t="shared" si="124"/>
        <v>1</v>
      </c>
      <c r="AV150" s="46">
        <f t="shared" si="124"/>
        <v>0</v>
      </c>
      <c r="AW150" s="46">
        <f t="shared" si="124"/>
        <v>0</v>
      </c>
      <c r="AX150" s="46">
        <f t="shared" si="124"/>
        <v>0</v>
      </c>
      <c r="AY150" s="46">
        <f t="shared" si="124"/>
        <v>0</v>
      </c>
      <c r="BT150" s="46" t="str">
        <f t="shared" si="125"/>
        <v>oui</v>
      </c>
      <c r="GG150" s="46" t="s">
        <v>1500</v>
      </c>
      <c r="GH150" s="46" t="s">
        <v>1504</v>
      </c>
      <c r="GI150" s="46">
        <v>1</v>
      </c>
      <c r="GJ150" s="46">
        <v>0</v>
      </c>
      <c r="GK150" s="46">
        <v>0</v>
      </c>
      <c r="GL150" s="46">
        <v>0</v>
      </c>
      <c r="GM150" s="46">
        <v>0</v>
      </c>
      <c r="GN150" s="46">
        <v>0</v>
      </c>
      <c r="GX150" s="46" t="s">
        <v>1679</v>
      </c>
      <c r="GY150" s="46">
        <v>0</v>
      </c>
      <c r="GZ150" s="46">
        <v>0</v>
      </c>
      <c r="HA150" s="46">
        <v>0</v>
      </c>
      <c r="HB150" s="46">
        <v>0</v>
      </c>
      <c r="HC150" s="46">
        <v>0</v>
      </c>
      <c r="HD150" s="46">
        <v>0</v>
      </c>
      <c r="HE150" s="46">
        <v>0</v>
      </c>
      <c r="HF150" s="46">
        <v>0</v>
      </c>
      <c r="HG150" s="46">
        <v>1</v>
      </c>
      <c r="HH150" s="46">
        <v>0</v>
      </c>
      <c r="HI150" s="46">
        <v>0</v>
      </c>
      <c r="HJ150" s="46">
        <v>0</v>
      </c>
      <c r="HK150" s="46">
        <v>0</v>
      </c>
      <c r="QQ150" s="46" t="s">
        <v>1500</v>
      </c>
      <c r="QR150" s="46" t="s">
        <v>1504</v>
      </c>
      <c r="QS150" s="46">
        <v>1</v>
      </c>
      <c r="QT150" s="46">
        <v>0</v>
      </c>
      <c r="QU150" s="46">
        <v>0</v>
      </c>
      <c r="QV150" s="46">
        <v>0</v>
      </c>
      <c r="QW150" s="46">
        <v>0</v>
      </c>
      <c r="QX150" s="46">
        <v>0</v>
      </c>
      <c r="QY150" s="46">
        <v>0</v>
      </c>
      <c r="QZ150" s="46">
        <v>0</v>
      </c>
      <c r="RA150" s="46">
        <v>0</v>
      </c>
      <c r="RB150" s="46">
        <v>0</v>
      </c>
      <c r="RC150" s="46">
        <v>0</v>
      </c>
      <c r="RR150" s="46" t="s">
        <v>1579</v>
      </c>
      <c r="RS150" s="46">
        <v>1</v>
      </c>
      <c r="RT150" s="46">
        <v>0</v>
      </c>
      <c r="RU150" s="46">
        <v>0</v>
      </c>
      <c r="RV150" s="46">
        <v>0</v>
      </c>
      <c r="RW150" s="46">
        <v>0</v>
      </c>
      <c r="RX150" s="46">
        <v>0</v>
      </c>
      <c r="RY150" s="46">
        <v>0</v>
      </c>
      <c r="RZ150" s="46">
        <v>0</v>
      </c>
      <c r="SA150" s="46">
        <v>0</v>
      </c>
      <c r="SB150" s="46">
        <v>0</v>
      </c>
      <c r="SC150" s="46">
        <v>0</v>
      </c>
      <c r="SD150" s="46">
        <v>0</v>
      </c>
      <c r="SE150" s="46">
        <v>0</v>
      </c>
      <c r="AAP150" s="46" t="s">
        <v>1500</v>
      </c>
      <c r="AAQ150" s="46" t="s">
        <v>2079</v>
      </c>
      <c r="AAR150" s="46">
        <v>1</v>
      </c>
      <c r="AAS150" s="46">
        <v>0</v>
      </c>
      <c r="AAT150" s="46">
        <v>0</v>
      </c>
      <c r="AAU150" s="46">
        <v>0</v>
      </c>
      <c r="AAV150" s="46">
        <v>0</v>
      </c>
      <c r="AAW150" s="46">
        <v>0</v>
      </c>
      <c r="AAX150" s="46">
        <v>0</v>
      </c>
      <c r="AAY150" s="46">
        <v>0</v>
      </c>
      <c r="AAZ150" s="46">
        <v>0</v>
      </c>
      <c r="ABA150" s="46">
        <v>0</v>
      </c>
      <c r="ABB150" s="46">
        <v>0</v>
      </c>
      <c r="ABC150" s="46">
        <v>0</v>
      </c>
      <c r="ABD150" s="46">
        <v>0</v>
      </c>
      <c r="ABE150" s="46">
        <v>0</v>
      </c>
      <c r="ABF150" s="46">
        <v>0</v>
      </c>
      <c r="ABG150" s="46">
        <v>0</v>
      </c>
      <c r="ACA150" s="46" t="s">
        <v>1679</v>
      </c>
      <c r="ACB150" s="46">
        <v>0</v>
      </c>
      <c r="ACC150" s="46">
        <v>0</v>
      </c>
      <c r="ACD150" s="46">
        <v>0</v>
      </c>
      <c r="ACE150" s="46">
        <v>0</v>
      </c>
      <c r="ACF150" s="46">
        <v>0</v>
      </c>
      <c r="ACG150" s="46">
        <v>0</v>
      </c>
      <c r="ACH150" s="46">
        <v>0</v>
      </c>
      <c r="ACI150" s="46">
        <v>0</v>
      </c>
      <c r="ACJ150" s="46">
        <v>1</v>
      </c>
      <c r="ACK150" s="46">
        <v>0</v>
      </c>
      <c r="ACL150" s="46">
        <v>0</v>
      </c>
      <c r="ACM150" s="46">
        <v>0</v>
      </c>
      <c r="ACN150" s="46">
        <v>0</v>
      </c>
      <c r="AKG150" s="46" t="s">
        <v>1509</v>
      </c>
      <c r="AKH150" s="46">
        <v>0</v>
      </c>
      <c r="AKI150" s="46">
        <v>0</v>
      </c>
      <c r="AKJ150" s="46">
        <v>0</v>
      </c>
      <c r="AKK150" s="46">
        <v>0</v>
      </c>
      <c r="AKL150" s="46">
        <v>0</v>
      </c>
      <c r="AKM150" s="46">
        <v>0</v>
      </c>
      <c r="AKN150" s="46">
        <v>0</v>
      </c>
      <c r="AKO150" s="46">
        <v>0</v>
      </c>
      <c r="AKP150" s="46">
        <v>0</v>
      </c>
      <c r="AKQ150" s="46">
        <v>0</v>
      </c>
      <c r="AKR150" s="46">
        <v>0</v>
      </c>
      <c r="AKS150" s="46">
        <v>0</v>
      </c>
      <c r="AKT150" s="46">
        <v>0</v>
      </c>
      <c r="AKU150" s="46">
        <v>0</v>
      </c>
      <c r="AKV150" s="46">
        <v>1</v>
      </c>
      <c r="AKW150" s="46">
        <v>0</v>
      </c>
      <c r="AKX150" s="46">
        <v>0</v>
      </c>
      <c r="AKY150" s="46">
        <v>0</v>
      </c>
      <c r="AQR150" s="46" t="s">
        <v>1580</v>
      </c>
      <c r="ASB150" s="46" t="s">
        <v>1500</v>
      </c>
      <c r="AUW150" s="46" t="s">
        <v>2471</v>
      </c>
      <c r="AUX150" s="46">
        <v>1</v>
      </c>
      <c r="AUY150" s="46">
        <v>0</v>
      </c>
      <c r="AUZ150" s="46">
        <v>0</v>
      </c>
      <c r="AVA150" s="46">
        <v>0</v>
      </c>
      <c r="AVB150" s="46">
        <v>1</v>
      </c>
      <c r="AVC150" s="46">
        <v>1</v>
      </c>
      <c r="AVD150" s="46">
        <v>0</v>
      </c>
      <c r="AVE150" s="46">
        <v>0</v>
      </c>
      <c r="AVF150" s="46">
        <v>0</v>
      </c>
      <c r="AVG150" s="46">
        <v>0</v>
      </c>
      <c r="AVH150" s="46">
        <v>0</v>
      </c>
      <c r="AVJ150" s="46" t="s">
        <v>2472</v>
      </c>
      <c r="AVK150" s="46">
        <v>0</v>
      </c>
      <c r="AVL150" s="46">
        <v>0</v>
      </c>
      <c r="AVM150" s="46">
        <v>1</v>
      </c>
      <c r="AVN150" s="46">
        <v>0</v>
      </c>
      <c r="AVO150" s="46">
        <v>0</v>
      </c>
      <c r="AVP150" s="46">
        <v>0</v>
      </c>
      <c r="AVQ150" s="46">
        <v>1</v>
      </c>
      <c r="AVR150" s="46">
        <v>0</v>
      </c>
      <c r="AVS150" s="46">
        <v>1</v>
      </c>
      <c r="AVT150" s="46">
        <v>0</v>
      </c>
      <c r="AVU150" s="46">
        <v>0</v>
      </c>
      <c r="AVV150" s="46">
        <v>0</v>
      </c>
      <c r="AVW150" s="46">
        <v>0</v>
      </c>
      <c r="AVY150" s="46" t="s">
        <v>1584</v>
      </c>
      <c r="AVZ150" s="46">
        <v>0</v>
      </c>
      <c r="AWA150" s="46">
        <v>0</v>
      </c>
      <c r="AWB150" s="46">
        <v>0</v>
      </c>
      <c r="AWC150" s="46">
        <v>0</v>
      </c>
      <c r="AWD150" s="46">
        <v>0</v>
      </c>
      <c r="AWE150" s="46">
        <v>0</v>
      </c>
      <c r="AWF150" s="46">
        <v>0</v>
      </c>
      <c r="AWG150" s="46">
        <v>1</v>
      </c>
      <c r="AWH150" s="46">
        <v>0</v>
      </c>
      <c r="AWI150" s="46">
        <v>0</v>
      </c>
      <c r="AWJ150" s="46">
        <v>0</v>
      </c>
      <c r="AWK150" s="46">
        <v>0</v>
      </c>
      <c r="AWL150" s="46">
        <v>0</v>
      </c>
      <c r="AWN150" s="46" t="s">
        <v>1562</v>
      </c>
      <c r="AWO150" s="46" t="s">
        <v>1517</v>
      </c>
      <c r="AWP150" s="46">
        <v>1</v>
      </c>
      <c r="AWQ150" s="46">
        <v>0</v>
      </c>
      <c r="AWR150" s="46">
        <v>0</v>
      </c>
      <c r="AWS150" s="46">
        <v>0</v>
      </c>
      <c r="AWT150" s="46">
        <v>0</v>
      </c>
      <c r="AWU150" s="46">
        <v>0</v>
      </c>
      <c r="AWV150" s="46">
        <v>0</v>
      </c>
      <c r="AWW150" s="46">
        <v>0</v>
      </c>
      <c r="AWX150" s="46">
        <v>0</v>
      </c>
      <c r="AWY150" s="46">
        <v>0</v>
      </c>
      <c r="AWZ150" s="46">
        <v>0</v>
      </c>
      <c r="AXA150" s="46">
        <v>0</v>
      </c>
      <c r="AXD150" s="46" t="s">
        <v>1500</v>
      </c>
      <c r="AXT150" s="46" t="s">
        <v>1518</v>
      </c>
      <c r="AYI150" s="46" t="s">
        <v>2473</v>
      </c>
      <c r="AYJ150" s="46">
        <v>1</v>
      </c>
      <c r="AYK150" s="46">
        <v>1</v>
      </c>
      <c r="AYL150" s="46">
        <v>0</v>
      </c>
      <c r="AYM150" s="46">
        <v>0</v>
      </c>
      <c r="AYN150" s="46">
        <v>0</v>
      </c>
      <c r="AYO150" s="46">
        <v>0</v>
      </c>
      <c r="AYP150" s="46">
        <v>0</v>
      </c>
      <c r="AYQ150" s="46">
        <v>1</v>
      </c>
      <c r="AYR150" s="46">
        <v>0</v>
      </c>
      <c r="AYS150" s="46">
        <v>0</v>
      </c>
      <c r="AYT150" s="46">
        <v>0</v>
      </c>
      <c r="AYW150" s="46" t="s">
        <v>1500</v>
      </c>
      <c r="AZW150" s="46" t="s">
        <v>1500</v>
      </c>
      <c r="BAX150" s="46" t="s">
        <v>1496</v>
      </c>
      <c r="BAY150" s="46" t="s">
        <v>2474</v>
      </c>
      <c r="BAZ150" s="46">
        <v>0</v>
      </c>
      <c r="BBA150" s="46">
        <v>0</v>
      </c>
      <c r="BBB150" s="46">
        <v>0</v>
      </c>
      <c r="BBC150" s="46">
        <v>0</v>
      </c>
      <c r="BBD150" s="46">
        <v>1</v>
      </c>
      <c r="BBE150" s="46">
        <v>0</v>
      </c>
      <c r="BBF150" s="46">
        <v>0</v>
      </c>
      <c r="BBG150" s="46">
        <v>1</v>
      </c>
      <c r="BBH150" s="46">
        <v>0</v>
      </c>
      <c r="BBI150" s="46">
        <v>0</v>
      </c>
      <c r="BBJ150" s="46">
        <v>0</v>
      </c>
      <c r="BBM150" s="46" t="s">
        <v>1518</v>
      </c>
      <c r="BBN150" s="46" t="s">
        <v>1563</v>
      </c>
      <c r="BBO150" s="46" t="s">
        <v>1496</v>
      </c>
      <c r="BBP150" s="46" t="s">
        <v>2475</v>
      </c>
      <c r="BBQ150" s="46">
        <v>1</v>
      </c>
      <c r="BBR150" s="46">
        <v>0</v>
      </c>
      <c r="BBS150" s="46">
        <v>1</v>
      </c>
      <c r="BBT150" s="46">
        <v>0</v>
      </c>
      <c r="BBU150" s="46">
        <v>0</v>
      </c>
      <c r="BBV150" s="46">
        <v>1</v>
      </c>
      <c r="BBW150" s="46">
        <v>0</v>
      </c>
      <c r="BBX150" s="46">
        <v>0</v>
      </c>
      <c r="BBY150" s="46">
        <v>0</v>
      </c>
      <c r="BBZ150" s="46">
        <v>0</v>
      </c>
      <c r="BCA150" s="46">
        <v>0</v>
      </c>
      <c r="BCB150" s="46">
        <v>0</v>
      </c>
      <c r="BCC150" s="46">
        <v>0</v>
      </c>
      <c r="BCE150" s="46" t="s">
        <v>2476</v>
      </c>
      <c r="BCF150" s="46">
        <v>1</v>
      </c>
      <c r="BCG150" s="46">
        <v>0</v>
      </c>
      <c r="BCH150" s="46">
        <v>0</v>
      </c>
      <c r="BCI150" s="46">
        <v>0</v>
      </c>
      <c r="BCJ150" s="46">
        <v>1</v>
      </c>
      <c r="BCK150" s="46">
        <v>0</v>
      </c>
      <c r="BCL150" s="46">
        <v>0</v>
      </c>
      <c r="BCM150" s="46">
        <v>0</v>
      </c>
      <c r="BCN150" s="46">
        <v>0</v>
      </c>
      <c r="BCO150" s="46">
        <v>0</v>
      </c>
      <c r="BCP150" s="46">
        <v>0</v>
      </c>
      <c r="BCQ150" s="46">
        <v>0</v>
      </c>
      <c r="BCR150" s="46">
        <v>0</v>
      </c>
      <c r="BCS150" s="46">
        <v>0</v>
      </c>
      <c r="BCT150" s="46">
        <v>0</v>
      </c>
      <c r="BCV150" s="46" t="s">
        <v>1563</v>
      </c>
      <c r="BCW150" s="46" t="s">
        <v>1500</v>
      </c>
      <c r="BCX150" s="46" t="s">
        <v>1500</v>
      </c>
      <c r="BDA150" s="46">
        <v>391771653</v>
      </c>
      <c r="BDB150" s="46">
        <v>44965.656273148154</v>
      </c>
      <c r="BDE150" s="46" t="s">
        <v>1524</v>
      </c>
      <c r="BDF150" s="46" t="s">
        <v>1525</v>
      </c>
    </row>
    <row r="151" spans="1:987 1136:1462" x14ac:dyDescent="0.35">
      <c r="A151" s="46">
        <v>173</v>
      </c>
      <c r="B151" s="46" t="s">
        <v>2477</v>
      </c>
      <c r="C151" s="46">
        <v>44965</v>
      </c>
      <c r="D151" s="46" t="s">
        <v>1490</v>
      </c>
      <c r="E151" s="46">
        <v>44965.493361307883</v>
      </c>
      <c r="F151" s="46">
        <v>44965.519239849542</v>
      </c>
      <c r="G151" s="46" t="s">
        <v>1491</v>
      </c>
      <c r="H151" s="46" t="s">
        <v>1748</v>
      </c>
      <c r="I151" s="46" t="s">
        <v>1493</v>
      </c>
      <c r="J151" s="46" t="s">
        <v>1494</v>
      </c>
      <c r="K151" s="46">
        <v>6</v>
      </c>
      <c r="L151" s="46">
        <v>6</v>
      </c>
      <c r="M151" s="46" t="s">
        <v>1749</v>
      </c>
      <c r="N151" s="46" t="s">
        <v>1496</v>
      </c>
      <c r="O151" s="46" t="s">
        <v>1497</v>
      </c>
      <c r="P151" s="46" t="s">
        <v>1498</v>
      </c>
      <c r="R151" s="46" t="s">
        <v>1500</v>
      </c>
      <c r="S151" s="46" t="s">
        <v>2478</v>
      </c>
      <c r="T151" s="46" t="s">
        <v>1500</v>
      </c>
      <c r="U151" s="46" t="s">
        <v>1500</v>
      </c>
      <c r="V151" s="46" t="s">
        <v>1500</v>
      </c>
      <c r="W151" s="46" t="s">
        <v>1500</v>
      </c>
      <c r="X151" s="46" t="s">
        <v>1500</v>
      </c>
      <c r="Y151" s="46" t="s">
        <v>1500</v>
      </c>
      <c r="Z151" s="46" t="str">
        <f t="shared" si="102"/>
        <v>non</v>
      </c>
      <c r="AC151" s="46" t="str">
        <f t="shared" si="98"/>
        <v>non</v>
      </c>
      <c r="AD151" s="46" t="s">
        <v>1501</v>
      </c>
      <c r="AF151" s="46" t="s">
        <v>1639</v>
      </c>
      <c r="AJ151" s="46" t="str">
        <f t="shared" si="99"/>
        <v>non</v>
      </c>
      <c r="AK151" s="46" t="str">
        <f t="shared" si="103"/>
        <v>oui</v>
      </c>
      <c r="AL151" s="46" t="str">
        <f t="shared" si="123"/>
        <v xml:space="preserve">pas_connaissance </v>
      </c>
      <c r="AM151" s="46">
        <f t="shared" si="124"/>
        <v>1</v>
      </c>
      <c r="AN151" s="46">
        <f t="shared" si="124"/>
        <v>0</v>
      </c>
      <c r="AO151" s="46">
        <f t="shared" si="124"/>
        <v>0</v>
      </c>
      <c r="AP151" s="46">
        <f t="shared" si="124"/>
        <v>0</v>
      </c>
      <c r="AQ151" s="46">
        <f t="shared" si="124"/>
        <v>0</v>
      </c>
      <c r="AR151" s="46">
        <f t="shared" si="124"/>
        <v>0</v>
      </c>
      <c r="AS151" s="46">
        <f t="shared" si="124"/>
        <v>0</v>
      </c>
      <c r="AT151" s="46">
        <f t="shared" si="124"/>
        <v>0</v>
      </c>
      <c r="AU151" s="46">
        <f t="shared" si="124"/>
        <v>0</v>
      </c>
      <c r="AV151" s="46">
        <f t="shared" si="124"/>
        <v>0</v>
      </c>
      <c r="AW151" s="46">
        <f t="shared" si="124"/>
        <v>0</v>
      </c>
      <c r="AX151" s="46">
        <f t="shared" si="124"/>
        <v>0</v>
      </c>
      <c r="AY151" s="46">
        <f t="shared" si="124"/>
        <v>0</v>
      </c>
      <c r="BT151" s="46" t="str">
        <f t="shared" si="125"/>
        <v>oui</v>
      </c>
      <c r="GG151" s="46" t="s">
        <v>1500</v>
      </c>
      <c r="GH151" s="46" t="s">
        <v>1504</v>
      </c>
      <c r="GI151" s="46">
        <v>1</v>
      </c>
      <c r="GJ151" s="46">
        <v>0</v>
      </c>
      <c r="GK151" s="46">
        <v>0</v>
      </c>
      <c r="GL151" s="46">
        <v>0</v>
      </c>
      <c r="GM151" s="46">
        <v>0</v>
      </c>
      <c r="GN151" s="46">
        <v>0</v>
      </c>
      <c r="GX151" s="46" t="s">
        <v>1579</v>
      </c>
      <c r="GY151" s="46">
        <v>1</v>
      </c>
      <c r="GZ151" s="46">
        <v>0</v>
      </c>
      <c r="HA151" s="46">
        <v>0</v>
      </c>
      <c r="HB151" s="46">
        <v>0</v>
      </c>
      <c r="HC151" s="46">
        <v>0</v>
      </c>
      <c r="HD151" s="46">
        <v>0</v>
      </c>
      <c r="HE151" s="46">
        <v>0</v>
      </c>
      <c r="HF151" s="46">
        <v>0</v>
      </c>
      <c r="HG151" s="46">
        <v>0</v>
      </c>
      <c r="HH151" s="46">
        <v>0</v>
      </c>
      <c r="HI151" s="46">
        <v>0</v>
      </c>
      <c r="HJ151" s="46">
        <v>0</v>
      </c>
      <c r="HK151" s="46">
        <v>0</v>
      </c>
      <c r="AKG151" s="46" t="s">
        <v>1509</v>
      </c>
      <c r="AKH151" s="46">
        <v>0</v>
      </c>
      <c r="AKI151" s="46">
        <v>0</v>
      </c>
      <c r="AKJ151" s="46">
        <v>0</v>
      </c>
      <c r="AKK151" s="46">
        <v>0</v>
      </c>
      <c r="AKL151" s="46">
        <v>0</v>
      </c>
      <c r="AKM151" s="46">
        <v>0</v>
      </c>
      <c r="AKN151" s="46">
        <v>0</v>
      </c>
      <c r="AKO151" s="46">
        <v>0</v>
      </c>
      <c r="AKP151" s="46">
        <v>0</v>
      </c>
      <c r="AKQ151" s="46">
        <v>0</v>
      </c>
      <c r="AKR151" s="46">
        <v>0</v>
      </c>
      <c r="AKS151" s="46">
        <v>0</v>
      </c>
      <c r="AKT151" s="46">
        <v>0</v>
      </c>
      <c r="AKU151" s="46">
        <v>0</v>
      </c>
      <c r="AKV151" s="46">
        <v>1</v>
      </c>
      <c r="AKW151" s="46">
        <v>0</v>
      </c>
      <c r="AKX151" s="46">
        <v>0</v>
      </c>
      <c r="AKY151" s="46">
        <v>0</v>
      </c>
      <c r="AQR151" s="46" t="s">
        <v>1564</v>
      </c>
      <c r="ASB151" s="46" t="s">
        <v>1500</v>
      </c>
      <c r="AUW151" s="46" t="s">
        <v>1617</v>
      </c>
      <c r="AUX151" s="46">
        <v>0</v>
      </c>
      <c r="AUY151" s="46">
        <v>0</v>
      </c>
      <c r="AUZ151" s="46">
        <v>0</v>
      </c>
      <c r="AVA151" s="46">
        <v>0</v>
      </c>
      <c r="AVB151" s="46">
        <v>0</v>
      </c>
      <c r="AVC151" s="46">
        <v>0</v>
      </c>
      <c r="AVD151" s="46">
        <v>1</v>
      </c>
      <c r="AVE151" s="46">
        <v>0</v>
      </c>
      <c r="AVF151" s="46">
        <v>0</v>
      </c>
      <c r="AVG151" s="46">
        <v>0</v>
      </c>
      <c r="AVH151" s="46">
        <v>0</v>
      </c>
      <c r="AVJ151" s="46" t="s">
        <v>2057</v>
      </c>
      <c r="AVK151" s="46">
        <v>0</v>
      </c>
      <c r="AVL151" s="46">
        <v>0</v>
      </c>
      <c r="AVM151" s="46">
        <v>0</v>
      </c>
      <c r="AVN151" s="46">
        <v>0</v>
      </c>
      <c r="AVO151" s="46">
        <v>0</v>
      </c>
      <c r="AVP151" s="46">
        <v>1</v>
      </c>
      <c r="AVQ151" s="46">
        <v>0</v>
      </c>
      <c r="AVR151" s="46">
        <v>0</v>
      </c>
      <c r="AVS151" s="46">
        <v>0</v>
      </c>
      <c r="AVT151" s="46">
        <v>0</v>
      </c>
      <c r="AVU151" s="46">
        <v>0</v>
      </c>
      <c r="AVV151" s="46">
        <v>0</v>
      </c>
      <c r="AVW151" s="46">
        <v>0</v>
      </c>
      <c r="AVY151" s="46" t="s">
        <v>1853</v>
      </c>
      <c r="AVZ151" s="46">
        <v>1</v>
      </c>
      <c r="AWA151" s="46">
        <v>0</v>
      </c>
      <c r="AWB151" s="46">
        <v>0</v>
      </c>
      <c r="AWC151" s="46">
        <v>0</v>
      </c>
      <c r="AWD151" s="46">
        <v>0</v>
      </c>
      <c r="AWE151" s="46">
        <v>0</v>
      </c>
      <c r="AWF151" s="46">
        <v>0</v>
      </c>
      <c r="AWG151" s="46">
        <v>1</v>
      </c>
      <c r="AWH151" s="46">
        <v>0</v>
      </c>
      <c r="AWI151" s="46">
        <v>0</v>
      </c>
      <c r="AWJ151" s="46">
        <v>0</v>
      </c>
      <c r="AWK151" s="46">
        <v>0</v>
      </c>
      <c r="AWL151" s="46">
        <v>0</v>
      </c>
      <c r="AWN151" s="46" t="s">
        <v>1562</v>
      </c>
      <c r="AWO151" s="46" t="s">
        <v>1517</v>
      </c>
      <c r="AWP151" s="46">
        <v>1</v>
      </c>
      <c r="AWQ151" s="46">
        <v>0</v>
      </c>
      <c r="AWR151" s="46">
        <v>0</v>
      </c>
      <c r="AWS151" s="46">
        <v>0</v>
      </c>
      <c r="AWT151" s="46">
        <v>0</v>
      </c>
      <c r="AWU151" s="46">
        <v>0</v>
      </c>
      <c r="AWV151" s="46">
        <v>0</v>
      </c>
      <c r="AWW151" s="46">
        <v>0</v>
      </c>
      <c r="AWX151" s="46">
        <v>0</v>
      </c>
      <c r="AWY151" s="46">
        <v>0</v>
      </c>
      <c r="AWZ151" s="46">
        <v>0</v>
      </c>
      <c r="AXA151" s="46">
        <v>0</v>
      </c>
      <c r="AXD151" s="46" t="s">
        <v>1500</v>
      </c>
      <c r="AXT151" s="46" t="s">
        <v>1518</v>
      </c>
      <c r="AYI151" s="46" t="s">
        <v>1651</v>
      </c>
      <c r="AYJ151" s="46">
        <v>0</v>
      </c>
      <c r="AYK151" s="46">
        <v>0</v>
      </c>
      <c r="AYL151" s="46">
        <v>0</v>
      </c>
      <c r="AYM151" s="46">
        <v>0</v>
      </c>
      <c r="AYN151" s="46">
        <v>1</v>
      </c>
      <c r="AYO151" s="46">
        <v>0</v>
      </c>
      <c r="AYP151" s="46">
        <v>0</v>
      </c>
      <c r="AYQ151" s="46">
        <v>0</v>
      </c>
      <c r="AYR151" s="46">
        <v>0</v>
      </c>
      <c r="AYS151" s="46">
        <v>0</v>
      </c>
      <c r="AYT151" s="46">
        <v>0</v>
      </c>
      <c r="AYW151" s="46" t="s">
        <v>1500</v>
      </c>
      <c r="AZW151" s="46" t="s">
        <v>1500</v>
      </c>
      <c r="BAX151" s="46" t="s">
        <v>1500</v>
      </c>
      <c r="BBM151" s="46" t="s">
        <v>1563</v>
      </c>
      <c r="BBN151" s="46" t="s">
        <v>1563</v>
      </c>
      <c r="BBO151" s="46" t="s">
        <v>1500</v>
      </c>
      <c r="BCV151" s="46" t="s">
        <v>1563</v>
      </c>
      <c r="BCW151" s="46" t="s">
        <v>1500</v>
      </c>
      <c r="BCX151" s="46" t="s">
        <v>1500</v>
      </c>
      <c r="BDA151" s="46">
        <v>391771660</v>
      </c>
      <c r="BDB151" s="46">
        <v>44965.656296296293</v>
      </c>
      <c r="BDE151" s="46" t="s">
        <v>1524</v>
      </c>
      <c r="BDF151" s="46" t="s">
        <v>1525</v>
      </c>
    </row>
    <row r="152" spans="1:987 1136:1462" x14ac:dyDescent="0.35">
      <c r="A152" s="46">
        <v>174</v>
      </c>
      <c r="B152" s="46" t="s">
        <v>2479</v>
      </c>
      <c r="C152" s="46">
        <v>44965</v>
      </c>
      <c r="D152" s="46" t="s">
        <v>1490</v>
      </c>
      <c r="E152" s="46">
        <v>44965.538074143522</v>
      </c>
      <c r="F152" s="46">
        <v>44965.556110694437</v>
      </c>
      <c r="G152" s="46" t="s">
        <v>1491</v>
      </c>
      <c r="H152" s="46" t="s">
        <v>1748</v>
      </c>
      <c r="I152" s="46" t="s">
        <v>1493</v>
      </c>
      <c r="J152" s="46" t="s">
        <v>1494</v>
      </c>
      <c r="K152" s="46">
        <v>6</v>
      </c>
      <c r="L152" s="46">
        <v>6</v>
      </c>
      <c r="M152" s="46" t="s">
        <v>1749</v>
      </c>
      <c r="N152" s="46" t="s">
        <v>1496</v>
      </c>
      <c r="O152" s="46" t="s">
        <v>1497</v>
      </c>
      <c r="P152" s="46" t="s">
        <v>1528</v>
      </c>
      <c r="Q152" s="46" t="s">
        <v>1496</v>
      </c>
      <c r="S152" s="46" t="s">
        <v>2480</v>
      </c>
      <c r="T152" s="46" t="s">
        <v>1500</v>
      </c>
      <c r="U152" s="46" t="s">
        <v>1500</v>
      </c>
      <c r="V152" s="46" t="s">
        <v>1500</v>
      </c>
      <c r="W152" s="46" t="s">
        <v>1500</v>
      </c>
      <c r="X152" s="46" t="s">
        <v>1500</v>
      </c>
      <c r="Y152" s="46" t="s">
        <v>1500</v>
      </c>
      <c r="Z152" s="46" t="str">
        <f t="shared" si="102"/>
        <v>non</v>
      </c>
      <c r="AC152" s="46" t="str">
        <f t="shared" si="98"/>
        <v>oui</v>
      </c>
      <c r="AD152" s="46" t="s">
        <v>1501</v>
      </c>
      <c r="AF152" s="46" t="s">
        <v>1609</v>
      </c>
      <c r="AH152" s="46" t="s">
        <v>1502</v>
      </c>
      <c r="AJ152" s="46" t="str">
        <f t="shared" si="99"/>
        <v>oui</v>
      </c>
      <c r="AK152" s="46" t="str">
        <f t="shared" si="103"/>
        <v>oui</v>
      </c>
      <c r="AL152" s="46" t="str">
        <f t="shared" si="123"/>
        <v xml:space="preserve">pas_connaissance pas_acces_information </v>
      </c>
      <c r="AM152" s="46">
        <f t="shared" si="124"/>
        <v>1</v>
      </c>
      <c r="AN152" s="46">
        <f t="shared" si="124"/>
        <v>0</v>
      </c>
      <c r="AO152" s="46">
        <f t="shared" si="124"/>
        <v>0</v>
      </c>
      <c r="AP152" s="46">
        <f t="shared" si="124"/>
        <v>0</v>
      </c>
      <c r="AQ152" s="46">
        <f t="shared" si="124"/>
        <v>0</v>
      </c>
      <c r="AR152" s="46">
        <f t="shared" si="124"/>
        <v>0</v>
      </c>
      <c r="AS152" s="46">
        <f t="shared" si="124"/>
        <v>0</v>
      </c>
      <c r="AT152" s="46">
        <f t="shared" si="124"/>
        <v>0</v>
      </c>
      <c r="AU152" s="46">
        <f t="shared" si="124"/>
        <v>0</v>
      </c>
      <c r="AV152" s="46">
        <f t="shared" si="124"/>
        <v>1</v>
      </c>
      <c r="AW152" s="46">
        <f t="shared" si="124"/>
        <v>0</v>
      </c>
      <c r="AX152" s="46">
        <f t="shared" si="124"/>
        <v>0</v>
      </c>
      <c r="AY152" s="46">
        <f t="shared" si="124"/>
        <v>0</v>
      </c>
      <c r="AZ152" s="46" t="str">
        <f>IF(BA152=1,"pas_adapte ","")&amp;IF(BB152=1,"insuffisance_argent ","")&amp;IF(BC152=1,"acces_limite ","")&amp;IF(BD152=1,"mauvaise_qualite ","")&amp;IF(BE152=1,"retard_reception ","")&amp;IF(BF152=1,"aucun_problem ","")&amp;IF(BG152=1,"autre ","")&amp;IF(BH152=1,"nsp ","")&amp;IF(BI152=1,"pnpr ","")</f>
        <v xml:space="preserve">acces_limite retard_reception aucun_problem </v>
      </c>
      <c r="BA152" s="46">
        <f>IF(ISERROR(SEARCH(1,_xlfn.CONCAT(DM152, FO152, HN152, KJ152, NC152, PR152, SH152, UU152, XI152, ZT152, ACQ152, ZT152, ACQ152, AEK152, AFT152, AJH152))),0,1)</f>
        <v>0</v>
      </c>
      <c r="BB152" s="46">
        <f>IF(ISERROR(SEARCH(1,_xlfn.CONCAT(DN152, FP152, HO152, KK152, ND152, PS152, SI152, UV152, XJ152, ZU152, ACR152))),0,1)</f>
        <v>0</v>
      </c>
      <c r="BC152" s="46">
        <f>IF(ISERROR(SEARCH(1,_xlfn.CONCAT(KL152, NE152, PT152, SJ152, UW152, XK152, ZW152, ACT152,AEM152, AGQ152, AJJ152))),0,1)</f>
        <v>1</v>
      </c>
      <c r="BD152" s="46">
        <f>IF(ISERROR(SEARCH(1,_xlfn.CONCAT(DO152, FQ152, HP152, KM152, NF152, PU152, SK152, UX152, XL152, ZV152, ACU152,AEL152, AGP152, AJI152))),0,1)</f>
        <v>0</v>
      </c>
      <c r="BE152" s="46">
        <f>IF(ISERROR(SEARCH(1,_xlfn.CONCAT(DP152, FR152, HQ152, KN152, NG152, PV152, SL152, UY152, XM152, ZX152, ACU152,AEN152, AGR152, AJK152))),0,1)</f>
        <v>1</v>
      </c>
      <c r="BF152" s="46">
        <f>IF(ISERROR(SEARCH(1,_xlfn.CONCAT(DQ152, FS152, HR152, KO152, NH152, PW152, SM152, UZ152, XN152, ZY152, ACV152,AEO152, AGS152, AJL152))),0,1)</f>
        <v>1</v>
      </c>
      <c r="BG152" s="46">
        <f>IF(ISERROR(SEARCH(1,_xlfn.CONCAT(DR152, FT152, HS152, KP152, NI152, PX152, SN152, VA152, XO152, ZZ152, ACW152,AEP152, AGT152, AJM152))),0,1)</f>
        <v>0</v>
      </c>
      <c r="BH152" s="46">
        <f>IF(ISERROR(SEARCH(1,_xlfn.CONCAT(DS152, FU152, HT152, KQ152, NJ152, PY152, SO152, VB152, XP152, AAA152, ACX152,AEQ152, AGU152, AJN152))),0,1)</f>
        <v>0</v>
      </c>
      <c r="BI152" s="46">
        <f>IF(ISERROR(SEARCH(1,_xlfn.CONCAT(DT152, FV152, HU152, KR152, NK152, PZ152, SP152, VC152, XQ152, AAB152, ACY152,AER152, AGV152, AJO152))),0,1)</f>
        <v>0</v>
      </c>
      <c r="BJ152" s="46" t="str">
        <f>IF(BK152=1, "pas_adapte ","")&amp;IF(BL152=1, "insuffisance_argent ","")&amp;IF(BM152=1, "acces_limite ","")&amp;IF(BN152=1, "mauvaise_qualite ","")&amp;IF(BO152=1, "retard_reception ","")&amp;IF(BP152=1, "aucun_problem ","")&amp;IF(BQ152=1, "autre ","")&amp;IF(BR152=1, "nsp ","")&amp;IF(BS152=1, "pnpr ","")</f>
        <v xml:space="preserve">acces_limite retard_reception aucun_problem </v>
      </c>
      <c r="BK152" s="46">
        <f>IF(ISERROR(SEARCH(1,_xlfn.CONCAT(DM152, FO152, HN152, KJ152, NC152, PR152, SH152, UU152, XI152, ZT152, ACQ152, ZT152, ACQ152, AEK152, AFT152, AJH152, ALB152, ALL152, ALV152, AMF152, AMQ152, ANB152, ANM152, ANX152, AOI152, AOT152, APE152, APP152, APZ152, AQI152))),0,1)</f>
        <v>0</v>
      </c>
      <c r="BL152" s="46">
        <f>IF(ISERROR(SEARCH(1,_xlfn.CONCAT(DN152, FP152, HO152, KK152, ND152, PS152, SI152, UV152, XJ152, ZU152, ACR152, ZU152, ACR152, ALC152, ALM152, ALW152, AMG152, AMR152, ANC152, ANN152, ANY152, AOJ152, AOU152, APF152))),0,1)</f>
        <v>0</v>
      </c>
      <c r="BM152" s="46">
        <f>IF(ISERROR(SEARCH(1,_xlfn.CONCAT(KL152, NE152, PT152, SJ152, UW152, XK152, ZW152, ACT152,AEM152, AGQ152, AJJ152, AMH152, AMS152, AND152, ANO152, ANZ152, AOK152, AOW152, APH152, APR152, AQB152, AQK152))),0,1)</f>
        <v>1</v>
      </c>
      <c r="BN152" s="46">
        <f>IF(ISERROR(SEARCH(1,_xlfn.CONCAT(DO152, FQ152, HP152, KM152, NF152, PU152, SK152, UX152, XL152, ZV152, ACU152,AEL152, AGP152, AJI152, AMI152, AMT152, ANE152, ANP152, AOA152, AOL152, AOV152, APG152, APQ152, AQA152, AQJ152))),0,1)</f>
        <v>0</v>
      </c>
      <c r="BO152" s="46">
        <f>IF(ISERROR(SEARCH(1,_xlfn.CONCAT(DP152, FR152, HQ152, KN152, NG152, PV152, SL152, UY152, XM152, ZX152, ACU152,AEN152, AGR152, AJK152, ALE152, ALO152, ALY152, AMJ152, AMU152, ANF152, ANQ152, AOB152, AOM152, AOX152, API152, APS152, AQC152, AQL152))),0,1)</f>
        <v>1</v>
      </c>
      <c r="BP152" s="46">
        <f>IF(ISERROR(SEARCH(1,_xlfn.CONCAT(DQ152, FS152, HR152, KO152, NH152, PW152, SM152, UZ152, XN152, ZY152, ACV152,AEO152, AGS152, AJL152, ALF152, ALP152, ALZ152, AMK152, AMV152, ANG152, ANR152, AOC152, AON152, AOY152, APJ152, APT152, AQD152, AQM152))),0,1)</f>
        <v>1</v>
      </c>
      <c r="BQ152" s="46">
        <f>IF(ISERROR(SEARCH(1,_xlfn.CONCAT(DR152, FT152, HS152, KP152, NI152, PX152, SN152, VA152, XO152, ZZ152, ACW152,AEP152, AGT152, AJM152, ALG152, ALQ152, AMA152, AML152, AMW152, ANH152, ANS152, AOD152, AOO152, AOZ152, APK152, APU152, AQE152, AQN152))),0,1)</f>
        <v>0</v>
      </c>
      <c r="BR152" s="46">
        <f>IF(ISERROR(SEARCH(1,_xlfn.CONCAT(DS152, FU152, HT152, KQ152, NJ152, PY152, SO152, VB152, XP152, AAA152, ACX152,AEQ152, AGU152, AJN152, ALH152, ALR152, AMB152, AMM152, AMX152, ANI152, ANT152, AOE152, AOP152, APA152, APL152, APV152, AQF152, AQO152))),0,1)</f>
        <v>0</v>
      </c>
      <c r="BS152" s="46">
        <f>IF(ISERROR(SEARCH(1,_xlfn.CONCAT(DT152, FV152, HU152, KR152, NK152, PZ152, SP152, VC152, XQ152, AAB152, ACY152,AER152, AGV152, AJO152, ALI152, ALS152, AMC152, AMN152, AMY152, ANJ152, ANU152, AOF152, AOQ152, APB152, APM152, APW152, AQG152, AQP152))),0,1)</f>
        <v>0</v>
      </c>
      <c r="BT152" s="46" t="str">
        <f t="shared" si="125"/>
        <v>oui</v>
      </c>
      <c r="BU152" s="46" t="str">
        <f>IF(ISERROR(SEARCH(1, _xlfn.CONCAT(CL152, CM152,ES152, GQ152, JB152,MB152,OP152, OQ152,RF152, WG152, ABJ152, ABK152, ABL152, ABM152, CK152 ))),"non","oui")</f>
        <v>oui</v>
      </c>
      <c r="BV152" s="46" t="s">
        <v>1500</v>
      </c>
      <c r="BW152" s="46" t="s">
        <v>1626</v>
      </c>
      <c r="BX152" s="46">
        <v>0</v>
      </c>
      <c r="BY152" s="46">
        <v>1</v>
      </c>
      <c r="BZ152" s="46">
        <v>0</v>
      </c>
      <c r="CA152" s="46">
        <v>0</v>
      </c>
      <c r="CB152" s="46">
        <v>0</v>
      </c>
      <c r="CC152" s="46">
        <v>0</v>
      </c>
      <c r="CD152" s="46">
        <v>0</v>
      </c>
      <c r="CE152" s="46">
        <v>0</v>
      </c>
      <c r="CF152" s="46">
        <v>0</v>
      </c>
      <c r="CG152" s="46">
        <v>0</v>
      </c>
      <c r="CH152" s="46">
        <v>0</v>
      </c>
      <c r="CW152" s="46" t="s">
        <v>1579</v>
      </c>
      <c r="CX152" s="46">
        <v>1</v>
      </c>
      <c r="CY152" s="46">
        <v>0</v>
      </c>
      <c r="CZ152" s="46">
        <v>0</v>
      </c>
      <c r="DA152" s="46">
        <v>0</v>
      </c>
      <c r="DB152" s="46">
        <v>0</v>
      </c>
      <c r="DC152" s="46">
        <v>0</v>
      </c>
      <c r="DD152" s="46">
        <v>0</v>
      </c>
      <c r="DE152" s="46">
        <v>0</v>
      </c>
      <c r="DF152" s="46">
        <v>0</v>
      </c>
      <c r="DG152" s="46">
        <v>0</v>
      </c>
      <c r="DH152" s="46">
        <v>0</v>
      </c>
      <c r="DI152" s="46">
        <v>0</v>
      </c>
      <c r="DJ152" s="46">
        <v>0</v>
      </c>
      <c r="GG152" s="46" t="s">
        <v>1496</v>
      </c>
      <c r="GP152" s="46" t="s">
        <v>1504</v>
      </c>
      <c r="GQ152" s="46">
        <v>1</v>
      </c>
      <c r="GR152" s="46">
        <v>0</v>
      </c>
      <c r="GS152" s="46">
        <v>0</v>
      </c>
      <c r="GT152" s="46">
        <v>0</v>
      </c>
      <c r="GU152" s="46">
        <v>0</v>
      </c>
      <c r="GV152" s="46">
        <v>0</v>
      </c>
      <c r="GX152" s="46" t="s">
        <v>1680</v>
      </c>
      <c r="GY152" s="46">
        <v>0</v>
      </c>
      <c r="GZ152" s="46">
        <v>0</v>
      </c>
      <c r="HA152" s="46">
        <v>0</v>
      </c>
      <c r="HB152" s="46">
        <v>0</v>
      </c>
      <c r="HC152" s="46">
        <v>0</v>
      </c>
      <c r="HD152" s="46">
        <v>0</v>
      </c>
      <c r="HE152" s="46">
        <v>0</v>
      </c>
      <c r="HF152" s="46">
        <v>0</v>
      </c>
      <c r="HG152" s="46">
        <v>0</v>
      </c>
      <c r="HH152" s="46">
        <v>1</v>
      </c>
      <c r="HI152" s="46">
        <v>0</v>
      </c>
      <c r="HJ152" s="46">
        <v>0</v>
      </c>
      <c r="HK152" s="46">
        <v>0</v>
      </c>
      <c r="HM152" s="46" t="s">
        <v>1914</v>
      </c>
      <c r="HN152" s="46">
        <v>0</v>
      </c>
      <c r="HO152" s="46">
        <v>0</v>
      </c>
      <c r="HP152" s="46">
        <v>0</v>
      </c>
      <c r="HQ152" s="46">
        <v>0</v>
      </c>
      <c r="HR152" s="46">
        <v>1</v>
      </c>
      <c r="HS152" s="46">
        <v>0</v>
      </c>
      <c r="HT152" s="46">
        <v>0</v>
      </c>
      <c r="HU152" s="46">
        <v>0</v>
      </c>
      <c r="IE152" s="46" t="s">
        <v>1518</v>
      </c>
      <c r="IF152" s="46" t="s">
        <v>1554</v>
      </c>
      <c r="IG152" s="46" t="s">
        <v>1496</v>
      </c>
      <c r="JA152" s="46" t="s">
        <v>1735</v>
      </c>
      <c r="JB152" s="46">
        <v>0</v>
      </c>
      <c r="JC152" s="46">
        <v>1</v>
      </c>
      <c r="JD152" s="46">
        <v>0</v>
      </c>
      <c r="JE152" s="46">
        <v>0</v>
      </c>
      <c r="JF152" s="46">
        <v>0</v>
      </c>
      <c r="JG152" s="46">
        <v>0</v>
      </c>
      <c r="JH152" s="46">
        <v>0</v>
      </c>
      <c r="JI152" s="46">
        <v>0</v>
      </c>
      <c r="JJ152" s="46">
        <v>0</v>
      </c>
      <c r="JK152" s="46">
        <v>0</v>
      </c>
      <c r="JL152" s="46">
        <v>0</v>
      </c>
      <c r="JM152" s="46">
        <v>0</v>
      </c>
      <c r="JN152" s="46">
        <v>0</v>
      </c>
      <c r="JO152" s="46">
        <v>0</v>
      </c>
      <c r="JP152" s="46">
        <v>0</v>
      </c>
      <c r="JQ152" s="46">
        <v>0</v>
      </c>
      <c r="JR152" s="46">
        <v>0</v>
      </c>
      <c r="JT152" s="46" t="s">
        <v>1680</v>
      </c>
      <c r="JU152" s="46">
        <v>0</v>
      </c>
      <c r="JV152" s="46">
        <v>0</v>
      </c>
      <c r="JW152" s="46">
        <v>0</v>
      </c>
      <c r="JX152" s="46">
        <v>0</v>
      </c>
      <c r="JY152" s="46">
        <v>0</v>
      </c>
      <c r="JZ152" s="46">
        <v>0</v>
      </c>
      <c r="KA152" s="46">
        <v>0</v>
      </c>
      <c r="KB152" s="46">
        <v>0</v>
      </c>
      <c r="KC152" s="46">
        <v>0</v>
      </c>
      <c r="KD152" s="46">
        <v>1</v>
      </c>
      <c r="KE152" s="46">
        <v>0</v>
      </c>
      <c r="KF152" s="46">
        <v>0</v>
      </c>
      <c r="KG152" s="46">
        <v>0</v>
      </c>
      <c r="KI152" s="46" t="s">
        <v>2481</v>
      </c>
      <c r="KJ152" s="46">
        <v>0</v>
      </c>
      <c r="KK152" s="46">
        <v>0</v>
      </c>
      <c r="KL152" s="46">
        <v>1</v>
      </c>
      <c r="KM152" s="46">
        <v>0</v>
      </c>
      <c r="KN152" s="46">
        <v>1</v>
      </c>
      <c r="KO152" s="46">
        <v>0</v>
      </c>
      <c r="KP152" s="46">
        <v>0</v>
      </c>
      <c r="KQ152" s="46">
        <v>0</v>
      </c>
      <c r="KR152" s="46">
        <v>0</v>
      </c>
      <c r="LM152" s="46" t="s">
        <v>1518</v>
      </c>
      <c r="AKG152" s="46" t="s">
        <v>1509</v>
      </c>
      <c r="AKH152" s="46">
        <v>0</v>
      </c>
      <c r="AKI152" s="46">
        <v>0</v>
      </c>
      <c r="AKJ152" s="46">
        <v>0</v>
      </c>
      <c r="AKK152" s="46">
        <v>0</v>
      </c>
      <c r="AKL152" s="46">
        <v>0</v>
      </c>
      <c r="AKM152" s="46">
        <v>0</v>
      </c>
      <c r="AKN152" s="46">
        <v>0</v>
      </c>
      <c r="AKO152" s="46">
        <v>0</v>
      </c>
      <c r="AKP152" s="46">
        <v>0</v>
      </c>
      <c r="AKQ152" s="46">
        <v>0</v>
      </c>
      <c r="AKR152" s="46">
        <v>0</v>
      </c>
      <c r="AKS152" s="46">
        <v>0</v>
      </c>
      <c r="AKT152" s="46">
        <v>0</v>
      </c>
      <c r="AKU152" s="46">
        <v>0</v>
      </c>
      <c r="AKV152" s="46">
        <v>1</v>
      </c>
      <c r="AKW152" s="46">
        <v>0</v>
      </c>
      <c r="AKX152" s="46">
        <v>0</v>
      </c>
      <c r="AKY152" s="46">
        <v>0</v>
      </c>
      <c r="AQR152" s="46" t="s">
        <v>1558</v>
      </c>
      <c r="ASB152" s="46" t="s">
        <v>1496</v>
      </c>
      <c r="ASD152" s="46" t="s">
        <v>1649</v>
      </c>
      <c r="ASE152" s="46" t="s">
        <v>2374</v>
      </c>
      <c r="ASF152" s="46">
        <v>0</v>
      </c>
      <c r="ASG152" s="46">
        <v>0</v>
      </c>
      <c r="ASH152" s="46">
        <v>0</v>
      </c>
      <c r="ASI152" s="46">
        <v>0</v>
      </c>
      <c r="ASJ152" s="46">
        <v>0</v>
      </c>
      <c r="ASK152" s="46">
        <v>0</v>
      </c>
      <c r="ASL152" s="46">
        <v>0</v>
      </c>
      <c r="ASM152" s="46">
        <v>0</v>
      </c>
      <c r="ASN152" s="46">
        <v>1</v>
      </c>
      <c r="ASO152" s="46">
        <v>0</v>
      </c>
      <c r="ASP152" s="46">
        <v>0</v>
      </c>
      <c r="ASQ152" s="46">
        <v>0</v>
      </c>
      <c r="ASS152" s="46" t="s">
        <v>1852</v>
      </c>
      <c r="AST152" s="46">
        <v>0</v>
      </c>
      <c r="ASU152" s="46">
        <v>0</v>
      </c>
      <c r="ASV152" s="46">
        <v>1</v>
      </c>
      <c r="ASW152" s="46">
        <v>0</v>
      </c>
      <c r="ASX152" s="46">
        <v>0</v>
      </c>
      <c r="ASY152" s="46">
        <v>0</v>
      </c>
      <c r="ASZ152" s="46">
        <v>0</v>
      </c>
      <c r="ATA152" s="46">
        <v>0</v>
      </c>
      <c r="ATB152" s="46">
        <v>1</v>
      </c>
      <c r="ATC152" s="46">
        <v>0</v>
      </c>
      <c r="ATD152" s="46">
        <v>0</v>
      </c>
      <c r="ATE152" s="46">
        <v>0</v>
      </c>
      <c r="ATF152" s="46">
        <v>0</v>
      </c>
      <c r="ATH152" s="46" t="s">
        <v>1643</v>
      </c>
      <c r="ATI152" s="46">
        <v>1</v>
      </c>
      <c r="ATJ152" s="46">
        <v>0</v>
      </c>
      <c r="ATK152" s="46">
        <v>0</v>
      </c>
      <c r="ATL152" s="46">
        <v>0</v>
      </c>
      <c r="ATM152" s="46">
        <v>0</v>
      </c>
      <c r="ATN152" s="46">
        <v>0</v>
      </c>
      <c r="ATO152" s="46">
        <v>0</v>
      </c>
      <c r="ATP152" s="46">
        <v>1</v>
      </c>
      <c r="ATQ152" s="46">
        <v>0</v>
      </c>
      <c r="ATR152" s="46">
        <v>0</v>
      </c>
      <c r="ATS152" s="46">
        <v>0</v>
      </c>
      <c r="ATT152" s="46">
        <v>0</v>
      </c>
      <c r="ATU152" s="46">
        <v>0</v>
      </c>
      <c r="AUH152" s="46" t="s">
        <v>1601</v>
      </c>
      <c r="AUI152" s="46" t="s">
        <v>1500</v>
      </c>
      <c r="AUJ152" s="46" t="s">
        <v>1558</v>
      </c>
      <c r="AXD152" s="46" t="s">
        <v>1539</v>
      </c>
      <c r="AXE152" s="46" t="s">
        <v>1649</v>
      </c>
      <c r="AXG152" s="46" t="s">
        <v>1542</v>
      </c>
      <c r="AXH152" s="46">
        <v>1</v>
      </c>
      <c r="AXI152" s="46">
        <v>0</v>
      </c>
      <c r="AXJ152" s="46">
        <v>0</v>
      </c>
      <c r="AXK152" s="46">
        <v>1</v>
      </c>
      <c r="AXL152" s="46">
        <v>1</v>
      </c>
      <c r="AXM152" s="46">
        <v>0</v>
      </c>
      <c r="AXN152" s="46">
        <v>0</v>
      </c>
      <c r="AXO152" s="46">
        <v>0</v>
      </c>
      <c r="AXP152" s="46">
        <v>0</v>
      </c>
      <c r="AXQ152" s="46">
        <v>0</v>
      </c>
      <c r="AXR152" s="46">
        <v>0</v>
      </c>
      <c r="AXT152" s="46" t="s">
        <v>1652</v>
      </c>
      <c r="AXU152" s="46" t="s">
        <v>1558</v>
      </c>
      <c r="AYW152" s="46" t="s">
        <v>1496</v>
      </c>
      <c r="AYX152" s="46" t="s">
        <v>2203</v>
      </c>
      <c r="AYY152" s="46">
        <v>1</v>
      </c>
      <c r="AYZ152" s="46">
        <v>0</v>
      </c>
      <c r="AZA152" s="46">
        <v>0</v>
      </c>
      <c r="AZB152" s="46">
        <v>0</v>
      </c>
      <c r="AZC152" s="46">
        <v>0</v>
      </c>
      <c r="AZD152" s="46">
        <v>1</v>
      </c>
      <c r="AZE152" s="46">
        <v>0</v>
      </c>
      <c r="AZF152" s="46">
        <v>0</v>
      </c>
      <c r="AZG152" s="46">
        <v>0</v>
      </c>
      <c r="AZH152" s="46">
        <v>0</v>
      </c>
      <c r="AZK152" s="46" t="s">
        <v>2482</v>
      </c>
      <c r="AZL152" s="46">
        <v>1</v>
      </c>
      <c r="AZM152" s="46">
        <v>1</v>
      </c>
      <c r="AZN152" s="46">
        <v>0</v>
      </c>
      <c r="AZO152" s="46">
        <v>0</v>
      </c>
      <c r="AZP152" s="46">
        <v>0</v>
      </c>
      <c r="AZQ152" s="46">
        <v>1</v>
      </c>
      <c r="AZR152" s="46">
        <v>0</v>
      </c>
      <c r="AZS152" s="46">
        <v>0</v>
      </c>
      <c r="AZT152" s="46">
        <v>0</v>
      </c>
      <c r="AZU152" s="46">
        <v>0</v>
      </c>
      <c r="AZW152" s="46" t="s">
        <v>1496</v>
      </c>
      <c r="AZX152" s="46" t="s">
        <v>1496</v>
      </c>
      <c r="BAL152" s="46" t="s">
        <v>1496</v>
      </c>
      <c r="BAM152" s="46" t="s">
        <v>1862</v>
      </c>
      <c r="BAN152" s="46" t="s">
        <v>1558</v>
      </c>
      <c r="BAW152" s="46" t="s">
        <v>1496</v>
      </c>
      <c r="BAX152" s="46" t="s">
        <v>1500</v>
      </c>
      <c r="BBM152" s="46" t="s">
        <v>1652</v>
      </c>
      <c r="BBN152" s="46" t="s">
        <v>1652</v>
      </c>
      <c r="BBO152" s="46" t="s">
        <v>1496</v>
      </c>
      <c r="BBP152" s="46" t="s">
        <v>2483</v>
      </c>
      <c r="BBQ152" s="46">
        <v>1</v>
      </c>
      <c r="BBR152" s="46">
        <v>0</v>
      </c>
      <c r="BBS152" s="46">
        <v>0</v>
      </c>
      <c r="BBT152" s="46">
        <v>0</v>
      </c>
      <c r="BBU152" s="46">
        <v>0</v>
      </c>
      <c r="BBV152" s="46">
        <v>0</v>
      </c>
      <c r="BBW152" s="46">
        <v>1</v>
      </c>
      <c r="BBX152" s="46">
        <v>0</v>
      </c>
      <c r="BBY152" s="46">
        <v>0</v>
      </c>
      <c r="BBZ152" s="46">
        <v>0</v>
      </c>
      <c r="BCA152" s="46">
        <v>0</v>
      </c>
      <c r="BCB152" s="46">
        <v>0</v>
      </c>
      <c r="BCC152" s="46">
        <v>0</v>
      </c>
      <c r="BCE152" s="46" t="s">
        <v>2484</v>
      </c>
      <c r="BCF152" s="46">
        <v>1</v>
      </c>
      <c r="BCG152" s="46">
        <v>0</v>
      </c>
      <c r="BCH152" s="46">
        <v>0</v>
      </c>
      <c r="BCI152" s="46">
        <v>0</v>
      </c>
      <c r="BCJ152" s="46">
        <v>0</v>
      </c>
      <c r="BCK152" s="46">
        <v>0</v>
      </c>
      <c r="BCL152" s="46">
        <v>0</v>
      </c>
      <c r="BCM152" s="46">
        <v>0</v>
      </c>
      <c r="BCN152" s="46">
        <v>0</v>
      </c>
      <c r="BCO152" s="46">
        <v>1</v>
      </c>
      <c r="BCP152" s="46">
        <v>0</v>
      </c>
      <c r="BCQ152" s="46">
        <v>0</v>
      </c>
      <c r="BCR152" s="46">
        <v>0</v>
      </c>
      <c r="BCS152" s="46">
        <v>0</v>
      </c>
      <c r="BCT152" s="46">
        <v>0</v>
      </c>
      <c r="BCV152" s="46" t="s">
        <v>1652</v>
      </c>
      <c r="BCW152" s="46" t="s">
        <v>1496</v>
      </c>
      <c r="BCX152" s="46" t="s">
        <v>1500</v>
      </c>
      <c r="BCY152" s="46" t="s">
        <v>1762</v>
      </c>
      <c r="BDA152" s="46">
        <v>391771666</v>
      </c>
      <c r="BDB152" s="46">
        <v>44965.656307870369</v>
      </c>
      <c r="BDE152" s="46" t="s">
        <v>1524</v>
      </c>
      <c r="BDF152" s="46" t="s">
        <v>1525</v>
      </c>
    </row>
    <row r="153" spans="1:987 1136:1462" x14ac:dyDescent="0.35">
      <c r="A153" s="46">
        <v>175</v>
      </c>
      <c r="B153" s="46" t="s">
        <v>2485</v>
      </c>
      <c r="C153" s="46">
        <v>44965</v>
      </c>
      <c r="D153" s="46" t="s">
        <v>1490</v>
      </c>
      <c r="E153" s="46">
        <v>44965.602133796303</v>
      </c>
      <c r="F153" s="46">
        <v>44965.632815983801</v>
      </c>
      <c r="G153" s="46" t="s">
        <v>1491</v>
      </c>
      <c r="H153" s="46" t="s">
        <v>1748</v>
      </c>
      <c r="I153" s="46" t="s">
        <v>1493</v>
      </c>
      <c r="J153" s="46" t="s">
        <v>1494</v>
      </c>
      <c r="K153" s="46">
        <v>6</v>
      </c>
      <c r="L153" s="46">
        <v>6</v>
      </c>
      <c r="M153" s="46" t="s">
        <v>1749</v>
      </c>
      <c r="N153" s="46" t="s">
        <v>1500</v>
      </c>
      <c r="O153" s="46" t="s">
        <v>1497</v>
      </c>
      <c r="P153" s="46" t="s">
        <v>1498</v>
      </c>
      <c r="R153" s="46" t="s">
        <v>1496</v>
      </c>
      <c r="S153" s="46" t="s">
        <v>2486</v>
      </c>
      <c r="T153" s="46" t="s">
        <v>1500</v>
      </c>
      <c r="U153" s="46" t="s">
        <v>1500</v>
      </c>
      <c r="V153" s="46" t="s">
        <v>1500</v>
      </c>
      <c r="W153" s="46" t="s">
        <v>1500</v>
      </c>
      <c r="X153" s="46" t="s">
        <v>1500</v>
      </c>
      <c r="Y153" s="46" t="s">
        <v>1500</v>
      </c>
      <c r="Z153" s="46" t="str">
        <f t="shared" si="102"/>
        <v>non</v>
      </c>
      <c r="AC153" s="46" t="str">
        <f t="shared" si="98"/>
        <v>non</v>
      </c>
      <c r="AD153" s="46" t="s">
        <v>1639</v>
      </c>
      <c r="AJ153" s="46" t="str">
        <f t="shared" si="99"/>
        <v>non</v>
      </c>
      <c r="AK153" s="46" t="str">
        <f t="shared" si="103"/>
        <v>non</v>
      </c>
      <c r="AKG153" s="46" t="s">
        <v>1509</v>
      </c>
      <c r="AKH153" s="46">
        <v>0</v>
      </c>
      <c r="AKI153" s="46">
        <v>0</v>
      </c>
      <c r="AKJ153" s="46">
        <v>0</v>
      </c>
      <c r="AKK153" s="46">
        <v>0</v>
      </c>
      <c r="AKL153" s="46">
        <v>0</v>
      </c>
      <c r="AKM153" s="46">
        <v>0</v>
      </c>
      <c r="AKN153" s="46">
        <v>0</v>
      </c>
      <c r="AKO153" s="46">
        <v>0</v>
      </c>
      <c r="AKP153" s="46">
        <v>0</v>
      </c>
      <c r="AKQ153" s="46">
        <v>0</v>
      </c>
      <c r="AKR153" s="46">
        <v>0</v>
      </c>
      <c r="AKS153" s="46">
        <v>0</v>
      </c>
      <c r="AKT153" s="46">
        <v>0</v>
      </c>
      <c r="AKU153" s="46">
        <v>0</v>
      </c>
      <c r="AKV153" s="46">
        <v>1</v>
      </c>
      <c r="AKW153" s="46">
        <v>0</v>
      </c>
      <c r="AKX153" s="46">
        <v>0</v>
      </c>
      <c r="AKY153" s="46">
        <v>0</v>
      </c>
      <c r="AQR153" s="46" t="s">
        <v>1558</v>
      </c>
      <c r="ASB153" s="46" t="s">
        <v>1500</v>
      </c>
      <c r="AUW153" s="46" t="s">
        <v>1583</v>
      </c>
      <c r="AUX153" s="46">
        <v>0</v>
      </c>
      <c r="AUY153" s="46">
        <v>1</v>
      </c>
      <c r="AUZ153" s="46">
        <v>0</v>
      </c>
      <c r="AVA153" s="46">
        <v>0</v>
      </c>
      <c r="AVB153" s="46">
        <v>0</v>
      </c>
      <c r="AVC153" s="46">
        <v>0</v>
      </c>
      <c r="AVD153" s="46">
        <v>0</v>
      </c>
      <c r="AVE153" s="46">
        <v>0</v>
      </c>
      <c r="AVF153" s="46">
        <v>0</v>
      </c>
      <c r="AVG153" s="46">
        <v>0</v>
      </c>
      <c r="AVH153" s="46">
        <v>0</v>
      </c>
      <c r="AVJ153" s="46" t="s">
        <v>1728</v>
      </c>
      <c r="AVK153" s="46">
        <v>0</v>
      </c>
      <c r="AVL153" s="46">
        <v>0</v>
      </c>
      <c r="AVM153" s="46">
        <v>0</v>
      </c>
      <c r="AVN153" s="46">
        <v>0</v>
      </c>
      <c r="AVO153" s="46">
        <v>0</v>
      </c>
      <c r="AVP153" s="46">
        <v>0</v>
      </c>
      <c r="AVQ153" s="46">
        <v>0</v>
      </c>
      <c r="AVR153" s="46">
        <v>0</v>
      </c>
      <c r="AVS153" s="46">
        <v>1</v>
      </c>
      <c r="AVT153" s="46">
        <v>0</v>
      </c>
      <c r="AVU153" s="46">
        <v>0</v>
      </c>
      <c r="AVV153" s="46">
        <v>0</v>
      </c>
      <c r="AVW153" s="46">
        <v>0</v>
      </c>
      <c r="AVY153" s="46" t="s">
        <v>2487</v>
      </c>
      <c r="AVZ153" s="46">
        <v>0</v>
      </c>
      <c r="AWA153" s="46">
        <v>0</v>
      </c>
      <c r="AWB153" s="46">
        <v>0</v>
      </c>
      <c r="AWC153" s="46">
        <v>0</v>
      </c>
      <c r="AWD153" s="46">
        <v>0</v>
      </c>
      <c r="AWE153" s="46">
        <v>1</v>
      </c>
      <c r="AWF153" s="46">
        <v>0</v>
      </c>
      <c r="AWG153" s="46">
        <v>0</v>
      </c>
      <c r="AWH153" s="46">
        <v>1</v>
      </c>
      <c r="AWI153" s="46">
        <v>0</v>
      </c>
      <c r="AWJ153" s="46">
        <v>0</v>
      </c>
      <c r="AWK153" s="46">
        <v>0</v>
      </c>
      <c r="AWL153" s="46">
        <v>0</v>
      </c>
      <c r="AWN153" s="46" t="s">
        <v>1601</v>
      </c>
      <c r="AWO153" s="46" t="s">
        <v>1517</v>
      </c>
      <c r="AWP153" s="46">
        <v>1</v>
      </c>
      <c r="AWQ153" s="46">
        <v>0</v>
      </c>
      <c r="AWR153" s="46">
        <v>0</v>
      </c>
      <c r="AWS153" s="46">
        <v>0</v>
      </c>
      <c r="AWT153" s="46">
        <v>0</v>
      </c>
      <c r="AWU153" s="46">
        <v>0</v>
      </c>
      <c r="AWV153" s="46">
        <v>0</v>
      </c>
      <c r="AWW153" s="46">
        <v>0</v>
      </c>
      <c r="AWX153" s="46">
        <v>0</v>
      </c>
      <c r="AWY153" s="46">
        <v>0</v>
      </c>
      <c r="AWZ153" s="46">
        <v>0</v>
      </c>
      <c r="AXA153" s="46">
        <v>0</v>
      </c>
      <c r="AXD153" s="46" t="s">
        <v>1500</v>
      </c>
      <c r="AXT153" s="46" t="s">
        <v>1518</v>
      </c>
      <c r="AYI153" s="46" t="s">
        <v>1620</v>
      </c>
      <c r="AYJ153" s="46">
        <v>0</v>
      </c>
      <c r="AYK153" s="46">
        <v>0</v>
      </c>
      <c r="AYL153" s="46">
        <v>0</v>
      </c>
      <c r="AYM153" s="46">
        <v>1</v>
      </c>
      <c r="AYN153" s="46">
        <v>1</v>
      </c>
      <c r="AYO153" s="46">
        <v>0</v>
      </c>
      <c r="AYP153" s="46">
        <v>0</v>
      </c>
      <c r="AYQ153" s="46">
        <v>0</v>
      </c>
      <c r="AYR153" s="46">
        <v>0</v>
      </c>
      <c r="AYS153" s="46">
        <v>0</v>
      </c>
      <c r="AYT153" s="46">
        <v>0</v>
      </c>
      <c r="AYW153" s="46" t="s">
        <v>1500</v>
      </c>
      <c r="AZW153" s="46" t="s">
        <v>1500</v>
      </c>
      <c r="BAX153" s="46" t="s">
        <v>1500</v>
      </c>
      <c r="BBM153" s="46" t="s">
        <v>1518</v>
      </c>
      <c r="BBN153" s="46" t="s">
        <v>1518</v>
      </c>
      <c r="BBO153" s="46" t="s">
        <v>1500</v>
      </c>
      <c r="BCV153" s="46" t="s">
        <v>1563</v>
      </c>
      <c r="BCW153" s="46" t="s">
        <v>1500</v>
      </c>
      <c r="BCX153" s="46" t="s">
        <v>1500</v>
      </c>
      <c r="BDA153" s="46">
        <v>391771671</v>
      </c>
      <c r="BDB153" s="46">
        <v>44965.656319444453</v>
      </c>
      <c r="BDE153" s="46" t="s">
        <v>1524</v>
      </c>
      <c r="BDF153" s="46" t="s">
        <v>1525</v>
      </c>
    </row>
    <row r="154" spans="1:987 1136:1462" x14ac:dyDescent="0.35">
      <c r="A154" s="46">
        <v>176</v>
      </c>
      <c r="B154" s="46" t="s">
        <v>2488</v>
      </c>
      <c r="C154" s="46">
        <v>44965</v>
      </c>
      <c r="D154" s="46" t="s">
        <v>1490</v>
      </c>
      <c r="E154" s="46">
        <v>44965.42360657407</v>
      </c>
      <c r="F154" s="46">
        <v>44965.458591863433</v>
      </c>
      <c r="G154" s="46" t="s">
        <v>1491</v>
      </c>
      <c r="H154" s="46" t="s">
        <v>1795</v>
      </c>
      <c r="I154" s="46" t="s">
        <v>1493</v>
      </c>
      <c r="J154" s="46" t="s">
        <v>1494</v>
      </c>
      <c r="K154" s="46">
        <v>11</v>
      </c>
      <c r="L154" s="46">
        <v>11</v>
      </c>
      <c r="M154" s="46" t="s">
        <v>2271</v>
      </c>
      <c r="N154" s="46" t="s">
        <v>1496</v>
      </c>
      <c r="O154" s="46" t="s">
        <v>1497</v>
      </c>
      <c r="P154" s="46" t="s">
        <v>1498</v>
      </c>
      <c r="R154" s="46" t="s">
        <v>1500</v>
      </c>
      <c r="S154" s="46" t="s">
        <v>2489</v>
      </c>
      <c r="T154" s="46" t="s">
        <v>1549</v>
      </c>
      <c r="U154" s="46" t="s">
        <v>1549</v>
      </c>
      <c r="V154" s="46" t="s">
        <v>1500</v>
      </c>
      <c r="W154" s="46" t="s">
        <v>1500</v>
      </c>
      <c r="X154" s="46" t="s">
        <v>1500</v>
      </c>
      <c r="Y154" s="46" t="s">
        <v>1500</v>
      </c>
      <c r="Z154" s="46" t="str">
        <f t="shared" si="102"/>
        <v>oui</v>
      </c>
      <c r="AC154" s="46" t="str">
        <f t="shared" si="98"/>
        <v>oui</v>
      </c>
      <c r="AD154" s="46" t="s">
        <v>1501</v>
      </c>
      <c r="AF154" s="46" t="s">
        <v>1503</v>
      </c>
      <c r="AH154" s="46" t="s">
        <v>1639</v>
      </c>
      <c r="AJ154" s="46" t="str">
        <f t="shared" si="99"/>
        <v>oui</v>
      </c>
      <c r="AK154" s="46" t="str">
        <f t="shared" si="103"/>
        <v>oui</v>
      </c>
      <c r="AL154" s="46" t="str">
        <f t="shared" ref="AL154:AL198" si="126">IF(AM154=1,"pas_connaissance ","")&amp;IF(AN154=1,"insecurite_itinerair ","")&amp;IF(AO154=1,"insecurite ","")&amp;IF(AP154=1,"distance ","")&amp;IF(AQ154=1,"difficult_depac ","")&amp;IF(AR154=1,"discretion ","")&amp;IF(AS154=1,"exclusion ","")&amp;IF(AT154=1,"exclusion ","")&amp;IF(AU154=1,"corruption ","")&amp;IF(AV154=1,"pas_acces_information ","")&amp;IF(AW154=1,"aucune ","")&amp;IF(AX154=1,"autre ","")&amp;IF(AY154=1,"nsp ","")</f>
        <v xml:space="preserve">distance difficult_depac exclusion </v>
      </c>
      <c r="AM154" s="46">
        <f t="shared" ref="AM154:AM198" si="127">IF(ISERROR(SEARCH(1, _xlfn.CONCAT(CX154,EZ154,GY154, JU154, MN154, PC154, RS154, UF154, WT154, ZE154, ACB154, ADV154, AFZ154, AIS154))),0,1)</f>
        <v>0</v>
      </c>
      <c r="AN154" s="46">
        <f t="shared" ref="AN154:AN198" si="128">IF(ISERROR(SEARCH(1, _xlfn.CONCAT(CY154,FA154,GZ154, JV154, MO154, PD154, RT154, UG154, WU154, ZF154, ACC154, ADW154, AGA154, AIT154))),0,1)</f>
        <v>0</v>
      </c>
      <c r="AO154" s="46">
        <f t="shared" ref="AO154:AO198" si="129">IF(ISERROR(SEARCH(1, _xlfn.CONCAT(CZ154,FB154,HA154, JW154, MP154, PE154, RU154, UH154, WV154, ZG154, ACD154, ADX154, AGB154, AIU154))),0,1)</f>
        <v>0</v>
      </c>
      <c r="AP154" s="46">
        <f t="shared" ref="AP154:AP198" si="130">IF(ISERROR(SEARCH(1, _xlfn.CONCAT(DA154,FC154,HB154, JX154, MQ154, PF154, RV154, UI154, WW154, ZH154, ACE154, ADY154, AGC154, AIV154))),0,1)</f>
        <v>1</v>
      </c>
      <c r="AQ154" s="46">
        <f t="shared" ref="AQ154:AQ198" si="131">IF(ISERROR(SEARCH(1, _xlfn.CONCAT(DB154,FD154,HC154, JY154, MR154, PG154, RW154, UJ154, WX154, ZI154, ACF154, ADZ154, AGD154, AIW154))),0,1)</f>
        <v>1</v>
      </c>
      <c r="AR154" s="46">
        <f t="shared" ref="AR154:AR198" si="132">IF(ISERROR(SEARCH(1, _xlfn.CONCAT(DC154,FE154,HD154, JZ154, MS154, PH154, RX154, UK154, WY154, ZJ154, ACG154, AEA154, AGE154, AIX154))),0,1)</f>
        <v>0</v>
      </c>
      <c r="AS154" s="46">
        <f t="shared" ref="AS154:AS198" si="133">IF(ISERROR(SEARCH(1, _xlfn.CONCAT(DD154,FF154,HE154, KA154, MT154, PI154, RY154, UL154, WZ154, ZK154, ACH154, AEB154, AGF154, AIY154))),0,1)</f>
        <v>1</v>
      </c>
      <c r="AT154" s="46">
        <f t="shared" ref="AT154:AT198" si="134">IF(ISERROR(SEARCH(1, _xlfn.CONCAT(DE154,FG154,HF154, KB154, MU154, PJ154, RZ154, UM154, XA154, ZL154, ACI154, AEC154, AGG154, AIZ154))),0,1)</f>
        <v>0</v>
      </c>
      <c r="AU154" s="46">
        <f t="shared" ref="AU154:AU198" si="135">IF(ISERROR(SEARCH(1, _xlfn.CONCAT(DF154,FH154,HG154, KC154, MV154, PK154, SA154, UN154, XB154, ZM154, ACJ154, AED154, AGH154, AJA154))),0,1)</f>
        <v>0</v>
      </c>
      <c r="AV154" s="46">
        <f t="shared" ref="AV154:AV198" si="136">IF(ISERROR(SEARCH(1, _xlfn.CONCAT(DG154,FI154,HH154, KD154, MW154, PL154, SB154, UO154, XC154, ZN154, ACK154, AEE154, AGI154, AJB154))),0,1)</f>
        <v>0</v>
      </c>
      <c r="AW154" s="46">
        <f t="shared" ref="AW154:AW198" si="137">IF(ISERROR(SEARCH(1, _xlfn.CONCAT(DH154,FJ154,HI154, KE154, MX154, PM154, SC154, UP154, XD154, ZO154, ACL154, AEF154, AGJ154, AJC154))),0,1)</f>
        <v>0</v>
      </c>
      <c r="AX154" s="46">
        <f t="shared" ref="AX154:AX198" si="138">IF(ISERROR(SEARCH(1, _xlfn.CONCAT(DI154,FK154,HJ154, KF154, MY154, PN154, SD154, UQ154, XE154, ZP154, ACM154, AEG154, AGK154, AJD154))),0,1)</f>
        <v>0</v>
      </c>
      <c r="AY154" s="46">
        <f t="shared" ref="AY154:AY198" si="139">IF(ISERROR(SEARCH(1, _xlfn.CONCAT(DJ154,FL154,HK154, KG154, MZ154, PO154, SE154, UR154, XF154, ZQ154, ACN154, AEH154, AGL154, AJE154))),0,1)</f>
        <v>0</v>
      </c>
      <c r="AZ154" s="46" t="str">
        <f t="shared" ref="AZ154:AZ156" si="140">IF(BA154=1,"pas_adapte ","")&amp;IF(BB154=1,"insuffisance_argent ","")&amp;IF(BC154=1,"acces_limite ","")&amp;IF(BD154=1,"mauvaise_qualite ","")&amp;IF(BE154=1,"retard_reception ","")&amp;IF(BF154=1,"aucun_problem ","")&amp;IF(BG154=1,"autre ","")&amp;IF(BH154=1,"nsp ","")&amp;IF(BI154=1,"pnpr ","")</f>
        <v xml:space="preserve">acces_limite </v>
      </c>
      <c r="BA154" s="46">
        <f>IF(ISERROR(SEARCH(1,_xlfn.CONCAT(DM154, FO154, HN154, KJ154, NC154, PR154, SH154, UU154, XI154, ZT154, ACQ154, ZT154, ACQ154, AEK154, AFT154, AJH154))),0,1)</f>
        <v>0</v>
      </c>
      <c r="BB154" s="46">
        <f>IF(ISERROR(SEARCH(1,_xlfn.CONCAT(DN154, FP154, HO154, KK154, ND154, PS154, SI154, UV154, XJ154, ZU154, ACR154))),0,1)</f>
        <v>0</v>
      </c>
      <c r="BC154" s="46">
        <f>IF(ISERROR(SEARCH(1,_xlfn.CONCAT(KL154, NE154, PT154, SJ154, UW154, XK154, ZW154, ACT154,AEM154, AGQ154, AJJ154))),0,1)</f>
        <v>1</v>
      </c>
      <c r="BD154" s="46">
        <f>IF(ISERROR(SEARCH(1,_xlfn.CONCAT(DO154, FQ154, HP154, KM154, NF154, PU154, SK154, UX154, XL154, ZV154, ACU154,AEL154, AGP154, AJI154))),0,1)</f>
        <v>0</v>
      </c>
      <c r="BE154" s="46">
        <f t="shared" ref="BE154:BI156" si="141">IF(ISERROR(SEARCH(1,_xlfn.CONCAT(DP154, FR154, HQ154, KN154, NG154, PV154, SL154, UY154, XM154, ZX154, ACU154,AEN154, AGR154, AJK154))),0,1)</f>
        <v>0</v>
      </c>
      <c r="BF154" s="46">
        <f t="shared" si="141"/>
        <v>0</v>
      </c>
      <c r="BG154" s="46">
        <f t="shared" si="141"/>
        <v>0</v>
      </c>
      <c r="BH154" s="46">
        <f t="shared" si="141"/>
        <v>0</v>
      </c>
      <c r="BI154" s="46">
        <f t="shared" si="141"/>
        <v>0</v>
      </c>
      <c r="BJ154" s="46" t="str">
        <f t="shared" ref="BJ154:BJ156" si="142">IF(BK154=1, "pas_adapte ","")&amp;IF(BL154=1, "insuffisance_argent ","")&amp;IF(BM154=1, "acces_limite ","")&amp;IF(BN154=1, "mauvaise_qualite ","")&amp;IF(BO154=1, "retard_reception ","")&amp;IF(BP154=1, "aucun_problem ","")&amp;IF(BQ154=1, "autre ","")&amp;IF(BR154=1, "nsp ","")&amp;IF(BS154=1, "pnpr ","")</f>
        <v xml:space="preserve">acces_limite </v>
      </c>
      <c r="BK154" s="46">
        <f>IF(ISERROR(SEARCH(1,_xlfn.CONCAT(DM154, FO154, HN154, KJ154, NC154, PR154, SH154, UU154, XI154, ZT154, ACQ154, ZT154, ACQ154, AEK154, AFT154, AJH154, ALB154, ALL154, ALV154, AMF154, AMQ154, ANB154, ANM154, ANX154, AOI154, AOT154, APE154, APP154, APZ154, AQI154))),0,1)</f>
        <v>0</v>
      </c>
      <c r="BL154" s="46">
        <f>IF(ISERROR(SEARCH(1,_xlfn.CONCAT(DN154, FP154, HO154, KK154, ND154, PS154, SI154, UV154, XJ154, ZU154, ACR154, ZU154, ACR154, ALC154, ALM154, ALW154, AMG154, AMR154, ANC154, ANN154, ANY154, AOJ154, AOU154, APF154))),0,1)</f>
        <v>0</v>
      </c>
      <c r="BM154" s="46">
        <f>IF(ISERROR(SEARCH(1,_xlfn.CONCAT(KL154, NE154, PT154, SJ154, UW154, XK154, ZW154, ACT154,AEM154, AGQ154, AJJ154, AMH154, AMS154, AND154, ANO154, ANZ154, AOK154, AOW154, APH154, APR154, AQB154, AQK154))),0,1)</f>
        <v>1</v>
      </c>
      <c r="BN154" s="46">
        <f>IF(ISERROR(SEARCH(1,_xlfn.CONCAT(DO154, FQ154, HP154, KM154, NF154, PU154, SK154, UX154, XL154, ZV154, ACU154,AEL154, AGP154, AJI154, AMI154, AMT154, ANE154, ANP154, AOA154, AOL154, AOV154, APG154, APQ154, AQA154, AQJ154))),0,1)</f>
        <v>0</v>
      </c>
      <c r="BO154" s="46">
        <f t="shared" ref="BO154:BS156" si="143">IF(ISERROR(SEARCH(1,_xlfn.CONCAT(DP154, FR154, HQ154, KN154, NG154, PV154, SL154, UY154, XM154, ZX154, ACU154,AEN154, AGR154, AJK154, ALE154, ALO154, ALY154, AMJ154, AMU154, ANF154, ANQ154, AOB154, AOM154, AOX154, API154, APS154, AQC154, AQL154))),0,1)</f>
        <v>0</v>
      </c>
      <c r="BP154" s="46">
        <f t="shared" si="143"/>
        <v>0</v>
      </c>
      <c r="BQ154" s="46">
        <f t="shared" si="143"/>
        <v>0</v>
      </c>
      <c r="BR154" s="46">
        <f t="shared" si="143"/>
        <v>0</v>
      </c>
      <c r="BS154" s="46">
        <f t="shared" si="143"/>
        <v>0</v>
      </c>
      <c r="BT154" s="46" t="str">
        <f t="shared" ref="BT154:BT198" si="144">IF(ISERROR(SEARCH(1, _xlfn.CONCAT(BY154,BZ154, DX154, DY154, EL154, FY154, GI154, HX154, II154, KU154, LP154, NN154, OC154, OD154, QC154, QD154, QS154, SS154, TH154, VF154,VT154, XT154, AAR154, AAS154, AAT154, AAU154,ADB154, ADC154, ADD154, ADE154, BX154, DW154))),"non","oui")</f>
        <v>non</v>
      </c>
      <c r="BU154" s="46" t="str">
        <f>IF(ISERROR(SEARCH(1, _xlfn.CONCAT(CL154, CM154,ES154, GQ154, JB154,MB154,OP154, OQ154,RF154, WG154, ABJ154, ABK154, ABL154, ABM154, CK154 ))),"non","oui")</f>
        <v>non</v>
      </c>
      <c r="GG154" s="46" t="s">
        <v>1500</v>
      </c>
      <c r="GH154" s="46" t="s">
        <v>1574</v>
      </c>
      <c r="GI154" s="46">
        <v>0</v>
      </c>
      <c r="GJ154" s="46">
        <v>0</v>
      </c>
      <c r="GK154" s="46">
        <v>1</v>
      </c>
      <c r="GL154" s="46">
        <v>0</v>
      </c>
      <c r="GM154" s="46">
        <v>0</v>
      </c>
      <c r="GN154" s="46">
        <v>0</v>
      </c>
      <c r="GX154" s="46" t="s">
        <v>1505</v>
      </c>
      <c r="GY154" s="46">
        <v>0</v>
      </c>
      <c r="GZ154" s="46">
        <v>0</v>
      </c>
      <c r="HA154" s="46">
        <v>0</v>
      </c>
      <c r="HB154" s="46">
        <v>0</v>
      </c>
      <c r="HC154" s="46">
        <v>0</v>
      </c>
      <c r="HD154" s="46">
        <v>0</v>
      </c>
      <c r="HE154" s="46">
        <v>1</v>
      </c>
      <c r="HF154" s="46">
        <v>0</v>
      </c>
      <c r="HG154" s="46">
        <v>0</v>
      </c>
      <c r="HH154" s="46">
        <v>0</v>
      </c>
      <c r="HI154" s="46">
        <v>0</v>
      </c>
      <c r="HJ154" s="46">
        <v>0</v>
      </c>
      <c r="HK154" s="46">
        <v>0</v>
      </c>
      <c r="OA154" s="46" t="s">
        <v>1496</v>
      </c>
      <c r="OO154" s="46" t="s">
        <v>1691</v>
      </c>
      <c r="OP154" s="46">
        <v>0</v>
      </c>
      <c r="OQ154" s="46">
        <v>0</v>
      </c>
      <c r="OR154" s="46">
        <v>0</v>
      </c>
      <c r="OS154" s="46">
        <v>0</v>
      </c>
      <c r="OT154" s="46">
        <v>0</v>
      </c>
      <c r="OU154" s="46">
        <v>1</v>
      </c>
      <c r="OV154" s="46">
        <v>0</v>
      </c>
      <c r="OW154" s="46">
        <v>1</v>
      </c>
      <c r="OX154" s="46">
        <v>0</v>
      </c>
      <c r="OY154" s="46">
        <v>0</v>
      </c>
      <c r="OZ154" s="46">
        <v>0</v>
      </c>
      <c r="PB154" s="46" t="s">
        <v>2186</v>
      </c>
      <c r="PC154" s="46">
        <v>0</v>
      </c>
      <c r="PD154" s="46">
        <v>0</v>
      </c>
      <c r="PE154" s="46">
        <v>0</v>
      </c>
      <c r="PF154" s="46">
        <v>1</v>
      </c>
      <c r="PG154" s="46">
        <v>1</v>
      </c>
      <c r="PH154" s="46">
        <v>0</v>
      </c>
      <c r="PI154" s="46">
        <v>0</v>
      </c>
      <c r="PJ154" s="46">
        <v>0</v>
      </c>
      <c r="PK154" s="46">
        <v>0</v>
      </c>
      <c r="PL154" s="46">
        <v>0</v>
      </c>
      <c r="PM154" s="46">
        <v>0</v>
      </c>
      <c r="PN154" s="46">
        <v>0</v>
      </c>
      <c r="PO154" s="46">
        <v>0</v>
      </c>
      <c r="PQ154" s="46" t="s">
        <v>2490</v>
      </c>
      <c r="PR154" s="46">
        <v>0</v>
      </c>
      <c r="PS154" s="46">
        <v>0</v>
      </c>
      <c r="PT154" s="46">
        <v>1</v>
      </c>
      <c r="PU154" s="46">
        <v>0</v>
      </c>
      <c r="PV154" s="46">
        <v>0</v>
      </c>
      <c r="PW154" s="46">
        <v>0</v>
      </c>
      <c r="PX154" s="46">
        <v>0</v>
      </c>
      <c r="PY154" s="46">
        <v>0</v>
      </c>
      <c r="PZ154" s="46">
        <v>0</v>
      </c>
      <c r="QO154" s="46" t="s">
        <v>1563</v>
      </c>
      <c r="QP154" s="46" t="s">
        <v>1629</v>
      </c>
      <c r="AKG154" s="46" t="s">
        <v>1509</v>
      </c>
      <c r="AKH154" s="46">
        <v>0</v>
      </c>
      <c r="AKI154" s="46">
        <v>0</v>
      </c>
      <c r="AKJ154" s="46">
        <v>0</v>
      </c>
      <c r="AKK154" s="46">
        <v>0</v>
      </c>
      <c r="AKL154" s="46">
        <v>0</v>
      </c>
      <c r="AKM154" s="46">
        <v>0</v>
      </c>
      <c r="AKN154" s="46">
        <v>0</v>
      </c>
      <c r="AKO154" s="46">
        <v>0</v>
      </c>
      <c r="AKP154" s="46">
        <v>0</v>
      </c>
      <c r="AKQ154" s="46">
        <v>0</v>
      </c>
      <c r="AKR154" s="46">
        <v>0</v>
      </c>
      <c r="AKS154" s="46">
        <v>0</v>
      </c>
      <c r="AKT154" s="46">
        <v>0</v>
      </c>
      <c r="AKU154" s="46">
        <v>0</v>
      </c>
      <c r="AKV154" s="46">
        <v>1</v>
      </c>
      <c r="AKW154" s="46">
        <v>0</v>
      </c>
      <c r="AKX154" s="46">
        <v>0</v>
      </c>
      <c r="AKY154" s="46">
        <v>0</v>
      </c>
      <c r="AQR154" s="46" t="s">
        <v>1564</v>
      </c>
      <c r="ARR154" s="46" t="s">
        <v>1581</v>
      </c>
      <c r="ARS154" s="46">
        <v>1</v>
      </c>
      <c r="ART154" s="46">
        <v>0</v>
      </c>
      <c r="ARU154" s="46">
        <v>0</v>
      </c>
      <c r="ARV154" s="46">
        <v>0</v>
      </c>
      <c r="ARW154" s="46">
        <v>0</v>
      </c>
      <c r="ARX154" s="46">
        <v>0</v>
      </c>
      <c r="ARY154" s="46">
        <v>0</v>
      </c>
      <c r="ASB154" s="46" t="s">
        <v>1496</v>
      </c>
      <c r="ASD154" s="46" t="s">
        <v>1649</v>
      </c>
      <c r="ASE154" s="46" t="s">
        <v>2491</v>
      </c>
      <c r="ASF154" s="46">
        <v>0</v>
      </c>
      <c r="ASG154" s="46">
        <v>0</v>
      </c>
      <c r="ASH154" s="46">
        <v>1</v>
      </c>
      <c r="ASI154" s="46">
        <v>0</v>
      </c>
      <c r="ASJ154" s="46">
        <v>1</v>
      </c>
      <c r="ASK154" s="46">
        <v>0</v>
      </c>
      <c r="ASL154" s="46">
        <v>0</v>
      </c>
      <c r="ASM154" s="46">
        <v>0</v>
      </c>
      <c r="ASN154" s="46">
        <v>0</v>
      </c>
      <c r="ASO154" s="46">
        <v>0</v>
      </c>
      <c r="ASP154" s="46">
        <v>0</v>
      </c>
      <c r="ASQ154" s="46">
        <v>0</v>
      </c>
      <c r="ASS154" s="46" t="s">
        <v>2057</v>
      </c>
      <c r="AST154" s="46">
        <v>0</v>
      </c>
      <c r="ASU154" s="46">
        <v>0</v>
      </c>
      <c r="ASV154" s="46">
        <v>0</v>
      </c>
      <c r="ASW154" s="46">
        <v>0</v>
      </c>
      <c r="ASX154" s="46">
        <v>0</v>
      </c>
      <c r="ASY154" s="46">
        <v>1</v>
      </c>
      <c r="ASZ154" s="46">
        <v>0</v>
      </c>
      <c r="ATA154" s="46">
        <v>0</v>
      </c>
      <c r="ATB154" s="46">
        <v>0</v>
      </c>
      <c r="ATC154" s="46">
        <v>0</v>
      </c>
      <c r="ATD154" s="46">
        <v>0</v>
      </c>
      <c r="ATE154" s="46">
        <v>0</v>
      </c>
      <c r="ATF154" s="46">
        <v>0</v>
      </c>
      <c r="ATH154" s="46" t="s">
        <v>2275</v>
      </c>
      <c r="ATI154" s="46">
        <v>0</v>
      </c>
      <c r="ATJ154" s="46">
        <v>0</v>
      </c>
      <c r="ATK154" s="46">
        <v>0</v>
      </c>
      <c r="ATL154" s="46">
        <v>0</v>
      </c>
      <c r="ATM154" s="46">
        <v>0</v>
      </c>
      <c r="ATN154" s="46">
        <v>0</v>
      </c>
      <c r="ATO154" s="46">
        <v>0</v>
      </c>
      <c r="ATP154" s="46">
        <v>1</v>
      </c>
      <c r="ATQ154" s="46">
        <v>0</v>
      </c>
      <c r="ATR154" s="46">
        <v>1</v>
      </c>
      <c r="ATS154" s="46">
        <v>0</v>
      </c>
      <c r="ATT154" s="46">
        <v>0</v>
      </c>
      <c r="ATU154" s="46">
        <v>0</v>
      </c>
      <c r="AUH154" s="46" t="s">
        <v>1601</v>
      </c>
      <c r="AUI154" s="46" t="s">
        <v>1496</v>
      </c>
      <c r="AUJ154" s="46" t="s">
        <v>1564</v>
      </c>
      <c r="AXD154" s="46" t="s">
        <v>1500</v>
      </c>
      <c r="AXT154" s="46" t="s">
        <v>1563</v>
      </c>
      <c r="AYI154" s="46" t="s">
        <v>1824</v>
      </c>
      <c r="AYJ154" s="46">
        <v>1</v>
      </c>
      <c r="AYK154" s="46">
        <v>0</v>
      </c>
      <c r="AYL154" s="46">
        <v>0</v>
      </c>
      <c r="AYM154" s="46">
        <v>1</v>
      </c>
      <c r="AYN154" s="46">
        <v>1</v>
      </c>
      <c r="AYO154" s="46">
        <v>0</v>
      </c>
      <c r="AYP154" s="46">
        <v>0</v>
      </c>
      <c r="AYQ154" s="46">
        <v>0</v>
      </c>
      <c r="AYR154" s="46">
        <v>0</v>
      </c>
      <c r="AYS154" s="46">
        <v>0</v>
      </c>
      <c r="AYT154" s="46">
        <v>0</v>
      </c>
      <c r="AYW154" s="46" t="s">
        <v>1500</v>
      </c>
      <c r="AZW154" s="46" t="s">
        <v>1496</v>
      </c>
      <c r="AZX154" s="46" t="s">
        <v>1500</v>
      </c>
      <c r="AZY154" s="46" t="s">
        <v>2492</v>
      </c>
      <c r="AZZ154" s="46">
        <v>0</v>
      </c>
      <c r="BAA154" s="46">
        <v>0</v>
      </c>
      <c r="BAB154" s="46">
        <v>0</v>
      </c>
      <c r="BAC154" s="46">
        <v>0</v>
      </c>
      <c r="BAD154" s="46">
        <v>0</v>
      </c>
      <c r="BAE154" s="46">
        <v>1</v>
      </c>
      <c r="BAF154" s="46">
        <v>1</v>
      </c>
      <c r="BAG154" s="46">
        <v>0</v>
      </c>
      <c r="BAH154" s="46">
        <v>0</v>
      </c>
      <c r="BAI154" s="46">
        <v>0</v>
      </c>
      <c r="BAJ154" s="46">
        <v>0</v>
      </c>
      <c r="BAX154" s="46" t="s">
        <v>1500</v>
      </c>
      <c r="BBM154" s="46" t="s">
        <v>1563</v>
      </c>
      <c r="BBN154" s="46" t="s">
        <v>1518</v>
      </c>
      <c r="BBO154" s="46" t="s">
        <v>1496</v>
      </c>
      <c r="BBP154" s="46" t="s">
        <v>2493</v>
      </c>
      <c r="BBQ154" s="46">
        <v>0</v>
      </c>
      <c r="BBR154" s="46">
        <v>0</v>
      </c>
      <c r="BBS154" s="46">
        <v>0</v>
      </c>
      <c r="BBT154" s="46">
        <v>0</v>
      </c>
      <c r="BBU154" s="46">
        <v>0</v>
      </c>
      <c r="BBV154" s="46">
        <v>0</v>
      </c>
      <c r="BBW154" s="46">
        <v>0</v>
      </c>
      <c r="BBX154" s="46">
        <v>1</v>
      </c>
      <c r="BBY154" s="46">
        <v>0</v>
      </c>
      <c r="BBZ154" s="46">
        <v>0</v>
      </c>
      <c r="BCA154" s="46">
        <v>0</v>
      </c>
      <c r="BCB154" s="46">
        <v>0</v>
      </c>
      <c r="BCC154" s="46">
        <v>0</v>
      </c>
      <c r="BCE154" s="46" t="s">
        <v>1714</v>
      </c>
      <c r="BCF154" s="46">
        <v>0</v>
      </c>
      <c r="BCG154" s="46">
        <v>0</v>
      </c>
      <c r="BCH154" s="46">
        <v>1</v>
      </c>
      <c r="BCI154" s="46">
        <v>0</v>
      </c>
      <c r="BCJ154" s="46">
        <v>0</v>
      </c>
      <c r="BCK154" s="46">
        <v>0</v>
      </c>
      <c r="BCL154" s="46">
        <v>0</v>
      </c>
      <c r="BCM154" s="46">
        <v>0</v>
      </c>
      <c r="BCN154" s="46">
        <v>0</v>
      </c>
      <c r="BCO154" s="46">
        <v>0</v>
      </c>
      <c r="BCP154" s="46">
        <v>0</v>
      </c>
      <c r="BCQ154" s="46">
        <v>0</v>
      </c>
      <c r="BCR154" s="46">
        <v>0</v>
      </c>
      <c r="BCS154" s="46">
        <v>0</v>
      </c>
      <c r="BCT154" s="46">
        <v>0</v>
      </c>
      <c r="BCV154" s="46" t="s">
        <v>1563</v>
      </c>
      <c r="BCW154" s="46" t="s">
        <v>1500</v>
      </c>
      <c r="BCX154" s="46" t="s">
        <v>1496</v>
      </c>
      <c r="BCY154" s="46" t="s">
        <v>2494</v>
      </c>
      <c r="BDA154" s="46">
        <v>391776658</v>
      </c>
      <c r="BDB154" s="46">
        <v>44965.667268518519</v>
      </c>
      <c r="BDE154" s="46" t="s">
        <v>1524</v>
      </c>
      <c r="BDF154" s="46" t="s">
        <v>1525</v>
      </c>
    </row>
    <row r="155" spans="1:987 1136:1462" x14ac:dyDescent="0.35">
      <c r="A155" s="46">
        <v>177</v>
      </c>
      <c r="B155" s="46" t="s">
        <v>2495</v>
      </c>
      <c r="C155" s="46">
        <v>44965</v>
      </c>
      <c r="D155" s="46" t="s">
        <v>1490</v>
      </c>
      <c r="E155" s="46">
        <v>44965.465627812497</v>
      </c>
      <c r="F155" s="46">
        <v>44965.493548611114</v>
      </c>
      <c r="G155" s="46" t="s">
        <v>1491</v>
      </c>
      <c r="H155" s="46" t="s">
        <v>1795</v>
      </c>
      <c r="I155" s="46" t="s">
        <v>1493</v>
      </c>
      <c r="J155" s="46" t="s">
        <v>1494</v>
      </c>
      <c r="K155" s="46">
        <v>11</v>
      </c>
      <c r="L155" s="46">
        <v>11</v>
      </c>
      <c r="M155" s="46" t="s">
        <v>2271</v>
      </c>
      <c r="N155" s="46" t="s">
        <v>1500</v>
      </c>
      <c r="O155" s="46" t="s">
        <v>1497</v>
      </c>
      <c r="P155" s="46" t="s">
        <v>1498</v>
      </c>
      <c r="R155" s="46" t="s">
        <v>1496</v>
      </c>
      <c r="S155" s="46" t="s">
        <v>2496</v>
      </c>
      <c r="T155" s="46" t="s">
        <v>1500</v>
      </c>
      <c r="U155" s="46" t="s">
        <v>1500</v>
      </c>
      <c r="V155" s="46" t="s">
        <v>1500</v>
      </c>
      <c r="W155" s="46" t="s">
        <v>1500</v>
      </c>
      <c r="X155" s="46" t="s">
        <v>1500</v>
      </c>
      <c r="Y155" s="46" t="s">
        <v>1500</v>
      </c>
      <c r="Z155" s="46" t="str">
        <f t="shared" si="102"/>
        <v>non</v>
      </c>
      <c r="AC155" s="46" t="str">
        <f t="shared" si="98"/>
        <v>oui</v>
      </c>
      <c r="AD155" s="46" t="s">
        <v>1501</v>
      </c>
      <c r="AF155" s="46" t="s">
        <v>1502</v>
      </c>
      <c r="AH155" s="46" t="s">
        <v>1551</v>
      </c>
      <c r="AJ155" s="46" t="str">
        <f t="shared" si="99"/>
        <v>oui</v>
      </c>
      <c r="AK155" s="46" t="str">
        <f t="shared" si="103"/>
        <v>oui</v>
      </c>
      <c r="AL155" s="46" t="str">
        <f t="shared" si="126"/>
        <v xml:space="preserve">exclusion corruption pas_acces_information </v>
      </c>
      <c r="AM155" s="46">
        <f t="shared" si="127"/>
        <v>0</v>
      </c>
      <c r="AN155" s="46">
        <f t="shared" si="128"/>
        <v>0</v>
      </c>
      <c r="AO155" s="46">
        <f t="shared" si="129"/>
        <v>0</v>
      </c>
      <c r="AP155" s="46">
        <f t="shared" si="130"/>
        <v>0</v>
      </c>
      <c r="AQ155" s="46">
        <f t="shared" si="131"/>
        <v>0</v>
      </c>
      <c r="AR155" s="46">
        <f t="shared" si="132"/>
        <v>0</v>
      </c>
      <c r="AS155" s="46">
        <f t="shared" si="133"/>
        <v>1</v>
      </c>
      <c r="AT155" s="46">
        <f t="shared" si="134"/>
        <v>0</v>
      </c>
      <c r="AU155" s="46">
        <f t="shared" si="135"/>
        <v>1</v>
      </c>
      <c r="AV155" s="46">
        <f t="shared" si="136"/>
        <v>1</v>
      </c>
      <c r="AW155" s="46">
        <f t="shared" si="137"/>
        <v>0</v>
      </c>
      <c r="AX155" s="46">
        <f t="shared" si="138"/>
        <v>0</v>
      </c>
      <c r="AY155" s="46">
        <f t="shared" si="139"/>
        <v>0</v>
      </c>
      <c r="AZ155" s="46" t="str">
        <f t="shared" si="140"/>
        <v xml:space="preserve">insuffisance_argent retard_reception </v>
      </c>
      <c r="BA155" s="46">
        <f>IF(ISERROR(SEARCH(1,_xlfn.CONCAT(DM155, FO155, HN155, KJ155, NC155, PR155, SH155, UU155, XI155, ZT155, ACQ155, ZT155, ACQ155, AEK155, AFT155, AJH155))),0,1)</f>
        <v>0</v>
      </c>
      <c r="BB155" s="46">
        <f>IF(ISERROR(SEARCH(1,_xlfn.CONCAT(DN155, FP155, HO155, KK155, ND155, PS155, SI155, UV155, XJ155, ZU155, ACR155))),0,1)</f>
        <v>1</v>
      </c>
      <c r="BC155" s="46">
        <f>IF(ISERROR(SEARCH(1,_xlfn.CONCAT(KL155, NE155, PT155, SJ155, UW155, XK155, ZW155, ACT155,AEM155, AGQ155, AJJ155))),0,1)</f>
        <v>0</v>
      </c>
      <c r="BD155" s="46">
        <f>IF(ISERROR(SEARCH(1,_xlfn.CONCAT(DO155, FQ155, HP155, KM155, NF155, PU155, SK155, UX155, XL155, ZV155, ACU155,AEL155, AGP155, AJI155))),0,1)</f>
        <v>0</v>
      </c>
      <c r="BE155" s="46">
        <f t="shared" si="141"/>
        <v>1</v>
      </c>
      <c r="BF155" s="46">
        <f t="shared" si="141"/>
        <v>0</v>
      </c>
      <c r="BG155" s="46">
        <f t="shared" si="141"/>
        <v>0</v>
      </c>
      <c r="BH155" s="46">
        <f t="shared" si="141"/>
        <v>0</v>
      </c>
      <c r="BI155" s="46">
        <f t="shared" si="141"/>
        <v>0</v>
      </c>
      <c r="BJ155" s="46" t="str">
        <f t="shared" si="142"/>
        <v xml:space="preserve">insuffisance_argent retard_reception </v>
      </c>
      <c r="BK155" s="46">
        <f>IF(ISERROR(SEARCH(1,_xlfn.CONCAT(DM155, FO155, HN155, KJ155, NC155, PR155, SH155, UU155, XI155, ZT155, ACQ155, ZT155, ACQ155, AEK155, AFT155, AJH155, ALB155, ALL155, ALV155, AMF155, AMQ155, ANB155, ANM155, ANX155, AOI155, AOT155, APE155, APP155, APZ155, AQI155))),0,1)</f>
        <v>0</v>
      </c>
      <c r="BL155" s="46">
        <f>IF(ISERROR(SEARCH(1,_xlfn.CONCAT(DN155, FP155, HO155, KK155, ND155, PS155, SI155, UV155, XJ155, ZU155, ACR155, ZU155, ACR155, ALC155, ALM155, ALW155, AMG155, AMR155, ANC155, ANN155, ANY155, AOJ155, AOU155, APF155))),0,1)</f>
        <v>1</v>
      </c>
      <c r="BM155" s="46">
        <f>IF(ISERROR(SEARCH(1,_xlfn.CONCAT(KL155, NE155, PT155, SJ155, UW155, XK155, ZW155, ACT155,AEM155, AGQ155, AJJ155, AMH155, AMS155, AND155, ANO155, ANZ155, AOK155, AOW155, APH155, APR155, AQB155, AQK155))),0,1)</f>
        <v>0</v>
      </c>
      <c r="BN155" s="46">
        <f>IF(ISERROR(SEARCH(1,_xlfn.CONCAT(DO155, FQ155, HP155, KM155, NF155, PU155, SK155, UX155, XL155, ZV155, ACU155,AEL155, AGP155, AJI155, AMI155, AMT155, ANE155, ANP155, AOA155, AOL155, AOV155, APG155, APQ155, AQA155, AQJ155))),0,1)</f>
        <v>0</v>
      </c>
      <c r="BO155" s="46">
        <f t="shared" si="143"/>
        <v>1</v>
      </c>
      <c r="BP155" s="46">
        <f t="shared" si="143"/>
        <v>0</v>
      </c>
      <c r="BQ155" s="46">
        <f t="shared" si="143"/>
        <v>0</v>
      </c>
      <c r="BR155" s="46">
        <f t="shared" si="143"/>
        <v>0</v>
      </c>
      <c r="BS155" s="46">
        <f t="shared" si="143"/>
        <v>0</v>
      </c>
      <c r="BT155" s="46" t="str">
        <f t="shared" si="144"/>
        <v>oui</v>
      </c>
      <c r="BU155" s="46" t="str">
        <f>IF(ISERROR(SEARCH(1, _xlfn.CONCAT(CL155, CM155,ES155, GQ155, JB155,MB155,OP155, OQ155,RF155, WG155, ABJ155, ABK155, ABL155, ABM155, CK155 ))),"non","oui")</f>
        <v>non</v>
      </c>
      <c r="EJ155" s="46" t="s">
        <v>1500</v>
      </c>
      <c r="EK155" s="46" t="s">
        <v>1504</v>
      </c>
      <c r="EL155" s="46">
        <v>1</v>
      </c>
      <c r="EM155" s="46">
        <v>0</v>
      </c>
      <c r="EN155" s="46">
        <v>0</v>
      </c>
      <c r="EO155" s="46">
        <v>0</v>
      </c>
      <c r="EP155" s="46">
        <v>0</v>
      </c>
      <c r="EY155" s="46" t="s">
        <v>1505</v>
      </c>
      <c r="EZ155" s="46">
        <v>0</v>
      </c>
      <c r="FA155" s="46">
        <v>0</v>
      </c>
      <c r="FB155" s="46">
        <v>0</v>
      </c>
      <c r="FC155" s="46">
        <v>0</v>
      </c>
      <c r="FD155" s="46">
        <v>0</v>
      </c>
      <c r="FE155" s="46">
        <v>0</v>
      </c>
      <c r="FF155" s="46">
        <v>1</v>
      </c>
      <c r="FG155" s="46">
        <v>0</v>
      </c>
      <c r="FH155" s="46">
        <v>0</v>
      </c>
      <c r="FI155" s="46">
        <v>0</v>
      </c>
      <c r="FJ155" s="46">
        <v>0</v>
      </c>
      <c r="FK155" s="46">
        <v>0</v>
      </c>
      <c r="FL155" s="46">
        <v>0</v>
      </c>
      <c r="GG155" s="46" t="s">
        <v>1496</v>
      </c>
      <c r="GP155" s="46" t="s">
        <v>1574</v>
      </c>
      <c r="GQ155" s="46">
        <v>0</v>
      </c>
      <c r="GR155" s="46">
        <v>0</v>
      </c>
      <c r="GS155" s="46">
        <v>1</v>
      </c>
      <c r="GT155" s="46">
        <v>0</v>
      </c>
      <c r="GU155" s="46">
        <v>0</v>
      </c>
      <c r="GV155" s="46">
        <v>0</v>
      </c>
      <c r="GX155" s="46" t="s">
        <v>1680</v>
      </c>
      <c r="GY155" s="46">
        <v>0</v>
      </c>
      <c r="GZ155" s="46">
        <v>0</v>
      </c>
      <c r="HA155" s="46">
        <v>0</v>
      </c>
      <c r="HB155" s="46">
        <v>0</v>
      </c>
      <c r="HC155" s="46">
        <v>0</v>
      </c>
      <c r="HD155" s="46">
        <v>0</v>
      </c>
      <c r="HE155" s="46">
        <v>0</v>
      </c>
      <c r="HF155" s="46">
        <v>0</v>
      </c>
      <c r="HG155" s="46">
        <v>0</v>
      </c>
      <c r="HH155" s="46">
        <v>1</v>
      </c>
      <c r="HI155" s="46">
        <v>0</v>
      </c>
      <c r="HJ155" s="46">
        <v>0</v>
      </c>
      <c r="HK155" s="46">
        <v>0</v>
      </c>
      <c r="HM155" s="46" t="s">
        <v>1555</v>
      </c>
      <c r="HN155" s="46">
        <v>0</v>
      </c>
      <c r="HO155" s="46">
        <v>1</v>
      </c>
      <c r="HP155" s="46">
        <v>0</v>
      </c>
      <c r="HQ155" s="46">
        <v>1</v>
      </c>
      <c r="HR155" s="46">
        <v>0</v>
      </c>
      <c r="HS155" s="46">
        <v>0</v>
      </c>
      <c r="HT155" s="46">
        <v>0</v>
      </c>
      <c r="HU155" s="46">
        <v>0</v>
      </c>
      <c r="IE155" s="46" t="s">
        <v>1563</v>
      </c>
      <c r="IF155" s="46" t="s">
        <v>1554</v>
      </c>
      <c r="IG155" s="46" t="s">
        <v>1500</v>
      </c>
      <c r="IH155" s="46" t="s">
        <v>1593</v>
      </c>
      <c r="II155" s="46">
        <v>1</v>
      </c>
      <c r="IJ155" s="46">
        <v>0</v>
      </c>
      <c r="IK155" s="46">
        <v>0</v>
      </c>
      <c r="IL155" s="46">
        <v>0</v>
      </c>
      <c r="IM155" s="46">
        <v>0</v>
      </c>
      <c r="IN155" s="46">
        <v>0</v>
      </c>
      <c r="IO155" s="46">
        <v>0</v>
      </c>
      <c r="IP155" s="46">
        <v>0</v>
      </c>
      <c r="IQ155" s="46">
        <v>0</v>
      </c>
      <c r="IR155" s="46">
        <v>0</v>
      </c>
      <c r="IS155" s="46">
        <v>0</v>
      </c>
      <c r="IT155" s="46">
        <v>0</v>
      </c>
      <c r="IU155" s="46">
        <v>0</v>
      </c>
      <c r="IV155" s="46">
        <v>0</v>
      </c>
      <c r="IW155" s="46">
        <v>0</v>
      </c>
      <c r="IX155" s="46">
        <v>0</v>
      </c>
      <c r="IY155" s="46">
        <v>0</v>
      </c>
      <c r="JT155" s="46" t="s">
        <v>1659</v>
      </c>
      <c r="JU155" s="46">
        <v>0</v>
      </c>
      <c r="JV155" s="46">
        <v>0</v>
      </c>
      <c r="JW155" s="46">
        <v>0</v>
      </c>
      <c r="JX155" s="46">
        <v>0</v>
      </c>
      <c r="JY155" s="46">
        <v>0</v>
      </c>
      <c r="JZ155" s="46">
        <v>0</v>
      </c>
      <c r="KA155" s="46">
        <v>1</v>
      </c>
      <c r="KB155" s="46">
        <v>0</v>
      </c>
      <c r="KC155" s="46">
        <v>1</v>
      </c>
      <c r="KD155" s="46">
        <v>0</v>
      </c>
      <c r="KE155" s="46">
        <v>0</v>
      </c>
      <c r="KF155" s="46">
        <v>0</v>
      </c>
      <c r="KG155" s="46">
        <v>0</v>
      </c>
      <c r="AKG155" s="46" t="s">
        <v>1509</v>
      </c>
      <c r="AKH155" s="46">
        <v>0</v>
      </c>
      <c r="AKI155" s="46">
        <v>0</v>
      </c>
      <c r="AKJ155" s="46">
        <v>0</v>
      </c>
      <c r="AKK155" s="46">
        <v>0</v>
      </c>
      <c r="AKL155" s="46">
        <v>0</v>
      </c>
      <c r="AKM155" s="46">
        <v>0</v>
      </c>
      <c r="AKN155" s="46">
        <v>0</v>
      </c>
      <c r="AKO155" s="46">
        <v>0</v>
      </c>
      <c r="AKP155" s="46">
        <v>0</v>
      </c>
      <c r="AKQ155" s="46">
        <v>0</v>
      </c>
      <c r="AKR155" s="46">
        <v>0</v>
      </c>
      <c r="AKS155" s="46">
        <v>0</v>
      </c>
      <c r="AKT155" s="46">
        <v>0</v>
      </c>
      <c r="AKU155" s="46">
        <v>0</v>
      </c>
      <c r="AKV155" s="46">
        <v>1</v>
      </c>
      <c r="AKW155" s="46">
        <v>0</v>
      </c>
      <c r="AKX155" s="46">
        <v>0</v>
      </c>
      <c r="AKY155" s="46">
        <v>0</v>
      </c>
      <c r="AQR155" s="46" t="s">
        <v>1803</v>
      </c>
      <c r="AQS155" s="46" t="s">
        <v>1511</v>
      </c>
      <c r="AQT155" s="46">
        <v>0</v>
      </c>
      <c r="AQU155" s="46">
        <v>0</v>
      </c>
      <c r="AQV155" s="46">
        <v>1</v>
      </c>
      <c r="AQW155" s="46">
        <v>0</v>
      </c>
      <c r="AQX155" s="46">
        <v>0</v>
      </c>
      <c r="AQY155" s="46">
        <v>0</v>
      </c>
      <c r="AQZ155" s="46">
        <v>0</v>
      </c>
      <c r="ARA155" s="46">
        <v>0</v>
      </c>
      <c r="ARB155" s="46">
        <v>0</v>
      </c>
      <c r="ARC155" s="46">
        <v>0</v>
      </c>
      <c r="ARR155" s="46" t="s">
        <v>1512</v>
      </c>
      <c r="ARS155" s="46">
        <v>0</v>
      </c>
      <c r="ART155" s="46">
        <v>0</v>
      </c>
      <c r="ARU155" s="46">
        <v>1</v>
      </c>
      <c r="ARV155" s="46">
        <v>0</v>
      </c>
      <c r="ARW155" s="46">
        <v>0</v>
      </c>
      <c r="ARX155" s="46">
        <v>0</v>
      </c>
      <c r="ARY155" s="46">
        <v>0</v>
      </c>
      <c r="ASB155" s="46" t="s">
        <v>1496</v>
      </c>
      <c r="ASD155" s="46" t="s">
        <v>1540</v>
      </c>
      <c r="ASE155" s="46" t="s">
        <v>2497</v>
      </c>
      <c r="ASF155" s="46">
        <v>1</v>
      </c>
      <c r="ASG155" s="46">
        <v>0</v>
      </c>
      <c r="ASH155" s="46">
        <v>0</v>
      </c>
      <c r="ASI155" s="46">
        <v>1</v>
      </c>
      <c r="ASJ155" s="46">
        <v>1</v>
      </c>
      <c r="ASK155" s="46">
        <v>0</v>
      </c>
      <c r="ASL155" s="46">
        <v>0</v>
      </c>
      <c r="ASM155" s="46">
        <v>0</v>
      </c>
      <c r="ASN155" s="46">
        <v>0</v>
      </c>
      <c r="ASO155" s="46">
        <v>0</v>
      </c>
      <c r="ASP155" s="46">
        <v>0</v>
      </c>
      <c r="ASQ155" s="46">
        <v>0</v>
      </c>
      <c r="ASS155" s="46" t="s">
        <v>1560</v>
      </c>
      <c r="AST155" s="46">
        <v>0</v>
      </c>
      <c r="ASU155" s="46">
        <v>0</v>
      </c>
      <c r="ASV155" s="46">
        <v>0</v>
      </c>
      <c r="ASW155" s="46">
        <v>0</v>
      </c>
      <c r="ASX155" s="46">
        <v>0</v>
      </c>
      <c r="ASY155" s="46">
        <v>0</v>
      </c>
      <c r="ASZ155" s="46">
        <v>0</v>
      </c>
      <c r="ATA155" s="46">
        <v>1</v>
      </c>
      <c r="ATB155" s="46">
        <v>0</v>
      </c>
      <c r="ATC155" s="46">
        <v>0</v>
      </c>
      <c r="ATD155" s="46">
        <v>0</v>
      </c>
      <c r="ATE155" s="46">
        <v>0</v>
      </c>
      <c r="ATF155" s="46">
        <v>0</v>
      </c>
      <c r="ATH155" s="46" t="s">
        <v>1584</v>
      </c>
      <c r="ATI155" s="46">
        <v>0</v>
      </c>
      <c r="ATJ155" s="46">
        <v>0</v>
      </c>
      <c r="ATK155" s="46">
        <v>0</v>
      </c>
      <c r="ATL155" s="46">
        <v>0</v>
      </c>
      <c r="ATM155" s="46">
        <v>0</v>
      </c>
      <c r="ATN155" s="46">
        <v>0</v>
      </c>
      <c r="ATO155" s="46">
        <v>0</v>
      </c>
      <c r="ATP155" s="46">
        <v>1</v>
      </c>
      <c r="ATQ155" s="46">
        <v>0</v>
      </c>
      <c r="ATR155" s="46">
        <v>0</v>
      </c>
      <c r="ATS155" s="46">
        <v>0</v>
      </c>
      <c r="ATT155" s="46">
        <v>0</v>
      </c>
      <c r="ATU155" s="46">
        <v>0</v>
      </c>
      <c r="AUH155" s="46" t="s">
        <v>1601</v>
      </c>
      <c r="AUI155" s="46" t="s">
        <v>1496</v>
      </c>
      <c r="AUJ155" s="46" t="s">
        <v>1803</v>
      </c>
      <c r="AUK155" s="46" t="s">
        <v>2498</v>
      </c>
      <c r="AUL155" s="46">
        <v>1</v>
      </c>
      <c r="AUM155" s="46">
        <v>0</v>
      </c>
      <c r="AUN155" s="46">
        <v>0</v>
      </c>
      <c r="AUO155" s="46">
        <v>0</v>
      </c>
      <c r="AUP155" s="46">
        <v>0</v>
      </c>
      <c r="AUQ155" s="46">
        <v>0</v>
      </c>
      <c r="AUR155" s="46">
        <v>0</v>
      </c>
      <c r="AUS155" s="46">
        <v>0</v>
      </c>
      <c r="AUT155" s="46">
        <v>0</v>
      </c>
      <c r="AUU155" s="46">
        <v>0</v>
      </c>
      <c r="AXD155" s="46" t="s">
        <v>1496</v>
      </c>
      <c r="AXE155" s="46" t="s">
        <v>1540</v>
      </c>
      <c r="AXG155" s="46" t="s">
        <v>1651</v>
      </c>
      <c r="AXH155" s="46">
        <v>0</v>
      </c>
      <c r="AXI155" s="46">
        <v>0</v>
      </c>
      <c r="AXJ155" s="46">
        <v>0</v>
      </c>
      <c r="AXK155" s="46">
        <v>0</v>
      </c>
      <c r="AXL155" s="46">
        <v>1</v>
      </c>
      <c r="AXM155" s="46">
        <v>0</v>
      </c>
      <c r="AXN155" s="46">
        <v>0</v>
      </c>
      <c r="AXO155" s="46">
        <v>0</v>
      </c>
      <c r="AXP155" s="46">
        <v>0</v>
      </c>
      <c r="AXQ155" s="46">
        <v>0</v>
      </c>
      <c r="AXR155" s="46">
        <v>0</v>
      </c>
      <c r="AXT155" s="46" t="s">
        <v>1563</v>
      </c>
      <c r="AXU155" s="46" t="s">
        <v>1558</v>
      </c>
      <c r="AYW155" s="46" t="s">
        <v>1500</v>
      </c>
      <c r="AZW155" s="46" t="s">
        <v>1500</v>
      </c>
      <c r="BAX155" s="46" t="s">
        <v>1500</v>
      </c>
      <c r="BBM155" s="46" t="s">
        <v>1563</v>
      </c>
      <c r="BBN155" s="46" t="s">
        <v>1518</v>
      </c>
      <c r="BBO155" s="46" t="s">
        <v>1500</v>
      </c>
      <c r="BCV155" s="46" t="s">
        <v>1563</v>
      </c>
      <c r="BCW155" s="46" t="s">
        <v>1500</v>
      </c>
      <c r="BCX155" s="46" t="s">
        <v>1496</v>
      </c>
      <c r="BDA155" s="46">
        <v>391776666</v>
      </c>
      <c r="BDB155" s="46">
        <v>44965.667291666672</v>
      </c>
      <c r="BDE155" s="46" t="s">
        <v>1524</v>
      </c>
      <c r="BDF155" s="46" t="s">
        <v>1525</v>
      </c>
    </row>
    <row r="156" spans="1:987 1136:1462" x14ac:dyDescent="0.35">
      <c r="A156" s="46">
        <v>178</v>
      </c>
      <c r="B156" s="46" t="s">
        <v>2499</v>
      </c>
      <c r="C156" s="46">
        <v>44965</v>
      </c>
      <c r="D156" s="46" t="s">
        <v>1490</v>
      </c>
      <c r="E156" s="46">
        <v>44965.502037430553</v>
      </c>
      <c r="F156" s="46">
        <v>44965.549089432869</v>
      </c>
      <c r="G156" s="46" t="s">
        <v>1491</v>
      </c>
      <c r="H156" s="46" t="s">
        <v>1795</v>
      </c>
      <c r="I156" s="46" t="s">
        <v>1493</v>
      </c>
      <c r="J156" s="46" t="s">
        <v>1494</v>
      </c>
      <c r="K156" s="46">
        <v>11</v>
      </c>
      <c r="L156" s="46">
        <v>11</v>
      </c>
      <c r="M156" s="46" t="s">
        <v>2271</v>
      </c>
      <c r="N156" s="46" t="s">
        <v>1496</v>
      </c>
      <c r="O156" s="46" t="s">
        <v>1527</v>
      </c>
      <c r="P156" s="46" t="s">
        <v>1528</v>
      </c>
      <c r="Q156" s="46" t="s">
        <v>1500</v>
      </c>
      <c r="S156" s="46" t="s">
        <v>2500</v>
      </c>
      <c r="T156" s="46" t="s">
        <v>1500</v>
      </c>
      <c r="U156" s="46" t="s">
        <v>1500</v>
      </c>
      <c r="V156" s="46" t="s">
        <v>1500</v>
      </c>
      <c r="W156" s="46" t="s">
        <v>1500</v>
      </c>
      <c r="X156" s="46" t="s">
        <v>1500</v>
      </c>
      <c r="Y156" s="46" t="s">
        <v>1500</v>
      </c>
      <c r="Z156" s="46" t="str">
        <f t="shared" si="102"/>
        <v>non</v>
      </c>
      <c r="AC156" s="46" t="str">
        <f t="shared" si="98"/>
        <v>oui</v>
      </c>
      <c r="AD156" s="46" t="s">
        <v>1501</v>
      </c>
      <c r="AF156" s="46" t="s">
        <v>1531</v>
      </c>
      <c r="AH156" s="46" t="s">
        <v>1502</v>
      </c>
      <c r="AJ156" s="46" t="str">
        <f t="shared" si="99"/>
        <v>oui</v>
      </c>
      <c r="AK156" s="46" t="str">
        <f t="shared" si="103"/>
        <v>oui</v>
      </c>
      <c r="AL156" s="46" t="str">
        <f t="shared" si="126"/>
        <v xml:space="preserve">distance pas_acces_information </v>
      </c>
      <c r="AM156" s="46">
        <f t="shared" si="127"/>
        <v>0</v>
      </c>
      <c r="AN156" s="46">
        <f t="shared" si="128"/>
        <v>0</v>
      </c>
      <c r="AO156" s="46">
        <f t="shared" si="129"/>
        <v>0</v>
      </c>
      <c r="AP156" s="46">
        <f t="shared" si="130"/>
        <v>1</v>
      </c>
      <c r="AQ156" s="46">
        <f t="shared" si="131"/>
        <v>0</v>
      </c>
      <c r="AR156" s="46">
        <f t="shared" si="132"/>
        <v>0</v>
      </c>
      <c r="AS156" s="46">
        <f t="shared" si="133"/>
        <v>0</v>
      </c>
      <c r="AT156" s="46">
        <f t="shared" si="134"/>
        <v>0</v>
      </c>
      <c r="AU156" s="46">
        <f t="shared" si="135"/>
        <v>0</v>
      </c>
      <c r="AV156" s="46">
        <f t="shared" si="136"/>
        <v>1</v>
      </c>
      <c r="AW156" s="46">
        <f t="shared" si="137"/>
        <v>0</v>
      </c>
      <c r="AX156" s="46">
        <f t="shared" si="138"/>
        <v>0</v>
      </c>
      <c r="AY156" s="46">
        <f t="shared" si="139"/>
        <v>0</v>
      </c>
      <c r="AZ156" s="46" t="str">
        <f t="shared" si="140"/>
        <v xml:space="preserve">insuffisance_argent retard_reception aucun_problem </v>
      </c>
      <c r="BA156" s="46">
        <f>IF(ISERROR(SEARCH(1,_xlfn.CONCAT(DM156, FO156, HN156, KJ156, NC156, PR156, SH156, UU156, XI156, ZT156, ACQ156, ZT156, ACQ156, AEK156, AFT156, AJH156))),0,1)</f>
        <v>0</v>
      </c>
      <c r="BB156" s="46">
        <f>IF(ISERROR(SEARCH(1,_xlfn.CONCAT(DN156, FP156, HO156, KK156, ND156, PS156, SI156, UV156, XJ156, ZU156, ACR156))),0,1)</f>
        <v>1</v>
      </c>
      <c r="BC156" s="46">
        <f>IF(ISERROR(SEARCH(1,_xlfn.CONCAT(KL156, NE156, PT156, SJ156, UW156, XK156, ZW156, ACT156,AEM156, AGQ156, AJJ156))),0,1)</f>
        <v>0</v>
      </c>
      <c r="BD156" s="46">
        <f>IF(ISERROR(SEARCH(1,_xlfn.CONCAT(DO156, FQ156, HP156, KM156, NF156, PU156, SK156, UX156, XL156, ZV156, ACU156,AEL156, AGP156, AJI156))),0,1)</f>
        <v>0</v>
      </c>
      <c r="BE156" s="46">
        <f t="shared" si="141"/>
        <v>1</v>
      </c>
      <c r="BF156" s="46">
        <f t="shared" si="141"/>
        <v>1</v>
      </c>
      <c r="BG156" s="46">
        <f t="shared" si="141"/>
        <v>0</v>
      </c>
      <c r="BH156" s="46">
        <f t="shared" si="141"/>
        <v>0</v>
      </c>
      <c r="BI156" s="46">
        <f t="shared" si="141"/>
        <v>0</v>
      </c>
      <c r="BJ156" s="46" t="str">
        <f t="shared" si="142"/>
        <v xml:space="preserve">insuffisance_argent retard_reception aucun_problem </v>
      </c>
      <c r="BK156" s="46">
        <f>IF(ISERROR(SEARCH(1,_xlfn.CONCAT(DM156, FO156, HN156, KJ156, NC156, PR156, SH156, UU156, XI156, ZT156, ACQ156, ZT156, ACQ156, AEK156, AFT156, AJH156, ALB156, ALL156, ALV156, AMF156, AMQ156, ANB156, ANM156, ANX156, AOI156, AOT156, APE156, APP156, APZ156, AQI156))),0,1)</f>
        <v>0</v>
      </c>
      <c r="BL156" s="46">
        <f>IF(ISERROR(SEARCH(1,_xlfn.CONCAT(DN156, FP156, HO156, KK156, ND156, PS156, SI156, UV156, XJ156, ZU156, ACR156, ZU156, ACR156, ALC156, ALM156, ALW156, AMG156, AMR156, ANC156, ANN156, ANY156, AOJ156, AOU156, APF156))),0,1)</f>
        <v>1</v>
      </c>
      <c r="BM156" s="46">
        <f>IF(ISERROR(SEARCH(1,_xlfn.CONCAT(KL156, NE156, PT156, SJ156, UW156, XK156, ZW156, ACT156,AEM156, AGQ156, AJJ156, AMH156, AMS156, AND156, ANO156, ANZ156, AOK156, AOW156, APH156, APR156, AQB156, AQK156))),0,1)</f>
        <v>0</v>
      </c>
      <c r="BN156" s="46">
        <f>IF(ISERROR(SEARCH(1,_xlfn.CONCAT(DO156, FQ156, HP156, KM156, NF156, PU156, SK156, UX156, XL156, ZV156, ACU156,AEL156, AGP156, AJI156, AMI156, AMT156, ANE156, ANP156, AOA156, AOL156, AOV156, APG156, APQ156, AQA156, AQJ156))),0,1)</f>
        <v>0</v>
      </c>
      <c r="BO156" s="46">
        <f t="shared" si="143"/>
        <v>1</v>
      </c>
      <c r="BP156" s="46">
        <f t="shared" si="143"/>
        <v>1</v>
      </c>
      <c r="BQ156" s="46">
        <f t="shared" si="143"/>
        <v>0</v>
      </c>
      <c r="BR156" s="46">
        <f t="shared" si="143"/>
        <v>0</v>
      </c>
      <c r="BS156" s="46">
        <f t="shared" si="143"/>
        <v>0</v>
      </c>
      <c r="BT156" s="46" t="str">
        <f t="shared" si="144"/>
        <v>oui</v>
      </c>
      <c r="BU156" s="46" t="str">
        <f>IF(ISERROR(SEARCH(1, _xlfn.CONCAT(CL156, CM156,ES156, GQ156, JB156,MB156,OP156, OQ156,RF156, WG156, ABJ156, ABK156, ABL156, ABM156, CK156 ))),"non","oui")</f>
        <v>oui</v>
      </c>
      <c r="GG156" s="46" t="s">
        <v>1496</v>
      </c>
      <c r="GP156" s="46" t="s">
        <v>1532</v>
      </c>
      <c r="GQ156" s="46">
        <v>1</v>
      </c>
      <c r="GR156" s="46">
        <v>0</v>
      </c>
      <c r="GS156" s="46">
        <v>1</v>
      </c>
      <c r="GT156" s="46">
        <v>0</v>
      </c>
      <c r="GU156" s="46">
        <v>0</v>
      </c>
      <c r="GV156" s="46">
        <v>0</v>
      </c>
      <c r="GX156" s="46" t="s">
        <v>1680</v>
      </c>
      <c r="GY156" s="46">
        <v>0</v>
      </c>
      <c r="GZ156" s="46">
        <v>0</v>
      </c>
      <c r="HA156" s="46">
        <v>0</v>
      </c>
      <c r="HB156" s="46">
        <v>0</v>
      </c>
      <c r="HC156" s="46">
        <v>0</v>
      </c>
      <c r="HD156" s="46">
        <v>0</v>
      </c>
      <c r="HE156" s="46">
        <v>0</v>
      </c>
      <c r="HF156" s="46">
        <v>0</v>
      </c>
      <c r="HG156" s="46">
        <v>0</v>
      </c>
      <c r="HH156" s="46">
        <v>1</v>
      </c>
      <c r="HI156" s="46">
        <v>0</v>
      </c>
      <c r="HJ156" s="46">
        <v>0</v>
      </c>
      <c r="HK156" s="46">
        <v>0</v>
      </c>
      <c r="HM156" s="46" t="s">
        <v>2501</v>
      </c>
      <c r="HN156" s="46">
        <v>0</v>
      </c>
      <c r="HO156" s="46">
        <v>1</v>
      </c>
      <c r="HP156" s="46">
        <v>0</v>
      </c>
      <c r="HQ156" s="46">
        <v>1</v>
      </c>
      <c r="HR156" s="46">
        <v>0</v>
      </c>
      <c r="HS156" s="46">
        <v>0</v>
      </c>
      <c r="HT156" s="46">
        <v>0</v>
      </c>
      <c r="HU156" s="46">
        <v>0</v>
      </c>
      <c r="IE156" s="46" t="s">
        <v>1563</v>
      </c>
      <c r="IF156" s="46" t="s">
        <v>1554</v>
      </c>
      <c r="IG156" s="46" t="s">
        <v>1496</v>
      </c>
      <c r="JA156" s="46" t="s">
        <v>2066</v>
      </c>
      <c r="JB156" s="46">
        <v>0</v>
      </c>
      <c r="JC156" s="46">
        <v>1</v>
      </c>
      <c r="JD156" s="46">
        <v>0</v>
      </c>
      <c r="JE156" s="46">
        <v>1</v>
      </c>
      <c r="JF156" s="46">
        <v>0</v>
      </c>
      <c r="JG156" s="46">
        <v>0</v>
      </c>
      <c r="JH156" s="46">
        <v>0</v>
      </c>
      <c r="JI156" s="46">
        <v>0</v>
      </c>
      <c r="JJ156" s="46">
        <v>0</v>
      </c>
      <c r="JK156" s="46">
        <v>0</v>
      </c>
      <c r="JL156" s="46">
        <v>0</v>
      </c>
      <c r="JM156" s="46">
        <v>0</v>
      </c>
      <c r="JN156" s="46">
        <v>0</v>
      </c>
      <c r="JO156" s="46">
        <v>0</v>
      </c>
      <c r="JP156" s="46">
        <v>0</v>
      </c>
      <c r="JQ156" s="46">
        <v>0</v>
      </c>
      <c r="JR156" s="46">
        <v>0</v>
      </c>
      <c r="JT156" s="46" t="s">
        <v>1680</v>
      </c>
      <c r="JU156" s="46">
        <v>0</v>
      </c>
      <c r="JV156" s="46">
        <v>0</v>
      </c>
      <c r="JW156" s="46">
        <v>0</v>
      </c>
      <c r="JX156" s="46">
        <v>0</v>
      </c>
      <c r="JY156" s="46">
        <v>0</v>
      </c>
      <c r="JZ156" s="46">
        <v>0</v>
      </c>
      <c r="KA156" s="46">
        <v>0</v>
      </c>
      <c r="KB156" s="46">
        <v>0</v>
      </c>
      <c r="KC156" s="46">
        <v>0</v>
      </c>
      <c r="KD156" s="46">
        <v>1</v>
      </c>
      <c r="KE156" s="46">
        <v>0</v>
      </c>
      <c r="KF156" s="46">
        <v>0</v>
      </c>
      <c r="KG156" s="46">
        <v>0</v>
      </c>
      <c r="KI156" s="46" t="s">
        <v>1914</v>
      </c>
      <c r="KJ156" s="46">
        <v>0</v>
      </c>
      <c r="KK156" s="46">
        <v>0</v>
      </c>
      <c r="KL156" s="46">
        <v>0</v>
      </c>
      <c r="KM156" s="46">
        <v>0</v>
      </c>
      <c r="KN156" s="46">
        <v>0</v>
      </c>
      <c r="KO156" s="46">
        <v>1</v>
      </c>
      <c r="KP156" s="46">
        <v>0</v>
      </c>
      <c r="KQ156" s="46">
        <v>0</v>
      </c>
      <c r="KR156" s="46">
        <v>0</v>
      </c>
      <c r="LM156" s="46" t="s">
        <v>1563</v>
      </c>
      <c r="QQ156" s="46" t="s">
        <v>1500</v>
      </c>
      <c r="QR156" s="46" t="s">
        <v>1640</v>
      </c>
      <c r="QS156" s="46">
        <v>1</v>
      </c>
      <c r="QT156" s="46">
        <v>0</v>
      </c>
      <c r="QU156" s="46">
        <v>0</v>
      </c>
      <c r="QV156" s="46">
        <v>1</v>
      </c>
      <c r="QW156" s="46">
        <v>0</v>
      </c>
      <c r="QX156" s="46">
        <v>0</v>
      </c>
      <c r="QY156" s="46">
        <v>0</v>
      </c>
      <c r="QZ156" s="46">
        <v>0</v>
      </c>
      <c r="RA156" s="46">
        <v>0</v>
      </c>
      <c r="RB156" s="46">
        <v>0</v>
      </c>
      <c r="RC156" s="46">
        <v>0</v>
      </c>
      <c r="RR156" s="46" t="s">
        <v>1765</v>
      </c>
      <c r="RS156" s="46">
        <v>0</v>
      </c>
      <c r="RT156" s="46">
        <v>0</v>
      </c>
      <c r="RU156" s="46">
        <v>0</v>
      </c>
      <c r="RV156" s="46">
        <v>1</v>
      </c>
      <c r="RW156" s="46">
        <v>0</v>
      </c>
      <c r="RX156" s="46">
        <v>0</v>
      </c>
      <c r="RY156" s="46">
        <v>0</v>
      </c>
      <c r="RZ156" s="46">
        <v>0</v>
      </c>
      <c r="SA156" s="46">
        <v>0</v>
      </c>
      <c r="SB156" s="46">
        <v>0</v>
      </c>
      <c r="SC156" s="46">
        <v>0</v>
      </c>
      <c r="SD156" s="46">
        <v>0</v>
      </c>
      <c r="SE156" s="46">
        <v>0</v>
      </c>
      <c r="AKG156" s="46" t="s">
        <v>1509</v>
      </c>
      <c r="AKH156" s="46">
        <v>0</v>
      </c>
      <c r="AKI156" s="46">
        <v>0</v>
      </c>
      <c r="AKJ156" s="46">
        <v>0</v>
      </c>
      <c r="AKK156" s="46">
        <v>0</v>
      </c>
      <c r="AKL156" s="46">
        <v>0</v>
      </c>
      <c r="AKM156" s="46">
        <v>0</v>
      </c>
      <c r="AKN156" s="46">
        <v>0</v>
      </c>
      <c r="AKO156" s="46">
        <v>0</v>
      </c>
      <c r="AKP156" s="46">
        <v>0</v>
      </c>
      <c r="AKQ156" s="46">
        <v>0</v>
      </c>
      <c r="AKR156" s="46">
        <v>0</v>
      </c>
      <c r="AKS156" s="46">
        <v>0</v>
      </c>
      <c r="AKT156" s="46">
        <v>0</v>
      </c>
      <c r="AKU156" s="46">
        <v>0</v>
      </c>
      <c r="AKV156" s="46">
        <v>1</v>
      </c>
      <c r="AKW156" s="46">
        <v>0</v>
      </c>
      <c r="AKX156" s="46">
        <v>0</v>
      </c>
      <c r="AKY156" s="46">
        <v>0</v>
      </c>
      <c r="AQR156" s="46" t="s">
        <v>1564</v>
      </c>
      <c r="ASB156" s="46" t="s">
        <v>1496</v>
      </c>
      <c r="ASD156" s="46" t="s">
        <v>1540</v>
      </c>
      <c r="ASE156" s="46" t="s">
        <v>1711</v>
      </c>
      <c r="ASF156" s="46">
        <v>1</v>
      </c>
      <c r="ASG156" s="46">
        <v>0</v>
      </c>
      <c r="ASH156" s="46">
        <v>0</v>
      </c>
      <c r="ASI156" s="46">
        <v>1</v>
      </c>
      <c r="ASJ156" s="46">
        <v>0</v>
      </c>
      <c r="ASK156" s="46">
        <v>0</v>
      </c>
      <c r="ASL156" s="46">
        <v>0</v>
      </c>
      <c r="ASM156" s="46">
        <v>0</v>
      </c>
      <c r="ASN156" s="46">
        <v>0</v>
      </c>
      <c r="ASO156" s="46">
        <v>0</v>
      </c>
      <c r="ASP156" s="46">
        <v>0</v>
      </c>
      <c r="ASQ156" s="46">
        <v>0</v>
      </c>
      <c r="ASS156" s="46" t="s">
        <v>1728</v>
      </c>
      <c r="AST156" s="46">
        <v>0</v>
      </c>
      <c r="ASU156" s="46">
        <v>0</v>
      </c>
      <c r="ASV156" s="46">
        <v>0</v>
      </c>
      <c r="ASW156" s="46">
        <v>0</v>
      </c>
      <c r="ASX156" s="46">
        <v>0</v>
      </c>
      <c r="ASY156" s="46">
        <v>0</v>
      </c>
      <c r="ASZ156" s="46">
        <v>0</v>
      </c>
      <c r="ATA156" s="46">
        <v>0</v>
      </c>
      <c r="ATB156" s="46">
        <v>1</v>
      </c>
      <c r="ATC156" s="46">
        <v>0</v>
      </c>
      <c r="ATD156" s="46">
        <v>0</v>
      </c>
      <c r="ATE156" s="46">
        <v>0</v>
      </c>
      <c r="ATF156" s="46">
        <v>0</v>
      </c>
      <c r="ATH156" s="46" t="s">
        <v>1561</v>
      </c>
      <c r="ATI156" s="46">
        <v>1</v>
      </c>
      <c r="ATJ156" s="46">
        <v>0</v>
      </c>
      <c r="ATK156" s="46">
        <v>0</v>
      </c>
      <c r="ATL156" s="46">
        <v>0</v>
      </c>
      <c r="ATM156" s="46">
        <v>0</v>
      </c>
      <c r="ATN156" s="46">
        <v>0</v>
      </c>
      <c r="ATO156" s="46">
        <v>0</v>
      </c>
      <c r="ATP156" s="46">
        <v>0</v>
      </c>
      <c r="ATQ156" s="46">
        <v>0</v>
      </c>
      <c r="ATR156" s="46">
        <v>0</v>
      </c>
      <c r="ATS156" s="46">
        <v>0</v>
      </c>
      <c r="ATT156" s="46">
        <v>0</v>
      </c>
      <c r="ATU156" s="46">
        <v>0</v>
      </c>
      <c r="AUH156" s="46" t="s">
        <v>1601</v>
      </c>
      <c r="AUI156" s="46" t="s">
        <v>1496</v>
      </c>
      <c r="AUJ156" s="46" t="s">
        <v>1564</v>
      </c>
      <c r="AXD156" s="46" t="s">
        <v>1500</v>
      </c>
      <c r="AXT156" s="46" t="s">
        <v>1563</v>
      </c>
      <c r="AYI156" s="46" t="s">
        <v>1651</v>
      </c>
      <c r="AYJ156" s="46">
        <v>0</v>
      </c>
      <c r="AYK156" s="46">
        <v>0</v>
      </c>
      <c r="AYL156" s="46">
        <v>0</v>
      </c>
      <c r="AYM156" s="46">
        <v>0</v>
      </c>
      <c r="AYN156" s="46">
        <v>1</v>
      </c>
      <c r="AYO156" s="46">
        <v>0</v>
      </c>
      <c r="AYP156" s="46">
        <v>0</v>
      </c>
      <c r="AYQ156" s="46">
        <v>0</v>
      </c>
      <c r="AYR156" s="46">
        <v>0</v>
      </c>
      <c r="AYS156" s="46">
        <v>0</v>
      </c>
      <c r="AYT156" s="46">
        <v>0</v>
      </c>
      <c r="AYW156" s="46" t="s">
        <v>1500</v>
      </c>
      <c r="AZW156" s="46" t="s">
        <v>1500</v>
      </c>
      <c r="BAX156" s="46" t="s">
        <v>1500</v>
      </c>
      <c r="BBM156" s="46" t="s">
        <v>1563</v>
      </c>
      <c r="BBN156" s="46" t="s">
        <v>1518</v>
      </c>
      <c r="BBO156" s="46" t="s">
        <v>1500</v>
      </c>
      <c r="BCV156" s="46" t="s">
        <v>1652</v>
      </c>
      <c r="BCW156" s="46" t="s">
        <v>1500</v>
      </c>
      <c r="BCX156" s="46" t="s">
        <v>1500</v>
      </c>
      <c r="BDA156" s="46">
        <v>391776677</v>
      </c>
      <c r="BDB156" s="46">
        <v>44965.667326388888</v>
      </c>
      <c r="BDE156" s="46" t="s">
        <v>1524</v>
      </c>
      <c r="BDF156" s="46" t="s">
        <v>1525</v>
      </c>
    </row>
    <row r="157" spans="1:987 1136:1462" x14ac:dyDescent="0.35">
      <c r="A157" s="46">
        <v>179</v>
      </c>
      <c r="B157" s="46" t="s">
        <v>2502</v>
      </c>
      <c r="C157" s="46">
        <v>44966</v>
      </c>
      <c r="D157" s="46" t="s">
        <v>1490</v>
      </c>
      <c r="E157" s="46">
        <v>44966.518268310188</v>
      </c>
      <c r="F157" s="46">
        <v>44966.537738125</v>
      </c>
      <c r="G157" s="46" t="s">
        <v>1491</v>
      </c>
      <c r="H157" s="46" t="s">
        <v>1636</v>
      </c>
      <c r="I157" s="46" t="s">
        <v>1493</v>
      </c>
      <c r="J157" s="46" t="s">
        <v>1494</v>
      </c>
      <c r="K157" s="46">
        <v>1</v>
      </c>
      <c r="L157" s="46">
        <v>1</v>
      </c>
      <c r="M157" s="46" t="s">
        <v>1637</v>
      </c>
      <c r="N157" s="46" t="s">
        <v>1500</v>
      </c>
      <c r="O157" s="46" t="s">
        <v>1497</v>
      </c>
      <c r="P157" s="46" t="s">
        <v>1528</v>
      </c>
      <c r="Q157" s="46" t="s">
        <v>1500</v>
      </c>
      <c r="S157" s="46" t="s">
        <v>2503</v>
      </c>
      <c r="T157" s="46" t="s">
        <v>1500</v>
      </c>
      <c r="U157" s="46" t="s">
        <v>1500</v>
      </c>
      <c r="V157" s="46" t="s">
        <v>1500</v>
      </c>
      <c r="W157" s="46" t="s">
        <v>1500</v>
      </c>
      <c r="X157" s="46" t="s">
        <v>1500</v>
      </c>
      <c r="Y157" s="46" t="s">
        <v>1500</v>
      </c>
      <c r="Z157" s="46" t="str">
        <f t="shared" si="102"/>
        <v>non</v>
      </c>
      <c r="AC157" s="46" t="str">
        <f t="shared" si="98"/>
        <v>non</v>
      </c>
      <c r="AD157" s="46" t="s">
        <v>1501</v>
      </c>
      <c r="AF157" s="46" t="s">
        <v>1531</v>
      </c>
      <c r="AH157" s="46" t="s">
        <v>1639</v>
      </c>
      <c r="AJ157" s="46" t="str">
        <f t="shared" si="99"/>
        <v>non</v>
      </c>
      <c r="AK157" s="46" t="str">
        <f t="shared" si="103"/>
        <v>oui</v>
      </c>
      <c r="AL157" s="46" t="str">
        <f t="shared" si="126"/>
        <v xml:space="preserve">pas_connaissance </v>
      </c>
      <c r="AM157" s="46">
        <f t="shared" si="127"/>
        <v>1</v>
      </c>
      <c r="AN157" s="46">
        <f t="shared" si="128"/>
        <v>0</v>
      </c>
      <c r="AO157" s="46">
        <f t="shared" si="129"/>
        <v>0</v>
      </c>
      <c r="AP157" s="46">
        <f t="shared" si="130"/>
        <v>0</v>
      </c>
      <c r="AQ157" s="46">
        <f t="shared" si="131"/>
        <v>0</v>
      </c>
      <c r="AR157" s="46">
        <f t="shared" si="132"/>
        <v>0</v>
      </c>
      <c r="AS157" s="46">
        <f t="shared" si="133"/>
        <v>0</v>
      </c>
      <c r="AT157" s="46">
        <f t="shared" si="134"/>
        <v>0</v>
      </c>
      <c r="AU157" s="46">
        <f t="shared" si="135"/>
        <v>0</v>
      </c>
      <c r="AV157" s="46">
        <f t="shared" si="136"/>
        <v>0</v>
      </c>
      <c r="AW157" s="46">
        <f t="shared" si="137"/>
        <v>0</v>
      </c>
      <c r="AX157" s="46">
        <f t="shared" si="138"/>
        <v>0</v>
      </c>
      <c r="AY157" s="46">
        <f t="shared" si="139"/>
        <v>0</v>
      </c>
      <c r="BT157" s="46" t="str">
        <f t="shared" si="144"/>
        <v>oui</v>
      </c>
      <c r="GG157" s="46" t="s">
        <v>1500</v>
      </c>
      <c r="GH157" s="46" t="s">
        <v>1504</v>
      </c>
      <c r="GI157" s="46">
        <v>1</v>
      </c>
      <c r="GJ157" s="46">
        <v>0</v>
      </c>
      <c r="GK157" s="46">
        <v>0</v>
      </c>
      <c r="GL157" s="46">
        <v>0</v>
      </c>
      <c r="GM157" s="46">
        <v>0</v>
      </c>
      <c r="GN157" s="46">
        <v>0</v>
      </c>
      <c r="GX157" s="46" t="s">
        <v>1579</v>
      </c>
      <c r="GY157" s="46">
        <v>1</v>
      </c>
      <c r="GZ157" s="46">
        <v>0</v>
      </c>
      <c r="HA157" s="46">
        <v>0</v>
      </c>
      <c r="HB157" s="46">
        <v>0</v>
      </c>
      <c r="HC157" s="46">
        <v>0</v>
      </c>
      <c r="HD157" s="46">
        <v>0</v>
      </c>
      <c r="HE157" s="46">
        <v>0</v>
      </c>
      <c r="HF157" s="46">
        <v>0</v>
      </c>
      <c r="HG157" s="46">
        <v>0</v>
      </c>
      <c r="HH157" s="46">
        <v>0</v>
      </c>
      <c r="HI157" s="46">
        <v>0</v>
      </c>
      <c r="HJ157" s="46">
        <v>0</v>
      </c>
      <c r="HK157" s="46">
        <v>0</v>
      </c>
      <c r="QQ157" s="46" t="s">
        <v>1500</v>
      </c>
      <c r="QR157" s="46" t="s">
        <v>1640</v>
      </c>
      <c r="QS157" s="46">
        <v>1</v>
      </c>
      <c r="QT157" s="46">
        <v>0</v>
      </c>
      <c r="QU157" s="46">
        <v>0</v>
      </c>
      <c r="QV157" s="46">
        <v>1</v>
      </c>
      <c r="QW157" s="46">
        <v>0</v>
      </c>
      <c r="QX157" s="46">
        <v>0</v>
      </c>
      <c r="QY157" s="46">
        <v>0</v>
      </c>
      <c r="QZ157" s="46">
        <v>0</v>
      </c>
      <c r="RA157" s="46">
        <v>0</v>
      </c>
      <c r="RB157" s="46">
        <v>0</v>
      </c>
      <c r="RC157" s="46">
        <v>0</v>
      </c>
      <c r="RR157" s="46" t="s">
        <v>1579</v>
      </c>
      <c r="RS157" s="46">
        <v>1</v>
      </c>
      <c r="RT157" s="46">
        <v>0</v>
      </c>
      <c r="RU157" s="46">
        <v>0</v>
      </c>
      <c r="RV157" s="46">
        <v>0</v>
      </c>
      <c r="RW157" s="46">
        <v>0</v>
      </c>
      <c r="RX157" s="46">
        <v>0</v>
      </c>
      <c r="RY157" s="46">
        <v>0</v>
      </c>
      <c r="RZ157" s="46">
        <v>0</v>
      </c>
      <c r="SA157" s="46">
        <v>0</v>
      </c>
      <c r="SB157" s="46">
        <v>0</v>
      </c>
      <c r="SC157" s="46">
        <v>0</v>
      </c>
      <c r="SD157" s="46">
        <v>0</v>
      </c>
      <c r="SE157" s="46">
        <v>0</v>
      </c>
      <c r="AKG157" s="46" t="s">
        <v>1509</v>
      </c>
      <c r="AKH157" s="46">
        <v>0</v>
      </c>
      <c r="AKI157" s="46">
        <v>0</v>
      </c>
      <c r="AKJ157" s="46">
        <v>0</v>
      </c>
      <c r="AKK157" s="46">
        <v>0</v>
      </c>
      <c r="AKL157" s="46">
        <v>0</v>
      </c>
      <c r="AKM157" s="46">
        <v>0</v>
      </c>
      <c r="AKN157" s="46">
        <v>0</v>
      </c>
      <c r="AKO157" s="46">
        <v>0</v>
      </c>
      <c r="AKP157" s="46">
        <v>0</v>
      </c>
      <c r="AKQ157" s="46">
        <v>0</v>
      </c>
      <c r="AKR157" s="46">
        <v>0</v>
      </c>
      <c r="AKS157" s="46">
        <v>0</v>
      </c>
      <c r="AKT157" s="46">
        <v>0</v>
      </c>
      <c r="AKU157" s="46">
        <v>0</v>
      </c>
      <c r="AKV157" s="46">
        <v>1</v>
      </c>
      <c r="AKW157" s="46">
        <v>0</v>
      </c>
      <c r="AKX157" s="46">
        <v>0</v>
      </c>
      <c r="AKY157" s="46">
        <v>0</v>
      </c>
      <c r="AQR157" s="46" t="s">
        <v>1558</v>
      </c>
      <c r="ASB157" s="46" t="s">
        <v>1500</v>
      </c>
      <c r="AUW157" s="46" t="s">
        <v>2504</v>
      </c>
      <c r="AUX157" s="46">
        <v>0</v>
      </c>
      <c r="AUY157" s="46">
        <v>0</v>
      </c>
      <c r="AUZ157" s="46">
        <v>0</v>
      </c>
      <c r="AVA157" s="46">
        <v>1</v>
      </c>
      <c r="AVB157" s="46">
        <v>0</v>
      </c>
      <c r="AVC157" s="46">
        <v>1</v>
      </c>
      <c r="AVD157" s="46">
        <v>1</v>
      </c>
      <c r="AVE157" s="46">
        <v>0</v>
      </c>
      <c r="AVF157" s="46">
        <v>0</v>
      </c>
      <c r="AVG157" s="46">
        <v>0</v>
      </c>
      <c r="AVH157" s="46">
        <v>0</v>
      </c>
      <c r="AVJ157" s="46" t="s">
        <v>2505</v>
      </c>
      <c r="AVK157" s="46">
        <v>0</v>
      </c>
      <c r="AVL157" s="46">
        <v>0</v>
      </c>
      <c r="AVM157" s="46">
        <v>1</v>
      </c>
      <c r="AVN157" s="46">
        <v>0</v>
      </c>
      <c r="AVO157" s="46">
        <v>0</v>
      </c>
      <c r="AVP157" s="46">
        <v>0</v>
      </c>
      <c r="AVQ157" s="46">
        <v>1</v>
      </c>
      <c r="AVR157" s="46">
        <v>0</v>
      </c>
      <c r="AVS157" s="46">
        <v>0</v>
      </c>
      <c r="AVT157" s="46">
        <v>0</v>
      </c>
      <c r="AVU157" s="46">
        <v>0</v>
      </c>
      <c r="AVV157" s="46">
        <v>0</v>
      </c>
      <c r="AVW157" s="46">
        <v>0</v>
      </c>
      <c r="AVY157" s="46" t="s">
        <v>1643</v>
      </c>
      <c r="AVZ157" s="46">
        <v>1</v>
      </c>
      <c r="AWA157" s="46">
        <v>0</v>
      </c>
      <c r="AWB157" s="46">
        <v>0</v>
      </c>
      <c r="AWC157" s="46">
        <v>0</v>
      </c>
      <c r="AWD157" s="46">
        <v>0</v>
      </c>
      <c r="AWE157" s="46">
        <v>0</v>
      </c>
      <c r="AWF157" s="46">
        <v>0</v>
      </c>
      <c r="AWG157" s="46">
        <v>1</v>
      </c>
      <c r="AWH157" s="46">
        <v>0</v>
      </c>
      <c r="AWI157" s="46">
        <v>0</v>
      </c>
      <c r="AWJ157" s="46">
        <v>0</v>
      </c>
      <c r="AWK157" s="46">
        <v>0</v>
      </c>
      <c r="AWL157" s="46">
        <v>0</v>
      </c>
      <c r="AWN157" s="46" t="s">
        <v>1730</v>
      </c>
      <c r="AWO157" s="46" t="s">
        <v>1517</v>
      </c>
      <c r="AWP157" s="46">
        <v>1</v>
      </c>
      <c r="AWQ157" s="46">
        <v>0</v>
      </c>
      <c r="AWR157" s="46">
        <v>0</v>
      </c>
      <c r="AWS157" s="46">
        <v>0</v>
      </c>
      <c r="AWT157" s="46">
        <v>0</v>
      </c>
      <c r="AWU157" s="46">
        <v>0</v>
      </c>
      <c r="AWV157" s="46">
        <v>0</v>
      </c>
      <c r="AWW157" s="46">
        <v>0</v>
      </c>
      <c r="AWX157" s="46">
        <v>0</v>
      </c>
      <c r="AWY157" s="46">
        <v>0</v>
      </c>
      <c r="AWZ157" s="46">
        <v>0</v>
      </c>
      <c r="AXA157" s="46">
        <v>0</v>
      </c>
      <c r="AXD157" s="46" t="s">
        <v>1500</v>
      </c>
      <c r="AXT157" s="46" t="s">
        <v>1518</v>
      </c>
      <c r="AYI157" s="46" t="s">
        <v>2192</v>
      </c>
      <c r="AYJ157" s="46">
        <v>0</v>
      </c>
      <c r="AYK157" s="46">
        <v>0</v>
      </c>
      <c r="AYL157" s="46">
        <v>0</v>
      </c>
      <c r="AYM157" s="46">
        <v>0</v>
      </c>
      <c r="AYN157" s="46">
        <v>0</v>
      </c>
      <c r="AYO157" s="46">
        <v>1</v>
      </c>
      <c r="AYP157" s="46">
        <v>0</v>
      </c>
      <c r="AYQ157" s="46">
        <v>1</v>
      </c>
      <c r="AYR157" s="46">
        <v>0</v>
      </c>
      <c r="AYS157" s="46">
        <v>0</v>
      </c>
      <c r="AYT157" s="46">
        <v>0</v>
      </c>
      <c r="AYW157" s="46" t="s">
        <v>1500</v>
      </c>
      <c r="AZW157" s="46" t="s">
        <v>1496</v>
      </c>
      <c r="AZX157" s="46" t="s">
        <v>1500</v>
      </c>
      <c r="AZY157" s="46" t="s">
        <v>1621</v>
      </c>
      <c r="AZZ157" s="46">
        <v>0</v>
      </c>
      <c r="BAA157" s="46">
        <v>0</v>
      </c>
      <c r="BAB157" s="46">
        <v>0</v>
      </c>
      <c r="BAC157" s="46">
        <v>0</v>
      </c>
      <c r="BAD157" s="46">
        <v>0</v>
      </c>
      <c r="BAE157" s="46">
        <v>0</v>
      </c>
      <c r="BAF157" s="46">
        <v>1</v>
      </c>
      <c r="BAG157" s="46">
        <v>0</v>
      </c>
      <c r="BAH157" s="46">
        <v>0</v>
      </c>
      <c r="BAI157" s="46">
        <v>0</v>
      </c>
      <c r="BAJ157" s="46">
        <v>0</v>
      </c>
      <c r="BAX157" s="46" t="s">
        <v>1500</v>
      </c>
      <c r="BBM157" s="46" t="s">
        <v>1518</v>
      </c>
      <c r="BBN157" s="46" t="s">
        <v>1563</v>
      </c>
      <c r="BBO157" s="46" t="s">
        <v>1500</v>
      </c>
      <c r="BCV157" s="46" t="s">
        <v>1563</v>
      </c>
      <c r="BCW157" s="46" t="s">
        <v>1500</v>
      </c>
      <c r="BCX157" s="46" t="s">
        <v>1500</v>
      </c>
      <c r="BDA157" s="46">
        <v>392101965</v>
      </c>
      <c r="BDB157" s="46">
        <v>44966.630740740737</v>
      </c>
      <c r="BDE157" s="46" t="s">
        <v>1524</v>
      </c>
      <c r="BDF157" s="46" t="s">
        <v>1525</v>
      </c>
    </row>
    <row r="158" spans="1:987 1136:1462" x14ac:dyDescent="0.35">
      <c r="A158" s="46">
        <v>180</v>
      </c>
      <c r="B158" s="46" t="s">
        <v>2506</v>
      </c>
      <c r="C158" s="46">
        <v>44966</v>
      </c>
      <c r="D158" s="46" t="s">
        <v>1490</v>
      </c>
      <c r="E158" s="46">
        <v>44966.547552974531</v>
      </c>
      <c r="F158" s="46">
        <v>44966.574539340283</v>
      </c>
      <c r="G158" s="46" t="s">
        <v>1491</v>
      </c>
      <c r="H158" s="46" t="s">
        <v>1636</v>
      </c>
      <c r="I158" s="46" t="s">
        <v>1493</v>
      </c>
      <c r="J158" s="46" t="s">
        <v>1494</v>
      </c>
      <c r="K158" s="46">
        <v>1</v>
      </c>
      <c r="L158" s="46">
        <v>1</v>
      </c>
      <c r="M158" s="46" t="s">
        <v>1637</v>
      </c>
      <c r="N158" s="46" t="s">
        <v>1496</v>
      </c>
      <c r="O158" s="46" t="s">
        <v>1527</v>
      </c>
      <c r="P158" s="46" t="s">
        <v>1528</v>
      </c>
      <c r="Q158" s="46" t="s">
        <v>1500</v>
      </c>
      <c r="S158" s="46" t="s">
        <v>2507</v>
      </c>
      <c r="T158" s="46" t="s">
        <v>1500</v>
      </c>
      <c r="U158" s="46" t="s">
        <v>1500</v>
      </c>
      <c r="V158" s="46" t="s">
        <v>1550</v>
      </c>
      <c r="W158" s="46" t="s">
        <v>1549</v>
      </c>
      <c r="X158" s="46" t="s">
        <v>1550</v>
      </c>
      <c r="Y158" s="46" t="s">
        <v>1550</v>
      </c>
      <c r="Z158" s="46" t="str">
        <f t="shared" si="102"/>
        <v>oui</v>
      </c>
      <c r="AC158" s="46" t="str">
        <f t="shared" si="98"/>
        <v>non</v>
      </c>
      <c r="AD158" s="46" t="s">
        <v>1609</v>
      </c>
      <c r="AF158" s="46" t="s">
        <v>1501</v>
      </c>
      <c r="AH158" s="46" t="s">
        <v>1551</v>
      </c>
      <c r="AJ158" s="46" t="str">
        <f t="shared" si="99"/>
        <v>non</v>
      </c>
      <c r="AK158" s="46" t="str">
        <f t="shared" si="103"/>
        <v>oui</v>
      </c>
      <c r="AL158" s="46" t="str">
        <f t="shared" si="126"/>
        <v xml:space="preserve">pas_connaissance </v>
      </c>
      <c r="AM158" s="46">
        <f t="shared" si="127"/>
        <v>1</v>
      </c>
      <c r="AN158" s="46">
        <f t="shared" si="128"/>
        <v>0</v>
      </c>
      <c r="AO158" s="46">
        <f t="shared" si="129"/>
        <v>0</v>
      </c>
      <c r="AP158" s="46">
        <f t="shared" si="130"/>
        <v>0</v>
      </c>
      <c r="AQ158" s="46">
        <f t="shared" si="131"/>
        <v>0</v>
      </c>
      <c r="AR158" s="46">
        <f t="shared" si="132"/>
        <v>0</v>
      </c>
      <c r="AS158" s="46">
        <f t="shared" si="133"/>
        <v>0</v>
      </c>
      <c r="AT158" s="46">
        <f t="shared" si="134"/>
        <v>0</v>
      </c>
      <c r="AU158" s="46">
        <f t="shared" si="135"/>
        <v>0</v>
      </c>
      <c r="AV158" s="46">
        <f t="shared" si="136"/>
        <v>0</v>
      </c>
      <c r="AW158" s="46">
        <f t="shared" si="137"/>
        <v>0</v>
      </c>
      <c r="AX158" s="46">
        <f t="shared" si="138"/>
        <v>0</v>
      </c>
      <c r="AY158" s="46">
        <f t="shared" si="139"/>
        <v>0</v>
      </c>
      <c r="BT158" s="46" t="str">
        <f t="shared" si="144"/>
        <v>oui</v>
      </c>
      <c r="BV158" s="46" t="s">
        <v>1500</v>
      </c>
      <c r="BW158" s="46" t="s">
        <v>1610</v>
      </c>
      <c r="BX158" s="46">
        <v>1</v>
      </c>
      <c r="BY158" s="46">
        <v>0</v>
      </c>
      <c r="BZ158" s="46">
        <v>0</v>
      </c>
      <c r="CA158" s="46">
        <v>0</v>
      </c>
      <c r="CB158" s="46">
        <v>0</v>
      </c>
      <c r="CC158" s="46">
        <v>0</v>
      </c>
      <c r="CD158" s="46">
        <v>0</v>
      </c>
      <c r="CE158" s="46">
        <v>0</v>
      </c>
      <c r="CF158" s="46">
        <v>0</v>
      </c>
      <c r="CG158" s="46">
        <v>0</v>
      </c>
      <c r="CH158" s="46">
        <v>0</v>
      </c>
      <c r="CW158" s="46" t="s">
        <v>1579</v>
      </c>
      <c r="CX158" s="46">
        <v>1</v>
      </c>
      <c r="CY158" s="46">
        <v>0</v>
      </c>
      <c r="CZ158" s="46">
        <v>0</v>
      </c>
      <c r="DA158" s="46">
        <v>0</v>
      </c>
      <c r="DB158" s="46">
        <v>0</v>
      </c>
      <c r="DC158" s="46">
        <v>0</v>
      </c>
      <c r="DD158" s="46">
        <v>0</v>
      </c>
      <c r="DE158" s="46">
        <v>0</v>
      </c>
      <c r="DF158" s="46">
        <v>0</v>
      </c>
      <c r="DG158" s="46">
        <v>0</v>
      </c>
      <c r="DH158" s="46">
        <v>0</v>
      </c>
      <c r="DI158" s="46">
        <v>0</v>
      </c>
      <c r="DJ158" s="46">
        <v>0</v>
      </c>
      <c r="EJ158" s="46" t="s">
        <v>1500</v>
      </c>
      <c r="EK158" s="46" t="s">
        <v>1532</v>
      </c>
      <c r="EL158" s="46">
        <v>1</v>
      </c>
      <c r="EM158" s="46">
        <v>1</v>
      </c>
      <c r="EN158" s="46">
        <v>0</v>
      </c>
      <c r="EO158" s="46">
        <v>0</v>
      </c>
      <c r="EP158" s="46">
        <v>0</v>
      </c>
      <c r="EY158" s="46" t="s">
        <v>1579</v>
      </c>
      <c r="EZ158" s="46">
        <v>1</v>
      </c>
      <c r="FA158" s="46">
        <v>0</v>
      </c>
      <c r="FB158" s="46">
        <v>0</v>
      </c>
      <c r="FC158" s="46">
        <v>0</v>
      </c>
      <c r="FD158" s="46">
        <v>0</v>
      </c>
      <c r="FE158" s="46">
        <v>0</v>
      </c>
      <c r="FF158" s="46">
        <v>0</v>
      </c>
      <c r="FG158" s="46">
        <v>0</v>
      </c>
      <c r="FH158" s="46">
        <v>0</v>
      </c>
      <c r="FI158" s="46">
        <v>0</v>
      </c>
      <c r="FJ158" s="46">
        <v>0</v>
      </c>
      <c r="FK158" s="46">
        <v>0</v>
      </c>
      <c r="FL158" s="46">
        <v>0</v>
      </c>
      <c r="GG158" s="46" t="s">
        <v>1500</v>
      </c>
      <c r="GH158" s="46" t="s">
        <v>1532</v>
      </c>
      <c r="GI158" s="46">
        <v>1</v>
      </c>
      <c r="GJ158" s="46">
        <v>0</v>
      </c>
      <c r="GK158" s="46">
        <v>1</v>
      </c>
      <c r="GL158" s="46">
        <v>0</v>
      </c>
      <c r="GM158" s="46">
        <v>0</v>
      </c>
      <c r="GN158" s="46">
        <v>0</v>
      </c>
      <c r="GX158" s="46" t="s">
        <v>1579</v>
      </c>
      <c r="GY158" s="46">
        <v>1</v>
      </c>
      <c r="GZ158" s="46">
        <v>0</v>
      </c>
      <c r="HA158" s="46">
        <v>0</v>
      </c>
      <c r="HB158" s="46">
        <v>0</v>
      </c>
      <c r="HC158" s="46">
        <v>0</v>
      </c>
      <c r="HD158" s="46">
        <v>0</v>
      </c>
      <c r="HE158" s="46">
        <v>0</v>
      </c>
      <c r="HF158" s="46">
        <v>0</v>
      </c>
      <c r="HG158" s="46">
        <v>0</v>
      </c>
      <c r="HH158" s="46">
        <v>0</v>
      </c>
      <c r="HI158" s="46">
        <v>0</v>
      </c>
      <c r="HJ158" s="46">
        <v>0</v>
      </c>
      <c r="HK158" s="46">
        <v>0</v>
      </c>
      <c r="AKG158" s="46" t="s">
        <v>1509</v>
      </c>
      <c r="AKH158" s="46">
        <v>0</v>
      </c>
      <c r="AKI158" s="46">
        <v>0</v>
      </c>
      <c r="AKJ158" s="46">
        <v>0</v>
      </c>
      <c r="AKK158" s="46">
        <v>0</v>
      </c>
      <c r="AKL158" s="46">
        <v>0</v>
      </c>
      <c r="AKM158" s="46">
        <v>0</v>
      </c>
      <c r="AKN158" s="46">
        <v>0</v>
      </c>
      <c r="AKO158" s="46">
        <v>0</v>
      </c>
      <c r="AKP158" s="46">
        <v>0</v>
      </c>
      <c r="AKQ158" s="46">
        <v>0</v>
      </c>
      <c r="AKR158" s="46">
        <v>0</v>
      </c>
      <c r="AKS158" s="46">
        <v>0</v>
      </c>
      <c r="AKT158" s="46">
        <v>0</v>
      </c>
      <c r="AKU158" s="46">
        <v>0</v>
      </c>
      <c r="AKV158" s="46">
        <v>1</v>
      </c>
      <c r="AKW158" s="46">
        <v>0</v>
      </c>
      <c r="AKX158" s="46">
        <v>0</v>
      </c>
      <c r="AKY158" s="46">
        <v>0</v>
      </c>
      <c r="AQR158" s="46" t="s">
        <v>1558</v>
      </c>
      <c r="ASB158" s="46" t="s">
        <v>1500</v>
      </c>
      <c r="AUW158" s="46" t="s">
        <v>1650</v>
      </c>
      <c r="AUX158" s="46">
        <v>1</v>
      </c>
      <c r="AUY158" s="46">
        <v>0</v>
      </c>
      <c r="AUZ158" s="46">
        <v>1</v>
      </c>
      <c r="AVA158" s="46">
        <v>1</v>
      </c>
      <c r="AVB158" s="46">
        <v>0</v>
      </c>
      <c r="AVC158" s="46">
        <v>0</v>
      </c>
      <c r="AVD158" s="46">
        <v>0</v>
      </c>
      <c r="AVE158" s="46">
        <v>0</v>
      </c>
      <c r="AVF158" s="46">
        <v>0</v>
      </c>
      <c r="AVG158" s="46">
        <v>0</v>
      </c>
      <c r="AVH158" s="46">
        <v>0</v>
      </c>
      <c r="AVJ158" s="46" t="s">
        <v>2036</v>
      </c>
      <c r="AVK158" s="46">
        <v>0</v>
      </c>
      <c r="AVL158" s="46">
        <v>1</v>
      </c>
      <c r="AVM158" s="46">
        <v>1</v>
      </c>
      <c r="AVN158" s="46">
        <v>0</v>
      </c>
      <c r="AVO158" s="46">
        <v>0</v>
      </c>
      <c r="AVP158" s="46">
        <v>0</v>
      </c>
      <c r="AVQ158" s="46">
        <v>0</v>
      </c>
      <c r="AVR158" s="46">
        <v>0</v>
      </c>
      <c r="AVS158" s="46">
        <v>0</v>
      </c>
      <c r="AVT158" s="46">
        <v>0</v>
      </c>
      <c r="AVU158" s="46">
        <v>0</v>
      </c>
      <c r="AVV158" s="46">
        <v>0</v>
      </c>
      <c r="AVW158" s="46">
        <v>0</v>
      </c>
      <c r="AVY158" s="46" t="s">
        <v>1561</v>
      </c>
      <c r="AVZ158" s="46">
        <v>1</v>
      </c>
      <c r="AWA158" s="46">
        <v>0</v>
      </c>
      <c r="AWB158" s="46">
        <v>0</v>
      </c>
      <c r="AWC158" s="46">
        <v>0</v>
      </c>
      <c r="AWD158" s="46">
        <v>0</v>
      </c>
      <c r="AWE158" s="46">
        <v>0</v>
      </c>
      <c r="AWF158" s="46">
        <v>0</v>
      </c>
      <c r="AWG158" s="46">
        <v>0</v>
      </c>
      <c r="AWH158" s="46">
        <v>0</v>
      </c>
      <c r="AWI158" s="46">
        <v>0</v>
      </c>
      <c r="AWJ158" s="46">
        <v>0</v>
      </c>
      <c r="AWK158" s="46">
        <v>0</v>
      </c>
      <c r="AWL158" s="46">
        <v>0</v>
      </c>
      <c r="AWN158" s="46" t="s">
        <v>1730</v>
      </c>
      <c r="AWO158" s="46" t="s">
        <v>1517</v>
      </c>
      <c r="AWP158" s="46">
        <v>1</v>
      </c>
      <c r="AWQ158" s="46">
        <v>0</v>
      </c>
      <c r="AWR158" s="46">
        <v>0</v>
      </c>
      <c r="AWS158" s="46">
        <v>0</v>
      </c>
      <c r="AWT158" s="46">
        <v>0</v>
      </c>
      <c r="AWU158" s="46">
        <v>0</v>
      </c>
      <c r="AWV158" s="46">
        <v>0</v>
      </c>
      <c r="AWW158" s="46">
        <v>0</v>
      </c>
      <c r="AWX158" s="46">
        <v>0</v>
      </c>
      <c r="AWY158" s="46">
        <v>0</v>
      </c>
      <c r="AWZ158" s="46">
        <v>0</v>
      </c>
      <c r="AXA158" s="46">
        <v>0</v>
      </c>
      <c r="AXD158" s="46" t="s">
        <v>1500</v>
      </c>
      <c r="AXT158" s="46" t="s">
        <v>1518</v>
      </c>
      <c r="AYI158" s="46" t="s">
        <v>1745</v>
      </c>
      <c r="AYJ158" s="46">
        <v>0</v>
      </c>
      <c r="AYK158" s="46">
        <v>0</v>
      </c>
      <c r="AYL158" s="46">
        <v>0</v>
      </c>
      <c r="AYM158" s="46">
        <v>1</v>
      </c>
      <c r="AYN158" s="46">
        <v>0</v>
      </c>
      <c r="AYO158" s="46">
        <v>0</v>
      </c>
      <c r="AYP158" s="46">
        <v>0</v>
      </c>
      <c r="AYQ158" s="46">
        <v>0</v>
      </c>
      <c r="AYR158" s="46">
        <v>0</v>
      </c>
      <c r="AYS158" s="46">
        <v>0</v>
      </c>
      <c r="AYT158" s="46">
        <v>0</v>
      </c>
      <c r="AYW158" s="46" t="s">
        <v>1500</v>
      </c>
      <c r="AZW158" s="46" t="s">
        <v>1496</v>
      </c>
      <c r="AZX158" s="46" t="s">
        <v>1500</v>
      </c>
      <c r="AZY158" s="46" t="s">
        <v>1621</v>
      </c>
      <c r="AZZ158" s="46">
        <v>0</v>
      </c>
      <c r="BAA158" s="46">
        <v>0</v>
      </c>
      <c r="BAB158" s="46">
        <v>0</v>
      </c>
      <c r="BAC158" s="46">
        <v>0</v>
      </c>
      <c r="BAD158" s="46">
        <v>0</v>
      </c>
      <c r="BAE158" s="46">
        <v>0</v>
      </c>
      <c r="BAF158" s="46">
        <v>1</v>
      </c>
      <c r="BAG158" s="46">
        <v>0</v>
      </c>
      <c r="BAH158" s="46">
        <v>0</v>
      </c>
      <c r="BAI158" s="46">
        <v>0</v>
      </c>
      <c r="BAJ158" s="46">
        <v>0</v>
      </c>
      <c r="BAX158" s="46" t="s">
        <v>1500</v>
      </c>
      <c r="BBM158" s="46" t="s">
        <v>1518</v>
      </c>
      <c r="BBN158" s="46" t="s">
        <v>1702</v>
      </c>
      <c r="BBO158" s="46" t="s">
        <v>1500</v>
      </c>
      <c r="BCV158" s="46" t="s">
        <v>1702</v>
      </c>
      <c r="BCW158" s="46" t="s">
        <v>1500</v>
      </c>
      <c r="BCX158" s="46" t="s">
        <v>1500</v>
      </c>
      <c r="BDA158" s="46">
        <v>392102001</v>
      </c>
      <c r="BDB158" s="46">
        <v>44966.63081018519</v>
      </c>
      <c r="BDE158" s="46" t="s">
        <v>1524</v>
      </c>
      <c r="BDF158" s="46" t="s">
        <v>1525</v>
      </c>
    </row>
    <row r="159" spans="1:987 1136:1462" x14ac:dyDescent="0.35">
      <c r="A159" s="46">
        <v>181</v>
      </c>
      <c r="B159" s="46" t="s">
        <v>2508</v>
      </c>
      <c r="C159" s="46">
        <v>44966</v>
      </c>
      <c r="D159" s="46" t="s">
        <v>1490</v>
      </c>
      <c r="E159" s="46">
        <v>44966.583507268508</v>
      </c>
      <c r="F159" s="46">
        <v>44966.602631770831</v>
      </c>
      <c r="G159" s="46" t="s">
        <v>1491</v>
      </c>
      <c r="H159" s="46" t="s">
        <v>1636</v>
      </c>
      <c r="I159" s="46" t="s">
        <v>1493</v>
      </c>
      <c r="J159" s="46" t="s">
        <v>1494</v>
      </c>
      <c r="K159" s="46">
        <v>1</v>
      </c>
      <c r="L159" s="46">
        <v>1</v>
      </c>
      <c r="M159" s="46" t="s">
        <v>1637</v>
      </c>
      <c r="N159" s="46" t="s">
        <v>1496</v>
      </c>
      <c r="O159" s="46" t="s">
        <v>1497</v>
      </c>
      <c r="P159" s="46" t="s">
        <v>1528</v>
      </c>
      <c r="Q159" s="46" t="s">
        <v>1496</v>
      </c>
      <c r="S159" s="46" t="s">
        <v>2509</v>
      </c>
      <c r="T159" s="46" t="s">
        <v>1500</v>
      </c>
      <c r="U159" s="46" t="s">
        <v>1500</v>
      </c>
      <c r="V159" s="46" t="s">
        <v>1500</v>
      </c>
      <c r="W159" s="46" t="s">
        <v>1500</v>
      </c>
      <c r="X159" s="46" t="s">
        <v>1500</v>
      </c>
      <c r="Y159" s="46" t="s">
        <v>1500</v>
      </c>
      <c r="Z159" s="46" t="str">
        <f t="shared" si="102"/>
        <v>non</v>
      </c>
      <c r="AC159" s="46" t="str">
        <f t="shared" si="98"/>
        <v>non</v>
      </c>
      <c r="AD159" s="46" t="s">
        <v>1609</v>
      </c>
      <c r="AF159" s="46" t="s">
        <v>2111</v>
      </c>
      <c r="AH159" s="46" t="s">
        <v>1502</v>
      </c>
      <c r="AJ159" s="46" t="str">
        <f t="shared" si="99"/>
        <v>non</v>
      </c>
      <c r="AK159" s="46" t="str">
        <f t="shared" si="103"/>
        <v>oui</v>
      </c>
      <c r="AL159" s="46" t="str">
        <f t="shared" si="126"/>
        <v xml:space="preserve">exclusion </v>
      </c>
      <c r="AM159" s="46">
        <f t="shared" si="127"/>
        <v>0</v>
      </c>
      <c r="AN159" s="46">
        <f t="shared" si="128"/>
        <v>0</v>
      </c>
      <c r="AO159" s="46">
        <f t="shared" si="129"/>
        <v>0</v>
      </c>
      <c r="AP159" s="46">
        <f t="shared" si="130"/>
        <v>0</v>
      </c>
      <c r="AQ159" s="46">
        <f t="shared" si="131"/>
        <v>0</v>
      </c>
      <c r="AR159" s="46">
        <f t="shared" si="132"/>
        <v>0</v>
      </c>
      <c r="AS159" s="46">
        <f t="shared" si="133"/>
        <v>1</v>
      </c>
      <c r="AT159" s="46">
        <f t="shared" si="134"/>
        <v>0</v>
      </c>
      <c r="AU159" s="46">
        <f t="shared" si="135"/>
        <v>0</v>
      </c>
      <c r="AV159" s="46">
        <f t="shared" si="136"/>
        <v>0</v>
      </c>
      <c r="AW159" s="46">
        <f t="shared" si="137"/>
        <v>0</v>
      </c>
      <c r="AX159" s="46">
        <f t="shared" si="138"/>
        <v>0</v>
      </c>
      <c r="AY159" s="46">
        <f t="shared" si="139"/>
        <v>0</v>
      </c>
      <c r="BT159" s="46" t="str">
        <f t="shared" si="144"/>
        <v>oui</v>
      </c>
      <c r="BV159" s="46" t="s">
        <v>1500</v>
      </c>
      <c r="BW159" s="46" t="s">
        <v>1708</v>
      </c>
      <c r="BX159" s="46">
        <v>0</v>
      </c>
      <c r="BY159" s="46">
        <v>0</v>
      </c>
      <c r="BZ159" s="46">
        <v>0</v>
      </c>
      <c r="CA159" s="46">
        <v>0</v>
      </c>
      <c r="CB159" s="46">
        <v>1</v>
      </c>
      <c r="CC159" s="46">
        <v>0</v>
      </c>
      <c r="CD159" s="46">
        <v>0</v>
      </c>
      <c r="CE159" s="46">
        <v>0</v>
      </c>
      <c r="CF159" s="46">
        <v>0</v>
      </c>
      <c r="CG159" s="46">
        <v>0</v>
      </c>
      <c r="CH159" s="46">
        <v>0</v>
      </c>
      <c r="CW159" s="46" t="s">
        <v>1505</v>
      </c>
      <c r="CX159" s="46">
        <v>0</v>
      </c>
      <c r="CY159" s="46">
        <v>0</v>
      </c>
      <c r="CZ159" s="46">
        <v>0</v>
      </c>
      <c r="DA159" s="46">
        <v>0</v>
      </c>
      <c r="DB159" s="46">
        <v>0</v>
      </c>
      <c r="DC159" s="46">
        <v>0</v>
      </c>
      <c r="DD159" s="46">
        <v>1</v>
      </c>
      <c r="DE159" s="46">
        <v>0</v>
      </c>
      <c r="DF159" s="46">
        <v>0</v>
      </c>
      <c r="DG159" s="46">
        <v>0</v>
      </c>
      <c r="DH159" s="46">
        <v>0</v>
      </c>
      <c r="DI159" s="46">
        <v>0</v>
      </c>
      <c r="DJ159" s="46">
        <v>0</v>
      </c>
      <c r="IG159" s="46" t="s">
        <v>1500</v>
      </c>
      <c r="IH159" s="46" t="s">
        <v>1614</v>
      </c>
      <c r="II159" s="46">
        <v>1</v>
      </c>
      <c r="IJ159" s="46">
        <v>1</v>
      </c>
      <c r="IK159" s="46">
        <v>0</v>
      </c>
      <c r="IL159" s="46">
        <v>0</v>
      </c>
      <c r="IM159" s="46">
        <v>0</v>
      </c>
      <c r="IN159" s="46">
        <v>0</v>
      </c>
      <c r="IO159" s="46">
        <v>0</v>
      </c>
      <c r="IP159" s="46">
        <v>0</v>
      </c>
      <c r="IQ159" s="46">
        <v>0</v>
      </c>
      <c r="IR159" s="46">
        <v>0</v>
      </c>
      <c r="IS159" s="46">
        <v>0</v>
      </c>
      <c r="IT159" s="46">
        <v>0</v>
      </c>
      <c r="IU159" s="46">
        <v>0</v>
      </c>
      <c r="IV159" s="46">
        <v>0</v>
      </c>
      <c r="IW159" s="46">
        <v>0</v>
      </c>
      <c r="IX159" s="46">
        <v>0</v>
      </c>
      <c r="IY159" s="46">
        <v>0</v>
      </c>
      <c r="JT159" s="46" t="s">
        <v>1505</v>
      </c>
      <c r="JU159" s="46">
        <v>0</v>
      </c>
      <c r="JV159" s="46">
        <v>0</v>
      </c>
      <c r="JW159" s="46">
        <v>0</v>
      </c>
      <c r="JX159" s="46">
        <v>0</v>
      </c>
      <c r="JY159" s="46">
        <v>0</v>
      </c>
      <c r="JZ159" s="46">
        <v>0</v>
      </c>
      <c r="KA159" s="46">
        <v>1</v>
      </c>
      <c r="KB159" s="46">
        <v>0</v>
      </c>
      <c r="KC159" s="46">
        <v>0</v>
      </c>
      <c r="KD159" s="46">
        <v>0</v>
      </c>
      <c r="KE159" s="46">
        <v>0</v>
      </c>
      <c r="KF159" s="46">
        <v>0</v>
      </c>
      <c r="KG159" s="46">
        <v>0</v>
      </c>
      <c r="ADT159" s="46" t="s">
        <v>1500</v>
      </c>
      <c r="ADU159" s="46" t="s">
        <v>1505</v>
      </c>
      <c r="ADV159" s="46">
        <v>0</v>
      </c>
      <c r="ADW159" s="46">
        <v>0</v>
      </c>
      <c r="ADX159" s="46">
        <v>0</v>
      </c>
      <c r="ADY159" s="46">
        <v>0</v>
      </c>
      <c r="ADZ159" s="46">
        <v>0</v>
      </c>
      <c r="AEA159" s="46">
        <v>0</v>
      </c>
      <c r="AEB159" s="46">
        <v>1</v>
      </c>
      <c r="AEC159" s="46">
        <v>0</v>
      </c>
      <c r="AED159" s="46">
        <v>0</v>
      </c>
      <c r="AEE159" s="46">
        <v>0</v>
      </c>
      <c r="AEF159" s="46">
        <v>0</v>
      </c>
      <c r="AEG159" s="46">
        <v>0</v>
      </c>
      <c r="AEH159" s="46">
        <v>0</v>
      </c>
      <c r="AKG159" s="46" t="s">
        <v>1509</v>
      </c>
      <c r="AKH159" s="46">
        <v>0</v>
      </c>
      <c r="AKI159" s="46">
        <v>0</v>
      </c>
      <c r="AKJ159" s="46">
        <v>0</v>
      </c>
      <c r="AKK159" s="46">
        <v>0</v>
      </c>
      <c r="AKL159" s="46">
        <v>0</v>
      </c>
      <c r="AKM159" s="46">
        <v>0</v>
      </c>
      <c r="AKN159" s="46">
        <v>0</v>
      </c>
      <c r="AKO159" s="46">
        <v>0</v>
      </c>
      <c r="AKP159" s="46">
        <v>0</v>
      </c>
      <c r="AKQ159" s="46">
        <v>0</v>
      </c>
      <c r="AKR159" s="46">
        <v>0</v>
      </c>
      <c r="AKS159" s="46">
        <v>0</v>
      </c>
      <c r="AKT159" s="46">
        <v>0</v>
      </c>
      <c r="AKU159" s="46">
        <v>0</v>
      </c>
      <c r="AKV159" s="46">
        <v>1</v>
      </c>
      <c r="AKW159" s="46">
        <v>0</v>
      </c>
      <c r="AKX159" s="46">
        <v>0</v>
      </c>
      <c r="AKY159" s="46">
        <v>0</v>
      </c>
      <c r="AQR159" s="46" t="s">
        <v>1803</v>
      </c>
      <c r="AQS159" s="46" t="s">
        <v>1819</v>
      </c>
      <c r="AQT159" s="46">
        <v>1</v>
      </c>
      <c r="AQU159" s="46">
        <v>0</v>
      </c>
      <c r="AQV159" s="46">
        <v>0</v>
      </c>
      <c r="AQW159" s="46">
        <v>0</v>
      </c>
      <c r="AQX159" s="46">
        <v>0</v>
      </c>
      <c r="AQY159" s="46">
        <v>0</v>
      </c>
      <c r="AQZ159" s="46">
        <v>0</v>
      </c>
      <c r="ARA159" s="46">
        <v>0</v>
      </c>
      <c r="ARB159" s="46">
        <v>0</v>
      </c>
      <c r="ARC159" s="46">
        <v>0</v>
      </c>
      <c r="ARR159" s="46" t="s">
        <v>1581</v>
      </c>
      <c r="ARS159" s="46">
        <v>1</v>
      </c>
      <c r="ART159" s="46">
        <v>0</v>
      </c>
      <c r="ARU159" s="46">
        <v>0</v>
      </c>
      <c r="ARV159" s="46">
        <v>0</v>
      </c>
      <c r="ARW159" s="46">
        <v>0</v>
      </c>
      <c r="ARX159" s="46">
        <v>0</v>
      </c>
      <c r="ARY159" s="46">
        <v>0</v>
      </c>
      <c r="ASB159" s="46" t="s">
        <v>1500</v>
      </c>
      <c r="AUW159" s="46" t="s">
        <v>2504</v>
      </c>
      <c r="AUX159" s="46">
        <v>0</v>
      </c>
      <c r="AUY159" s="46">
        <v>0</v>
      </c>
      <c r="AUZ159" s="46">
        <v>0</v>
      </c>
      <c r="AVA159" s="46">
        <v>1</v>
      </c>
      <c r="AVB159" s="46">
        <v>0</v>
      </c>
      <c r="AVC159" s="46">
        <v>1</v>
      </c>
      <c r="AVD159" s="46">
        <v>1</v>
      </c>
      <c r="AVE159" s="46">
        <v>0</v>
      </c>
      <c r="AVF159" s="46">
        <v>0</v>
      </c>
      <c r="AVG159" s="46">
        <v>0</v>
      </c>
      <c r="AVH159" s="46">
        <v>0</v>
      </c>
      <c r="AVJ159" s="46" t="s">
        <v>1618</v>
      </c>
      <c r="AVK159" s="46">
        <v>0</v>
      </c>
      <c r="AVL159" s="46">
        <v>0</v>
      </c>
      <c r="AVM159" s="46">
        <v>0</v>
      </c>
      <c r="AVN159" s="46">
        <v>0</v>
      </c>
      <c r="AVO159" s="46">
        <v>0</v>
      </c>
      <c r="AVP159" s="46">
        <v>1</v>
      </c>
      <c r="AVQ159" s="46">
        <v>0</v>
      </c>
      <c r="AVR159" s="46">
        <v>0</v>
      </c>
      <c r="AVS159" s="46">
        <v>1</v>
      </c>
      <c r="AVT159" s="46">
        <v>0</v>
      </c>
      <c r="AVU159" s="46">
        <v>0</v>
      </c>
      <c r="AVV159" s="46">
        <v>0</v>
      </c>
      <c r="AVW159" s="46">
        <v>0</v>
      </c>
      <c r="AVY159" s="46" t="s">
        <v>2510</v>
      </c>
      <c r="AVZ159" s="46">
        <v>1</v>
      </c>
      <c r="AWA159" s="46">
        <v>0</v>
      </c>
      <c r="AWB159" s="46">
        <v>0</v>
      </c>
      <c r="AWC159" s="46">
        <v>0</v>
      </c>
      <c r="AWD159" s="46">
        <v>0</v>
      </c>
      <c r="AWE159" s="46">
        <v>1</v>
      </c>
      <c r="AWF159" s="46">
        <v>0</v>
      </c>
      <c r="AWG159" s="46">
        <v>1</v>
      </c>
      <c r="AWH159" s="46">
        <v>0</v>
      </c>
      <c r="AWI159" s="46">
        <v>0</v>
      </c>
      <c r="AWJ159" s="46">
        <v>0</v>
      </c>
      <c r="AWK159" s="46">
        <v>0</v>
      </c>
      <c r="AWL159" s="46">
        <v>0</v>
      </c>
      <c r="AWN159" s="46" t="s">
        <v>1516</v>
      </c>
      <c r="AWO159" s="46" t="s">
        <v>1955</v>
      </c>
      <c r="AWP159" s="46">
        <v>1</v>
      </c>
      <c r="AWQ159" s="46">
        <v>0</v>
      </c>
      <c r="AWR159" s="46">
        <v>0</v>
      </c>
      <c r="AWS159" s="46">
        <v>0</v>
      </c>
      <c r="AWT159" s="46">
        <v>0</v>
      </c>
      <c r="AWU159" s="46">
        <v>0</v>
      </c>
      <c r="AWV159" s="46">
        <v>0</v>
      </c>
      <c r="AWW159" s="46">
        <v>0</v>
      </c>
      <c r="AWX159" s="46">
        <v>1</v>
      </c>
      <c r="AWY159" s="46">
        <v>0</v>
      </c>
      <c r="AWZ159" s="46">
        <v>0</v>
      </c>
      <c r="AXA159" s="46">
        <v>0</v>
      </c>
      <c r="AXD159" s="46" t="s">
        <v>1500</v>
      </c>
      <c r="AXT159" s="46" t="s">
        <v>1518</v>
      </c>
      <c r="AYI159" s="46" t="s">
        <v>2511</v>
      </c>
      <c r="AYJ159" s="46">
        <v>0</v>
      </c>
      <c r="AYK159" s="46">
        <v>0</v>
      </c>
      <c r="AYL159" s="46">
        <v>1</v>
      </c>
      <c r="AYM159" s="46">
        <v>1</v>
      </c>
      <c r="AYN159" s="46">
        <v>0</v>
      </c>
      <c r="AYO159" s="46">
        <v>0</v>
      </c>
      <c r="AYP159" s="46">
        <v>0</v>
      </c>
      <c r="AYQ159" s="46">
        <v>0</v>
      </c>
      <c r="AYR159" s="46">
        <v>0</v>
      </c>
      <c r="AYS159" s="46">
        <v>0</v>
      </c>
      <c r="AYT159" s="46">
        <v>0</v>
      </c>
      <c r="AYW159" s="46" t="s">
        <v>1496</v>
      </c>
      <c r="AYX159" s="46" t="s">
        <v>1566</v>
      </c>
      <c r="AYY159" s="46">
        <v>0</v>
      </c>
      <c r="AYZ159" s="46">
        <v>0</v>
      </c>
      <c r="AZA159" s="46">
        <v>0</v>
      </c>
      <c r="AZB159" s="46">
        <v>0</v>
      </c>
      <c r="AZC159" s="46">
        <v>1</v>
      </c>
      <c r="AZD159" s="46">
        <v>1</v>
      </c>
      <c r="AZE159" s="46">
        <v>0</v>
      </c>
      <c r="AZF159" s="46">
        <v>0</v>
      </c>
      <c r="AZG159" s="46">
        <v>0</v>
      </c>
      <c r="AZH159" s="46">
        <v>0</v>
      </c>
      <c r="AZK159" s="46" t="s">
        <v>1696</v>
      </c>
      <c r="AZL159" s="46">
        <v>0</v>
      </c>
      <c r="AZM159" s="46">
        <v>0</v>
      </c>
      <c r="AZN159" s="46">
        <v>0</v>
      </c>
      <c r="AZO159" s="46">
        <v>0</v>
      </c>
      <c r="AZP159" s="46">
        <v>0</v>
      </c>
      <c r="AZQ159" s="46">
        <v>1</v>
      </c>
      <c r="AZR159" s="46">
        <v>0</v>
      </c>
      <c r="AZS159" s="46">
        <v>0</v>
      </c>
      <c r="AZT159" s="46">
        <v>0</v>
      </c>
      <c r="AZU159" s="46">
        <v>0</v>
      </c>
      <c r="AZW159" s="46" t="s">
        <v>1496</v>
      </c>
      <c r="AZX159" s="46" t="s">
        <v>1500</v>
      </c>
      <c r="AZY159" s="46" t="s">
        <v>2512</v>
      </c>
      <c r="AZZ159" s="46">
        <v>1</v>
      </c>
      <c r="BAA159" s="46">
        <v>0</v>
      </c>
      <c r="BAB159" s="46">
        <v>0</v>
      </c>
      <c r="BAC159" s="46">
        <v>0</v>
      </c>
      <c r="BAD159" s="46">
        <v>0</v>
      </c>
      <c r="BAE159" s="46">
        <v>0</v>
      </c>
      <c r="BAF159" s="46">
        <v>0</v>
      </c>
      <c r="BAG159" s="46">
        <v>0</v>
      </c>
      <c r="BAH159" s="46">
        <v>0</v>
      </c>
      <c r="BAI159" s="46">
        <v>0</v>
      </c>
      <c r="BAJ159" s="46">
        <v>0</v>
      </c>
      <c r="BAX159" s="46" t="s">
        <v>1500</v>
      </c>
      <c r="BBM159" s="46" t="s">
        <v>1518</v>
      </c>
      <c r="BBN159" s="46" t="s">
        <v>1652</v>
      </c>
      <c r="BBO159" s="46" t="s">
        <v>1500</v>
      </c>
      <c r="BCV159" s="46" t="s">
        <v>1652</v>
      </c>
      <c r="BCW159" s="46" t="s">
        <v>1500</v>
      </c>
      <c r="BCX159" s="46" t="s">
        <v>1496</v>
      </c>
      <c r="BDA159" s="46">
        <v>392102084</v>
      </c>
      <c r="BDB159" s="46">
        <v>44966.630960648152</v>
      </c>
      <c r="BDE159" s="46" t="s">
        <v>1524</v>
      </c>
      <c r="BDF159" s="46" t="s">
        <v>1525</v>
      </c>
    </row>
    <row r="160" spans="1:987 1136:1462" x14ac:dyDescent="0.35">
      <c r="A160" s="46">
        <v>182</v>
      </c>
      <c r="B160" s="46" t="s">
        <v>2513</v>
      </c>
      <c r="C160" s="46">
        <v>44966</v>
      </c>
      <c r="D160" s="46" t="s">
        <v>1490</v>
      </c>
      <c r="E160" s="46">
        <v>44966.433449085649</v>
      </c>
      <c r="F160" s="46">
        <v>44966.459631840276</v>
      </c>
      <c r="G160" s="46" t="s">
        <v>1491</v>
      </c>
      <c r="H160" s="46" t="s">
        <v>1724</v>
      </c>
      <c r="I160" s="46" t="s">
        <v>1493</v>
      </c>
      <c r="J160" s="46" t="s">
        <v>1494</v>
      </c>
      <c r="K160" s="46">
        <v>2</v>
      </c>
      <c r="L160" s="46">
        <v>2</v>
      </c>
      <c r="M160" s="46" t="s">
        <v>1725</v>
      </c>
      <c r="N160" s="46" t="s">
        <v>1496</v>
      </c>
      <c r="O160" s="46" t="s">
        <v>1497</v>
      </c>
      <c r="P160" s="46" t="s">
        <v>1498</v>
      </c>
      <c r="R160" s="46" t="s">
        <v>1500</v>
      </c>
      <c r="S160" s="46" t="s">
        <v>2514</v>
      </c>
      <c r="T160" s="46" t="s">
        <v>1500</v>
      </c>
      <c r="U160" s="46" t="s">
        <v>1500</v>
      </c>
      <c r="V160" s="46" t="s">
        <v>1500</v>
      </c>
      <c r="W160" s="46" t="s">
        <v>1500</v>
      </c>
      <c r="X160" s="46" t="s">
        <v>1500</v>
      </c>
      <c r="Y160" s="46" t="s">
        <v>1500</v>
      </c>
      <c r="Z160" s="46" t="str">
        <f t="shared" si="102"/>
        <v>non</v>
      </c>
      <c r="AC160" s="46" t="str">
        <f t="shared" si="98"/>
        <v>oui</v>
      </c>
      <c r="AD160" s="46" t="s">
        <v>1530</v>
      </c>
      <c r="AF160" s="46" t="s">
        <v>1503</v>
      </c>
      <c r="AH160" s="46" t="s">
        <v>1734</v>
      </c>
      <c r="AJ160" s="46" t="str">
        <f t="shared" si="99"/>
        <v>oui</v>
      </c>
      <c r="AK160" s="46" t="str">
        <f t="shared" si="103"/>
        <v>oui</v>
      </c>
      <c r="AL160" s="46" t="str">
        <f t="shared" si="126"/>
        <v xml:space="preserve">pas_connaissance pas_acces_information </v>
      </c>
      <c r="AM160" s="46">
        <f t="shared" si="127"/>
        <v>1</v>
      </c>
      <c r="AN160" s="46">
        <f t="shared" si="128"/>
        <v>0</v>
      </c>
      <c r="AO160" s="46">
        <f t="shared" si="129"/>
        <v>0</v>
      </c>
      <c r="AP160" s="46">
        <f t="shared" si="130"/>
        <v>0</v>
      </c>
      <c r="AQ160" s="46">
        <f t="shared" si="131"/>
        <v>0</v>
      </c>
      <c r="AR160" s="46">
        <f t="shared" si="132"/>
        <v>0</v>
      </c>
      <c r="AS160" s="46">
        <f t="shared" si="133"/>
        <v>0</v>
      </c>
      <c r="AT160" s="46">
        <f t="shared" si="134"/>
        <v>0</v>
      </c>
      <c r="AU160" s="46">
        <f t="shared" si="135"/>
        <v>0</v>
      </c>
      <c r="AV160" s="46">
        <f t="shared" si="136"/>
        <v>1</v>
      </c>
      <c r="AW160" s="46">
        <f t="shared" si="137"/>
        <v>0</v>
      </c>
      <c r="AX160" s="46">
        <f t="shared" si="138"/>
        <v>0</v>
      </c>
      <c r="AY160" s="46">
        <f t="shared" si="139"/>
        <v>0</v>
      </c>
      <c r="AZ160" s="46" t="str">
        <f t="shared" ref="AZ160:AZ164" si="145">IF(BA160=1,"pas_adapte ","")&amp;IF(BB160=1,"insuffisance_argent ","")&amp;IF(BC160=1,"acces_limite ","")&amp;IF(BD160=1,"mauvaise_qualite ","")&amp;IF(BE160=1,"retard_reception ","")&amp;IF(BF160=1,"aucun_problem ","")&amp;IF(BG160=1,"autre ","")&amp;IF(BH160=1,"nsp ","")&amp;IF(BI160=1,"pnpr ","")</f>
        <v xml:space="preserve">aucun_problem </v>
      </c>
      <c r="BA160" s="46">
        <f>IF(ISERROR(SEARCH(1,_xlfn.CONCAT(DM160, FO160, HN160, KJ160, NC160, PR160, SH160, UU160, XI160, ZT160, ACQ160, ZT160, ACQ160, AEK160, AFT160, AJH160))),0,1)</f>
        <v>0</v>
      </c>
      <c r="BB160" s="46">
        <f>IF(ISERROR(SEARCH(1,_xlfn.CONCAT(DN160, FP160, HO160, KK160, ND160, PS160, SI160, UV160, XJ160, ZU160, ACR160))),0,1)</f>
        <v>0</v>
      </c>
      <c r="BC160" s="46">
        <f>IF(ISERROR(SEARCH(1,_xlfn.CONCAT(KL160, NE160, PT160, SJ160, UW160, XK160, ZW160, ACT160,AEM160, AGQ160, AJJ160))),0,1)</f>
        <v>0</v>
      </c>
      <c r="BD160" s="46">
        <f>IF(ISERROR(SEARCH(1,_xlfn.CONCAT(DO160, FQ160, HP160, KM160, NF160, PU160, SK160, UX160, XL160, ZV160, ACU160,AEL160, AGP160, AJI160))),0,1)</f>
        <v>0</v>
      </c>
      <c r="BE160" s="46">
        <f t="shared" ref="BE160:BI164" si="146">IF(ISERROR(SEARCH(1,_xlfn.CONCAT(DP160, FR160, HQ160, KN160, NG160, PV160, SL160, UY160, XM160, ZX160, ACU160,AEN160, AGR160, AJK160))),0,1)</f>
        <v>0</v>
      </c>
      <c r="BF160" s="46">
        <f t="shared" si="146"/>
        <v>1</v>
      </c>
      <c r="BG160" s="46">
        <f t="shared" si="146"/>
        <v>0</v>
      </c>
      <c r="BH160" s="46">
        <f t="shared" si="146"/>
        <v>0</v>
      </c>
      <c r="BI160" s="46">
        <f t="shared" si="146"/>
        <v>0</v>
      </c>
      <c r="BJ160" s="46" t="str">
        <f t="shared" ref="BJ160:BJ164" si="147">IF(BK160=1, "pas_adapte ","")&amp;IF(BL160=1, "insuffisance_argent ","")&amp;IF(BM160=1, "acces_limite ","")&amp;IF(BN160=1, "mauvaise_qualite ","")&amp;IF(BO160=1, "retard_reception ","")&amp;IF(BP160=1, "aucun_problem ","")&amp;IF(BQ160=1, "autre ","")&amp;IF(BR160=1, "nsp ","")&amp;IF(BS160=1, "pnpr ","")</f>
        <v xml:space="preserve">aucun_problem </v>
      </c>
      <c r="BK160" s="46">
        <f>IF(ISERROR(SEARCH(1,_xlfn.CONCAT(DM160, FO160, HN160, KJ160, NC160, PR160, SH160, UU160, XI160, ZT160, ACQ160, ZT160, ACQ160, AEK160, AFT160, AJH160, ALB160, ALL160, ALV160, AMF160, AMQ160, ANB160, ANM160, ANX160, AOI160, AOT160, APE160, APP160, APZ160, AQI160))),0,1)</f>
        <v>0</v>
      </c>
      <c r="BL160" s="46">
        <f>IF(ISERROR(SEARCH(1,_xlfn.CONCAT(DN160, FP160, HO160, KK160, ND160, PS160, SI160, UV160, XJ160, ZU160, ACR160, ZU160, ACR160, ALC160, ALM160, ALW160, AMG160, AMR160, ANC160, ANN160, ANY160, AOJ160, AOU160, APF160))),0,1)</f>
        <v>0</v>
      </c>
      <c r="BM160" s="46">
        <f>IF(ISERROR(SEARCH(1,_xlfn.CONCAT(KL160, NE160, PT160, SJ160, UW160, XK160, ZW160, ACT160,AEM160, AGQ160, AJJ160, AMH160, AMS160, AND160, ANO160, ANZ160, AOK160, AOW160, APH160, APR160, AQB160, AQK160))),0,1)</f>
        <v>0</v>
      </c>
      <c r="BN160" s="46">
        <f>IF(ISERROR(SEARCH(1,_xlfn.CONCAT(DO160, FQ160, HP160, KM160, NF160, PU160, SK160, UX160, XL160, ZV160, ACU160,AEL160, AGP160, AJI160, AMI160, AMT160, ANE160, ANP160, AOA160, AOL160, AOV160, APG160, APQ160, AQA160, AQJ160))),0,1)</f>
        <v>0</v>
      </c>
      <c r="BO160" s="46">
        <f t="shared" ref="BO160:BS164" si="148">IF(ISERROR(SEARCH(1,_xlfn.CONCAT(DP160, FR160, HQ160, KN160, NG160, PV160, SL160, UY160, XM160, ZX160, ACU160,AEN160, AGR160, AJK160, ALE160, ALO160, ALY160, AMJ160, AMU160, ANF160, ANQ160, AOB160, AOM160, AOX160, API160, APS160, AQC160, AQL160))),0,1)</f>
        <v>0</v>
      </c>
      <c r="BP160" s="46">
        <f t="shared" si="148"/>
        <v>1</v>
      </c>
      <c r="BQ160" s="46">
        <f t="shared" si="148"/>
        <v>0</v>
      </c>
      <c r="BR160" s="46">
        <f t="shared" si="148"/>
        <v>0</v>
      </c>
      <c r="BS160" s="46">
        <f t="shared" si="148"/>
        <v>0</v>
      </c>
      <c r="BT160" s="46" t="str">
        <f t="shared" si="144"/>
        <v>non</v>
      </c>
      <c r="BU160" s="46" t="str">
        <f>IF(ISERROR(SEARCH(1, _xlfn.CONCAT(CL160, CM160,ES160, GQ160, JB160,MB160,OP160, OQ160,RF160, WG160, ABJ160, ABK160, ABL160, ABM160, CK160 ))),"non","oui")</f>
        <v>non</v>
      </c>
      <c r="OA160" s="46" t="s">
        <v>1496</v>
      </c>
      <c r="OO160" s="46" t="s">
        <v>2515</v>
      </c>
      <c r="OP160" s="46">
        <v>0</v>
      </c>
      <c r="OQ160" s="46">
        <v>0</v>
      </c>
      <c r="OR160" s="46">
        <v>0</v>
      </c>
      <c r="OS160" s="46">
        <v>0</v>
      </c>
      <c r="OT160" s="46">
        <v>0</v>
      </c>
      <c r="OU160" s="46">
        <v>1</v>
      </c>
      <c r="OV160" s="46">
        <v>0</v>
      </c>
      <c r="OW160" s="46">
        <v>0</v>
      </c>
      <c r="OX160" s="46">
        <v>0</v>
      </c>
      <c r="OY160" s="46">
        <v>0</v>
      </c>
      <c r="OZ160" s="46">
        <v>0</v>
      </c>
      <c r="PB160" s="46" t="s">
        <v>1680</v>
      </c>
      <c r="PC160" s="46">
        <v>0</v>
      </c>
      <c r="PD160" s="46">
        <v>0</v>
      </c>
      <c r="PE160" s="46">
        <v>0</v>
      </c>
      <c r="PF160" s="46">
        <v>0</v>
      </c>
      <c r="PG160" s="46">
        <v>0</v>
      </c>
      <c r="PH160" s="46">
        <v>0</v>
      </c>
      <c r="PI160" s="46">
        <v>0</v>
      </c>
      <c r="PJ160" s="46">
        <v>0</v>
      </c>
      <c r="PK160" s="46">
        <v>0</v>
      </c>
      <c r="PL160" s="46">
        <v>1</v>
      </c>
      <c r="PM160" s="46">
        <v>0</v>
      </c>
      <c r="PN160" s="46">
        <v>0</v>
      </c>
      <c r="PO160" s="46">
        <v>0</v>
      </c>
      <c r="PQ160" s="46" t="s">
        <v>1914</v>
      </c>
      <c r="PR160" s="46">
        <v>0</v>
      </c>
      <c r="PS160" s="46">
        <v>0</v>
      </c>
      <c r="PT160" s="46">
        <v>0</v>
      </c>
      <c r="PU160" s="46">
        <v>0</v>
      </c>
      <c r="PV160" s="46">
        <v>0</v>
      </c>
      <c r="PW160" s="46">
        <v>1</v>
      </c>
      <c r="PX160" s="46">
        <v>0</v>
      </c>
      <c r="PY160" s="46">
        <v>0</v>
      </c>
      <c r="PZ160" s="46">
        <v>0</v>
      </c>
      <c r="QO160" s="46" t="s">
        <v>1563</v>
      </c>
      <c r="QP160" s="46" t="s">
        <v>1629</v>
      </c>
      <c r="TF160" s="46" t="s">
        <v>1500</v>
      </c>
      <c r="TG160" s="46" t="s">
        <v>2516</v>
      </c>
      <c r="TH160" s="46">
        <v>0</v>
      </c>
      <c r="TI160" s="46">
        <v>1</v>
      </c>
      <c r="TJ160" s="46">
        <v>0</v>
      </c>
      <c r="TK160" s="46">
        <v>0</v>
      </c>
      <c r="TL160" s="46">
        <v>0</v>
      </c>
      <c r="TM160" s="46">
        <v>0</v>
      </c>
      <c r="TN160" s="46">
        <v>0</v>
      </c>
      <c r="TO160" s="46">
        <v>0</v>
      </c>
      <c r="TP160" s="46">
        <v>0</v>
      </c>
      <c r="TQ160" s="46">
        <v>0</v>
      </c>
      <c r="UE160" s="46" t="s">
        <v>1579</v>
      </c>
      <c r="UF160" s="46">
        <v>1</v>
      </c>
      <c r="UG160" s="46">
        <v>0</v>
      </c>
      <c r="UH160" s="46">
        <v>0</v>
      </c>
      <c r="UI160" s="46">
        <v>0</v>
      </c>
      <c r="UJ160" s="46">
        <v>0</v>
      </c>
      <c r="UK160" s="46">
        <v>0</v>
      </c>
      <c r="UL160" s="46">
        <v>0</v>
      </c>
      <c r="UM160" s="46">
        <v>0</v>
      </c>
      <c r="UN160" s="46">
        <v>0</v>
      </c>
      <c r="UO160" s="46">
        <v>0</v>
      </c>
      <c r="UP160" s="46">
        <v>0</v>
      </c>
      <c r="UQ160" s="46">
        <v>0</v>
      </c>
      <c r="UR160" s="46">
        <v>0</v>
      </c>
      <c r="AAP160" s="46" t="s">
        <v>1500</v>
      </c>
      <c r="AAQ160" s="46" t="s">
        <v>1785</v>
      </c>
      <c r="AAR160" s="46">
        <v>0</v>
      </c>
      <c r="AAS160" s="46">
        <v>0</v>
      </c>
      <c r="AAT160" s="46">
        <v>0</v>
      </c>
      <c r="AAU160" s="46">
        <v>0</v>
      </c>
      <c r="AAV160" s="46">
        <v>1</v>
      </c>
      <c r="AAW160" s="46">
        <v>0</v>
      </c>
      <c r="AAX160" s="46">
        <v>0</v>
      </c>
      <c r="AAY160" s="46">
        <v>0</v>
      </c>
      <c r="AAZ160" s="46">
        <v>0</v>
      </c>
      <c r="ABA160" s="46">
        <v>0</v>
      </c>
      <c r="ABB160" s="46">
        <v>0</v>
      </c>
      <c r="ABC160" s="46">
        <v>0</v>
      </c>
      <c r="ABD160" s="46">
        <v>0</v>
      </c>
      <c r="ABE160" s="46">
        <v>0</v>
      </c>
      <c r="ABF160" s="46">
        <v>0</v>
      </c>
      <c r="ABG160" s="46">
        <v>0</v>
      </c>
      <c r="ACA160" s="46" t="s">
        <v>1579</v>
      </c>
      <c r="ACB160" s="46">
        <v>1</v>
      </c>
      <c r="ACC160" s="46">
        <v>0</v>
      </c>
      <c r="ACD160" s="46">
        <v>0</v>
      </c>
      <c r="ACE160" s="46">
        <v>0</v>
      </c>
      <c r="ACF160" s="46">
        <v>0</v>
      </c>
      <c r="ACG160" s="46">
        <v>0</v>
      </c>
      <c r="ACH160" s="46">
        <v>0</v>
      </c>
      <c r="ACI160" s="46">
        <v>0</v>
      </c>
      <c r="ACJ160" s="46">
        <v>0</v>
      </c>
      <c r="ACK160" s="46">
        <v>0</v>
      </c>
      <c r="ACL160" s="46">
        <v>0</v>
      </c>
      <c r="ACM160" s="46">
        <v>0</v>
      </c>
      <c r="ACN160" s="46">
        <v>0</v>
      </c>
      <c r="AKG160" s="46" t="s">
        <v>1509</v>
      </c>
      <c r="AKH160" s="46">
        <v>0</v>
      </c>
      <c r="AKI160" s="46">
        <v>0</v>
      </c>
      <c r="AKJ160" s="46">
        <v>0</v>
      </c>
      <c r="AKK160" s="46">
        <v>0</v>
      </c>
      <c r="AKL160" s="46">
        <v>0</v>
      </c>
      <c r="AKM160" s="46">
        <v>0</v>
      </c>
      <c r="AKN160" s="46">
        <v>0</v>
      </c>
      <c r="AKO160" s="46">
        <v>0</v>
      </c>
      <c r="AKP160" s="46">
        <v>0</v>
      </c>
      <c r="AKQ160" s="46">
        <v>0</v>
      </c>
      <c r="AKR160" s="46">
        <v>0</v>
      </c>
      <c r="AKS160" s="46">
        <v>0</v>
      </c>
      <c r="AKT160" s="46">
        <v>0</v>
      </c>
      <c r="AKU160" s="46">
        <v>0</v>
      </c>
      <c r="AKV160" s="46">
        <v>1</v>
      </c>
      <c r="AKW160" s="46">
        <v>0</v>
      </c>
      <c r="AKX160" s="46">
        <v>0</v>
      </c>
      <c r="AKY160" s="46">
        <v>0</v>
      </c>
      <c r="AQR160" s="46" t="s">
        <v>1564</v>
      </c>
      <c r="ASB160" s="46" t="s">
        <v>1496</v>
      </c>
      <c r="ASD160" s="46" t="s">
        <v>1649</v>
      </c>
      <c r="ASE160" s="46" t="s">
        <v>1559</v>
      </c>
      <c r="ASF160" s="46">
        <v>1</v>
      </c>
      <c r="ASG160" s="46">
        <v>0</v>
      </c>
      <c r="ASH160" s="46">
        <v>0</v>
      </c>
      <c r="ASI160" s="46">
        <v>0</v>
      </c>
      <c r="ASJ160" s="46">
        <v>0</v>
      </c>
      <c r="ASK160" s="46">
        <v>0</v>
      </c>
      <c r="ASL160" s="46">
        <v>0</v>
      </c>
      <c r="ASM160" s="46">
        <v>0</v>
      </c>
      <c r="ASN160" s="46">
        <v>0</v>
      </c>
      <c r="ASO160" s="46">
        <v>0</v>
      </c>
      <c r="ASP160" s="46">
        <v>0</v>
      </c>
      <c r="ASQ160" s="46">
        <v>0</v>
      </c>
      <c r="ASS160" s="46" t="s">
        <v>1560</v>
      </c>
      <c r="AST160" s="46">
        <v>0</v>
      </c>
      <c r="ASU160" s="46">
        <v>0</v>
      </c>
      <c r="ASV160" s="46">
        <v>0</v>
      </c>
      <c r="ASW160" s="46">
        <v>0</v>
      </c>
      <c r="ASX160" s="46">
        <v>0</v>
      </c>
      <c r="ASY160" s="46">
        <v>0</v>
      </c>
      <c r="ASZ160" s="46">
        <v>0</v>
      </c>
      <c r="ATA160" s="46">
        <v>1</v>
      </c>
      <c r="ATB160" s="46">
        <v>0</v>
      </c>
      <c r="ATC160" s="46">
        <v>0</v>
      </c>
      <c r="ATD160" s="46">
        <v>0</v>
      </c>
      <c r="ATE160" s="46">
        <v>0</v>
      </c>
      <c r="ATF160" s="46">
        <v>0</v>
      </c>
      <c r="ATH160" s="46" t="s">
        <v>1561</v>
      </c>
      <c r="ATI160" s="46">
        <v>1</v>
      </c>
      <c r="ATJ160" s="46">
        <v>0</v>
      </c>
      <c r="ATK160" s="46">
        <v>0</v>
      </c>
      <c r="ATL160" s="46">
        <v>0</v>
      </c>
      <c r="ATM160" s="46">
        <v>0</v>
      </c>
      <c r="ATN160" s="46">
        <v>0</v>
      </c>
      <c r="ATO160" s="46">
        <v>0</v>
      </c>
      <c r="ATP160" s="46">
        <v>0</v>
      </c>
      <c r="ATQ160" s="46">
        <v>0</v>
      </c>
      <c r="ATR160" s="46">
        <v>0</v>
      </c>
      <c r="ATS160" s="46">
        <v>0</v>
      </c>
      <c r="ATT160" s="46">
        <v>0</v>
      </c>
      <c r="ATU160" s="46">
        <v>0</v>
      </c>
      <c r="AUH160" s="46" t="s">
        <v>1585</v>
      </c>
      <c r="AUI160" s="46" t="s">
        <v>1496</v>
      </c>
      <c r="AUJ160" s="46" t="s">
        <v>1558</v>
      </c>
      <c r="AXD160" s="46" t="s">
        <v>1500</v>
      </c>
      <c r="AXT160" s="46" t="s">
        <v>1518</v>
      </c>
      <c r="AYI160" s="46" t="s">
        <v>2517</v>
      </c>
      <c r="AYJ160" s="46">
        <v>1</v>
      </c>
      <c r="AYK160" s="46">
        <v>0</v>
      </c>
      <c r="AYL160" s="46">
        <v>0</v>
      </c>
      <c r="AYM160" s="46">
        <v>1</v>
      </c>
      <c r="AYN160" s="46">
        <v>0</v>
      </c>
      <c r="AYO160" s="46">
        <v>0</v>
      </c>
      <c r="AYP160" s="46">
        <v>0</v>
      </c>
      <c r="AYQ160" s="46">
        <v>0</v>
      </c>
      <c r="AYR160" s="46">
        <v>0</v>
      </c>
      <c r="AYS160" s="46">
        <v>0</v>
      </c>
      <c r="AYT160" s="46">
        <v>0</v>
      </c>
      <c r="AYW160" s="46" t="s">
        <v>1500</v>
      </c>
      <c r="AZW160" s="46" t="s">
        <v>1500</v>
      </c>
      <c r="BAX160" s="46" t="s">
        <v>1500</v>
      </c>
      <c r="BBM160" s="46" t="s">
        <v>1518</v>
      </c>
      <c r="BBN160" s="46" t="s">
        <v>1702</v>
      </c>
      <c r="BBO160" s="46" t="s">
        <v>1500</v>
      </c>
      <c r="BCV160" s="46" t="s">
        <v>1702</v>
      </c>
      <c r="BCW160" s="46" t="s">
        <v>1500</v>
      </c>
      <c r="BCX160" s="46" t="s">
        <v>1500</v>
      </c>
      <c r="BCY160" s="46" t="s">
        <v>2518</v>
      </c>
      <c r="BDA160" s="46">
        <v>392108602</v>
      </c>
      <c r="BDB160" s="46">
        <v>44966.63927083333</v>
      </c>
      <c r="BDE160" s="46" t="s">
        <v>1524</v>
      </c>
      <c r="BDF160" s="46" t="s">
        <v>1525</v>
      </c>
    </row>
    <row r="161" spans="1:1462" x14ac:dyDescent="0.35">
      <c r="A161" s="46">
        <v>183</v>
      </c>
      <c r="B161" s="46" t="s">
        <v>2519</v>
      </c>
      <c r="C161" s="46">
        <v>44966</v>
      </c>
      <c r="D161" s="46" t="s">
        <v>1490</v>
      </c>
      <c r="E161" s="46">
        <v>44966.481931238421</v>
      </c>
      <c r="F161" s="46">
        <v>44966.501943657408</v>
      </c>
      <c r="G161" s="46" t="s">
        <v>1491</v>
      </c>
      <c r="H161" s="46" t="s">
        <v>1724</v>
      </c>
      <c r="I161" s="46" t="s">
        <v>1493</v>
      </c>
      <c r="J161" s="46" t="s">
        <v>1494</v>
      </c>
      <c r="K161" s="46">
        <v>3</v>
      </c>
      <c r="L161" s="46">
        <v>3</v>
      </c>
      <c r="M161" s="46" t="s">
        <v>1741</v>
      </c>
      <c r="N161" s="46" t="s">
        <v>1496</v>
      </c>
      <c r="O161" s="46" t="s">
        <v>1497</v>
      </c>
      <c r="P161" s="46" t="s">
        <v>1498</v>
      </c>
      <c r="R161" s="46" t="s">
        <v>1496</v>
      </c>
      <c r="S161" s="46" t="s">
        <v>2520</v>
      </c>
      <c r="T161" s="46" t="s">
        <v>1500</v>
      </c>
      <c r="U161" s="46" t="s">
        <v>1550</v>
      </c>
      <c r="V161" s="46" t="s">
        <v>1550</v>
      </c>
      <c r="W161" s="46" t="s">
        <v>1500</v>
      </c>
      <c r="X161" s="46" t="s">
        <v>1550</v>
      </c>
      <c r="Y161" s="46" t="s">
        <v>1550</v>
      </c>
      <c r="Z161" s="46" t="str">
        <f t="shared" si="102"/>
        <v>oui</v>
      </c>
      <c r="AC161" s="46" t="str">
        <f t="shared" si="98"/>
        <v>oui</v>
      </c>
      <c r="AD161" s="46" t="s">
        <v>1501</v>
      </c>
      <c r="AF161" s="46" t="s">
        <v>1503</v>
      </c>
      <c r="AH161" s="46" t="s">
        <v>1609</v>
      </c>
      <c r="AJ161" s="46" t="str">
        <f t="shared" si="99"/>
        <v>oui</v>
      </c>
      <c r="AK161" s="46" t="str">
        <f t="shared" si="103"/>
        <v>oui</v>
      </c>
      <c r="AL161" s="46" t="str">
        <f t="shared" si="126"/>
        <v xml:space="preserve">exclusion pas_acces_information </v>
      </c>
      <c r="AM161" s="46">
        <f t="shared" si="127"/>
        <v>0</v>
      </c>
      <c r="AN161" s="46">
        <f t="shared" si="128"/>
        <v>0</v>
      </c>
      <c r="AO161" s="46">
        <f t="shared" si="129"/>
        <v>0</v>
      </c>
      <c r="AP161" s="46">
        <f t="shared" si="130"/>
        <v>0</v>
      </c>
      <c r="AQ161" s="46">
        <f t="shared" si="131"/>
        <v>0</v>
      </c>
      <c r="AR161" s="46">
        <f t="shared" si="132"/>
        <v>0</v>
      </c>
      <c r="AS161" s="46">
        <f t="shared" si="133"/>
        <v>1</v>
      </c>
      <c r="AT161" s="46">
        <f t="shared" si="134"/>
        <v>0</v>
      </c>
      <c r="AU161" s="46">
        <f t="shared" si="135"/>
        <v>0</v>
      </c>
      <c r="AV161" s="46">
        <f t="shared" si="136"/>
        <v>1</v>
      </c>
      <c r="AW161" s="46">
        <f t="shared" si="137"/>
        <v>0</v>
      </c>
      <c r="AX161" s="46">
        <f t="shared" si="138"/>
        <v>0</v>
      </c>
      <c r="AY161" s="46">
        <f t="shared" si="139"/>
        <v>0</v>
      </c>
      <c r="AZ161" s="46" t="str">
        <f t="shared" si="145"/>
        <v xml:space="preserve">aucun_problem </v>
      </c>
      <c r="BA161" s="46">
        <f>IF(ISERROR(SEARCH(1,_xlfn.CONCAT(DM161, FO161, HN161, KJ161, NC161, PR161, SH161, UU161, XI161, ZT161, ACQ161, ZT161, ACQ161, AEK161, AFT161, AJH161))),0,1)</f>
        <v>0</v>
      </c>
      <c r="BB161" s="46">
        <f>IF(ISERROR(SEARCH(1,_xlfn.CONCAT(DN161, FP161, HO161, KK161, ND161, PS161, SI161, UV161, XJ161, ZU161, ACR161))),0,1)</f>
        <v>0</v>
      </c>
      <c r="BC161" s="46">
        <f>IF(ISERROR(SEARCH(1,_xlfn.CONCAT(KL161, NE161, PT161, SJ161, UW161, XK161, ZW161, ACT161,AEM161, AGQ161, AJJ161))),0,1)</f>
        <v>0</v>
      </c>
      <c r="BD161" s="46">
        <f>IF(ISERROR(SEARCH(1,_xlfn.CONCAT(DO161, FQ161, HP161, KM161, NF161, PU161, SK161, UX161, XL161, ZV161, ACU161,AEL161, AGP161, AJI161))),0,1)</f>
        <v>0</v>
      </c>
      <c r="BE161" s="46">
        <f t="shared" si="146"/>
        <v>0</v>
      </c>
      <c r="BF161" s="46">
        <f t="shared" si="146"/>
        <v>1</v>
      </c>
      <c r="BG161" s="46">
        <f t="shared" si="146"/>
        <v>0</v>
      </c>
      <c r="BH161" s="46">
        <f t="shared" si="146"/>
        <v>0</v>
      </c>
      <c r="BI161" s="46">
        <f t="shared" si="146"/>
        <v>0</v>
      </c>
      <c r="BJ161" s="46" t="str">
        <f t="shared" si="147"/>
        <v xml:space="preserve">aucun_problem </v>
      </c>
      <c r="BK161" s="46">
        <f>IF(ISERROR(SEARCH(1,_xlfn.CONCAT(DM161, FO161, HN161, KJ161, NC161, PR161, SH161, UU161, XI161, ZT161, ACQ161, ZT161, ACQ161, AEK161, AFT161, AJH161, ALB161, ALL161, ALV161, AMF161, AMQ161, ANB161, ANM161, ANX161, AOI161, AOT161, APE161, APP161, APZ161, AQI161))),0,1)</f>
        <v>0</v>
      </c>
      <c r="BL161" s="46">
        <f>IF(ISERROR(SEARCH(1,_xlfn.CONCAT(DN161, FP161, HO161, KK161, ND161, PS161, SI161, UV161, XJ161, ZU161, ACR161, ZU161, ACR161, ALC161, ALM161, ALW161, AMG161, AMR161, ANC161, ANN161, ANY161, AOJ161, AOU161, APF161))),0,1)</f>
        <v>0</v>
      </c>
      <c r="BM161" s="46">
        <f>IF(ISERROR(SEARCH(1,_xlfn.CONCAT(KL161, NE161, PT161, SJ161, UW161, XK161, ZW161, ACT161,AEM161, AGQ161, AJJ161, AMH161, AMS161, AND161, ANO161, ANZ161, AOK161, AOW161, APH161, APR161, AQB161, AQK161))),0,1)</f>
        <v>0</v>
      </c>
      <c r="BN161" s="46">
        <f>IF(ISERROR(SEARCH(1,_xlfn.CONCAT(DO161, FQ161, HP161, KM161, NF161, PU161, SK161, UX161, XL161, ZV161, ACU161,AEL161, AGP161, AJI161, AMI161, AMT161, ANE161, ANP161, AOA161, AOL161, AOV161, APG161, APQ161, AQA161, AQJ161))),0,1)</f>
        <v>0</v>
      </c>
      <c r="BO161" s="46">
        <f t="shared" si="148"/>
        <v>0</v>
      </c>
      <c r="BP161" s="46">
        <f t="shared" si="148"/>
        <v>1</v>
      </c>
      <c r="BQ161" s="46">
        <f t="shared" si="148"/>
        <v>0</v>
      </c>
      <c r="BR161" s="46">
        <f t="shared" si="148"/>
        <v>0</v>
      </c>
      <c r="BS161" s="46">
        <f t="shared" si="148"/>
        <v>0</v>
      </c>
      <c r="BT161" s="46" t="str">
        <f t="shared" si="144"/>
        <v>non</v>
      </c>
      <c r="BU161" s="46" t="str">
        <f>IF(ISERROR(SEARCH(1, _xlfn.CONCAT(CL161, CM161,ES161, GQ161, JB161,MB161,OP161, OQ161,RF161, WG161, ABJ161, ABK161, ABL161, ABM161, CK161 ))),"non","oui")</f>
        <v>oui</v>
      </c>
      <c r="BV161" s="46" t="s">
        <v>1500</v>
      </c>
      <c r="BW161" s="46" t="s">
        <v>1708</v>
      </c>
      <c r="BX161" s="46">
        <v>0</v>
      </c>
      <c r="BY161" s="46">
        <v>0</v>
      </c>
      <c r="BZ161" s="46">
        <v>0</v>
      </c>
      <c r="CA161" s="46">
        <v>0</v>
      </c>
      <c r="CB161" s="46">
        <v>1</v>
      </c>
      <c r="CC161" s="46">
        <v>0</v>
      </c>
      <c r="CD161" s="46">
        <v>0</v>
      </c>
      <c r="CE161" s="46">
        <v>0</v>
      </c>
      <c r="CF161" s="46">
        <v>0</v>
      </c>
      <c r="CG161" s="46">
        <v>0</v>
      </c>
      <c r="CH161" s="46">
        <v>0</v>
      </c>
      <c r="CW161" s="46" t="s">
        <v>1505</v>
      </c>
      <c r="CX161" s="46">
        <v>0</v>
      </c>
      <c r="CY161" s="46">
        <v>0</v>
      </c>
      <c r="CZ161" s="46">
        <v>0</v>
      </c>
      <c r="DA161" s="46">
        <v>0</v>
      </c>
      <c r="DB161" s="46">
        <v>0</v>
      </c>
      <c r="DC161" s="46">
        <v>0</v>
      </c>
      <c r="DD161" s="46">
        <v>1</v>
      </c>
      <c r="DE161" s="46">
        <v>0</v>
      </c>
      <c r="DF161" s="46">
        <v>0</v>
      </c>
      <c r="DG161" s="46">
        <v>0</v>
      </c>
      <c r="DH161" s="46">
        <v>0</v>
      </c>
      <c r="DI161" s="46">
        <v>0</v>
      </c>
      <c r="DJ161" s="46">
        <v>0</v>
      </c>
      <c r="GG161" s="46" t="s">
        <v>1496</v>
      </c>
      <c r="GP161" s="46" t="s">
        <v>1504</v>
      </c>
      <c r="GQ161" s="46">
        <v>1</v>
      </c>
      <c r="GR161" s="46">
        <v>0</v>
      </c>
      <c r="GS161" s="46">
        <v>0</v>
      </c>
      <c r="GT161" s="46">
        <v>0</v>
      </c>
      <c r="GU161" s="46">
        <v>0</v>
      </c>
      <c r="GV161" s="46">
        <v>0</v>
      </c>
      <c r="GX161" s="46" t="s">
        <v>1680</v>
      </c>
      <c r="GY161" s="46">
        <v>0</v>
      </c>
      <c r="GZ161" s="46">
        <v>0</v>
      </c>
      <c r="HA161" s="46">
        <v>0</v>
      </c>
      <c r="HB161" s="46">
        <v>0</v>
      </c>
      <c r="HC161" s="46">
        <v>0</v>
      </c>
      <c r="HD161" s="46">
        <v>0</v>
      </c>
      <c r="HE161" s="46">
        <v>0</v>
      </c>
      <c r="HF161" s="46">
        <v>0</v>
      </c>
      <c r="HG161" s="46">
        <v>0</v>
      </c>
      <c r="HH161" s="46">
        <v>1</v>
      </c>
      <c r="HI161" s="46">
        <v>0</v>
      </c>
      <c r="HJ161" s="46">
        <v>0</v>
      </c>
      <c r="HK161" s="46">
        <v>0</v>
      </c>
      <c r="HM161" s="46" t="s">
        <v>1914</v>
      </c>
      <c r="HN161" s="46">
        <v>0</v>
      </c>
      <c r="HO161" s="46">
        <v>0</v>
      </c>
      <c r="HP161" s="46">
        <v>0</v>
      </c>
      <c r="HQ161" s="46">
        <v>0</v>
      </c>
      <c r="HR161" s="46">
        <v>1</v>
      </c>
      <c r="HS161" s="46">
        <v>0</v>
      </c>
      <c r="HT161" s="46">
        <v>0</v>
      </c>
      <c r="HU161" s="46">
        <v>0</v>
      </c>
      <c r="IE161" s="46" t="s">
        <v>1563</v>
      </c>
      <c r="IF161" s="46" t="s">
        <v>1629</v>
      </c>
      <c r="OA161" s="46" t="s">
        <v>1500</v>
      </c>
      <c r="OB161" s="46" t="s">
        <v>2521</v>
      </c>
      <c r="OC161" s="46">
        <v>0</v>
      </c>
      <c r="OD161" s="46">
        <v>0</v>
      </c>
      <c r="OE161" s="46">
        <v>0</v>
      </c>
      <c r="OF161" s="46">
        <v>1</v>
      </c>
      <c r="OG161" s="46">
        <v>0</v>
      </c>
      <c r="OH161" s="46">
        <v>0</v>
      </c>
      <c r="OI161" s="46">
        <v>0</v>
      </c>
      <c r="OJ161" s="46">
        <v>0</v>
      </c>
      <c r="OK161" s="46">
        <v>0</v>
      </c>
      <c r="OL161" s="46">
        <v>0</v>
      </c>
      <c r="OM161" s="46">
        <v>0</v>
      </c>
      <c r="PB161" s="46" t="s">
        <v>1505</v>
      </c>
      <c r="PC161" s="46">
        <v>0</v>
      </c>
      <c r="PD161" s="46">
        <v>0</v>
      </c>
      <c r="PE161" s="46">
        <v>0</v>
      </c>
      <c r="PF161" s="46">
        <v>0</v>
      </c>
      <c r="PG161" s="46">
        <v>0</v>
      </c>
      <c r="PH161" s="46">
        <v>0</v>
      </c>
      <c r="PI161" s="46">
        <v>1</v>
      </c>
      <c r="PJ161" s="46">
        <v>0</v>
      </c>
      <c r="PK161" s="46">
        <v>0</v>
      </c>
      <c r="PL161" s="46">
        <v>0</v>
      </c>
      <c r="PM161" s="46">
        <v>0</v>
      </c>
      <c r="PN161" s="46">
        <v>0</v>
      </c>
      <c r="PO161" s="46">
        <v>0</v>
      </c>
      <c r="AKG161" s="46" t="s">
        <v>1509</v>
      </c>
      <c r="AKH161" s="46">
        <v>0</v>
      </c>
      <c r="AKI161" s="46">
        <v>0</v>
      </c>
      <c r="AKJ161" s="46">
        <v>0</v>
      </c>
      <c r="AKK161" s="46">
        <v>0</v>
      </c>
      <c r="AKL161" s="46">
        <v>0</v>
      </c>
      <c r="AKM161" s="46">
        <v>0</v>
      </c>
      <c r="AKN161" s="46">
        <v>0</v>
      </c>
      <c r="AKO161" s="46">
        <v>0</v>
      </c>
      <c r="AKP161" s="46">
        <v>0</v>
      </c>
      <c r="AKQ161" s="46">
        <v>0</v>
      </c>
      <c r="AKR161" s="46">
        <v>0</v>
      </c>
      <c r="AKS161" s="46">
        <v>0</v>
      </c>
      <c r="AKT161" s="46">
        <v>0</v>
      </c>
      <c r="AKU161" s="46">
        <v>0</v>
      </c>
      <c r="AKV161" s="46">
        <v>1</v>
      </c>
      <c r="AKW161" s="46">
        <v>0</v>
      </c>
      <c r="AKX161" s="46">
        <v>0</v>
      </c>
      <c r="AKY161" s="46">
        <v>0</v>
      </c>
      <c r="AQR161" s="46" t="s">
        <v>1564</v>
      </c>
      <c r="ARR161" s="46" t="s">
        <v>1648</v>
      </c>
      <c r="ARS161" s="46">
        <v>0</v>
      </c>
      <c r="ART161" s="46">
        <v>1</v>
      </c>
      <c r="ARU161" s="46">
        <v>0</v>
      </c>
      <c r="ARV161" s="46">
        <v>0</v>
      </c>
      <c r="ARW161" s="46">
        <v>0</v>
      </c>
      <c r="ARX161" s="46">
        <v>0</v>
      </c>
      <c r="ARY161" s="46">
        <v>0</v>
      </c>
      <c r="ASB161" s="46" t="s">
        <v>1496</v>
      </c>
      <c r="ASD161" s="46" t="s">
        <v>1649</v>
      </c>
      <c r="ASE161" s="46" t="s">
        <v>2138</v>
      </c>
      <c r="ASF161" s="46">
        <v>1</v>
      </c>
      <c r="ASG161" s="46">
        <v>0</v>
      </c>
      <c r="ASH161" s="46">
        <v>0</v>
      </c>
      <c r="ASI161" s="46">
        <v>0</v>
      </c>
      <c r="ASJ161" s="46">
        <v>1</v>
      </c>
      <c r="ASK161" s="46">
        <v>0</v>
      </c>
      <c r="ASL161" s="46">
        <v>0</v>
      </c>
      <c r="ASM161" s="46">
        <v>0</v>
      </c>
      <c r="ASN161" s="46">
        <v>0</v>
      </c>
      <c r="ASO161" s="46">
        <v>0</v>
      </c>
      <c r="ASP161" s="46">
        <v>0</v>
      </c>
      <c r="ASQ161" s="46">
        <v>0</v>
      </c>
      <c r="ASS161" s="46" t="s">
        <v>1728</v>
      </c>
      <c r="AST161" s="46">
        <v>0</v>
      </c>
      <c r="ASU161" s="46">
        <v>0</v>
      </c>
      <c r="ASV161" s="46">
        <v>0</v>
      </c>
      <c r="ASW161" s="46">
        <v>0</v>
      </c>
      <c r="ASX161" s="46">
        <v>0</v>
      </c>
      <c r="ASY161" s="46">
        <v>0</v>
      </c>
      <c r="ASZ161" s="46">
        <v>0</v>
      </c>
      <c r="ATA161" s="46">
        <v>0</v>
      </c>
      <c r="ATB161" s="46">
        <v>1</v>
      </c>
      <c r="ATC161" s="46">
        <v>0</v>
      </c>
      <c r="ATD161" s="46">
        <v>0</v>
      </c>
      <c r="ATE161" s="46">
        <v>0</v>
      </c>
      <c r="ATF161" s="46">
        <v>0</v>
      </c>
      <c r="ATH161" s="46" t="s">
        <v>1561</v>
      </c>
      <c r="ATI161" s="46">
        <v>1</v>
      </c>
      <c r="ATJ161" s="46">
        <v>0</v>
      </c>
      <c r="ATK161" s="46">
        <v>0</v>
      </c>
      <c r="ATL161" s="46">
        <v>0</v>
      </c>
      <c r="ATM161" s="46">
        <v>0</v>
      </c>
      <c r="ATN161" s="46">
        <v>0</v>
      </c>
      <c r="ATO161" s="46">
        <v>0</v>
      </c>
      <c r="ATP161" s="46">
        <v>0</v>
      </c>
      <c r="ATQ161" s="46">
        <v>0</v>
      </c>
      <c r="ATR161" s="46">
        <v>0</v>
      </c>
      <c r="ATS161" s="46">
        <v>0</v>
      </c>
      <c r="ATT161" s="46">
        <v>0</v>
      </c>
      <c r="ATU161" s="46">
        <v>0</v>
      </c>
      <c r="AUH161" s="46" t="s">
        <v>1601</v>
      </c>
      <c r="AUI161" s="46" t="s">
        <v>1496</v>
      </c>
      <c r="AUJ161" s="46" t="s">
        <v>1564</v>
      </c>
      <c r="AXD161" s="46" t="s">
        <v>1496</v>
      </c>
      <c r="AXE161" s="46" t="s">
        <v>1649</v>
      </c>
      <c r="AXG161" s="46" t="s">
        <v>1651</v>
      </c>
      <c r="AXH161" s="46">
        <v>0</v>
      </c>
      <c r="AXI161" s="46">
        <v>0</v>
      </c>
      <c r="AXJ161" s="46">
        <v>0</v>
      </c>
      <c r="AXK161" s="46">
        <v>0</v>
      </c>
      <c r="AXL161" s="46">
        <v>1</v>
      </c>
      <c r="AXM161" s="46">
        <v>0</v>
      </c>
      <c r="AXN161" s="46">
        <v>0</v>
      </c>
      <c r="AXO161" s="46">
        <v>0</v>
      </c>
      <c r="AXP161" s="46">
        <v>0</v>
      </c>
      <c r="AXQ161" s="46">
        <v>0</v>
      </c>
      <c r="AXR161" s="46">
        <v>0</v>
      </c>
      <c r="AXT161" s="46" t="s">
        <v>1563</v>
      </c>
      <c r="AXU161" s="46" t="s">
        <v>1564</v>
      </c>
      <c r="AYW161" s="46" t="s">
        <v>1496</v>
      </c>
      <c r="AYX161" s="46" t="s">
        <v>1696</v>
      </c>
      <c r="AYY161" s="46">
        <v>0</v>
      </c>
      <c r="AYZ161" s="46">
        <v>0</v>
      </c>
      <c r="AZA161" s="46">
        <v>0</v>
      </c>
      <c r="AZB161" s="46">
        <v>0</v>
      </c>
      <c r="AZC161" s="46">
        <v>0</v>
      </c>
      <c r="AZD161" s="46">
        <v>1</v>
      </c>
      <c r="AZE161" s="46">
        <v>0</v>
      </c>
      <c r="AZF161" s="46">
        <v>0</v>
      </c>
      <c r="AZG161" s="46">
        <v>0</v>
      </c>
      <c r="AZH161" s="46">
        <v>0</v>
      </c>
      <c r="AZK161" s="46" t="s">
        <v>1696</v>
      </c>
      <c r="AZL161" s="46">
        <v>0</v>
      </c>
      <c r="AZM161" s="46">
        <v>0</v>
      </c>
      <c r="AZN161" s="46">
        <v>0</v>
      </c>
      <c r="AZO161" s="46">
        <v>0</v>
      </c>
      <c r="AZP161" s="46">
        <v>0</v>
      </c>
      <c r="AZQ161" s="46">
        <v>1</v>
      </c>
      <c r="AZR161" s="46">
        <v>0</v>
      </c>
      <c r="AZS161" s="46">
        <v>0</v>
      </c>
      <c r="AZT161" s="46">
        <v>0</v>
      </c>
      <c r="AZU161" s="46">
        <v>0</v>
      </c>
      <c r="AZW161" s="46" t="s">
        <v>1496</v>
      </c>
      <c r="AZX161" s="46" t="s">
        <v>1496</v>
      </c>
      <c r="BAL161" s="46" t="s">
        <v>1496</v>
      </c>
      <c r="BAM161" s="46" t="s">
        <v>1862</v>
      </c>
      <c r="BAN161" s="46" t="s">
        <v>1558</v>
      </c>
      <c r="BAW161" s="46" t="s">
        <v>1496</v>
      </c>
      <c r="BAX161" s="46" t="s">
        <v>1500</v>
      </c>
      <c r="BBM161" s="46" t="s">
        <v>1518</v>
      </c>
      <c r="BBN161" s="46" t="s">
        <v>1702</v>
      </c>
      <c r="BBO161" s="46" t="s">
        <v>1500</v>
      </c>
      <c r="BCV161" s="46" t="s">
        <v>1518</v>
      </c>
      <c r="BCW161" s="46" t="s">
        <v>1500</v>
      </c>
      <c r="BCX161" s="46" t="s">
        <v>1500</v>
      </c>
      <c r="BCY161" s="46" t="s">
        <v>2522</v>
      </c>
      <c r="BDA161" s="46">
        <v>392108613</v>
      </c>
      <c r="BDB161" s="46">
        <v>44966.639282407406</v>
      </c>
      <c r="BDE161" s="46" t="s">
        <v>1524</v>
      </c>
      <c r="BDF161" s="46" t="s">
        <v>1525</v>
      </c>
    </row>
    <row r="162" spans="1:1462" x14ac:dyDescent="0.35">
      <c r="A162" s="46">
        <v>184</v>
      </c>
      <c r="B162" s="46" t="s">
        <v>2523</v>
      </c>
      <c r="C162" s="46">
        <v>44966</v>
      </c>
      <c r="D162" s="46" t="s">
        <v>1490</v>
      </c>
      <c r="E162" s="46">
        <v>44966.385280636583</v>
      </c>
      <c r="F162" s="46">
        <v>44966.412631585648</v>
      </c>
      <c r="G162" s="46" t="s">
        <v>1491</v>
      </c>
      <c r="H162" s="46" t="s">
        <v>1571</v>
      </c>
      <c r="I162" s="46" t="s">
        <v>1493</v>
      </c>
      <c r="J162" s="46" t="s">
        <v>1494</v>
      </c>
      <c r="K162" s="46">
        <v>9</v>
      </c>
      <c r="L162" s="46">
        <v>9</v>
      </c>
      <c r="M162" s="46" t="s">
        <v>1572</v>
      </c>
      <c r="N162" s="46" t="s">
        <v>1496</v>
      </c>
      <c r="O162" s="46" t="s">
        <v>1497</v>
      </c>
      <c r="P162" s="46" t="s">
        <v>1528</v>
      </c>
      <c r="Q162" s="46" t="s">
        <v>1500</v>
      </c>
      <c r="S162" s="46" t="s">
        <v>2524</v>
      </c>
      <c r="T162" s="46" t="s">
        <v>1500</v>
      </c>
      <c r="U162" s="46" t="s">
        <v>1500</v>
      </c>
      <c r="V162" s="46" t="s">
        <v>1500</v>
      </c>
      <c r="W162" s="46" t="s">
        <v>1550</v>
      </c>
      <c r="X162" s="46" t="s">
        <v>1500</v>
      </c>
      <c r="Y162" s="46" t="s">
        <v>1500</v>
      </c>
      <c r="Z162" s="46" t="str">
        <f t="shared" si="102"/>
        <v>oui</v>
      </c>
      <c r="AC162" s="46" t="str">
        <f t="shared" ref="AC162:AC198" si="149">IF(ISERROR(SEARCH("oui", _xlfn.CONCAT(BV162,EJ162,GG162, IG162, LN162, OA162, QQ162, TF162, VR162, YG162, AAP162, ADT162, AET162, AHM162))),"non","oui")</f>
        <v>oui</v>
      </c>
      <c r="AD162" s="46" t="s">
        <v>1501</v>
      </c>
      <c r="AF162" s="46" t="s">
        <v>1502</v>
      </c>
      <c r="AH162" s="46" t="s">
        <v>1609</v>
      </c>
      <c r="AJ162" s="46" t="str">
        <f t="shared" ref="AJ162:AJ198" si="150">IF(AND(ISERROR(SEARCH("oui",_xlfn.CONCAT(BV162,EJ162,GG162,IG162,LN162,OA162,QQ162,TF162,VR162,YG162,AAP162,ADT162,AET162,AHM162))),AKG162="aucun_secteur"),"non","oui")</f>
        <v>oui</v>
      </c>
      <c r="AK162" s="46" t="str">
        <f t="shared" si="103"/>
        <v>oui</v>
      </c>
      <c r="AL162" s="46" t="str">
        <f t="shared" si="126"/>
        <v xml:space="preserve">difficult_depac exclusion </v>
      </c>
      <c r="AM162" s="46">
        <f t="shared" si="127"/>
        <v>0</v>
      </c>
      <c r="AN162" s="46">
        <f t="shared" si="128"/>
        <v>0</v>
      </c>
      <c r="AO162" s="46">
        <f t="shared" si="129"/>
        <v>0</v>
      </c>
      <c r="AP162" s="46">
        <f t="shared" si="130"/>
        <v>0</v>
      </c>
      <c r="AQ162" s="46">
        <f t="shared" si="131"/>
        <v>1</v>
      </c>
      <c r="AR162" s="46">
        <f t="shared" si="132"/>
        <v>0</v>
      </c>
      <c r="AS162" s="46">
        <f t="shared" si="133"/>
        <v>1</v>
      </c>
      <c r="AT162" s="46">
        <f t="shared" si="134"/>
        <v>0</v>
      </c>
      <c r="AU162" s="46">
        <f t="shared" si="135"/>
        <v>0</v>
      </c>
      <c r="AV162" s="46">
        <f t="shared" si="136"/>
        <v>0</v>
      </c>
      <c r="AW162" s="46">
        <f t="shared" si="137"/>
        <v>0</v>
      </c>
      <c r="AX162" s="46">
        <f t="shared" si="138"/>
        <v>0</v>
      </c>
      <c r="AY162" s="46">
        <f t="shared" si="139"/>
        <v>0</v>
      </c>
      <c r="AZ162" s="46" t="str">
        <f t="shared" si="145"/>
        <v xml:space="preserve">insuffisance_argent </v>
      </c>
      <c r="BA162" s="46">
        <f>IF(ISERROR(SEARCH(1,_xlfn.CONCAT(DM162, FO162, HN162, KJ162, NC162, PR162, SH162, UU162, XI162, ZT162, ACQ162, ZT162, ACQ162, AEK162, AFT162, AJH162))),0,1)</f>
        <v>0</v>
      </c>
      <c r="BB162" s="46">
        <f>IF(ISERROR(SEARCH(1,_xlfn.CONCAT(DN162, FP162, HO162, KK162, ND162, PS162, SI162, UV162, XJ162, ZU162, ACR162))),0,1)</f>
        <v>1</v>
      </c>
      <c r="BC162" s="46">
        <f>IF(ISERROR(SEARCH(1,_xlfn.CONCAT(KL162, NE162, PT162, SJ162, UW162, XK162, ZW162, ACT162,AEM162, AGQ162, AJJ162))),0,1)</f>
        <v>0</v>
      </c>
      <c r="BD162" s="46">
        <f>IF(ISERROR(SEARCH(1,_xlfn.CONCAT(DO162, FQ162, HP162, KM162, NF162, PU162, SK162, UX162, XL162, ZV162, ACU162,AEL162, AGP162, AJI162))),0,1)</f>
        <v>0</v>
      </c>
      <c r="BE162" s="46">
        <f t="shared" si="146"/>
        <v>0</v>
      </c>
      <c r="BF162" s="46">
        <f t="shared" si="146"/>
        <v>0</v>
      </c>
      <c r="BG162" s="46">
        <f t="shared" si="146"/>
        <v>0</v>
      </c>
      <c r="BH162" s="46">
        <f t="shared" si="146"/>
        <v>0</v>
      </c>
      <c r="BI162" s="46">
        <f t="shared" si="146"/>
        <v>0</v>
      </c>
      <c r="BJ162" s="46" t="str">
        <f t="shared" si="147"/>
        <v xml:space="preserve">insuffisance_argent </v>
      </c>
      <c r="BK162" s="46">
        <f>IF(ISERROR(SEARCH(1,_xlfn.CONCAT(DM162, FO162, HN162, KJ162, NC162, PR162, SH162, UU162, XI162, ZT162, ACQ162, ZT162, ACQ162, AEK162, AFT162, AJH162, ALB162, ALL162, ALV162, AMF162, AMQ162, ANB162, ANM162, ANX162, AOI162, AOT162, APE162, APP162, APZ162, AQI162))),0,1)</f>
        <v>0</v>
      </c>
      <c r="BL162" s="46">
        <f>IF(ISERROR(SEARCH(1,_xlfn.CONCAT(DN162, FP162, HO162, KK162, ND162, PS162, SI162, UV162, XJ162, ZU162, ACR162, ZU162, ACR162, ALC162, ALM162, ALW162, AMG162, AMR162, ANC162, ANN162, ANY162, AOJ162, AOU162, APF162))),0,1)</f>
        <v>1</v>
      </c>
      <c r="BM162" s="46">
        <f>IF(ISERROR(SEARCH(1,_xlfn.CONCAT(KL162, NE162, PT162, SJ162, UW162, XK162, ZW162, ACT162,AEM162, AGQ162, AJJ162, AMH162, AMS162, AND162, ANO162, ANZ162, AOK162, AOW162, APH162, APR162, AQB162, AQK162))),0,1)</f>
        <v>0</v>
      </c>
      <c r="BN162" s="46">
        <f>IF(ISERROR(SEARCH(1,_xlfn.CONCAT(DO162, FQ162, HP162, KM162, NF162, PU162, SK162, UX162, XL162, ZV162, ACU162,AEL162, AGP162, AJI162, AMI162, AMT162, ANE162, ANP162, AOA162, AOL162, AOV162, APG162, APQ162, AQA162, AQJ162))),0,1)</f>
        <v>0</v>
      </c>
      <c r="BO162" s="46">
        <f t="shared" si="148"/>
        <v>0</v>
      </c>
      <c r="BP162" s="46">
        <f t="shared" si="148"/>
        <v>0</v>
      </c>
      <c r="BQ162" s="46">
        <f t="shared" si="148"/>
        <v>0</v>
      </c>
      <c r="BR162" s="46">
        <f t="shared" si="148"/>
        <v>0</v>
      </c>
      <c r="BS162" s="46">
        <f t="shared" si="148"/>
        <v>0</v>
      </c>
      <c r="BT162" s="46" t="str">
        <f t="shared" si="144"/>
        <v>oui</v>
      </c>
      <c r="BU162" s="46" t="str">
        <f>IF(ISERROR(SEARCH(1, _xlfn.CONCAT(CL162, CM162,ES162, GQ162, JB162,MB162,OP162, OQ162,RF162, WG162, ABJ162, ABK162, ABL162, ABM162, CK162 ))),"non","oui")</f>
        <v>oui</v>
      </c>
      <c r="BV162" s="46" t="s">
        <v>1496</v>
      </c>
      <c r="CJ162" s="46" t="s">
        <v>1626</v>
      </c>
      <c r="CK162" s="46">
        <v>0</v>
      </c>
      <c r="CL162" s="46">
        <v>1</v>
      </c>
      <c r="CM162" s="46">
        <v>0</v>
      </c>
      <c r="CN162" s="46">
        <v>0</v>
      </c>
      <c r="CO162" s="46">
        <v>0</v>
      </c>
      <c r="CP162" s="46">
        <v>0</v>
      </c>
      <c r="CQ162" s="46">
        <v>0</v>
      </c>
      <c r="CR162" s="46">
        <v>0</v>
      </c>
      <c r="CS162" s="46">
        <v>0</v>
      </c>
      <c r="CT162" s="46">
        <v>0</v>
      </c>
      <c r="CU162" s="46">
        <v>0</v>
      </c>
      <c r="CW162" s="46" t="s">
        <v>1552</v>
      </c>
      <c r="CX162" s="46">
        <v>0</v>
      </c>
      <c r="CY162" s="46">
        <v>0</v>
      </c>
      <c r="CZ162" s="46">
        <v>0</v>
      </c>
      <c r="DA162" s="46">
        <v>0</v>
      </c>
      <c r="DB162" s="46">
        <v>1</v>
      </c>
      <c r="DC162" s="46">
        <v>0</v>
      </c>
      <c r="DD162" s="46">
        <v>0</v>
      </c>
      <c r="DE162" s="46">
        <v>0</v>
      </c>
      <c r="DF162" s="46">
        <v>0</v>
      </c>
      <c r="DG162" s="46">
        <v>0</v>
      </c>
      <c r="DH162" s="46">
        <v>0</v>
      </c>
      <c r="DI162" s="46">
        <v>0</v>
      </c>
      <c r="DJ162" s="46">
        <v>0</v>
      </c>
      <c r="DL162" s="46" t="s">
        <v>1553</v>
      </c>
      <c r="DM162" s="46">
        <v>0</v>
      </c>
      <c r="DN162" s="46">
        <v>1</v>
      </c>
      <c r="DO162" s="46">
        <v>0</v>
      </c>
      <c r="DP162" s="46">
        <v>0</v>
      </c>
      <c r="DQ162" s="46">
        <v>0</v>
      </c>
      <c r="DR162" s="46">
        <v>0</v>
      </c>
      <c r="DS162" s="46">
        <v>0</v>
      </c>
      <c r="DT162" s="46">
        <v>0</v>
      </c>
      <c r="EI162" s="46" t="s">
        <v>1518</v>
      </c>
      <c r="GG162" s="46" t="s">
        <v>1500</v>
      </c>
      <c r="GH162" s="46" t="s">
        <v>1532</v>
      </c>
      <c r="GI162" s="46">
        <v>1</v>
      </c>
      <c r="GJ162" s="46">
        <v>0</v>
      </c>
      <c r="GK162" s="46">
        <v>1</v>
      </c>
      <c r="GL162" s="46">
        <v>0</v>
      </c>
      <c r="GM162" s="46">
        <v>0</v>
      </c>
      <c r="GN162" s="46">
        <v>0</v>
      </c>
      <c r="GX162" s="46" t="s">
        <v>2294</v>
      </c>
      <c r="GY162" s="46">
        <v>0</v>
      </c>
      <c r="GZ162" s="46">
        <v>0</v>
      </c>
      <c r="HA162" s="46">
        <v>0</v>
      </c>
      <c r="HB162" s="46">
        <v>0</v>
      </c>
      <c r="HC162" s="46">
        <v>1</v>
      </c>
      <c r="HD162" s="46">
        <v>0</v>
      </c>
      <c r="HE162" s="46">
        <v>1</v>
      </c>
      <c r="HF162" s="46">
        <v>0</v>
      </c>
      <c r="HG162" s="46">
        <v>0</v>
      </c>
      <c r="HH162" s="46">
        <v>0</v>
      </c>
      <c r="HI162" s="46">
        <v>0</v>
      </c>
      <c r="HJ162" s="46">
        <v>0</v>
      </c>
      <c r="HK162" s="46">
        <v>0</v>
      </c>
      <c r="IG162" s="46" t="s">
        <v>1500</v>
      </c>
      <c r="IH162" s="46" t="s">
        <v>1614</v>
      </c>
      <c r="II162" s="46">
        <v>1</v>
      </c>
      <c r="IJ162" s="46">
        <v>1</v>
      </c>
      <c r="IK162" s="46">
        <v>0</v>
      </c>
      <c r="IL162" s="46">
        <v>0</v>
      </c>
      <c r="IM162" s="46">
        <v>0</v>
      </c>
      <c r="IN162" s="46">
        <v>0</v>
      </c>
      <c r="IO162" s="46">
        <v>0</v>
      </c>
      <c r="IP162" s="46">
        <v>0</v>
      </c>
      <c r="IQ162" s="46">
        <v>0</v>
      </c>
      <c r="IR162" s="46">
        <v>0</v>
      </c>
      <c r="IS162" s="46">
        <v>0</v>
      </c>
      <c r="IT162" s="46">
        <v>0</v>
      </c>
      <c r="IU162" s="46">
        <v>0</v>
      </c>
      <c r="IV162" s="46">
        <v>0</v>
      </c>
      <c r="IW162" s="46">
        <v>0</v>
      </c>
      <c r="IX162" s="46">
        <v>0</v>
      </c>
      <c r="IY162" s="46">
        <v>0</v>
      </c>
      <c r="JT162" s="46" t="s">
        <v>1505</v>
      </c>
      <c r="JU162" s="46">
        <v>0</v>
      </c>
      <c r="JV162" s="46">
        <v>0</v>
      </c>
      <c r="JW162" s="46">
        <v>0</v>
      </c>
      <c r="JX162" s="46">
        <v>0</v>
      </c>
      <c r="JY162" s="46">
        <v>0</v>
      </c>
      <c r="JZ162" s="46">
        <v>0</v>
      </c>
      <c r="KA162" s="46">
        <v>1</v>
      </c>
      <c r="KB162" s="46">
        <v>0</v>
      </c>
      <c r="KC162" s="46">
        <v>0</v>
      </c>
      <c r="KD162" s="46">
        <v>0</v>
      </c>
      <c r="KE162" s="46">
        <v>0</v>
      </c>
      <c r="KF162" s="46">
        <v>0</v>
      </c>
      <c r="KG162" s="46">
        <v>0</v>
      </c>
      <c r="AKG162" s="46" t="s">
        <v>1509</v>
      </c>
      <c r="AKH162" s="46">
        <v>0</v>
      </c>
      <c r="AKI162" s="46">
        <v>0</v>
      </c>
      <c r="AKJ162" s="46">
        <v>0</v>
      </c>
      <c r="AKK162" s="46">
        <v>0</v>
      </c>
      <c r="AKL162" s="46">
        <v>0</v>
      </c>
      <c r="AKM162" s="46">
        <v>0</v>
      </c>
      <c r="AKN162" s="46">
        <v>0</v>
      </c>
      <c r="AKO162" s="46">
        <v>0</v>
      </c>
      <c r="AKP162" s="46">
        <v>0</v>
      </c>
      <c r="AKQ162" s="46">
        <v>0</v>
      </c>
      <c r="AKR162" s="46">
        <v>0</v>
      </c>
      <c r="AKS162" s="46">
        <v>0</v>
      </c>
      <c r="AKT162" s="46">
        <v>0</v>
      </c>
      <c r="AKU162" s="46">
        <v>0</v>
      </c>
      <c r="AKV162" s="46">
        <v>1</v>
      </c>
      <c r="AKW162" s="46">
        <v>0</v>
      </c>
      <c r="AKX162" s="46">
        <v>0</v>
      </c>
      <c r="AKY162" s="46">
        <v>0</v>
      </c>
      <c r="AQR162" s="46" t="s">
        <v>1564</v>
      </c>
      <c r="ARR162" s="46" t="s">
        <v>1581</v>
      </c>
      <c r="ARS162" s="46">
        <v>1</v>
      </c>
      <c r="ART162" s="46">
        <v>0</v>
      </c>
      <c r="ARU162" s="46">
        <v>0</v>
      </c>
      <c r="ARV162" s="46">
        <v>0</v>
      </c>
      <c r="ARW162" s="46">
        <v>0</v>
      </c>
      <c r="ARX162" s="46">
        <v>0</v>
      </c>
      <c r="ARY162" s="46">
        <v>0</v>
      </c>
      <c r="ASB162" s="46" t="s">
        <v>1496</v>
      </c>
      <c r="ASD162" s="46" t="s">
        <v>1649</v>
      </c>
      <c r="ASE162" s="46" t="s">
        <v>2525</v>
      </c>
      <c r="ASF162" s="46">
        <v>0</v>
      </c>
      <c r="ASG162" s="46">
        <v>0</v>
      </c>
      <c r="ASH162" s="46">
        <v>0</v>
      </c>
      <c r="ASI162" s="46">
        <v>1</v>
      </c>
      <c r="ASJ162" s="46">
        <v>0</v>
      </c>
      <c r="ASK162" s="46">
        <v>0</v>
      </c>
      <c r="ASL162" s="46">
        <v>0</v>
      </c>
      <c r="ASM162" s="46">
        <v>0</v>
      </c>
      <c r="ASN162" s="46">
        <v>1</v>
      </c>
      <c r="ASO162" s="46">
        <v>0</v>
      </c>
      <c r="ASP162" s="46">
        <v>0</v>
      </c>
      <c r="ASQ162" s="46">
        <v>0</v>
      </c>
      <c r="ASS162" s="46" t="s">
        <v>2044</v>
      </c>
      <c r="AST162" s="46">
        <v>0</v>
      </c>
      <c r="ASU162" s="46">
        <v>0</v>
      </c>
      <c r="ASV162" s="46">
        <v>1</v>
      </c>
      <c r="ASW162" s="46">
        <v>0</v>
      </c>
      <c r="ASX162" s="46">
        <v>0</v>
      </c>
      <c r="ASY162" s="46">
        <v>0</v>
      </c>
      <c r="ASZ162" s="46">
        <v>0</v>
      </c>
      <c r="ATA162" s="46">
        <v>0</v>
      </c>
      <c r="ATB162" s="46">
        <v>0</v>
      </c>
      <c r="ATC162" s="46">
        <v>0</v>
      </c>
      <c r="ATD162" s="46">
        <v>0</v>
      </c>
      <c r="ATE162" s="46">
        <v>0</v>
      </c>
      <c r="ATF162" s="46">
        <v>0</v>
      </c>
      <c r="ATH162" s="46" t="s">
        <v>2526</v>
      </c>
      <c r="ATI162" s="46">
        <v>0</v>
      </c>
      <c r="ATJ162" s="46">
        <v>1</v>
      </c>
      <c r="ATK162" s="46">
        <v>0</v>
      </c>
      <c r="ATL162" s="46">
        <v>0</v>
      </c>
      <c r="ATM162" s="46">
        <v>0</v>
      </c>
      <c r="ATN162" s="46">
        <v>0</v>
      </c>
      <c r="ATO162" s="46">
        <v>0</v>
      </c>
      <c r="ATP162" s="46">
        <v>0</v>
      </c>
      <c r="ATQ162" s="46">
        <v>0</v>
      </c>
      <c r="ATR162" s="46">
        <v>0</v>
      </c>
      <c r="ATS162" s="46">
        <v>0</v>
      </c>
      <c r="ATT162" s="46">
        <v>0</v>
      </c>
      <c r="ATU162" s="46">
        <v>0</v>
      </c>
      <c r="AUH162" s="46" t="s">
        <v>1601</v>
      </c>
      <c r="AUI162" s="46" t="s">
        <v>1496</v>
      </c>
      <c r="AUJ162" s="46" t="s">
        <v>1564</v>
      </c>
      <c r="AXD162" s="46" t="s">
        <v>1500</v>
      </c>
      <c r="AXT162" s="46" t="s">
        <v>1563</v>
      </c>
      <c r="AYI162" s="46" t="s">
        <v>2302</v>
      </c>
      <c r="AYJ162" s="46">
        <v>0</v>
      </c>
      <c r="AYK162" s="46">
        <v>0</v>
      </c>
      <c r="AYL162" s="46">
        <v>0</v>
      </c>
      <c r="AYM162" s="46">
        <v>1</v>
      </c>
      <c r="AYN162" s="46">
        <v>0</v>
      </c>
      <c r="AYO162" s="46">
        <v>1</v>
      </c>
      <c r="AYP162" s="46">
        <v>0</v>
      </c>
      <c r="AYQ162" s="46">
        <v>0</v>
      </c>
      <c r="AYR162" s="46">
        <v>0</v>
      </c>
      <c r="AYS162" s="46">
        <v>0</v>
      </c>
      <c r="AYT162" s="46">
        <v>0</v>
      </c>
      <c r="AYW162" s="46" t="s">
        <v>1500</v>
      </c>
      <c r="AZW162" s="46" t="s">
        <v>1496</v>
      </c>
      <c r="AZX162" s="46" t="s">
        <v>1500</v>
      </c>
      <c r="AZY162" s="46" t="s">
        <v>1621</v>
      </c>
      <c r="AZZ162" s="46">
        <v>0</v>
      </c>
      <c r="BAA162" s="46">
        <v>0</v>
      </c>
      <c r="BAB162" s="46">
        <v>0</v>
      </c>
      <c r="BAC162" s="46">
        <v>0</v>
      </c>
      <c r="BAD162" s="46">
        <v>0</v>
      </c>
      <c r="BAE162" s="46">
        <v>0</v>
      </c>
      <c r="BAF162" s="46">
        <v>1</v>
      </c>
      <c r="BAG162" s="46">
        <v>0</v>
      </c>
      <c r="BAH162" s="46">
        <v>0</v>
      </c>
      <c r="BAI162" s="46">
        <v>0</v>
      </c>
      <c r="BAJ162" s="46">
        <v>0</v>
      </c>
      <c r="BAX162" s="46" t="s">
        <v>1496</v>
      </c>
      <c r="BAY162" s="46" t="s">
        <v>2527</v>
      </c>
      <c r="BAZ162" s="46">
        <v>0</v>
      </c>
      <c r="BBA162" s="46">
        <v>0</v>
      </c>
      <c r="BBB162" s="46">
        <v>0</v>
      </c>
      <c r="BBC162" s="46">
        <v>1</v>
      </c>
      <c r="BBD162" s="46">
        <v>0</v>
      </c>
      <c r="BBE162" s="46">
        <v>0</v>
      </c>
      <c r="BBF162" s="46">
        <v>1</v>
      </c>
      <c r="BBG162" s="46">
        <v>0</v>
      </c>
      <c r="BBH162" s="46">
        <v>0</v>
      </c>
      <c r="BBI162" s="46">
        <v>0</v>
      </c>
      <c r="BBJ162" s="46">
        <v>0</v>
      </c>
      <c r="BBM162" s="46" t="s">
        <v>1518</v>
      </c>
      <c r="BBN162" s="46" t="s">
        <v>1518</v>
      </c>
      <c r="BBO162" s="46" t="s">
        <v>1496</v>
      </c>
      <c r="BBP162" s="46" t="s">
        <v>2528</v>
      </c>
      <c r="BBQ162" s="46">
        <v>1</v>
      </c>
      <c r="BBR162" s="46">
        <v>0</v>
      </c>
      <c r="BBS162" s="46">
        <v>0</v>
      </c>
      <c r="BBT162" s="46">
        <v>0</v>
      </c>
      <c r="BBU162" s="46">
        <v>0</v>
      </c>
      <c r="BBV162" s="46">
        <v>0</v>
      </c>
      <c r="BBW162" s="46">
        <v>1</v>
      </c>
      <c r="BBX162" s="46">
        <v>0</v>
      </c>
      <c r="BBY162" s="46">
        <v>0</v>
      </c>
      <c r="BBZ162" s="46">
        <v>0</v>
      </c>
      <c r="BCA162" s="46">
        <v>0</v>
      </c>
      <c r="BCB162" s="46">
        <v>0</v>
      </c>
      <c r="BCC162" s="46">
        <v>0</v>
      </c>
      <c r="BCE162" s="46" t="s">
        <v>1522</v>
      </c>
      <c r="BCF162" s="46">
        <v>0</v>
      </c>
      <c r="BCG162" s="46">
        <v>1</v>
      </c>
      <c r="BCH162" s="46">
        <v>0</v>
      </c>
      <c r="BCI162" s="46">
        <v>0</v>
      </c>
      <c r="BCJ162" s="46">
        <v>0</v>
      </c>
      <c r="BCK162" s="46">
        <v>0</v>
      </c>
      <c r="BCL162" s="46">
        <v>0</v>
      </c>
      <c r="BCM162" s="46">
        <v>0</v>
      </c>
      <c r="BCN162" s="46">
        <v>0</v>
      </c>
      <c r="BCO162" s="46">
        <v>0</v>
      </c>
      <c r="BCP162" s="46">
        <v>0</v>
      </c>
      <c r="BCQ162" s="46">
        <v>0</v>
      </c>
      <c r="BCR162" s="46">
        <v>0</v>
      </c>
      <c r="BCS162" s="46">
        <v>0</v>
      </c>
      <c r="BCT162" s="46">
        <v>0</v>
      </c>
      <c r="BCV162" s="46" t="s">
        <v>1563</v>
      </c>
      <c r="BCW162" s="46" t="s">
        <v>1500</v>
      </c>
      <c r="BCX162" s="46" t="s">
        <v>1500</v>
      </c>
      <c r="BCY162" s="46" t="s">
        <v>1588</v>
      </c>
      <c r="BDA162" s="46">
        <v>392108865</v>
      </c>
      <c r="BDB162" s="46">
        <v>44966.639525462961</v>
      </c>
      <c r="BDE162" s="46" t="s">
        <v>1524</v>
      </c>
      <c r="BDF162" s="46" t="s">
        <v>1525</v>
      </c>
    </row>
    <row r="163" spans="1:1462" x14ac:dyDescent="0.35">
      <c r="A163" s="46">
        <v>185</v>
      </c>
      <c r="B163" s="46" t="s">
        <v>2529</v>
      </c>
      <c r="C163" s="46">
        <v>44966</v>
      </c>
      <c r="D163" s="46" t="s">
        <v>1490</v>
      </c>
      <c r="E163" s="46">
        <v>44966.460181539347</v>
      </c>
      <c r="F163" s="46">
        <v>44966.485769791667</v>
      </c>
      <c r="G163" s="46" t="s">
        <v>1491</v>
      </c>
      <c r="H163" s="46" t="s">
        <v>1571</v>
      </c>
      <c r="I163" s="46" t="s">
        <v>1493</v>
      </c>
      <c r="J163" s="46" t="s">
        <v>1494</v>
      </c>
      <c r="K163" s="46">
        <v>9</v>
      </c>
      <c r="L163" s="46">
        <v>9</v>
      </c>
      <c r="M163" s="46" t="s">
        <v>1572</v>
      </c>
      <c r="N163" s="46" t="s">
        <v>1496</v>
      </c>
      <c r="O163" s="46" t="s">
        <v>1527</v>
      </c>
      <c r="P163" s="46" t="s">
        <v>1528</v>
      </c>
      <c r="Q163" s="46" t="s">
        <v>1496</v>
      </c>
      <c r="S163" s="46" t="s">
        <v>2530</v>
      </c>
      <c r="T163" s="46" t="s">
        <v>1500</v>
      </c>
      <c r="U163" s="46" t="s">
        <v>1550</v>
      </c>
      <c r="V163" s="46" t="s">
        <v>1500</v>
      </c>
      <c r="W163" s="46" t="s">
        <v>1549</v>
      </c>
      <c r="X163" s="46" t="s">
        <v>1500</v>
      </c>
      <c r="Y163" s="46" t="s">
        <v>1500</v>
      </c>
      <c r="Z163" s="46" t="str">
        <f t="shared" si="102"/>
        <v>oui</v>
      </c>
      <c r="AC163" s="46" t="str">
        <f t="shared" si="149"/>
        <v>oui</v>
      </c>
      <c r="AD163" s="46" t="s">
        <v>1609</v>
      </c>
      <c r="AF163" s="46" t="s">
        <v>1501</v>
      </c>
      <c r="AH163" s="46" t="s">
        <v>1531</v>
      </c>
      <c r="AJ163" s="46" t="str">
        <f t="shared" si="150"/>
        <v>oui</v>
      </c>
      <c r="AK163" s="46" t="str">
        <f t="shared" si="103"/>
        <v>oui</v>
      </c>
      <c r="AL163" s="46" t="str">
        <f t="shared" si="126"/>
        <v xml:space="preserve">difficult_depac exclusion </v>
      </c>
      <c r="AM163" s="46">
        <f t="shared" si="127"/>
        <v>0</v>
      </c>
      <c r="AN163" s="46">
        <f t="shared" si="128"/>
        <v>0</v>
      </c>
      <c r="AO163" s="46">
        <f t="shared" si="129"/>
        <v>0</v>
      </c>
      <c r="AP163" s="46">
        <f t="shared" si="130"/>
        <v>0</v>
      </c>
      <c r="AQ163" s="46">
        <f t="shared" si="131"/>
        <v>1</v>
      </c>
      <c r="AR163" s="46">
        <f t="shared" si="132"/>
        <v>0</v>
      </c>
      <c r="AS163" s="46">
        <f t="shared" si="133"/>
        <v>1</v>
      </c>
      <c r="AT163" s="46">
        <f t="shared" si="134"/>
        <v>0</v>
      </c>
      <c r="AU163" s="46">
        <f t="shared" si="135"/>
        <v>0</v>
      </c>
      <c r="AV163" s="46">
        <f t="shared" si="136"/>
        <v>0</v>
      </c>
      <c r="AW163" s="46">
        <f t="shared" si="137"/>
        <v>0</v>
      </c>
      <c r="AX163" s="46">
        <f t="shared" si="138"/>
        <v>0</v>
      </c>
      <c r="AY163" s="46">
        <f t="shared" si="139"/>
        <v>0</v>
      </c>
      <c r="AZ163" s="46" t="str">
        <f t="shared" si="145"/>
        <v xml:space="preserve">insuffisance_argent </v>
      </c>
      <c r="BA163" s="46">
        <f>IF(ISERROR(SEARCH(1,_xlfn.CONCAT(DM163, FO163, HN163, KJ163, NC163, PR163, SH163, UU163, XI163, ZT163, ACQ163, ZT163, ACQ163, AEK163, AFT163, AJH163))),0,1)</f>
        <v>0</v>
      </c>
      <c r="BB163" s="46">
        <f>IF(ISERROR(SEARCH(1,_xlfn.CONCAT(DN163, FP163, HO163, KK163, ND163, PS163, SI163, UV163, XJ163, ZU163, ACR163))),0,1)</f>
        <v>1</v>
      </c>
      <c r="BC163" s="46">
        <f>IF(ISERROR(SEARCH(1,_xlfn.CONCAT(KL163, NE163, PT163, SJ163, UW163, XK163, ZW163, ACT163,AEM163, AGQ163, AJJ163))),0,1)</f>
        <v>0</v>
      </c>
      <c r="BD163" s="46">
        <f>IF(ISERROR(SEARCH(1,_xlfn.CONCAT(DO163, FQ163, HP163, KM163, NF163, PU163, SK163, UX163, XL163, ZV163, ACU163,AEL163, AGP163, AJI163))),0,1)</f>
        <v>0</v>
      </c>
      <c r="BE163" s="46">
        <f t="shared" si="146"/>
        <v>0</v>
      </c>
      <c r="BF163" s="46">
        <f t="shared" si="146"/>
        <v>0</v>
      </c>
      <c r="BG163" s="46">
        <f t="shared" si="146"/>
        <v>0</v>
      </c>
      <c r="BH163" s="46">
        <f t="shared" si="146"/>
        <v>0</v>
      </c>
      <c r="BI163" s="46">
        <f t="shared" si="146"/>
        <v>0</v>
      </c>
      <c r="BJ163" s="46" t="str">
        <f t="shared" si="147"/>
        <v xml:space="preserve">insuffisance_argent </v>
      </c>
      <c r="BK163" s="46">
        <f>IF(ISERROR(SEARCH(1,_xlfn.CONCAT(DM163, FO163, HN163, KJ163, NC163, PR163, SH163, UU163, XI163, ZT163, ACQ163, ZT163, ACQ163, AEK163, AFT163, AJH163, ALB163, ALL163, ALV163, AMF163, AMQ163, ANB163, ANM163, ANX163, AOI163, AOT163, APE163, APP163, APZ163, AQI163))),0,1)</f>
        <v>0</v>
      </c>
      <c r="BL163" s="46">
        <f>IF(ISERROR(SEARCH(1,_xlfn.CONCAT(DN163, FP163, HO163, KK163, ND163, PS163, SI163, UV163, XJ163, ZU163, ACR163, ZU163, ACR163, ALC163, ALM163, ALW163, AMG163, AMR163, ANC163, ANN163, ANY163, AOJ163, AOU163, APF163))),0,1)</f>
        <v>1</v>
      </c>
      <c r="BM163" s="46">
        <f>IF(ISERROR(SEARCH(1,_xlfn.CONCAT(KL163, NE163, PT163, SJ163, UW163, XK163, ZW163, ACT163,AEM163, AGQ163, AJJ163, AMH163, AMS163, AND163, ANO163, ANZ163, AOK163, AOW163, APH163, APR163, AQB163, AQK163))),0,1)</f>
        <v>0</v>
      </c>
      <c r="BN163" s="46">
        <f>IF(ISERROR(SEARCH(1,_xlfn.CONCAT(DO163, FQ163, HP163, KM163, NF163, PU163, SK163, UX163, XL163, ZV163, ACU163,AEL163, AGP163, AJI163, AMI163, AMT163, ANE163, ANP163, AOA163, AOL163, AOV163, APG163, APQ163, AQA163, AQJ163))),0,1)</f>
        <v>0</v>
      </c>
      <c r="BO163" s="46">
        <f t="shared" si="148"/>
        <v>0</v>
      </c>
      <c r="BP163" s="46">
        <f t="shared" si="148"/>
        <v>0</v>
      </c>
      <c r="BQ163" s="46">
        <f t="shared" si="148"/>
        <v>0</v>
      </c>
      <c r="BR163" s="46">
        <f t="shared" si="148"/>
        <v>0</v>
      </c>
      <c r="BS163" s="46">
        <f t="shared" si="148"/>
        <v>0</v>
      </c>
      <c r="BT163" s="46" t="str">
        <f t="shared" si="144"/>
        <v>oui</v>
      </c>
      <c r="BU163" s="46" t="str">
        <f>IF(ISERROR(SEARCH(1, _xlfn.CONCAT(CL163, CM163,ES163, GQ163, JB163,MB163,OP163, OQ163,RF163, WG163, ABJ163, ABK163, ABL163, ABM163, CK163 ))),"non","oui")</f>
        <v>oui</v>
      </c>
      <c r="BV163" s="46" t="s">
        <v>1500</v>
      </c>
      <c r="BW163" s="46" t="s">
        <v>2101</v>
      </c>
      <c r="BX163" s="46">
        <v>0</v>
      </c>
      <c r="BY163" s="46">
        <v>1</v>
      </c>
      <c r="BZ163" s="46">
        <v>0</v>
      </c>
      <c r="CA163" s="46">
        <v>1</v>
      </c>
      <c r="CB163" s="46">
        <v>0</v>
      </c>
      <c r="CC163" s="46">
        <v>0</v>
      </c>
      <c r="CD163" s="46">
        <v>0</v>
      </c>
      <c r="CE163" s="46">
        <v>0</v>
      </c>
      <c r="CF163" s="46">
        <v>0</v>
      </c>
      <c r="CG163" s="46">
        <v>0</v>
      </c>
      <c r="CH163" s="46">
        <v>0</v>
      </c>
      <c r="CW163" s="46" t="s">
        <v>1505</v>
      </c>
      <c r="CX163" s="46">
        <v>0</v>
      </c>
      <c r="CY163" s="46">
        <v>0</v>
      </c>
      <c r="CZ163" s="46">
        <v>0</v>
      </c>
      <c r="DA163" s="46">
        <v>0</v>
      </c>
      <c r="DB163" s="46">
        <v>0</v>
      </c>
      <c r="DC163" s="46">
        <v>0</v>
      </c>
      <c r="DD163" s="46">
        <v>1</v>
      </c>
      <c r="DE163" s="46">
        <v>0</v>
      </c>
      <c r="DF163" s="46">
        <v>0</v>
      </c>
      <c r="DG163" s="46">
        <v>0</v>
      </c>
      <c r="DH163" s="46">
        <v>0</v>
      </c>
      <c r="DI163" s="46">
        <v>0</v>
      </c>
      <c r="DJ163" s="46">
        <v>0</v>
      </c>
      <c r="GG163" s="46" t="s">
        <v>1496</v>
      </c>
      <c r="GP163" s="46" t="s">
        <v>1504</v>
      </c>
      <c r="GQ163" s="46">
        <v>1</v>
      </c>
      <c r="GR163" s="46">
        <v>0</v>
      </c>
      <c r="GS163" s="46">
        <v>0</v>
      </c>
      <c r="GT163" s="46">
        <v>0</v>
      </c>
      <c r="GU163" s="46">
        <v>0</v>
      </c>
      <c r="GV163" s="46">
        <v>0</v>
      </c>
      <c r="GX163" s="46" t="s">
        <v>1552</v>
      </c>
      <c r="GY163" s="46">
        <v>0</v>
      </c>
      <c r="GZ163" s="46">
        <v>0</v>
      </c>
      <c r="HA163" s="46">
        <v>0</v>
      </c>
      <c r="HB163" s="46">
        <v>0</v>
      </c>
      <c r="HC163" s="46">
        <v>1</v>
      </c>
      <c r="HD163" s="46">
        <v>0</v>
      </c>
      <c r="HE163" s="46">
        <v>0</v>
      </c>
      <c r="HF163" s="46">
        <v>0</v>
      </c>
      <c r="HG163" s="46">
        <v>0</v>
      </c>
      <c r="HH163" s="46">
        <v>0</v>
      </c>
      <c r="HI163" s="46">
        <v>0</v>
      </c>
      <c r="HJ163" s="46">
        <v>0</v>
      </c>
      <c r="HK163" s="46">
        <v>0</v>
      </c>
      <c r="HM163" s="46" t="s">
        <v>1553</v>
      </c>
      <c r="HN163" s="46">
        <v>0</v>
      </c>
      <c r="HO163" s="46">
        <v>1</v>
      </c>
      <c r="HP163" s="46">
        <v>0</v>
      </c>
      <c r="HQ163" s="46">
        <v>0</v>
      </c>
      <c r="HR163" s="46">
        <v>0</v>
      </c>
      <c r="HS163" s="46">
        <v>0</v>
      </c>
      <c r="HT163" s="46">
        <v>0</v>
      </c>
      <c r="HU163" s="46">
        <v>0</v>
      </c>
      <c r="IE163" s="46" t="s">
        <v>1518</v>
      </c>
      <c r="IF163" s="46" t="s">
        <v>1629</v>
      </c>
      <c r="QQ163" s="46" t="s">
        <v>1500</v>
      </c>
      <c r="QR163" s="46" t="s">
        <v>1504</v>
      </c>
      <c r="QS163" s="46">
        <v>1</v>
      </c>
      <c r="QT163" s="46">
        <v>0</v>
      </c>
      <c r="QU163" s="46">
        <v>0</v>
      </c>
      <c r="QV163" s="46">
        <v>0</v>
      </c>
      <c r="QW163" s="46">
        <v>0</v>
      </c>
      <c r="QX163" s="46">
        <v>0</v>
      </c>
      <c r="QY163" s="46">
        <v>0</v>
      </c>
      <c r="QZ163" s="46">
        <v>0</v>
      </c>
      <c r="RA163" s="46">
        <v>0</v>
      </c>
      <c r="RB163" s="46">
        <v>0</v>
      </c>
      <c r="RC163" s="46">
        <v>0</v>
      </c>
      <c r="RR163" s="46" t="s">
        <v>1505</v>
      </c>
      <c r="RS163" s="46">
        <v>0</v>
      </c>
      <c r="RT163" s="46">
        <v>0</v>
      </c>
      <c r="RU163" s="46">
        <v>0</v>
      </c>
      <c r="RV163" s="46">
        <v>0</v>
      </c>
      <c r="RW163" s="46">
        <v>0</v>
      </c>
      <c r="RX163" s="46">
        <v>0</v>
      </c>
      <c r="RY163" s="46">
        <v>1</v>
      </c>
      <c r="RZ163" s="46">
        <v>0</v>
      </c>
      <c r="SA163" s="46">
        <v>0</v>
      </c>
      <c r="SB163" s="46">
        <v>0</v>
      </c>
      <c r="SC163" s="46">
        <v>0</v>
      </c>
      <c r="SD163" s="46">
        <v>0</v>
      </c>
      <c r="SE163" s="46">
        <v>0</v>
      </c>
      <c r="AKG163" s="46" t="s">
        <v>1509</v>
      </c>
      <c r="AKH163" s="46">
        <v>0</v>
      </c>
      <c r="AKI163" s="46">
        <v>0</v>
      </c>
      <c r="AKJ163" s="46">
        <v>0</v>
      </c>
      <c r="AKK163" s="46">
        <v>0</v>
      </c>
      <c r="AKL163" s="46">
        <v>0</v>
      </c>
      <c r="AKM163" s="46">
        <v>0</v>
      </c>
      <c r="AKN163" s="46">
        <v>0</v>
      </c>
      <c r="AKO163" s="46">
        <v>0</v>
      </c>
      <c r="AKP163" s="46">
        <v>0</v>
      </c>
      <c r="AKQ163" s="46">
        <v>0</v>
      </c>
      <c r="AKR163" s="46">
        <v>0</v>
      </c>
      <c r="AKS163" s="46">
        <v>0</v>
      </c>
      <c r="AKT163" s="46">
        <v>0</v>
      </c>
      <c r="AKU163" s="46">
        <v>0</v>
      </c>
      <c r="AKV163" s="46">
        <v>1</v>
      </c>
      <c r="AKW163" s="46">
        <v>0</v>
      </c>
      <c r="AKX163" s="46">
        <v>0</v>
      </c>
      <c r="AKY163" s="46">
        <v>0</v>
      </c>
      <c r="AQR163" s="46" t="s">
        <v>1564</v>
      </c>
      <c r="ARE163" s="46" t="s">
        <v>1564</v>
      </c>
      <c r="ARR163" s="46" t="s">
        <v>1648</v>
      </c>
      <c r="ARS163" s="46">
        <v>0</v>
      </c>
      <c r="ART163" s="46">
        <v>1</v>
      </c>
      <c r="ARU163" s="46">
        <v>0</v>
      </c>
      <c r="ARV163" s="46">
        <v>0</v>
      </c>
      <c r="ARW163" s="46">
        <v>0</v>
      </c>
      <c r="ARX163" s="46">
        <v>0</v>
      </c>
      <c r="ARY163" s="46">
        <v>0</v>
      </c>
      <c r="ASB163" s="46" t="s">
        <v>1500</v>
      </c>
      <c r="AUW163" s="46" t="s">
        <v>2327</v>
      </c>
      <c r="AUX163" s="46">
        <v>0</v>
      </c>
      <c r="AUY163" s="46">
        <v>0</v>
      </c>
      <c r="AUZ163" s="46">
        <v>0</v>
      </c>
      <c r="AVA163" s="46">
        <v>1</v>
      </c>
      <c r="AVB163" s="46">
        <v>0</v>
      </c>
      <c r="AVC163" s="46">
        <v>0</v>
      </c>
      <c r="AVD163" s="46">
        <v>1</v>
      </c>
      <c r="AVE163" s="46">
        <v>0</v>
      </c>
      <c r="AVF163" s="46">
        <v>0</v>
      </c>
      <c r="AVG163" s="46">
        <v>0</v>
      </c>
      <c r="AVH163" s="46">
        <v>0</v>
      </c>
      <c r="AVJ163" s="46" t="s">
        <v>1618</v>
      </c>
      <c r="AVK163" s="46">
        <v>0</v>
      </c>
      <c r="AVL163" s="46">
        <v>0</v>
      </c>
      <c r="AVM163" s="46">
        <v>0</v>
      </c>
      <c r="AVN163" s="46">
        <v>0</v>
      </c>
      <c r="AVO163" s="46">
        <v>0</v>
      </c>
      <c r="AVP163" s="46">
        <v>1</v>
      </c>
      <c r="AVQ163" s="46">
        <v>0</v>
      </c>
      <c r="AVR163" s="46">
        <v>0</v>
      </c>
      <c r="AVS163" s="46">
        <v>1</v>
      </c>
      <c r="AVT163" s="46">
        <v>0</v>
      </c>
      <c r="AVU163" s="46">
        <v>0</v>
      </c>
      <c r="AVV163" s="46">
        <v>0</v>
      </c>
      <c r="AVW163" s="46">
        <v>0</v>
      </c>
      <c r="AVY163" s="46" t="s">
        <v>1561</v>
      </c>
      <c r="AVZ163" s="46">
        <v>1</v>
      </c>
      <c r="AWA163" s="46">
        <v>0</v>
      </c>
      <c r="AWB163" s="46">
        <v>0</v>
      </c>
      <c r="AWC163" s="46">
        <v>0</v>
      </c>
      <c r="AWD163" s="46">
        <v>0</v>
      </c>
      <c r="AWE163" s="46">
        <v>0</v>
      </c>
      <c r="AWF163" s="46">
        <v>0</v>
      </c>
      <c r="AWG163" s="46">
        <v>0</v>
      </c>
      <c r="AWH163" s="46">
        <v>0</v>
      </c>
      <c r="AWI163" s="46">
        <v>0</v>
      </c>
      <c r="AWJ163" s="46">
        <v>0</v>
      </c>
      <c r="AWK163" s="46">
        <v>0</v>
      </c>
      <c r="AWL163" s="46">
        <v>0</v>
      </c>
      <c r="AWN163" s="46" t="s">
        <v>1516</v>
      </c>
      <c r="AWO163" s="46" t="s">
        <v>1738</v>
      </c>
      <c r="AWP163" s="46">
        <v>0</v>
      </c>
      <c r="AWQ163" s="46">
        <v>0</v>
      </c>
      <c r="AWR163" s="46">
        <v>0</v>
      </c>
      <c r="AWS163" s="46">
        <v>0</v>
      </c>
      <c r="AWT163" s="46">
        <v>0</v>
      </c>
      <c r="AWU163" s="46">
        <v>0</v>
      </c>
      <c r="AWV163" s="46">
        <v>0</v>
      </c>
      <c r="AWW163" s="46">
        <v>0</v>
      </c>
      <c r="AWX163" s="46">
        <v>1</v>
      </c>
      <c r="AWY163" s="46">
        <v>0</v>
      </c>
      <c r="AWZ163" s="46">
        <v>0</v>
      </c>
      <c r="AXA163" s="46">
        <v>0</v>
      </c>
      <c r="AXD163" s="46" t="s">
        <v>1500</v>
      </c>
      <c r="AXT163" s="46" t="s">
        <v>1518</v>
      </c>
      <c r="AYI163" s="46" t="s">
        <v>1745</v>
      </c>
      <c r="AYJ163" s="46">
        <v>0</v>
      </c>
      <c r="AYK163" s="46">
        <v>0</v>
      </c>
      <c r="AYL163" s="46">
        <v>0</v>
      </c>
      <c r="AYM163" s="46">
        <v>1</v>
      </c>
      <c r="AYN163" s="46">
        <v>0</v>
      </c>
      <c r="AYO163" s="46">
        <v>0</v>
      </c>
      <c r="AYP163" s="46">
        <v>0</v>
      </c>
      <c r="AYQ163" s="46">
        <v>0</v>
      </c>
      <c r="AYR163" s="46">
        <v>0</v>
      </c>
      <c r="AYS163" s="46">
        <v>0</v>
      </c>
      <c r="AYT163" s="46">
        <v>0</v>
      </c>
      <c r="AYW163" s="46" t="s">
        <v>1500</v>
      </c>
      <c r="AZW163" s="46" t="s">
        <v>1496</v>
      </c>
      <c r="AZX163" s="46" t="s">
        <v>1500</v>
      </c>
      <c r="AZY163" s="46" t="s">
        <v>1621</v>
      </c>
      <c r="AZZ163" s="46">
        <v>0</v>
      </c>
      <c r="BAA163" s="46">
        <v>0</v>
      </c>
      <c r="BAB163" s="46">
        <v>0</v>
      </c>
      <c r="BAC163" s="46">
        <v>0</v>
      </c>
      <c r="BAD163" s="46">
        <v>0</v>
      </c>
      <c r="BAE163" s="46">
        <v>0</v>
      </c>
      <c r="BAF163" s="46">
        <v>1</v>
      </c>
      <c r="BAG163" s="46">
        <v>0</v>
      </c>
      <c r="BAH163" s="46">
        <v>0</v>
      </c>
      <c r="BAI163" s="46">
        <v>0</v>
      </c>
      <c r="BAJ163" s="46">
        <v>0</v>
      </c>
      <c r="BAX163" s="46" t="s">
        <v>1500</v>
      </c>
      <c r="BBM163" s="46" t="s">
        <v>1563</v>
      </c>
      <c r="BBN163" s="46" t="s">
        <v>1518</v>
      </c>
      <c r="BBO163" s="46" t="s">
        <v>1496</v>
      </c>
      <c r="BBP163" s="46" t="s">
        <v>1521</v>
      </c>
      <c r="BBQ163" s="46">
        <v>1</v>
      </c>
      <c r="BBR163" s="46">
        <v>1</v>
      </c>
      <c r="BBS163" s="46">
        <v>0</v>
      </c>
      <c r="BBT163" s="46">
        <v>0</v>
      </c>
      <c r="BBU163" s="46">
        <v>0</v>
      </c>
      <c r="BBV163" s="46">
        <v>0</v>
      </c>
      <c r="BBW163" s="46">
        <v>0</v>
      </c>
      <c r="BBX163" s="46">
        <v>0</v>
      </c>
      <c r="BBY163" s="46">
        <v>0</v>
      </c>
      <c r="BBZ163" s="46">
        <v>0</v>
      </c>
      <c r="BCA163" s="46">
        <v>0</v>
      </c>
      <c r="BCB163" s="46">
        <v>0</v>
      </c>
      <c r="BCC163" s="46">
        <v>0</v>
      </c>
      <c r="BCE163" s="46" t="s">
        <v>1522</v>
      </c>
      <c r="BCF163" s="46">
        <v>0</v>
      </c>
      <c r="BCG163" s="46">
        <v>1</v>
      </c>
      <c r="BCH163" s="46">
        <v>0</v>
      </c>
      <c r="BCI163" s="46">
        <v>0</v>
      </c>
      <c r="BCJ163" s="46">
        <v>0</v>
      </c>
      <c r="BCK163" s="46">
        <v>0</v>
      </c>
      <c r="BCL163" s="46">
        <v>0</v>
      </c>
      <c r="BCM163" s="46">
        <v>0</v>
      </c>
      <c r="BCN163" s="46">
        <v>0</v>
      </c>
      <c r="BCO163" s="46">
        <v>0</v>
      </c>
      <c r="BCP163" s="46">
        <v>0</v>
      </c>
      <c r="BCQ163" s="46">
        <v>0</v>
      </c>
      <c r="BCR163" s="46">
        <v>0</v>
      </c>
      <c r="BCS163" s="46">
        <v>0</v>
      </c>
      <c r="BCT163" s="46">
        <v>0</v>
      </c>
      <c r="BCV163" s="46" t="s">
        <v>1518</v>
      </c>
      <c r="BCW163" s="46" t="s">
        <v>1496</v>
      </c>
      <c r="BCX163" s="46" t="s">
        <v>1500</v>
      </c>
      <c r="BCY163" s="46" t="s">
        <v>1588</v>
      </c>
      <c r="BDA163" s="46">
        <v>392108881</v>
      </c>
      <c r="BDB163" s="46">
        <v>44966.639537037037</v>
      </c>
      <c r="BDE163" s="46" t="s">
        <v>1524</v>
      </c>
      <c r="BDF163" s="46" t="s">
        <v>1525</v>
      </c>
    </row>
    <row r="164" spans="1:1462" x14ac:dyDescent="0.35">
      <c r="A164" s="46">
        <v>186</v>
      </c>
      <c r="B164" s="46" t="s">
        <v>2531</v>
      </c>
      <c r="C164" s="46">
        <v>44966</v>
      </c>
      <c r="D164" s="46" t="s">
        <v>1490</v>
      </c>
      <c r="E164" s="46">
        <v>44966.411265115741</v>
      </c>
      <c r="F164" s="46">
        <v>44966.439062569443</v>
      </c>
      <c r="G164" s="46" t="s">
        <v>1491</v>
      </c>
      <c r="H164" s="46" t="s">
        <v>1774</v>
      </c>
      <c r="I164" s="46" t="s">
        <v>1493</v>
      </c>
      <c r="J164" s="46" t="s">
        <v>1494</v>
      </c>
      <c r="K164" s="46">
        <v>6</v>
      </c>
      <c r="L164" s="46">
        <v>6</v>
      </c>
      <c r="M164" s="46" t="s">
        <v>1983</v>
      </c>
      <c r="N164" s="46" t="s">
        <v>1496</v>
      </c>
      <c r="O164" s="46" t="s">
        <v>1527</v>
      </c>
      <c r="P164" s="46" t="s">
        <v>1528</v>
      </c>
      <c r="Q164" s="46" t="s">
        <v>1500</v>
      </c>
      <c r="S164" s="46" t="s">
        <v>2532</v>
      </c>
      <c r="T164" s="46" t="s">
        <v>1500</v>
      </c>
      <c r="U164" s="46" t="s">
        <v>1500</v>
      </c>
      <c r="V164" s="46" t="s">
        <v>1500</v>
      </c>
      <c r="W164" s="46" t="s">
        <v>1500</v>
      </c>
      <c r="X164" s="46" t="s">
        <v>1500</v>
      </c>
      <c r="Y164" s="46" t="s">
        <v>1500</v>
      </c>
      <c r="Z164" s="46" t="str">
        <f t="shared" si="102"/>
        <v>non</v>
      </c>
      <c r="AC164" s="46" t="str">
        <f t="shared" si="149"/>
        <v>oui</v>
      </c>
      <c r="AD164" s="46" t="s">
        <v>1501</v>
      </c>
      <c r="AF164" s="46" t="s">
        <v>1609</v>
      </c>
      <c r="AH164" s="46" t="s">
        <v>1530</v>
      </c>
      <c r="AJ164" s="46" t="str">
        <f t="shared" si="150"/>
        <v>oui</v>
      </c>
      <c r="AK164" s="46" t="str">
        <f t="shared" si="103"/>
        <v>oui</v>
      </c>
      <c r="AL164" s="46" t="str">
        <f t="shared" si="126"/>
        <v xml:space="preserve">pas_connaissance corruption pas_acces_information </v>
      </c>
      <c r="AM164" s="46">
        <f t="shared" si="127"/>
        <v>1</v>
      </c>
      <c r="AN164" s="46">
        <f t="shared" si="128"/>
        <v>0</v>
      </c>
      <c r="AO164" s="46">
        <f t="shared" si="129"/>
        <v>0</v>
      </c>
      <c r="AP164" s="46">
        <f t="shared" si="130"/>
        <v>0</v>
      </c>
      <c r="AQ164" s="46">
        <f t="shared" si="131"/>
        <v>0</v>
      </c>
      <c r="AR164" s="46">
        <f t="shared" si="132"/>
        <v>0</v>
      </c>
      <c r="AS164" s="46">
        <f t="shared" si="133"/>
        <v>0</v>
      </c>
      <c r="AT164" s="46">
        <f t="shared" si="134"/>
        <v>0</v>
      </c>
      <c r="AU164" s="46">
        <f t="shared" si="135"/>
        <v>1</v>
      </c>
      <c r="AV164" s="46">
        <f t="shared" si="136"/>
        <v>1</v>
      </c>
      <c r="AW164" s="46">
        <f t="shared" si="137"/>
        <v>0</v>
      </c>
      <c r="AX164" s="46">
        <f t="shared" si="138"/>
        <v>0</v>
      </c>
      <c r="AY164" s="46">
        <f t="shared" si="139"/>
        <v>0</v>
      </c>
      <c r="AZ164" s="46" t="str">
        <f t="shared" si="145"/>
        <v xml:space="preserve">insuffisance_argent mauvaise_qualite </v>
      </c>
      <c r="BA164" s="46">
        <f>IF(ISERROR(SEARCH(1,_xlfn.CONCAT(DM164, FO164, HN164, KJ164, NC164, PR164, SH164, UU164, XI164, ZT164, ACQ164, ZT164, ACQ164, AEK164, AFT164, AJH164))),0,1)</f>
        <v>0</v>
      </c>
      <c r="BB164" s="46">
        <f>IF(ISERROR(SEARCH(1,_xlfn.CONCAT(DN164, FP164, HO164, KK164, ND164, PS164, SI164, UV164, XJ164, ZU164, ACR164))),0,1)</f>
        <v>1</v>
      </c>
      <c r="BC164" s="46">
        <f>IF(ISERROR(SEARCH(1,_xlfn.CONCAT(KL164, NE164, PT164, SJ164, UW164, XK164, ZW164, ACT164,AEM164, AGQ164, AJJ164))),0,1)</f>
        <v>0</v>
      </c>
      <c r="BD164" s="46">
        <f>IF(ISERROR(SEARCH(1,_xlfn.CONCAT(DO164, FQ164, HP164, KM164, NF164, PU164, SK164, UX164, XL164, ZV164, ACU164,AEL164, AGP164, AJI164))),0,1)</f>
        <v>1</v>
      </c>
      <c r="BE164" s="46">
        <f t="shared" si="146"/>
        <v>0</v>
      </c>
      <c r="BF164" s="46">
        <f t="shared" si="146"/>
        <v>0</v>
      </c>
      <c r="BG164" s="46">
        <f t="shared" si="146"/>
        <v>0</v>
      </c>
      <c r="BH164" s="46">
        <f t="shared" si="146"/>
        <v>0</v>
      </c>
      <c r="BI164" s="46">
        <f t="shared" si="146"/>
        <v>0</v>
      </c>
      <c r="BJ164" s="46" t="str">
        <f t="shared" si="147"/>
        <v xml:space="preserve">insuffisance_argent mauvaise_qualite </v>
      </c>
      <c r="BK164" s="46">
        <f>IF(ISERROR(SEARCH(1,_xlfn.CONCAT(DM164, FO164, HN164, KJ164, NC164, PR164, SH164, UU164, XI164, ZT164, ACQ164, ZT164, ACQ164, AEK164, AFT164, AJH164, ALB164, ALL164, ALV164, AMF164, AMQ164, ANB164, ANM164, ANX164, AOI164, AOT164, APE164, APP164, APZ164, AQI164))),0,1)</f>
        <v>0</v>
      </c>
      <c r="BL164" s="46">
        <f>IF(ISERROR(SEARCH(1,_xlfn.CONCAT(DN164, FP164, HO164, KK164, ND164, PS164, SI164, UV164, XJ164, ZU164, ACR164, ZU164, ACR164, ALC164, ALM164, ALW164, AMG164, AMR164, ANC164, ANN164, ANY164, AOJ164, AOU164, APF164))),0,1)</f>
        <v>1</v>
      </c>
      <c r="BM164" s="46">
        <f>IF(ISERROR(SEARCH(1,_xlfn.CONCAT(KL164, NE164, PT164, SJ164, UW164, XK164, ZW164, ACT164,AEM164, AGQ164, AJJ164, AMH164, AMS164, AND164, ANO164, ANZ164, AOK164, AOW164, APH164, APR164, AQB164, AQK164))),0,1)</f>
        <v>0</v>
      </c>
      <c r="BN164" s="46">
        <f>IF(ISERROR(SEARCH(1,_xlfn.CONCAT(DO164, FQ164, HP164, KM164, NF164, PU164, SK164, UX164, XL164, ZV164, ACU164,AEL164, AGP164, AJI164, AMI164, AMT164, ANE164, ANP164, AOA164, AOL164, AOV164, APG164, APQ164, AQA164, AQJ164))),0,1)</f>
        <v>1</v>
      </c>
      <c r="BO164" s="46">
        <f t="shared" si="148"/>
        <v>0</v>
      </c>
      <c r="BP164" s="46">
        <f t="shared" si="148"/>
        <v>0</v>
      </c>
      <c r="BQ164" s="46">
        <f t="shared" si="148"/>
        <v>0</v>
      </c>
      <c r="BR164" s="46">
        <f t="shared" si="148"/>
        <v>0</v>
      </c>
      <c r="BS164" s="46">
        <f t="shared" si="148"/>
        <v>0</v>
      </c>
      <c r="BT164" s="46" t="str">
        <f t="shared" si="144"/>
        <v>non</v>
      </c>
      <c r="BU164" s="46" t="str">
        <f>IF(ISERROR(SEARCH(1, _xlfn.CONCAT(CL164, CM164,ES164, GQ164, JB164,MB164,OP164, OQ164,RF164, WG164, ABJ164, ABK164, ABL164, ABM164, CK164 ))),"non","oui")</f>
        <v>oui</v>
      </c>
      <c r="BV164" s="46" t="s">
        <v>1496</v>
      </c>
      <c r="CJ164" s="46" t="s">
        <v>1717</v>
      </c>
      <c r="CK164" s="46">
        <v>0</v>
      </c>
      <c r="CL164" s="46">
        <v>0</v>
      </c>
      <c r="CM164" s="46">
        <v>0</v>
      </c>
      <c r="CN164" s="46">
        <v>1</v>
      </c>
      <c r="CO164" s="46">
        <v>0</v>
      </c>
      <c r="CP164" s="46">
        <v>0</v>
      </c>
      <c r="CQ164" s="46">
        <v>0</v>
      </c>
      <c r="CR164" s="46">
        <v>0</v>
      </c>
      <c r="CS164" s="46">
        <v>0</v>
      </c>
      <c r="CT164" s="46">
        <v>0</v>
      </c>
      <c r="CU164" s="46">
        <v>0</v>
      </c>
      <c r="CW164" s="46" t="s">
        <v>1680</v>
      </c>
      <c r="CX164" s="46">
        <v>0</v>
      </c>
      <c r="CY164" s="46">
        <v>0</v>
      </c>
      <c r="CZ164" s="46">
        <v>0</v>
      </c>
      <c r="DA164" s="46">
        <v>0</v>
      </c>
      <c r="DB164" s="46">
        <v>0</v>
      </c>
      <c r="DC164" s="46">
        <v>0</v>
      </c>
      <c r="DD164" s="46">
        <v>0</v>
      </c>
      <c r="DE164" s="46">
        <v>0</v>
      </c>
      <c r="DF164" s="46">
        <v>0</v>
      </c>
      <c r="DG164" s="46">
        <v>1</v>
      </c>
      <c r="DH164" s="46">
        <v>0</v>
      </c>
      <c r="DI164" s="46">
        <v>0</v>
      </c>
      <c r="DJ164" s="46">
        <v>0</v>
      </c>
      <c r="DL164" s="46" t="s">
        <v>2320</v>
      </c>
      <c r="DM164" s="46">
        <v>0</v>
      </c>
      <c r="DN164" s="46">
        <v>0</v>
      </c>
      <c r="DO164" s="46">
        <v>1</v>
      </c>
      <c r="DP164" s="46">
        <v>0</v>
      </c>
      <c r="DQ164" s="46">
        <v>0</v>
      </c>
      <c r="DR164" s="46">
        <v>0</v>
      </c>
      <c r="DS164" s="46">
        <v>0</v>
      </c>
      <c r="DT164" s="46">
        <v>0</v>
      </c>
      <c r="EI164" s="46" t="s">
        <v>1563</v>
      </c>
      <c r="GG164" s="46" t="s">
        <v>1496</v>
      </c>
      <c r="GP164" s="46" t="s">
        <v>1504</v>
      </c>
      <c r="GQ164" s="46">
        <v>1</v>
      </c>
      <c r="GR164" s="46">
        <v>0</v>
      </c>
      <c r="GS164" s="46">
        <v>0</v>
      </c>
      <c r="GT164" s="46">
        <v>0</v>
      </c>
      <c r="GU164" s="46">
        <v>0</v>
      </c>
      <c r="GV164" s="46">
        <v>0</v>
      </c>
      <c r="GX164" s="46" t="s">
        <v>1680</v>
      </c>
      <c r="GY164" s="46">
        <v>0</v>
      </c>
      <c r="GZ164" s="46">
        <v>0</v>
      </c>
      <c r="HA164" s="46">
        <v>0</v>
      </c>
      <c r="HB164" s="46">
        <v>0</v>
      </c>
      <c r="HC164" s="46">
        <v>0</v>
      </c>
      <c r="HD164" s="46">
        <v>0</v>
      </c>
      <c r="HE164" s="46">
        <v>0</v>
      </c>
      <c r="HF164" s="46">
        <v>0</v>
      </c>
      <c r="HG164" s="46">
        <v>0</v>
      </c>
      <c r="HH164" s="46">
        <v>1</v>
      </c>
      <c r="HI164" s="46">
        <v>0</v>
      </c>
      <c r="HJ164" s="46">
        <v>0</v>
      </c>
      <c r="HK164" s="46">
        <v>0</v>
      </c>
      <c r="HM164" s="46" t="s">
        <v>1553</v>
      </c>
      <c r="HN164" s="46">
        <v>0</v>
      </c>
      <c r="HO164" s="46">
        <v>1</v>
      </c>
      <c r="HP164" s="46">
        <v>0</v>
      </c>
      <c r="HQ164" s="46">
        <v>0</v>
      </c>
      <c r="HR164" s="46">
        <v>0</v>
      </c>
      <c r="HS164" s="46">
        <v>0</v>
      </c>
      <c r="HT164" s="46">
        <v>0</v>
      </c>
      <c r="HU164" s="46">
        <v>0</v>
      </c>
      <c r="IE164" s="46" t="s">
        <v>1563</v>
      </c>
      <c r="IF164" s="46" t="s">
        <v>2313</v>
      </c>
      <c r="TF164" s="46" t="s">
        <v>1500</v>
      </c>
      <c r="TG164" s="46" t="s">
        <v>1597</v>
      </c>
      <c r="TH164" s="46">
        <v>0</v>
      </c>
      <c r="TI164" s="46">
        <v>0</v>
      </c>
      <c r="TJ164" s="46">
        <v>0</v>
      </c>
      <c r="TK164" s="46">
        <v>1</v>
      </c>
      <c r="TL164" s="46">
        <v>0</v>
      </c>
      <c r="TM164" s="46">
        <v>0</v>
      </c>
      <c r="TN164" s="46">
        <v>0</v>
      </c>
      <c r="TO164" s="46">
        <v>0</v>
      </c>
      <c r="TP164" s="46">
        <v>0</v>
      </c>
      <c r="TQ164" s="46">
        <v>0</v>
      </c>
      <c r="UE164" s="46" t="s">
        <v>1778</v>
      </c>
      <c r="UF164" s="46">
        <v>1</v>
      </c>
      <c r="UG164" s="46">
        <v>0</v>
      </c>
      <c r="UH164" s="46">
        <v>0</v>
      </c>
      <c r="UI164" s="46">
        <v>0</v>
      </c>
      <c r="UJ164" s="46">
        <v>0</v>
      </c>
      <c r="UK164" s="46">
        <v>0</v>
      </c>
      <c r="UL164" s="46">
        <v>0</v>
      </c>
      <c r="UM164" s="46">
        <v>0</v>
      </c>
      <c r="UN164" s="46">
        <v>1</v>
      </c>
      <c r="UO164" s="46">
        <v>0</v>
      </c>
      <c r="UP164" s="46">
        <v>0</v>
      </c>
      <c r="UQ164" s="46">
        <v>0</v>
      </c>
      <c r="UR164" s="46">
        <v>0</v>
      </c>
      <c r="AKG164" s="46" t="s">
        <v>1509</v>
      </c>
      <c r="AKH164" s="46">
        <v>0</v>
      </c>
      <c r="AKI164" s="46">
        <v>0</v>
      </c>
      <c r="AKJ164" s="46">
        <v>0</v>
      </c>
      <c r="AKK164" s="46">
        <v>0</v>
      </c>
      <c r="AKL164" s="46">
        <v>0</v>
      </c>
      <c r="AKM164" s="46">
        <v>0</v>
      </c>
      <c r="AKN164" s="46">
        <v>0</v>
      </c>
      <c r="AKO164" s="46">
        <v>0</v>
      </c>
      <c r="AKP164" s="46">
        <v>0</v>
      </c>
      <c r="AKQ164" s="46">
        <v>0</v>
      </c>
      <c r="AKR164" s="46">
        <v>0</v>
      </c>
      <c r="AKS164" s="46">
        <v>0</v>
      </c>
      <c r="AKT164" s="46">
        <v>0</v>
      </c>
      <c r="AKU164" s="46">
        <v>0</v>
      </c>
      <c r="AKV164" s="46">
        <v>1</v>
      </c>
      <c r="AKW164" s="46">
        <v>0</v>
      </c>
      <c r="AKX164" s="46">
        <v>0</v>
      </c>
      <c r="AKY164" s="46">
        <v>0</v>
      </c>
      <c r="AQR164" s="46" t="s">
        <v>1558</v>
      </c>
      <c r="ASB164" s="46" t="s">
        <v>1496</v>
      </c>
      <c r="ASD164" s="46" t="s">
        <v>1540</v>
      </c>
      <c r="ASE164" s="46" t="s">
        <v>1598</v>
      </c>
      <c r="ASF164" s="46">
        <v>0</v>
      </c>
      <c r="ASG164" s="46">
        <v>0</v>
      </c>
      <c r="ASH164" s="46">
        <v>1</v>
      </c>
      <c r="ASI164" s="46">
        <v>1</v>
      </c>
      <c r="ASJ164" s="46">
        <v>0</v>
      </c>
      <c r="ASK164" s="46">
        <v>0</v>
      </c>
      <c r="ASL164" s="46">
        <v>0</v>
      </c>
      <c r="ASM164" s="46">
        <v>0</v>
      </c>
      <c r="ASN164" s="46">
        <v>0</v>
      </c>
      <c r="ASO164" s="46">
        <v>0</v>
      </c>
      <c r="ASP164" s="46">
        <v>0</v>
      </c>
      <c r="ASQ164" s="46">
        <v>0</v>
      </c>
      <c r="ASS164" s="46" t="s">
        <v>1852</v>
      </c>
      <c r="AST164" s="46">
        <v>0</v>
      </c>
      <c r="ASU164" s="46">
        <v>0</v>
      </c>
      <c r="ASV164" s="46">
        <v>1</v>
      </c>
      <c r="ASW164" s="46">
        <v>0</v>
      </c>
      <c r="ASX164" s="46">
        <v>0</v>
      </c>
      <c r="ASY164" s="46">
        <v>0</v>
      </c>
      <c r="ASZ164" s="46">
        <v>0</v>
      </c>
      <c r="ATA164" s="46">
        <v>0</v>
      </c>
      <c r="ATB164" s="46">
        <v>1</v>
      </c>
      <c r="ATC164" s="46">
        <v>0</v>
      </c>
      <c r="ATD164" s="46">
        <v>0</v>
      </c>
      <c r="ATE164" s="46">
        <v>0</v>
      </c>
      <c r="ATF164" s="46">
        <v>0</v>
      </c>
      <c r="ATH164" s="46" t="s">
        <v>1561</v>
      </c>
      <c r="ATI164" s="46">
        <v>1</v>
      </c>
      <c r="ATJ164" s="46">
        <v>0</v>
      </c>
      <c r="ATK164" s="46">
        <v>0</v>
      </c>
      <c r="ATL164" s="46">
        <v>0</v>
      </c>
      <c r="ATM164" s="46">
        <v>0</v>
      </c>
      <c r="ATN164" s="46">
        <v>0</v>
      </c>
      <c r="ATO164" s="46">
        <v>0</v>
      </c>
      <c r="ATP164" s="46">
        <v>0</v>
      </c>
      <c r="ATQ164" s="46">
        <v>0</v>
      </c>
      <c r="ATR164" s="46">
        <v>0</v>
      </c>
      <c r="ATS164" s="46">
        <v>0</v>
      </c>
      <c r="ATT164" s="46">
        <v>0</v>
      </c>
      <c r="ATU164" s="46">
        <v>0</v>
      </c>
      <c r="AUH164" s="46" t="s">
        <v>1562</v>
      </c>
      <c r="AUI164" s="46" t="s">
        <v>1496</v>
      </c>
      <c r="AUJ164" s="46" t="s">
        <v>1558</v>
      </c>
      <c r="AXD164" s="46" t="s">
        <v>1500</v>
      </c>
      <c r="AXT164" s="46" t="s">
        <v>1518</v>
      </c>
      <c r="AYI164" s="46" t="s">
        <v>1542</v>
      </c>
      <c r="AYJ164" s="46">
        <v>1</v>
      </c>
      <c r="AYK164" s="46">
        <v>0</v>
      </c>
      <c r="AYL164" s="46">
        <v>0</v>
      </c>
      <c r="AYM164" s="46">
        <v>1</v>
      </c>
      <c r="AYN164" s="46">
        <v>1</v>
      </c>
      <c r="AYO164" s="46">
        <v>0</v>
      </c>
      <c r="AYP164" s="46">
        <v>0</v>
      </c>
      <c r="AYQ164" s="46">
        <v>0</v>
      </c>
      <c r="AYR164" s="46">
        <v>0</v>
      </c>
      <c r="AYS164" s="46">
        <v>0</v>
      </c>
      <c r="AYT164" s="46">
        <v>0</v>
      </c>
      <c r="AYW164" s="46" t="s">
        <v>1500</v>
      </c>
      <c r="AZW164" s="46" t="s">
        <v>1496</v>
      </c>
      <c r="AZX164" s="46" t="s">
        <v>1500</v>
      </c>
      <c r="AZY164" s="46" t="s">
        <v>1621</v>
      </c>
      <c r="AZZ164" s="46">
        <v>0</v>
      </c>
      <c r="BAA164" s="46">
        <v>0</v>
      </c>
      <c r="BAB164" s="46">
        <v>0</v>
      </c>
      <c r="BAC164" s="46">
        <v>0</v>
      </c>
      <c r="BAD164" s="46">
        <v>0</v>
      </c>
      <c r="BAE164" s="46">
        <v>0</v>
      </c>
      <c r="BAF164" s="46">
        <v>1</v>
      </c>
      <c r="BAG164" s="46">
        <v>0</v>
      </c>
      <c r="BAH164" s="46">
        <v>0</v>
      </c>
      <c r="BAI164" s="46">
        <v>0</v>
      </c>
      <c r="BAJ164" s="46">
        <v>0</v>
      </c>
      <c r="BAX164" s="46" t="s">
        <v>1500</v>
      </c>
      <c r="BBM164" s="46" t="s">
        <v>1563</v>
      </c>
      <c r="BBN164" s="46" t="s">
        <v>1518</v>
      </c>
      <c r="BBO164" s="46" t="s">
        <v>1500</v>
      </c>
      <c r="BCV164" s="46" t="s">
        <v>1652</v>
      </c>
      <c r="BCW164" s="46" t="s">
        <v>1500</v>
      </c>
      <c r="BCX164" s="46" t="s">
        <v>1500</v>
      </c>
      <c r="BCY164" s="46" t="s">
        <v>1588</v>
      </c>
      <c r="BDA164" s="46">
        <v>392109191</v>
      </c>
      <c r="BDB164" s="46">
        <v>44966.639907407407</v>
      </c>
      <c r="BDE164" s="46" t="s">
        <v>1524</v>
      </c>
      <c r="BDF164" s="46" t="s">
        <v>1525</v>
      </c>
    </row>
    <row r="165" spans="1:1462" x14ac:dyDescent="0.35">
      <c r="A165" s="46">
        <v>187</v>
      </c>
      <c r="B165" s="46" t="s">
        <v>2533</v>
      </c>
      <c r="C165" s="46">
        <v>44966</v>
      </c>
      <c r="D165" s="46" t="s">
        <v>1490</v>
      </c>
      <c r="E165" s="46">
        <v>44966.473065972234</v>
      </c>
      <c r="F165" s="46">
        <v>44966.500530532408</v>
      </c>
      <c r="G165" s="46" t="s">
        <v>1491</v>
      </c>
      <c r="H165" s="46" t="s">
        <v>1774</v>
      </c>
      <c r="I165" s="46" t="s">
        <v>1493</v>
      </c>
      <c r="J165" s="46" t="s">
        <v>1494</v>
      </c>
      <c r="K165" s="46">
        <v>6</v>
      </c>
      <c r="L165" s="46">
        <v>6</v>
      </c>
      <c r="M165" s="46" t="s">
        <v>1983</v>
      </c>
      <c r="N165" s="46" t="s">
        <v>1496</v>
      </c>
      <c r="O165" s="46" t="s">
        <v>1497</v>
      </c>
      <c r="P165" s="46" t="s">
        <v>1498</v>
      </c>
      <c r="R165" s="46" t="s">
        <v>1496</v>
      </c>
      <c r="S165" s="46" t="s">
        <v>2534</v>
      </c>
      <c r="T165" s="46" t="s">
        <v>1500</v>
      </c>
      <c r="U165" s="46" t="s">
        <v>1500</v>
      </c>
      <c r="V165" s="46" t="s">
        <v>1500</v>
      </c>
      <c r="W165" s="46" t="s">
        <v>1500</v>
      </c>
      <c r="X165" s="46" t="s">
        <v>1500</v>
      </c>
      <c r="Y165" s="46" t="s">
        <v>1500</v>
      </c>
      <c r="Z165" s="46" t="str">
        <f t="shared" si="102"/>
        <v>non</v>
      </c>
      <c r="AC165" s="46" t="str">
        <f t="shared" si="149"/>
        <v>non</v>
      </c>
      <c r="AD165" s="46" t="s">
        <v>1501</v>
      </c>
      <c r="AF165" s="46" t="s">
        <v>1531</v>
      </c>
      <c r="AH165" s="46" t="s">
        <v>1530</v>
      </c>
      <c r="AJ165" s="46" t="str">
        <f t="shared" si="150"/>
        <v>non</v>
      </c>
      <c r="AK165" s="46" t="str">
        <f t="shared" si="103"/>
        <v>oui</v>
      </c>
      <c r="AL165" s="46" t="str">
        <f t="shared" si="126"/>
        <v xml:space="preserve">pas_connaissance corruption </v>
      </c>
      <c r="AM165" s="46">
        <f t="shared" si="127"/>
        <v>1</v>
      </c>
      <c r="AN165" s="46">
        <f t="shared" si="128"/>
        <v>0</v>
      </c>
      <c r="AO165" s="46">
        <f t="shared" si="129"/>
        <v>0</v>
      </c>
      <c r="AP165" s="46">
        <f t="shared" si="130"/>
        <v>0</v>
      </c>
      <c r="AQ165" s="46">
        <f t="shared" si="131"/>
        <v>0</v>
      </c>
      <c r="AR165" s="46">
        <f t="shared" si="132"/>
        <v>0</v>
      </c>
      <c r="AS165" s="46">
        <f t="shared" si="133"/>
        <v>0</v>
      </c>
      <c r="AT165" s="46">
        <f t="shared" si="134"/>
        <v>0</v>
      </c>
      <c r="AU165" s="46">
        <f t="shared" si="135"/>
        <v>1</v>
      </c>
      <c r="AV165" s="46">
        <f t="shared" si="136"/>
        <v>0</v>
      </c>
      <c r="AW165" s="46">
        <f t="shared" si="137"/>
        <v>0</v>
      </c>
      <c r="AX165" s="46">
        <f t="shared" si="138"/>
        <v>0</v>
      </c>
      <c r="AY165" s="46">
        <f t="shared" si="139"/>
        <v>0</v>
      </c>
      <c r="BT165" s="46" t="str">
        <f t="shared" si="144"/>
        <v>oui</v>
      </c>
      <c r="GG165" s="46" t="s">
        <v>1500</v>
      </c>
      <c r="GH165" s="46" t="s">
        <v>1504</v>
      </c>
      <c r="GI165" s="46">
        <v>1</v>
      </c>
      <c r="GJ165" s="46">
        <v>0</v>
      </c>
      <c r="GK165" s="46">
        <v>0</v>
      </c>
      <c r="GL165" s="46">
        <v>0</v>
      </c>
      <c r="GM165" s="46">
        <v>0</v>
      </c>
      <c r="GN165" s="46">
        <v>0</v>
      </c>
      <c r="GX165" s="46" t="s">
        <v>1679</v>
      </c>
      <c r="GY165" s="46">
        <v>0</v>
      </c>
      <c r="GZ165" s="46">
        <v>0</v>
      </c>
      <c r="HA165" s="46">
        <v>0</v>
      </c>
      <c r="HB165" s="46">
        <v>0</v>
      </c>
      <c r="HC165" s="46">
        <v>0</v>
      </c>
      <c r="HD165" s="46">
        <v>0</v>
      </c>
      <c r="HE165" s="46">
        <v>0</v>
      </c>
      <c r="HF165" s="46">
        <v>0</v>
      </c>
      <c r="HG165" s="46">
        <v>1</v>
      </c>
      <c r="HH165" s="46">
        <v>0</v>
      </c>
      <c r="HI165" s="46">
        <v>0</v>
      </c>
      <c r="HJ165" s="46">
        <v>0</v>
      </c>
      <c r="HK165" s="46">
        <v>0</v>
      </c>
      <c r="QQ165" s="46" t="s">
        <v>1500</v>
      </c>
      <c r="QR165" s="46" t="s">
        <v>1779</v>
      </c>
      <c r="QS165" s="46">
        <v>1</v>
      </c>
      <c r="QT165" s="46">
        <v>1</v>
      </c>
      <c r="QU165" s="46">
        <v>0</v>
      </c>
      <c r="QV165" s="46">
        <v>0</v>
      </c>
      <c r="QW165" s="46">
        <v>0</v>
      </c>
      <c r="QX165" s="46">
        <v>0</v>
      </c>
      <c r="QY165" s="46">
        <v>0</v>
      </c>
      <c r="QZ165" s="46">
        <v>0</v>
      </c>
      <c r="RA165" s="46">
        <v>0</v>
      </c>
      <c r="RB165" s="46">
        <v>0</v>
      </c>
      <c r="RC165" s="46">
        <v>0</v>
      </c>
      <c r="RR165" s="46" t="s">
        <v>1594</v>
      </c>
      <c r="RS165" s="46">
        <v>1</v>
      </c>
      <c r="RT165" s="46">
        <v>0</v>
      </c>
      <c r="RU165" s="46">
        <v>0</v>
      </c>
      <c r="RV165" s="46">
        <v>0</v>
      </c>
      <c r="RW165" s="46">
        <v>0</v>
      </c>
      <c r="RX165" s="46">
        <v>0</v>
      </c>
      <c r="RY165" s="46">
        <v>0</v>
      </c>
      <c r="RZ165" s="46">
        <v>0</v>
      </c>
      <c r="SA165" s="46">
        <v>1</v>
      </c>
      <c r="SB165" s="46">
        <v>0</v>
      </c>
      <c r="SC165" s="46">
        <v>0</v>
      </c>
      <c r="SD165" s="46">
        <v>0</v>
      </c>
      <c r="SE165" s="46">
        <v>0</v>
      </c>
      <c r="TF165" s="46" t="s">
        <v>1500</v>
      </c>
      <c r="TG165" s="46" t="s">
        <v>1597</v>
      </c>
      <c r="TH165" s="46">
        <v>0</v>
      </c>
      <c r="TI165" s="46">
        <v>0</v>
      </c>
      <c r="TJ165" s="46">
        <v>0</v>
      </c>
      <c r="TK165" s="46">
        <v>1</v>
      </c>
      <c r="TL165" s="46">
        <v>0</v>
      </c>
      <c r="TM165" s="46">
        <v>0</v>
      </c>
      <c r="TN165" s="46">
        <v>0</v>
      </c>
      <c r="TO165" s="46">
        <v>0</v>
      </c>
      <c r="TP165" s="46">
        <v>0</v>
      </c>
      <c r="TQ165" s="46">
        <v>0</v>
      </c>
      <c r="UE165" s="46" t="s">
        <v>1594</v>
      </c>
      <c r="UF165" s="46">
        <v>1</v>
      </c>
      <c r="UG165" s="46">
        <v>0</v>
      </c>
      <c r="UH165" s="46">
        <v>0</v>
      </c>
      <c r="UI165" s="46">
        <v>0</v>
      </c>
      <c r="UJ165" s="46">
        <v>0</v>
      </c>
      <c r="UK165" s="46">
        <v>0</v>
      </c>
      <c r="UL165" s="46">
        <v>0</v>
      </c>
      <c r="UM165" s="46">
        <v>0</v>
      </c>
      <c r="UN165" s="46">
        <v>1</v>
      </c>
      <c r="UO165" s="46">
        <v>0</v>
      </c>
      <c r="UP165" s="46">
        <v>0</v>
      </c>
      <c r="UQ165" s="46">
        <v>0</v>
      </c>
      <c r="UR165" s="46">
        <v>0</v>
      </c>
      <c r="AKG165" s="46" t="s">
        <v>1509</v>
      </c>
      <c r="AKH165" s="46">
        <v>0</v>
      </c>
      <c r="AKI165" s="46">
        <v>0</v>
      </c>
      <c r="AKJ165" s="46">
        <v>0</v>
      </c>
      <c r="AKK165" s="46">
        <v>0</v>
      </c>
      <c r="AKL165" s="46">
        <v>0</v>
      </c>
      <c r="AKM165" s="46">
        <v>0</v>
      </c>
      <c r="AKN165" s="46">
        <v>0</v>
      </c>
      <c r="AKO165" s="46">
        <v>0</v>
      </c>
      <c r="AKP165" s="46">
        <v>0</v>
      </c>
      <c r="AKQ165" s="46">
        <v>0</v>
      </c>
      <c r="AKR165" s="46">
        <v>0</v>
      </c>
      <c r="AKS165" s="46">
        <v>0</v>
      </c>
      <c r="AKT165" s="46">
        <v>0</v>
      </c>
      <c r="AKU165" s="46">
        <v>0</v>
      </c>
      <c r="AKV165" s="46">
        <v>1</v>
      </c>
      <c r="AKW165" s="46">
        <v>0</v>
      </c>
      <c r="AKX165" s="46">
        <v>0</v>
      </c>
      <c r="AKY165" s="46">
        <v>0</v>
      </c>
      <c r="AQR165" s="46" t="s">
        <v>1580</v>
      </c>
      <c r="ASB165" s="46" t="s">
        <v>1500</v>
      </c>
      <c r="AUW165" s="46" t="s">
        <v>1598</v>
      </c>
      <c r="AUX165" s="46">
        <v>0</v>
      </c>
      <c r="AUY165" s="46">
        <v>0</v>
      </c>
      <c r="AUZ165" s="46">
        <v>1</v>
      </c>
      <c r="AVA165" s="46">
        <v>1</v>
      </c>
      <c r="AVB165" s="46">
        <v>0</v>
      </c>
      <c r="AVC165" s="46">
        <v>0</v>
      </c>
      <c r="AVD165" s="46">
        <v>0</v>
      </c>
      <c r="AVE165" s="46">
        <v>0</v>
      </c>
      <c r="AVF165" s="46">
        <v>0</v>
      </c>
      <c r="AVG165" s="46">
        <v>0</v>
      </c>
      <c r="AVH165" s="46">
        <v>0</v>
      </c>
      <c r="AVJ165" s="46" t="s">
        <v>2417</v>
      </c>
      <c r="AVK165" s="46">
        <v>0</v>
      </c>
      <c r="AVL165" s="46">
        <v>0</v>
      </c>
      <c r="AVM165" s="46">
        <v>0</v>
      </c>
      <c r="AVN165" s="46">
        <v>0</v>
      </c>
      <c r="AVO165" s="46">
        <v>1</v>
      </c>
      <c r="AVP165" s="46">
        <v>0</v>
      </c>
      <c r="AVQ165" s="46">
        <v>0</v>
      </c>
      <c r="AVR165" s="46">
        <v>0</v>
      </c>
      <c r="AVS165" s="46">
        <v>1</v>
      </c>
      <c r="AVT165" s="46">
        <v>0</v>
      </c>
      <c r="AVU165" s="46">
        <v>0</v>
      </c>
      <c r="AVV165" s="46">
        <v>0</v>
      </c>
      <c r="AVW165" s="46">
        <v>0</v>
      </c>
      <c r="AVY165" s="46" t="s">
        <v>1561</v>
      </c>
      <c r="AVZ165" s="46">
        <v>1</v>
      </c>
      <c r="AWA165" s="46">
        <v>0</v>
      </c>
      <c r="AWB165" s="46">
        <v>0</v>
      </c>
      <c r="AWC165" s="46">
        <v>0</v>
      </c>
      <c r="AWD165" s="46">
        <v>0</v>
      </c>
      <c r="AWE165" s="46">
        <v>0</v>
      </c>
      <c r="AWF165" s="46">
        <v>0</v>
      </c>
      <c r="AWG165" s="46">
        <v>0</v>
      </c>
      <c r="AWH165" s="46">
        <v>0</v>
      </c>
      <c r="AWI165" s="46">
        <v>0</v>
      </c>
      <c r="AWJ165" s="46">
        <v>0</v>
      </c>
      <c r="AWK165" s="46">
        <v>0</v>
      </c>
      <c r="AWL165" s="46">
        <v>0</v>
      </c>
      <c r="AWN165" s="46" t="s">
        <v>1562</v>
      </c>
      <c r="AWO165" s="46" t="s">
        <v>1517</v>
      </c>
      <c r="AWP165" s="46">
        <v>1</v>
      </c>
      <c r="AWQ165" s="46">
        <v>0</v>
      </c>
      <c r="AWR165" s="46">
        <v>0</v>
      </c>
      <c r="AWS165" s="46">
        <v>0</v>
      </c>
      <c r="AWT165" s="46">
        <v>0</v>
      </c>
      <c r="AWU165" s="46">
        <v>0</v>
      </c>
      <c r="AWV165" s="46">
        <v>0</v>
      </c>
      <c r="AWW165" s="46">
        <v>0</v>
      </c>
      <c r="AWX165" s="46">
        <v>0</v>
      </c>
      <c r="AWY165" s="46">
        <v>0</v>
      </c>
      <c r="AWZ165" s="46">
        <v>0</v>
      </c>
      <c r="AXA165" s="46">
        <v>0</v>
      </c>
      <c r="AXD165" s="46" t="s">
        <v>1500</v>
      </c>
      <c r="AXT165" s="46" t="s">
        <v>1518</v>
      </c>
      <c r="AYI165" s="46" t="s">
        <v>1519</v>
      </c>
      <c r="AYJ165" s="46">
        <v>0</v>
      </c>
      <c r="AYK165" s="46">
        <v>0</v>
      </c>
      <c r="AYL165" s="46">
        <v>0</v>
      </c>
      <c r="AYM165" s="46">
        <v>1</v>
      </c>
      <c r="AYN165" s="46">
        <v>1</v>
      </c>
      <c r="AYO165" s="46">
        <v>0</v>
      </c>
      <c r="AYP165" s="46">
        <v>0</v>
      </c>
      <c r="AYQ165" s="46">
        <v>0</v>
      </c>
      <c r="AYR165" s="46">
        <v>0</v>
      </c>
      <c r="AYS165" s="46">
        <v>0</v>
      </c>
      <c r="AYT165" s="46">
        <v>0</v>
      </c>
      <c r="AYW165" s="46" t="s">
        <v>1500</v>
      </c>
      <c r="AZW165" s="46" t="s">
        <v>1500</v>
      </c>
      <c r="BAX165" s="46" t="s">
        <v>1500</v>
      </c>
      <c r="BBM165" s="46" t="s">
        <v>1563</v>
      </c>
      <c r="BBN165" s="46" t="s">
        <v>1518</v>
      </c>
      <c r="BBO165" s="46" t="s">
        <v>1496</v>
      </c>
      <c r="BBP165" s="46" t="s">
        <v>1713</v>
      </c>
      <c r="BBQ165" s="46">
        <v>1</v>
      </c>
      <c r="BBR165" s="46">
        <v>0</v>
      </c>
      <c r="BBS165" s="46">
        <v>0</v>
      </c>
      <c r="BBT165" s="46">
        <v>0</v>
      </c>
      <c r="BBU165" s="46">
        <v>0</v>
      </c>
      <c r="BBV165" s="46">
        <v>0</v>
      </c>
      <c r="BBW165" s="46">
        <v>0</v>
      </c>
      <c r="BBX165" s="46">
        <v>0</v>
      </c>
      <c r="BBY165" s="46">
        <v>0</v>
      </c>
      <c r="BBZ165" s="46">
        <v>0</v>
      </c>
      <c r="BCA165" s="46">
        <v>0</v>
      </c>
      <c r="BCB165" s="46">
        <v>0</v>
      </c>
      <c r="BCC165" s="46">
        <v>0</v>
      </c>
      <c r="BCE165" s="46" t="s">
        <v>1623</v>
      </c>
      <c r="BCF165" s="46">
        <v>1</v>
      </c>
      <c r="BCG165" s="46">
        <v>0</v>
      </c>
      <c r="BCH165" s="46">
        <v>0</v>
      </c>
      <c r="BCI165" s="46">
        <v>0</v>
      </c>
      <c r="BCJ165" s="46">
        <v>0</v>
      </c>
      <c r="BCK165" s="46">
        <v>0</v>
      </c>
      <c r="BCL165" s="46">
        <v>0</v>
      </c>
      <c r="BCM165" s="46">
        <v>0</v>
      </c>
      <c r="BCN165" s="46">
        <v>0</v>
      </c>
      <c r="BCO165" s="46">
        <v>0</v>
      </c>
      <c r="BCP165" s="46">
        <v>0</v>
      </c>
      <c r="BCQ165" s="46">
        <v>0</v>
      </c>
      <c r="BCR165" s="46">
        <v>0</v>
      </c>
      <c r="BCS165" s="46">
        <v>0</v>
      </c>
      <c r="BCT165" s="46">
        <v>0</v>
      </c>
      <c r="BCV165" s="46" t="s">
        <v>1563</v>
      </c>
      <c r="BCW165" s="46" t="s">
        <v>1500</v>
      </c>
      <c r="BCX165" s="46" t="s">
        <v>1500</v>
      </c>
      <c r="BCY165" s="46" t="s">
        <v>1588</v>
      </c>
      <c r="BDA165" s="46">
        <v>392109204</v>
      </c>
      <c r="BDB165" s="46">
        <v>44966.639918981477</v>
      </c>
      <c r="BDE165" s="46" t="s">
        <v>1524</v>
      </c>
      <c r="BDF165" s="46" t="s">
        <v>1525</v>
      </c>
    </row>
    <row r="166" spans="1:1462" x14ac:dyDescent="0.35">
      <c r="A166" s="46">
        <v>188</v>
      </c>
      <c r="B166" s="46" t="s">
        <v>2535</v>
      </c>
      <c r="C166" s="46">
        <v>44966</v>
      </c>
      <c r="D166" s="46" t="s">
        <v>1490</v>
      </c>
      <c r="E166" s="46">
        <v>44966.372886516197</v>
      </c>
      <c r="F166" s="46">
        <v>44966.413339699073</v>
      </c>
      <c r="G166" s="46" t="s">
        <v>1491</v>
      </c>
      <c r="H166" s="46" t="s">
        <v>1656</v>
      </c>
      <c r="I166" s="46" t="s">
        <v>1493</v>
      </c>
      <c r="J166" s="46" t="s">
        <v>1494</v>
      </c>
      <c r="K166" s="46">
        <v>3</v>
      </c>
      <c r="L166" s="46">
        <v>3</v>
      </c>
      <c r="M166" s="46" t="s">
        <v>2021</v>
      </c>
      <c r="N166" s="46" t="s">
        <v>1500</v>
      </c>
      <c r="O166" s="46" t="s">
        <v>1497</v>
      </c>
      <c r="P166" s="46" t="s">
        <v>1498</v>
      </c>
      <c r="R166" s="46" t="s">
        <v>1500</v>
      </c>
      <c r="S166" s="46" t="s">
        <v>2536</v>
      </c>
      <c r="T166" s="46" t="s">
        <v>1500</v>
      </c>
      <c r="U166" s="46" t="s">
        <v>1500</v>
      </c>
      <c r="V166" s="46" t="s">
        <v>1500</v>
      </c>
      <c r="W166" s="46" t="s">
        <v>1500</v>
      </c>
      <c r="X166" s="46" t="s">
        <v>1500</v>
      </c>
      <c r="Y166" s="46" t="s">
        <v>1500</v>
      </c>
      <c r="Z166" s="46" t="str">
        <f t="shared" si="102"/>
        <v>non</v>
      </c>
      <c r="AC166" s="46" t="str">
        <f t="shared" si="149"/>
        <v>non</v>
      </c>
      <c r="AD166" s="46" t="s">
        <v>1609</v>
      </c>
      <c r="AF166" s="46" t="s">
        <v>1592</v>
      </c>
      <c r="AH166" s="46" t="s">
        <v>1501</v>
      </c>
      <c r="AJ166" s="46" t="str">
        <f t="shared" si="150"/>
        <v>non</v>
      </c>
      <c r="AK166" s="46" t="str">
        <f t="shared" si="103"/>
        <v>oui</v>
      </c>
      <c r="AL166" s="46" t="str">
        <f t="shared" si="126"/>
        <v xml:space="preserve">exclusion corruption </v>
      </c>
      <c r="AM166" s="46">
        <f t="shared" si="127"/>
        <v>0</v>
      </c>
      <c r="AN166" s="46">
        <f t="shared" si="128"/>
        <v>0</v>
      </c>
      <c r="AO166" s="46">
        <f t="shared" si="129"/>
        <v>0</v>
      </c>
      <c r="AP166" s="46">
        <f t="shared" si="130"/>
        <v>0</v>
      </c>
      <c r="AQ166" s="46">
        <f t="shared" si="131"/>
        <v>0</v>
      </c>
      <c r="AR166" s="46">
        <f t="shared" si="132"/>
        <v>0</v>
      </c>
      <c r="AS166" s="46">
        <f t="shared" si="133"/>
        <v>1</v>
      </c>
      <c r="AT166" s="46">
        <f t="shared" si="134"/>
        <v>0</v>
      </c>
      <c r="AU166" s="46">
        <f t="shared" si="135"/>
        <v>1</v>
      </c>
      <c r="AV166" s="46">
        <f t="shared" si="136"/>
        <v>0</v>
      </c>
      <c r="AW166" s="46">
        <f t="shared" si="137"/>
        <v>0</v>
      </c>
      <c r="AX166" s="46">
        <f t="shared" si="138"/>
        <v>0</v>
      </c>
      <c r="AY166" s="46">
        <f t="shared" si="139"/>
        <v>0</v>
      </c>
      <c r="BT166" s="46" t="str">
        <f t="shared" si="144"/>
        <v>oui</v>
      </c>
      <c r="BV166" s="46" t="s">
        <v>1500</v>
      </c>
      <c r="BW166" s="46" t="s">
        <v>2101</v>
      </c>
      <c r="BX166" s="46">
        <v>0</v>
      </c>
      <c r="BY166" s="46">
        <v>1</v>
      </c>
      <c r="BZ166" s="46">
        <v>0</v>
      </c>
      <c r="CA166" s="46">
        <v>1</v>
      </c>
      <c r="CB166" s="46">
        <v>0</v>
      </c>
      <c r="CC166" s="46">
        <v>0</v>
      </c>
      <c r="CD166" s="46">
        <v>0</v>
      </c>
      <c r="CE166" s="46">
        <v>0</v>
      </c>
      <c r="CF166" s="46">
        <v>0</v>
      </c>
      <c r="CG166" s="46">
        <v>0</v>
      </c>
      <c r="CH166" s="46">
        <v>0</v>
      </c>
      <c r="CW166" s="46" t="s">
        <v>1679</v>
      </c>
      <c r="CX166" s="46">
        <v>0</v>
      </c>
      <c r="CY166" s="46">
        <v>0</v>
      </c>
      <c r="CZ166" s="46">
        <v>0</v>
      </c>
      <c r="DA166" s="46">
        <v>0</v>
      </c>
      <c r="DB166" s="46">
        <v>0</v>
      </c>
      <c r="DC166" s="46">
        <v>0</v>
      </c>
      <c r="DD166" s="46">
        <v>0</v>
      </c>
      <c r="DE166" s="46">
        <v>0</v>
      </c>
      <c r="DF166" s="46">
        <v>1</v>
      </c>
      <c r="DG166" s="46">
        <v>0</v>
      </c>
      <c r="DH166" s="46">
        <v>0</v>
      </c>
      <c r="DI166" s="46">
        <v>0</v>
      </c>
      <c r="DJ166" s="46">
        <v>0</v>
      </c>
      <c r="GG166" s="46" t="s">
        <v>1500</v>
      </c>
      <c r="GH166" s="46" t="s">
        <v>1504</v>
      </c>
      <c r="GI166" s="46">
        <v>1</v>
      </c>
      <c r="GJ166" s="46">
        <v>0</v>
      </c>
      <c r="GK166" s="46">
        <v>0</v>
      </c>
      <c r="GL166" s="46">
        <v>0</v>
      </c>
      <c r="GM166" s="46">
        <v>0</v>
      </c>
      <c r="GN166" s="46">
        <v>0</v>
      </c>
      <c r="GX166" s="46" t="s">
        <v>1659</v>
      </c>
      <c r="GY166" s="46">
        <v>0</v>
      </c>
      <c r="GZ166" s="46">
        <v>0</v>
      </c>
      <c r="HA166" s="46">
        <v>0</v>
      </c>
      <c r="HB166" s="46">
        <v>0</v>
      </c>
      <c r="HC166" s="46">
        <v>0</v>
      </c>
      <c r="HD166" s="46">
        <v>0</v>
      </c>
      <c r="HE166" s="46">
        <v>1</v>
      </c>
      <c r="HF166" s="46">
        <v>0</v>
      </c>
      <c r="HG166" s="46">
        <v>1</v>
      </c>
      <c r="HH166" s="46">
        <v>0</v>
      </c>
      <c r="HI166" s="46">
        <v>0</v>
      </c>
      <c r="HJ166" s="46">
        <v>0</v>
      </c>
      <c r="HK166" s="46">
        <v>0</v>
      </c>
      <c r="VR166" s="46" t="s">
        <v>1500</v>
      </c>
      <c r="VS166" s="46" t="s">
        <v>2537</v>
      </c>
      <c r="VT166" s="46">
        <v>0</v>
      </c>
      <c r="VU166" s="46">
        <v>1</v>
      </c>
      <c r="VV166" s="46">
        <v>1</v>
      </c>
      <c r="VW166" s="46">
        <v>0</v>
      </c>
      <c r="VX166" s="46">
        <v>0</v>
      </c>
      <c r="VY166" s="46">
        <v>0</v>
      </c>
      <c r="VZ166" s="46">
        <v>0</v>
      </c>
      <c r="WA166" s="46">
        <v>0</v>
      </c>
      <c r="WB166" s="46">
        <v>0</v>
      </c>
      <c r="WC166" s="46">
        <v>0</v>
      </c>
      <c r="WD166" s="46">
        <v>0</v>
      </c>
      <c r="WS166" s="46" t="s">
        <v>1679</v>
      </c>
      <c r="WT166" s="46">
        <v>0</v>
      </c>
      <c r="WU166" s="46">
        <v>0</v>
      </c>
      <c r="WV166" s="46">
        <v>0</v>
      </c>
      <c r="WW166" s="46">
        <v>0</v>
      </c>
      <c r="WX166" s="46">
        <v>0</v>
      </c>
      <c r="WY166" s="46">
        <v>0</v>
      </c>
      <c r="WZ166" s="46">
        <v>0</v>
      </c>
      <c r="XA166" s="46">
        <v>0</v>
      </c>
      <c r="XB166" s="46">
        <v>1</v>
      </c>
      <c r="XC166" s="46">
        <v>0</v>
      </c>
      <c r="XD166" s="46">
        <v>0</v>
      </c>
      <c r="XE166" s="46">
        <v>0</v>
      </c>
      <c r="XF166" s="46">
        <v>0</v>
      </c>
      <c r="AKG166" s="46" t="s">
        <v>1509</v>
      </c>
      <c r="AKH166" s="46">
        <v>0</v>
      </c>
      <c r="AKI166" s="46">
        <v>0</v>
      </c>
      <c r="AKJ166" s="46">
        <v>0</v>
      </c>
      <c r="AKK166" s="46">
        <v>0</v>
      </c>
      <c r="AKL166" s="46">
        <v>0</v>
      </c>
      <c r="AKM166" s="46">
        <v>0</v>
      </c>
      <c r="AKN166" s="46">
        <v>0</v>
      </c>
      <c r="AKO166" s="46">
        <v>0</v>
      </c>
      <c r="AKP166" s="46">
        <v>0</v>
      </c>
      <c r="AKQ166" s="46">
        <v>0</v>
      </c>
      <c r="AKR166" s="46">
        <v>0</v>
      </c>
      <c r="AKS166" s="46">
        <v>0</v>
      </c>
      <c r="AKT166" s="46">
        <v>0</v>
      </c>
      <c r="AKU166" s="46">
        <v>0</v>
      </c>
      <c r="AKV166" s="46">
        <v>1</v>
      </c>
      <c r="AKW166" s="46">
        <v>0</v>
      </c>
      <c r="AKX166" s="46">
        <v>0</v>
      </c>
      <c r="AKY166" s="46">
        <v>0</v>
      </c>
      <c r="AQR166" s="46" t="s">
        <v>1558</v>
      </c>
      <c r="ARR166" s="46" t="s">
        <v>1581</v>
      </c>
      <c r="ARS166" s="46">
        <v>1</v>
      </c>
      <c r="ART166" s="46">
        <v>0</v>
      </c>
      <c r="ARU166" s="46">
        <v>0</v>
      </c>
      <c r="ARV166" s="46">
        <v>0</v>
      </c>
      <c r="ARW166" s="46">
        <v>0</v>
      </c>
      <c r="ARX166" s="46">
        <v>0</v>
      </c>
      <c r="ARY166" s="46">
        <v>0</v>
      </c>
      <c r="ASB166" s="46" t="s">
        <v>1496</v>
      </c>
      <c r="ASD166" s="46" t="s">
        <v>1540</v>
      </c>
      <c r="ASE166" s="46" t="s">
        <v>2538</v>
      </c>
      <c r="ASF166" s="46">
        <v>0</v>
      </c>
      <c r="ASG166" s="46">
        <v>0</v>
      </c>
      <c r="ASH166" s="46">
        <v>0</v>
      </c>
      <c r="ASI166" s="46">
        <v>0</v>
      </c>
      <c r="ASJ166" s="46">
        <v>0</v>
      </c>
      <c r="ASK166" s="46">
        <v>0</v>
      </c>
      <c r="ASL166" s="46">
        <v>1</v>
      </c>
      <c r="ASM166" s="46">
        <v>1</v>
      </c>
      <c r="ASN166" s="46">
        <v>1</v>
      </c>
      <c r="ASO166" s="46">
        <v>0</v>
      </c>
      <c r="ASP166" s="46">
        <v>0</v>
      </c>
      <c r="ASQ166" s="46">
        <v>0</v>
      </c>
      <c r="ASS166" s="46" t="s">
        <v>1728</v>
      </c>
      <c r="AST166" s="46">
        <v>0</v>
      </c>
      <c r="ASU166" s="46">
        <v>0</v>
      </c>
      <c r="ASV166" s="46">
        <v>0</v>
      </c>
      <c r="ASW166" s="46">
        <v>0</v>
      </c>
      <c r="ASX166" s="46">
        <v>0</v>
      </c>
      <c r="ASY166" s="46">
        <v>0</v>
      </c>
      <c r="ASZ166" s="46">
        <v>0</v>
      </c>
      <c r="ATA166" s="46">
        <v>0</v>
      </c>
      <c r="ATB166" s="46">
        <v>1</v>
      </c>
      <c r="ATC166" s="46">
        <v>0</v>
      </c>
      <c r="ATD166" s="46">
        <v>0</v>
      </c>
      <c r="ATE166" s="46">
        <v>0</v>
      </c>
      <c r="ATF166" s="46">
        <v>0</v>
      </c>
      <c r="ATH166" s="46" t="s">
        <v>2080</v>
      </c>
      <c r="ATI166" s="46">
        <v>0</v>
      </c>
      <c r="ATJ166" s="46">
        <v>0</v>
      </c>
      <c r="ATK166" s="46">
        <v>0</v>
      </c>
      <c r="ATL166" s="46">
        <v>0</v>
      </c>
      <c r="ATM166" s="46">
        <v>0</v>
      </c>
      <c r="ATN166" s="46">
        <v>0</v>
      </c>
      <c r="ATO166" s="46">
        <v>1</v>
      </c>
      <c r="ATP166" s="46">
        <v>0</v>
      </c>
      <c r="ATQ166" s="46">
        <v>0</v>
      </c>
      <c r="ATR166" s="46">
        <v>0</v>
      </c>
      <c r="ATS166" s="46">
        <v>0</v>
      </c>
      <c r="ATT166" s="46">
        <v>0</v>
      </c>
      <c r="ATU166" s="46">
        <v>0</v>
      </c>
      <c r="ATW166" s="46" t="s">
        <v>2407</v>
      </c>
      <c r="ATX166" s="46">
        <v>0</v>
      </c>
      <c r="ATY166" s="46">
        <v>0</v>
      </c>
      <c r="ATZ166" s="46">
        <v>0</v>
      </c>
      <c r="AUA166" s="46">
        <v>1</v>
      </c>
      <c r="AUB166" s="46">
        <v>0</v>
      </c>
      <c r="AUC166" s="46">
        <v>0</v>
      </c>
      <c r="AUD166" s="46">
        <v>0</v>
      </c>
      <c r="AUE166" s="46">
        <v>0</v>
      </c>
      <c r="AUF166" s="46">
        <v>0</v>
      </c>
      <c r="AUH166" s="46" t="s">
        <v>1601</v>
      </c>
      <c r="AUI166" s="46" t="s">
        <v>1496</v>
      </c>
      <c r="AUJ166" s="46" t="s">
        <v>1558</v>
      </c>
      <c r="AXD166" s="46" t="s">
        <v>1500</v>
      </c>
      <c r="AXT166" s="46" t="s">
        <v>1563</v>
      </c>
      <c r="AYI166" s="46" t="s">
        <v>1674</v>
      </c>
      <c r="AYJ166" s="46">
        <v>0</v>
      </c>
      <c r="AYK166" s="46">
        <v>0</v>
      </c>
      <c r="AYL166" s="46">
        <v>0</v>
      </c>
      <c r="AYM166" s="46">
        <v>1</v>
      </c>
      <c r="AYN166" s="46">
        <v>1</v>
      </c>
      <c r="AYO166" s="46">
        <v>0</v>
      </c>
      <c r="AYP166" s="46">
        <v>0</v>
      </c>
      <c r="AYQ166" s="46">
        <v>1</v>
      </c>
      <c r="AYR166" s="46">
        <v>0</v>
      </c>
      <c r="AYS166" s="46">
        <v>0</v>
      </c>
      <c r="AYT166" s="46">
        <v>0</v>
      </c>
      <c r="AYW166" s="46" t="s">
        <v>1496</v>
      </c>
      <c r="AYX166" s="46" t="s">
        <v>2539</v>
      </c>
      <c r="AYY166" s="46">
        <v>0</v>
      </c>
      <c r="AYZ166" s="46">
        <v>0</v>
      </c>
      <c r="AZA166" s="46">
        <v>0</v>
      </c>
      <c r="AZB166" s="46">
        <v>1</v>
      </c>
      <c r="AZC166" s="46">
        <v>1</v>
      </c>
      <c r="AZD166" s="46">
        <v>1</v>
      </c>
      <c r="AZE166" s="46">
        <v>0</v>
      </c>
      <c r="AZF166" s="46">
        <v>0</v>
      </c>
      <c r="AZG166" s="46">
        <v>0</v>
      </c>
      <c r="AZH166" s="46">
        <v>0</v>
      </c>
      <c r="AZK166" s="46" t="s">
        <v>2539</v>
      </c>
      <c r="AZL166" s="46">
        <v>0</v>
      </c>
      <c r="AZM166" s="46">
        <v>0</v>
      </c>
      <c r="AZN166" s="46">
        <v>0</v>
      </c>
      <c r="AZO166" s="46">
        <v>1</v>
      </c>
      <c r="AZP166" s="46">
        <v>1</v>
      </c>
      <c r="AZQ166" s="46">
        <v>1</v>
      </c>
      <c r="AZR166" s="46">
        <v>0</v>
      </c>
      <c r="AZS166" s="46">
        <v>0</v>
      </c>
      <c r="AZT166" s="46">
        <v>0</v>
      </c>
      <c r="AZU166" s="46">
        <v>0</v>
      </c>
      <c r="AZW166" s="46" t="s">
        <v>1500</v>
      </c>
      <c r="BAX166" s="46" t="s">
        <v>1500</v>
      </c>
      <c r="BBM166" s="46" t="s">
        <v>1652</v>
      </c>
      <c r="BBN166" s="46" t="s">
        <v>1518</v>
      </c>
      <c r="BBO166" s="46" t="s">
        <v>1500</v>
      </c>
      <c r="BCV166" s="46" t="s">
        <v>1652</v>
      </c>
      <c r="BCW166" s="46" t="s">
        <v>1500</v>
      </c>
      <c r="BCX166" s="46" t="s">
        <v>1500</v>
      </c>
      <c r="BDA166" s="46">
        <v>392110165</v>
      </c>
      <c r="BDB166" s="46">
        <v>44966.641018518523</v>
      </c>
      <c r="BDE166" s="46" t="s">
        <v>1524</v>
      </c>
      <c r="BDF166" s="46" t="s">
        <v>1525</v>
      </c>
    </row>
    <row r="167" spans="1:1462" x14ac:dyDescent="0.35">
      <c r="A167" s="46">
        <v>189</v>
      </c>
      <c r="B167" s="46" t="s">
        <v>2540</v>
      </c>
      <c r="C167" s="46">
        <v>44966</v>
      </c>
      <c r="D167" s="46" t="s">
        <v>1490</v>
      </c>
      <c r="E167" s="46">
        <v>44966.43413976852</v>
      </c>
      <c r="F167" s="46">
        <v>44966.461938680557</v>
      </c>
      <c r="G167" s="46" t="s">
        <v>1491</v>
      </c>
      <c r="H167" s="46" t="s">
        <v>1656</v>
      </c>
      <c r="I167" s="46" t="s">
        <v>1493</v>
      </c>
      <c r="J167" s="46" t="s">
        <v>1494</v>
      </c>
      <c r="K167" s="46">
        <v>2</v>
      </c>
      <c r="L167" s="46">
        <v>2</v>
      </c>
      <c r="M167" s="46" t="s">
        <v>2143</v>
      </c>
      <c r="N167" s="46" t="s">
        <v>1500</v>
      </c>
      <c r="O167" s="46" t="s">
        <v>1497</v>
      </c>
      <c r="P167" s="46" t="s">
        <v>1498</v>
      </c>
      <c r="R167" s="46" t="s">
        <v>1496</v>
      </c>
      <c r="S167" s="46" t="s">
        <v>2541</v>
      </c>
      <c r="T167" s="46" t="s">
        <v>1550</v>
      </c>
      <c r="U167" s="46" t="s">
        <v>1500</v>
      </c>
      <c r="V167" s="46" t="s">
        <v>1549</v>
      </c>
      <c r="W167" s="46" t="s">
        <v>1500</v>
      </c>
      <c r="X167" s="46" t="s">
        <v>1500</v>
      </c>
      <c r="Y167" s="46" t="s">
        <v>1500</v>
      </c>
      <c r="Z167" s="46" t="str">
        <f t="shared" si="102"/>
        <v>oui</v>
      </c>
      <c r="AC167" s="46" t="str">
        <f t="shared" si="149"/>
        <v>oui</v>
      </c>
      <c r="AD167" s="46" t="s">
        <v>1609</v>
      </c>
      <c r="AF167" s="46" t="s">
        <v>1501</v>
      </c>
      <c r="AH167" s="46" t="s">
        <v>1531</v>
      </c>
      <c r="AJ167" s="46" t="str">
        <f t="shared" si="150"/>
        <v>oui</v>
      </c>
      <c r="AK167" s="46" t="str">
        <f t="shared" si="103"/>
        <v>oui</v>
      </c>
      <c r="AL167" s="46" t="str">
        <f t="shared" si="126"/>
        <v xml:space="preserve">corruption pas_acces_information </v>
      </c>
      <c r="AM167" s="46">
        <f t="shared" si="127"/>
        <v>0</v>
      </c>
      <c r="AN167" s="46">
        <f t="shared" si="128"/>
        <v>0</v>
      </c>
      <c r="AO167" s="46">
        <f t="shared" si="129"/>
        <v>0</v>
      </c>
      <c r="AP167" s="46">
        <f t="shared" si="130"/>
        <v>0</v>
      </c>
      <c r="AQ167" s="46">
        <f t="shared" si="131"/>
        <v>0</v>
      </c>
      <c r="AR167" s="46">
        <f t="shared" si="132"/>
        <v>0</v>
      </c>
      <c r="AS167" s="46">
        <f t="shared" si="133"/>
        <v>0</v>
      </c>
      <c r="AT167" s="46">
        <f t="shared" si="134"/>
        <v>0</v>
      </c>
      <c r="AU167" s="46">
        <f t="shared" si="135"/>
        <v>1</v>
      </c>
      <c r="AV167" s="46">
        <f t="shared" si="136"/>
        <v>1</v>
      </c>
      <c r="AW167" s="46">
        <f t="shared" si="137"/>
        <v>0</v>
      </c>
      <c r="AX167" s="46">
        <f t="shared" si="138"/>
        <v>0</v>
      </c>
      <c r="AY167" s="46">
        <f t="shared" si="139"/>
        <v>0</v>
      </c>
      <c r="AZ167" s="46" t="str">
        <f>IF(BA167=1,"pas_adapte ","")&amp;IF(BB167=1,"insuffisance_argent ","")&amp;IF(BC167=1,"acces_limite ","")&amp;IF(BD167=1,"mauvaise_qualite ","")&amp;IF(BE167=1,"retard_reception ","")&amp;IF(BF167=1,"aucun_problem ","")&amp;IF(BG167=1,"autre ","")&amp;IF(BH167=1,"nsp ","")&amp;IF(BI167=1,"pnpr ","")</f>
        <v xml:space="preserve">insuffisance_argent aucun_problem </v>
      </c>
      <c r="BA167" s="46">
        <f>IF(ISERROR(SEARCH(1,_xlfn.CONCAT(DM167, FO167, HN167, KJ167, NC167, PR167, SH167, UU167, XI167, ZT167, ACQ167, ZT167, ACQ167, AEK167, AFT167, AJH167))),0,1)</f>
        <v>0</v>
      </c>
      <c r="BB167" s="46">
        <f>IF(ISERROR(SEARCH(1,_xlfn.CONCAT(DN167, FP167, HO167, KK167, ND167, PS167, SI167, UV167, XJ167, ZU167, ACR167))),0,1)</f>
        <v>1</v>
      </c>
      <c r="BC167" s="46">
        <f>IF(ISERROR(SEARCH(1,_xlfn.CONCAT(KL167, NE167, PT167, SJ167, UW167, XK167, ZW167, ACT167,AEM167, AGQ167, AJJ167))),0,1)</f>
        <v>0</v>
      </c>
      <c r="BD167" s="46">
        <f>IF(ISERROR(SEARCH(1,_xlfn.CONCAT(DO167, FQ167, HP167, KM167, NF167, PU167, SK167, UX167, XL167, ZV167, ACU167,AEL167, AGP167, AJI167))),0,1)</f>
        <v>0</v>
      </c>
      <c r="BE167" s="46">
        <f>IF(ISERROR(SEARCH(1,_xlfn.CONCAT(DP167, FR167, HQ167, KN167, NG167, PV167, SL167, UY167, XM167, ZX167, ACU167,AEN167, AGR167, AJK167))),0,1)</f>
        <v>0</v>
      </c>
      <c r="BF167" s="46">
        <f>IF(ISERROR(SEARCH(1,_xlfn.CONCAT(DQ167, FS167, HR167, KO167, NH167, PW167, SM167, UZ167, XN167, ZY167, ACV167,AEO167, AGS167, AJL167))),0,1)</f>
        <v>1</v>
      </c>
      <c r="BG167" s="46">
        <f>IF(ISERROR(SEARCH(1,_xlfn.CONCAT(DR167, FT167, HS167, KP167, NI167, PX167, SN167, VA167, XO167, ZZ167, ACW167,AEP167, AGT167, AJM167))),0,1)</f>
        <v>0</v>
      </c>
      <c r="BH167" s="46">
        <f>IF(ISERROR(SEARCH(1,_xlfn.CONCAT(DS167, FU167, HT167, KQ167, NJ167, PY167, SO167, VB167, XP167, AAA167, ACX167,AEQ167, AGU167, AJN167))),0,1)</f>
        <v>0</v>
      </c>
      <c r="BI167" s="46">
        <f>IF(ISERROR(SEARCH(1,_xlfn.CONCAT(DT167, FV167, HU167, KR167, NK167, PZ167, SP167, VC167, XQ167, AAB167, ACY167,AER167, AGV167, AJO167))),0,1)</f>
        <v>0</v>
      </c>
      <c r="BJ167" s="46" t="str">
        <f>IF(BK167=1, "pas_adapte ","")&amp;IF(BL167=1, "insuffisance_argent ","")&amp;IF(BM167=1, "acces_limite ","")&amp;IF(BN167=1, "mauvaise_qualite ","")&amp;IF(BO167=1, "retard_reception ","")&amp;IF(BP167=1, "aucun_problem ","")&amp;IF(BQ167=1, "autre ","")&amp;IF(BR167=1, "nsp ","")&amp;IF(BS167=1, "pnpr ","")</f>
        <v xml:space="preserve">insuffisance_argent aucun_problem </v>
      </c>
      <c r="BK167" s="46">
        <f>IF(ISERROR(SEARCH(1,_xlfn.CONCAT(DM167, FO167, HN167, KJ167, NC167, PR167, SH167, UU167, XI167, ZT167, ACQ167, ZT167, ACQ167, AEK167, AFT167, AJH167, ALB167, ALL167, ALV167, AMF167, AMQ167, ANB167, ANM167, ANX167, AOI167, AOT167, APE167, APP167, APZ167, AQI167))),0,1)</f>
        <v>0</v>
      </c>
      <c r="BL167" s="46">
        <f>IF(ISERROR(SEARCH(1,_xlfn.CONCAT(DN167, FP167, HO167, KK167, ND167, PS167, SI167, UV167, XJ167, ZU167, ACR167, ZU167, ACR167, ALC167, ALM167, ALW167, AMG167, AMR167, ANC167, ANN167, ANY167, AOJ167, AOU167, APF167))),0,1)</f>
        <v>1</v>
      </c>
      <c r="BM167" s="46">
        <f>IF(ISERROR(SEARCH(1,_xlfn.CONCAT(KL167, NE167, PT167, SJ167, UW167, XK167, ZW167, ACT167,AEM167, AGQ167, AJJ167, AMH167, AMS167, AND167, ANO167, ANZ167, AOK167, AOW167, APH167, APR167, AQB167, AQK167))),0,1)</f>
        <v>0</v>
      </c>
      <c r="BN167" s="46">
        <f>IF(ISERROR(SEARCH(1,_xlfn.CONCAT(DO167, FQ167, HP167, KM167, NF167, PU167, SK167, UX167, XL167, ZV167, ACU167,AEL167, AGP167, AJI167, AMI167, AMT167, ANE167, ANP167, AOA167, AOL167, AOV167, APG167, APQ167, AQA167, AQJ167))),0,1)</f>
        <v>0</v>
      </c>
      <c r="BO167" s="46">
        <f>IF(ISERROR(SEARCH(1,_xlfn.CONCAT(DP167, FR167, HQ167, KN167, NG167, PV167, SL167, UY167, XM167, ZX167, ACU167,AEN167, AGR167, AJK167, ALE167, ALO167, ALY167, AMJ167, AMU167, ANF167, ANQ167, AOB167, AOM167, AOX167, API167, APS167, AQC167, AQL167))),0,1)</f>
        <v>0</v>
      </c>
      <c r="BP167" s="46">
        <f>IF(ISERROR(SEARCH(1,_xlfn.CONCAT(DQ167, FS167, HR167, KO167, NH167, PW167, SM167, UZ167, XN167, ZY167, ACV167,AEO167, AGS167, AJL167, ALF167, ALP167, ALZ167, AMK167, AMV167, ANG167, ANR167, AOC167, AON167, AOY167, APJ167, APT167, AQD167, AQM167))),0,1)</f>
        <v>1</v>
      </c>
      <c r="BQ167" s="46">
        <f>IF(ISERROR(SEARCH(1,_xlfn.CONCAT(DR167, FT167, HS167, KP167, NI167, PX167, SN167, VA167, XO167, ZZ167, ACW167,AEP167, AGT167, AJM167, ALG167, ALQ167, AMA167, AML167, AMW167, ANH167, ANS167, AOD167, AOO167, AOZ167, APK167, APU167, AQE167, AQN167))),0,1)</f>
        <v>0</v>
      </c>
      <c r="BR167" s="46">
        <f>IF(ISERROR(SEARCH(1,_xlfn.CONCAT(DS167, FU167, HT167, KQ167, NJ167, PY167, SO167, VB167, XP167, AAA167, ACX167,AEQ167, AGU167, AJN167, ALH167, ALR167, AMB167, AMM167, AMX167, ANI167, ANT167, AOE167, AOP167, APA167, APL167, APV167, AQF167, AQO167))),0,1)</f>
        <v>0</v>
      </c>
      <c r="BS167" s="46">
        <f>IF(ISERROR(SEARCH(1,_xlfn.CONCAT(DT167, FV167, HU167, KR167, NK167, PZ167, SP167, VC167, XQ167, AAB167, ACY167,AER167, AGV167, AJO167, ALI167, ALS167, AMC167, AMN167, AMY167, ANJ167, ANU167, AOF167, AOQ167, APB167, APM167, APW167, AQG167, AQP167))),0,1)</f>
        <v>0</v>
      </c>
      <c r="BT167" s="46" t="str">
        <f t="shared" si="144"/>
        <v>oui</v>
      </c>
      <c r="BU167" s="46" t="str">
        <f>IF(ISERROR(SEARCH(1, _xlfn.CONCAT(CL167, CM167,ES167, GQ167, JB167,MB167,OP167, OQ167,RF167, WG167, ABJ167, ABK167, ABL167, ABM167, CK167 ))),"non","oui")</f>
        <v>oui</v>
      </c>
      <c r="BV167" s="46" t="s">
        <v>1500</v>
      </c>
      <c r="BW167" s="46" t="s">
        <v>2542</v>
      </c>
      <c r="BX167" s="46">
        <v>1</v>
      </c>
      <c r="BY167" s="46">
        <v>1</v>
      </c>
      <c r="BZ167" s="46">
        <v>0</v>
      </c>
      <c r="CA167" s="46">
        <v>0</v>
      </c>
      <c r="CB167" s="46">
        <v>1</v>
      </c>
      <c r="CC167" s="46">
        <v>0</v>
      </c>
      <c r="CD167" s="46">
        <v>0</v>
      </c>
      <c r="CE167" s="46">
        <v>0</v>
      </c>
      <c r="CF167" s="46">
        <v>0</v>
      </c>
      <c r="CG167" s="46">
        <v>0</v>
      </c>
      <c r="CH167" s="46">
        <v>0</v>
      </c>
      <c r="CW167" s="46" t="s">
        <v>1679</v>
      </c>
      <c r="CX167" s="46">
        <v>0</v>
      </c>
      <c r="CY167" s="46">
        <v>0</v>
      </c>
      <c r="CZ167" s="46">
        <v>0</v>
      </c>
      <c r="DA167" s="46">
        <v>0</v>
      </c>
      <c r="DB167" s="46">
        <v>0</v>
      </c>
      <c r="DC167" s="46">
        <v>0</v>
      </c>
      <c r="DD167" s="46">
        <v>0</v>
      </c>
      <c r="DE167" s="46">
        <v>0</v>
      </c>
      <c r="DF167" s="46">
        <v>1</v>
      </c>
      <c r="DG167" s="46">
        <v>0</v>
      </c>
      <c r="DH167" s="46">
        <v>0</v>
      </c>
      <c r="DI167" s="46">
        <v>0</v>
      </c>
      <c r="DJ167" s="46">
        <v>0</v>
      </c>
      <c r="GG167" s="46" t="s">
        <v>1496</v>
      </c>
      <c r="GP167" s="46" t="s">
        <v>1504</v>
      </c>
      <c r="GQ167" s="46">
        <v>1</v>
      </c>
      <c r="GR167" s="46">
        <v>0</v>
      </c>
      <c r="GS167" s="46">
        <v>0</v>
      </c>
      <c r="GT167" s="46">
        <v>0</v>
      </c>
      <c r="GU167" s="46">
        <v>0</v>
      </c>
      <c r="GV167" s="46">
        <v>0</v>
      </c>
      <c r="GX167" s="46" t="s">
        <v>1680</v>
      </c>
      <c r="GY167" s="46">
        <v>0</v>
      </c>
      <c r="GZ167" s="46">
        <v>0</v>
      </c>
      <c r="HA167" s="46">
        <v>0</v>
      </c>
      <c r="HB167" s="46">
        <v>0</v>
      </c>
      <c r="HC167" s="46">
        <v>0</v>
      </c>
      <c r="HD167" s="46">
        <v>0</v>
      </c>
      <c r="HE167" s="46">
        <v>0</v>
      </c>
      <c r="HF167" s="46">
        <v>0</v>
      </c>
      <c r="HG167" s="46">
        <v>0</v>
      </c>
      <c r="HH167" s="46">
        <v>1</v>
      </c>
      <c r="HI167" s="46">
        <v>0</v>
      </c>
      <c r="HJ167" s="46">
        <v>0</v>
      </c>
      <c r="HK167" s="46">
        <v>0</v>
      </c>
      <c r="HM167" s="46" t="s">
        <v>1553</v>
      </c>
      <c r="HN167" s="46">
        <v>0</v>
      </c>
      <c r="HO167" s="46">
        <v>1</v>
      </c>
      <c r="HP167" s="46">
        <v>0</v>
      </c>
      <c r="HQ167" s="46">
        <v>0</v>
      </c>
      <c r="HR167" s="46">
        <v>0</v>
      </c>
      <c r="HS167" s="46">
        <v>0</v>
      </c>
      <c r="HT167" s="46">
        <v>0</v>
      </c>
      <c r="HU167" s="46">
        <v>0</v>
      </c>
      <c r="IE167" s="46" t="s">
        <v>1563</v>
      </c>
      <c r="IF167" s="46" t="s">
        <v>1554</v>
      </c>
      <c r="QQ167" s="46" t="s">
        <v>1496</v>
      </c>
      <c r="RE167" s="46" t="s">
        <v>2062</v>
      </c>
      <c r="RF167" s="46">
        <v>0</v>
      </c>
      <c r="RG167" s="46">
        <v>0</v>
      </c>
      <c r="RH167" s="46">
        <v>0</v>
      </c>
      <c r="RI167" s="46">
        <v>1</v>
      </c>
      <c r="RJ167" s="46">
        <v>0</v>
      </c>
      <c r="RK167" s="46">
        <v>0</v>
      </c>
      <c r="RL167" s="46">
        <v>0</v>
      </c>
      <c r="RM167" s="46">
        <v>0</v>
      </c>
      <c r="RN167" s="46">
        <v>0</v>
      </c>
      <c r="RO167" s="46">
        <v>0</v>
      </c>
      <c r="RP167" s="46">
        <v>0</v>
      </c>
      <c r="RR167" s="46" t="s">
        <v>1680</v>
      </c>
      <c r="RS167" s="46">
        <v>0</v>
      </c>
      <c r="RT167" s="46">
        <v>0</v>
      </c>
      <c r="RU167" s="46">
        <v>0</v>
      </c>
      <c r="RV167" s="46">
        <v>0</v>
      </c>
      <c r="RW167" s="46">
        <v>0</v>
      </c>
      <c r="RX167" s="46">
        <v>0</v>
      </c>
      <c r="RY167" s="46">
        <v>0</v>
      </c>
      <c r="RZ167" s="46">
        <v>0</v>
      </c>
      <c r="SA167" s="46">
        <v>0</v>
      </c>
      <c r="SB167" s="46">
        <v>1</v>
      </c>
      <c r="SC167" s="46">
        <v>0</v>
      </c>
      <c r="SD167" s="46">
        <v>0</v>
      </c>
      <c r="SE167" s="46">
        <v>0</v>
      </c>
      <c r="SG167" s="46" t="s">
        <v>1914</v>
      </c>
      <c r="SH167" s="46">
        <v>0</v>
      </c>
      <c r="SI167" s="46">
        <v>0</v>
      </c>
      <c r="SJ167" s="46">
        <v>0</v>
      </c>
      <c r="SK167" s="46">
        <v>0</v>
      </c>
      <c r="SL167" s="46">
        <v>0</v>
      </c>
      <c r="SM167" s="46">
        <v>1</v>
      </c>
      <c r="SN167" s="46">
        <v>0</v>
      </c>
      <c r="SO167" s="46">
        <v>0</v>
      </c>
      <c r="SP167" s="46">
        <v>0</v>
      </c>
      <c r="TE167" s="46" t="s">
        <v>1563</v>
      </c>
      <c r="AKG167" s="46" t="s">
        <v>2543</v>
      </c>
      <c r="AKH167" s="46">
        <v>0</v>
      </c>
      <c r="AKI167" s="46">
        <v>0</v>
      </c>
      <c r="AKJ167" s="46">
        <v>0</v>
      </c>
      <c r="AKK167" s="46">
        <v>1</v>
      </c>
      <c r="AKL167" s="46">
        <v>0</v>
      </c>
      <c r="AKM167" s="46">
        <v>0</v>
      </c>
      <c r="AKN167" s="46">
        <v>0</v>
      </c>
      <c r="AKO167" s="46">
        <v>0</v>
      </c>
      <c r="AKP167" s="46">
        <v>0</v>
      </c>
      <c r="AKQ167" s="46">
        <v>1</v>
      </c>
      <c r="AKR167" s="46">
        <v>0</v>
      </c>
      <c r="AKS167" s="46">
        <v>0</v>
      </c>
      <c r="AKT167" s="46">
        <v>0</v>
      </c>
      <c r="AKU167" s="46">
        <v>0</v>
      </c>
      <c r="AKV167" s="46">
        <v>0</v>
      </c>
      <c r="AKW167" s="46">
        <v>0</v>
      </c>
      <c r="AKX167" s="46">
        <v>0</v>
      </c>
      <c r="AKY167" s="46">
        <v>0</v>
      </c>
      <c r="AME167" s="46" t="s">
        <v>1914</v>
      </c>
      <c r="AMF167" s="46">
        <v>0</v>
      </c>
      <c r="AMG167" s="46">
        <v>0</v>
      </c>
      <c r="AMH167" s="46">
        <v>0</v>
      </c>
      <c r="AMI167" s="46">
        <v>0</v>
      </c>
      <c r="AMJ167" s="46">
        <v>0</v>
      </c>
      <c r="AMK167" s="46">
        <v>1</v>
      </c>
      <c r="AML167" s="46">
        <v>0</v>
      </c>
      <c r="AMM167" s="46">
        <v>0</v>
      </c>
      <c r="AMN167" s="46">
        <v>0</v>
      </c>
      <c r="AOS167" s="46" t="s">
        <v>1914</v>
      </c>
      <c r="AOT167" s="46">
        <v>0</v>
      </c>
      <c r="AOU167" s="46">
        <v>0</v>
      </c>
      <c r="AOV167" s="46">
        <v>0</v>
      </c>
      <c r="AOW167" s="46">
        <v>0</v>
      </c>
      <c r="AOX167" s="46">
        <v>0</v>
      </c>
      <c r="AOY167" s="46">
        <v>1</v>
      </c>
      <c r="AOZ167" s="46">
        <v>0</v>
      </c>
      <c r="APA167" s="46">
        <v>0</v>
      </c>
      <c r="APB167" s="46">
        <v>0</v>
      </c>
      <c r="AQR167" s="46" t="s">
        <v>1558</v>
      </c>
      <c r="ARE167" s="46" t="s">
        <v>1558</v>
      </c>
      <c r="ASB167" s="46" t="s">
        <v>1496</v>
      </c>
      <c r="ASD167" s="46" t="s">
        <v>1540</v>
      </c>
      <c r="ASE167" s="46" t="s">
        <v>2544</v>
      </c>
      <c r="ASF167" s="46">
        <v>0</v>
      </c>
      <c r="ASG167" s="46">
        <v>1</v>
      </c>
      <c r="ASH167" s="46">
        <v>0</v>
      </c>
      <c r="ASI167" s="46">
        <v>1</v>
      </c>
      <c r="ASJ167" s="46">
        <v>0</v>
      </c>
      <c r="ASK167" s="46">
        <v>0</v>
      </c>
      <c r="ASL167" s="46">
        <v>1</v>
      </c>
      <c r="ASM167" s="46">
        <v>0</v>
      </c>
      <c r="ASN167" s="46">
        <v>0</v>
      </c>
      <c r="ASO167" s="46">
        <v>0</v>
      </c>
      <c r="ASP167" s="46">
        <v>0</v>
      </c>
      <c r="ASQ167" s="46">
        <v>0</v>
      </c>
      <c r="ASS167" s="46" t="s">
        <v>2057</v>
      </c>
      <c r="AST167" s="46">
        <v>0</v>
      </c>
      <c r="ASU167" s="46">
        <v>0</v>
      </c>
      <c r="ASV167" s="46">
        <v>0</v>
      </c>
      <c r="ASW167" s="46">
        <v>0</v>
      </c>
      <c r="ASX167" s="46">
        <v>0</v>
      </c>
      <c r="ASY167" s="46">
        <v>1</v>
      </c>
      <c r="ASZ167" s="46">
        <v>0</v>
      </c>
      <c r="ATA167" s="46">
        <v>0</v>
      </c>
      <c r="ATB167" s="46">
        <v>0</v>
      </c>
      <c r="ATC167" s="46">
        <v>0</v>
      </c>
      <c r="ATD167" s="46">
        <v>0</v>
      </c>
      <c r="ATE167" s="46">
        <v>0</v>
      </c>
      <c r="ATF167" s="46">
        <v>0</v>
      </c>
      <c r="ATH167" s="46" t="s">
        <v>2080</v>
      </c>
      <c r="ATI167" s="46">
        <v>0</v>
      </c>
      <c r="ATJ167" s="46">
        <v>0</v>
      </c>
      <c r="ATK167" s="46">
        <v>0</v>
      </c>
      <c r="ATL167" s="46">
        <v>0</v>
      </c>
      <c r="ATM167" s="46">
        <v>0</v>
      </c>
      <c r="ATN167" s="46">
        <v>0</v>
      </c>
      <c r="ATO167" s="46">
        <v>1</v>
      </c>
      <c r="ATP167" s="46">
        <v>0</v>
      </c>
      <c r="ATQ167" s="46">
        <v>0</v>
      </c>
      <c r="ATR167" s="46">
        <v>0</v>
      </c>
      <c r="ATS167" s="46">
        <v>0</v>
      </c>
      <c r="ATT167" s="46">
        <v>0</v>
      </c>
      <c r="ATU167" s="46">
        <v>0</v>
      </c>
      <c r="ATW167" s="46" t="s">
        <v>2407</v>
      </c>
      <c r="ATX167" s="46">
        <v>0</v>
      </c>
      <c r="ATY167" s="46">
        <v>0</v>
      </c>
      <c r="ATZ167" s="46">
        <v>0</v>
      </c>
      <c r="AUA167" s="46">
        <v>1</v>
      </c>
      <c r="AUB167" s="46">
        <v>0</v>
      </c>
      <c r="AUC167" s="46">
        <v>0</v>
      </c>
      <c r="AUD167" s="46">
        <v>0</v>
      </c>
      <c r="AUE167" s="46">
        <v>0</v>
      </c>
      <c r="AUF167" s="46">
        <v>0</v>
      </c>
      <c r="AUH167" s="46" t="s">
        <v>1601</v>
      </c>
      <c r="AUI167" s="46" t="s">
        <v>1496</v>
      </c>
      <c r="AUJ167" s="46" t="s">
        <v>1558</v>
      </c>
      <c r="AXD167" s="46" t="s">
        <v>1500</v>
      </c>
      <c r="AXT167" s="46" t="s">
        <v>1652</v>
      </c>
      <c r="AYI167" s="46" t="s">
        <v>1721</v>
      </c>
      <c r="AYJ167" s="46">
        <v>0</v>
      </c>
      <c r="AYK167" s="46">
        <v>0</v>
      </c>
      <c r="AYL167" s="46">
        <v>0</v>
      </c>
      <c r="AYM167" s="46">
        <v>1</v>
      </c>
      <c r="AYN167" s="46">
        <v>0</v>
      </c>
      <c r="AYO167" s="46">
        <v>0</v>
      </c>
      <c r="AYP167" s="46">
        <v>0</v>
      </c>
      <c r="AYQ167" s="46">
        <v>1</v>
      </c>
      <c r="AYR167" s="46">
        <v>0</v>
      </c>
      <c r="AYS167" s="46">
        <v>0</v>
      </c>
      <c r="AYT167" s="46">
        <v>0</v>
      </c>
      <c r="AYW167" s="46" t="s">
        <v>1496</v>
      </c>
      <c r="AYX167" s="46" t="s">
        <v>2179</v>
      </c>
      <c r="AYY167" s="46">
        <v>0</v>
      </c>
      <c r="AYZ167" s="46">
        <v>0</v>
      </c>
      <c r="AZA167" s="46">
        <v>0</v>
      </c>
      <c r="AZB167" s="46">
        <v>1</v>
      </c>
      <c r="AZC167" s="46">
        <v>1</v>
      </c>
      <c r="AZD167" s="46">
        <v>1</v>
      </c>
      <c r="AZE167" s="46">
        <v>0</v>
      </c>
      <c r="AZF167" s="46">
        <v>0</v>
      </c>
      <c r="AZG167" s="46">
        <v>0</v>
      </c>
      <c r="AZH167" s="46">
        <v>0</v>
      </c>
      <c r="AZK167" s="46" t="s">
        <v>2179</v>
      </c>
      <c r="AZL167" s="46">
        <v>0</v>
      </c>
      <c r="AZM167" s="46">
        <v>0</v>
      </c>
      <c r="AZN167" s="46">
        <v>0</v>
      </c>
      <c r="AZO167" s="46">
        <v>1</v>
      </c>
      <c r="AZP167" s="46">
        <v>1</v>
      </c>
      <c r="AZQ167" s="46">
        <v>1</v>
      </c>
      <c r="AZR167" s="46">
        <v>0</v>
      </c>
      <c r="AZS167" s="46">
        <v>0</v>
      </c>
      <c r="AZT167" s="46">
        <v>0</v>
      </c>
      <c r="AZU167" s="46">
        <v>0</v>
      </c>
      <c r="AZW167" s="46" t="s">
        <v>1500</v>
      </c>
      <c r="BAX167" s="46" t="s">
        <v>1500</v>
      </c>
      <c r="BBM167" s="46" t="s">
        <v>1652</v>
      </c>
      <c r="BBN167" s="46" t="s">
        <v>1563</v>
      </c>
      <c r="BBO167" s="46" t="s">
        <v>1500</v>
      </c>
      <c r="BCV167" s="46" t="s">
        <v>1652</v>
      </c>
      <c r="BCW167" s="46" t="s">
        <v>1500</v>
      </c>
      <c r="BCX167" s="46" t="s">
        <v>1496</v>
      </c>
      <c r="BDA167" s="46">
        <v>392110172</v>
      </c>
      <c r="BDB167" s="46">
        <v>44966.641030092593</v>
      </c>
      <c r="BDE167" s="46" t="s">
        <v>1524</v>
      </c>
      <c r="BDF167" s="46" t="s">
        <v>1525</v>
      </c>
    </row>
    <row r="168" spans="1:1462" x14ac:dyDescent="0.35">
      <c r="A168" s="46">
        <v>190</v>
      </c>
      <c r="B168" s="46" t="s">
        <v>2545</v>
      </c>
      <c r="C168" s="46">
        <v>44966</v>
      </c>
      <c r="D168" s="46" t="s">
        <v>1490</v>
      </c>
      <c r="E168" s="46">
        <v>44966.479460706018</v>
      </c>
      <c r="F168" s="46">
        <v>44966.513222499998</v>
      </c>
      <c r="G168" s="46" t="s">
        <v>1491</v>
      </c>
      <c r="H168" s="46" t="s">
        <v>1656</v>
      </c>
      <c r="I168" s="46" t="s">
        <v>1493</v>
      </c>
      <c r="J168" s="46" t="s">
        <v>1494</v>
      </c>
      <c r="K168" s="46">
        <v>4</v>
      </c>
      <c r="L168" s="46">
        <v>4</v>
      </c>
      <c r="M168" s="46" t="s">
        <v>2546</v>
      </c>
      <c r="N168" s="46" t="s">
        <v>1496</v>
      </c>
      <c r="O168" s="46" t="s">
        <v>1527</v>
      </c>
      <c r="P168" s="46" t="s">
        <v>1498</v>
      </c>
      <c r="R168" s="46" t="s">
        <v>1500</v>
      </c>
      <c r="S168" s="46" t="s">
        <v>2547</v>
      </c>
      <c r="T168" s="46" t="s">
        <v>1500</v>
      </c>
      <c r="U168" s="46" t="s">
        <v>1500</v>
      </c>
      <c r="V168" s="46" t="s">
        <v>1500</v>
      </c>
      <c r="W168" s="46" t="s">
        <v>1500</v>
      </c>
      <c r="X168" s="46" t="s">
        <v>1500</v>
      </c>
      <c r="Y168" s="46" t="s">
        <v>1500</v>
      </c>
      <c r="Z168" s="46" t="str">
        <f t="shared" si="102"/>
        <v>non</v>
      </c>
      <c r="AC168" s="46" t="str">
        <f t="shared" si="149"/>
        <v>non</v>
      </c>
      <c r="AD168" s="46" t="s">
        <v>1609</v>
      </c>
      <c r="AF168" s="46" t="s">
        <v>1501</v>
      </c>
      <c r="AH168" s="46" t="s">
        <v>1531</v>
      </c>
      <c r="AJ168" s="46" t="str">
        <f t="shared" si="150"/>
        <v>non</v>
      </c>
      <c r="AK168" s="46" t="str">
        <f t="shared" si="103"/>
        <v>oui</v>
      </c>
      <c r="AL168" s="46" t="str">
        <f t="shared" si="126"/>
        <v xml:space="preserve">exclusion corruption </v>
      </c>
      <c r="AM168" s="46">
        <f t="shared" si="127"/>
        <v>0</v>
      </c>
      <c r="AN168" s="46">
        <f t="shared" si="128"/>
        <v>0</v>
      </c>
      <c r="AO168" s="46">
        <f t="shared" si="129"/>
        <v>0</v>
      </c>
      <c r="AP168" s="46">
        <f t="shared" si="130"/>
        <v>0</v>
      </c>
      <c r="AQ168" s="46">
        <f t="shared" si="131"/>
        <v>0</v>
      </c>
      <c r="AR168" s="46">
        <f t="shared" si="132"/>
        <v>0</v>
      </c>
      <c r="AS168" s="46">
        <f t="shared" si="133"/>
        <v>1</v>
      </c>
      <c r="AT168" s="46">
        <f t="shared" si="134"/>
        <v>0</v>
      </c>
      <c r="AU168" s="46">
        <f t="shared" si="135"/>
        <v>1</v>
      </c>
      <c r="AV168" s="46">
        <f t="shared" si="136"/>
        <v>0</v>
      </c>
      <c r="AW168" s="46">
        <f t="shared" si="137"/>
        <v>0</v>
      </c>
      <c r="AX168" s="46">
        <f t="shared" si="138"/>
        <v>0</v>
      </c>
      <c r="AY168" s="46">
        <f t="shared" si="139"/>
        <v>0</v>
      </c>
      <c r="BT168" s="46" t="str">
        <f t="shared" si="144"/>
        <v>oui</v>
      </c>
      <c r="BV168" s="46" t="s">
        <v>1500</v>
      </c>
      <c r="BW168" s="46" t="s">
        <v>1626</v>
      </c>
      <c r="BX168" s="46">
        <v>0</v>
      </c>
      <c r="BY168" s="46">
        <v>1</v>
      </c>
      <c r="BZ168" s="46">
        <v>0</v>
      </c>
      <c r="CA168" s="46">
        <v>0</v>
      </c>
      <c r="CB168" s="46">
        <v>0</v>
      </c>
      <c r="CC168" s="46">
        <v>0</v>
      </c>
      <c r="CD168" s="46">
        <v>0</v>
      </c>
      <c r="CE168" s="46">
        <v>0</v>
      </c>
      <c r="CF168" s="46">
        <v>0</v>
      </c>
      <c r="CG168" s="46">
        <v>0</v>
      </c>
      <c r="CH168" s="46">
        <v>0</v>
      </c>
      <c r="CW168" s="46" t="s">
        <v>1659</v>
      </c>
      <c r="CX168" s="46">
        <v>0</v>
      </c>
      <c r="CY168" s="46">
        <v>0</v>
      </c>
      <c r="CZ168" s="46">
        <v>0</v>
      </c>
      <c r="DA168" s="46">
        <v>0</v>
      </c>
      <c r="DB168" s="46">
        <v>0</v>
      </c>
      <c r="DC168" s="46">
        <v>0</v>
      </c>
      <c r="DD168" s="46">
        <v>1</v>
      </c>
      <c r="DE168" s="46">
        <v>0</v>
      </c>
      <c r="DF168" s="46">
        <v>1</v>
      </c>
      <c r="DG168" s="46">
        <v>0</v>
      </c>
      <c r="DH168" s="46">
        <v>0</v>
      </c>
      <c r="DI168" s="46">
        <v>0</v>
      </c>
      <c r="DJ168" s="46">
        <v>0</v>
      </c>
      <c r="GG168" s="46" t="s">
        <v>1500</v>
      </c>
      <c r="GH168" s="46" t="s">
        <v>1532</v>
      </c>
      <c r="GI168" s="46">
        <v>1</v>
      </c>
      <c r="GJ168" s="46">
        <v>0</v>
      </c>
      <c r="GK168" s="46">
        <v>1</v>
      </c>
      <c r="GL168" s="46">
        <v>0</v>
      </c>
      <c r="GM168" s="46">
        <v>0</v>
      </c>
      <c r="GN168" s="46">
        <v>0</v>
      </c>
      <c r="GX168" s="46" t="s">
        <v>1659</v>
      </c>
      <c r="GY168" s="46">
        <v>0</v>
      </c>
      <c r="GZ168" s="46">
        <v>0</v>
      </c>
      <c r="HA168" s="46">
        <v>0</v>
      </c>
      <c r="HB168" s="46">
        <v>0</v>
      </c>
      <c r="HC168" s="46">
        <v>0</v>
      </c>
      <c r="HD168" s="46">
        <v>0</v>
      </c>
      <c r="HE168" s="46">
        <v>1</v>
      </c>
      <c r="HF168" s="46">
        <v>0</v>
      </c>
      <c r="HG168" s="46">
        <v>1</v>
      </c>
      <c r="HH168" s="46">
        <v>0</v>
      </c>
      <c r="HI168" s="46">
        <v>0</v>
      </c>
      <c r="HJ168" s="46">
        <v>0</v>
      </c>
      <c r="HK168" s="46">
        <v>0</v>
      </c>
      <c r="QQ168" s="46" t="s">
        <v>1500</v>
      </c>
      <c r="QR168" s="46" t="s">
        <v>2548</v>
      </c>
      <c r="QS168" s="46">
        <v>0</v>
      </c>
      <c r="QT168" s="46">
        <v>1</v>
      </c>
      <c r="QU168" s="46">
        <v>0</v>
      </c>
      <c r="QV168" s="46">
        <v>0</v>
      </c>
      <c r="QW168" s="46">
        <v>1</v>
      </c>
      <c r="QX168" s="46">
        <v>0</v>
      </c>
      <c r="QY168" s="46">
        <v>0</v>
      </c>
      <c r="QZ168" s="46">
        <v>0</v>
      </c>
      <c r="RA168" s="46">
        <v>0</v>
      </c>
      <c r="RB168" s="46">
        <v>0</v>
      </c>
      <c r="RC168" s="46">
        <v>0</v>
      </c>
      <c r="RR168" s="46" t="s">
        <v>1659</v>
      </c>
      <c r="RS168" s="46">
        <v>0</v>
      </c>
      <c r="RT168" s="46">
        <v>0</v>
      </c>
      <c r="RU168" s="46">
        <v>0</v>
      </c>
      <c r="RV168" s="46">
        <v>0</v>
      </c>
      <c r="RW168" s="46">
        <v>0</v>
      </c>
      <c r="RX168" s="46">
        <v>0</v>
      </c>
      <c r="RY168" s="46">
        <v>1</v>
      </c>
      <c r="RZ168" s="46">
        <v>0</v>
      </c>
      <c r="SA168" s="46">
        <v>1</v>
      </c>
      <c r="SB168" s="46">
        <v>0</v>
      </c>
      <c r="SC168" s="46">
        <v>0</v>
      </c>
      <c r="SD168" s="46">
        <v>0</v>
      </c>
      <c r="SE168" s="46">
        <v>0</v>
      </c>
      <c r="AKG168" s="46" t="s">
        <v>1509</v>
      </c>
      <c r="AKH168" s="46">
        <v>0</v>
      </c>
      <c r="AKI168" s="46">
        <v>0</v>
      </c>
      <c r="AKJ168" s="46">
        <v>0</v>
      </c>
      <c r="AKK168" s="46">
        <v>0</v>
      </c>
      <c r="AKL168" s="46">
        <v>0</v>
      </c>
      <c r="AKM168" s="46">
        <v>0</v>
      </c>
      <c r="AKN168" s="46">
        <v>0</v>
      </c>
      <c r="AKO168" s="46">
        <v>0</v>
      </c>
      <c r="AKP168" s="46">
        <v>0</v>
      </c>
      <c r="AKQ168" s="46">
        <v>0</v>
      </c>
      <c r="AKR168" s="46">
        <v>0</v>
      </c>
      <c r="AKS168" s="46">
        <v>0</v>
      </c>
      <c r="AKT168" s="46">
        <v>0</v>
      </c>
      <c r="AKU168" s="46">
        <v>0</v>
      </c>
      <c r="AKV168" s="46">
        <v>1</v>
      </c>
      <c r="AKW168" s="46">
        <v>0</v>
      </c>
      <c r="AKX168" s="46">
        <v>0</v>
      </c>
      <c r="AKY168" s="46">
        <v>0</v>
      </c>
      <c r="AQR168" s="46" t="s">
        <v>1580</v>
      </c>
      <c r="ARR168" s="46" t="s">
        <v>1581</v>
      </c>
      <c r="ARS168" s="46">
        <v>1</v>
      </c>
      <c r="ART168" s="46">
        <v>0</v>
      </c>
      <c r="ARU168" s="46">
        <v>0</v>
      </c>
      <c r="ARV168" s="46">
        <v>0</v>
      </c>
      <c r="ARW168" s="46">
        <v>0</v>
      </c>
      <c r="ARX168" s="46">
        <v>0</v>
      </c>
      <c r="ARY168" s="46">
        <v>0</v>
      </c>
      <c r="ASB168" s="46" t="s">
        <v>1496</v>
      </c>
      <c r="ASD168" s="46" t="s">
        <v>1540</v>
      </c>
      <c r="ASE168" s="46" t="s">
        <v>2549</v>
      </c>
      <c r="ASF168" s="46">
        <v>1</v>
      </c>
      <c r="ASG168" s="46">
        <v>0</v>
      </c>
      <c r="ASH168" s="46">
        <v>0</v>
      </c>
      <c r="ASI168" s="46">
        <v>0</v>
      </c>
      <c r="ASJ168" s="46">
        <v>0</v>
      </c>
      <c r="ASK168" s="46">
        <v>0</v>
      </c>
      <c r="ASL168" s="46">
        <v>1</v>
      </c>
      <c r="ASM168" s="46">
        <v>1</v>
      </c>
      <c r="ASN168" s="46">
        <v>0</v>
      </c>
      <c r="ASO168" s="46">
        <v>0</v>
      </c>
      <c r="ASP168" s="46">
        <v>0</v>
      </c>
      <c r="ASQ168" s="46">
        <v>0</v>
      </c>
      <c r="ASS168" s="46" t="s">
        <v>2057</v>
      </c>
      <c r="AST168" s="46">
        <v>0</v>
      </c>
      <c r="ASU168" s="46">
        <v>0</v>
      </c>
      <c r="ASV168" s="46">
        <v>0</v>
      </c>
      <c r="ASW168" s="46">
        <v>0</v>
      </c>
      <c r="ASX168" s="46">
        <v>0</v>
      </c>
      <c r="ASY168" s="46">
        <v>1</v>
      </c>
      <c r="ASZ168" s="46">
        <v>0</v>
      </c>
      <c r="ATA168" s="46">
        <v>0</v>
      </c>
      <c r="ATB168" s="46">
        <v>0</v>
      </c>
      <c r="ATC168" s="46">
        <v>0</v>
      </c>
      <c r="ATD168" s="46">
        <v>0</v>
      </c>
      <c r="ATE168" s="46">
        <v>0</v>
      </c>
      <c r="ATF168" s="46">
        <v>0</v>
      </c>
      <c r="ATH168" s="46" t="s">
        <v>2080</v>
      </c>
      <c r="ATI168" s="46">
        <v>0</v>
      </c>
      <c r="ATJ168" s="46">
        <v>0</v>
      </c>
      <c r="ATK168" s="46">
        <v>0</v>
      </c>
      <c r="ATL168" s="46">
        <v>0</v>
      </c>
      <c r="ATM168" s="46">
        <v>0</v>
      </c>
      <c r="ATN168" s="46">
        <v>0</v>
      </c>
      <c r="ATO168" s="46">
        <v>1</v>
      </c>
      <c r="ATP168" s="46">
        <v>0</v>
      </c>
      <c r="ATQ168" s="46">
        <v>0</v>
      </c>
      <c r="ATR168" s="46">
        <v>0</v>
      </c>
      <c r="ATS168" s="46">
        <v>0</v>
      </c>
      <c r="ATT168" s="46">
        <v>0</v>
      </c>
      <c r="ATU168" s="46">
        <v>0</v>
      </c>
      <c r="ATW168" s="46" t="s">
        <v>2407</v>
      </c>
      <c r="ATX168" s="46">
        <v>0</v>
      </c>
      <c r="ATY168" s="46">
        <v>0</v>
      </c>
      <c r="ATZ168" s="46">
        <v>0</v>
      </c>
      <c r="AUA168" s="46">
        <v>1</v>
      </c>
      <c r="AUB168" s="46">
        <v>0</v>
      </c>
      <c r="AUC168" s="46">
        <v>0</v>
      </c>
      <c r="AUD168" s="46">
        <v>0</v>
      </c>
      <c r="AUE168" s="46">
        <v>0</v>
      </c>
      <c r="AUF168" s="46">
        <v>0</v>
      </c>
      <c r="AUH168" s="46" t="s">
        <v>1585</v>
      </c>
      <c r="AUI168" s="46" t="s">
        <v>1496</v>
      </c>
      <c r="AUJ168" s="46" t="s">
        <v>1558</v>
      </c>
      <c r="AXD168" s="46" t="s">
        <v>1500</v>
      </c>
      <c r="AXT168" s="46" t="s">
        <v>1518</v>
      </c>
      <c r="AYI168" s="46" t="s">
        <v>1603</v>
      </c>
      <c r="AYJ168" s="46">
        <v>0</v>
      </c>
      <c r="AYK168" s="46">
        <v>0</v>
      </c>
      <c r="AYL168" s="46">
        <v>0</v>
      </c>
      <c r="AYM168" s="46">
        <v>0</v>
      </c>
      <c r="AYN168" s="46">
        <v>0</v>
      </c>
      <c r="AYO168" s="46">
        <v>0</v>
      </c>
      <c r="AYP168" s="46">
        <v>0</v>
      </c>
      <c r="AYQ168" s="46">
        <v>1</v>
      </c>
      <c r="AYR168" s="46">
        <v>0</v>
      </c>
      <c r="AYS168" s="46">
        <v>0</v>
      </c>
      <c r="AYT168" s="46">
        <v>0</v>
      </c>
      <c r="AYW168" s="46" t="s">
        <v>1496</v>
      </c>
      <c r="AYX168" s="46" t="s">
        <v>2550</v>
      </c>
      <c r="AYY168" s="46">
        <v>0</v>
      </c>
      <c r="AYZ168" s="46">
        <v>0</v>
      </c>
      <c r="AZA168" s="46">
        <v>0</v>
      </c>
      <c r="AZB168" s="46">
        <v>1</v>
      </c>
      <c r="AZC168" s="46">
        <v>1</v>
      </c>
      <c r="AZD168" s="46">
        <v>1</v>
      </c>
      <c r="AZE168" s="46">
        <v>0</v>
      </c>
      <c r="AZF168" s="46">
        <v>0</v>
      </c>
      <c r="AZG168" s="46">
        <v>0</v>
      </c>
      <c r="AZH168" s="46">
        <v>0</v>
      </c>
      <c r="AZK168" s="46" t="s">
        <v>2179</v>
      </c>
      <c r="AZL168" s="46">
        <v>0</v>
      </c>
      <c r="AZM168" s="46">
        <v>0</v>
      </c>
      <c r="AZN168" s="46">
        <v>0</v>
      </c>
      <c r="AZO168" s="46">
        <v>1</v>
      </c>
      <c r="AZP168" s="46">
        <v>1</v>
      </c>
      <c r="AZQ168" s="46">
        <v>1</v>
      </c>
      <c r="AZR168" s="46">
        <v>0</v>
      </c>
      <c r="AZS168" s="46">
        <v>0</v>
      </c>
      <c r="AZT168" s="46">
        <v>0</v>
      </c>
      <c r="AZU168" s="46">
        <v>0</v>
      </c>
      <c r="AZW168" s="46" t="s">
        <v>1496</v>
      </c>
      <c r="AZX168" s="46" t="s">
        <v>1496</v>
      </c>
      <c r="BAL168" s="46" t="s">
        <v>1500</v>
      </c>
      <c r="BAV168" s="46" t="s">
        <v>2223</v>
      </c>
      <c r="BAW168" s="46" t="s">
        <v>1496</v>
      </c>
      <c r="BAX168" s="46" t="s">
        <v>1500</v>
      </c>
      <c r="BBM168" s="46" t="s">
        <v>1652</v>
      </c>
      <c r="BBN168" s="46" t="s">
        <v>1563</v>
      </c>
      <c r="BBO168" s="46" t="s">
        <v>1500</v>
      </c>
      <c r="BCV168" s="46" t="s">
        <v>1652</v>
      </c>
      <c r="BCW168" s="46" t="s">
        <v>1500</v>
      </c>
      <c r="BCX168" s="46" t="s">
        <v>1500</v>
      </c>
      <c r="BDA168" s="46">
        <v>392110182</v>
      </c>
      <c r="BDB168" s="46">
        <v>44966.641041666662</v>
      </c>
      <c r="BDE168" s="46" t="s">
        <v>1524</v>
      </c>
      <c r="BDF168" s="46" t="s">
        <v>1525</v>
      </c>
    </row>
    <row r="169" spans="1:1462" x14ac:dyDescent="0.35">
      <c r="A169" s="46">
        <v>191</v>
      </c>
      <c r="B169" s="46" t="s">
        <v>2551</v>
      </c>
      <c r="C169" s="46">
        <v>44966</v>
      </c>
      <c r="D169" s="46" t="s">
        <v>1490</v>
      </c>
      <c r="E169" s="46">
        <v>44966.397288356493</v>
      </c>
      <c r="F169" s="46">
        <v>44966.418522233798</v>
      </c>
      <c r="G169" s="46" t="s">
        <v>1491</v>
      </c>
      <c r="H169" s="46" t="s">
        <v>1492</v>
      </c>
      <c r="I169" s="46" t="s">
        <v>1493</v>
      </c>
      <c r="J169" s="46" t="s">
        <v>1494</v>
      </c>
      <c r="K169" s="46">
        <v>2</v>
      </c>
      <c r="L169" s="46">
        <v>2</v>
      </c>
      <c r="M169" s="46" t="s">
        <v>1495</v>
      </c>
      <c r="N169" s="46" t="s">
        <v>1496</v>
      </c>
      <c r="O169" s="46" t="s">
        <v>1497</v>
      </c>
      <c r="P169" s="46" t="s">
        <v>1528</v>
      </c>
      <c r="Q169" s="46" t="s">
        <v>1500</v>
      </c>
      <c r="S169" s="46" t="s">
        <v>2552</v>
      </c>
      <c r="T169" s="46" t="s">
        <v>1500</v>
      </c>
      <c r="U169" s="46" t="s">
        <v>1500</v>
      </c>
      <c r="V169" s="46" t="s">
        <v>1500</v>
      </c>
      <c r="W169" s="46" t="s">
        <v>1500</v>
      </c>
      <c r="X169" s="46" t="s">
        <v>1500</v>
      </c>
      <c r="Y169" s="46" t="s">
        <v>1550</v>
      </c>
      <c r="Z169" s="46" t="str">
        <f t="shared" si="102"/>
        <v>oui</v>
      </c>
      <c r="AC169" s="46" t="str">
        <f t="shared" si="149"/>
        <v>non</v>
      </c>
      <c r="AD169" s="46" t="s">
        <v>1501</v>
      </c>
      <c r="AF169" s="46" t="s">
        <v>1609</v>
      </c>
      <c r="AH169" s="46" t="s">
        <v>1531</v>
      </c>
      <c r="AJ169" s="46" t="str">
        <f t="shared" si="150"/>
        <v>non</v>
      </c>
      <c r="AK169" s="46" t="str">
        <f t="shared" si="103"/>
        <v>oui</v>
      </c>
      <c r="AL169" s="46" t="str">
        <f t="shared" si="126"/>
        <v xml:space="preserve">pas_connaissance exclusion </v>
      </c>
      <c r="AM169" s="46">
        <f t="shared" si="127"/>
        <v>1</v>
      </c>
      <c r="AN169" s="46">
        <f t="shared" si="128"/>
        <v>0</v>
      </c>
      <c r="AO169" s="46">
        <f t="shared" si="129"/>
        <v>0</v>
      </c>
      <c r="AP169" s="46">
        <f t="shared" si="130"/>
        <v>0</v>
      </c>
      <c r="AQ169" s="46">
        <f t="shared" si="131"/>
        <v>0</v>
      </c>
      <c r="AR169" s="46">
        <f t="shared" si="132"/>
        <v>0</v>
      </c>
      <c r="AS169" s="46">
        <f t="shared" si="133"/>
        <v>1</v>
      </c>
      <c r="AT169" s="46">
        <f t="shared" si="134"/>
        <v>0</v>
      </c>
      <c r="AU169" s="46">
        <f t="shared" si="135"/>
        <v>0</v>
      </c>
      <c r="AV169" s="46">
        <f t="shared" si="136"/>
        <v>0</v>
      </c>
      <c r="AW169" s="46">
        <f t="shared" si="137"/>
        <v>0</v>
      </c>
      <c r="AX169" s="46">
        <f t="shared" si="138"/>
        <v>0</v>
      </c>
      <c r="AY169" s="46">
        <f t="shared" si="139"/>
        <v>0</v>
      </c>
      <c r="BT169" s="46" t="str">
        <f t="shared" si="144"/>
        <v>oui</v>
      </c>
      <c r="BV169" s="46" t="s">
        <v>1500</v>
      </c>
      <c r="BW169" s="46" t="s">
        <v>2553</v>
      </c>
      <c r="BX169" s="46">
        <v>1</v>
      </c>
      <c r="BY169" s="46">
        <v>1</v>
      </c>
      <c r="BZ169" s="46">
        <v>0</v>
      </c>
      <c r="CA169" s="46">
        <v>1</v>
      </c>
      <c r="CB169" s="46">
        <v>0</v>
      </c>
      <c r="CC169" s="46">
        <v>0</v>
      </c>
      <c r="CD169" s="46">
        <v>0</v>
      </c>
      <c r="CE169" s="46">
        <v>0</v>
      </c>
      <c r="CF169" s="46">
        <v>0</v>
      </c>
      <c r="CG169" s="46">
        <v>0</v>
      </c>
      <c r="CH169" s="46">
        <v>0</v>
      </c>
      <c r="CW169" s="46" t="s">
        <v>1508</v>
      </c>
      <c r="CX169" s="46">
        <v>1</v>
      </c>
      <c r="CY169" s="46">
        <v>0</v>
      </c>
      <c r="CZ169" s="46">
        <v>0</v>
      </c>
      <c r="DA169" s="46">
        <v>0</v>
      </c>
      <c r="DB169" s="46">
        <v>0</v>
      </c>
      <c r="DC169" s="46">
        <v>0</v>
      </c>
      <c r="DD169" s="46">
        <v>1</v>
      </c>
      <c r="DE169" s="46">
        <v>0</v>
      </c>
      <c r="DF169" s="46">
        <v>0</v>
      </c>
      <c r="DG169" s="46">
        <v>0</v>
      </c>
      <c r="DH169" s="46">
        <v>0</v>
      </c>
      <c r="DI169" s="46">
        <v>0</v>
      </c>
      <c r="DJ169" s="46">
        <v>0</v>
      </c>
      <c r="GG169" s="46" t="s">
        <v>1500</v>
      </c>
      <c r="GH169" s="46" t="s">
        <v>1504</v>
      </c>
      <c r="GI169" s="46">
        <v>1</v>
      </c>
      <c r="GJ169" s="46">
        <v>0</v>
      </c>
      <c r="GK169" s="46">
        <v>0</v>
      </c>
      <c r="GL169" s="46">
        <v>0</v>
      </c>
      <c r="GM169" s="46">
        <v>0</v>
      </c>
      <c r="GN169" s="46">
        <v>0</v>
      </c>
      <c r="GX169" s="46" t="s">
        <v>1508</v>
      </c>
      <c r="GY169" s="46">
        <v>1</v>
      </c>
      <c r="GZ169" s="46">
        <v>0</v>
      </c>
      <c r="HA169" s="46">
        <v>0</v>
      </c>
      <c r="HB169" s="46">
        <v>0</v>
      </c>
      <c r="HC169" s="46">
        <v>0</v>
      </c>
      <c r="HD169" s="46">
        <v>0</v>
      </c>
      <c r="HE169" s="46">
        <v>1</v>
      </c>
      <c r="HF169" s="46">
        <v>0</v>
      </c>
      <c r="HG169" s="46">
        <v>0</v>
      </c>
      <c r="HH169" s="46">
        <v>0</v>
      </c>
      <c r="HI169" s="46">
        <v>0</v>
      </c>
      <c r="HJ169" s="46">
        <v>0</v>
      </c>
      <c r="HK169" s="46">
        <v>0</v>
      </c>
      <c r="QQ169" s="46" t="s">
        <v>1500</v>
      </c>
      <c r="QR169" s="46" t="s">
        <v>1779</v>
      </c>
      <c r="QS169" s="46">
        <v>1</v>
      </c>
      <c r="QT169" s="46">
        <v>1</v>
      </c>
      <c r="QU169" s="46">
        <v>0</v>
      </c>
      <c r="QV169" s="46">
        <v>0</v>
      </c>
      <c r="QW169" s="46">
        <v>0</v>
      </c>
      <c r="QX169" s="46">
        <v>0</v>
      </c>
      <c r="QY169" s="46">
        <v>0</v>
      </c>
      <c r="QZ169" s="46">
        <v>0</v>
      </c>
      <c r="RA169" s="46">
        <v>0</v>
      </c>
      <c r="RB169" s="46">
        <v>0</v>
      </c>
      <c r="RC169" s="46">
        <v>0</v>
      </c>
      <c r="RR169" s="46" t="s">
        <v>1508</v>
      </c>
      <c r="RS169" s="46">
        <v>1</v>
      </c>
      <c r="RT169" s="46">
        <v>0</v>
      </c>
      <c r="RU169" s="46">
        <v>0</v>
      </c>
      <c r="RV169" s="46">
        <v>0</v>
      </c>
      <c r="RW169" s="46">
        <v>0</v>
      </c>
      <c r="RX169" s="46">
        <v>0</v>
      </c>
      <c r="RY169" s="46">
        <v>1</v>
      </c>
      <c r="RZ169" s="46">
        <v>0</v>
      </c>
      <c r="SA169" s="46">
        <v>0</v>
      </c>
      <c r="SB169" s="46">
        <v>0</v>
      </c>
      <c r="SC169" s="46">
        <v>0</v>
      </c>
      <c r="SD169" s="46">
        <v>0</v>
      </c>
      <c r="SE169" s="46">
        <v>0</v>
      </c>
      <c r="AKG169" s="46" t="s">
        <v>1509</v>
      </c>
      <c r="AKH169" s="46">
        <v>0</v>
      </c>
      <c r="AKI169" s="46">
        <v>0</v>
      </c>
      <c r="AKJ169" s="46">
        <v>0</v>
      </c>
      <c r="AKK169" s="46">
        <v>0</v>
      </c>
      <c r="AKL169" s="46">
        <v>0</v>
      </c>
      <c r="AKM169" s="46">
        <v>0</v>
      </c>
      <c r="AKN169" s="46">
        <v>0</v>
      </c>
      <c r="AKO169" s="46">
        <v>0</v>
      </c>
      <c r="AKP169" s="46">
        <v>0</v>
      </c>
      <c r="AKQ169" s="46">
        <v>0</v>
      </c>
      <c r="AKR169" s="46">
        <v>0</v>
      </c>
      <c r="AKS169" s="46">
        <v>0</v>
      </c>
      <c r="AKT169" s="46">
        <v>0</v>
      </c>
      <c r="AKU169" s="46">
        <v>0</v>
      </c>
      <c r="AKV169" s="46">
        <v>1</v>
      </c>
      <c r="AKW169" s="46">
        <v>0</v>
      </c>
      <c r="AKX169" s="46">
        <v>0</v>
      </c>
      <c r="AKY169" s="46">
        <v>0</v>
      </c>
      <c r="AQR169" s="46" t="s">
        <v>1564</v>
      </c>
      <c r="ARR169" s="46" t="s">
        <v>1581</v>
      </c>
      <c r="ARS169" s="46">
        <v>1</v>
      </c>
      <c r="ART169" s="46">
        <v>0</v>
      </c>
      <c r="ARU169" s="46">
        <v>0</v>
      </c>
      <c r="ARV169" s="46">
        <v>0</v>
      </c>
      <c r="ARW169" s="46">
        <v>0</v>
      </c>
      <c r="ARX169" s="46">
        <v>0</v>
      </c>
      <c r="ARY169" s="46">
        <v>0</v>
      </c>
      <c r="ASB169" s="46" t="s">
        <v>1500</v>
      </c>
      <c r="AUW169" s="46" t="s">
        <v>2554</v>
      </c>
      <c r="AUX169" s="46">
        <v>1</v>
      </c>
      <c r="AUY169" s="46">
        <v>0</v>
      </c>
      <c r="AUZ169" s="46">
        <v>0</v>
      </c>
      <c r="AVA169" s="46">
        <v>0</v>
      </c>
      <c r="AVB169" s="46">
        <v>0</v>
      </c>
      <c r="AVC169" s="46">
        <v>1</v>
      </c>
      <c r="AVD169" s="46">
        <v>1</v>
      </c>
      <c r="AVE169" s="46">
        <v>0</v>
      </c>
      <c r="AVF169" s="46">
        <v>0</v>
      </c>
      <c r="AVG169" s="46">
        <v>0</v>
      </c>
      <c r="AVH169" s="46">
        <v>0</v>
      </c>
      <c r="AVJ169" s="46" t="s">
        <v>2555</v>
      </c>
      <c r="AVK169" s="46">
        <v>0</v>
      </c>
      <c r="AVL169" s="46">
        <v>0</v>
      </c>
      <c r="AVM169" s="46">
        <v>1</v>
      </c>
      <c r="AVN169" s="46">
        <v>0</v>
      </c>
      <c r="AVO169" s="46">
        <v>0</v>
      </c>
      <c r="AVP169" s="46">
        <v>0</v>
      </c>
      <c r="AVQ169" s="46">
        <v>1</v>
      </c>
      <c r="AVR169" s="46">
        <v>0</v>
      </c>
      <c r="AVS169" s="46">
        <v>0</v>
      </c>
      <c r="AVT169" s="46">
        <v>0</v>
      </c>
      <c r="AVU169" s="46">
        <v>0</v>
      </c>
      <c r="AVV169" s="46">
        <v>0</v>
      </c>
      <c r="AVW169" s="46">
        <v>0</v>
      </c>
      <c r="AVY169" s="46" t="s">
        <v>1643</v>
      </c>
      <c r="AVZ169" s="46">
        <v>1</v>
      </c>
      <c r="AWA169" s="46">
        <v>0</v>
      </c>
      <c r="AWB169" s="46">
        <v>0</v>
      </c>
      <c r="AWC169" s="46">
        <v>0</v>
      </c>
      <c r="AWD169" s="46">
        <v>0</v>
      </c>
      <c r="AWE169" s="46">
        <v>0</v>
      </c>
      <c r="AWF169" s="46">
        <v>0</v>
      </c>
      <c r="AWG169" s="46">
        <v>1</v>
      </c>
      <c r="AWH169" s="46">
        <v>0</v>
      </c>
      <c r="AWI169" s="46">
        <v>0</v>
      </c>
      <c r="AWJ169" s="46">
        <v>0</v>
      </c>
      <c r="AWK169" s="46">
        <v>0</v>
      </c>
      <c r="AWL169" s="46">
        <v>0</v>
      </c>
      <c r="AWN169" s="46" t="s">
        <v>1516</v>
      </c>
      <c r="AWO169" s="46" t="s">
        <v>1517</v>
      </c>
      <c r="AWP169" s="46">
        <v>1</v>
      </c>
      <c r="AWQ169" s="46">
        <v>0</v>
      </c>
      <c r="AWR169" s="46">
        <v>0</v>
      </c>
      <c r="AWS169" s="46">
        <v>0</v>
      </c>
      <c r="AWT169" s="46">
        <v>0</v>
      </c>
      <c r="AWU169" s="46">
        <v>0</v>
      </c>
      <c r="AWV169" s="46">
        <v>0</v>
      </c>
      <c r="AWW169" s="46">
        <v>0</v>
      </c>
      <c r="AWX169" s="46">
        <v>0</v>
      </c>
      <c r="AWY169" s="46">
        <v>0</v>
      </c>
      <c r="AWZ169" s="46">
        <v>0</v>
      </c>
      <c r="AXA169" s="46">
        <v>0</v>
      </c>
      <c r="AXD169" s="46" t="s">
        <v>1500</v>
      </c>
      <c r="AXT169" s="46" t="s">
        <v>1518</v>
      </c>
      <c r="AYI169" s="46" t="s">
        <v>1542</v>
      </c>
      <c r="AYJ169" s="46">
        <v>1</v>
      </c>
      <c r="AYK169" s="46">
        <v>0</v>
      </c>
      <c r="AYL169" s="46">
        <v>0</v>
      </c>
      <c r="AYM169" s="46">
        <v>1</v>
      </c>
      <c r="AYN169" s="46">
        <v>1</v>
      </c>
      <c r="AYO169" s="46">
        <v>0</v>
      </c>
      <c r="AYP169" s="46">
        <v>0</v>
      </c>
      <c r="AYQ169" s="46">
        <v>0</v>
      </c>
      <c r="AYR169" s="46">
        <v>0</v>
      </c>
      <c r="AYS169" s="46">
        <v>0</v>
      </c>
      <c r="AYT169" s="46">
        <v>0</v>
      </c>
      <c r="AYW169" s="46" t="s">
        <v>1500</v>
      </c>
      <c r="AZW169" s="46" t="s">
        <v>1500</v>
      </c>
      <c r="BAX169" s="46" t="s">
        <v>1500</v>
      </c>
      <c r="BBM169" s="46" t="s">
        <v>1518</v>
      </c>
      <c r="BBN169" s="46" t="s">
        <v>1563</v>
      </c>
      <c r="BBO169" s="46" t="s">
        <v>1500</v>
      </c>
      <c r="BCV169" s="46" t="s">
        <v>1563</v>
      </c>
      <c r="BCW169" s="46" t="s">
        <v>1500</v>
      </c>
      <c r="BCX169" s="46" t="s">
        <v>1496</v>
      </c>
      <c r="BCY169" s="46" t="s">
        <v>2556</v>
      </c>
      <c r="BDA169" s="46">
        <v>392111213</v>
      </c>
      <c r="BDB169" s="46">
        <v>44966.642708333333</v>
      </c>
      <c r="BDE169" s="46" t="s">
        <v>1524</v>
      </c>
      <c r="BDF169" s="46" t="s">
        <v>1525</v>
      </c>
    </row>
    <row r="170" spans="1:1462" x14ac:dyDescent="0.35">
      <c r="A170" s="46">
        <v>192</v>
      </c>
      <c r="B170" s="46" t="s">
        <v>2557</v>
      </c>
      <c r="C170" s="46">
        <v>44966</v>
      </c>
      <c r="D170" s="46" t="s">
        <v>1490</v>
      </c>
      <c r="E170" s="46">
        <v>44966.425146793983</v>
      </c>
      <c r="F170" s="46">
        <v>44966.446604525467</v>
      </c>
      <c r="G170" s="46" t="s">
        <v>1491</v>
      </c>
      <c r="H170" s="46" t="s">
        <v>1492</v>
      </c>
      <c r="I170" s="46" t="s">
        <v>1493</v>
      </c>
      <c r="J170" s="46" t="s">
        <v>1494</v>
      </c>
      <c r="K170" s="46">
        <v>2</v>
      </c>
      <c r="L170" s="46">
        <v>2</v>
      </c>
      <c r="M170" s="46" t="s">
        <v>1495</v>
      </c>
      <c r="N170" s="46" t="s">
        <v>1496</v>
      </c>
      <c r="O170" s="46" t="s">
        <v>1497</v>
      </c>
      <c r="P170" s="46" t="s">
        <v>1528</v>
      </c>
      <c r="Q170" s="46" t="s">
        <v>1500</v>
      </c>
      <c r="S170" s="46" t="s">
        <v>2558</v>
      </c>
      <c r="T170" s="46" t="s">
        <v>1550</v>
      </c>
      <c r="U170" s="46" t="s">
        <v>1550</v>
      </c>
      <c r="V170" s="46" t="s">
        <v>1500</v>
      </c>
      <c r="W170" s="46" t="s">
        <v>1500</v>
      </c>
      <c r="X170" s="46" t="s">
        <v>1500</v>
      </c>
      <c r="Y170" s="46" t="s">
        <v>1500</v>
      </c>
      <c r="Z170" s="46" t="str">
        <f t="shared" si="102"/>
        <v>oui</v>
      </c>
      <c r="AC170" s="46" t="str">
        <f t="shared" si="149"/>
        <v>non</v>
      </c>
      <c r="AD170" s="46" t="s">
        <v>1609</v>
      </c>
      <c r="AF170" s="46" t="s">
        <v>1501</v>
      </c>
      <c r="AH170" s="46" t="s">
        <v>1502</v>
      </c>
      <c r="AJ170" s="46" t="str">
        <f t="shared" si="150"/>
        <v>non</v>
      </c>
      <c r="AK170" s="46" t="str">
        <f t="shared" si="103"/>
        <v>oui</v>
      </c>
      <c r="AL170" s="46" t="str">
        <f t="shared" si="126"/>
        <v xml:space="preserve">pas_connaissance </v>
      </c>
      <c r="AM170" s="46">
        <f t="shared" si="127"/>
        <v>1</v>
      </c>
      <c r="AN170" s="46">
        <f t="shared" si="128"/>
        <v>0</v>
      </c>
      <c r="AO170" s="46">
        <f t="shared" si="129"/>
        <v>0</v>
      </c>
      <c r="AP170" s="46">
        <f t="shared" si="130"/>
        <v>0</v>
      </c>
      <c r="AQ170" s="46">
        <f t="shared" si="131"/>
        <v>0</v>
      </c>
      <c r="AR170" s="46">
        <f t="shared" si="132"/>
        <v>0</v>
      </c>
      <c r="AS170" s="46">
        <f t="shared" si="133"/>
        <v>0</v>
      </c>
      <c r="AT170" s="46">
        <f t="shared" si="134"/>
        <v>0</v>
      </c>
      <c r="AU170" s="46">
        <f t="shared" si="135"/>
        <v>0</v>
      </c>
      <c r="AV170" s="46">
        <f t="shared" si="136"/>
        <v>0</v>
      </c>
      <c r="AW170" s="46">
        <f t="shared" si="137"/>
        <v>0</v>
      </c>
      <c r="AX170" s="46">
        <f t="shared" si="138"/>
        <v>0</v>
      </c>
      <c r="AY170" s="46">
        <f t="shared" si="139"/>
        <v>0</v>
      </c>
      <c r="BT170" s="46" t="str">
        <f t="shared" si="144"/>
        <v>oui</v>
      </c>
      <c r="BV170" s="46" t="s">
        <v>1500</v>
      </c>
      <c r="BW170" s="46" t="s">
        <v>1942</v>
      </c>
      <c r="BX170" s="46">
        <v>1</v>
      </c>
      <c r="BY170" s="46">
        <v>1</v>
      </c>
      <c r="BZ170" s="46">
        <v>0</v>
      </c>
      <c r="CA170" s="46">
        <v>1</v>
      </c>
      <c r="CB170" s="46">
        <v>0</v>
      </c>
      <c r="CC170" s="46">
        <v>0</v>
      </c>
      <c r="CD170" s="46">
        <v>0</v>
      </c>
      <c r="CE170" s="46">
        <v>0</v>
      </c>
      <c r="CF170" s="46">
        <v>0</v>
      </c>
      <c r="CG170" s="46">
        <v>0</v>
      </c>
      <c r="CH170" s="46">
        <v>0</v>
      </c>
      <c r="CW170" s="46" t="s">
        <v>1579</v>
      </c>
      <c r="CX170" s="46">
        <v>1</v>
      </c>
      <c r="CY170" s="46">
        <v>0</v>
      </c>
      <c r="CZ170" s="46">
        <v>0</v>
      </c>
      <c r="DA170" s="46">
        <v>0</v>
      </c>
      <c r="DB170" s="46">
        <v>0</v>
      </c>
      <c r="DC170" s="46">
        <v>0</v>
      </c>
      <c r="DD170" s="46">
        <v>0</v>
      </c>
      <c r="DE170" s="46">
        <v>0</v>
      </c>
      <c r="DF170" s="46">
        <v>0</v>
      </c>
      <c r="DG170" s="46">
        <v>0</v>
      </c>
      <c r="DH170" s="46">
        <v>0</v>
      </c>
      <c r="DI170" s="46">
        <v>0</v>
      </c>
      <c r="DJ170" s="46">
        <v>0</v>
      </c>
      <c r="GG170" s="46" t="s">
        <v>1500</v>
      </c>
      <c r="GH170" s="46" t="s">
        <v>1532</v>
      </c>
      <c r="GI170" s="46">
        <v>1</v>
      </c>
      <c r="GJ170" s="46">
        <v>0</v>
      </c>
      <c r="GK170" s="46">
        <v>1</v>
      </c>
      <c r="GL170" s="46">
        <v>0</v>
      </c>
      <c r="GM170" s="46">
        <v>0</v>
      </c>
      <c r="GN170" s="46">
        <v>0</v>
      </c>
      <c r="GX170" s="46" t="s">
        <v>1579</v>
      </c>
      <c r="GY170" s="46">
        <v>1</v>
      </c>
      <c r="GZ170" s="46">
        <v>0</v>
      </c>
      <c r="HA170" s="46">
        <v>0</v>
      </c>
      <c r="HB170" s="46">
        <v>0</v>
      </c>
      <c r="HC170" s="46">
        <v>0</v>
      </c>
      <c r="HD170" s="46">
        <v>0</v>
      </c>
      <c r="HE170" s="46">
        <v>0</v>
      </c>
      <c r="HF170" s="46">
        <v>0</v>
      </c>
      <c r="HG170" s="46">
        <v>0</v>
      </c>
      <c r="HH170" s="46">
        <v>0</v>
      </c>
      <c r="HI170" s="46">
        <v>0</v>
      </c>
      <c r="HJ170" s="46">
        <v>0</v>
      </c>
      <c r="HK170" s="46">
        <v>0</v>
      </c>
      <c r="IG170" s="46" t="s">
        <v>1500</v>
      </c>
      <c r="IH170" s="46" t="s">
        <v>2092</v>
      </c>
      <c r="II170" s="46">
        <v>1</v>
      </c>
      <c r="IJ170" s="46">
        <v>1</v>
      </c>
      <c r="IK170" s="46">
        <v>0</v>
      </c>
      <c r="IL170" s="46">
        <v>0</v>
      </c>
      <c r="IM170" s="46">
        <v>0</v>
      </c>
      <c r="IN170" s="46">
        <v>0</v>
      </c>
      <c r="IO170" s="46">
        <v>1</v>
      </c>
      <c r="IP170" s="46">
        <v>0</v>
      </c>
      <c r="IQ170" s="46">
        <v>0</v>
      </c>
      <c r="IR170" s="46">
        <v>0</v>
      </c>
      <c r="IS170" s="46">
        <v>0</v>
      </c>
      <c r="IT170" s="46">
        <v>0</v>
      </c>
      <c r="IU170" s="46">
        <v>0</v>
      </c>
      <c r="IV170" s="46">
        <v>0</v>
      </c>
      <c r="IW170" s="46">
        <v>0</v>
      </c>
      <c r="IX170" s="46">
        <v>0</v>
      </c>
      <c r="IY170" s="46">
        <v>0</v>
      </c>
      <c r="JT170" s="46" t="s">
        <v>1579</v>
      </c>
      <c r="JU170" s="46">
        <v>1</v>
      </c>
      <c r="JV170" s="46">
        <v>0</v>
      </c>
      <c r="JW170" s="46">
        <v>0</v>
      </c>
      <c r="JX170" s="46">
        <v>0</v>
      </c>
      <c r="JY170" s="46">
        <v>0</v>
      </c>
      <c r="JZ170" s="46">
        <v>0</v>
      </c>
      <c r="KA170" s="46">
        <v>0</v>
      </c>
      <c r="KB170" s="46">
        <v>0</v>
      </c>
      <c r="KC170" s="46">
        <v>0</v>
      </c>
      <c r="KD170" s="46">
        <v>0</v>
      </c>
      <c r="KE170" s="46">
        <v>0</v>
      </c>
      <c r="KF170" s="46">
        <v>0</v>
      </c>
      <c r="KG170" s="46">
        <v>0</v>
      </c>
      <c r="AKG170" s="46" t="s">
        <v>1509</v>
      </c>
      <c r="AKH170" s="46">
        <v>0</v>
      </c>
      <c r="AKI170" s="46">
        <v>0</v>
      </c>
      <c r="AKJ170" s="46">
        <v>0</v>
      </c>
      <c r="AKK170" s="46">
        <v>0</v>
      </c>
      <c r="AKL170" s="46">
        <v>0</v>
      </c>
      <c r="AKM170" s="46">
        <v>0</v>
      </c>
      <c r="AKN170" s="46">
        <v>0</v>
      </c>
      <c r="AKO170" s="46">
        <v>0</v>
      </c>
      <c r="AKP170" s="46">
        <v>0</v>
      </c>
      <c r="AKQ170" s="46">
        <v>0</v>
      </c>
      <c r="AKR170" s="46">
        <v>0</v>
      </c>
      <c r="AKS170" s="46">
        <v>0</v>
      </c>
      <c r="AKT170" s="46">
        <v>0</v>
      </c>
      <c r="AKU170" s="46">
        <v>0</v>
      </c>
      <c r="AKV170" s="46">
        <v>1</v>
      </c>
      <c r="AKW170" s="46">
        <v>0</v>
      </c>
      <c r="AKX170" s="46">
        <v>0</v>
      </c>
      <c r="AKY170" s="46">
        <v>0</v>
      </c>
      <c r="AQR170" s="46" t="s">
        <v>1580</v>
      </c>
      <c r="ASB170" s="46" t="s">
        <v>1500</v>
      </c>
      <c r="AUW170" s="46" t="s">
        <v>1513</v>
      </c>
      <c r="AUX170" s="46">
        <v>1</v>
      </c>
      <c r="AUY170" s="46">
        <v>0</v>
      </c>
      <c r="AUZ170" s="46">
        <v>0</v>
      </c>
      <c r="AVA170" s="46">
        <v>1</v>
      </c>
      <c r="AVB170" s="46">
        <v>0</v>
      </c>
      <c r="AVC170" s="46">
        <v>1</v>
      </c>
      <c r="AVD170" s="46">
        <v>0</v>
      </c>
      <c r="AVE170" s="46">
        <v>0</v>
      </c>
      <c r="AVF170" s="46">
        <v>0</v>
      </c>
      <c r="AVG170" s="46">
        <v>0</v>
      </c>
      <c r="AVH170" s="46">
        <v>0</v>
      </c>
      <c r="AVJ170" s="46" t="s">
        <v>2555</v>
      </c>
      <c r="AVK170" s="46">
        <v>0</v>
      </c>
      <c r="AVL170" s="46">
        <v>0</v>
      </c>
      <c r="AVM170" s="46">
        <v>1</v>
      </c>
      <c r="AVN170" s="46">
        <v>0</v>
      </c>
      <c r="AVO170" s="46">
        <v>0</v>
      </c>
      <c r="AVP170" s="46">
        <v>0</v>
      </c>
      <c r="AVQ170" s="46">
        <v>1</v>
      </c>
      <c r="AVR170" s="46">
        <v>0</v>
      </c>
      <c r="AVS170" s="46">
        <v>0</v>
      </c>
      <c r="AVT170" s="46">
        <v>0</v>
      </c>
      <c r="AVU170" s="46">
        <v>0</v>
      </c>
      <c r="AVV170" s="46">
        <v>0</v>
      </c>
      <c r="AVW170" s="46">
        <v>0</v>
      </c>
      <c r="AVY170" s="46" t="s">
        <v>1515</v>
      </c>
      <c r="AVZ170" s="46">
        <v>1</v>
      </c>
      <c r="AWA170" s="46">
        <v>0</v>
      </c>
      <c r="AWB170" s="46">
        <v>0</v>
      </c>
      <c r="AWC170" s="46">
        <v>0</v>
      </c>
      <c r="AWD170" s="46">
        <v>0</v>
      </c>
      <c r="AWE170" s="46">
        <v>0</v>
      </c>
      <c r="AWF170" s="46">
        <v>0</v>
      </c>
      <c r="AWG170" s="46">
        <v>1</v>
      </c>
      <c r="AWH170" s="46">
        <v>0</v>
      </c>
      <c r="AWI170" s="46">
        <v>1</v>
      </c>
      <c r="AWJ170" s="46">
        <v>0</v>
      </c>
      <c r="AWK170" s="46">
        <v>0</v>
      </c>
      <c r="AWL170" s="46">
        <v>0</v>
      </c>
      <c r="AWN170" s="46" t="s">
        <v>1601</v>
      </c>
      <c r="AWO170" s="46" t="s">
        <v>1517</v>
      </c>
      <c r="AWP170" s="46">
        <v>1</v>
      </c>
      <c r="AWQ170" s="46">
        <v>0</v>
      </c>
      <c r="AWR170" s="46">
        <v>0</v>
      </c>
      <c r="AWS170" s="46">
        <v>0</v>
      </c>
      <c r="AWT170" s="46">
        <v>0</v>
      </c>
      <c r="AWU170" s="46">
        <v>0</v>
      </c>
      <c r="AWV170" s="46">
        <v>0</v>
      </c>
      <c r="AWW170" s="46">
        <v>0</v>
      </c>
      <c r="AWX170" s="46">
        <v>0</v>
      </c>
      <c r="AWY170" s="46">
        <v>0</v>
      </c>
      <c r="AWZ170" s="46">
        <v>0</v>
      </c>
      <c r="AXA170" s="46">
        <v>0</v>
      </c>
      <c r="AXD170" s="46" t="s">
        <v>1500</v>
      </c>
      <c r="AXT170" s="46" t="s">
        <v>1518</v>
      </c>
      <c r="AYI170" s="46" t="s">
        <v>1519</v>
      </c>
      <c r="AYJ170" s="46">
        <v>0</v>
      </c>
      <c r="AYK170" s="46">
        <v>0</v>
      </c>
      <c r="AYL170" s="46">
        <v>0</v>
      </c>
      <c r="AYM170" s="46">
        <v>1</v>
      </c>
      <c r="AYN170" s="46">
        <v>1</v>
      </c>
      <c r="AYO170" s="46">
        <v>0</v>
      </c>
      <c r="AYP170" s="46">
        <v>0</v>
      </c>
      <c r="AYQ170" s="46">
        <v>0</v>
      </c>
      <c r="AYR170" s="46">
        <v>0</v>
      </c>
      <c r="AYS170" s="46">
        <v>0</v>
      </c>
      <c r="AYT170" s="46">
        <v>0</v>
      </c>
      <c r="AYW170" s="46" t="s">
        <v>1500</v>
      </c>
      <c r="AZW170" s="46" t="s">
        <v>1500</v>
      </c>
      <c r="BAX170" s="46" t="s">
        <v>1500</v>
      </c>
      <c r="BBM170" s="46" t="s">
        <v>1518</v>
      </c>
      <c r="BBN170" s="46" t="s">
        <v>1518</v>
      </c>
      <c r="BBO170" s="46" t="s">
        <v>1496</v>
      </c>
      <c r="BBP170" s="46" t="s">
        <v>1568</v>
      </c>
      <c r="BBQ170" s="46">
        <v>1</v>
      </c>
      <c r="BBR170" s="46">
        <v>1</v>
      </c>
      <c r="BBS170" s="46">
        <v>0</v>
      </c>
      <c r="BBT170" s="46">
        <v>0</v>
      </c>
      <c r="BBU170" s="46">
        <v>0</v>
      </c>
      <c r="BBV170" s="46">
        <v>0</v>
      </c>
      <c r="BBW170" s="46">
        <v>0</v>
      </c>
      <c r="BBX170" s="46">
        <v>0</v>
      </c>
      <c r="BBY170" s="46">
        <v>0</v>
      </c>
      <c r="BBZ170" s="46">
        <v>0</v>
      </c>
      <c r="BCA170" s="46">
        <v>0</v>
      </c>
      <c r="BCB170" s="46">
        <v>0</v>
      </c>
      <c r="BCC170" s="46">
        <v>0</v>
      </c>
      <c r="BCE170" s="46" t="s">
        <v>1623</v>
      </c>
      <c r="BCF170" s="46">
        <v>1</v>
      </c>
      <c r="BCG170" s="46">
        <v>0</v>
      </c>
      <c r="BCH170" s="46">
        <v>0</v>
      </c>
      <c r="BCI170" s="46">
        <v>0</v>
      </c>
      <c r="BCJ170" s="46">
        <v>0</v>
      </c>
      <c r="BCK170" s="46">
        <v>0</v>
      </c>
      <c r="BCL170" s="46">
        <v>0</v>
      </c>
      <c r="BCM170" s="46">
        <v>0</v>
      </c>
      <c r="BCN170" s="46">
        <v>0</v>
      </c>
      <c r="BCO170" s="46">
        <v>0</v>
      </c>
      <c r="BCP170" s="46">
        <v>0</v>
      </c>
      <c r="BCQ170" s="46">
        <v>0</v>
      </c>
      <c r="BCR170" s="46">
        <v>0</v>
      </c>
      <c r="BCS170" s="46">
        <v>0</v>
      </c>
      <c r="BCT170" s="46">
        <v>0</v>
      </c>
      <c r="BCV170" s="46" t="s">
        <v>1518</v>
      </c>
      <c r="BCW170" s="46" t="s">
        <v>1500</v>
      </c>
      <c r="BCX170" s="46" t="s">
        <v>1496</v>
      </c>
      <c r="BCY170" s="46" t="s">
        <v>2559</v>
      </c>
      <c r="BDA170" s="46">
        <v>392111222</v>
      </c>
      <c r="BDB170" s="46">
        <v>44966.64271990741</v>
      </c>
      <c r="BDE170" s="46" t="s">
        <v>1524</v>
      </c>
      <c r="BDF170" s="46" t="s">
        <v>1525</v>
      </c>
    </row>
    <row r="171" spans="1:1462" x14ac:dyDescent="0.35">
      <c r="A171" s="46">
        <v>193</v>
      </c>
      <c r="B171" s="46" t="s">
        <v>2560</v>
      </c>
      <c r="C171" s="46">
        <v>44966</v>
      </c>
      <c r="D171" s="46" t="s">
        <v>1490</v>
      </c>
      <c r="E171" s="46">
        <v>44966.453911469907</v>
      </c>
      <c r="F171" s="46">
        <v>44966.477096863433</v>
      </c>
      <c r="G171" s="46" t="s">
        <v>1491</v>
      </c>
      <c r="H171" s="46" t="s">
        <v>1492</v>
      </c>
      <c r="I171" s="46" t="s">
        <v>1493</v>
      </c>
      <c r="J171" s="46" t="s">
        <v>1494</v>
      </c>
      <c r="K171" s="46">
        <v>2</v>
      </c>
      <c r="L171" s="46">
        <v>2</v>
      </c>
      <c r="M171" s="46" t="s">
        <v>1495</v>
      </c>
      <c r="N171" s="46" t="s">
        <v>1496</v>
      </c>
      <c r="O171" s="46" t="s">
        <v>1497</v>
      </c>
      <c r="P171" s="46" t="s">
        <v>1528</v>
      </c>
      <c r="Q171" s="46" t="s">
        <v>1500</v>
      </c>
      <c r="S171" s="46" t="s">
        <v>2561</v>
      </c>
      <c r="T171" s="46" t="s">
        <v>1500</v>
      </c>
      <c r="U171" s="46" t="s">
        <v>1500</v>
      </c>
      <c r="V171" s="46" t="s">
        <v>1500</v>
      </c>
      <c r="W171" s="46" t="s">
        <v>1500</v>
      </c>
      <c r="X171" s="46" t="s">
        <v>1500</v>
      </c>
      <c r="Y171" s="46" t="s">
        <v>1500</v>
      </c>
      <c r="Z171" s="46" t="str">
        <f t="shared" si="102"/>
        <v>non</v>
      </c>
      <c r="AC171" s="46" t="str">
        <f t="shared" si="149"/>
        <v>non</v>
      </c>
      <c r="AD171" s="46" t="s">
        <v>1609</v>
      </c>
      <c r="AF171" s="46" t="s">
        <v>1501</v>
      </c>
      <c r="AH171" s="46" t="s">
        <v>1502</v>
      </c>
      <c r="AJ171" s="46" t="str">
        <f t="shared" si="150"/>
        <v>non</v>
      </c>
      <c r="AK171" s="46" t="str">
        <f t="shared" si="103"/>
        <v>oui</v>
      </c>
      <c r="AL171" s="46" t="str">
        <f t="shared" si="126"/>
        <v xml:space="preserve">pas_connaissance exclusion </v>
      </c>
      <c r="AM171" s="46">
        <f t="shared" si="127"/>
        <v>1</v>
      </c>
      <c r="AN171" s="46">
        <f t="shared" si="128"/>
        <v>0</v>
      </c>
      <c r="AO171" s="46">
        <f t="shared" si="129"/>
        <v>0</v>
      </c>
      <c r="AP171" s="46">
        <f t="shared" si="130"/>
        <v>0</v>
      </c>
      <c r="AQ171" s="46">
        <f t="shared" si="131"/>
        <v>0</v>
      </c>
      <c r="AR171" s="46">
        <f t="shared" si="132"/>
        <v>0</v>
      </c>
      <c r="AS171" s="46">
        <f t="shared" si="133"/>
        <v>1</v>
      </c>
      <c r="AT171" s="46">
        <f t="shared" si="134"/>
        <v>0</v>
      </c>
      <c r="AU171" s="46">
        <f t="shared" si="135"/>
        <v>0</v>
      </c>
      <c r="AV171" s="46">
        <f t="shared" si="136"/>
        <v>0</v>
      </c>
      <c r="AW171" s="46">
        <f t="shared" si="137"/>
        <v>0</v>
      </c>
      <c r="AX171" s="46">
        <f t="shared" si="138"/>
        <v>0</v>
      </c>
      <c r="AY171" s="46">
        <f t="shared" si="139"/>
        <v>0</v>
      </c>
      <c r="BT171" s="46" t="str">
        <f t="shared" si="144"/>
        <v>oui</v>
      </c>
      <c r="BV171" s="46" t="s">
        <v>1500</v>
      </c>
      <c r="BW171" s="46" t="s">
        <v>2101</v>
      </c>
      <c r="BX171" s="46">
        <v>0</v>
      </c>
      <c r="BY171" s="46">
        <v>1</v>
      </c>
      <c r="BZ171" s="46">
        <v>0</v>
      </c>
      <c r="CA171" s="46">
        <v>1</v>
      </c>
      <c r="CB171" s="46">
        <v>0</v>
      </c>
      <c r="CC171" s="46">
        <v>0</v>
      </c>
      <c r="CD171" s="46">
        <v>0</v>
      </c>
      <c r="CE171" s="46">
        <v>0</v>
      </c>
      <c r="CF171" s="46">
        <v>0</v>
      </c>
      <c r="CG171" s="46">
        <v>0</v>
      </c>
      <c r="CH171" s="46">
        <v>0</v>
      </c>
      <c r="CW171" s="46" t="s">
        <v>1505</v>
      </c>
      <c r="CX171" s="46">
        <v>0</v>
      </c>
      <c r="CY171" s="46">
        <v>0</v>
      </c>
      <c r="CZ171" s="46">
        <v>0</v>
      </c>
      <c r="DA171" s="46">
        <v>0</v>
      </c>
      <c r="DB171" s="46">
        <v>0</v>
      </c>
      <c r="DC171" s="46">
        <v>0</v>
      </c>
      <c r="DD171" s="46">
        <v>1</v>
      </c>
      <c r="DE171" s="46">
        <v>0</v>
      </c>
      <c r="DF171" s="46">
        <v>0</v>
      </c>
      <c r="DG171" s="46">
        <v>0</v>
      </c>
      <c r="DH171" s="46">
        <v>0</v>
      </c>
      <c r="DI171" s="46">
        <v>0</v>
      </c>
      <c r="DJ171" s="46">
        <v>0</v>
      </c>
      <c r="GG171" s="46" t="s">
        <v>1500</v>
      </c>
      <c r="GH171" s="46" t="s">
        <v>1532</v>
      </c>
      <c r="GI171" s="46">
        <v>1</v>
      </c>
      <c r="GJ171" s="46">
        <v>0</v>
      </c>
      <c r="GK171" s="46">
        <v>1</v>
      </c>
      <c r="GL171" s="46">
        <v>0</v>
      </c>
      <c r="GM171" s="46">
        <v>0</v>
      </c>
      <c r="GN171" s="46">
        <v>0</v>
      </c>
      <c r="GX171" s="46" t="s">
        <v>1579</v>
      </c>
      <c r="GY171" s="46">
        <v>1</v>
      </c>
      <c r="GZ171" s="46">
        <v>0</v>
      </c>
      <c r="HA171" s="46">
        <v>0</v>
      </c>
      <c r="HB171" s="46">
        <v>0</v>
      </c>
      <c r="HC171" s="46">
        <v>0</v>
      </c>
      <c r="HD171" s="46">
        <v>0</v>
      </c>
      <c r="HE171" s="46">
        <v>0</v>
      </c>
      <c r="HF171" s="46">
        <v>0</v>
      </c>
      <c r="HG171" s="46">
        <v>0</v>
      </c>
      <c r="HH171" s="46">
        <v>0</v>
      </c>
      <c r="HI171" s="46">
        <v>0</v>
      </c>
      <c r="HJ171" s="46">
        <v>0</v>
      </c>
      <c r="HK171" s="46">
        <v>0</v>
      </c>
      <c r="IG171" s="46" t="s">
        <v>1500</v>
      </c>
      <c r="IH171" s="46" t="s">
        <v>1751</v>
      </c>
      <c r="II171" s="46">
        <v>1</v>
      </c>
      <c r="IJ171" s="46">
        <v>1</v>
      </c>
      <c r="IK171" s="46">
        <v>0</v>
      </c>
      <c r="IL171" s="46">
        <v>0</v>
      </c>
      <c r="IM171" s="46">
        <v>0</v>
      </c>
      <c r="IN171" s="46">
        <v>1</v>
      </c>
      <c r="IO171" s="46">
        <v>0</v>
      </c>
      <c r="IP171" s="46">
        <v>0</v>
      </c>
      <c r="IQ171" s="46">
        <v>0</v>
      </c>
      <c r="IR171" s="46">
        <v>0</v>
      </c>
      <c r="IS171" s="46">
        <v>0</v>
      </c>
      <c r="IT171" s="46">
        <v>0</v>
      </c>
      <c r="IU171" s="46">
        <v>0</v>
      </c>
      <c r="IV171" s="46">
        <v>0</v>
      </c>
      <c r="IW171" s="46">
        <v>0</v>
      </c>
      <c r="IX171" s="46">
        <v>0</v>
      </c>
      <c r="IY171" s="46">
        <v>0</v>
      </c>
      <c r="JT171" s="46" t="s">
        <v>1579</v>
      </c>
      <c r="JU171" s="46">
        <v>1</v>
      </c>
      <c r="JV171" s="46">
        <v>0</v>
      </c>
      <c r="JW171" s="46">
        <v>0</v>
      </c>
      <c r="JX171" s="46">
        <v>0</v>
      </c>
      <c r="JY171" s="46">
        <v>0</v>
      </c>
      <c r="JZ171" s="46">
        <v>0</v>
      </c>
      <c r="KA171" s="46">
        <v>0</v>
      </c>
      <c r="KB171" s="46">
        <v>0</v>
      </c>
      <c r="KC171" s="46">
        <v>0</v>
      </c>
      <c r="KD171" s="46">
        <v>0</v>
      </c>
      <c r="KE171" s="46">
        <v>0</v>
      </c>
      <c r="KF171" s="46">
        <v>0</v>
      </c>
      <c r="KG171" s="46">
        <v>0</v>
      </c>
      <c r="AKG171" s="46" t="s">
        <v>1509</v>
      </c>
      <c r="AKH171" s="46">
        <v>0</v>
      </c>
      <c r="AKI171" s="46">
        <v>0</v>
      </c>
      <c r="AKJ171" s="46">
        <v>0</v>
      </c>
      <c r="AKK171" s="46">
        <v>0</v>
      </c>
      <c r="AKL171" s="46">
        <v>0</v>
      </c>
      <c r="AKM171" s="46">
        <v>0</v>
      </c>
      <c r="AKN171" s="46">
        <v>0</v>
      </c>
      <c r="AKO171" s="46">
        <v>0</v>
      </c>
      <c r="AKP171" s="46">
        <v>0</v>
      </c>
      <c r="AKQ171" s="46">
        <v>0</v>
      </c>
      <c r="AKR171" s="46">
        <v>0</v>
      </c>
      <c r="AKS171" s="46">
        <v>0</v>
      </c>
      <c r="AKT171" s="46">
        <v>0</v>
      </c>
      <c r="AKU171" s="46">
        <v>0</v>
      </c>
      <c r="AKV171" s="46">
        <v>1</v>
      </c>
      <c r="AKW171" s="46">
        <v>0</v>
      </c>
      <c r="AKX171" s="46">
        <v>0</v>
      </c>
      <c r="AKY171" s="46">
        <v>0</v>
      </c>
      <c r="AQR171" s="46" t="s">
        <v>1580</v>
      </c>
      <c r="ASB171" s="46" t="s">
        <v>1500</v>
      </c>
      <c r="AUW171" s="46" t="s">
        <v>2562</v>
      </c>
      <c r="AUX171" s="46">
        <v>0</v>
      </c>
      <c r="AUY171" s="46">
        <v>0</v>
      </c>
      <c r="AUZ171" s="46">
        <v>1</v>
      </c>
      <c r="AVA171" s="46">
        <v>1</v>
      </c>
      <c r="AVB171" s="46">
        <v>0</v>
      </c>
      <c r="AVC171" s="46">
        <v>0</v>
      </c>
      <c r="AVD171" s="46">
        <v>1</v>
      </c>
      <c r="AVE171" s="46">
        <v>0</v>
      </c>
      <c r="AVF171" s="46">
        <v>0</v>
      </c>
      <c r="AVG171" s="46">
        <v>0</v>
      </c>
      <c r="AVH171" s="46">
        <v>0</v>
      </c>
      <c r="AVJ171" s="46" t="s">
        <v>2291</v>
      </c>
      <c r="AVK171" s="46">
        <v>0</v>
      </c>
      <c r="AVL171" s="46">
        <v>0</v>
      </c>
      <c r="AVM171" s="46">
        <v>0</v>
      </c>
      <c r="AVN171" s="46">
        <v>0</v>
      </c>
      <c r="AVO171" s="46">
        <v>0</v>
      </c>
      <c r="AVP171" s="46">
        <v>0</v>
      </c>
      <c r="AVQ171" s="46">
        <v>1</v>
      </c>
      <c r="AVR171" s="46">
        <v>0</v>
      </c>
      <c r="AVS171" s="46">
        <v>0</v>
      </c>
      <c r="AVT171" s="46">
        <v>0</v>
      </c>
      <c r="AVU171" s="46">
        <v>0</v>
      </c>
      <c r="AVV171" s="46">
        <v>0</v>
      </c>
      <c r="AVW171" s="46">
        <v>0</v>
      </c>
      <c r="AVY171" s="46" t="s">
        <v>2202</v>
      </c>
      <c r="AVZ171" s="46">
        <v>1</v>
      </c>
      <c r="AWA171" s="46">
        <v>0</v>
      </c>
      <c r="AWB171" s="46">
        <v>0</v>
      </c>
      <c r="AWC171" s="46">
        <v>0</v>
      </c>
      <c r="AWD171" s="46">
        <v>0</v>
      </c>
      <c r="AWE171" s="46">
        <v>0</v>
      </c>
      <c r="AWF171" s="46">
        <v>0</v>
      </c>
      <c r="AWG171" s="46">
        <v>0</v>
      </c>
      <c r="AWH171" s="46">
        <v>0</v>
      </c>
      <c r="AWI171" s="46">
        <v>1</v>
      </c>
      <c r="AWJ171" s="46">
        <v>0</v>
      </c>
      <c r="AWK171" s="46">
        <v>0</v>
      </c>
      <c r="AWL171" s="46">
        <v>0</v>
      </c>
      <c r="AWN171" s="46" t="s">
        <v>1516</v>
      </c>
      <c r="AWO171" s="46" t="s">
        <v>1517</v>
      </c>
      <c r="AWP171" s="46">
        <v>1</v>
      </c>
      <c r="AWQ171" s="46">
        <v>0</v>
      </c>
      <c r="AWR171" s="46">
        <v>0</v>
      </c>
      <c r="AWS171" s="46">
        <v>0</v>
      </c>
      <c r="AWT171" s="46">
        <v>0</v>
      </c>
      <c r="AWU171" s="46">
        <v>0</v>
      </c>
      <c r="AWV171" s="46">
        <v>0</v>
      </c>
      <c r="AWW171" s="46">
        <v>0</v>
      </c>
      <c r="AWX171" s="46">
        <v>0</v>
      </c>
      <c r="AWY171" s="46">
        <v>0</v>
      </c>
      <c r="AWZ171" s="46">
        <v>0</v>
      </c>
      <c r="AXA171" s="46">
        <v>0</v>
      </c>
      <c r="AXD171" s="46" t="s">
        <v>1500</v>
      </c>
      <c r="AXT171" s="46" t="s">
        <v>1518</v>
      </c>
      <c r="AYI171" s="46" t="s">
        <v>1519</v>
      </c>
      <c r="AYJ171" s="46">
        <v>0</v>
      </c>
      <c r="AYK171" s="46">
        <v>0</v>
      </c>
      <c r="AYL171" s="46">
        <v>0</v>
      </c>
      <c r="AYM171" s="46">
        <v>1</v>
      </c>
      <c r="AYN171" s="46">
        <v>1</v>
      </c>
      <c r="AYO171" s="46">
        <v>0</v>
      </c>
      <c r="AYP171" s="46">
        <v>0</v>
      </c>
      <c r="AYQ171" s="46">
        <v>0</v>
      </c>
      <c r="AYR171" s="46">
        <v>0</v>
      </c>
      <c r="AYS171" s="46">
        <v>0</v>
      </c>
      <c r="AYT171" s="46">
        <v>0</v>
      </c>
      <c r="AYW171" s="46" t="s">
        <v>1500</v>
      </c>
      <c r="AZW171" s="46" t="s">
        <v>1500</v>
      </c>
      <c r="BAX171" s="46" t="s">
        <v>1496</v>
      </c>
      <c r="BAY171" s="46" t="s">
        <v>1604</v>
      </c>
      <c r="BAZ171" s="46">
        <v>0</v>
      </c>
      <c r="BBA171" s="46">
        <v>0</v>
      </c>
      <c r="BBB171" s="46">
        <v>0</v>
      </c>
      <c r="BBC171" s="46">
        <v>1</v>
      </c>
      <c r="BBD171" s="46">
        <v>0</v>
      </c>
      <c r="BBE171" s="46">
        <v>0</v>
      </c>
      <c r="BBF171" s="46">
        <v>0</v>
      </c>
      <c r="BBG171" s="46">
        <v>0</v>
      </c>
      <c r="BBH171" s="46">
        <v>0</v>
      </c>
      <c r="BBI171" s="46">
        <v>0</v>
      </c>
      <c r="BBJ171" s="46">
        <v>0</v>
      </c>
      <c r="BBM171" s="46" t="s">
        <v>1518</v>
      </c>
      <c r="BBN171" s="46" t="s">
        <v>1518</v>
      </c>
      <c r="BBO171" s="46" t="s">
        <v>1496</v>
      </c>
      <c r="BBP171" s="46" t="s">
        <v>1568</v>
      </c>
      <c r="BBQ171" s="46">
        <v>1</v>
      </c>
      <c r="BBR171" s="46">
        <v>1</v>
      </c>
      <c r="BBS171" s="46">
        <v>0</v>
      </c>
      <c r="BBT171" s="46">
        <v>0</v>
      </c>
      <c r="BBU171" s="46">
        <v>0</v>
      </c>
      <c r="BBV171" s="46">
        <v>0</v>
      </c>
      <c r="BBW171" s="46">
        <v>0</v>
      </c>
      <c r="BBX171" s="46">
        <v>0</v>
      </c>
      <c r="BBY171" s="46">
        <v>0</v>
      </c>
      <c r="BBZ171" s="46">
        <v>0</v>
      </c>
      <c r="BCA171" s="46">
        <v>0</v>
      </c>
      <c r="BCB171" s="46">
        <v>0</v>
      </c>
      <c r="BCC171" s="46">
        <v>0</v>
      </c>
      <c r="BCE171" s="46" t="s">
        <v>1623</v>
      </c>
      <c r="BCF171" s="46">
        <v>1</v>
      </c>
      <c r="BCG171" s="46">
        <v>0</v>
      </c>
      <c r="BCH171" s="46">
        <v>0</v>
      </c>
      <c r="BCI171" s="46">
        <v>0</v>
      </c>
      <c r="BCJ171" s="46">
        <v>0</v>
      </c>
      <c r="BCK171" s="46">
        <v>0</v>
      </c>
      <c r="BCL171" s="46">
        <v>0</v>
      </c>
      <c r="BCM171" s="46">
        <v>0</v>
      </c>
      <c r="BCN171" s="46">
        <v>0</v>
      </c>
      <c r="BCO171" s="46">
        <v>0</v>
      </c>
      <c r="BCP171" s="46">
        <v>0</v>
      </c>
      <c r="BCQ171" s="46">
        <v>0</v>
      </c>
      <c r="BCR171" s="46">
        <v>0</v>
      </c>
      <c r="BCS171" s="46">
        <v>0</v>
      </c>
      <c r="BCT171" s="46">
        <v>0</v>
      </c>
      <c r="BCV171" s="46" t="s">
        <v>1518</v>
      </c>
      <c r="BCW171" s="46" t="s">
        <v>1500</v>
      </c>
      <c r="BCX171" s="46" t="s">
        <v>1496</v>
      </c>
      <c r="BCY171" s="46" t="s">
        <v>2563</v>
      </c>
      <c r="BDA171" s="46">
        <v>392111227</v>
      </c>
      <c r="BDB171" s="46">
        <v>44966.642731481479</v>
      </c>
      <c r="BDE171" s="46" t="s">
        <v>1524</v>
      </c>
      <c r="BDF171" s="46" t="s">
        <v>1525</v>
      </c>
    </row>
    <row r="172" spans="1:1462" x14ac:dyDescent="0.35">
      <c r="A172" s="46">
        <v>194</v>
      </c>
      <c r="B172" s="46" t="s">
        <v>2564</v>
      </c>
      <c r="C172" s="46">
        <v>44966</v>
      </c>
      <c r="D172" s="46" t="s">
        <v>1490</v>
      </c>
      <c r="E172" s="46">
        <v>44966.423866585646</v>
      </c>
      <c r="F172" s="46">
        <v>44966.442078993059</v>
      </c>
      <c r="G172" s="46" t="s">
        <v>1491</v>
      </c>
      <c r="H172" s="46" t="s">
        <v>1748</v>
      </c>
      <c r="I172" s="46" t="s">
        <v>1493</v>
      </c>
      <c r="J172" s="46" t="s">
        <v>1494</v>
      </c>
      <c r="K172" s="46">
        <v>6</v>
      </c>
      <c r="L172" s="46">
        <v>6</v>
      </c>
      <c r="M172" s="46" t="s">
        <v>1749</v>
      </c>
      <c r="N172" s="46" t="s">
        <v>1496</v>
      </c>
      <c r="O172" s="46" t="s">
        <v>1497</v>
      </c>
      <c r="P172" s="46" t="s">
        <v>1528</v>
      </c>
      <c r="Q172" s="46" t="s">
        <v>1500</v>
      </c>
      <c r="S172" s="46" t="s">
        <v>2565</v>
      </c>
      <c r="T172" s="46" t="s">
        <v>1500</v>
      </c>
      <c r="U172" s="46" t="s">
        <v>1500</v>
      </c>
      <c r="V172" s="46" t="s">
        <v>1500</v>
      </c>
      <c r="W172" s="46" t="s">
        <v>1500</v>
      </c>
      <c r="X172" s="46" t="s">
        <v>1500</v>
      </c>
      <c r="Y172" s="46" t="s">
        <v>1500</v>
      </c>
      <c r="Z172" s="46" t="str">
        <f t="shared" si="102"/>
        <v>non</v>
      </c>
      <c r="AC172" s="46" t="str">
        <f t="shared" si="149"/>
        <v>oui</v>
      </c>
      <c r="AD172" s="46" t="s">
        <v>1501</v>
      </c>
      <c r="AF172" s="46" t="s">
        <v>1531</v>
      </c>
      <c r="AH172" s="46" t="s">
        <v>1734</v>
      </c>
      <c r="AJ172" s="46" t="str">
        <f t="shared" si="150"/>
        <v>oui</v>
      </c>
      <c r="AK172" s="46" t="str">
        <f t="shared" si="103"/>
        <v>oui</v>
      </c>
      <c r="AL172" s="46" t="str">
        <f t="shared" si="126"/>
        <v xml:space="preserve">pas_connaissance corruption pas_acces_information </v>
      </c>
      <c r="AM172" s="46">
        <f t="shared" si="127"/>
        <v>1</v>
      </c>
      <c r="AN172" s="46">
        <f t="shared" si="128"/>
        <v>0</v>
      </c>
      <c r="AO172" s="46">
        <f t="shared" si="129"/>
        <v>0</v>
      </c>
      <c r="AP172" s="46">
        <f t="shared" si="130"/>
        <v>0</v>
      </c>
      <c r="AQ172" s="46">
        <f t="shared" si="131"/>
        <v>0</v>
      </c>
      <c r="AR172" s="46">
        <f t="shared" si="132"/>
        <v>0</v>
      </c>
      <c r="AS172" s="46">
        <f t="shared" si="133"/>
        <v>0</v>
      </c>
      <c r="AT172" s="46">
        <f t="shared" si="134"/>
        <v>0</v>
      </c>
      <c r="AU172" s="46">
        <f t="shared" si="135"/>
        <v>1</v>
      </c>
      <c r="AV172" s="46">
        <f t="shared" si="136"/>
        <v>1</v>
      </c>
      <c r="AW172" s="46">
        <f t="shared" si="137"/>
        <v>0</v>
      </c>
      <c r="AX172" s="46">
        <f t="shared" si="138"/>
        <v>0</v>
      </c>
      <c r="AY172" s="46">
        <f t="shared" si="139"/>
        <v>0</v>
      </c>
      <c r="AZ172" s="46" t="str">
        <f>IF(BA172=1,"pas_adapte ","")&amp;IF(BB172=1,"insuffisance_argent ","")&amp;IF(BC172=1,"acces_limite ","")&amp;IF(BD172=1,"mauvaise_qualite ","")&amp;IF(BE172=1,"retard_reception ","")&amp;IF(BF172=1,"aucun_problem ","")&amp;IF(BG172=1,"autre ","")&amp;IF(BH172=1,"nsp ","")&amp;IF(BI172=1,"pnpr ","")</f>
        <v xml:space="preserve">insuffisance_argent retard_reception </v>
      </c>
      <c r="BA172" s="46">
        <f>IF(ISERROR(SEARCH(1,_xlfn.CONCAT(DM172, FO172, HN172, KJ172, NC172, PR172, SH172, UU172, XI172, ZT172, ACQ172, ZT172, ACQ172, AEK172, AFT172, AJH172))),0,1)</f>
        <v>0</v>
      </c>
      <c r="BB172" s="46">
        <f>IF(ISERROR(SEARCH(1,_xlfn.CONCAT(DN172, FP172, HO172, KK172, ND172, PS172, SI172, UV172, XJ172, ZU172, ACR172))),0,1)</f>
        <v>1</v>
      </c>
      <c r="BC172" s="46">
        <f>IF(ISERROR(SEARCH(1,_xlfn.CONCAT(KL172, NE172, PT172, SJ172, UW172, XK172, ZW172, ACT172,AEM172, AGQ172, AJJ172))),0,1)</f>
        <v>0</v>
      </c>
      <c r="BD172" s="46">
        <f>IF(ISERROR(SEARCH(1,_xlfn.CONCAT(DO172, FQ172, HP172, KM172, NF172, PU172, SK172, UX172, XL172, ZV172, ACU172,AEL172, AGP172, AJI172))),0,1)</f>
        <v>0</v>
      </c>
      <c r="BE172" s="46">
        <f>IF(ISERROR(SEARCH(1,_xlfn.CONCAT(DP172, FR172, HQ172, KN172, NG172, PV172, SL172, UY172, XM172, ZX172, ACU172,AEN172, AGR172, AJK172))),0,1)</f>
        <v>1</v>
      </c>
      <c r="BF172" s="46">
        <f>IF(ISERROR(SEARCH(1,_xlfn.CONCAT(DQ172, FS172, HR172, KO172, NH172, PW172, SM172, UZ172, XN172, ZY172, ACV172,AEO172, AGS172, AJL172))),0,1)</f>
        <v>0</v>
      </c>
      <c r="BG172" s="46">
        <f>IF(ISERROR(SEARCH(1,_xlfn.CONCAT(DR172, FT172, HS172, KP172, NI172, PX172, SN172, VA172, XO172, ZZ172, ACW172,AEP172, AGT172, AJM172))),0,1)</f>
        <v>0</v>
      </c>
      <c r="BH172" s="46">
        <f>IF(ISERROR(SEARCH(1,_xlfn.CONCAT(DS172, FU172, HT172, KQ172, NJ172, PY172, SO172, VB172, XP172, AAA172, ACX172,AEQ172, AGU172, AJN172))),0,1)</f>
        <v>0</v>
      </c>
      <c r="BI172" s="46">
        <f>IF(ISERROR(SEARCH(1,_xlfn.CONCAT(DT172, FV172, HU172, KR172, NK172, PZ172, SP172, VC172, XQ172, AAB172, ACY172,AER172, AGV172, AJO172))),0,1)</f>
        <v>0</v>
      </c>
      <c r="BJ172" s="46" t="str">
        <f>IF(BK172=1, "pas_adapte ","")&amp;IF(BL172=1, "insuffisance_argent ","")&amp;IF(BM172=1, "acces_limite ","")&amp;IF(BN172=1, "mauvaise_qualite ","")&amp;IF(BO172=1, "retard_reception ","")&amp;IF(BP172=1, "aucun_problem ","")&amp;IF(BQ172=1, "autre ","")&amp;IF(BR172=1, "nsp ","")&amp;IF(BS172=1, "pnpr ","")</f>
        <v xml:space="preserve">insuffisance_argent retard_reception </v>
      </c>
      <c r="BK172" s="46">
        <f>IF(ISERROR(SEARCH(1,_xlfn.CONCAT(DM172, FO172, HN172, KJ172, NC172, PR172, SH172, UU172, XI172, ZT172, ACQ172, ZT172, ACQ172, AEK172, AFT172, AJH172, ALB172, ALL172, ALV172, AMF172, AMQ172, ANB172, ANM172, ANX172, AOI172, AOT172, APE172, APP172, APZ172, AQI172))),0,1)</f>
        <v>0</v>
      </c>
      <c r="BL172" s="46">
        <f>IF(ISERROR(SEARCH(1,_xlfn.CONCAT(DN172, FP172, HO172, KK172, ND172, PS172, SI172, UV172, XJ172, ZU172, ACR172, ZU172, ACR172, ALC172, ALM172, ALW172, AMG172, AMR172, ANC172, ANN172, ANY172, AOJ172, AOU172, APF172))),0,1)</f>
        <v>1</v>
      </c>
      <c r="BM172" s="46">
        <f>IF(ISERROR(SEARCH(1,_xlfn.CONCAT(KL172, NE172, PT172, SJ172, UW172, XK172, ZW172, ACT172,AEM172, AGQ172, AJJ172, AMH172, AMS172, AND172, ANO172, ANZ172, AOK172, AOW172, APH172, APR172, AQB172, AQK172))),0,1)</f>
        <v>0</v>
      </c>
      <c r="BN172" s="46">
        <f>IF(ISERROR(SEARCH(1,_xlfn.CONCAT(DO172, FQ172, HP172, KM172, NF172, PU172, SK172, UX172, XL172, ZV172, ACU172,AEL172, AGP172, AJI172, AMI172, AMT172, ANE172, ANP172, AOA172, AOL172, AOV172, APG172, APQ172, AQA172, AQJ172))),0,1)</f>
        <v>0</v>
      </c>
      <c r="BO172" s="46">
        <f>IF(ISERROR(SEARCH(1,_xlfn.CONCAT(DP172, FR172, HQ172, KN172, NG172, PV172, SL172, UY172, XM172, ZX172, ACU172,AEN172, AGR172, AJK172, ALE172, ALO172, ALY172, AMJ172, AMU172, ANF172, ANQ172, AOB172, AOM172, AOX172, API172, APS172, AQC172, AQL172))),0,1)</f>
        <v>1</v>
      </c>
      <c r="BP172" s="46">
        <f>IF(ISERROR(SEARCH(1,_xlfn.CONCAT(DQ172, FS172, HR172, KO172, NH172, PW172, SM172, UZ172, XN172, ZY172, ACV172,AEO172, AGS172, AJL172, ALF172, ALP172, ALZ172, AMK172, AMV172, ANG172, ANR172, AOC172, AON172, AOY172, APJ172, APT172, AQD172, AQM172))),0,1)</f>
        <v>0</v>
      </c>
      <c r="BQ172" s="46">
        <f>IF(ISERROR(SEARCH(1,_xlfn.CONCAT(DR172, FT172, HS172, KP172, NI172, PX172, SN172, VA172, XO172, ZZ172, ACW172,AEP172, AGT172, AJM172, ALG172, ALQ172, AMA172, AML172, AMW172, ANH172, ANS172, AOD172, AOO172, AOZ172, APK172, APU172, AQE172, AQN172))),0,1)</f>
        <v>0</v>
      </c>
      <c r="BR172" s="46">
        <f>IF(ISERROR(SEARCH(1,_xlfn.CONCAT(DS172, FU172, HT172, KQ172, NJ172, PY172, SO172, VB172, XP172, AAA172, ACX172,AEQ172, AGU172, AJN172, ALH172, ALR172, AMB172, AMM172, AMX172, ANI172, ANT172, AOE172, AOP172, APA172, APL172, APV172, AQF172, AQO172))),0,1)</f>
        <v>0</v>
      </c>
      <c r="BS172" s="46">
        <f>IF(ISERROR(SEARCH(1,_xlfn.CONCAT(DT172, FV172, HU172, KR172, NK172, PZ172, SP172, VC172, XQ172, AAB172, ACY172,AER172, AGV172, AJO172, ALI172, ALS172, AMC172, AMN172, AMY172, ANJ172, ANU172, AOF172, AOQ172, APB172, APM172, APW172, AQG172, AQP172))),0,1)</f>
        <v>0</v>
      </c>
      <c r="BT172" s="46" t="str">
        <f t="shared" si="144"/>
        <v>oui</v>
      </c>
      <c r="BU172" s="46" t="str">
        <f>IF(ISERROR(SEARCH(1, _xlfn.CONCAT(CL172, CM172,ES172, GQ172, JB172,MB172,OP172, OQ172,RF172, WG172, ABJ172, ABK172, ABL172, ABM172, CK172 ))),"non","oui")</f>
        <v>oui</v>
      </c>
      <c r="GG172" s="46" t="s">
        <v>1496</v>
      </c>
      <c r="GP172" s="46" t="s">
        <v>1504</v>
      </c>
      <c r="GQ172" s="46">
        <v>1</v>
      </c>
      <c r="GR172" s="46">
        <v>0</v>
      </c>
      <c r="GS172" s="46">
        <v>0</v>
      </c>
      <c r="GT172" s="46">
        <v>0</v>
      </c>
      <c r="GU172" s="46">
        <v>0</v>
      </c>
      <c r="GV172" s="46">
        <v>0</v>
      </c>
      <c r="GX172" s="46" t="s">
        <v>1680</v>
      </c>
      <c r="GY172" s="46">
        <v>0</v>
      </c>
      <c r="GZ172" s="46">
        <v>0</v>
      </c>
      <c r="HA172" s="46">
        <v>0</v>
      </c>
      <c r="HB172" s="46">
        <v>0</v>
      </c>
      <c r="HC172" s="46">
        <v>0</v>
      </c>
      <c r="HD172" s="46">
        <v>0</v>
      </c>
      <c r="HE172" s="46">
        <v>0</v>
      </c>
      <c r="HF172" s="46">
        <v>0</v>
      </c>
      <c r="HG172" s="46">
        <v>0</v>
      </c>
      <c r="HH172" s="46">
        <v>1</v>
      </c>
      <c r="HI172" s="46">
        <v>0</v>
      </c>
      <c r="HJ172" s="46">
        <v>0</v>
      </c>
      <c r="HK172" s="46">
        <v>0</v>
      </c>
      <c r="HM172" s="46" t="s">
        <v>2501</v>
      </c>
      <c r="HN172" s="46">
        <v>0</v>
      </c>
      <c r="HO172" s="46">
        <v>1</v>
      </c>
      <c r="HP172" s="46">
        <v>0</v>
      </c>
      <c r="HQ172" s="46">
        <v>1</v>
      </c>
      <c r="HR172" s="46">
        <v>0</v>
      </c>
      <c r="HS172" s="46">
        <v>0</v>
      </c>
      <c r="HT172" s="46">
        <v>0</v>
      </c>
      <c r="HU172" s="46">
        <v>0</v>
      </c>
      <c r="IE172" s="46" t="s">
        <v>1518</v>
      </c>
      <c r="IF172" s="46" t="s">
        <v>1629</v>
      </c>
      <c r="QQ172" s="46" t="s">
        <v>1500</v>
      </c>
      <c r="QR172" s="46" t="s">
        <v>1640</v>
      </c>
      <c r="QS172" s="46">
        <v>1</v>
      </c>
      <c r="QT172" s="46">
        <v>0</v>
      </c>
      <c r="QU172" s="46">
        <v>0</v>
      </c>
      <c r="QV172" s="46">
        <v>1</v>
      </c>
      <c r="QW172" s="46">
        <v>0</v>
      </c>
      <c r="QX172" s="46">
        <v>0</v>
      </c>
      <c r="QY172" s="46">
        <v>0</v>
      </c>
      <c r="QZ172" s="46">
        <v>0</v>
      </c>
      <c r="RA172" s="46">
        <v>0</v>
      </c>
      <c r="RB172" s="46">
        <v>0</v>
      </c>
      <c r="RC172" s="46">
        <v>0</v>
      </c>
      <c r="RR172" s="46" t="s">
        <v>1579</v>
      </c>
      <c r="RS172" s="46">
        <v>1</v>
      </c>
      <c r="RT172" s="46">
        <v>0</v>
      </c>
      <c r="RU172" s="46">
        <v>0</v>
      </c>
      <c r="RV172" s="46">
        <v>0</v>
      </c>
      <c r="RW172" s="46">
        <v>0</v>
      </c>
      <c r="RX172" s="46">
        <v>0</v>
      </c>
      <c r="RY172" s="46">
        <v>0</v>
      </c>
      <c r="RZ172" s="46">
        <v>0</v>
      </c>
      <c r="SA172" s="46">
        <v>0</v>
      </c>
      <c r="SB172" s="46">
        <v>0</v>
      </c>
      <c r="SC172" s="46">
        <v>0</v>
      </c>
      <c r="SD172" s="46">
        <v>0</v>
      </c>
      <c r="SE172" s="46">
        <v>0</v>
      </c>
      <c r="AAP172" s="46" t="s">
        <v>1500</v>
      </c>
      <c r="AAQ172" s="46" t="s">
        <v>2079</v>
      </c>
      <c r="AAR172" s="46">
        <v>1</v>
      </c>
      <c r="AAS172" s="46">
        <v>0</v>
      </c>
      <c r="AAT172" s="46">
        <v>0</v>
      </c>
      <c r="AAU172" s="46">
        <v>0</v>
      </c>
      <c r="AAV172" s="46">
        <v>0</v>
      </c>
      <c r="AAW172" s="46">
        <v>0</v>
      </c>
      <c r="AAX172" s="46">
        <v>0</v>
      </c>
      <c r="AAY172" s="46">
        <v>0</v>
      </c>
      <c r="AAZ172" s="46">
        <v>0</v>
      </c>
      <c r="ABA172" s="46">
        <v>0</v>
      </c>
      <c r="ABB172" s="46">
        <v>0</v>
      </c>
      <c r="ABC172" s="46">
        <v>0</v>
      </c>
      <c r="ABD172" s="46">
        <v>0</v>
      </c>
      <c r="ABE172" s="46">
        <v>0</v>
      </c>
      <c r="ABF172" s="46">
        <v>0</v>
      </c>
      <c r="ABG172" s="46">
        <v>0</v>
      </c>
      <c r="ACA172" s="46" t="s">
        <v>1679</v>
      </c>
      <c r="ACB172" s="46">
        <v>0</v>
      </c>
      <c r="ACC172" s="46">
        <v>0</v>
      </c>
      <c r="ACD172" s="46">
        <v>0</v>
      </c>
      <c r="ACE172" s="46">
        <v>0</v>
      </c>
      <c r="ACF172" s="46">
        <v>0</v>
      </c>
      <c r="ACG172" s="46">
        <v>0</v>
      </c>
      <c r="ACH172" s="46">
        <v>0</v>
      </c>
      <c r="ACI172" s="46">
        <v>0</v>
      </c>
      <c r="ACJ172" s="46">
        <v>1</v>
      </c>
      <c r="ACK172" s="46">
        <v>0</v>
      </c>
      <c r="ACL172" s="46">
        <v>0</v>
      </c>
      <c r="ACM172" s="46">
        <v>0</v>
      </c>
      <c r="ACN172" s="46">
        <v>0</v>
      </c>
      <c r="AKG172" s="46" t="s">
        <v>1509</v>
      </c>
      <c r="AKH172" s="46">
        <v>0</v>
      </c>
      <c r="AKI172" s="46">
        <v>0</v>
      </c>
      <c r="AKJ172" s="46">
        <v>0</v>
      </c>
      <c r="AKK172" s="46">
        <v>0</v>
      </c>
      <c r="AKL172" s="46">
        <v>0</v>
      </c>
      <c r="AKM172" s="46">
        <v>0</v>
      </c>
      <c r="AKN172" s="46">
        <v>0</v>
      </c>
      <c r="AKO172" s="46">
        <v>0</v>
      </c>
      <c r="AKP172" s="46">
        <v>0</v>
      </c>
      <c r="AKQ172" s="46">
        <v>0</v>
      </c>
      <c r="AKR172" s="46">
        <v>0</v>
      </c>
      <c r="AKS172" s="46">
        <v>0</v>
      </c>
      <c r="AKT172" s="46">
        <v>0</v>
      </c>
      <c r="AKU172" s="46">
        <v>0</v>
      </c>
      <c r="AKV172" s="46">
        <v>1</v>
      </c>
      <c r="AKW172" s="46">
        <v>0</v>
      </c>
      <c r="AKX172" s="46">
        <v>0</v>
      </c>
      <c r="AKY172" s="46">
        <v>0</v>
      </c>
      <c r="AQR172" s="46" t="s">
        <v>1558</v>
      </c>
      <c r="ASB172" s="46" t="s">
        <v>1496</v>
      </c>
      <c r="ASD172" s="46" t="s">
        <v>1649</v>
      </c>
      <c r="ASE172" s="46" t="s">
        <v>2566</v>
      </c>
      <c r="ASF172" s="46">
        <v>0</v>
      </c>
      <c r="ASG172" s="46">
        <v>0</v>
      </c>
      <c r="ASH172" s="46">
        <v>0</v>
      </c>
      <c r="ASI172" s="46">
        <v>0</v>
      </c>
      <c r="ASJ172" s="46">
        <v>1</v>
      </c>
      <c r="ASK172" s="46">
        <v>1</v>
      </c>
      <c r="ASL172" s="46">
        <v>0</v>
      </c>
      <c r="ASM172" s="46">
        <v>0</v>
      </c>
      <c r="ASN172" s="46">
        <v>1</v>
      </c>
      <c r="ASO172" s="46">
        <v>0</v>
      </c>
      <c r="ASP172" s="46">
        <v>0</v>
      </c>
      <c r="ASQ172" s="46">
        <v>0</v>
      </c>
      <c r="ASS172" s="46" t="s">
        <v>2006</v>
      </c>
      <c r="AST172" s="46">
        <v>0</v>
      </c>
      <c r="ASU172" s="46">
        <v>0</v>
      </c>
      <c r="ASV172" s="46">
        <v>1</v>
      </c>
      <c r="ASW172" s="46">
        <v>0</v>
      </c>
      <c r="ASX172" s="46">
        <v>0</v>
      </c>
      <c r="ASY172" s="46">
        <v>0</v>
      </c>
      <c r="ASZ172" s="46">
        <v>0</v>
      </c>
      <c r="ATA172" s="46">
        <v>0</v>
      </c>
      <c r="ATB172" s="46">
        <v>1</v>
      </c>
      <c r="ATC172" s="46">
        <v>0</v>
      </c>
      <c r="ATD172" s="46">
        <v>0</v>
      </c>
      <c r="ATE172" s="46">
        <v>0</v>
      </c>
      <c r="ATF172" s="46">
        <v>0</v>
      </c>
      <c r="ATH172" s="46" t="s">
        <v>1561</v>
      </c>
      <c r="ATI172" s="46">
        <v>1</v>
      </c>
      <c r="ATJ172" s="46">
        <v>0</v>
      </c>
      <c r="ATK172" s="46">
        <v>0</v>
      </c>
      <c r="ATL172" s="46">
        <v>0</v>
      </c>
      <c r="ATM172" s="46">
        <v>0</v>
      </c>
      <c r="ATN172" s="46">
        <v>0</v>
      </c>
      <c r="ATO172" s="46">
        <v>0</v>
      </c>
      <c r="ATP172" s="46">
        <v>0</v>
      </c>
      <c r="ATQ172" s="46">
        <v>0</v>
      </c>
      <c r="ATR172" s="46">
        <v>0</v>
      </c>
      <c r="ATS172" s="46">
        <v>0</v>
      </c>
      <c r="ATT172" s="46">
        <v>0</v>
      </c>
      <c r="ATU172" s="46">
        <v>0</v>
      </c>
      <c r="AUH172" s="46" t="s">
        <v>1601</v>
      </c>
      <c r="AUI172" s="46" t="s">
        <v>1496</v>
      </c>
      <c r="AUJ172" s="46" t="s">
        <v>1558</v>
      </c>
      <c r="AXD172" s="46" t="s">
        <v>1539</v>
      </c>
      <c r="AXE172" s="46" t="s">
        <v>1649</v>
      </c>
      <c r="AXG172" s="46" t="s">
        <v>1770</v>
      </c>
      <c r="AXH172" s="46">
        <v>0</v>
      </c>
      <c r="AXI172" s="46">
        <v>1</v>
      </c>
      <c r="AXJ172" s="46">
        <v>0</v>
      </c>
      <c r="AXK172" s="46">
        <v>1</v>
      </c>
      <c r="AXL172" s="46">
        <v>0</v>
      </c>
      <c r="AXM172" s="46">
        <v>0</v>
      </c>
      <c r="AXN172" s="46">
        <v>0</v>
      </c>
      <c r="AXO172" s="46">
        <v>0</v>
      </c>
      <c r="AXP172" s="46">
        <v>0</v>
      </c>
      <c r="AXQ172" s="46">
        <v>0</v>
      </c>
      <c r="AXR172" s="46">
        <v>0</v>
      </c>
      <c r="AXT172" s="46" t="s">
        <v>1652</v>
      </c>
      <c r="AXU172" s="46" t="s">
        <v>1558</v>
      </c>
      <c r="AYW172" s="46" t="s">
        <v>1496</v>
      </c>
      <c r="AYX172" s="46" t="s">
        <v>2567</v>
      </c>
      <c r="AYY172" s="46">
        <v>0</v>
      </c>
      <c r="AYZ172" s="46">
        <v>1</v>
      </c>
      <c r="AZA172" s="46">
        <v>1</v>
      </c>
      <c r="AZB172" s="46">
        <v>0</v>
      </c>
      <c r="AZC172" s="46">
        <v>1</v>
      </c>
      <c r="AZD172" s="46">
        <v>0</v>
      </c>
      <c r="AZE172" s="46">
        <v>0</v>
      </c>
      <c r="AZF172" s="46">
        <v>0</v>
      </c>
      <c r="AZG172" s="46">
        <v>0</v>
      </c>
      <c r="AZH172" s="46">
        <v>0</v>
      </c>
      <c r="AZK172" s="46" t="s">
        <v>2568</v>
      </c>
      <c r="AZL172" s="46">
        <v>1</v>
      </c>
      <c r="AZM172" s="46">
        <v>0</v>
      </c>
      <c r="AZN172" s="46">
        <v>1</v>
      </c>
      <c r="AZO172" s="46">
        <v>0</v>
      </c>
      <c r="AZP172" s="46">
        <v>1</v>
      </c>
      <c r="AZQ172" s="46">
        <v>0</v>
      </c>
      <c r="AZR172" s="46">
        <v>0</v>
      </c>
      <c r="AZS172" s="46">
        <v>0</v>
      </c>
      <c r="AZT172" s="46">
        <v>0</v>
      </c>
      <c r="AZU172" s="46">
        <v>0</v>
      </c>
      <c r="AZW172" s="46" t="s">
        <v>1496</v>
      </c>
      <c r="AZX172" s="46" t="s">
        <v>1496</v>
      </c>
      <c r="BAL172" s="46" t="s">
        <v>1496</v>
      </c>
      <c r="BAM172" s="46" t="s">
        <v>1862</v>
      </c>
      <c r="BAN172" s="46" t="s">
        <v>1558</v>
      </c>
      <c r="BAW172" s="46" t="s">
        <v>1496</v>
      </c>
      <c r="BAX172" s="46" t="s">
        <v>1500</v>
      </c>
      <c r="BBM172" s="46" t="s">
        <v>1652</v>
      </c>
      <c r="BBN172" s="46" t="s">
        <v>1563</v>
      </c>
      <c r="BBO172" s="46" t="s">
        <v>1496</v>
      </c>
      <c r="BBP172" s="46" t="s">
        <v>1713</v>
      </c>
      <c r="BBQ172" s="46">
        <v>1</v>
      </c>
      <c r="BBR172" s="46">
        <v>0</v>
      </c>
      <c r="BBS172" s="46">
        <v>0</v>
      </c>
      <c r="BBT172" s="46">
        <v>0</v>
      </c>
      <c r="BBU172" s="46">
        <v>0</v>
      </c>
      <c r="BBV172" s="46">
        <v>0</v>
      </c>
      <c r="BBW172" s="46">
        <v>0</v>
      </c>
      <c r="BBX172" s="46">
        <v>0</v>
      </c>
      <c r="BBY172" s="46">
        <v>0</v>
      </c>
      <c r="BBZ172" s="46">
        <v>0</v>
      </c>
      <c r="BCA172" s="46">
        <v>0</v>
      </c>
      <c r="BCB172" s="46">
        <v>0</v>
      </c>
      <c r="BCC172" s="46">
        <v>0</v>
      </c>
      <c r="BCE172" s="46" t="s">
        <v>1623</v>
      </c>
      <c r="BCF172" s="46">
        <v>1</v>
      </c>
      <c r="BCG172" s="46">
        <v>0</v>
      </c>
      <c r="BCH172" s="46">
        <v>0</v>
      </c>
      <c r="BCI172" s="46">
        <v>0</v>
      </c>
      <c r="BCJ172" s="46">
        <v>0</v>
      </c>
      <c r="BCK172" s="46">
        <v>0</v>
      </c>
      <c r="BCL172" s="46">
        <v>0</v>
      </c>
      <c r="BCM172" s="46">
        <v>0</v>
      </c>
      <c r="BCN172" s="46">
        <v>0</v>
      </c>
      <c r="BCO172" s="46">
        <v>0</v>
      </c>
      <c r="BCP172" s="46">
        <v>0</v>
      </c>
      <c r="BCQ172" s="46">
        <v>0</v>
      </c>
      <c r="BCR172" s="46">
        <v>0</v>
      </c>
      <c r="BCS172" s="46">
        <v>0</v>
      </c>
      <c r="BCT172" s="46">
        <v>0</v>
      </c>
      <c r="BCV172" s="46" t="s">
        <v>1652</v>
      </c>
      <c r="BCW172" s="46" t="s">
        <v>1500</v>
      </c>
      <c r="BCX172" s="46" t="s">
        <v>1500</v>
      </c>
      <c r="BDA172" s="46">
        <v>392111934</v>
      </c>
      <c r="BDB172" s="46">
        <v>44966.643958333327</v>
      </c>
      <c r="BDE172" s="46" t="s">
        <v>1524</v>
      </c>
      <c r="BDF172" s="46" t="s">
        <v>1525</v>
      </c>
    </row>
    <row r="173" spans="1:1462" x14ac:dyDescent="0.35">
      <c r="A173" s="46">
        <v>195</v>
      </c>
      <c r="B173" s="46" t="s">
        <v>2569</v>
      </c>
      <c r="C173" s="46">
        <v>44966</v>
      </c>
      <c r="D173" s="46" t="s">
        <v>1490</v>
      </c>
      <c r="E173" s="46">
        <v>44966.47253457176</v>
      </c>
      <c r="F173" s="46">
        <v>44966.496334456016</v>
      </c>
      <c r="G173" s="46" t="s">
        <v>1491</v>
      </c>
      <c r="H173" s="46" t="s">
        <v>1748</v>
      </c>
      <c r="I173" s="46" t="s">
        <v>1493</v>
      </c>
      <c r="J173" s="46" t="s">
        <v>1494</v>
      </c>
      <c r="K173" s="46">
        <v>6</v>
      </c>
      <c r="L173" s="46">
        <v>6</v>
      </c>
      <c r="M173" s="46" t="s">
        <v>1749</v>
      </c>
      <c r="N173" s="46" t="s">
        <v>1500</v>
      </c>
      <c r="O173" s="46" t="s">
        <v>1497</v>
      </c>
      <c r="P173" s="46" t="s">
        <v>1498</v>
      </c>
      <c r="R173" s="46" t="s">
        <v>1496</v>
      </c>
      <c r="S173" s="46" t="s">
        <v>2570</v>
      </c>
      <c r="T173" s="46" t="s">
        <v>1500</v>
      </c>
      <c r="U173" s="46" t="s">
        <v>1500</v>
      </c>
      <c r="V173" s="46" t="s">
        <v>1500</v>
      </c>
      <c r="W173" s="46" t="s">
        <v>1500</v>
      </c>
      <c r="X173" s="46" t="s">
        <v>1500</v>
      </c>
      <c r="Y173" s="46" t="s">
        <v>1500</v>
      </c>
      <c r="Z173" s="46" t="str">
        <f t="shared" si="102"/>
        <v>non</v>
      </c>
      <c r="AC173" s="46" t="str">
        <f t="shared" si="149"/>
        <v>non</v>
      </c>
      <c r="AD173" s="46" t="s">
        <v>1503</v>
      </c>
      <c r="AF173" s="46" t="s">
        <v>1639</v>
      </c>
      <c r="AJ173" s="46" t="str">
        <f t="shared" si="150"/>
        <v>non</v>
      </c>
      <c r="AK173" s="46" t="str">
        <f t="shared" si="103"/>
        <v>oui</v>
      </c>
      <c r="AL173" s="46" t="str">
        <f t="shared" si="126"/>
        <v xml:space="preserve">corruption </v>
      </c>
      <c r="AM173" s="46">
        <f t="shared" si="127"/>
        <v>0</v>
      </c>
      <c r="AN173" s="46">
        <f t="shared" si="128"/>
        <v>0</v>
      </c>
      <c r="AO173" s="46">
        <f t="shared" si="129"/>
        <v>0</v>
      </c>
      <c r="AP173" s="46">
        <f t="shared" si="130"/>
        <v>0</v>
      </c>
      <c r="AQ173" s="46">
        <f t="shared" si="131"/>
        <v>0</v>
      </c>
      <c r="AR173" s="46">
        <f t="shared" si="132"/>
        <v>0</v>
      </c>
      <c r="AS173" s="46">
        <f t="shared" si="133"/>
        <v>0</v>
      </c>
      <c r="AT173" s="46">
        <f t="shared" si="134"/>
        <v>0</v>
      </c>
      <c r="AU173" s="46">
        <f t="shared" si="135"/>
        <v>1</v>
      </c>
      <c r="AV173" s="46">
        <f t="shared" si="136"/>
        <v>0</v>
      </c>
      <c r="AW173" s="46">
        <f t="shared" si="137"/>
        <v>0</v>
      </c>
      <c r="AX173" s="46">
        <f t="shared" si="138"/>
        <v>0</v>
      </c>
      <c r="AY173" s="46">
        <f t="shared" si="139"/>
        <v>0</v>
      </c>
      <c r="BT173" s="46" t="str">
        <f t="shared" si="144"/>
        <v>oui</v>
      </c>
      <c r="OA173" s="46" t="s">
        <v>1500</v>
      </c>
      <c r="OB173" s="46" t="s">
        <v>2571</v>
      </c>
      <c r="OC173" s="46">
        <v>1</v>
      </c>
      <c r="OD173" s="46">
        <v>0</v>
      </c>
      <c r="OE173" s="46">
        <v>1</v>
      </c>
      <c r="OF173" s="46">
        <v>0</v>
      </c>
      <c r="OG173" s="46">
        <v>1</v>
      </c>
      <c r="OH173" s="46">
        <v>0</v>
      </c>
      <c r="OI173" s="46">
        <v>0</v>
      </c>
      <c r="OJ173" s="46">
        <v>0</v>
      </c>
      <c r="OK173" s="46">
        <v>0</v>
      </c>
      <c r="OL173" s="46">
        <v>0</v>
      </c>
      <c r="OM173" s="46">
        <v>0</v>
      </c>
      <c r="PB173" s="46" t="s">
        <v>1679</v>
      </c>
      <c r="PC173" s="46">
        <v>0</v>
      </c>
      <c r="PD173" s="46">
        <v>0</v>
      </c>
      <c r="PE173" s="46">
        <v>0</v>
      </c>
      <c r="PF173" s="46">
        <v>0</v>
      </c>
      <c r="PG173" s="46">
        <v>0</v>
      </c>
      <c r="PH173" s="46">
        <v>0</v>
      </c>
      <c r="PI173" s="46">
        <v>0</v>
      </c>
      <c r="PJ173" s="46">
        <v>0</v>
      </c>
      <c r="PK173" s="46">
        <v>1</v>
      </c>
      <c r="PL173" s="46">
        <v>0</v>
      </c>
      <c r="PM173" s="46">
        <v>0</v>
      </c>
      <c r="PN173" s="46">
        <v>0</v>
      </c>
      <c r="PO173" s="46">
        <v>0</v>
      </c>
      <c r="AKG173" s="46" t="s">
        <v>1509</v>
      </c>
      <c r="AKH173" s="46">
        <v>0</v>
      </c>
      <c r="AKI173" s="46">
        <v>0</v>
      </c>
      <c r="AKJ173" s="46">
        <v>0</v>
      </c>
      <c r="AKK173" s="46">
        <v>0</v>
      </c>
      <c r="AKL173" s="46">
        <v>0</v>
      </c>
      <c r="AKM173" s="46">
        <v>0</v>
      </c>
      <c r="AKN173" s="46">
        <v>0</v>
      </c>
      <c r="AKO173" s="46">
        <v>0</v>
      </c>
      <c r="AKP173" s="46">
        <v>0</v>
      </c>
      <c r="AKQ173" s="46">
        <v>0</v>
      </c>
      <c r="AKR173" s="46">
        <v>0</v>
      </c>
      <c r="AKS173" s="46">
        <v>0</v>
      </c>
      <c r="AKT173" s="46">
        <v>0</v>
      </c>
      <c r="AKU173" s="46">
        <v>0</v>
      </c>
      <c r="AKV173" s="46">
        <v>1</v>
      </c>
      <c r="AKW173" s="46">
        <v>0</v>
      </c>
      <c r="AKX173" s="46">
        <v>0</v>
      </c>
      <c r="AKY173" s="46">
        <v>0</v>
      </c>
      <c r="AQR173" s="46" t="s">
        <v>1558</v>
      </c>
      <c r="ASB173" s="46" t="s">
        <v>1500</v>
      </c>
      <c r="AUW173" s="46" t="s">
        <v>1986</v>
      </c>
      <c r="AUX173" s="46">
        <v>1</v>
      </c>
      <c r="AUY173" s="46">
        <v>1</v>
      </c>
      <c r="AUZ173" s="46">
        <v>0</v>
      </c>
      <c r="AVA173" s="46">
        <v>0</v>
      </c>
      <c r="AVB173" s="46">
        <v>0</v>
      </c>
      <c r="AVC173" s="46">
        <v>0</v>
      </c>
      <c r="AVD173" s="46">
        <v>1</v>
      </c>
      <c r="AVE173" s="46">
        <v>0</v>
      </c>
      <c r="AVF173" s="46">
        <v>0</v>
      </c>
      <c r="AVG173" s="46">
        <v>0</v>
      </c>
      <c r="AVH173" s="46">
        <v>0</v>
      </c>
      <c r="AVJ173" s="46" t="s">
        <v>2572</v>
      </c>
      <c r="AVK173" s="46">
        <v>0</v>
      </c>
      <c r="AVL173" s="46">
        <v>0</v>
      </c>
      <c r="AVM173" s="46">
        <v>0</v>
      </c>
      <c r="AVN173" s="46">
        <v>0</v>
      </c>
      <c r="AVO173" s="46">
        <v>1</v>
      </c>
      <c r="AVP173" s="46">
        <v>0</v>
      </c>
      <c r="AVQ173" s="46">
        <v>1</v>
      </c>
      <c r="AVR173" s="46">
        <v>0</v>
      </c>
      <c r="AVS173" s="46">
        <v>0</v>
      </c>
      <c r="AVT173" s="46">
        <v>0</v>
      </c>
      <c r="AVU173" s="46">
        <v>0</v>
      </c>
      <c r="AVV173" s="46">
        <v>0</v>
      </c>
      <c r="AVW173" s="46">
        <v>0</v>
      </c>
      <c r="AVY173" s="46" t="s">
        <v>2573</v>
      </c>
      <c r="AVZ173" s="46">
        <v>1</v>
      </c>
      <c r="AWA173" s="46">
        <v>0</v>
      </c>
      <c r="AWB173" s="46">
        <v>0</v>
      </c>
      <c r="AWC173" s="46">
        <v>0</v>
      </c>
      <c r="AWD173" s="46">
        <v>0</v>
      </c>
      <c r="AWE173" s="46">
        <v>0</v>
      </c>
      <c r="AWF173" s="46">
        <v>0</v>
      </c>
      <c r="AWG173" s="46">
        <v>1</v>
      </c>
      <c r="AWH173" s="46">
        <v>1</v>
      </c>
      <c r="AWI173" s="46">
        <v>0</v>
      </c>
      <c r="AWJ173" s="46">
        <v>0</v>
      </c>
      <c r="AWK173" s="46">
        <v>0</v>
      </c>
      <c r="AWL173" s="46">
        <v>0</v>
      </c>
      <c r="AWN173" s="46" t="s">
        <v>1601</v>
      </c>
      <c r="AWO173" s="46" t="s">
        <v>1517</v>
      </c>
      <c r="AWP173" s="46">
        <v>1</v>
      </c>
      <c r="AWQ173" s="46">
        <v>0</v>
      </c>
      <c r="AWR173" s="46">
        <v>0</v>
      </c>
      <c r="AWS173" s="46">
        <v>0</v>
      </c>
      <c r="AWT173" s="46">
        <v>0</v>
      </c>
      <c r="AWU173" s="46">
        <v>0</v>
      </c>
      <c r="AWV173" s="46">
        <v>0</v>
      </c>
      <c r="AWW173" s="46">
        <v>0</v>
      </c>
      <c r="AWX173" s="46">
        <v>0</v>
      </c>
      <c r="AWY173" s="46">
        <v>0</v>
      </c>
      <c r="AWZ173" s="46">
        <v>0</v>
      </c>
      <c r="AXA173" s="46">
        <v>0</v>
      </c>
      <c r="AXD173" s="46" t="s">
        <v>1500</v>
      </c>
      <c r="AXT173" s="46" t="s">
        <v>1518</v>
      </c>
      <c r="AYI173" s="46" t="s">
        <v>2574</v>
      </c>
      <c r="AYJ173" s="46">
        <v>1</v>
      </c>
      <c r="AYK173" s="46">
        <v>0</v>
      </c>
      <c r="AYL173" s="46">
        <v>0</v>
      </c>
      <c r="AYM173" s="46">
        <v>0</v>
      </c>
      <c r="AYN173" s="46">
        <v>1</v>
      </c>
      <c r="AYO173" s="46">
        <v>1</v>
      </c>
      <c r="AYP173" s="46">
        <v>0</v>
      </c>
      <c r="AYQ173" s="46">
        <v>0</v>
      </c>
      <c r="AYR173" s="46">
        <v>0</v>
      </c>
      <c r="AYS173" s="46">
        <v>0</v>
      </c>
      <c r="AYT173" s="46">
        <v>0</v>
      </c>
      <c r="AYW173" s="46" t="s">
        <v>1500</v>
      </c>
      <c r="AZW173" s="46" t="s">
        <v>1496</v>
      </c>
      <c r="AZX173" s="46" t="s">
        <v>1500</v>
      </c>
      <c r="AZY173" s="46" t="s">
        <v>1621</v>
      </c>
      <c r="AZZ173" s="46">
        <v>0</v>
      </c>
      <c r="BAA173" s="46">
        <v>0</v>
      </c>
      <c r="BAB173" s="46">
        <v>0</v>
      </c>
      <c r="BAC173" s="46">
        <v>0</v>
      </c>
      <c r="BAD173" s="46">
        <v>0</v>
      </c>
      <c r="BAE173" s="46">
        <v>0</v>
      </c>
      <c r="BAF173" s="46">
        <v>1</v>
      </c>
      <c r="BAG173" s="46">
        <v>0</v>
      </c>
      <c r="BAH173" s="46">
        <v>0</v>
      </c>
      <c r="BAI173" s="46">
        <v>0</v>
      </c>
      <c r="BAJ173" s="46">
        <v>0</v>
      </c>
      <c r="BAX173" s="46" t="s">
        <v>1500</v>
      </c>
      <c r="BBM173" s="46" t="s">
        <v>1518</v>
      </c>
      <c r="BBN173" s="46" t="s">
        <v>1563</v>
      </c>
      <c r="BBO173" s="46" t="s">
        <v>1500</v>
      </c>
      <c r="BCV173" s="46" t="s">
        <v>1563</v>
      </c>
      <c r="BCW173" s="46" t="s">
        <v>1500</v>
      </c>
      <c r="BCX173" s="46" t="s">
        <v>1500</v>
      </c>
      <c r="BCY173" s="46" t="s">
        <v>1762</v>
      </c>
      <c r="BDA173" s="46">
        <v>392111938</v>
      </c>
      <c r="BDB173" s="46">
        <v>44966.643969907411</v>
      </c>
      <c r="BDE173" s="46" t="s">
        <v>1524</v>
      </c>
      <c r="BDF173" s="46" t="s">
        <v>1525</v>
      </c>
    </row>
    <row r="174" spans="1:1462" x14ac:dyDescent="0.35">
      <c r="A174" s="46">
        <v>196</v>
      </c>
      <c r="B174" s="46" t="s">
        <v>2575</v>
      </c>
      <c r="C174" s="46">
        <v>44966</v>
      </c>
      <c r="D174" s="46" t="s">
        <v>1490</v>
      </c>
      <c r="E174" s="46">
        <v>44966.406151504627</v>
      </c>
      <c r="F174" s="46">
        <v>44966.438945173613</v>
      </c>
      <c r="G174" s="46" t="s">
        <v>1491</v>
      </c>
      <c r="H174" s="46" t="s">
        <v>1795</v>
      </c>
      <c r="I174" s="46" t="s">
        <v>1493</v>
      </c>
      <c r="J174" s="46" t="s">
        <v>1494</v>
      </c>
      <c r="K174" s="46">
        <v>1</v>
      </c>
      <c r="L174" s="46">
        <v>1</v>
      </c>
      <c r="M174" s="46" t="s">
        <v>1796</v>
      </c>
      <c r="N174" s="46" t="s">
        <v>1496</v>
      </c>
      <c r="O174" s="46" t="s">
        <v>1497</v>
      </c>
      <c r="P174" s="46" t="s">
        <v>1528</v>
      </c>
      <c r="Q174" s="46" t="s">
        <v>1500</v>
      </c>
      <c r="S174" s="46" t="s">
        <v>2576</v>
      </c>
      <c r="T174" s="46" t="s">
        <v>1500</v>
      </c>
      <c r="U174" s="46" t="s">
        <v>1500</v>
      </c>
      <c r="V174" s="46" t="s">
        <v>1500</v>
      </c>
      <c r="W174" s="46" t="s">
        <v>1500</v>
      </c>
      <c r="X174" s="46" t="s">
        <v>1500</v>
      </c>
      <c r="Y174" s="46" t="s">
        <v>1500</v>
      </c>
      <c r="Z174" s="46" t="str">
        <f t="shared" si="102"/>
        <v>non</v>
      </c>
      <c r="AC174" s="46" t="str">
        <f t="shared" si="149"/>
        <v>non</v>
      </c>
      <c r="AD174" s="46" t="s">
        <v>1734</v>
      </c>
      <c r="AF174" s="46" t="s">
        <v>1609</v>
      </c>
      <c r="AH174" s="46" t="s">
        <v>1531</v>
      </c>
      <c r="AJ174" s="46" t="str">
        <f t="shared" si="150"/>
        <v>non</v>
      </c>
      <c r="AK174" s="46" t="str">
        <f t="shared" si="103"/>
        <v>oui</v>
      </c>
      <c r="AL174" s="46" t="str">
        <f t="shared" si="126"/>
        <v xml:space="preserve">exclusion corruption </v>
      </c>
      <c r="AM174" s="46">
        <f t="shared" si="127"/>
        <v>0</v>
      </c>
      <c r="AN174" s="46">
        <f t="shared" si="128"/>
        <v>0</v>
      </c>
      <c r="AO174" s="46">
        <f t="shared" si="129"/>
        <v>0</v>
      </c>
      <c r="AP174" s="46">
        <f t="shared" si="130"/>
        <v>0</v>
      </c>
      <c r="AQ174" s="46">
        <f t="shared" si="131"/>
        <v>0</v>
      </c>
      <c r="AR174" s="46">
        <f t="shared" si="132"/>
        <v>0</v>
      </c>
      <c r="AS174" s="46">
        <f t="shared" si="133"/>
        <v>1</v>
      </c>
      <c r="AT174" s="46">
        <f t="shared" si="134"/>
        <v>0</v>
      </c>
      <c r="AU174" s="46">
        <f t="shared" si="135"/>
        <v>1</v>
      </c>
      <c r="AV174" s="46">
        <f t="shared" si="136"/>
        <v>0</v>
      </c>
      <c r="AW174" s="46">
        <f t="shared" si="137"/>
        <v>0</v>
      </c>
      <c r="AX174" s="46">
        <f t="shared" si="138"/>
        <v>0</v>
      </c>
      <c r="AY174" s="46">
        <f t="shared" si="139"/>
        <v>0</v>
      </c>
      <c r="BT174" s="46" t="str">
        <f t="shared" si="144"/>
        <v>oui</v>
      </c>
      <c r="BV174" s="46" t="s">
        <v>1500</v>
      </c>
      <c r="BW174" s="46" t="s">
        <v>2577</v>
      </c>
      <c r="BX174" s="46">
        <v>0</v>
      </c>
      <c r="BY174" s="46">
        <v>1</v>
      </c>
      <c r="BZ174" s="46">
        <v>1</v>
      </c>
      <c r="CA174" s="46">
        <v>0</v>
      </c>
      <c r="CB174" s="46">
        <v>1</v>
      </c>
      <c r="CC174" s="46">
        <v>0</v>
      </c>
      <c r="CD174" s="46">
        <v>0</v>
      </c>
      <c r="CE174" s="46">
        <v>0</v>
      </c>
      <c r="CF174" s="46">
        <v>0</v>
      </c>
      <c r="CG174" s="46">
        <v>0</v>
      </c>
      <c r="CH174" s="46">
        <v>0</v>
      </c>
      <c r="CW174" s="46" t="s">
        <v>1659</v>
      </c>
      <c r="CX174" s="46">
        <v>0</v>
      </c>
      <c r="CY174" s="46">
        <v>0</v>
      </c>
      <c r="CZ174" s="46">
        <v>0</v>
      </c>
      <c r="DA174" s="46">
        <v>0</v>
      </c>
      <c r="DB174" s="46">
        <v>0</v>
      </c>
      <c r="DC174" s="46">
        <v>0</v>
      </c>
      <c r="DD174" s="46">
        <v>1</v>
      </c>
      <c r="DE174" s="46">
        <v>0</v>
      </c>
      <c r="DF174" s="46">
        <v>1</v>
      </c>
      <c r="DG174" s="46">
        <v>0</v>
      </c>
      <c r="DH174" s="46">
        <v>0</v>
      </c>
      <c r="DI174" s="46">
        <v>0</v>
      </c>
      <c r="DJ174" s="46">
        <v>0</v>
      </c>
      <c r="QQ174" s="46" t="s">
        <v>1500</v>
      </c>
      <c r="QR174" s="46" t="s">
        <v>2578</v>
      </c>
      <c r="QS174" s="46">
        <v>1</v>
      </c>
      <c r="QT174" s="46">
        <v>1</v>
      </c>
      <c r="QU174" s="46">
        <v>0</v>
      </c>
      <c r="QV174" s="46">
        <v>1</v>
      </c>
      <c r="QW174" s="46">
        <v>0</v>
      </c>
      <c r="QX174" s="46">
        <v>0</v>
      </c>
      <c r="QY174" s="46">
        <v>0</v>
      </c>
      <c r="QZ174" s="46">
        <v>0</v>
      </c>
      <c r="RA174" s="46">
        <v>0</v>
      </c>
      <c r="RB174" s="46">
        <v>0</v>
      </c>
      <c r="RC174" s="46">
        <v>0</v>
      </c>
      <c r="RR174" s="46" t="s">
        <v>1659</v>
      </c>
      <c r="RS174" s="46">
        <v>0</v>
      </c>
      <c r="RT174" s="46">
        <v>0</v>
      </c>
      <c r="RU174" s="46">
        <v>0</v>
      </c>
      <c r="RV174" s="46">
        <v>0</v>
      </c>
      <c r="RW174" s="46">
        <v>0</v>
      </c>
      <c r="RX174" s="46">
        <v>0</v>
      </c>
      <c r="RY174" s="46">
        <v>1</v>
      </c>
      <c r="RZ174" s="46">
        <v>0</v>
      </c>
      <c r="SA174" s="46">
        <v>1</v>
      </c>
      <c r="SB174" s="46">
        <v>0</v>
      </c>
      <c r="SC174" s="46">
        <v>0</v>
      </c>
      <c r="SD174" s="46">
        <v>0</v>
      </c>
      <c r="SE174" s="46">
        <v>0</v>
      </c>
      <c r="AAP174" s="46" t="s">
        <v>1500</v>
      </c>
      <c r="AAQ174" s="46" t="s">
        <v>2579</v>
      </c>
      <c r="AAR174" s="46">
        <v>1</v>
      </c>
      <c r="AAS174" s="46">
        <v>1</v>
      </c>
      <c r="AAT174" s="46">
        <v>0</v>
      </c>
      <c r="AAU174" s="46">
        <v>0</v>
      </c>
      <c r="AAV174" s="46">
        <v>0</v>
      </c>
      <c r="AAW174" s="46">
        <v>1</v>
      </c>
      <c r="AAX174" s="46">
        <v>0</v>
      </c>
      <c r="AAY174" s="46">
        <v>0</v>
      </c>
      <c r="AAZ174" s="46">
        <v>0</v>
      </c>
      <c r="ABA174" s="46">
        <v>0</v>
      </c>
      <c r="ABB174" s="46">
        <v>0</v>
      </c>
      <c r="ABC174" s="46">
        <v>0</v>
      </c>
      <c r="ABD174" s="46">
        <v>0</v>
      </c>
      <c r="ABE174" s="46">
        <v>0</v>
      </c>
      <c r="ABF174" s="46">
        <v>0</v>
      </c>
      <c r="ABG174" s="46">
        <v>0</v>
      </c>
      <c r="ACA174" s="46" t="s">
        <v>1659</v>
      </c>
      <c r="ACB174" s="46">
        <v>0</v>
      </c>
      <c r="ACC174" s="46">
        <v>0</v>
      </c>
      <c r="ACD174" s="46">
        <v>0</v>
      </c>
      <c r="ACE174" s="46">
        <v>0</v>
      </c>
      <c r="ACF174" s="46">
        <v>0</v>
      </c>
      <c r="ACG174" s="46">
        <v>0</v>
      </c>
      <c r="ACH174" s="46">
        <v>1</v>
      </c>
      <c r="ACI174" s="46">
        <v>0</v>
      </c>
      <c r="ACJ174" s="46">
        <v>1</v>
      </c>
      <c r="ACK174" s="46">
        <v>0</v>
      </c>
      <c r="ACL174" s="46">
        <v>0</v>
      </c>
      <c r="ACM174" s="46">
        <v>0</v>
      </c>
      <c r="ACN174" s="46">
        <v>0</v>
      </c>
      <c r="AKG174" s="46" t="s">
        <v>1509</v>
      </c>
      <c r="AKH174" s="46">
        <v>0</v>
      </c>
      <c r="AKI174" s="46">
        <v>0</v>
      </c>
      <c r="AKJ174" s="46">
        <v>0</v>
      </c>
      <c r="AKK174" s="46">
        <v>0</v>
      </c>
      <c r="AKL174" s="46">
        <v>0</v>
      </c>
      <c r="AKM174" s="46">
        <v>0</v>
      </c>
      <c r="AKN174" s="46">
        <v>0</v>
      </c>
      <c r="AKO174" s="46">
        <v>0</v>
      </c>
      <c r="AKP174" s="46">
        <v>0</v>
      </c>
      <c r="AKQ174" s="46">
        <v>0</v>
      </c>
      <c r="AKR174" s="46">
        <v>0</v>
      </c>
      <c r="AKS174" s="46">
        <v>0</v>
      </c>
      <c r="AKT174" s="46">
        <v>0</v>
      </c>
      <c r="AKU174" s="46">
        <v>0</v>
      </c>
      <c r="AKV174" s="46">
        <v>1</v>
      </c>
      <c r="AKW174" s="46">
        <v>0</v>
      </c>
      <c r="AKX174" s="46">
        <v>0</v>
      </c>
      <c r="AKY174" s="46">
        <v>0</v>
      </c>
      <c r="AQR174" s="46" t="s">
        <v>1803</v>
      </c>
      <c r="AQS174" s="46" t="s">
        <v>1511</v>
      </c>
      <c r="AQT174" s="46">
        <v>0</v>
      </c>
      <c r="AQU174" s="46">
        <v>0</v>
      </c>
      <c r="AQV174" s="46">
        <v>1</v>
      </c>
      <c r="AQW174" s="46">
        <v>0</v>
      </c>
      <c r="AQX174" s="46">
        <v>0</v>
      </c>
      <c r="AQY174" s="46">
        <v>0</v>
      </c>
      <c r="AQZ174" s="46">
        <v>0</v>
      </c>
      <c r="ARA174" s="46">
        <v>0</v>
      </c>
      <c r="ARB174" s="46">
        <v>0</v>
      </c>
      <c r="ARC174" s="46">
        <v>0</v>
      </c>
      <c r="ARR174" s="46" t="s">
        <v>1581</v>
      </c>
      <c r="ARS174" s="46">
        <v>1</v>
      </c>
      <c r="ART174" s="46">
        <v>0</v>
      </c>
      <c r="ARU174" s="46">
        <v>0</v>
      </c>
      <c r="ARV174" s="46">
        <v>0</v>
      </c>
      <c r="ARW174" s="46">
        <v>0</v>
      </c>
      <c r="ARX174" s="46">
        <v>0</v>
      </c>
      <c r="ARY174" s="46">
        <v>0</v>
      </c>
      <c r="ASB174" s="46" t="s">
        <v>1500</v>
      </c>
      <c r="AUW174" s="46" t="s">
        <v>2231</v>
      </c>
      <c r="AUX174" s="46">
        <v>1</v>
      </c>
      <c r="AUY174" s="46">
        <v>0</v>
      </c>
      <c r="AUZ174" s="46">
        <v>0</v>
      </c>
      <c r="AVA174" s="46">
        <v>1</v>
      </c>
      <c r="AVB174" s="46">
        <v>1</v>
      </c>
      <c r="AVC174" s="46">
        <v>0</v>
      </c>
      <c r="AVD174" s="46">
        <v>0</v>
      </c>
      <c r="AVE174" s="46">
        <v>0</v>
      </c>
      <c r="AVF174" s="46">
        <v>0</v>
      </c>
      <c r="AVG174" s="46">
        <v>0</v>
      </c>
      <c r="AVH174" s="46">
        <v>0</v>
      </c>
      <c r="AVJ174" s="46" t="s">
        <v>2214</v>
      </c>
      <c r="AVK174" s="46">
        <v>0</v>
      </c>
      <c r="AVL174" s="46">
        <v>0</v>
      </c>
      <c r="AVM174" s="46">
        <v>0</v>
      </c>
      <c r="AVN174" s="46">
        <v>0</v>
      </c>
      <c r="AVO174" s="46">
        <v>1</v>
      </c>
      <c r="AVP174" s="46">
        <v>1</v>
      </c>
      <c r="AVQ174" s="46">
        <v>0</v>
      </c>
      <c r="AVR174" s="46">
        <v>0</v>
      </c>
      <c r="AVS174" s="46">
        <v>1</v>
      </c>
      <c r="AVT174" s="46">
        <v>0</v>
      </c>
      <c r="AVU174" s="46">
        <v>0</v>
      </c>
      <c r="AVV174" s="46">
        <v>0</v>
      </c>
      <c r="AVW174" s="46">
        <v>0</v>
      </c>
      <c r="AVY174" s="46" t="s">
        <v>2580</v>
      </c>
      <c r="AVZ174" s="46">
        <v>1</v>
      </c>
      <c r="AWA174" s="46">
        <v>1</v>
      </c>
      <c r="AWB174" s="46">
        <v>0</v>
      </c>
      <c r="AWC174" s="46">
        <v>0</v>
      </c>
      <c r="AWD174" s="46">
        <v>0</v>
      </c>
      <c r="AWE174" s="46">
        <v>0</v>
      </c>
      <c r="AWF174" s="46">
        <v>0</v>
      </c>
      <c r="AWG174" s="46">
        <v>1</v>
      </c>
      <c r="AWH174" s="46">
        <v>0</v>
      </c>
      <c r="AWI174" s="46">
        <v>0</v>
      </c>
      <c r="AWJ174" s="46">
        <v>0</v>
      </c>
      <c r="AWK174" s="46">
        <v>0</v>
      </c>
      <c r="AWL174" s="46">
        <v>0</v>
      </c>
      <c r="AWN174" s="46" t="s">
        <v>1730</v>
      </c>
      <c r="AWO174" s="46" t="s">
        <v>1517</v>
      </c>
      <c r="AWP174" s="46">
        <v>1</v>
      </c>
      <c r="AWQ174" s="46">
        <v>0</v>
      </c>
      <c r="AWR174" s="46">
        <v>0</v>
      </c>
      <c r="AWS174" s="46">
        <v>0</v>
      </c>
      <c r="AWT174" s="46">
        <v>0</v>
      </c>
      <c r="AWU174" s="46">
        <v>0</v>
      </c>
      <c r="AWV174" s="46">
        <v>0</v>
      </c>
      <c r="AWW174" s="46">
        <v>0</v>
      </c>
      <c r="AWX174" s="46">
        <v>0</v>
      </c>
      <c r="AWY174" s="46">
        <v>0</v>
      </c>
      <c r="AWZ174" s="46">
        <v>0</v>
      </c>
      <c r="AXA174" s="46">
        <v>0</v>
      </c>
      <c r="AXD174" s="46" t="s">
        <v>1500</v>
      </c>
      <c r="AXT174" s="46" t="s">
        <v>1563</v>
      </c>
      <c r="AYI174" s="46" t="s">
        <v>2581</v>
      </c>
      <c r="AYJ174" s="46">
        <v>0</v>
      </c>
      <c r="AYK174" s="46">
        <v>0</v>
      </c>
      <c r="AYL174" s="46">
        <v>0</v>
      </c>
      <c r="AYM174" s="46">
        <v>1</v>
      </c>
      <c r="AYN174" s="46">
        <v>1</v>
      </c>
      <c r="AYO174" s="46">
        <v>1</v>
      </c>
      <c r="AYP174" s="46">
        <v>0</v>
      </c>
      <c r="AYQ174" s="46">
        <v>0</v>
      </c>
      <c r="AYR174" s="46">
        <v>0</v>
      </c>
      <c r="AYS174" s="46">
        <v>0</v>
      </c>
      <c r="AYT174" s="46">
        <v>0</v>
      </c>
      <c r="AYW174" s="46" t="s">
        <v>1500</v>
      </c>
      <c r="AZW174" s="46" t="s">
        <v>1500</v>
      </c>
      <c r="BAX174" s="46" t="s">
        <v>1500</v>
      </c>
      <c r="BBM174" s="46" t="s">
        <v>1702</v>
      </c>
      <c r="BBN174" s="46" t="s">
        <v>1563</v>
      </c>
      <c r="BBO174" s="46" t="s">
        <v>1500</v>
      </c>
      <c r="BCV174" s="46" t="s">
        <v>1518</v>
      </c>
      <c r="BCW174" s="46" t="s">
        <v>1500</v>
      </c>
      <c r="BCX174" s="46" t="s">
        <v>1500</v>
      </c>
      <c r="BCY174" s="46" t="s">
        <v>2582</v>
      </c>
      <c r="BDA174" s="46">
        <v>392112074</v>
      </c>
      <c r="BDB174" s="46">
        <v>44966.644178240742</v>
      </c>
      <c r="BDE174" s="46" t="s">
        <v>1524</v>
      </c>
      <c r="BDF174" s="46" t="s">
        <v>1525</v>
      </c>
    </row>
    <row r="175" spans="1:1462" x14ac:dyDescent="0.35">
      <c r="A175" s="46">
        <v>197</v>
      </c>
      <c r="B175" s="46" t="s">
        <v>2583</v>
      </c>
      <c r="C175" s="46">
        <v>44966</v>
      </c>
      <c r="D175" s="46" t="s">
        <v>1490</v>
      </c>
      <c r="E175" s="46">
        <v>44966.445863252316</v>
      </c>
      <c r="F175" s="46">
        <v>44966.482692523146</v>
      </c>
      <c r="G175" s="46" t="s">
        <v>1491</v>
      </c>
      <c r="H175" s="46" t="s">
        <v>1795</v>
      </c>
      <c r="I175" s="46" t="s">
        <v>1493</v>
      </c>
      <c r="J175" s="46" t="s">
        <v>1494</v>
      </c>
      <c r="K175" s="46">
        <v>1</v>
      </c>
      <c r="L175" s="46">
        <v>1</v>
      </c>
      <c r="M175" s="46" t="s">
        <v>1796</v>
      </c>
      <c r="N175" s="46" t="s">
        <v>1500</v>
      </c>
      <c r="O175" s="46" t="s">
        <v>1497</v>
      </c>
      <c r="P175" s="46" t="s">
        <v>1498</v>
      </c>
      <c r="R175" s="46" t="s">
        <v>1500</v>
      </c>
      <c r="S175" s="46" t="s">
        <v>2584</v>
      </c>
      <c r="T175" s="46" t="s">
        <v>1550</v>
      </c>
      <c r="U175" s="46" t="s">
        <v>1500</v>
      </c>
      <c r="V175" s="46" t="s">
        <v>1500</v>
      </c>
      <c r="W175" s="46" t="s">
        <v>1549</v>
      </c>
      <c r="X175" s="46" t="s">
        <v>1500</v>
      </c>
      <c r="Y175" s="46" t="s">
        <v>1549</v>
      </c>
      <c r="Z175" s="46" t="str">
        <f t="shared" si="102"/>
        <v>oui</v>
      </c>
      <c r="AC175" s="46" t="str">
        <f t="shared" si="149"/>
        <v>non</v>
      </c>
      <c r="AD175" s="46" t="s">
        <v>1501</v>
      </c>
      <c r="AF175" s="46" t="s">
        <v>1551</v>
      </c>
      <c r="AH175" s="46" t="s">
        <v>1609</v>
      </c>
      <c r="AJ175" s="46" t="str">
        <f t="shared" si="150"/>
        <v>non</v>
      </c>
      <c r="AK175" s="46" t="str">
        <f t="shared" si="103"/>
        <v>oui</v>
      </c>
      <c r="AL175" s="46" t="str">
        <f t="shared" si="126"/>
        <v xml:space="preserve">exclusion </v>
      </c>
      <c r="AM175" s="46">
        <f t="shared" si="127"/>
        <v>0</v>
      </c>
      <c r="AN175" s="46">
        <f t="shared" si="128"/>
        <v>0</v>
      </c>
      <c r="AO175" s="46">
        <f t="shared" si="129"/>
        <v>0</v>
      </c>
      <c r="AP175" s="46">
        <f t="shared" si="130"/>
        <v>0</v>
      </c>
      <c r="AQ175" s="46">
        <f t="shared" si="131"/>
        <v>0</v>
      </c>
      <c r="AR175" s="46">
        <f t="shared" si="132"/>
        <v>0</v>
      </c>
      <c r="AS175" s="46">
        <f t="shared" si="133"/>
        <v>1</v>
      </c>
      <c r="AT175" s="46">
        <f t="shared" si="134"/>
        <v>0</v>
      </c>
      <c r="AU175" s="46">
        <f t="shared" si="135"/>
        <v>0</v>
      </c>
      <c r="AV175" s="46">
        <f t="shared" si="136"/>
        <v>0</v>
      </c>
      <c r="AW175" s="46">
        <f t="shared" si="137"/>
        <v>0</v>
      </c>
      <c r="AX175" s="46">
        <f t="shared" si="138"/>
        <v>0</v>
      </c>
      <c r="AY175" s="46">
        <f t="shared" si="139"/>
        <v>0</v>
      </c>
      <c r="BT175" s="46" t="str">
        <f t="shared" si="144"/>
        <v>oui</v>
      </c>
      <c r="BV175" s="46" t="s">
        <v>1500</v>
      </c>
      <c r="BW175" s="46" t="s">
        <v>1876</v>
      </c>
      <c r="BX175" s="46">
        <v>0</v>
      </c>
      <c r="BY175" s="46">
        <v>1</v>
      </c>
      <c r="BZ175" s="46">
        <v>0</v>
      </c>
      <c r="CA175" s="46">
        <v>1</v>
      </c>
      <c r="CB175" s="46">
        <v>1</v>
      </c>
      <c r="CC175" s="46">
        <v>0</v>
      </c>
      <c r="CD175" s="46">
        <v>0</v>
      </c>
      <c r="CE175" s="46">
        <v>0</v>
      </c>
      <c r="CF175" s="46">
        <v>0</v>
      </c>
      <c r="CG175" s="46">
        <v>0</v>
      </c>
      <c r="CH175" s="46">
        <v>0</v>
      </c>
      <c r="CW175" s="46" t="s">
        <v>1505</v>
      </c>
      <c r="CX175" s="46">
        <v>0</v>
      </c>
      <c r="CY175" s="46">
        <v>0</v>
      </c>
      <c r="CZ175" s="46">
        <v>0</v>
      </c>
      <c r="DA175" s="46">
        <v>0</v>
      </c>
      <c r="DB175" s="46">
        <v>0</v>
      </c>
      <c r="DC175" s="46">
        <v>0</v>
      </c>
      <c r="DD175" s="46">
        <v>1</v>
      </c>
      <c r="DE175" s="46">
        <v>0</v>
      </c>
      <c r="DF175" s="46">
        <v>0</v>
      </c>
      <c r="DG175" s="46">
        <v>0</v>
      </c>
      <c r="DH175" s="46">
        <v>0</v>
      </c>
      <c r="DI175" s="46">
        <v>0</v>
      </c>
      <c r="DJ175" s="46">
        <v>0</v>
      </c>
      <c r="EJ175" s="46" t="s">
        <v>1500</v>
      </c>
      <c r="EK175" s="46" t="s">
        <v>1574</v>
      </c>
      <c r="EL175" s="46">
        <v>0</v>
      </c>
      <c r="EM175" s="46">
        <v>1</v>
      </c>
      <c r="EN175" s="46">
        <v>0</v>
      </c>
      <c r="EO175" s="46">
        <v>0</v>
      </c>
      <c r="EP175" s="46">
        <v>0</v>
      </c>
      <c r="EY175" s="46" t="s">
        <v>1505</v>
      </c>
      <c r="EZ175" s="46">
        <v>0</v>
      </c>
      <c r="FA175" s="46">
        <v>0</v>
      </c>
      <c r="FB175" s="46">
        <v>0</v>
      </c>
      <c r="FC175" s="46">
        <v>0</v>
      </c>
      <c r="FD175" s="46">
        <v>0</v>
      </c>
      <c r="FE175" s="46">
        <v>0</v>
      </c>
      <c r="FF175" s="46">
        <v>1</v>
      </c>
      <c r="FG175" s="46">
        <v>0</v>
      </c>
      <c r="FH175" s="46">
        <v>0</v>
      </c>
      <c r="FI175" s="46">
        <v>0</v>
      </c>
      <c r="FJ175" s="46">
        <v>0</v>
      </c>
      <c r="FK175" s="46">
        <v>0</v>
      </c>
      <c r="FL175" s="46">
        <v>0</v>
      </c>
      <c r="GG175" s="46" t="s">
        <v>1500</v>
      </c>
      <c r="GH175" s="46" t="s">
        <v>1613</v>
      </c>
      <c r="GI175" s="46">
        <v>1</v>
      </c>
      <c r="GJ175" s="46">
        <v>0</v>
      </c>
      <c r="GK175" s="46">
        <v>1</v>
      </c>
      <c r="GL175" s="46">
        <v>0</v>
      </c>
      <c r="GM175" s="46">
        <v>0</v>
      </c>
      <c r="GN175" s="46">
        <v>0</v>
      </c>
      <c r="GX175" s="46" t="s">
        <v>1505</v>
      </c>
      <c r="GY175" s="46">
        <v>0</v>
      </c>
      <c r="GZ175" s="46">
        <v>0</v>
      </c>
      <c r="HA175" s="46">
        <v>0</v>
      </c>
      <c r="HB175" s="46">
        <v>0</v>
      </c>
      <c r="HC175" s="46">
        <v>0</v>
      </c>
      <c r="HD175" s="46">
        <v>0</v>
      </c>
      <c r="HE175" s="46">
        <v>1</v>
      </c>
      <c r="HF175" s="46">
        <v>0</v>
      </c>
      <c r="HG175" s="46">
        <v>0</v>
      </c>
      <c r="HH175" s="46">
        <v>0</v>
      </c>
      <c r="HI175" s="46">
        <v>0</v>
      </c>
      <c r="HJ175" s="46">
        <v>0</v>
      </c>
      <c r="HK175" s="46">
        <v>0</v>
      </c>
      <c r="AKG175" s="46" t="s">
        <v>1509</v>
      </c>
      <c r="AKH175" s="46">
        <v>0</v>
      </c>
      <c r="AKI175" s="46">
        <v>0</v>
      </c>
      <c r="AKJ175" s="46">
        <v>0</v>
      </c>
      <c r="AKK175" s="46">
        <v>0</v>
      </c>
      <c r="AKL175" s="46">
        <v>0</v>
      </c>
      <c r="AKM175" s="46">
        <v>0</v>
      </c>
      <c r="AKN175" s="46">
        <v>0</v>
      </c>
      <c r="AKO175" s="46">
        <v>0</v>
      </c>
      <c r="AKP175" s="46">
        <v>0</v>
      </c>
      <c r="AKQ175" s="46">
        <v>0</v>
      </c>
      <c r="AKR175" s="46">
        <v>0</v>
      </c>
      <c r="AKS175" s="46">
        <v>0</v>
      </c>
      <c r="AKT175" s="46">
        <v>0</v>
      </c>
      <c r="AKU175" s="46">
        <v>0</v>
      </c>
      <c r="AKV175" s="46">
        <v>1</v>
      </c>
      <c r="AKW175" s="46">
        <v>0</v>
      </c>
      <c r="AKX175" s="46">
        <v>0</v>
      </c>
      <c r="AKY175" s="46">
        <v>0</v>
      </c>
      <c r="AQR175" s="46" t="s">
        <v>1803</v>
      </c>
      <c r="AQS175" s="46" t="s">
        <v>1511</v>
      </c>
      <c r="AQT175" s="46">
        <v>0</v>
      </c>
      <c r="AQU175" s="46">
        <v>0</v>
      </c>
      <c r="AQV175" s="46">
        <v>1</v>
      </c>
      <c r="AQW175" s="46">
        <v>0</v>
      </c>
      <c r="AQX175" s="46">
        <v>0</v>
      </c>
      <c r="AQY175" s="46">
        <v>0</v>
      </c>
      <c r="AQZ175" s="46">
        <v>0</v>
      </c>
      <c r="ARA175" s="46">
        <v>0</v>
      </c>
      <c r="ARB175" s="46">
        <v>0</v>
      </c>
      <c r="ARC175" s="46">
        <v>0</v>
      </c>
      <c r="ARR175" s="46" t="s">
        <v>2585</v>
      </c>
      <c r="ARS175" s="46">
        <v>1</v>
      </c>
      <c r="ART175" s="46">
        <v>0</v>
      </c>
      <c r="ARU175" s="46">
        <v>1</v>
      </c>
      <c r="ARV175" s="46">
        <v>0</v>
      </c>
      <c r="ARW175" s="46">
        <v>0</v>
      </c>
      <c r="ARX175" s="46">
        <v>0</v>
      </c>
      <c r="ARY175" s="46">
        <v>0</v>
      </c>
      <c r="ASB175" s="46" t="s">
        <v>1500</v>
      </c>
      <c r="AUW175" s="46" t="s">
        <v>2586</v>
      </c>
      <c r="AUX175" s="46">
        <v>0</v>
      </c>
      <c r="AUY175" s="46">
        <v>0</v>
      </c>
      <c r="AUZ175" s="46">
        <v>0</v>
      </c>
      <c r="AVA175" s="46">
        <v>1</v>
      </c>
      <c r="AVB175" s="46">
        <v>1</v>
      </c>
      <c r="AVC175" s="46">
        <v>1</v>
      </c>
      <c r="AVD175" s="46">
        <v>0</v>
      </c>
      <c r="AVE175" s="46">
        <v>0</v>
      </c>
      <c r="AVF175" s="46">
        <v>0</v>
      </c>
      <c r="AVG175" s="46">
        <v>0</v>
      </c>
      <c r="AVH175" s="46">
        <v>0</v>
      </c>
      <c r="AVJ175" s="46" t="s">
        <v>2587</v>
      </c>
      <c r="AVK175" s="46">
        <v>0</v>
      </c>
      <c r="AVL175" s="46">
        <v>0</v>
      </c>
      <c r="AVM175" s="46">
        <v>1</v>
      </c>
      <c r="AVN175" s="46">
        <v>0</v>
      </c>
      <c r="AVO175" s="46">
        <v>0</v>
      </c>
      <c r="AVP175" s="46">
        <v>1</v>
      </c>
      <c r="AVQ175" s="46">
        <v>0</v>
      </c>
      <c r="AVR175" s="46">
        <v>0</v>
      </c>
      <c r="AVS175" s="46">
        <v>1</v>
      </c>
      <c r="AVT175" s="46">
        <v>0</v>
      </c>
      <c r="AVU175" s="46">
        <v>0</v>
      </c>
      <c r="AVV175" s="46">
        <v>0</v>
      </c>
      <c r="AVW175" s="46">
        <v>0</v>
      </c>
      <c r="AVY175" s="46" t="s">
        <v>2588</v>
      </c>
      <c r="AVZ175" s="46">
        <v>1</v>
      </c>
      <c r="AWA175" s="46">
        <v>0</v>
      </c>
      <c r="AWB175" s="46">
        <v>0</v>
      </c>
      <c r="AWC175" s="46">
        <v>0</v>
      </c>
      <c r="AWD175" s="46">
        <v>0</v>
      </c>
      <c r="AWE175" s="46">
        <v>0</v>
      </c>
      <c r="AWF175" s="46">
        <v>0</v>
      </c>
      <c r="AWG175" s="46">
        <v>1</v>
      </c>
      <c r="AWH175" s="46">
        <v>0</v>
      </c>
      <c r="AWI175" s="46">
        <v>1</v>
      </c>
      <c r="AWJ175" s="46">
        <v>0</v>
      </c>
      <c r="AWK175" s="46">
        <v>0</v>
      </c>
      <c r="AWL175" s="46">
        <v>0</v>
      </c>
      <c r="AWN175" s="46" t="s">
        <v>1730</v>
      </c>
      <c r="AWO175" s="46" t="s">
        <v>1754</v>
      </c>
      <c r="AWP175" s="46">
        <v>1</v>
      </c>
      <c r="AWQ175" s="46">
        <v>0</v>
      </c>
      <c r="AWR175" s="46">
        <v>0</v>
      </c>
      <c r="AWS175" s="46">
        <v>0</v>
      </c>
      <c r="AWT175" s="46">
        <v>0</v>
      </c>
      <c r="AWU175" s="46">
        <v>0</v>
      </c>
      <c r="AWV175" s="46">
        <v>1</v>
      </c>
      <c r="AWW175" s="46">
        <v>0</v>
      </c>
      <c r="AWX175" s="46">
        <v>0</v>
      </c>
      <c r="AWY175" s="46">
        <v>0</v>
      </c>
      <c r="AWZ175" s="46">
        <v>0</v>
      </c>
      <c r="AXA175" s="46">
        <v>0</v>
      </c>
      <c r="AXD175" s="46" t="s">
        <v>1500</v>
      </c>
      <c r="AXT175" s="46" t="s">
        <v>1563</v>
      </c>
      <c r="AYI175" s="46" t="s">
        <v>1542</v>
      </c>
      <c r="AYJ175" s="46">
        <v>1</v>
      </c>
      <c r="AYK175" s="46">
        <v>0</v>
      </c>
      <c r="AYL175" s="46">
        <v>0</v>
      </c>
      <c r="AYM175" s="46">
        <v>1</v>
      </c>
      <c r="AYN175" s="46">
        <v>1</v>
      </c>
      <c r="AYO175" s="46">
        <v>0</v>
      </c>
      <c r="AYP175" s="46">
        <v>0</v>
      </c>
      <c r="AYQ175" s="46">
        <v>0</v>
      </c>
      <c r="AYR175" s="46">
        <v>0</v>
      </c>
      <c r="AYS175" s="46">
        <v>0</v>
      </c>
      <c r="AYT175" s="46">
        <v>0</v>
      </c>
      <c r="AYW175" s="46" t="s">
        <v>1496</v>
      </c>
      <c r="AYX175" s="46" t="s">
        <v>1905</v>
      </c>
      <c r="AYY175" s="46">
        <v>0</v>
      </c>
      <c r="AYZ175" s="46">
        <v>0</v>
      </c>
      <c r="AZA175" s="46">
        <v>0</v>
      </c>
      <c r="AZB175" s="46">
        <v>1</v>
      </c>
      <c r="AZC175" s="46">
        <v>0</v>
      </c>
      <c r="AZD175" s="46">
        <v>0</v>
      </c>
      <c r="AZE175" s="46">
        <v>0</v>
      </c>
      <c r="AZF175" s="46">
        <v>0</v>
      </c>
      <c r="AZG175" s="46">
        <v>0</v>
      </c>
      <c r="AZH175" s="46">
        <v>0</v>
      </c>
      <c r="AZK175" s="46" t="s">
        <v>2265</v>
      </c>
      <c r="AZL175" s="46">
        <v>1</v>
      </c>
      <c r="AZM175" s="46">
        <v>0</v>
      </c>
      <c r="AZN175" s="46">
        <v>0</v>
      </c>
      <c r="AZO175" s="46">
        <v>1</v>
      </c>
      <c r="AZP175" s="46">
        <v>0</v>
      </c>
      <c r="AZQ175" s="46">
        <v>0</v>
      </c>
      <c r="AZR175" s="46">
        <v>0</v>
      </c>
      <c r="AZS175" s="46">
        <v>0</v>
      </c>
      <c r="AZT175" s="46">
        <v>0</v>
      </c>
      <c r="AZU175" s="46">
        <v>0</v>
      </c>
      <c r="AZW175" s="46" t="s">
        <v>1500</v>
      </c>
      <c r="BAX175" s="46" t="s">
        <v>1500</v>
      </c>
      <c r="BBM175" s="46" t="s">
        <v>1563</v>
      </c>
      <c r="BBN175" s="46" t="s">
        <v>1518</v>
      </c>
      <c r="BBO175" s="46" t="s">
        <v>1500</v>
      </c>
      <c r="BCV175" s="46" t="s">
        <v>1563</v>
      </c>
      <c r="BCW175" s="46" t="s">
        <v>1500</v>
      </c>
      <c r="BCX175" s="46" t="s">
        <v>1496</v>
      </c>
      <c r="BDA175" s="46">
        <v>392112085</v>
      </c>
      <c r="BDB175" s="46">
        <v>44966.644189814819</v>
      </c>
      <c r="BDE175" s="46" t="s">
        <v>1524</v>
      </c>
      <c r="BDF175" s="46" t="s">
        <v>1525</v>
      </c>
    </row>
    <row r="176" spans="1:1462" x14ac:dyDescent="0.35">
      <c r="A176" s="46">
        <v>198</v>
      </c>
      <c r="B176" s="46" t="s">
        <v>2589</v>
      </c>
      <c r="C176" s="46">
        <v>44966</v>
      </c>
      <c r="D176" s="46" t="s">
        <v>1490</v>
      </c>
      <c r="E176" s="46">
        <v>44966.39812460648</v>
      </c>
      <c r="F176" s="46">
        <v>44966.42306262732</v>
      </c>
      <c r="G176" s="46" t="s">
        <v>1491</v>
      </c>
      <c r="H176" s="46" t="s">
        <v>1834</v>
      </c>
      <c r="I176" s="46" t="s">
        <v>1493</v>
      </c>
      <c r="J176" s="46" t="s">
        <v>1494</v>
      </c>
      <c r="K176" s="46">
        <v>1</v>
      </c>
      <c r="L176" s="46">
        <v>1</v>
      </c>
      <c r="M176" s="46" t="s">
        <v>2590</v>
      </c>
      <c r="N176" s="46" t="s">
        <v>1500</v>
      </c>
      <c r="O176" s="46" t="s">
        <v>1497</v>
      </c>
      <c r="P176" s="46" t="s">
        <v>1498</v>
      </c>
      <c r="R176" s="46" t="s">
        <v>1500</v>
      </c>
      <c r="S176" s="46" t="s">
        <v>2591</v>
      </c>
      <c r="T176" s="46" t="s">
        <v>1500</v>
      </c>
      <c r="U176" s="46" t="s">
        <v>1500</v>
      </c>
      <c r="V176" s="46" t="s">
        <v>1500</v>
      </c>
      <c r="W176" s="46" t="s">
        <v>1500</v>
      </c>
      <c r="X176" s="46" t="s">
        <v>1500</v>
      </c>
      <c r="Y176" s="46" t="s">
        <v>1500</v>
      </c>
      <c r="Z176" s="46" t="str">
        <f t="shared" si="102"/>
        <v>non</v>
      </c>
      <c r="AC176" s="46" t="str">
        <f t="shared" si="149"/>
        <v>non</v>
      </c>
      <c r="AD176" s="46" t="s">
        <v>1501</v>
      </c>
      <c r="AF176" s="46" t="s">
        <v>1502</v>
      </c>
      <c r="AH176" s="46" t="s">
        <v>1551</v>
      </c>
      <c r="AJ176" s="46" t="str">
        <f t="shared" si="150"/>
        <v>non</v>
      </c>
      <c r="AK176" s="46" t="str">
        <f t="shared" si="103"/>
        <v>oui</v>
      </c>
      <c r="AL176" s="46" t="str">
        <f t="shared" si="126"/>
        <v xml:space="preserve">exclusion corruption </v>
      </c>
      <c r="AM176" s="46">
        <f t="shared" si="127"/>
        <v>0</v>
      </c>
      <c r="AN176" s="46">
        <f t="shared" si="128"/>
        <v>0</v>
      </c>
      <c r="AO176" s="46">
        <f t="shared" si="129"/>
        <v>0</v>
      </c>
      <c r="AP176" s="46">
        <f t="shared" si="130"/>
        <v>0</v>
      </c>
      <c r="AQ176" s="46">
        <f t="shared" si="131"/>
        <v>0</v>
      </c>
      <c r="AR176" s="46">
        <f t="shared" si="132"/>
        <v>0</v>
      </c>
      <c r="AS176" s="46">
        <f t="shared" si="133"/>
        <v>1</v>
      </c>
      <c r="AT176" s="46">
        <f t="shared" si="134"/>
        <v>0</v>
      </c>
      <c r="AU176" s="46">
        <f t="shared" si="135"/>
        <v>1</v>
      </c>
      <c r="AV176" s="46">
        <f t="shared" si="136"/>
        <v>0</v>
      </c>
      <c r="AW176" s="46">
        <f t="shared" si="137"/>
        <v>0</v>
      </c>
      <c r="AX176" s="46">
        <f t="shared" si="138"/>
        <v>0</v>
      </c>
      <c r="AY176" s="46">
        <f t="shared" si="139"/>
        <v>0</v>
      </c>
      <c r="BT176" s="46" t="str">
        <f t="shared" si="144"/>
        <v>oui</v>
      </c>
      <c r="EJ176" s="46" t="s">
        <v>1500</v>
      </c>
      <c r="EK176" s="46" t="s">
        <v>1574</v>
      </c>
      <c r="EL176" s="46">
        <v>0</v>
      </c>
      <c r="EM176" s="46">
        <v>1</v>
      </c>
      <c r="EN176" s="46">
        <v>0</v>
      </c>
      <c r="EO176" s="46">
        <v>0</v>
      </c>
      <c r="EP176" s="46">
        <v>0</v>
      </c>
      <c r="EY176" s="46" t="s">
        <v>1505</v>
      </c>
      <c r="EZ176" s="46">
        <v>0</v>
      </c>
      <c r="FA176" s="46">
        <v>0</v>
      </c>
      <c r="FB176" s="46">
        <v>0</v>
      </c>
      <c r="FC176" s="46">
        <v>0</v>
      </c>
      <c r="FD176" s="46">
        <v>0</v>
      </c>
      <c r="FE176" s="46">
        <v>0</v>
      </c>
      <c r="FF176" s="46">
        <v>1</v>
      </c>
      <c r="FG176" s="46">
        <v>0</v>
      </c>
      <c r="FH176" s="46">
        <v>0</v>
      </c>
      <c r="FI176" s="46">
        <v>0</v>
      </c>
      <c r="FJ176" s="46">
        <v>0</v>
      </c>
      <c r="FK176" s="46">
        <v>0</v>
      </c>
      <c r="FL176" s="46">
        <v>0</v>
      </c>
      <c r="GG176" s="46" t="s">
        <v>1500</v>
      </c>
      <c r="GH176" s="46" t="s">
        <v>1504</v>
      </c>
      <c r="GI176" s="46">
        <v>1</v>
      </c>
      <c r="GJ176" s="46">
        <v>0</v>
      </c>
      <c r="GK176" s="46">
        <v>0</v>
      </c>
      <c r="GL176" s="46">
        <v>0</v>
      </c>
      <c r="GM176" s="46">
        <v>0</v>
      </c>
      <c r="GN176" s="46">
        <v>0</v>
      </c>
      <c r="GX176" s="46" t="s">
        <v>1505</v>
      </c>
      <c r="GY176" s="46">
        <v>0</v>
      </c>
      <c r="GZ176" s="46">
        <v>0</v>
      </c>
      <c r="HA176" s="46">
        <v>0</v>
      </c>
      <c r="HB176" s="46">
        <v>0</v>
      </c>
      <c r="HC176" s="46">
        <v>0</v>
      </c>
      <c r="HD176" s="46">
        <v>0</v>
      </c>
      <c r="HE176" s="46">
        <v>1</v>
      </c>
      <c r="HF176" s="46">
        <v>0</v>
      </c>
      <c r="HG176" s="46">
        <v>0</v>
      </c>
      <c r="HH176" s="46">
        <v>0</v>
      </c>
      <c r="HI176" s="46">
        <v>0</v>
      </c>
      <c r="HJ176" s="46">
        <v>0</v>
      </c>
      <c r="HK176" s="46">
        <v>0</v>
      </c>
      <c r="IG176" s="46" t="s">
        <v>1500</v>
      </c>
      <c r="IH176" s="46" t="s">
        <v>1593</v>
      </c>
      <c r="II176" s="46">
        <v>1</v>
      </c>
      <c r="IJ176" s="46">
        <v>0</v>
      </c>
      <c r="IK176" s="46">
        <v>0</v>
      </c>
      <c r="IL176" s="46">
        <v>0</v>
      </c>
      <c r="IM176" s="46">
        <v>0</v>
      </c>
      <c r="IN176" s="46">
        <v>0</v>
      </c>
      <c r="IO176" s="46">
        <v>0</v>
      </c>
      <c r="IP176" s="46">
        <v>0</v>
      </c>
      <c r="IQ176" s="46">
        <v>0</v>
      </c>
      <c r="IR176" s="46">
        <v>0</v>
      </c>
      <c r="IS176" s="46">
        <v>0</v>
      </c>
      <c r="IT176" s="46">
        <v>0</v>
      </c>
      <c r="IU176" s="46">
        <v>0</v>
      </c>
      <c r="IV176" s="46">
        <v>0</v>
      </c>
      <c r="IW176" s="46">
        <v>0</v>
      </c>
      <c r="IX176" s="46">
        <v>0</v>
      </c>
      <c r="IY176" s="46">
        <v>0</v>
      </c>
      <c r="JT176" s="46" t="s">
        <v>1679</v>
      </c>
      <c r="JU176" s="46">
        <v>0</v>
      </c>
      <c r="JV176" s="46">
        <v>0</v>
      </c>
      <c r="JW176" s="46">
        <v>0</v>
      </c>
      <c r="JX176" s="46">
        <v>0</v>
      </c>
      <c r="JY176" s="46">
        <v>0</v>
      </c>
      <c r="JZ176" s="46">
        <v>0</v>
      </c>
      <c r="KA176" s="46">
        <v>0</v>
      </c>
      <c r="KB176" s="46">
        <v>0</v>
      </c>
      <c r="KC176" s="46">
        <v>1</v>
      </c>
      <c r="KD176" s="46">
        <v>0</v>
      </c>
      <c r="KE176" s="46">
        <v>0</v>
      </c>
      <c r="KF176" s="46">
        <v>0</v>
      </c>
      <c r="KG176" s="46">
        <v>0</v>
      </c>
      <c r="AKG176" s="46" t="s">
        <v>1509</v>
      </c>
      <c r="AKH176" s="46">
        <v>0</v>
      </c>
      <c r="AKI176" s="46">
        <v>0</v>
      </c>
      <c r="AKJ176" s="46">
        <v>0</v>
      </c>
      <c r="AKK176" s="46">
        <v>0</v>
      </c>
      <c r="AKL176" s="46">
        <v>0</v>
      </c>
      <c r="AKM176" s="46">
        <v>0</v>
      </c>
      <c r="AKN176" s="46">
        <v>0</v>
      </c>
      <c r="AKO176" s="46">
        <v>0</v>
      </c>
      <c r="AKP176" s="46">
        <v>0</v>
      </c>
      <c r="AKQ176" s="46">
        <v>0</v>
      </c>
      <c r="AKR176" s="46">
        <v>0</v>
      </c>
      <c r="AKS176" s="46">
        <v>0</v>
      </c>
      <c r="AKT176" s="46">
        <v>0</v>
      </c>
      <c r="AKU176" s="46">
        <v>0</v>
      </c>
      <c r="AKV176" s="46">
        <v>1</v>
      </c>
      <c r="AKW176" s="46">
        <v>0</v>
      </c>
      <c r="AKX176" s="46">
        <v>0</v>
      </c>
      <c r="AKY176" s="46">
        <v>0</v>
      </c>
      <c r="AQR176" s="46" t="s">
        <v>1564</v>
      </c>
      <c r="ARR176" s="46" t="s">
        <v>1581</v>
      </c>
      <c r="ARS176" s="46">
        <v>1</v>
      </c>
      <c r="ART176" s="46">
        <v>0</v>
      </c>
      <c r="ARU176" s="46">
        <v>0</v>
      </c>
      <c r="ARV176" s="46">
        <v>0</v>
      </c>
      <c r="ARW176" s="46">
        <v>0</v>
      </c>
      <c r="ARX176" s="46">
        <v>0</v>
      </c>
      <c r="ARY176" s="46">
        <v>0</v>
      </c>
      <c r="ASB176" s="46" t="s">
        <v>1496</v>
      </c>
      <c r="ASD176" s="46" t="s">
        <v>1649</v>
      </c>
      <c r="ASE176" s="46" t="s">
        <v>2138</v>
      </c>
      <c r="ASF176" s="46">
        <v>1</v>
      </c>
      <c r="ASG176" s="46">
        <v>0</v>
      </c>
      <c r="ASH176" s="46">
        <v>0</v>
      </c>
      <c r="ASI176" s="46">
        <v>0</v>
      </c>
      <c r="ASJ176" s="46">
        <v>1</v>
      </c>
      <c r="ASK176" s="46">
        <v>0</v>
      </c>
      <c r="ASL176" s="46">
        <v>0</v>
      </c>
      <c r="ASM176" s="46">
        <v>0</v>
      </c>
      <c r="ASN176" s="46">
        <v>0</v>
      </c>
      <c r="ASO176" s="46">
        <v>0</v>
      </c>
      <c r="ASP176" s="46">
        <v>0</v>
      </c>
      <c r="ASQ176" s="46">
        <v>0</v>
      </c>
      <c r="ASS176" s="46" t="s">
        <v>1728</v>
      </c>
      <c r="AST176" s="46">
        <v>0</v>
      </c>
      <c r="ASU176" s="46">
        <v>0</v>
      </c>
      <c r="ASV176" s="46">
        <v>0</v>
      </c>
      <c r="ASW176" s="46">
        <v>0</v>
      </c>
      <c r="ASX176" s="46">
        <v>0</v>
      </c>
      <c r="ASY176" s="46">
        <v>0</v>
      </c>
      <c r="ASZ176" s="46">
        <v>0</v>
      </c>
      <c r="ATA176" s="46">
        <v>0</v>
      </c>
      <c r="ATB176" s="46">
        <v>1</v>
      </c>
      <c r="ATC176" s="46">
        <v>0</v>
      </c>
      <c r="ATD176" s="46">
        <v>0</v>
      </c>
      <c r="ATE176" s="46">
        <v>0</v>
      </c>
      <c r="ATF176" s="46">
        <v>0</v>
      </c>
      <c r="ATH176" s="46" t="s">
        <v>1584</v>
      </c>
      <c r="ATI176" s="46">
        <v>0</v>
      </c>
      <c r="ATJ176" s="46">
        <v>0</v>
      </c>
      <c r="ATK176" s="46">
        <v>0</v>
      </c>
      <c r="ATL176" s="46">
        <v>0</v>
      </c>
      <c r="ATM176" s="46">
        <v>0</v>
      </c>
      <c r="ATN176" s="46">
        <v>0</v>
      </c>
      <c r="ATO176" s="46">
        <v>0</v>
      </c>
      <c r="ATP176" s="46">
        <v>1</v>
      </c>
      <c r="ATQ176" s="46">
        <v>0</v>
      </c>
      <c r="ATR176" s="46">
        <v>0</v>
      </c>
      <c r="ATS176" s="46">
        <v>0</v>
      </c>
      <c r="ATT176" s="46">
        <v>0</v>
      </c>
      <c r="ATU176" s="46">
        <v>0</v>
      </c>
      <c r="AUH176" s="46" t="s">
        <v>1601</v>
      </c>
      <c r="AUI176" s="46" t="s">
        <v>1496</v>
      </c>
      <c r="AUJ176" s="46" t="s">
        <v>1564</v>
      </c>
      <c r="AXD176" s="46" t="s">
        <v>1500</v>
      </c>
      <c r="AXT176" s="46" t="s">
        <v>1518</v>
      </c>
      <c r="AYI176" s="46" t="s">
        <v>1651</v>
      </c>
      <c r="AYJ176" s="46">
        <v>0</v>
      </c>
      <c r="AYK176" s="46">
        <v>0</v>
      </c>
      <c r="AYL176" s="46">
        <v>0</v>
      </c>
      <c r="AYM176" s="46">
        <v>0</v>
      </c>
      <c r="AYN176" s="46">
        <v>1</v>
      </c>
      <c r="AYO176" s="46">
        <v>0</v>
      </c>
      <c r="AYP176" s="46">
        <v>0</v>
      </c>
      <c r="AYQ176" s="46">
        <v>0</v>
      </c>
      <c r="AYR176" s="46">
        <v>0</v>
      </c>
      <c r="AYS176" s="46">
        <v>0</v>
      </c>
      <c r="AYT176" s="46">
        <v>0</v>
      </c>
      <c r="AYW176" s="46" t="s">
        <v>1500</v>
      </c>
      <c r="AZW176" s="46" t="s">
        <v>1500</v>
      </c>
      <c r="BAX176" s="46" t="s">
        <v>1500</v>
      </c>
      <c r="BBM176" s="46" t="s">
        <v>1563</v>
      </c>
      <c r="BBN176" s="46" t="s">
        <v>1518</v>
      </c>
      <c r="BBO176" s="46" t="s">
        <v>1500</v>
      </c>
      <c r="BCV176" s="46" t="s">
        <v>1563</v>
      </c>
      <c r="BCW176" s="46" t="s">
        <v>1500</v>
      </c>
      <c r="BCX176" s="46" t="s">
        <v>1500</v>
      </c>
      <c r="BCY176" s="46" t="s">
        <v>2592</v>
      </c>
      <c r="BDA176" s="46">
        <v>392112120</v>
      </c>
      <c r="BDB176" s="46">
        <v>44966.644293981481</v>
      </c>
      <c r="BDE176" s="46" t="s">
        <v>1524</v>
      </c>
      <c r="BDF176" s="46" t="s">
        <v>1525</v>
      </c>
    </row>
    <row r="177" spans="1:987 1136:1462" x14ac:dyDescent="0.35">
      <c r="A177" s="46">
        <v>199</v>
      </c>
      <c r="B177" s="46" t="s">
        <v>2593</v>
      </c>
      <c r="C177" s="46">
        <v>44966</v>
      </c>
      <c r="D177" s="46" t="s">
        <v>1490</v>
      </c>
      <c r="E177" s="46">
        <v>44966.44790525463</v>
      </c>
      <c r="F177" s="46">
        <v>44966.47617436343</v>
      </c>
      <c r="G177" s="46" t="s">
        <v>1491</v>
      </c>
      <c r="H177" s="46" t="s">
        <v>1834</v>
      </c>
      <c r="I177" s="46" t="s">
        <v>1493</v>
      </c>
      <c r="J177" s="46" t="s">
        <v>1494</v>
      </c>
      <c r="K177" s="46">
        <v>11</v>
      </c>
      <c r="L177" s="46">
        <v>11</v>
      </c>
      <c r="M177" s="46" t="s">
        <v>2161</v>
      </c>
      <c r="N177" s="46" t="s">
        <v>1496</v>
      </c>
      <c r="O177" s="46" t="s">
        <v>1497</v>
      </c>
      <c r="P177" s="46" t="s">
        <v>1498</v>
      </c>
      <c r="R177" s="46" t="s">
        <v>1496</v>
      </c>
      <c r="S177" s="46" t="s">
        <v>2594</v>
      </c>
      <c r="T177" s="46" t="s">
        <v>1500</v>
      </c>
      <c r="U177" s="46" t="s">
        <v>1500</v>
      </c>
      <c r="V177" s="46" t="s">
        <v>1500</v>
      </c>
      <c r="W177" s="46" t="s">
        <v>1500</v>
      </c>
      <c r="X177" s="46" t="s">
        <v>1500</v>
      </c>
      <c r="Y177" s="46" t="s">
        <v>1500</v>
      </c>
      <c r="Z177" s="46" t="str">
        <f t="shared" si="102"/>
        <v>non</v>
      </c>
      <c r="AC177" s="46" t="str">
        <f t="shared" si="149"/>
        <v>non</v>
      </c>
      <c r="AD177" s="46" t="s">
        <v>1501</v>
      </c>
      <c r="AF177" s="46" t="s">
        <v>1531</v>
      </c>
      <c r="AH177" s="46" t="s">
        <v>1639</v>
      </c>
      <c r="AJ177" s="46" t="str">
        <f t="shared" si="150"/>
        <v>non</v>
      </c>
      <c r="AK177" s="46" t="str">
        <f t="shared" si="103"/>
        <v>oui</v>
      </c>
      <c r="AL177" s="46" t="str">
        <f t="shared" si="126"/>
        <v xml:space="preserve">pas_connaissance exclusion corruption </v>
      </c>
      <c r="AM177" s="46">
        <f t="shared" si="127"/>
        <v>1</v>
      </c>
      <c r="AN177" s="46">
        <f t="shared" si="128"/>
        <v>0</v>
      </c>
      <c r="AO177" s="46">
        <f t="shared" si="129"/>
        <v>0</v>
      </c>
      <c r="AP177" s="46">
        <f t="shared" si="130"/>
        <v>0</v>
      </c>
      <c r="AQ177" s="46">
        <f t="shared" si="131"/>
        <v>0</v>
      </c>
      <c r="AR177" s="46">
        <f t="shared" si="132"/>
        <v>0</v>
      </c>
      <c r="AS177" s="46">
        <f t="shared" si="133"/>
        <v>1</v>
      </c>
      <c r="AT177" s="46">
        <f t="shared" si="134"/>
        <v>0</v>
      </c>
      <c r="AU177" s="46">
        <f t="shared" si="135"/>
        <v>1</v>
      </c>
      <c r="AV177" s="46">
        <f t="shared" si="136"/>
        <v>0</v>
      </c>
      <c r="AW177" s="46">
        <f t="shared" si="137"/>
        <v>0</v>
      </c>
      <c r="AX177" s="46">
        <f t="shared" si="138"/>
        <v>0</v>
      </c>
      <c r="AY177" s="46">
        <f t="shared" si="139"/>
        <v>0</v>
      </c>
      <c r="BT177" s="46" t="str">
        <f t="shared" si="144"/>
        <v>oui</v>
      </c>
      <c r="GG177" s="46" t="s">
        <v>1500</v>
      </c>
      <c r="GH177" s="46" t="s">
        <v>1504</v>
      </c>
      <c r="GI177" s="46">
        <v>1</v>
      </c>
      <c r="GJ177" s="46">
        <v>0</v>
      </c>
      <c r="GK177" s="46">
        <v>0</v>
      </c>
      <c r="GL177" s="46">
        <v>0</v>
      </c>
      <c r="GM177" s="46">
        <v>0</v>
      </c>
      <c r="GN177" s="46">
        <v>0</v>
      </c>
      <c r="GX177" s="46" t="s">
        <v>1505</v>
      </c>
      <c r="GY177" s="46">
        <v>0</v>
      </c>
      <c r="GZ177" s="46">
        <v>0</v>
      </c>
      <c r="HA177" s="46">
        <v>0</v>
      </c>
      <c r="HB177" s="46">
        <v>0</v>
      </c>
      <c r="HC177" s="46">
        <v>0</v>
      </c>
      <c r="HD177" s="46">
        <v>0</v>
      </c>
      <c r="HE177" s="46">
        <v>1</v>
      </c>
      <c r="HF177" s="46">
        <v>0</v>
      </c>
      <c r="HG177" s="46">
        <v>0</v>
      </c>
      <c r="HH177" s="46">
        <v>0</v>
      </c>
      <c r="HI177" s="46">
        <v>0</v>
      </c>
      <c r="HJ177" s="46">
        <v>0</v>
      </c>
      <c r="HK177" s="46">
        <v>0</v>
      </c>
      <c r="QQ177" s="46" t="s">
        <v>1500</v>
      </c>
      <c r="QR177" s="46" t="s">
        <v>2062</v>
      </c>
      <c r="QS177" s="46">
        <v>0</v>
      </c>
      <c r="QT177" s="46">
        <v>0</v>
      </c>
      <c r="QU177" s="46">
        <v>0</v>
      </c>
      <c r="QV177" s="46">
        <v>1</v>
      </c>
      <c r="QW177" s="46">
        <v>0</v>
      </c>
      <c r="QX177" s="46">
        <v>0</v>
      </c>
      <c r="QY177" s="46">
        <v>0</v>
      </c>
      <c r="QZ177" s="46">
        <v>0</v>
      </c>
      <c r="RA177" s="46">
        <v>0</v>
      </c>
      <c r="RB177" s="46">
        <v>0</v>
      </c>
      <c r="RC177" s="46">
        <v>0</v>
      </c>
      <c r="RR177" s="46" t="s">
        <v>1594</v>
      </c>
      <c r="RS177" s="46">
        <v>1</v>
      </c>
      <c r="RT177" s="46">
        <v>0</v>
      </c>
      <c r="RU177" s="46">
        <v>0</v>
      </c>
      <c r="RV177" s="46">
        <v>0</v>
      </c>
      <c r="RW177" s="46">
        <v>0</v>
      </c>
      <c r="RX177" s="46">
        <v>0</v>
      </c>
      <c r="RY177" s="46">
        <v>0</v>
      </c>
      <c r="RZ177" s="46">
        <v>0</v>
      </c>
      <c r="SA177" s="46">
        <v>1</v>
      </c>
      <c r="SB177" s="46">
        <v>0</v>
      </c>
      <c r="SC177" s="46">
        <v>0</v>
      </c>
      <c r="SD177" s="46">
        <v>0</v>
      </c>
      <c r="SE177" s="46">
        <v>0</v>
      </c>
      <c r="AKG177" s="46" t="s">
        <v>1509</v>
      </c>
      <c r="AKH177" s="46">
        <v>0</v>
      </c>
      <c r="AKI177" s="46">
        <v>0</v>
      </c>
      <c r="AKJ177" s="46">
        <v>0</v>
      </c>
      <c r="AKK177" s="46">
        <v>0</v>
      </c>
      <c r="AKL177" s="46">
        <v>0</v>
      </c>
      <c r="AKM177" s="46">
        <v>0</v>
      </c>
      <c r="AKN177" s="46">
        <v>0</v>
      </c>
      <c r="AKO177" s="46">
        <v>0</v>
      </c>
      <c r="AKP177" s="46">
        <v>0</v>
      </c>
      <c r="AKQ177" s="46">
        <v>0</v>
      </c>
      <c r="AKR177" s="46">
        <v>0</v>
      </c>
      <c r="AKS177" s="46">
        <v>0</v>
      </c>
      <c r="AKT177" s="46">
        <v>0</v>
      </c>
      <c r="AKU177" s="46">
        <v>0</v>
      </c>
      <c r="AKV177" s="46">
        <v>1</v>
      </c>
      <c r="AKW177" s="46">
        <v>0</v>
      </c>
      <c r="AKX177" s="46">
        <v>0</v>
      </c>
      <c r="AKY177" s="46">
        <v>0</v>
      </c>
      <c r="AQR177" s="46" t="s">
        <v>1564</v>
      </c>
      <c r="ARR177" s="46" t="s">
        <v>1581</v>
      </c>
      <c r="ARS177" s="46">
        <v>1</v>
      </c>
      <c r="ART177" s="46">
        <v>0</v>
      </c>
      <c r="ARU177" s="46">
        <v>0</v>
      </c>
      <c r="ARV177" s="46">
        <v>0</v>
      </c>
      <c r="ARW177" s="46">
        <v>0</v>
      </c>
      <c r="ARX177" s="46">
        <v>0</v>
      </c>
      <c r="ARY177" s="46">
        <v>0</v>
      </c>
      <c r="ASB177" s="46" t="s">
        <v>1496</v>
      </c>
      <c r="ASD177" s="46" t="s">
        <v>1649</v>
      </c>
      <c r="ASE177" s="46" t="s">
        <v>2595</v>
      </c>
      <c r="ASF177" s="46">
        <v>1</v>
      </c>
      <c r="ASG177" s="46">
        <v>0</v>
      </c>
      <c r="ASH177" s="46">
        <v>0</v>
      </c>
      <c r="ASI177" s="46">
        <v>0</v>
      </c>
      <c r="ASJ177" s="46">
        <v>1</v>
      </c>
      <c r="ASK177" s="46">
        <v>0</v>
      </c>
      <c r="ASL177" s="46">
        <v>1</v>
      </c>
      <c r="ASM177" s="46">
        <v>0</v>
      </c>
      <c r="ASN177" s="46">
        <v>0</v>
      </c>
      <c r="ASO177" s="46">
        <v>0</v>
      </c>
      <c r="ASP177" s="46">
        <v>0</v>
      </c>
      <c r="ASQ177" s="46">
        <v>0</v>
      </c>
      <c r="ASS177" s="46" t="s">
        <v>1949</v>
      </c>
      <c r="AST177" s="46">
        <v>0</v>
      </c>
      <c r="ASU177" s="46">
        <v>0</v>
      </c>
      <c r="ASV177" s="46">
        <v>0</v>
      </c>
      <c r="ASW177" s="46">
        <v>0</v>
      </c>
      <c r="ASX177" s="46">
        <v>0</v>
      </c>
      <c r="ASY177" s="46">
        <v>0</v>
      </c>
      <c r="ASZ177" s="46">
        <v>0</v>
      </c>
      <c r="ATA177" s="46">
        <v>1</v>
      </c>
      <c r="ATB177" s="46">
        <v>1</v>
      </c>
      <c r="ATC177" s="46">
        <v>0</v>
      </c>
      <c r="ATD177" s="46">
        <v>0</v>
      </c>
      <c r="ATE177" s="46">
        <v>0</v>
      </c>
      <c r="ATF177" s="46">
        <v>0</v>
      </c>
      <c r="ATH177" s="46" t="s">
        <v>1584</v>
      </c>
      <c r="ATI177" s="46">
        <v>0</v>
      </c>
      <c r="ATJ177" s="46">
        <v>0</v>
      </c>
      <c r="ATK177" s="46">
        <v>0</v>
      </c>
      <c r="ATL177" s="46">
        <v>0</v>
      </c>
      <c r="ATM177" s="46">
        <v>0</v>
      </c>
      <c r="ATN177" s="46">
        <v>0</v>
      </c>
      <c r="ATO177" s="46">
        <v>0</v>
      </c>
      <c r="ATP177" s="46">
        <v>1</v>
      </c>
      <c r="ATQ177" s="46">
        <v>0</v>
      </c>
      <c r="ATR177" s="46">
        <v>0</v>
      </c>
      <c r="ATS177" s="46">
        <v>0</v>
      </c>
      <c r="ATT177" s="46">
        <v>0</v>
      </c>
      <c r="ATU177" s="46">
        <v>0</v>
      </c>
      <c r="AUH177" s="46" t="s">
        <v>1601</v>
      </c>
      <c r="AUI177" s="46" t="s">
        <v>1496</v>
      </c>
      <c r="AUJ177" s="46" t="s">
        <v>1564</v>
      </c>
      <c r="AXD177" s="46" t="s">
        <v>1539</v>
      </c>
      <c r="AXE177" s="46" t="s">
        <v>1649</v>
      </c>
      <c r="AXG177" s="46" t="s">
        <v>1651</v>
      </c>
      <c r="AXH177" s="46">
        <v>0</v>
      </c>
      <c r="AXI177" s="46">
        <v>0</v>
      </c>
      <c r="AXJ177" s="46">
        <v>0</v>
      </c>
      <c r="AXK177" s="46">
        <v>0</v>
      </c>
      <c r="AXL177" s="46">
        <v>1</v>
      </c>
      <c r="AXM177" s="46">
        <v>0</v>
      </c>
      <c r="AXN177" s="46">
        <v>0</v>
      </c>
      <c r="AXO177" s="46">
        <v>0</v>
      </c>
      <c r="AXP177" s="46">
        <v>0</v>
      </c>
      <c r="AXQ177" s="46">
        <v>0</v>
      </c>
      <c r="AXR177" s="46">
        <v>0</v>
      </c>
      <c r="AXT177" s="46" t="s">
        <v>1563</v>
      </c>
      <c r="AXU177" s="46" t="s">
        <v>1564</v>
      </c>
      <c r="AYW177" s="46" t="s">
        <v>1496</v>
      </c>
      <c r="AYX177" s="46" t="s">
        <v>1812</v>
      </c>
      <c r="AYY177" s="46">
        <v>1</v>
      </c>
      <c r="AYZ177" s="46">
        <v>0</v>
      </c>
      <c r="AZA177" s="46">
        <v>0</v>
      </c>
      <c r="AZB177" s="46">
        <v>0</v>
      </c>
      <c r="AZC177" s="46">
        <v>0</v>
      </c>
      <c r="AZD177" s="46">
        <v>0</v>
      </c>
      <c r="AZE177" s="46">
        <v>0</v>
      </c>
      <c r="AZF177" s="46">
        <v>0</v>
      </c>
      <c r="AZG177" s="46">
        <v>0</v>
      </c>
      <c r="AZH177" s="46">
        <v>0</v>
      </c>
      <c r="AZK177" s="46" t="s">
        <v>1812</v>
      </c>
      <c r="AZL177" s="46">
        <v>1</v>
      </c>
      <c r="AZM177" s="46">
        <v>0</v>
      </c>
      <c r="AZN177" s="46">
        <v>0</v>
      </c>
      <c r="AZO177" s="46">
        <v>0</v>
      </c>
      <c r="AZP177" s="46">
        <v>0</v>
      </c>
      <c r="AZQ177" s="46">
        <v>0</v>
      </c>
      <c r="AZR177" s="46">
        <v>0</v>
      </c>
      <c r="AZS177" s="46">
        <v>0</v>
      </c>
      <c r="AZT177" s="46">
        <v>0</v>
      </c>
      <c r="AZU177" s="46">
        <v>0</v>
      </c>
      <c r="AZW177" s="46" t="s">
        <v>1500</v>
      </c>
      <c r="BAX177" s="46" t="s">
        <v>1496</v>
      </c>
      <c r="BAY177" s="46" t="s">
        <v>1604</v>
      </c>
      <c r="BAZ177" s="46">
        <v>0</v>
      </c>
      <c r="BBA177" s="46">
        <v>0</v>
      </c>
      <c r="BBB177" s="46">
        <v>0</v>
      </c>
      <c r="BBC177" s="46">
        <v>1</v>
      </c>
      <c r="BBD177" s="46">
        <v>0</v>
      </c>
      <c r="BBE177" s="46">
        <v>0</v>
      </c>
      <c r="BBF177" s="46">
        <v>0</v>
      </c>
      <c r="BBG177" s="46">
        <v>0</v>
      </c>
      <c r="BBH177" s="46">
        <v>0</v>
      </c>
      <c r="BBI177" s="46">
        <v>0</v>
      </c>
      <c r="BBJ177" s="46">
        <v>0</v>
      </c>
      <c r="BBM177" s="46" t="s">
        <v>1563</v>
      </c>
      <c r="BBN177" s="46" t="s">
        <v>1518</v>
      </c>
      <c r="BBO177" s="46" t="s">
        <v>1500</v>
      </c>
      <c r="BCV177" s="46" t="s">
        <v>1563</v>
      </c>
      <c r="BCW177" s="46" t="s">
        <v>1500</v>
      </c>
      <c r="BCX177" s="46" t="s">
        <v>1500</v>
      </c>
      <c r="BCY177" s="46" t="s">
        <v>2596</v>
      </c>
      <c r="BDA177" s="46">
        <v>392112134</v>
      </c>
      <c r="BDB177" s="46">
        <v>44966.644305555557</v>
      </c>
      <c r="BDE177" s="46" t="s">
        <v>1524</v>
      </c>
      <c r="BDF177" s="46" t="s">
        <v>1525</v>
      </c>
    </row>
    <row r="178" spans="1:987 1136:1462" x14ac:dyDescent="0.35">
      <c r="A178" s="46">
        <v>200</v>
      </c>
      <c r="B178" s="46" t="s">
        <v>2597</v>
      </c>
      <c r="C178" s="46">
        <v>44966</v>
      </c>
      <c r="D178" s="46" t="s">
        <v>1490</v>
      </c>
      <c r="E178" s="46">
        <v>44966.509494432867</v>
      </c>
      <c r="F178" s="46">
        <v>44966.553452349537</v>
      </c>
      <c r="G178" s="46" t="s">
        <v>1491</v>
      </c>
      <c r="H178" s="46" t="s">
        <v>1834</v>
      </c>
      <c r="I178" s="46" t="s">
        <v>1493</v>
      </c>
      <c r="J178" s="46" t="s">
        <v>1494</v>
      </c>
      <c r="K178" s="46">
        <v>9</v>
      </c>
      <c r="L178" s="46">
        <v>9</v>
      </c>
      <c r="M178" s="46" t="s">
        <v>1886</v>
      </c>
      <c r="N178" s="46" t="s">
        <v>1496</v>
      </c>
      <c r="O178" s="46" t="s">
        <v>1497</v>
      </c>
      <c r="P178" s="46" t="s">
        <v>1498</v>
      </c>
      <c r="R178" s="46" t="s">
        <v>1496</v>
      </c>
      <c r="S178" s="46" t="s">
        <v>2598</v>
      </c>
      <c r="T178" s="46" t="s">
        <v>1549</v>
      </c>
      <c r="U178" s="46" t="s">
        <v>1500</v>
      </c>
      <c r="V178" s="46" t="s">
        <v>1500</v>
      </c>
      <c r="W178" s="46" t="s">
        <v>1500</v>
      </c>
      <c r="X178" s="46" t="s">
        <v>1500</v>
      </c>
      <c r="Y178" s="46" t="s">
        <v>1500</v>
      </c>
      <c r="Z178" s="46" t="str">
        <f t="shared" si="102"/>
        <v>oui</v>
      </c>
      <c r="AC178" s="46" t="str">
        <f t="shared" si="149"/>
        <v>non</v>
      </c>
      <c r="AD178" s="46" t="s">
        <v>1502</v>
      </c>
      <c r="AF178" s="46" t="s">
        <v>1501</v>
      </c>
      <c r="AH178" s="46" t="s">
        <v>1531</v>
      </c>
      <c r="AJ178" s="46" t="str">
        <f t="shared" si="150"/>
        <v>non</v>
      </c>
      <c r="AK178" s="46" t="str">
        <f t="shared" si="103"/>
        <v>oui</v>
      </c>
      <c r="AL178" s="46" t="str">
        <f t="shared" si="126"/>
        <v xml:space="preserve">difficult_depac exclusion corruption </v>
      </c>
      <c r="AM178" s="46">
        <f t="shared" si="127"/>
        <v>0</v>
      </c>
      <c r="AN178" s="46">
        <f t="shared" si="128"/>
        <v>0</v>
      </c>
      <c r="AO178" s="46">
        <f t="shared" si="129"/>
        <v>0</v>
      </c>
      <c r="AP178" s="46">
        <f t="shared" si="130"/>
        <v>0</v>
      </c>
      <c r="AQ178" s="46">
        <f t="shared" si="131"/>
        <v>1</v>
      </c>
      <c r="AR178" s="46">
        <f t="shared" si="132"/>
        <v>0</v>
      </c>
      <c r="AS178" s="46">
        <f t="shared" si="133"/>
        <v>1</v>
      </c>
      <c r="AT178" s="46">
        <f t="shared" si="134"/>
        <v>0</v>
      </c>
      <c r="AU178" s="46">
        <f t="shared" si="135"/>
        <v>1</v>
      </c>
      <c r="AV178" s="46">
        <f t="shared" si="136"/>
        <v>0</v>
      </c>
      <c r="AW178" s="46">
        <f t="shared" si="137"/>
        <v>0</v>
      </c>
      <c r="AX178" s="46">
        <f t="shared" si="138"/>
        <v>0</v>
      </c>
      <c r="AY178" s="46">
        <f t="shared" si="139"/>
        <v>0</v>
      </c>
      <c r="BT178" s="46" t="str">
        <f t="shared" si="144"/>
        <v>oui</v>
      </c>
      <c r="GG178" s="46" t="s">
        <v>1500</v>
      </c>
      <c r="GH178" s="46" t="s">
        <v>1574</v>
      </c>
      <c r="GI178" s="46">
        <v>0</v>
      </c>
      <c r="GJ178" s="46">
        <v>0</v>
      </c>
      <c r="GK178" s="46">
        <v>1</v>
      </c>
      <c r="GL178" s="46">
        <v>0</v>
      </c>
      <c r="GM178" s="46">
        <v>0</v>
      </c>
      <c r="GN178" s="46">
        <v>0</v>
      </c>
      <c r="GX178" s="46" t="s">
        <v>1552</v>
      </c>
      <c r="GY178" s="46">
        <v>0</v>
      </c>
      <c r="GZ178" s="46">
        <v>0</v>
      </c>
      <c r="HA178" s="46">
        <v>0</v>
      </c>
      <c r="HB178" s="46">
        <v>0</v>
      </c>
      <c r="HC178" s="46">
        <v>1</v>
      </c>
      <c r="HD178" s="46">
        <v>0</v>
      </c>
      <c r="HE178" s="46">
        <v>0</v>
      </c>
      <c r="HF178" s="46">
        <v>0</v>
      </c>
      <c r="HG178" s="46">
        <v>0</v>
      </c>
      <c r="HH178" s="46">
        <v>0</v>
      </c>
      <c r="HI178" s="46">
        <v>0</v>
      </c>
      <c r="HJ178" s="46">
        <v>0</v>
      </c>
      <c r="HK178" s="46">
        <v>0</v>
      </c>
      <c r="IG178" s="46" t="s">
        <v>1500</v>
      </c>
      <c r="IH178" s="46" t="s">
        <v>1593</v>
      </c>
      <c r="II178" s="46">
        <v>1</v>
      </c>
      <c r="IJ178" s="46">
        <v>0</v>
      </c>
      <c r="IK178" s="46">
        <v>0</v>
      </c>
      <c r="IL178" s="46">
        <v>0</v>
      </c>
      <c r="IM178" s="46">
        <v>0</v>
      </c>
      <c r="IN178" s="46">
        <v>0</v>
      </c>
      <c r="IO178" s="46">
        <v>0</v>
      </c>
      <c r="IP178" s="46">
        <v>0</v>
      </c>
      <c r="IQ178" s="46">
        <v>0</v>
      </c>
      <c r="IR178" s="46">
        <v>0</v>
      </c>
      <c r="IS178" s="46">
        <v>0</v>
      </c>
      <c r="IT178" s="46">
        <v>0</v>
      </c>
      <c r="IU178" s="46">
        <v>0</v>
      </c>
      <c r="IV178" s="46">
        <v>0</v>
      </c>
      <c r="IW178" s="46">
        <v>0</v>
      </c>
      <c r="IX178" s="46">
        <v>0</v>
      </c>
      <c r="IY178" s="46">
        <v>0</v>
      </c>
      <c r="JT178" s="46" t="s">
        <v>2294</v>
      </c>
      <c r="JU178" s="46">
        <v>0</v>
      </c>
      <c r="JV178" s="46">
        <v>0</v>
      </c>
      <c r="JW178" s="46">
        <v>0</v>
      </c>
      <c r="JX178" s="46">
        <v>0</v>
      </c>
      <c r="JY178" s="46">
        <v>1</v>
      </c>
      <c r="JZ178" s="46">
        <v>0</v>
      </c>
      <c r="KA178" s="46">
        <v>1</v>
      </c>
      <c r="KB178" s="46">
        <v>0</v>
      </c>
      <c r="KC178" s="46">
        <v>0</v>
      </c>
      <c r="KD178" s="46">
        <v>0</v>
      </c>
      <c r="KE178" s="46">
        <v>0</v>
      </c>
      <c r="KF178" s="46">
        <v>0</v>
      </c>
      <c r="KG178" s="46">
        <v>0</v>
      </c>
      <c r="QQ178" s="46" t="s">
        <v>1500</v>
      </c>
      <c r="QR178" s="46" t="s">
        <v>2599</v>
      </c>
      <c r="QS178" s="46">
        <v>1</v>
      </c>
      <c r="QT178" s="46">
        <v>1</v>
      </c>
      <c r="QU178" s="46">
        <v>0</v>
      </c>
      <c r="QV178" s="46">
        <v>1</v>
      </c>
      <c r="QW178" s="46">
        <v>0</v>
      </c>
      <c r="QX178" s="46">
        <v>0</v>
      </c>
      <c r="QY178" s="46">
        <v>0</v>
      </c>
      <c r="QZ178" s="46">
        <v>0</v>
      </c>
      <c r="RA178" s="46">
        <v>0</v>
      </c>
      <c r="RB178" s="46">
        <v>0</v>
      </c>
      <c r="RC178" s="46">
        <v>0</v>
      </c>
      <c r="RR178" s="46" t="s">
        <v>1679</v>
      </c>
      <c r="RS178" s="46">
        <v>0</v>
      </c>
      <c r="RT178" s="46">
        <v>0</v>
      </c>
      <c r="RU178" s="46">
        <v>0</v>
      </c>
      <c r="RV178" s="46">
        <v>0</v>
      </c>
      <c r="RW178" s="46">
        <v>0</v>
      </c>
      <c r="RX178" s="46">
        <v>0</v>
      </c>
      <c r="RY178" s="46">
        <v>0</v>
      </c>
      <c r="RZ178" s="46">
        <v>0</v>
      </c>
      <c r="SA178" s="46">
        <v>1</v>
      </c>
      <c r="SB178" s="46">
        <v>0</v>
      </c>
      <c r="SC178" s="46">
        <v>0</v>
      </c>
      <c r="SD178" s="46">
        <v>0</v>
      </c>
      <c r="SE178" s="46">
        <v>0</v>
      </c>
      <c r="AKG178" s="46" t="s">
        <v>1509</v>
      </c>
      <c r="AKH178" s="46">
        <v>0</v>
      </c>
      <c r="AKI178" s="46">
        <v>0</v>
      </c>
      <c r="AKJ178" s="46">
        <v>0</v>
      </c>
      <c r="AKK178" s="46">
        <v>0</v>
      </c>
      <c r="AKL178" s="46">
        <v>0</v>
      </c>
      <c r="AKM178" s="46">
        <v>0</v>
      </c>
      <c r="AKN178" s="46">
        <v>0</v>
      </c>
      <c r="AKO178" s="46">
        <v>0</v>
      </c>
      <c r="AKP178" s="46">
        <v>0</v>
      </c>
      <c r="AKQ178" s="46">
        <v>0</v>
      </c>
      <c r="AKR178" s="46">
        <v>0</v>
      </c>
      <c r="AKS178" s="46">
        <v>0</v>
      </c>
      <c r="AKT178" s="46">
        <v>0</v>
      </c>
      <c r="AKU178" s="46">
        <v>0</v>
      </c>
      <c r="AKV178" s="46">
        <v>1</v>
      </c>
      <c r="AKW178" s="46">
        <v>0</v>
      </c>
      <c r="AKX178" s="46">
        <v>0</v>
      </c>
      <c r="AKY178" s="46">
        <v>0</v>
      </c>
      <c r="AQR178" s="46" t="s">
        <v>1803</v>
      </c>
      <c r="AQS178" s="46" t="s">
        <v>2600</v>
      </c>
      <c r="AQT178" s="46">
        <v>0</v>
      </c>
      <c r="AQU178" s="46">
        <v>0</v>
      </c>
      <c r="AQV178" s="46">
        <v>1</v>
      </c>
      <c r="AQW178" s="46">
        <v>1</v>
      </c>
      <c r="AQX178" s="46">
        <v>0</v>
      </c>
      <c r="AQY178" s="46">
        <v>1</v>
      </c>
      <c r="AQZ178" s="46">
        <v>1</v>
      </c>
      <c r="ARA178" s="46">
        <v>0</v>
      </c>
      <c r="ARB178" s="46">
        <v>0</v>
      </c>
      <c r="ARC178" s="46">
        <v>0</v>
      </c>
      <c r="ARR178" s="46" t="s">
        <v>1648</v>
      </c>
      <c r="ARS178" s="46">
        <v>0</v>
      </c>
      <c r="ART178" s="46">
        <v>1</v>
      </c>
      <c r="ARU178" s="46">
        <v>0</v>
      </c>
      <c r="ARV178" s="46">
        <v>0</v>
      </c>
      <c r="ARW178" s="46">
        <v>0</v>
      </c>
      <c r="ARX178" s="46">
        <v>0</v>
      </c>
      <c r="ARY178" s="46">
        <v>0</v>
      </c>
      <c r="ASB178" s="46" t="s">
        <v>1496</v>
      </c>
      <c r="ASD178" s="46" t="s">
        <v>1649</v>
      </c>
      <c r="ASE178" s="46" t="s">
        <v>2310</v>
      </c>
      <c r="ASF178" s="46">
        <v>1</v>
      </c>
      <c r="ASG178" s="46">
        <v>1</v>
      </c>
      <c r="ASH178" s="46">
        <v>0</v>
      </c>
      <c r="ASI178" s="46">
        <v>0</v>
      </c>
      <c r="ASJ178" s="46">
        <v>1</v>
      </c>
      <c r="ASK178" s="46">
        <v>0</v>
      </c>
      <c r="ASL178" s="46">
        <v>0</v>
      </c>
      <c r="ASM178" s="46">
        <v>0</v>
      </c>
      <c r="ASN178" s="46">
        <v>0</v>
      </c>
      <c r="ASO178" s="46">
        <v>0</v>
      </c>
      <c r="ASP178" s="46">
        <v>0</v>
      </c>
      <c r="ASQ178" s="46">
        <v>0</v>
      </c>
      <c r="ASS178" s="46" t="s">
        <v>1618</v>
      </c>
      <c r="AST178" s="46">
        <v>0</v>
      </c>
      <c r="ASU178" s="46">
        <v>0</v>
      </c>
      <c r="ASV178" s="46">
        <v>0</v>
      </c>
      <c r="ASW178" s="46">
        <v>0</v>
      </c>
      <c r="ASX178" s="46">
        <v>0</v>
      </c>
      <c r="ASY178" s="46">
        <v>1</v>
      </c>
      <c r="ASZ178" s="46">
        <v>0</v>
      </c>
      <c r="ATA178" s="46">
        <v>0</v>
      </c>
      <c r="ATB178" s="46">
        <v>1</v>
      </c>
      <c r="ATC178" s="46">
        <v>0</v>
      </c>
      <c r="ATD178" s="46">
        <v>0</v>
      </c>
      <c r="ATE178" s="46">
        <v>0</v>
      </c>
      <c r="ATF178" s="46">
        <v>0</v>
      </c>
      <c r="ATH178" s="46" t="s">
        <v>1584</v>
      </c>
      <c r="ATI178" s="46">
        <v>0</v>
      </c>
      <c r="ATJ178" s="46">
        <v>0</v>
      </c>
      <c r="ATK178" s="46">
        <v>0</v>
      </c>
      <c r="ATL178" s="46">
        <v>0</v>
      </c>
      <c r="ATM178" s="46">
        <v>0</v>
      </c>
      <c r="ATN178" s="46">
        <v>0</v>
      </c>
      <c r="ATO178" s="46">
        <v>0</v>
      </c>
      <c r="ATP178" s="46">
        <v>1</v>
      </c>
      <c r="ATQ178" s="46">
        <v>0</v>
      </c>
      <c r="ATR178" s="46">
        <v>0</v>
      </c>
      <c r="ATS178" s="46">
        <v>0</v>
      </c>
      <c r="ATT178" s="46">
        <v>0</v>
      </c>
      <c r="ATU178" s="46">
        <v>0</v>
      </c>
      <c r="AUH178" s="46" t="s">
        <v>1601</v>
      </c>
      <c r="AUI178" s="46" t="s">
        <v>1496</v>
      </c>
      <c r="AUJ178" s="46" t="s">
        <v>1564</v>
      </c>
      <c r="AXD178" s="46" t="s">
        <v>1539</v>
      </c>
      <c r="AXE178" s="46" t="s">
        <v>1649</v>
      </c>
      <c r="AXG178" s="46" t="s">
        <v>1651</v>
      </c>
      <c r="AXH178" s="46">
        <v>0</v>
      </c>
      <c r="AXI178" s="46">
        <v>0</v>
      </c>
      <c r="AXJ178" s="46">
        <v>0</v>
      </c>
      <c r="AXK178" s="46">
        <v>0</v>
      </c>
      <c r="AXL178" s="46">
        <v>1</v>
      </c>
      <c r="AXM178" s="46">
        <v>0</v>
      </c>
      <c r="AXN178" s="46">
        <v>0</v>
      </c>
      <c r="AXO178" s="46">
        <v>0</v>
      </c>
      <c r="AXP178" s="46">
        <v>0</v>
      </c>
      <c r="AXQ178" s="46">
        <v>0</v>
      </c>
      <c r="AXR178" s="46">
        <v>0</v>
      </c>
      <c r="AXT178" s="46" t="s">
        <v>1563</v>
      </c>
      <c r="AXU178" s="46" t="s">
        <v>1564</v>
      </c>
      <c r="AYW178" s="46" t="s">
        <v>1500</v>
      </c>
      <c r="AZW178" s="46" t="s">
        <v>1500</v>
      </c>
      <c r="BAX178" s="46" t="s">
        <v>1500</v>
      </c>
      <c r="BBM178" s="46" t="s">
        <v>1563</v>
      </c>
      <c r="BBN178" s="46" t="s">
        <v>1518</v>
      </c>
      <c r="BBO178" s="46" t="s">
        <v>1496</v>
      </c>
      <c r="BBP178" s="46" t="s">
        <v>1605</v>
      </c>
      <c r="BBQ178" s="46">
        <v>1</v>
      </c>
      <c r="BBR178" s="46">
        <v>1</v>
      </c>
      <c r="BBS178" s="46">
        <v>0</v>
      </c>
      <c r="BBT178" s="46">
        <v>0</v>
      </c>
      <c r="BBU178" s="46">
        <v>1</v>
      </c>
      <c r="BBV178" s="46">
        <v>0</v>
      </c>
      <c r="BBW178" s="46">
        <v>0</v>
      </c>
      <c r="BBX178" s="46">
        <v>0</v>
      </c>
      <c r="BBY178" s="46">
        <v>0</v>
      </c>
      <c r="BBZ178" s="46">
        <v>0</v>
      </c>
      <c r="BCA178" s="46">
        <v>0</v>
      </c>
      <c r="BCB178" s="46">
        <v>0</v>
      </c>
      <c r="BCC178" s="46">
        <v>0</v>
      </c>
      <c r="BCE178" s="46" t="s">
        <v>2601</v>
      </c>
      <c r="BCF178" s="46">
        <v>0</v>
      </c>
      <c r="BCG178" s="46">
        <v>1</v>
      </c>
      <c r="BCH178" s="46">
        <v>0</v>
      </c>
      <c r="BCI178" s="46">
        <v>0</v>
      </c>
      <c r="BCJ178" s="46">
        <v>0</v>
      </c>
      <c r="BCK178" s="46">
        <v>0</v>
      </c>
      <c r="BCL178" s="46">
        <v>0</v>
      </c>
      <c r="BCM178" s="46">
        <v>0</v>
      </c>
      <c r="BCN178" s="46">
        <v>0</v>
      </c>
      <c r="BCO178" s="46">
        <v>0</v>
      </c>
      <c r="BCP178" s="46">
        <v>0</v>
      </c>
      <c r="BCQ178" s="46">
        <v>1</v>
      </c>
      <c r="BCR178" s="46">
        <v>0</v>
      </c>
      <c r="BCS178" s="46">
        <v>0</v>
      </c>
      <c r="BCT178" s="46">
        <v>0</v>
      </c>
      <c r="BCV178" s="46" t="s">
        <v>1518</v>
      </c>
      <c r="BCW178" s="46" t="s">
        <v>1500</v>
      </c>
      <c r="BCX178" s="46" t="s">
        <v>1496</v>
      </c>
      <c r="BCY178" s="46" t="s">
        <v>2602</v>
      </c>
      <c r="BDA178" s="46">
        <v>392112143</v>
      </c>
      <c r="BDB178" s="46">
        <v>44966.644317129627</v>
      </c>
      <c r="BDE178" s="46" t="s">
        <v>1524</v>
      </c>
      <c r="BDF178" s="46" t="s">
        <v>1525</v>
      </c>
    </row>
    <row r="179" spans="1:987 1136:1462" x14ac:dyDescent="0.35">
      <c r="A179" s="46">
        <v>201</v>
      </c>
      <c r="B179" s="46" t="s">
        <v>2603</v>
      </c>
      <c r="C179" s="46">
        <v>44966</v>
      </c>
      <c r="D179" s="46" t="s">
        <v>1490</v>
      </c>
      <c r="E179" s="46">
        <v>44966.416096608787</v>
      </c>
      <c r="F179" s="46">
        <v>44966.445301712964</v>
      </c>
      <c r="G179" s="46" t="s">
        <v>1491</v>
      </c>
      <c r="H179" s="46" t="s">
        <v>1699</v>
      </c>
      <c r="I179" s="46" t="s">
        <v>1493</v>
      </c>
      <c r="J179" s="46" t="s">
        <v>1494</v>
      </c>
      <c r="K179" s="46">
        <v>1</v>
      </c>
      <c r="L179" s="46">
        <v>1</v>
      </c>
      <c r="M179" s="46" t="s">
        <v>1700</v>
      </c>
      <c r="N179" s="46" t="s">
        <v>1500</v>
      </c>
      <c r="O179" s="46" t="s">
        <v>1497</v>
      </c>
      <c r="P179" s="46" t="s">
        <v>1528</v>
      </c>
      <c r="Q179" s="46" t="s">
        <v>1500</v>
      </c>
      <c r="S179" s="46" t="s">
        <v>2604</v>
      </c>
      <c r="T179" s="46" t="s">
        <v>1500</v>
      </c>
      <c r="U179" s="46" t="s">
        <v>1500</v>
      </c>
      <c r="V179" s="46" t="s">
        <v>1550</v>
      </c>
      <c r="W179" s="46" t="s">
        <v>1500</v>
      </c>
      <c r="X179" s="46" t="s">
        <v>1500</v>
      </c>
      <c r="Y179" s="46" t="s">
        <v>1500</v>
      </c>
      <c r="Z179" s="46" t="str">
        <f t="shared" si="102"/>
        <v>oui</v>
      </c>
      <c r="AC179" s="46" t="str">
        <f t="shared" si="149"/>
        <v>non</v>
      </c>
      <c r="AD179" s="46" t="s">
        <v>1501</v>
      </c>
      <c r="AF179" s="46" t="s">
        <v>1609</v>
      </c>
      <c r="AH179" s="46" t="s">
        <v>1530</v>
      </c>
      <c r="AJ179" s="46" t="str">
        <f t="shared" si="150"/>
        <v>non</v>
      </c>
      <c r="AK179" s="46" t="str">
        <f t="shared" si="103"/>
        <v>oui</v>
      </c>
      <c r="AL179" s="46" t="str">
        <f t="shared" si="126"/>
        <v xml:space="preserve">corruption </v>
      </c>
      <c r="AM179" s="46">
        <f t="shared" si="127"/>
        <v>0</v>
      </c>
      <c r="AN179" s="46">
        <f t="shared" si="128"/>
        <v>0</v>
      </c>
      <c r="AO179" s="46">
        <f t="shared" si="129"/>
        <v>0</v>
      </c>
      <c r="AP179" s="46">
        <f t="shared" si="130"/>
        <v>0</v>
      </c>
      <c r="AQ179" s="46">
        <f t="shared" si="131"/>
        <v>0</v>
      </c>
      <c r="AR179" s="46">
        <f t="shared" si="132"/>
        <v>0</v>
      </c>
      <c r="AS179" s="46">
        <f t="shared" si="133"/>
        <v>0</v>
      </c>
      <c r="AT179" s="46">
        <f t="shared" si="134"/>
        <v>0</v>
      </c>
      <c r="AU179" s="46">
        <f t="shared" si="135"/>
        <v>1</v>
      </c>
      <c r="AV179" s="46">
        <f t="shared" si="136"/>
        <v>0</v>
      </c>
      <c r="AW179" s="46">
        <f t="shared" si="137"/>
        <v>0</v>
      </c>
      <c r="AX179" s="46">
        <f t="shared" si="138"/>
        <v>0</v>
      </c>
      <c r="AY179" s="46">
        <f t="shared" si="139"/>
        <v>0</v>
      </c>
      <c r="BT179" s="46" t="str">
        <f t="shared" si="144"/>
        <v>oui</v>
      </c>
      <c r="BV179" s="46" t="s">
        <v>1500</v>
      </c>
      <c r="BW179" s="46" t="s">
        <v>1717</v>
      </c>
      <c r="BX179" s="46">
        <v>0</v>
      </c>
      <c r="BY179" s="46">
        <v>0</v>
      </c>
      <c r="BZ179" s="46">
        <v>0</v>
      </c>
      <c r="CA179" s="46">
        <v>1</v>
      </c>
      <c r="CB179" s="46">
        <v>0</v>
      </c>
      <c r="CC179" s="46">
        <v>0</v>
      </c>
      <c r="CD179" s="46">
        <v>0</v>
      </c>
      <c r="CE179" s="46">
        <v>0</v>
      </c>
      <c r="CF179" s="46">
        <v>0</v>
      </c>
      <c r="CG179" s="46">
        <v>0</v>
      </c>
      <c r="CH179" s="46">
        <v>0</v>
      </c>
      <c r="CW179" s="46" t="s">
        <v>1679</v>
      </c>
      <c r="CX179" s="46">
        <v>0</v>
      </c>
      <c r="CY179" s="46">
        <v>0</v>
      </c>
      <c r="CZ179" s="46">
        <v>0</v>
      </c>
      <c r="DA179" s="46">
        <v>0</v>
      </c>
      <c r="DB179" s="46">
        <v>0</v>
      </c>
      <c r="DC179" s="46">
        <v>0</v>
      </c>
      <c r="DD179" s="46">
        <v>0</v>
      </c>
      <c r="DE179" s="46">
        <v>0</v>
      </c>
      <c r="DF179" s="46">
        <v>1</v>
      </c>
      <c r="DG179" s="46">
        <v>0</v>
      </c>
      <c r="DH179" s="46">
        <v>0</v>
      </c>
      <c r="DI179" s="46">
        <v>0</v>
      </c>
      <c r="DJ179" s="46">
        <v>0</v>
      </c>
      <c r="GG179" s="46" t="s">
        <v>1500</v>
      </c>
      <c r="GH179" s="46" t="s">
        <v>1574</v>
      </c>
      <c r="GI179" s="46">
        <v>0</v>
      </c>
      <c r="GJ179" s="46">
        <v>0</v>
      </c>
      <c r="GK179" s="46">
        <v>1</v>
      </c>
      <c r="GL179" s="46">
        <v>0</v>
      </c>
      <c r="GM179" s="46">
        <v>0</v>
      </c>
      <c r="GN179" s="46">
        <v>0</v>
      </c>
      <c r="GX179" s="46" t="s">
        <v>1679</v>
      </c>
      <c r="GY179" s="46">
        <v>0</v>
      </c>
      <c r="GZ179" s="46">
        <v>0</v>
      </c>
      <c r="HA179" s="46">
        <v>0</v>
      </c>
      <c r="HB179" s="46">
        <v>0</v>
      </c>
      <c r="HC179" s="46">
        <v>0</v>
      </c>
      <c r="HD179" s="46">
        <v>0</v>
      </c>
      <c r="HE179" s="46">
        <v>0</v>
      </c>
      <c r="HF179" s="46">
        <v>0</v>
      </c>
      <c r="HG179" s="46">
        <v>1</v>
      </c>
      <c r="HH179" s="46">
        <v>0</v>
      </c>
      <c r="HI179" s="46">
        <v>0</v>
      </c>
      <c r="HJ179" s="46">
        <v>0</v>
      </c>
      <c r="HK179" s="46">
        <v>0</v>
      </c>
      <c r="TF179" s="46" t="s">
        <v>1500</v>
      </c>
      <c r="TG179" s="46" t="s">
        <v>1504</v>
      </c>
      <c r="TH179" s="46">
        <v>1</v>
      </c>
      <c r="TI179" s="46">
        <v>0</v>
      </c>
      <c r="TJ179" s="46">
        <v>0</v>
      </c>
      <c r="TK179" s="46">
        <v>0</v>
      </c>
      <c r="TL179" s="46">
        <v>0</v>
      </c>
      <c r="TM179" s="46">
        <v>0</v>
      </c>
      <c r="TN179" s="46">
        <v>0</v>
      </c>
      <c r="TO179" s="46">
        <v>0</v>
      </c>
      <c r="TP179" s="46">
        <v>0</v>
      </c>
      <c r="TQ179" s="46">
        <v>0</v>
      </c>
      <c r="UE179" s="46" t="s">
        <v>1679</v>
      </c>
      <c r="UF179" s="46">
        <v>0</v>
      </c>
      <c r="UG179" s="46">
        <v>0</v>
      </c>
      <c r="UH179" s="46">
        <v>0</v>
      </c>
      <c r="UI179" s="46">
        <v>0</v>
      </c>
      <c r="UJ179" s="46">
        <v>0</v>
      </c>
      <c r="UK179" s="46">
        <v>0</v>
      </c>
      <c r="UL179" s="46">
        <v>0</v>
      </c>
      <c r="UM179" s="46">
        <v>0</v>
      </c>
      <c r="UN179" s="46">
        <v>1</v>
      </c>
      <c r="UO179" s="46">
        <v>0</v>
      </c>
      <c r="UP179" s="46">
        <v>0</v>
      </c>
      <c r="UQ179" s="46">
        <v>0</v>
      </c>
      <c r="UR179" s="46">
        <v>0</v>
      </c>
      <c r="AKG179" s="46" t="s">
        <v>1509</v>
      </c>
      <c r="AKH179" s="46">
        <v>0</v>
      </c>
      <c r="AKI179" s="46">
        <v>0</v>
      </c>
      <c r="AKJ179" s="46">
        <v>0</v>
      </c>
      <c r="AKK179" s="46">
        <v>0</v>
      </c>
      <c r="AKL179" s="46">
        <v>0</v>
      </c>
      <c r="AKM179" s="46">
        <v>0</v>
      </c>
      <c r="AKN179" s="46">
        <v>0</v>
      </c>
      <c r="AKO179" s="46">
        <v>0</v>
      </c>
      <c r="AKP179" s="46">
        <v>0</v>
      </c>
      <c r="AKQ179" s="46">
        <v>0</v>
      </c>
      <c r="AKR179" s="46">
        <v>0</v>
      </c>
      <c r="AKS179" s="46">
        <v>0</v>
      </c>
      <c r="AKT179" s="46">
        <v>0</v>
      </c>
      <c r="AKU179" s="46">
        <v>0</v>
      </c>
      <c r="AKV179" s="46">
        <v>1</v>
      </c>
      <c r="AKW179" s="46">
        <v>0</v>
      </c>
      <c r="AKX179" s="46">
        <v>0</v>
      </c>
      <c r="AKY179" s="46">
        <v>0</v>
      </c>
      <c r="AQR179" s="46" t="s">
        <v>1564</v>
      </c>
      <c r="ASB179" s="46" t="s">
        <v>1500</v>
      </c>
      <c r="AUW179" s="46" t="s">
        <v>2605</v>
      </c>
      <c r="AUX179" s="46">
        <v>0</v>
      </c>
      <c r="AUY179" s="46">
        <v>1</v>
      </c>
      <c r="AUZ179" s="46">
        <v>0</v>
      </c>
      <c r="AVA179" s="46">
        <v>1</v>
      </c>
      <c r="AVB179" s="46">
        <v>0</v>
      </c>
      <c r="AVC179" s="46">
        <v>0</v>
      </c>
      <c r="AVD179" s="46">
        <v>0</v>
      </c>
      <c r="AVE179" s="46">
        <v>0</v>
      </c>
      <c r="AVF179" s="46">
        <v>0</v>
      </c>
      <c r="AVG179" s="46">
        <v>0</v>
      </c>
      <c r="AVH179" s="46">
        <v>0</v>
      </c>
      <c r="AVJ179" s="46" t="s">
        <v>1704</v>
      </c>
      <c r="AVK179" s="46">
        <v>0</v>
      </c>
      <c r="AVL179" s="46">
        <v>1</v>
      </c>
      <c r="AVM179" s="46">
        <v>0</v>
      </c>
      <c r="AVN179" s="46">
        <v>0</v>
      </c>
      <c r="AVO179" s="46">
        <v>0</v>
      </c>
      <c r="AVP179" s="46">
        <v>0</v>
      </c>
      <c r="AVQ179" s="46">
        <v>0</v>
      </c>
      <c r="AVR179" s="46">
        <v>0</v>
      </c>
      <c r="AVS179" s="46">
        <v>1</v>
      </c>
      <c r="AVT179" s="46">
        <v>0</v>
      </c>
      <c r="AVU179" s="46">
        <v>0</v>
      </c>
      <c r="AVV179" s="46">
        <v>0</v>
      </c>
      <c r="AVW179" s="46">
        <v>0</v>
      </c>
      <c r="AVY179" s="46" t="s">
        <v>1561</v>
      </c>
      <c r="AVZ179" s="46">
        <v>1</v>
      </c>
      <c r="AWA179" s="46">
        <v>0</v>
      </c>
      <c r="AWB179" s="46">
        <v>0</v>
      </c>
      <c r="AWC179" s="46">
        <v>0</v>
      </c>
      <c r="AWD179" s="46">
        <v>0</v>
      </c>
      <c r="AWE179" s="46">
        <v>0</v>
      </c>
      <c r="AWF179" s="46">
        <v>0</v>
      </c>
      <c r="AWG179" s="46">
        <v>0</v>
      </c>
      <c r="AWH179" s="46">
        <v>0</v>
      </c>
      <c r="AWI179" s="46">
        <v>0</v>
      </c>
      <c r="AWJ179" s="46">
        <v>0</v>
      </c>
      <c r="AWK179" s="46">
        <v>0</v>
      </c>
      <c r="AWL179" s="46">
        <v>0</v>
      </c>
      <c r="AWN179" s="46" t="s">
        <v>1516</v>
      </c>
      <c r="AWO179" s="46" t="s">
        <v>1517</v>
      </c>
      <c r="AWP179" s="46">
        <v>1</v>
      </c>
      <c r="AWQ179" s="46">
        <v>0</v>
      </c>
      <c r="AWR179" s="46">
        <v>0</v>
      </c>
      <c r="AWS179" s="46">
        <v>0</v>
      </c>
      <c r="AWT179" s="46">
        <v>0</v>
      </c>
      <c r="AWU179" s="46">
        <v>0</v>
      </c>
      <c r="AWV179" s="46">
        <v>0</v>
      </c>
      <c r="AWW179" s="46">
        <v>0</v>
      </c>
      <c r="AWX179" s="46">
        <v>0</v>
      </c>
      <c r="AWY179" s="46">
        <v>0</v>
      </c>
      <c r="AWZ179" s="46">
        <v>0</v>
      </c>
      <c r="AXA179" s="46">
        <v>0</v>
      </c>
      <c r="AXD179" s="46" t="s">
        <v>1500</v>
      </c>
      <c r="AXT179" s="46" t="s">
        <v>1518</v>
      </c>
      <c r="AYI179" s="46" t="s">
        <v>1745</v>
      </c>
      <c r="AYJ179" s="46">
        <v>0</v>
      </c>
      <c r="AYK179" s="46">
        <v>0</v>
      </c>
      <c r="AYL179" s="46">
        <v>0</v>
      </c>
      <c r="AYM179" s="46">
        <v>1</v>
      </c>
      <c r="AYN179" s="46">
        <v>0</v>
      </c>
      <c r="AYO179" s="46">
        <v>0</v>
      </c>
      <c r="AYP179" s="46">
        <v>0</v>
      </c>
      <c r="AYQ179" s="46">
        <v>0</v>
      </c>
      <c r="AYR179" s="46">
        <v>0</v>
      </c>
      <c r="AYS179" s="46">
        <v>0</v>
      </c>
      <c r="AYT179" s="46">
        <v>0</v>
      </c>
      <c r="AYW179" s="46" t="s">
        <v>1500</v>
      </c>
      <c r="AZW179" s="46" t="s">
        <v>1500</v>
      </c>
      <c r="BAX179" s="46" t="s">
        <v>1500</v>
      </c>
      <c r="BBM179" s="46" t="s">
        <v>1518</v>
      </c>
      <c r="BBN179" s="46" t="s">
        <v>1652</v>
      </c>
      <c r="BBO179" s="46" t="s">
        <v>1500</v>
      </c>
      <c r="BCV179" s="46" t="s">
        <v>1652</v>
      </c>
      <c r="BCW179" s="46" t="s">
        <v>1500</v>
      </c>
      <c r="BCX179" s="46" t="s">
        <v>1500</v>
      </c>
      <c r="BDA179" s="46">
        <v>392115742</v>
      </c>
      <c r="BDB179" s="46">
        <v>44966.649502314824</v>
      </c>
      <c r="BDE179" s="46" t="s">
        <v>1524</v>
      </c>
      <c r="BDF179" s="46" t="s">
        <v>1525</v>
      </c>
    </row>
    <row r="180" spans="1:987 1136:1462" x14ac:dyDescent="0.35">
      <c r="A180" s="46">
        <v>202</v>
      </c>
      <c r="B180" s="46" t="s">
        <v>2606</v>
      </c>
      <c r="C180" s="46">
        <v>44966</v>
      </c>
      <c r="D180" s="46" t="s">
        <v>1490</v>
      </c>
      <c r="E180" s="46">
        <v>44966.463953483799</v>
      </c>
      <c r="F180" s="46">
        <v>44966.494353182883</v>
      </c>
      <c r="G180" s="46" t="s">
        <v>1491</v>
      </c>
      <c r="H180" s="46" t="s">
        <v>1699</v>
      </c>
      <c r="I180" s="46" t="s">
        <v>1493</v>
      </c>
      <c r="J180" s="46" t="s">
        <v>1494</v>
      </c>
      <c r="K180" s="46">
        <v>1</v>
      </c>
      <c r="L180" s="46">
        <v>1</v>
      </c>
      <c r="M180" s="46" t="s">
        <v>1700</v>
      </c>
      <c r="N180" s="46" t="s">
        <v>1496</v>
      </c>
      <c r="O180" s="46" t="s">
        <v>1497</v>
      </c>
      <c r="P180" s="46" t="s">
        <v>1528</v>
      </c>
      <c r="Q180" s="46" t="s">
        <v>1500</v>
      </c>
      <c r="S180" s="46" t="s">
        <v>2607</v>
      </c>
      <c r="T180" s="46" t="s">
        <v>1550</v>
      </c>
      <c r="U180" s="46" t="s">
        <v>1500</v>
      </c>
      <c r="V180" s="46" t="s">
        <v>1500</v>
      </c>
      <c r="W180" s="46" t="s">
        <v>1500</v>
      </c>
      <c r="X180" s="46" t="s">
        <v>1500</v>
      </c>
      <c r="Y180" s="46" t="s">
        <v>1500</v>
      </c>
      <c r="Z180" s="46" t="str">
        <f t="shared" si="102"/>
        <v>oui</v>
      </c>
      <c r="AC180" s="46" t="str">
        <f t="shared" si="149"/>
        <v>non</v>
      </c>
      <c r="AD180" s="46" t="s">
        <v>1501</v>
      </c>
      <c r="AF180" s="46" t="s">
        <v>1609</v>
      </c>
      <c r="AH180" s="46" t="s">
        <v>1592</v>
      </c>
      <c r="AJ180" s="46" t="str">
        <f t="shared" si="150"/>
        <v>non</v>
      </c>
      <c r="AK180" s="46" t="str">
        <f t="shared" si="103"/>
        <v>oui</v>
      </c>
      <c r="AL180" s="46" t="str">
        <f t="shared" si="126"/>
        <v xml:space="preserve">exclusion corruption </v>
      </c>
      <c r="AM180" s="46">
        <f t="shared" si="127"/>
        <v>0</v>
      </c>
      <c r="AN180" s="46">
        <f t="shared" si="128"/>
        <v>0</v>
      </c>
      <c r="AO180" s="46">
        <f t="shared" si="129"/>
        <v>0</v>
      </c>
      <c r="AP180" s="46">
        <f t="shared" si="130"/>
        <v>0</v>
      </c>
      <c r="AQ180" s="46">
        <f t="shared" si="131"/>
        <v>0</v>
      </c>
      <c r="AR180" s="46">
        <f t="shared" si="132"/>
        <v>0</v>
      </c>
      <c r="AS180" s="46">
        <f t="shared" si="133"/>
        <v>1</v>
      </c>
      <c r="AT180" s="46">
        <f t="shared" si="134"/>
        <v>0</v>
      </c>
      <c r="AU180" s="46">
        <f t="shared" si="135"/>
        <v>1</v>
      </c>
      <c r="AV180" s="46">
        <f t="shared" si="136"/>
        <v>0</v>
      </c>
      <c r="AW180" s="46">
        <f t="shared" si="137"/>
        <v>0</v>
      </c>
      <c r="AX180" s="46">
        <f t="shared" si="138"/>
        <v>0</v>
      </c>
      <c r="AY180" s="46">
        <f t="shared" si="139"/>
        <v>0</v>
      </c>
      <c r="BT180" s="46" t="str">
        <f t="shared" si="144"/>
        <v>non</v>
      </c>
      <c r="BV180" s="46" t="s">
        <v>1500</v>
      </c>
      <c r="BW180" s="46" t="s">
        <v>1717</v>
      </c>
      <c r="BX180" s="46">
        <v>0</v>
      </c>
      <c r="BY180" s="46">
        <v>0</v>
      </c>
      <c r="BZ180" s="46">
        <v>0</v>
      </c>
      <c r="CA180" s="46">
        <v>1</v>
      </c>
      <c r="CB180" s="46">
        <v>0</v>
      </c>
      <c r="CC180" s="46">
        <v>0</v>
      </c>
      <c r="CD180" s="46">
        <v>0</v>
      </c>
      <c r="CE180" s="46">
        <v>0</v>
      </c>
      <c r="CF180" s="46">
        <v>0</v>
      </c>
      <c r="CG180" s="46">
        <v>0</v>
      </c>
      <c r="CH180" s="46">
        <v>0</v>
      </c>
      <c r="CW180" s="46" t="s">
        <v>1679</v>
      </c>
      <c r="CX180" s="46">
        <v>0</v>
      </c>
      <c r="CY180" s="46">
        <v>0</v>
      </c>
      <c r="CZ180" s="46">
        <v>0</v>
      </c>
      <c r="DA180" s="46">
        <v>0</v>
      </c>
      <c r="DB180" s="46">
        <v>0</v>
      </c>
      <c r="DC180" s="46">
        <v>0</v>
      </c>
      <c r="DD180" s="46">
        <v>0</v>
      </c>
      <c r="DE180" s="46">
        <v>0</v>
      </c>
      <c r="DF180" s="46">
        <v>1</v>
      </c>
      <c r="DG180" s="46">
        <v>0</v>
      </c>
      <c r="DH180" s="46">
        <v>0</v>
      </c>
      <c r="DI180" s="46">
        <v>0</v>
      </c>
      <c r="DJ180" s="46">
        <v>0</v>
      </c>
      <c r="GG180" s="46" t="s">
        <v>1500</v>
      </c>
      <c r="GH180" s="46" t="s">
        <v>1574</v>
      </c>
      <c r="GI180" s="46">
        <v>0</v>
      </c>
      <c r="GJ180" s="46">
        <v>0</v>
      </c>
      <c r="GK180" s="46">
        <v>1</v>
      </c>
      <c r="GL180" s="46">
        <v>0</v>
      </c>
      <c r="GM180" s="46">
        <v>0</v>
      </c>
      <c r="GN180" s="46">
        <v>0</v>
      </c>
      <c r="GX180" s="46" t="s">
        <v>1679</v>
      </c>
      <c r="GY180" s="46">
        <v>0</v>
      </c>
      <c r="GZ180" s="46">
        <v>0</v>
      </c>
      <c r="HA180" s="46">
        <v>0</v>
      </c>
      <c r="HB180" s="46">
        <v>0</v>
      </c>
      <c r="HC180" s="46">
        <v>0</v>
      </c>
      <c r="HD180" s="46">
        <v>0</v>
      </c>
      <c r="HE180" s="46">
        <v>0</v>
      </c>
      <c r="HF180" s="46">
        <v>0</v>
      </c>
      <c r="HG180" s="46">
        <v>1</v>
      </c>
      <c r="HH180" s="46">
        <v>0</v>
      </c>
      <c r="HI180" s="46">
        <v>0</v>
      </c>
      <c r="HJ180" s="46">
        <v>0</v>
      </c>
      <c r="HK180" s="46">
        <v>0</v>
      </c>
      <c r="VR180" s="46" t="s">
        <v>1500</v>
      </c>
      <c r="VS180" s="46" t="s">
        <v>2608</v>
      </c>
      <c r="VT180" s="46">
        <v>0</v>
      </c>
      <c r="VU180" s="46">
        <v>0</v>
      </c>
      <c r="VV180" s="46">
        <v>0</v>
      </c>
      <c r="VW180" s="46">
        <v>0</v>
      </c>
      <c r="VX180" s="46">
        <v>0</v>
      </c>
      <c r="VY180" s="46">
        <v>1</v>
      </c>
      <c r="VZ180" s="46">
        <v>0</v>
      </c>
      <c r="WA180" s="46">
        <v>0</v>
      </c>
      <c r="WB180" s="46">
        <v>0</v>
      </c>
      <c r="WC180" s="46">
        <v>0</v>
      </c>
      <c r="WD180" s="46">
        <v>0</v>
      </c>
      <c r="WS180" s="46" t="s">
        <v>1505</v>
      </c>
      <c r="WT180" s="46">
        <v>0</v>
      </c>
      <c r="WU180" s="46">
        <v>0</v>
      </c>
      <c r="WV180" s="46">
        <v>0</v>
      </c>
      <c r="WW180" s="46">
        <v>0</v>
      </c>
      <c r="WX180" s="46">
        <v>0</v>
      </c>
      <c r="WY180" s="46">
        <v>0</v>
      </c>
      <c r="WZ180" s="46">
        <v>1</v>
      </c>
      <c r="XA180" s="46">
        <v>0</v>
      </c>
      <c r="XB180" s="46">
        <v>0</v>
      </c>
      <c r="XC180" s="46">
        <v>0</v>
      </c>
      <c r="XD180" s="46">
        <v>0</v>
      </c>
      <c r="XE180" s="46">
        <v>0</v>
      </c>
      <c r="XF180" s="46">
        <v>0</v>
      </c>
      <c r="AKG180" s="46" t="s">
        <v>1509</v>
      </c>
      <c r="AKH180" s="46">
        <v>0</v>
      </c>
      <c r="AKI180" s="46">
        <v>0</v>
      </c>
      <c r="AKJ180" s="46">
        <v>0</v>
      </c>
      <c r="AKK180" s="46">
        <v>0</v>
      </c>
      <c r="AKL180" s="46">
        <v>0</v>
      </c>
      <c r="AKM180" s="46">
        <v>0</v>
      </c>
      <c r="AKN180" s="46">
        <v>0</v>
      </c>
      <c r="AKO180" s="46">
        <v>0</v>
      </c>
      <c r="AKP180" s="46">
        <v>0</v>
      </c>
      <c r="AKQ180" s="46">
        <v>0</v>
      </c>
      <c r="AKR180" s="46">
        <v>0</v>
      </c>
      <c r="AKS180" s="46">
        <v>0</v>
      </c>
      <c r="AKT180" s="46">
        <v>0</v>
      </c>
      <c r="AKU180" s="46">
        <v>0</v>
      </c>
      <c r="AKV180" s="46">
        <v>1</v>
      </c>
      <c r="AKW180" s="46">
        <v>0</v>
      </c>
      <c r="AKX180" s="46">
        <v>0</v>
      </c>
      <c r="AKY180" s="46">
        <v>0</v>
      </c>
      <c r="AQR180" s="46" t="s">
        <v>1564</v>
      </c>
      <c r="ARR180" s="46" t="s">
        <v>1581</v>
      </c>
      <c r="ARS180" s="46">
        <v>1</v>
      </c>
      <c r="ART180" s="46">
        <v>0</v>
      </c>
      <c r="ARU180" s="46">
        <v>0</v>
      </c>
      <c r="ARV180" s="46">
        <v>0</v>
      </c>
      <c r="ARW180" s="46">
        <v>0</v>
      </c>
      <c r="ARX180" s="46">
        <v>0</v>
      </c>
      <c r="ARY180" s="46">
        <v>0</v>
      </c>
      <c r="ASB180" s="46" t="s">
        <v>1500</v>
      </c>
      <c r="AUW180" s="46" t="s">
        <v>1831</v>
      </c>
      <c r="AUX180" s="46">
        <v>0</v>
      </c>
      <c r="AUY180" s="46">
        <v>0</v>
      </c>
      <c r="AUZ180" s="46">
        <v>0</v>
      </c>
      <c r="AVA180" s="46">
        <v>1</v>
      </c>
      <c r="AVB180" s="46">
        <v>0</v>
      </c>
      <c r="AVC180" s="46">
        <v>0</v>
      </c>
      <c r="AVD180" s="46">
        <v>0</v>
      </c>
      <c r="AVE180" s="46">
        <v>0</v>
      </c>
      <c r="AVF180" s="46">
        <v>0</v>
      </c>
      <c r="AVG180" s="46">
        <v>0</v>
      </c>
      <c r="AVH180" s="46">
        <v>0</v>
      </c>
      <c r="AVJ180" s="46" t="s">
        <v>1728</v>
      </c>
      <c r="AVK180" s="46">
        <v>0</v>
      </c>
      <c r="AVL180" s="46">
        <v>0</v>
      </c>
      <c r="AVM180" s="46">
        <v>0</v>
      </c>
      <c r="AVN180" s="46">
        <v>0</v>
      </c>
      <c r="AVO180" s="46">
        <v>0</v>
      </c>
      <c r="AVP180" s="46">
        <v>0</v>
      </c>
      <c r="AVQ180" s="46">
        <v>0</v>
      </c>
      <c r="AVR180" s="46">
        <v>0</v>
      </c>
      <c r="AVS180" s="46">
        <v>1</v>
      </c>
      <c r="AVT180" s="46">
        <v>0</v>
      </c>
      <c r="AVU180" s="46">
        <v>0</v>
      </c>
      <c r="AVV180" s="46">
        <v>0</v>
      </c>
      <c r="AVW180" s="46">
        <v>0</v>
      </c>
      <c r="AVY180" s="46" t="s">
        <v>1561</v>
      </c>
      <c r="AVZ180" s="46">
        <v>1</v>
      </c>
      <c r="AWA180" s="46">
        <v>0</v>
      </c>
      <c r="AWB180" s="46">
        <v>0</v>
      </c>
      <c r="AWC180" s="46">
        <v>0</v>
      </c>
      <c r="AWD180" s="46">
        <v>0</v>
      </c>
      <c r="AWE180" s="46">
        <v>0</v>
      </c>
      <c r="AWF180" s="46">
        <v>0</v>
      </c>
      <c r="AWG180" s="46">
        <v>0</v>
      </c>
      <c r="AWH180" s="46">
        <v>0</v>
      </c>
      <c r="AWI180" s="46">
        <v>0</v>
      </c>
      <c r="AWJ180" s="46">
        <v>0</v>
      </c>
      <c r="AWK180" s="46">
        <v>0</v>
      </c>
      <c r="AWL180" s="46">
        <v>0</v>
      </c>
      <c r="AWN180" s="46" t="s">
        <v>1516</v>
      </c>
      <c r="AWO180" s="46" t="s">
        <v>1517</v>
      </c>
      <c r="AWP180" s="46">
        <v>1</v>
      </c>
      <c r="AWQ180" s="46">
        <v>0</v>
      </c>
      <c r="AWR180" s="46">
        <v>0</v>
      </c>
      <c r="AWS180" s="46">
        <v>0</v>
      </c>
      <c r="AWT180" s="46">
        <v>0</v>
      </c>
      <c r="AWU180" s="46">
        <v>0</v>
      </c>
      <c r="AWV180" s="46">
        <v>0</v>
      </c>
      <c r="AWW180" s="46">
        <v>0</v>
      </c>
      <c r="AWX180" s="46">
        <v>0</v>
      </c>
      <c r="AWY180" s="46">
        <v>0</v>
      </c>
      <c r="AWZ180" s="46">
        <v>0</v>
      </c>
      <c r="AXA180" s="46">
        <v>0</v>
      </c>
      <c r="AXD180" s="46" t="s">
        <v>1500</v>
      </c>
      <c r="AXT180" s="46" t="s">
        <v>1518</v>
      </c>
      <c r="AYI180" s="46" t="s">
        <v>1620</v>
      </c>
      <c r="AYJ180" s="46">
        <v>0</v>
      </c>
      <c r="AYK180" s="46">
        <v>0</v>
      </c>
      <c r="AYL180" s="46">
        <v>0</v>
      </c>
      <c r="AYM180" s="46">
        <v>1</v>
      </c>
      <c r="AYN180" s="46">
        <v>1</v>
      </c>
      <c r="AYO180" s="46">
        <v>0</v>
      </c>
      <c r="AYP180" s="46">
        <v>0</v>
      </c>
      <c r="AYQ180" s="46">
        <v>0</v>
      </c>
      <c r="AYR180" s="46">
        <v>0</v>
      </c>
      <c r="AYS180" s="46">
        <v>0</v>
      </c>
      <c r="AYT180" s="46">
        <v>0</v>
      </c>
      <c r="AYW180" s="46" t="s">
        <v>1500</v>
      </c>
      <c r="AZW180" s="46" t="s">
        <v>1500</v>
      </c>
      <c r="BAX180" s="46" t="s">
        <v>1500</v>
      </c>
      <c r="BBM180" s="46" t="s">
        <v>1518</v>
      </c>
      <c r="BBN180" s="46" t="s">
        <v>1652</v>
      </c>
      <c r="BBO180" s="46" t="s">
        <v>1500</v>
      </c>
      <c r="BCV180" s="46" t="s">
        <v>1652</v>
      </c>
      <c r="BCW180" s="46" t="s">
        <v>1500</v>
      </c>
      <c r="BCX180" s="46" t="s">
        <v>1500</v>
      </c>
      <c r="BCY180" s="46" t="s">
        <v>1645</v>
      </c>
      <c r="BDA180" s="46">
        <v>392115749</v>
      </c>
      <c r="BDB180" s="46">
        <v>44966.649513888893</v>
      </c>
      <c r="BDE180" s="46" t="s">
        <v>1524</v>
      </c>
      <c r="BDF180" s="46" t="s">
        <v>1525</v>
      </c>
    </row>
    <row r="181" spans="1:987 1136:1462" x14ac:dyDescent="0.35">
      <c r="A181" s="46">
        <v>203</v>
      </c>
      <c r="B181" s="46" t="s">
        <v>2609</v>
      </c>
      <c r="C181" s="46">
        <v>44966</v>
      </c>
      <c r="D181" s="46" t="s">
        <v>1490</v>
      </c>
      <c r="E181" s="46">
        <v>44966.543033229173</v>
      </c>
      <c r="F181" s="46">
        <v>44966.572276041668</v>
      </c>
      <c r="G181" s="46" t="s">
        <v>1491</v>
      </c>
      <c r="H181" s="46" t="s">
        <v>1699</v>
      </c>
      <c r="I181" s="46" t="s">
        <v>1493</v>
      </c>
      <c r="J181" s="46" t="s">
        <v>1494</v>
      </c>
      <c r="K181" s="46">
        <v>1</v>
      </c>
      <c r="L181" s="46">
        <v>1</v>
      </c>
      <c r="M181" s="46" t="s">
        <v>1700</v>
      </c>
      <c r="N181" s="46" t="s">
        <v>1496</v>
      </c>
      <c r="O181" s="46" t="s">
        <v>1497</v>
      </c>
      <c r="P181" s="46" t="s">
        <v>1498</v>
      </c>
      <c r="R181" s="46" t="s">
        <v>1500</v>
      </c>
      <c r="S181" s="46" t="s">
        <v>2610</v>
      </c>
      <c r="T181" s="46" t="s">
        <v>1500</v>
      </c>
      <c r="U181" s="46" t="s">
        <v>1500</v>
      </c>
      <c r="V181" s="46" t="s">
        <v>1500</v>
      </c>
      <c r="W181" s="46" t="s">
        <v>1500</v>
      </c>
      <c r="X181" s="46" t="s">
        <v>1500</v>
      </c>
      <c r="Y181" s="46" t="s">
        <v>1500</v>
      </c>
      <c r="Z181" s="46" t="str">
        <f t="shared" si="102"/>
        <v>non</v>
      </c>
      <c r="AC181" s="46" t="str">
        <f t="shared" si="149"/>
        <v>non</v>
      </c>
      <c r="AD181" s="46" t="s">
        <v>1501</v>
      </c>
      <c r="AF181" s="46" t="s">
        <v>1503</v>
      </c>
      <c r="AH181" s="46" t="s">
        <v>1734</v>
      </c>
      <c r="AJ181" s="46" t="str">
        <f t="shared" si="150"/>
        <v>non</v>
      </c>
      <c r="AK181" s="46" t="str">
        <f t="shared" si="103"/>
        <v>oui</v>
      </c>
      <c r="AL181" s="46" t="str">
        <f t="shared" si="126"/>
        <v xml:space="preserve">exclusion corruption </v>
      </c>
      <c r="AM181" s="46">
        <f t="shared" si="127"/>
        <v>0</v>
      </c>
      <c r="AN181" s="46">
        <f t="shared" si="128"/>
        <v>0</v>
      </c>
      <c r="AO181" s="46">
        <f t="shared" si="129"/>
        <v>0</v>
      </c>
      <c r="AP181" s="46">
        <f t="shared" si="130"/>
        <v>0</v>
      </c>
      <c r="AQ181" s="46">
        <f t="shared" si="131"/>
        <v>0</v>
      </c>
      <c r="AR181" s="46">
        <f t="shared" si="132"/>
        <v>0</v>
      </c>
      <c r="AS181" s="46">
        <f t="shared" si="133"/>
        <v>1</v>
      </c>
      <c r="AT181" s="46">
        <f t="shared" si="134"/>
        <v>0</v>
      </c>
      <c r="AU181" s="46">
        <f t="shared" si="135"/>
        <v>1</v>
      </c>
      <c r="AV181" s="46">
        <f t="shared" si="136"/>
        <v>0</v>
      </c>
      <c r="AW181" s="46">
        <f t="shared" si="137"/>
        <v>0</v>
      </c>
      <c r="AX181" s="46">
        <f t="shared" si="138"/>
        <v>0</v>
      </c>
      <c r="AY181" s="46">
        <f t="shared" si="139"/>
        <v>0</v>
      </c>
      <c r="BT181" s="46" t="str">
        <f t="shared" si="144"/>
        <v>oui</v>
      </c>
      <c r="GG181" s="46" t="s">
        <v>1500</v>
      </c>
      <c r="GH181" s="46" t="s">
        <v>1504</v>
      </c>
      <c r="GI181" s="46">
        <v>1</v>
      </c>
      <c r="GJ181" s="46">
        <v>0</v>
      </c>
      <c r="GK181" s="46">
        <v>0</v>
      </c>
      <c r="GL181" s="46">
        <v>0</v>
      </c>
      <c r="GM181" s="46">
        <v>0</v>
      </c>
      <c r="GN181" s="46">
        <v>0</v>
      </c>
      <c r="GX181" s="46" t="s">
        <v>1505</v>
      </c>
      <c r="GY181" s="46">
        <v>0</v>
      </c>
      <c r="GZ181" s="46">
        <v>0</v>
      </c>
      <c r="HA181" s="46">
        <v>0</v>
      </c>
      <c r="HB181" s="46">
        <v>0</v>
      </c>
      <c r="HC181" s="46">
        <v>0</v>
      </c>
      <c r="HD181" s="46">
        <v>0</v>
      </c>
      <c r="HE181" s="46">
        <v>1</v>
      </c>
      <c r="HF181" s="46">
        <v>0</v>
      </c>
      <c r="HG181" s="46">
        <v>0</v>
      </c>
      <c r="HH181" s="46">
        <v>0</v>
      </c>
      <c r="HI181" s="46">
        <v>0</v>
      </c>
      <c r="HJ181" s="46">
        <v>0</v>
      </c>
      <c r="HK181" s="46">
        <v>0</v>
      </c>
      <c r="OA181" s="46" t="s">
        <v>1500</v>
      </c>
      <c r="OB181" s="46" t="s">
        <v>2611</v>
      </c>
      <c r="OC181" s="46">
        <v>1</v>
      </c>
      <c r="OD181" s="46">
        <v>0</v>
      </c>
      <c r="OE181" s="46">
        <v>1</v>
      </c>
      <c r="OF181" s="46">
        <v>0</v>
      </c>
      <c r="OG181" s="46">
        <v>0</v>
      </c>
      <c r="OH181" s="46">
        <v>0</v>
      </c>
      <c r="OI181" s="46">
        <v>0</v>
      </c>
      <c r="OJ181" s="46">
        <v>0</v>
      </c>
      <c r="OK181" s="46">
        <v>0</v>
      </c>
      <c r="OL181" s="46">
        <v>0</v>
      </c>
      <c r="OM181" s="46">
        <v>0</v>
      </c>
      <c r="PB181" s="46" t="s">
        <v>1659</v>
      </c>
      <c r="PC181" s="46">
        <v>0</v>
      </c>
      <c r="PD181" s="46">
        <v>0</v>
      </c>
      <c r="PE181" s="46">
        <v>0</v>
      </c>
      <c r="PF181" s="46">
        <v>0</v>
      </c>
      <c r="PG181" s="46">
        <v>0</v>
      </c>
      <c r="PH181" s="46">
        <v>0</v>
      </c>
      <c r="PI181" s="46">
        <v>1</v>
      </c>
      <c r="PJ181" s="46">
        <v>0</v>
      </c>
      <c r="PK181" s="46">
        <v>1</v>
      </c>
      <c r="PL181" s="46">
        <v>0</v>
      </c>
      <c r="PM181" s="46">
        <v>0</v>
      </c>
      <c r="PN181" s="46">
        <v>0</v>
      </c>
      <c r="PO181" s="46">
        <v>0</v>
      </c>
      <c r="AAP181" s="46" t="s">
        <v>1500</v>
      </c>
      <c r="AAQ181" s="46" t="s">
        <v>1736</v>
      </c>
      <c r="AAR181" s="46">
        <v>1</v>
      </c>
      <c r="AAS181" s="46">
        <v>1</v>
      </c>
      <c r="AAT181" s="46">
        <v>0</v>
      </c>
      <c r="AAU181" s="46">
        <v>0</v>
      </c>
      <c r="AAV181" s="46">
        <v>0</v>
      </c>
      <c r="AAW181" s="46">
        <v>0</v>
      </c>
      <c r="AAX181" s="46">
        <v>0</v>
      </c>
      <c r="AAY181" s="46">
        <v>0</v>
      </c>
      <c r="AAZ181" s="46">
        <v>0</v>
      </c>
      <c r="ABA181" s="46">
        <v>0</v>
      </c>
      <c r="ABB181" s="46">
        <v>0</v>
      </c>
      <c r="ABC181" s="46">
        <v>0</v>
      </c>
      <c r="ABD181" s="46">
        <v>0</v>
      </c>
      <c r="ABE181" s="46">
        <v>0</v>
      </c>
      <c r="ABF181" s="46">
        <v>0</v>
      </c>
      <c r="ABG181" s="46">
        <v>0</v>
      </c>
      <c r="ACA181" s="46" t="s">
        <v>1799</v>
      </c>
      <c r="ACB181" s="46">
        <v>0</v>
      </c>
      <c r="ACC181" s="46">
        <v>0</v>
      </c>
      <c r="ACD181" s="46">
        <v>0</v>
      </c>
      <c r="ACE181" s="46">
        <v>0</v>
      </c>
      <c r="ACF181" s="46">
        <v>0</v>
      </c>
      <c r="ACG181" s="46">
        <v>0</v>
      </c>
      <c r="ACH181" s="46">
        <v>1</v>
      </c>
      <c r="ACI181" s="46">
        <v>0</v>
      </c>
      <c r="ACJ181" s="46">
        <v>1</v>
      </c>
      <c r="ACK181" s="46">
        <v>0</v>
      </c>
      <c r="ACL181" s="46">
        <v>0</v>
      </c>
      <c r="ACM181" s="46">
        <v>0</v>
      </c>
      <c r="ACN181" s="46">
        <v>0</v>
      </c>
      <c r="AKG181" s="46" t="s">
        <v>1509</v>
      </c>
      <c r="AKH181" s="46">
        <v>0</v>
      </c>
      <c r="AKI181" s="46">
        <v>0</v>
      </c>
      <c r="AKJ181" s="46">
        <v>0</v>
      </c>
      <c r="AKK181" s="46">
        <v>0</v>
      </c>
      <c r="AKL181" s="46">
        <v>0</v>
      </c>
      <c r="AKM181" s="46">
        <v>0</v>
      </c>
      <c r="AKN181" s="46">
        <v>0</v>
      </c>
      <c r="AKO181" s="46">
        <v>0</v>
      </c>
      <c r="AKP181" s="46">
        <v>0</v>
      </c>
      <c r="AKQ181" s="46">
        <v>0</v>
      </c>
      <c r="AKR181" s="46">
        <v>0</v>
      </c>
      <c r="AKS181" s="46">
        <v>0</v>
      </c>
      <c r="AKT181" s="46">
        <v>0</v>
      </c>
      <c r="AKU181" s="46">
        <v>0</v>
      </c>
      <c r="AKV181" s="46">
        <v>1</v>
      </c>
      <c r="AKW181" s="46">
        <v>0</v>
      </c>
      <c r="AKX181" s="46">
        <v>0</v>
      </c>
      <c r="AKY181" s="46">
        <v>0</v>
      </c>
      <c r="AQR181" s="46" t="s">
        <v>1564</v>
      </c>
      <c r="ARR181" s="46" t="s">
        <v>1581</v>
      </c>
      <c r="ARS181" s="46">
        <v>1</v>
      </c>
      <c r="ART181" s="46">
        <v>0</v>
      </c>
      <c r="ARU181" s="46">
        <v>0</v>
      </c>
      <c r="ARV181" s="46">
        <v>0</v>
      </c>
      <c r="ARW181" s="46">
        <v>0</v>
      </c>
      <c r="ARX181" s="46">
        <v>0</v>
      </c>
      <c r="ARY181" s="46">
        <v>0</v>
      </c>
      <c r="ASB181" s="46" t="s">
        <v>1500</v>
      </c>
      <c r="AUW181" s="46" t="s">
        <v>1759</v>
      </c>
      <c r="AUX181" s="46">
        <v>0</v>
      </c>
      <c r="AUY181" s="46">
        <v>0</v>
      </c>
      <c r="AUZ181" s="46">
        <v>0</v>
      </c>
      <c r="AVA181" s="46">
        <v>0</v>
      </c>
      <c r="AVB181" s="46">
        <v>0</v>
      </c>
      <c r="AVC181" s="46">
        <v>1</v>
      </c>
      <c r="AVD181" s="46">
        <v>0</v>
      </c>
      <c r="AVE181" s="46">
        <v>0</v>
      </c>
      <c r="AVF181" s="46">
        <v>0</v>
      </c>
      <c r="AVG181" s="46">
        <v>0</v>
      </c>
      <c r="AVH181" s="46">
        <v>0</v>
      </c>
      <c r="AVJ181" s="46" t="s">
        <v>1728</v>
      </c>
      <c r="AVK181" s="46">
        <v>0</v>
      </c>
      <c r="AVL181" s="46">
        <v>0</v>
      </c>
      <c r="AVM181" s="46">
        <v>0</v>
      </c>
      <c r="AVN181" s="46">
        <v>0</v>
      </c>
      <c r="AVO181" s="46">
        <v>0</v>
      </c>
      <c r="AVP181" s="46">
        <v>0</v>
      </c>
      <c r="AVQ181" s="46">
        <v>0</v>
      </c>
      <c r="AVR181" s="46">
        <v>0</v>
      </c>
      <c r="AVS181" s="46">
        <v>1</v>
      </c>
      <c r="AVT181" s="46">
        <v>0</v>
      </c>
      <c r="AVU181" s="46">
        <v>0</v>
      </c>
      <c r="AVV181" s="46">
        <v>0</v>
      </c>
      <c r="AVW181" s="46">
        <v>0</v>
      </c>
      <c r="AVY181" s="46" t="s">
        <v>1561</v>
      </c>
      <c r="AVZ181" s="46">
        <v>1</v>
      </c>
      <c r="AWA181" s="46">
        <v>0</v>
      </c>
      <c r="AWB181" s="46">
        <v>0</v>
      </c>
      <c r="AWC181" s="46">
        <v>0</v>
      </c>
      <c r="AWD181" s="46">
        <v>0</v>
      </c>
      <c r="AWE181" s="46">
        <v>0</v>
      </c>
      <c r="AWF181" s="46">
        <v>0</v>
      </c>
      <c r="AWG181" s="46">
        <v>0</v>
      </c>
      <c r="AWH181" s="46">
        <v>0</v>
      </c>
      <c r="AWI181" s="46">
        <v>0</v>
      </c>
      <c r="AWJ181" s="46">
        <v>0</v>
      </c>
      <c r="AWK181" s="46">
        <v>0</v>
      </c>
      <c r="AWL181" s="46">
        <v>0</v>
      </c>
      <c r="AWN181" s="46" t="s">
        <v>1516</v>
      </c>
      <c r="AWO181" s="46" t="s">
        <v>1517</v>
      </c>
      <c r="AWP181" s="46">
        <v>1</v>
      </c>
      <c r="AWQ181" s="46">
        <v>0</v>
      </c>
      <c r="AWR181" s="46">
        <v>0</v>
      </c>
      <c r="AWS181" s="46">
        <v>0</v>
      </c>
      <c r="AWT181" s="46">
        <v>0</v>
      </c>
      <c r="AWU181" s="46">
        <v>0</v>
      </c>
      <c r="AWV181" s="46">
        <v>0</v>
      </c>
      <c r="AWW181" s="46">
        <v>0</v>
      </c>
      <c r="AWX181" s="46">
        <v>0</v>
      </c>
      <c r="AWY181" s="46">
        <v>0</v>
      </c>
      <c r="AWZ181" s="46">
        <v>0</v>
      </c>
      <c r="AXA181" s="46">
        <v>0</v>
      </c>
      <c r="AXD181" s="46" t="s">
        <v>1500</v>
      </c>
      <c r="AXT181" s="46" t="s">
        <v>1518</v>
      </c>
      <c r="AYI181" s="46" t="s">
        <v>1745</v>
      </c>
      <c r="AYJ181" s="46">
        <v>0</v>
      </c>
      <c r="AYK181" s="46">
        <v>0</v>
      </c>
      <c r="AYL181" s="46">
        <v>0</v>
      </c>
      <c r="AYM181" s="46">
        <v>1</v>
      </c>
      <c r="AYN181" s="46">
        <v>0</v>
      </c>
      <c r="AYO181" s="46">
        <v>0</v>
      </c>
      <c r="AYP181" s="46">
        <v>0</v>
      </c>
      <c r="AYQ181" s="46">
        <v>0</v>
      </c>
      <c r="AYR181" s="46">
        <v>0</v>
      </c>
      <c r="AYS181" s="46">
        <v>0</v>
      </c>
      <c r="AYT181" s="46">
        <v>0</v>
      </c>
      <c r="AYW181" s="46" t="s">
        <v>1496</v>
      </c>
      <c r="AYX181" s="46" t="s">
        <v>1812</v>
      </c>
      <c r="AYY181" s="46">
        <v>1</v>
      </c>
      <c r="AYZ181" s="46">
        <v>0</v>
      </c>
      <c r="AZA181" s="46">
        <v>0</v>
      </c>
      <c r="AZB181" s="46">
        <v>0</v>
      </c>
      <c r="AZC181" s="46">
        <v>0</v>
      </c>
      <c r="AZD181" s="46">
        <v>0</v>
      </c>
      <c r="AZE181" s="46">
        <v>0</v>
      </c>
      <c r="AZF181" s="46">
        <v>0</v>
      </c>
      <c r="AZG181" s="46">
        <v>0</v>
      </c>
      <c r="AZH181" s="46">
        <v>0</v>
      </c>
      <c r="AZK181" s="46" t="s">
        <v>1812</v>
      </c>
      <c r="AZL181" s="46">
        <v>1</v>
      </c>
      <c r="AZM181" s="46">
        <v>0</v>
      </c>
      <c r="AZN181" s="46">
        <v>0</v>
      </c>
      <c r="AZO181" s="46">
        <v>0</v>
      </c>
      <c r="AZP181" s="46">
        <v>0</v>
      </c>
      <c r="AZQ181" s="46">
        <v>0</v>
      </c>
      <c r="AZR181" s="46">
        <v>0</v>
      </c>
      <c r="AZS181" s="46">
        <v>0</v>
      </c>
      <c r="AZT181" s="46">
        <v>0</v>
      </c>
      <c r="AZU181" s="46">
        <v>0</v>
      </c>
      <c r="AZW181" s="46" t="s">
        <v>1500</v>
      </c>
      <c r="BAX181" s="46" t="s">
        <v>1500</v>
      </c>
      <c r="BBM181" s="46" t="s">
        <v>1518</v>
      </c>
      <c r="BBN181" s="46" t="s">
        <v>1652</v>
      </c>
      <c r="BBO181" s="46" t="s">
        <v>1500</v>
      </c>
      <c r="BCV181" s="46" t="s">
        <v>1652</v>
      </c>
      <c r="BCW181" s="46" t="s">
        <v>1500</v>
      </c>
      <c r="BCX181" s="46" t="s">
        <v>1500</v>
      </c>
      <c r="BDA181" s="46">
        <v>392115757</v>
      </c>
      <c r="BDB181" s="46">
        <v>44966.649525462963</v>
      </c>
      <c r="BDE181" s="46" t="s">
        <v>1524</v>
      </c>
      <c r="BDF181" s="46" t="s">
        <v>1525</v>
      </c>
    </row>
    <row r="182" spans="1:987 1136:1462" x14ac:dyDescent="0.35">
      <c r="A182" s="46">
        <v>204</v>
      </c>
      <c r="B182" s="46" t="s">
        <v>2612</v>
      </c>
      <c r="C182" s="46">
        <v>44967</v>
      </c>
      <c r="D182" s="46" t="s">
        <v>1490</v>
      </c>
      <c r="E182" s="46">
        <v>44967.349919479173</v>
      </c>
      <c r="F182" s="46">
        <v>44967.376192685188</v>
      </c>
      <c r="G182" s="46" t="s">
        <v>1491</v>
      </c>
      <c r="H182" s="46" t="s">
        <v>1656</v>
      </c>
      <c r="I182" s="46" t="s">
        <v>1493</v>
      </c>
      <c r="J182" s="46" t="s">
        <v>1494</v>
      </c>
      <c r="K182" s="46">
        <v>10</v>
      </c>
      <c r="L182" s="46">
        <v>10</v>
      </c>
      <c r="M182" s="46" t="s">
        <v>1668</v>
      </c>
      <c r="N182" s="46" t="s">
        <v>1496</v>
      </c>
      <c r="O182" s="46" t="s">
        <v>1497</v>
      </c>
      <c r="P182" s="46" t="s">
        <v>1528</v>
      </c>
      <c r="Q182" s="46" t="s">
        <v>1496</v>
      </c>
      <c r="S182" s="46" t="s">
        <v>2613</v>
      </c>
      <c r="T182" s="46" t="s">
        <v>1500</v>
      </c>
      <c r="U182" s="46" t="s">
        <v>1500</v>
      </c>
      <c r="V182" s="46" t="s">
        <v>1500</v>
      </c>
      <c r="W182" s="46" t="s">
        <v>1500</v>
      </c>
      <c r="X182" s="46" t="s">
        <v>1500</v>
      </c>
      <c r="Y182" s="46" t="s">
        <v>1500</v>
      </c>
      <c r="Z182" s="46" t="str">
        <f t="shared" si="102"/>
        <v>non</v>
      </c>
      <c r="AC182" s="46" t="str">
        <f t="shared" si="149"/>
        <v>oui</v>
      </c>
      <c r="AD182" s="46" t="s">
        <v>1609</v>
      </c>
      <c r="AF182" s="46" t="s">
        <v>1531</v>
      </c>
      <c r="AH182" s="46" t="s">
        <v>1501</v>
      </c>
      <c r="AJ182" s="46" t="str">
        <f t="shared" si="150"/>
        <v>oui</v>
      </c>
      <c r="AK182" s="46" t="str">
        <f t="shared" si="103"/>
        <v>oui</v>
      </c>
      <c r="AL182" s="46" t="str">
        <f t="shared" si="126"/>
        <v xml:space="preserve">corruption </v>
      </c>
      <c r="AM182" s="46">
        <f t="shared" si="127"/>
        <v>0</v>
      </c>
      <c r="AN182" s="46">
        <f t="shared" si="128"/>
        <v>0</v>
      </c>
      <c r="AO182" s="46">
        <f t="shared" si="129"/>
        <v>0</v>
      </c>
      <c r="AP182" s="46">
        <f t="shared" si="130"/>
        <v>0</v>
      </c>
      <c r="AQ182" s="46">
        <f t="shared" si="131"/>
        <v>0</v>
      </c>
      <c r="AR182" s="46">
        <f t="shared" si="132"/>
        <v>0</v>
      </c>
      <c r="AS182" s="46">
        <f t="shared" si="133"/>
        <v>0</v>
      </c>
      <c r="AT182" s="46">
        <f t="shared" si="134"/>
        <v>0</v>
      </c>
      <c r="AU182" s="46">
        <f t="shared" si="135"/>
        <v>1</v>
      </c>
      <c r="AV182" s="46">
        <f t="shared" si="136"/>
        <v>0</v>
      </c>
      <c r="AW182" s="46">
        <f t="shared" si="137"/>
        <v>0</v>
      </c>
      <c r="AX182" s="46">
        <f t="shared" si="138"/>
        <v>0</v>
      </c>
      <c r="AY182" s="46">
        <f t="shared" si="139"/>
        <v>0</v>
      </c>
      <c r="AZ182" s="46" t="str">
        <f>IF(BA182=1,"pas_adapte ","")&amp;IF(BB182=1,"insuffisance_argent ","")&amp;IF(BC182=1,"acces_limite ","")&amp;IF(BD182=1,"mauvaise_qualite ","")&amp;IF(BE182=1,"retard_reception ","")&amp;IF(BF182=1,"aucun_problem ","")&amp;IF(BG182=1,"autre ","")&amp;IF(BH182=1,"nsp ","")&amp;IF(BI182=1,"pnpr ","")</f>
        <v xml:space="preserve">aucun_problem </v>
      </c>
      <c r="BA182" s="46">
        <f>IF(ISERROR(SEARCH(1,_xlfn.CONCAT(DM182, FO182, HN182, KJ182, NC182, PR182, SH182, UU182, XI182, ZT182, ACQ182, ZT182, ACQ182, AEK182, AFT182, AJH182))),0,1)</f>
        <v>0</v>
      </c>
      <c r="BB182" s="46">
        <f>IF(ISERROR(SEARCH(1,_xlfn.CONCAT(DN182, FP182, HO182, KK182, ND182, PS182, SI182, UV182, XJ182, ZU182, ACR182))),0,1)</f>
        <v>0</v>
      </c>
      <c r="BC182" s="46">
        <f>IF(ISERROR(SEARCH(1,_xlfn.CONCAT(KL182, NE182, PT182, SJ182, UW182, XK182, ZW182, ACT182,AEM182, AGQ182, AJJ182))),0,1)</f>
        <v>0</v>
      </c>
      <c r="BD182" s="46">
        <f>IF(ISERROR(SEARCH(1,_xlfn.CONCAT(DO182, FQ182, HP182, KM182, NF182, PU182, SK182, UX182, XL182, ZV182, ACU182,AEL182, AGP182, AJI182))),0,1)</f>
        <v>0</v>
      </c>
      <c r="BE182" s="46">
        <f>IF(ISERROR(SEARCH(1,_xlfn.CONCAT(DP182, FR182, HQ182, KN182, NG182, PV182, SL182, UY182, XM182, ZX182, ACU182,AEN182, AGR182, AJK182))),0,1)</f>
        <v>0</v>
      </c>
      <c r="BF182" s="46">
        <f>IF(ISERROR(SEARCH(1,_xlfn.CONCAT(DQ182, FS182, HR182, KO182, NH182, PW182, SM182, UZ182, XN182, ZY182, ACV182,AEO182, AGS182, AJL182))),0,1)</f>
        <v>1</v>
      </c>
      <c r="BG182" s="46">
        <f>IF(ISERROR(SEARCH(1,_xlfn.CONCAT(DR182, FT182, HS182, KP182, NI182, PX182, SN182, VA182, XO182, ZZ182, ACW182,AEP182, AGT182, AJM182))),0,1)</f>
        <v>0</v>
      </c>
      <c r="BH182" s="46">
        <f>IF(ISERROR(SEARCH(1,_xlfn.CONCAT(DS182, FU182, HT182, KQ182, NJ182, PY182, SO182, VB182, XP182, AAA182, ACX182,AEQ182, AGU182, AJN182))),0,1)</f>
        <v>0</v>
      </c>
      <c r="BI182" s="46">
        <f>IF(ISERROR(SEARCH(1,_xlfn.CONCAT(DT182, FV182, HU182, KR182, NK182, PZ182, SP182, VC182, XQ182, AAB182, ACY182,AER182, AGV182, AJO182))),0,1)</f>
        <v>0</v>
      </c>
      <c r="BJ182" s="46" t="str">
        <f>IF(BK182=1, "pas_adapte ","")&amp;IF(BL182=1, "insuffisance_argent ","")&amp;IF(BM182=1, "acces_limite ","")&amp;IF(BN182=1, "mauvaise_qualite ","")&amp;IF(BO182=1, "retard_reception ","")&amp;IF(BP182=1, "aucun_problem ","")&amp;IF(BQ182=1, "autre ","")&amp;IF(BR182=1, "nsp ","")&amp;IF(BS182=1, "pnpr ","")</f>
        <v xml:space="preserve">aucun_problem </v>
      </c>
      <c r="BK182" s="46">
        <f>IF(ISERROR(SEARCH(1,_xlfn.CONCAT(DM182, FO182, HN182, KJ182, NC182, PR182, SH182, UU182, XI182, ZT182, ACQ182, ZT182, ACQ182, AEK182, AFT182, AJH182, ALB182, ALL182, ALV182, AMF182, AMQ182, ANB182, ANM182, ANX182, AOI182, AOT182, APE182, APP182, APZ182, AQI182))),0,1)</f>
        <v>0</v>
      </c>
      <c r="BL182" s="46">
        <f>IF(ISERROR(SEARCH(1,_xlfn.CONCAT(DN182, FP182, HO182, KK182, ND182, PS182, SI182, UV182, XJ182, ZU182, ACR182, ZU182, ACR182, ALC182, ALM182, ALW182, AMG182, AMR182, ANC182, ANN182, ANY182, AOJ182, AOU182, APF182))),0,1)</f>
        <v>0</v>
      </c>
      <c r="BM182" s="46">
        <f>IF(ISERROR(SEARCH(1,_xlfn.CONCAT(KL182, NE182, PT182, SJ182, UW182, XK182, ZW182, ACT182,AEM182, AGQ182, AJJ182, AMH182, AMS182, AND182, ANO182, ANZ182, AOK182, AOW182, APH182, APR182, AQB182, AQK182))),0,1)</f>
        <v>0</v>
      </c>
      <c r="BN182" s="46">
        <f>IF(ISERROR(SEARCH(1,_xlfn.CONCAT(DO182, FQ182, HP182, KM182, NF182, PU182, SK182, UX182, XL182, ZV182, ACU182,AEL182, AGP182, AJI182, AMI182, AMT182, ANE182, ANP182, AOA182, AOL182, AOV182, APG182, APQ182, AQA182, AQJ182))),0,1)</f>
        <v>0</v>
      </c>
      <c r="BO182" s="46">
        <f>IF(ISERROR(SEARCH(1,_xlfn.CONCAT(DP182, FR182, HQ182, KN182, NG182, PV182, SL182, UY182, XM182, ZX182, ACU182,AEN182, AGR182, AJK182, ALE182, ALO182, ALY182, AMJ182, AMU182, ANF182, ANQ182, AOB182, AOM182, AOX182, API182, APS182, AQC182, AQL182))),0,1)</f>
        <v>0</v>
      </c>
      <c r="BP182" s="46">
        <f>IF(ISERROR(SEARCH(1,_xlfn.CONCAT(DQ182, FS182, HR182, KO182, NH182, PW182, SM182, UZ182, XN182, ZY182, ACV182,AEO182, AGS182, AJL182, ALF182, ALP182, ALZ182, AMK182, AMV182, ANG182, ANR182, AOC182, AON182, AOY182, APJ182, APT182, AQD182, AQM182))),0,1)</f>
        <v>1</v>
      </c>
      <c r="BQ182" s="46">
        <f>IF(ISERROR(SEARCH(1,_xlfn.CONCAT(DR182, FT182, HS182, KP182, NI182, PX182, SN182, VA182, XO182, ZZ182, ACW182,AEP182, AGT182, AJM182, ALG182, ALQ182, AMA182, AML182, AMW182, ANH182, ANS182, AOD182, AOO182, AOZ182, APK182, APU182, AQE182, AQN182))),0,1)</f>
        <v>0</v>
      </c>
      <c r="BR182" s="46">
        <f>IF(ISERROR(SEARCH(1,_xlfn.CONCAT(DS182, FU182, HT182, KQ182, NJ182, PY182, SO182, VB182, XP182, AAA182, ACX182,AEQ182, AGU182, AJN182, ALH182, ALR182, AMB182, AMM182, AMX182, ANI182, ANT182, AOE182, AOP182, APA182, APL182, APV182, AQF182, AQO182))),0,1)</f>
        <v>0</v>
      </c>
      <c r="BS182" s="46">
        <f>IF(ISERROR(SEARCH(1,_xlfn.CONCAT(DT182, FV182, HU182, KR182, NK182, PZ182, SP182, VC182, XQ182, AAB182, ACY182,AER182, AGV182, AJO182, ALI182, ALS182, AMC182, AMN182, AMY182, ANJ182, ANU182, AOF182, AOQ182, APB182, APM182, APW182, AQG182, AQP182))),0,1)</f>
        <v>0</v>
      </c>
      <c r="BT182" s="46" t="str">
        <f t="shared" si="144"/>
        <v>oui</v>
      </c>
      <c r="BU182" s="46" t="str">
        <f>IF(ISERROR(SEARCH(1, _xlfn.CONCAT(CL182, CM182,ES182, GQ182, JB182,MB182,OP182, OQ182,RF182, WG182, ABJ182, ABK182, ABL182, ABM182, CK182 ))),"non","oui")</f>
        <v>oui</v>
      </c>
      <c r="BV182" s="46" t="s">
        <v>1500</v>
      </c>
      <c r="BW182" s="46" t="s">
        <v>1626</v>
      </c>
      <c r="BX182" s="46">
        <v>0</v>
      </c>
      <c r="BY182" s="46">
        <v>1</v>
      </c>
      <c r="BZ182" s="46">
        <v>0</v>
      </c>
      <c r="CA182" s="46">
        <v>0</v>
      </c>
      <c r="CB182" s="46">
        <v>0</v>
      </c>
      <c r="CC182" s="46">
        <v>0</v>
      </c>
      <c r="CD182" s="46">
        <v>0</v>
      </c>
      <c r="CE182" s="46">
        <v>0</v>
      </c>
      <c r="CF182" s="46">
        <v>0</v>
      </c>
      <c r="CG182" s="46">
        <v>0</v>
      </c>
      <c r="CH182" s="46">
        <v>0</v>
      </c>
      <c r="CW182" s="46" t="s">
        <v>1679</v>
      </c>
      <c r="CX182" s="46">
        <v>0</v>
      </c>
      <c r="CY182" s="46">
        <v>0</v>
      </c>
      <c r="CZ182" s="46">
        <v>0</v>
      </c>
      <c r="DA182" s="46">
        <v>0</v>
      </c>
      <c r="DB182" s="46">
        <v>0</v>
      </c>
      <c r="DC182" s="46">
        <v>0</v>
      </c>
      <c r="DD182" s="46">
        <v>0</v>
      </c>
      <c r="DE182" s="46">
        <v>0</v>
      </c>
      <c r="DF182" s="46">
        <v>1</v>
      </c>
      <c r="DG182" s="46">
        <v>0</v>
      </c>
      <c r="DH182" s="46">
        <v>0</v>
      </c>
      <c r="DI182" s="46">
        <v>0</v>
      </c>
      <c r="DJ182" s="46">
        <v>0</v>
      </c>
      <c r="GG182" s="46" t="s">
        <v>1496</v>
      </c>
      <c r="GP182" s="46" t="s">
        <v>1504</v>
      </c>
      <c r="GQ182" s="46">
        <v>1</v>
      </c>
      <c r="GR182" s="46">
        <v>0</v>
      </c>
      <c r="GS182" s="46">
        <v>0</v>
      </c>
      <c r="GT182" s="46">
        <v>0</v>
      </c>
      <c r="GU182" s="46">
        <v>0</v>
      </c>
      <c r="GV182" s="46">
        <v>0</v>
      </c>
      <c r="GX182" s="46" t="s">
        <v>1679</v>
      </c>
      <c r="GY182" s="46">
        <v>0</v>
      </c>
      <c r="GZ182" s="46">
        <v>0</v>
      </c>
      <c r="HA182" s="46">
        <v>0</v>
      </c>
      <c r="HB182" s="46">
        <v>0</v>
      </c>
      <c r="HC182" s="46">
        <v>0</v>
      </c>
      <c r="HD182" s="46">
        <v>0</v>
      </c>
      <c r="HE182" s="46">
        <v>0</v>
      </c>
      <c r="HF182" s="46">
        <v>0</v>
      </c>
      <c r="HG182" s="46">
        <v>1</v>
      </c>
      <c r="HH182" s="46">
        <v>0</v>
      </c>
      <c r="HI182" s="46">
        <v>0</v>
      </c>
      <c r="HJ182" s="46">
        <v>0</v>
      </c>
      <c r="HK182" s="46">
        <v>0</v>
      </c>
      <c r="HM182" s="46" t="s">
        <v>1914</v>
      </c>
      <c r="HN182" s="46">
        <v>0</v>
      </c>
      <c r="HO182" s="46">
        <v>0</v>
      </c>
      <c r="HP182" s="46">
        <v>0</v>
      </c>
      <c r="HQ182" s="46">
        <v>0</v>
      </c>
      <c r="HR182" s="46">
        <v>1</v>
      </c>
      <c r="HS182" s="46">
        <v>0</v>
      </c>
      <c r="HT182" s="46">
        <v>0</v>
      </c>
      <c r="HU182" s="46">
        <v>0</v>
      </c>
      <c r="IE182" s="46" t="s">
        <v>1563</v>
      </c>
      <c r="IF182" s="46" t="s">
        <v>1629</v>
      </c>
      <c r="QQ182" s="46" t="s">
        <v>1500</v>
      </c>
      <c r="QR182" s="46" t="s">
        <v>2548</v>
      </c>
      <c r="QS182" s="46">
        <v>0</v>
      </c>
      <c r="QT182" s="46">
        <v>1</v>
      </c>
      <c r="QU182" s="46">
        <v>0</v>
      </c>
      <c r="QV182" s="46">
        <v>0</v>
      </c>
      <c r="QW182" s="46">
        <v>1</v>
      </c>
      <c r="QX182" s="46">
        <v>0</v>
      </c>
      <c r="QY182" s="46">
        <v>0</v>
      </c>
      <c r="QZ182" s="46">
        <v>0</v>
      </c>
      <c r="RA182" s="46">
        <v>0</v>
      </c>
      <c r="RB182" s="46">
        <v>0</v>
      </c>
      <c r="RC182" s="46">
        <v>0</v>
      </c>
      <c r="RR182" s="46" t="s">
        <v>1679</v>
      </c>
      <c r="RS182" s="46">
        <v>0</v>
      </c>
      <c r="RT182" s="46">
        <v>0</v>
      </c>
      <c r="RU182" s="46">
        <v>0</v>
      </c>
      <c r="RV182" s="46">
        <v>0</v>
      </c>
      <c r="RW182" s="46">
        <v>0</v>
      </c>
      <c r="RX182" s="46">
        <v>0</v>
      </c>
      <c r="RY182" s="46">
        <v>0</v>
      </c>
      <c r="RZ182" s="46">
        <v>0</v>
      </c>
      <c r="SA182" s="46">
        <v>1</v>
      </c>
      <c r="SB182" s="46">
        <v>0</v>
      </c>
      <c r="SC182" s="46">
        <v>0</v>
      </c>
      <c r="SD182" s="46">
        <v>0</v>
      </c>
      <c r="SE182" s="46">
        <v>0</v>
      </c>
      <c r="AKG182" s="46" t="s">
        <v>1509</v>
      </c>
      <c r="AKH182" s="46">
        <v>0</v>
      </c>
      <c r="AKI182" s="46">
        <v>0</v>
      </c>
      <c r="AKJ182" s="46">
        <v>0</v>
      </c>
      <c r="AKK182" s="46">
        <v>0</v>
      </c>
      <c r="AKL182" s="46">
        <v>0</v>
      </c>
      <c r="AKM182" s="46">
        <v>0</v>
      </c>
      <c r="AKN182" s="46">
        <v>0</v>
      </c>
      <c r="AKO182" s="46">
        <v>0</v>
      </c>
      <c r="AKP182" s="46">
        <v>0</v>
      </c>
      <c r="AKQ182" s="46">
        <v>0</v>
      </c>
      <c r="AKR182" s="46">
        <v>0</v>
      </c>
      <c r="AKS182" s="46">
        <v>0</v>
      </c>
      <c r="AKT182" s="46">
        <v>0</v>
      </c>
      <c r="AKU182" s="46">
        <v>0</v>
      </c>
      <c r="AKV182" s="46">
        <v>1</v>
      </c>
      <c r="AKW182" s="46">
        <v>0</v>
      </c>
      <c r="AKX182" s="46">
        <v>0</v>
      </c>
      <c r="AKY182" s="46">
        <v>0</v>
      </c>
      <c r="AQR182" s="46" t="s">
        <v>1558</v>
      </c>
      <c r="ARE182" s="46" t="s">
        <v>1558</v>
      </c>
      <c r="ASB182" s="46" t="s">
        <v>1496</v>
      </c>
      <c r="ASD182" s="46" t="s">
        <v>1649</v>
      </c>
      <c r="ASE182" s="46" t="s">
        <v>2614</v>
      </c>
      <c r="ASF182" s="46">
        <v>0</v>
      </c>
      <c r="ASG182" s="46">
        <v>0</v>
      </c>
      <c r="ASH182" s="46">
        <v>0</v>
      </c>
      <c r="ASI182" s="46">
        <v>0</v>
      </c>
      <c r="ASJ182" s="46">
        <v>1</v>
      </c>
      <c r="ASK182" s="46">
        <v>0</v>
      </c>
      <c r="ASL182" s="46">
        <v>1</v>
      </c>
      <c r="ASM182" s="46">
        <v>1</v>
      </c>
      <c r="ASN182" s="46">
        <v>0</v>
      </c>
      <c r="ASO182" s="46">
        <v>0</v>
      </c>
      <c r="ASP182" s="46">
        <v>0</v>
      </c>
      <c r="ASQ182" s="46">
        <v>0</v>
      </c>
      <c r="ASS182" s="46" t="s">
        <v>2057</v>
      </c>
      <c r="AST182" s="46">
        <v>0</v>
      </c>
      <c r="ASU182" s="46">
        <v>0</v>
      </c>
      <c r="ASV182" s="46">
        <v>0</v>
      </c>
      <c r="ASW182" s="46">
        <v>0</v>
      </c>
      <c r="ASX182" s="46">
        <v>0</v>
      </c>
      <c r="ASY182" s="46">
        <v>1</v>
      </c>
      <c r="ASZ182" s="46">
        <v>0</v>
      </c>
      <c r="ATA182" s="46">
        <v>0</v>
      </c>
      <c r="ATB182" s="46">
        <v>0</v>
      </c>
      <c r="ATC182" s="46">
        <v>0</v>
      </c>
      <c r="ATD182" s="46">
        <v>0</v>
      </c>
      <c r="ATE182" s="46">
        <v>0</v>
      </c>
      <c r="ATF182" s="46">
        <v>0</v>
      </c>
      <c r="ATH182" s="46" t="s">
        <v>1584</v>
      </c>
      <c r="ATI182" s="46">
        <v>0</v>
      </c>
      <c r="ATJ182" s="46">
        <v>0</v>
      </c>
      <c r="ATK182" s="46">
        <v>0</v>
      </c>
      <c r="ATL182" s="46">
        <v>0</v>
      </c>
      <c r="ATM182" s="46">
        <v>0</v>
      </c>
      <c r="ATN182" s="46">
        <v>0</v>
      </c>
      <c r="ATO182" s="46">
        <v>0</v>
      </c>
      <c r="ATP182" s="46">
        <v>1</v>
      </c>
      <c r="ATQ182" s="46">
        <v>0</v>
      </c>
      <c r="ATR182" s="46">
        <v>0</v>
      </c>
      <c r="ATS182" s="46">
        <v>0</v>
      </c>
      <c r="ATT182" s="46">
        <v>0</v>
      </c>
      <c r="ATU182" s="46">
        <v>0</v>
      </c>
      <c r="AUH182" s="46" t="s">
        <v>1601</v>
      </c>
      <c r="AUI182" s="46" t="s">
        <v>1496</v>
      </c>
      <c r="AUJ182" s="46" t="s">
        <v>1558</v>
      </c>
      <c r="AXD182" s="46" t="s">
        <v>1496</v>
      </c>
      <c r="AXE182" s="46" t="s">
        <v>1649</v>
      </c>
      <c r="AXG182" s="46" t="s">
        <v>1603</v>
      </c>
      <c r="AXH182" s="46">
        <v>0</v>
      </c>
      <c r="AXI182" s="46">
        <v>0</v>
      </c>
      <c r="AXJ182" s="46">
        <v>0</v>
      </c>
      <c r="AXK182" s="46">
        <v>0</v>
      </c>
      <c r="AXL182" s="46">
        <v>0</v>
      </c>
      <c r="AXM182" s="46">
        <v>0</v>
      </c>
      <c r="AXN182" s="46">
        <v>0</v>
      </c>
      <c r="AXO182" s="46">
        <v>1</v>
      </c>
      <c r="AXP182" s="46">
        <v>0</v>
      </c>
      <c r="AXQ182" s="46">
        <v>0</v>
      </c>
      <c r="AXR182" s="46">
        <v>0</v>
      </c>
      <c r="AXT182" s="46" t="s">
        <v>1652</v>
      </c>
      <c r="AXU182" s="46" t="s">
        <v>1558</v>
      </c>
      <c r="AYW182" s="46" t="s">
        <v>1496</v>
      </c>
      <c r="AYX182" s="46" t="s">
        <v>2615</v>
      </c>
      <c r="AYY182" s="46">
        <v>1</v>
      </c>
      <c r="AYZ182" s="46">
        <v>0</v>
      </c>
      <c r="AZA182" s="46">
        <v>0</v>
      </c>
      <c r="AZB182" s="46">
        <v>1</v>
      </c>
      <c r="AZC182" s="46">
        <v>0</v>
      </c>
      <c r="AZD182" s="46">
        <v>1</v>
      </c>
      <c r="AZE182" s="46">
        <v>0</v>
      </c>
      <c r="AZF182" s="46">
        <v>0</v>
      </c>
      <c r="AZG182" s="46">
        <v>0</v>
      </c>
      <c r="AZH182" s="46">
        <v>0</v>
      </c>
      <c r="AZK182" s="46" t="s">
        <v>2482</v>
      </c>
      <c r="AZL182" s="46">
        <v>1</v>
      </c>
      <c r="AZM182" s="46">
        <v>1</v>
      </c>
      <c r="AZN182" s="46">
        <v>0</v>
      </c>
      <c r="AZO182" s="46">
        <v>0</v>
      </c>
      <c r="AZP182" s="46">
        <v>0</v>
      </c>
      <c r="AZQ182" s="46">
        <v>1</v>
      </c>
      <c r="AZR182" s="46">
        <v>0</v>
      </c>
      <c r="AZS182" s="46">
        <v>0</v>
      </c>
      <c r="AZT182" s="46">
        <v>0</v>
      </c>
      <c r="AZU182" s="46">
        <v>0</v>
      </c>
      <c r="AZW182" s="46" t="s">
        <v>1500</v>
      </c>
      <c r="BAX182" s="46" t="s">
        <v>1500</v>
      </c>
      <c r="BBM182" s="46" t="s">
        <v>1652</v>
      </c>
      <c r="BBN182" s="46" t="s">
        <v>1652</v>
      </c>
      <c r="BBO182" s="46" t="s">
        <v>1500</v>
      </c>
      <c r="BCV182" s="46" t="s">
        <v>1652</v>
      </c>
      <c r="BCW182" s="46" t="s">
        <v>1500</v>
      </c>
      <c r="BCX182" s="46" t="s">
        <v>1500</v>
      </c>
      <c r="BDA182" s="46">
        <v>392350020</v>
      </c>
      <c r="BDB182" s="46">
        <v>44967.470625000002</v>
      </c>
      <c r="BDE182" s="46" t="s">
        <v>1524</v>
      </c>
      <c r="BDF182" s="46" t="s">
        <v>1525</v>
      </c>
    </row>
    <row r="183" spans="1:987 1136:1462" x14ac:dyDescent="0.35">
      <c r="A183" s="46">
        <v>205</v>
      </c>
      <c r="B183" s="46" t="s">
        <v>2616</v>
      </c>
      <c r="C183" s="46">
        <v>44967</v>
      </c>
      <c r="D183" s="46" t="s">
        <v>1490</v>
      </c>
      <c r="E183" s="46">
        <v>44967.384024317129</v>
      </c>
      <c r="F183" s="46">
        <v>44967.411341851846</v>
      </c>
      <c r="G183" s="46" t="s">
        <v>1491</v>
      </c>
      <c r="H183" s="46" t="s">
        <v>1656</v>
      </c>
      <c r="I183" s="46" t="s">
        <v>1493</v>
      </c>
      <c r="J183" s="46" t="s">
        <v>1494</v>
      </c>
      <c r="K183" s="46">
        <v>3</v>
      </c>
      <c r="L183" s="46">
        <v>3</v>
      </c>
      <c r="M183" s="46" t="s">
        <v>2021</v>
      </c>
      <c r="N183" s="46" t="s">
        <v>1500</v>
      </c>
      <c r="O183" s="46" t="s">
        <v>1497</v>
      </c>
      <c r="P183" s="46" t="s">
        <v>1498</v>
      </c>
      <c r="R183" s="46" t="s">
        <v>1500</v>
      </c>
      <c r="S183" s="46" t="s">
        <v>2617</v>
      </c>
      <c r="T183" s="46" t="s">
        <v>1500</v>
      </c>
      <c r="U183" s="46" t="s">
        <v>1500</v>
      </c>
      <c r="V183" s="46" t="s">
        <v>1500</v>
      </c>
      <c r="W183" s="46" t="s">
        <v>1500</v>
      </c>
      <c r="X183" s="46" t="s">
        <v>1500</v>
      </c>
      <c r="Y183" s="46" t="s">
        <v>1500</v>
      </c>
      <c r="Z183" s="46" t="str">
        <f t="shared" si="102"/>
        <v>non</v>
      </c>
      <c r="AC183" s="46" t="str">
        <f t="shared" si="149"/>
        <v>non</v>
      </c>
      <c r="AD183" s="46" t="s">
        <v>1531</v>
      </c>
      <c r="AF183" s="46" t="s">
        <v>1501</v>
      </c>
      <c r="AH183" s="46" t="s">
        <v>1639</v>
      </c>
      <c r="AJ183" s="46" t="str">
        <f t="shared" si="150"/>
        <v>non</v>
      </c>
      <c r="AK183" s="46" t="str">
        <f t="shared" si="103"/>
        <v>oui</v>
      </c>
      <c r="AL183" s="46" t="str">
        <f t="shared" si="126"/>
        <v xml:space="preserve">exclusion corruption </v>
      </c>
      <c r="AM183" s="46">
        <f t="shared" si="127"/>
        <v>0</v>
      </c>
      <c r="AN183" s="46">
        <f t="shared" si="128"/>
        <v>0</v>
      </c>
      <c r="AO183" s="46">
        <f t="shared" si="129"/>
        <v>0</v>
      </c>
      <c r="AP183" s="46">
        <f t="shared" si="130"/>
        <v>0</v>
      </c>
      <c r="AQ183" s="46">
        <f t="shared" si="131"/>
        <v>0</v>
      </c>
      <c r="AR183" s="46">
        <f t="shared" si="132"/>
        <v>0</v>
      </c>
      <c r="AS183" s="46">
        <f t="shared" si="133"/>
        <v>1</v>
      </c>
      <c r="AT183" s="46">
        <f t="shared" si="134"/>
        <v>0</v>
      </c>
      <c r="AU183" s="46">
        <f t="shared" si="135"/>
        <v>1</v>
      </c>
      <c r="AV183" s="46">
        <f t="shared" si="136"/>
        <v>0</v>
      </c>
      <c r="AW183" s="46">
        <f t="shared" si="137"/>
        <v>0</v>
      </c>
      <c r="AX183" s="46">
        <f t="shared" si="138"/>
        <v>0</v>
      </c>
      <c r="AY183" s="46">
        <f t="shared" si="139"/>
        <v>0</v>
      </c>
      <c r="BT183" s="46" t="str">
        <f t="shared" si="144"/>
        <v>oui</v>
      </c>
      <c r="GG183" s="46" t="s">
        <v>1500</v>
      </c>
      <c r="GH183" s="46" t="s">
        <v>1504</v>
      </c>
      <c r="GI183" s="46">
        <v>1</v>
      </c>
      <c r="GJ183" s="46">
        <v>0</v>
      </c>
      <c r="GK183" s="46">
        <v>0</v>
      </c>
      <c r="GL183" s="46">
        <v>0</v>
      </c>
      <c r="GM183" s="46">
        <v>0</v>
      </c>
      <c r="GN183" s="46">
        <v>0</v>
      </c>
      <c r="GX183" s="46" t="s">
        <v>1799</v>
      </c>
      <c r="GY183" s="46">
        <v>0</v>
      </c>
      <c r="GZ183" s="46">
        <v>0</v>
      </c>
      <c r="HA183" s="46">
        <v>0</v>
      </c>
      <c r="HB183" s="46">
        <v>0</v>
      </c>
      <c r="HC183" s="46">
        <v>0</v>
      </c>
      <c r="HD183" s="46">
        <v>0</v>
      </c>
      <c r="HE183" s="46">
        <v>1</v>
      </c>
      <c r="HF183" s="46">
        <v>0</v>
      </c>
      <c r="HG183" s="46">
        <v>1</v>
      </c>
      <c r="HH183" s="46">
        <v>0</v>
      </c>
      <c r="HI183" s="46">
        <v>0</v>
      </c>
      <c r="HJ183" s="46">
        <v>0</v>
      </c>
      <c r="HK183" s="46">
        <v>0</v>
      </c>
      <c r="QQ183" s="46" t="s">
        <v>1500</v>
      </c>
      <c r="QR183" s="46" t="s">
        <v>2381</v>
      </c>
      <c r="QS183" s="46">
        <v>1</v>
      </c>
      <c r="QT183" s="46">
        <v>1</v>
      </c>
      <c r="QU183" s="46">
        <v>0</v>
      </c>
      <c r="QV183" s="46">
        <v>0</v>
      </c>
      <c r="QW183" s="46">
        <v>1</v>
      </c>
      <c r="QX183" s="46">
        <v>0</v>
      </c>
      <c r="QY183" s="46">
        <v>0</v>
      </c>
      <c r="QZ183" s="46">
        <v>0</v>
      </c>
      <c r="RA183" s="46">
        <v>0</v>
      </c>
      <c r="RB183" s="46">
        <v>0</v>
      </c>
      <c r="RC183" s="46">
        <v>0</v>
      </c>
      <c r="RR183" s="46" t="s">
        <v>1799</v>
      </c>
      <c r="RS183" s="46">
        <v>0</v>
      </c>
      <c r="RT183" s="46">
        <v>0</v>
      </c>
      <c r="RU183" s="46">
        <v>0</v>
      </c>
      <c r="RV183" s="46">
        <v>0</v>
      </c>
      <c r="RW183" s="46">
        <v>0</v>
      </c>
      <c r="RX183" s="46">
        <v>0</v>
      </c>
      <c r="RY183" s="46">
        <v>1</v>
      </c>
      <c r="RZ183" s="46">
        <v>0</v>
      </c>
      <c r="SA183" s="46">
        <v>1</v>
      </c>
      <c r="SB183" s="46">
        <v>0</v>
      </c>
      <c r="SC183" s="46">
        <v>0</v>
      </c>
      <c r="SD183" s="46">
        <v>0</v>
      </c>
      <c r="SE183" s="46">
        <v>0</v>
      </c>
      <c r="AKG183" s="46" t="s">
        <v>1509</v>
      </c>
      <c r="AKH183" s="46">
        <v>0</v>
      </c>
      <c r="AKI183" s="46">
        <v>0</v>
      </c>
      <c r="AKJ183" s="46">
        <v>0</v>
      </c>
      <c r="AKK183" s="46">
        <v>0</v>
      </c>
      <c r="AKL183" s="46">
        <v>0</v>
      </c>
      <c r="AKM183" s="46">
        <v>0</v>
      </c>
      <c r="AKN183" s="46">
        <v>0</v>
      </c>
      <c r="AKO183" s="46">
        <v>0</v>
      </c>
      <c r="AKP183" s="46">
        <v>0</v>
      </c>
      <c r="AKQ183" s="46">
        <v>0</v>
      </c>
      <c r="AKR183" s="46">
        <v>0</v>
      </c>
      <c r="AKS183" s="46">
        <v>0</v>
      </c>
      <c r="AKT183" s="46">
        <v>0</v>
      </c>
      <c r="AKU183" s="46">
        <v>0</v>
      </c>
      <c r="AKV183" s="46">
        <v>1</v>
      </c>
      <c r="AKW183" s="46">
        <v>0</v>
      </c>
      <c r="AKX183" s="46">
        <v>0</v>
      </c>
      <c r="AKY183" s="46">
        <v>0</v>
      </c>
      <c r="AQR183" s="46" t="s">
        <v>1558</v>
      </c>
      <c r="ARR183" s="46" t="s">
        <v>1581</v>
      </c>
      <c r="ARS183" s="46">
        <v>1</v>
      </c>
      <c r="ART183" s="46">
        <v>0</v>
      </c>
      <c r="ARU183" s="46">
        <v>0</v>
      </c>
      <c r="ARV183" s="46">
        <v>0</v>
      </c>
      <c r="ARW183" s="46">
        <v>0</v>
      </c>
      <c r="ARX183" s="46">
        <v>0</v>
      </c>
      <c r="ARY183" s="46">
        <v>0</v>
      </c>
      <c r="ASB183" s="46" t="s">
        <v>1496</v>
      </c>
      <c r="ASD183" s="46" t="s">
        <v>1649</v>
      </c>
      <c r="ASE183" s="46" t="s">
        <v>2618</v>
      </c>
      <c r="ASF183" s="46">
        <v>1</v>
      </c>
      <c r="ASG183" s="46">
        <v>0</v>
      </c>
      <c r="ASH183" s="46">
        <v>0</v>
      </c>
      <c r="ASI183" s="46">
        <v>0</v>
      </c>
      <c r="ASJ183" s="46">
        <v>1</v>
      </c>
      <c r="ASK183" s="46">
        <v>0</v>
      </c>
      <c r="ASL183" s="46">
        <v>1</v>
      </c>
      <c r="ASM183" s="46">
        <v>0</v>
      </c>
      <c r="ASN183" s="46">
        <v>0</v>
      </c>
      <c r="ASO183" s="46">
        <v>0</v>
      </c>
      <c r="ASP183" s="46">
        <v>0</v>
      </c>
      <c r="ASQ183" s="46">
        <v>0</v>
      </c>
      <c r="ASS183" s="46" t="s">
        <v>1859</v>
      </c>
      <c r="AST183" s="46">
        <v>0</v>
      </c>
      <c r="ASU183" s="46">
        <v>0</v>
      </c>
      <c r="ASV183" s="46">
        <v>0</v>
      </c>
      <c r="ASW183" s="46">
        <v>0</v>
      </c>
      <c r="ASX183" s="46">
        <v>0</v>
      </c>
      <c r="ASY183" s="46">
        <v>1</v>
      </c>
      <c r="ASZ183" s="46">
        <v>0</v>
      </c>
      <c r="ATA183" s="46">
        <v>0</v>
      </c>
      <c r="ATB183" s="46">
        <v>1</v>
      </c>
      <c r="ATC183" s="46">
        <v>0</v>
      </c>
      <c r="ATD183" s="46">
        <v>0</v>
      </c>
      <c r="ATE183" s="46">
        <v>0</v>
      </c>
      <c r="ATF183" s="46">
        <v>0</v>
      </c>
      <c r="ATH183" s="46" t="s">
        <v>1584</v>
      </c>
      <c r="ATI183" s="46">
        <v>0</v>
      </c>
      <c r="ATJ183" s="46">
        <v>0</v>
      </c>
      <c r="ATK183" s="46">
        <v>0</v>
      </c>
      <c r="ATL183" s="46">
        <v>0</v>
      </c>
      <c r="ATM183" s="46">
        <v>0</v>
      </c>
      <c r="ATN183" s="46">
        <v>0</v>
      </c>
      <c r="ATO183" s="46">
        <v>0</v>
      </c>
      <c r="ATP183" s="46">
        <v>1</v>
      </c>
      <c r="ATQ183" s="46">
        <v>0</v>
      </c>
      <c r="ATR183" s="46">
        <v>0</v>
      </c>
      <c r="ATS183" s="46">
        <v>0</v>
      </c>
      <c r="ATT183" s="46">
        <v>0</v>
      </c>
      <c r="ATU183" s="46">
        <v>0</v>
      </c>
      <c r="AUH183" s="46" t="s">
        <v>1601</v>
      </c>
      <c r="AUI183" s="46" t="s">
        <v>1496</v>
      </c>
      <c r="AUJ183" s="46" t="s">
        <v>1558</v>
      </c>
      <c r="AXD183" s="46" t="s">
        <v>1500</v>
      </c>
      <c r="AXT183" s="46" t="s">
        <v>1652</v>
      </c>
      <c r="AYI183" s="46" t="s">
        <v>2245</v>
      </c>
      <c r="AYJ183" s="46">
        <v>0</v>
      </c>
      <c r="AYK183" s="46">
        <v>0</v>
      </c>
      <c r="AYL183" s="46">
        <v>0</v>
      </c>
      <c r="AYM183" s="46">
        <v>0</v>
      </c>
      <c r="AYN183" s="46">
        <v>1</v>
      </c>
      <c r="AYO183" s="46">
        <v>0</v>
      </c>
      <c r="AYP183" s="46">
        <v>0</v>
      </c>
      <c r="AYQ183" s="46">
        <v>1</v>
      </c>
      <c r="AYR183" s="46">
        <v>0</v>
      </c>
      <c r="AYS183" s="46">
        <v>0</v>
      </c>
      <c r="AYT183" s="46">
        <v>0</v>
      </c>
      <c r="AYW183" s="46" t="s">
        <v>1496</v>
      </c>
      <c r="AYX183" s="46" t="s">
        <v>2619</v>
      </c>
      <c r="AYY183" s="46">
        <v>1</v>
      </c>
      <c r="AYZ183" s="46">
        <v>0</v>
      </c>
      <c r="AZA183" s="46">
        <v>0</v>
      </c>
      <c r="AZB183" s="46">
        <v>1</v>
      </c>
      <c r="AZC183" s="46">
        <v>0</v>
      </c>
      <c r="AZD183" s="46">
        <v>1</v>
      </c>
      <c r="AZE183" s="46">
        <v>0</v>
      </c>
      <c r="AZF183" s="46">
        <v>0</v>
      </c>
      <c r="AZG183" s="46">
        <v>0</v>
      </c>
      <c r="AZH183" s="46">
        <v>0</v>
      </c>
      <c r="AZK183" s="46" t="s">
        <v>2619</v>
      </c>
      <c r="AZL183" s="46">
        <v>1</v>
      </c>
      <c r="AZM183" s="46">
        <v>0</v>
      </c>
      <c r="AZN183" s="46">
        <v>0</v>
      </c>
      <c r="AZO183" s="46">
        <v>1</v>
      </c>
      <c r="AZP183" s="46">
        <v>0</v>
      </c>
      <c r="AZQ183" s="46">
        <v>1</v>
      </c>
      <c r="AZR183" s="46">
        <v>0</v>
      </c>
      <c r="AZS183" s="46">
        <v>0</v>
      </c>
      <c r="AZT183" s="46">
        <v>0</v>
      </c>
      <c r="AZU183" s="46">
        <v>0</v>
      </c>
      <c r="AZW183" s="46" t="s">
        <v>1500</v>
      </c>
      <c r="BAX183" s="46" t="s">
        <v>1500</v>
      </c>
      <c r="BBM183" s="46" t="s">
        <v>1652</v>
      </c>
      <c r="BBN183" s="46" t="s">
        <v>1563</v>
      </c>
      <c r="BBO183" s="46" t="s">
        <v>1500</v>
      </c>
      <c r="BCV183" s="46" t="s">
        <v>1652</v>
      </c>
      <c r="BCW183" s="46" t="s">
        <v>1500</v>
      </c>
      <c r="BCX183" s="46" t="s">
        <v>1500</v>
      </c>
      <c r="BDA183" s="46">
        <v>392350061</v>
      </c>
      <c r="BDB183" s="46">
        <v>44967.470763888887</v>
      </c>
      <c r="BDE183" s="46" t="s">
        <v>1524</v>
      </c>
      <c r="BDF183" s="46" t="s">
        <v>1525</v>
      </c>
    </row>
    <row r="184" spans="1:987 1136:1462" x14ac:dyDescent="0.35">
      <c r="A184" s="46">
        <v>206</v>
      </c>
      <c r="B184" s="46" t="s">
        <v>2620</v>
      </c>
      <c r="C184" s="46">
        <v>44967</v>
      </c>
      <c r="D184" s="46" t="s">
        <v>1490</v>
      </c>
      <c r="E184" s="46">
        <v>44967.413240023146</v>
      </c>
      <c r="F184" s="46">
        <v>44967.432430370369</v>
      </c>
      <c r="G184" s="46" t="s">
        <v>1491</v>
      </c>
      <c r="H184" s="46" t="s">
        <v>1571</v>
      </c>
      <c r="I184" s="46" t="s">
        <v>1493</v>
      </c>
      <c r="J184" s="46" t="s">
        <v>1494</v>
      </c>
      <c r="K184" s="46">
        <v>6</v>
      </c>
      <c r="L184" s="46">
        <v>6</v>
      </c>
      <c r="M184" s="46" t="s">
        <v>2184</v>
      </c>
      <c r="N184" s="46" t="s">
        <v>1496</v>
      </c>
      <c r="O184" s="46" t="s">
        <v>1527</v>
      </c>
      <c r="P184" s="46" t="s">
        <v>1498</v>
      </c>
      <c r="R184" s="46" t="s">
        <v>1500</v>
      </c>
      <c r="S184" s="46" t="s">
        <v>2621</v>
      </c>
      <c r="T184" s="46" t="s">
        <v>1550</v>
      </c>
      <c r="U184" s="46" t="s">
        <v>1500</v>
      </c>
      <c r="V184" s="46" t="s">
        <v>1500</v>
      </c>
      <c r="W184" s="46" t="s">
        <v>1500</v>
      </c>
      <c r="X184" s="46" t="s">
        <v>1500</v>
      </c>
      <c r="Y184" s="46" t="s">
        <v>1500</v>
      </c>
      <c r="Z184" s="46" t="str">
        <f t="shared" si="102"/>
        <v>oui</v>
      </c>
      <c r="AC184" s="46" t="str">
        <f t="shared" si="149"/>
        <v>non</v>
      </c>
      <c r="AD184" s="46" t="s">
        <v>1501</v>
      </c>
      <c r="AF184" s="46" t="s">
        <v>1502</v>
      </c>
      <c r="AH184" s="46" t="s">
        <v>1734</v>
      </c>
      <c r="AJ184" s="46" t="str">
        <f t="shared" si="150"/>
        <v>non</v>
      </c>
      <c r="AK184" s="46" t="str">
        <f t="shared" si="103"/>
        <v>oui</v>
      </c>
      <c r="AL184" s="46" t="str">
        <f t="shared" si="126"/>
        <v xml:space="preserve">exclusion corruption </v>
      </c>
      <c r="AM184" s="46">
        <f t="shared" si="127"/>
        <v>0</v>
      </c>
      <c r="AN184" s="46">
        <f t="shared" si="128"/>
        <v>0</v>
      </c>
      <c r="AO184" s="46">
        <f t="shared" si="129"/>
        <v>0</v>
      </c>
      <c r="AP184" s="46">
        <f t="shared" si="130"/>
        <v>0</v>
      </c>
      <c r="AQ184" s="46">
        <f t="shared" si="131"/>
        <v>0</v>
      </c>
      <c r="AR184" s="46">
        <f t="shared" si="132"/>
        <v>0</v>
      </c>
      <c r="AS184" s="46">
        <f t="shared" si="133"/>
        <v>1</v>
      </c>
      <c r="AT184" s="46">
        <f t="shared" si="134"/>
        <v>0</v>
      </c>
      <c r="AU184" s="46">
        <f t="shared" si="135"/>
        <v>1</v>
      </c>
      <c r="AV184" s="46">
        <f t="shared" si="136"/>
        <v>0</v>
      </c>
      <c r="AW184" s="46">
        <f t="shared" si="137"/>
        <v>0</v>
      </c>
      <c r="AX184" s="46">
        <f t="shared" si="138"/>
        <v>0</v>
      </c>
      <c r="AY184" s="46">
        <f t="shared" si="139"/>
        <v>0</v>
      </c>
      <c r="BT184" s="46" t="str">
        <f t="shared" si="144"/>
        <v>oui</v>
      </c>
      <c r="GG184" s="46" t="s">
        <v>1500</v>
      </c>
      <c r="GH184" s="46" t="s">
        <v>1532</v>
      </c>
      <c r="GI184" s="46">
        <v>1</v>
      </c>
      <c r="GJ184" s="46">
        <v>0</v>
      </c>
      <c r="GK184" s="46">
        <v>1</v>
      </c>
      <c r="GL184" s="46">
        <v>0</v>
      </c>
      <c r="GM184" s="46">
        <v>0</v>
      </c>
      <c r="GN184" s="46">
        <v>0</v>
      </c>
      <c r="GX184" s="46" t="s">
        <v>1659</v>
      </c>
      <c r="GY184" s="46">
        <v>0</v>
      </c>
      <c r="GZ184" s="46">
        <v>0</v>
      </c>
      <c r="HA184" s="46">
        <v>0</v>
      </c>
      <c r="HB184" s="46">
        <v>0</v>
      </c>
      <c r="HC184" s="46">
        <v>0</v>
      </c>
      <c r="HD184" s="46">
        <v>0</v>
      </c>
      <c r="HE184" s="46">
        <v>1</v>
      </c>
      <c r="HF184" s="46">
        <v>0</v>
      </c>
      <c r="HG184" s="46">
        <v>1</v>
      </c>
      <c r="HH184" s="46">
        <v>0</v>
      </c>
      <c r="HI184" s="46">
        <v>0</v>
      </c>
      <c r="HJ184" s="46">
        <v>0</v>
      </c>
      <c r="HK184" s="46">
        <v>0</v>
      </c>
      <c r="IG184" s="46" t="s">
        <v>1500</v>
      </c>
      <c r="IH184" s="46" t="s">
        <v>1954</v>
      </c>
      <c r="II184" s="46">
        <v>1</v>
      </c>
      <c r="IJ184" s="46">
        <v>0</v>
      </c>
      <c r="IK184" s="46">
        <v>0</v>
      </c>
      <c r="IL184" s="46">
        <v>1</v>
      </c>
      <c r="IM184" s="46">
        <v>0</v>
      </c>
      <c r="IN184" s="46">
        <v>0</v>
      </c>
      <c r="IO184" s="46">
        <v>0</v>
      </c>
      <c r="IP184" s="46">
        <v>0</v>
      </c>
      <c r="IQ184" s="46">
        <v>0</v>
      </c>
      <c r="IR184" s="46">
        <v>0</v>
      </c>
      <c r="IS184" s="46">
        <v>0</v>
      </c>
      <c r="IT184" s="46">
        <v>0</v>
      </c>
      <c r="IU184" s="46">
        <v>0</v>
      </c>
      <c r="IV184" s="46">
        <v>0</v>
      </c>
      <c r="IW184" s="46">
        <v>0</v>
      </c>
      <c r="IX184" s="46">
        <v>0</v>
      </c>
      <c r="IY184" s="46">
        <v>0</v>
      </c>
      <c r="JT184" s="46" t="s">
        <v>1679</v>
      </c>
      <c r="JU184" s="46">
        <v>0</v>
      </c>
      <c r="JV184" s="46">
        <v>0</v>
      </c>
      <c r="JW184" s="46">
        <v>0</v>
      </c>
      <c r="JX184" s="46">
        <v>0</v>
      </c>
      <c r="JY184" s="46">
        <v>0</v>
      </c>
      <c r="JZ184" s="46">
        <v>0</v>
      </c>
      <c r="KA184" s="46">
        <v>0</v>
      </c>
      <c r="KB184" s="46">
        <v>0</v>
      </c>
      <c r="KC184" s="46">
        <v>1</v>
      </c>
      <c r="KD184" s="46">
        <v>0</v>
      </c>
      <c r="KE184" s="46">
        <v>0</v>
      </c>
      <c r="KF184" s="46">
        <v>0</v>
      </c>
      <c r="KG184" s="46">
        <v>0</v>
      </c>
      <c r="AAP184" s="46" t="s">
        <v>1500</v>
      </c>
      <c r="AAQ184" s="46" t="s">
        <v>1736</v>
      </c>
      <c r="AAR184" s="46">
        <v>1</v>
      </c>
      <c r="AAS184" s="46">
        <v>1</v>
      </c>
      <c r="AAT184" s="46">
        <v>0</v>
      </c>
      <c r="AAU184" s="46">
        <v>0</v>
      </c>
      <c r="AAV184" s="46">
        <v>0</v>
      </c>
      <c r="AAW184" s="46">
        <v>0</v>
      </c>
      <c r="AAX184" s="46">
        <v>0</v>
      </c>
      <c r="AAY184" s="46">
        <v>0</v>
      </c>
      <c r="AAZ184" s="46">
        <v>0</v>
      </c>
      <c r="ABA184" s="46">
        <v>0</v>
      </c>
      <c r="ABB184" s="46">
        <v>0</v>
      </c>
      <c r="ABC184" s="46">
        <v>0</v>
      </c>
      <c r="ABD184" s="46">
        <v>0</v>
      </c>
      <c r="ABE184" s="46">
        <v>0</v>
      </c>
      <c r="ABF184" s="46">
        <v>0</v>
      </c>
      <c r="ABG184" s="46">
        <v>0</v>
      </c>
      <c r="ACA184" s="46" t="s">
        <v>1505</v>
      </c>
      <c r="ACB184" s="46">
        <v>0</v>
      </c>
      <c r="ACC184" s="46">
        <v>0</v>
      </c>
      <c r="ACD184" s="46">
        <v>0</v>
      </c>
      <c r="ACE184" s="46">
        <v>0</v>
      </c>
      <c r="ACF184" s="46">
        <v>0</v>
      </c>
      <c r="ACG184" s="46">
        <v>0</v>
      </c>
      <c r="ACH184" s="46">
        <v>1</v>
      </c>
      <c r="ACI184" s="46">
        <v>0</v>
      </c>
      <c r="ACJ184" s="46">
        <v>0</v>
      </c>
      <c r="ACK184" s="46">
        <v>0</v>
      </c>
      <c r="ACL184" s="46">
        <v>0</v>
      </c>
      <c r="ACM184" s="46">
        <v>0</v>
      </c>
      <c r="ACN184" s="46">
        <v>0</v>
      </c>
      <c r="AKG184" s="46" t="s">
        <v>1509</v>
      </c>
      <c r="AKH184" s="46">
        <v>0</v>
      </c>
      <c r="AKI184" s="46">
        <v>0</v>
      </c>
      <c r="AKJ184" s="46">
        <v>0</v>
      </c>
      <c r="AKK184" s="46">
        <v>0</v>
      </c>
      <c r="AKL184" s="46">
        <v>0</v>
      </c>
      <c r="AKM184" s="46">
        <v>0</v>
      </c>
      <c r="AKN184" s="46">
        <v>0</v>
      </c>
      <c r="AKO184" s="46">
        <v>0</v>
      </c>
      <c r="AKP184" s="46">
        <v>0</v>
      </c>
      <c r="AKQ184" s="46">
        <v>0</v>
      </c>
      <c r="AKR184" s="46">
        <v>0</v>
      </c>
      <c r="AKS184" s="46">
        <v>0</v>
      </c>
      <c r="AKT184" s="46">
        <v>0</v>
      </c>
      <c r="AKU184" s="46">
        <v>0</v>
      </c>
      <c r="AKV184" s="46">
        <v>1</v>
      </c>
      <c r="AKW184" s="46">
        <v>0</v>
      </c>
      <c r="AKX184" s="46">
        <v>0</v>
      </c>
      <c r="AKY184" s="46">
        <v>0</v>
      </c>
      <c r="AQR184" s="46" t="s">
        <v>1564</v>
      </c>
      <c r="ARR184" s="46" t="s">
        <v>1581</v>
      </c>
      <c r="ARS184" s="46">
        <v>1</v>
      </c>
      <c r="ART184" s="46">
        <v>0</v>
      </c>
      <c r="ARU184" s="46">
        <v>0</v>
      </c>
      <c r="ARV184" s="46">
        <v>0</v>
      </c>
      <c r="ARW184" s="46">
        <v>0</v>
      </c>
      <c r="ARX184" s="46">
        <v>0</v>
      </c>
      <c r="ARY184" s="46">
        <v>0</v>
      </c>
      <c r="ASB184" s="46" t="s">
        <v>1500</v>
      </c>
      <c r="AUW184" s="46" t="s">
        <v>1948</v>
      </c>
      <c r="AUX184" s="46">
        <v>0</v>
      </c>
      <c r="AUY184" s="46">
        <v>0</v>
      </c>
      <c r="AUZ184" s="46">
        <v>0</v>
      </c>
      <c r="AVA184" s="46">
        <v>1</v>
      </c>
      <c r="AVB184" s="46">
        <v>0</v>
      </c>
      <c r="AVC184" s="46">
        <v>0</v>
      </c>
      <c r="AVD184" s="46">
        <v>1</v>
      </c>
      <c r="AVE184" s="46">
        <v>0</v>
      </c>
      <c r="AVF184" s="46">
        <v>0</v>
      </c>
      <c r="AVG184" s="46">
        <v>0</v>
      </c>
      <c r="AVH184" s="46">
        <v>0</v>
      </c>
      <c r="AVJ184" s="46" t="s">
        <v>1859</v>
      </c>
      <c r="AVK184" s="46">
        <v>0</v>
      </c>
      <c r="AVL184" s="46">
        <v>0</v>
      </c>
      <c r="AVM184" s="46">
        <v>0</v>
      </c>
      <c r="AVN184" s="46">
        <v>0</v>
      </c>
      <c r="AVO184" s="46">
        <v>0</v>
      </c>
      <c r="AVP184" s="46">
        <v>1</v>
      </c>
      <c r="AVQ184" s="46">
        <v>0</v>
      </c>
      <c r="AVR184" s="46">
        <v>0</v>
      </c>
      <c r="AVS184" s="46">
        <v>1</v>
      </c>
      <c r="AVT184" s="46">
        <v>0</v>
      </c>
      <c r="AVU184" s="46">
        <v>0</v>
      </c>
      <c r="AVV184" s="46">
        <v>0</v>
      </c>
      <c r="AVW184" s="46">
        <v>0</v>
      </c>
      <c r="AVY184" s="46" t="s">
        <v>1561</v>
      </c>
      <c r="AVZ184" s="46">
        <v>1</v>
      </c>
      <c r="AWA184" s="46">
        <v>0</v>
      </c>
      <c r="AWB184" s="46">
        <v>0</v>
      </c>
      <c r="AWC184" s="46">
        <v>0</v>
      </c>
      <c r="AWD184" s="46">
        <v>0</v>
      </c>
      <c r="AWE184" s="46">
        <v>0</v>
      </c>
      <c r="AWF184" s="46">
        <v>0</v>
      </c>
      <c r="AWG184" s="46">
        <v>0</v>
      </c>
      <c r="AWH184" s="46">
        <v>0</v>
      </c>
      <c r="AWI184" s="46">
        <v>0</v>
      </c>
      <c r="AWJ184" s="46">
        <v>0</v>
      </c>
      <c r="AWK184" s="46">
        <v>0</v>
      </c>
      <c r="AWL184" s="46">
        <v>0</v>
      </c>
      <c r="AWN184" s="46" t="s">
        <v>1601</v>
      </c>
      <c r="AWO184" s="46" t="s">
        <v>1517</v>
      </c>
      <c r="AWP184" s="46">
        <v>1</v>
      </c>
      <c r="AWQ184" s="46">
        <v>0</v>
      </c>
      <c r="AWR184" s="46">
        <v>0</v>
      </c>
      <c r="AWS184" s="46">
        <v>0</v>
      </c>
      <c r="AWT184" s="46">
        <v>0</v>
      </c>
      <c r="AWU184" s="46">
        <v>0</v>
      </c>
      <c r="AWV184" s="46">
        <v>0</v>
      </c>
      <c r="AWW184" s="46">
        <v>0</v>
      </c>
      <c r="AWX184" s="46">
        <v>0</v>
      </c>
      <c r="AWY184" s="46">
        <v>0</v>
      </c>
      <c r="AWZ184" s="46">
        <v>0</v>
      </c>
      <c r="AXA184" s="46">
        <v>0</v>
      </c>
      <c r="AXD184" s="46" t="s">
        <v>1500</v>
      </c>
      <c r="AXT184" s="46" t="s">
        <v>1518</v>
      </c>
      <c r="AYI184" s="46" t="s">
        <v>1745</v>
      </c>
      <c r="AYJ184" s="46">
        <v>0</v>
      </c>
      <c r="AYK184" s="46">
        <v>0</v>
      </c>
      <c r="AYL184" s="46">
        <v>0</v>
      </c>
      <c r="AYM184" s="46">
        <v>1</v>
      </c>
      <c r="AYN184" s="46">
        <v>0</v>
      </c>
      <c r="AYO184" s="46">
        <v>0</v>
      </c>
      <c r="AYP184" s="46">
        <v>0</v>
      </c>
      <c r="AYQ184" s="46">
        <v>0</v>
      </c>
      <c r="AYR184" s="46">
        <v>0</v>
      </c>
      <c r="AYS184" s="46">
        <v>0</v>
      </c>
      <c r="AYT184" s="46">
        <v>0</v>
      </c>
      <c r="AYW184" s="46" t="s">
        <v>1500</v>
      </c>
      <c r="AZW184" s="46" t="s">
        <v>1500</v>
      </c>
      <c r="BAX184" s="46" t="s">
        <v>1500</v>
      </c>
      <c r="BBM184" s="46" t="s">
        <v>1518</v>
      </c>
      <c r="BBN184" s="46" t="s">
        <v>1518</v>
      </c>
      <c r="BBO184" s="46" t="s">
        <v>1500</v>
      </c>
      <c r="BCV184" s="46" t="s">
        <v>1563</v>
      </c>
      <c r="BCW184" s="46" t="s">
        <v>1500</v>
      </c>
      <c r="BCX184" s="46" t="s">
        <v>1500</v>
      </c>
      <c r="BCY184" s="46" t="s">
        <v>1588</v>
      </c>
      <c r="BDA184" s="46">
        <v>392350099</v>
      </c>
      <c r="BDB184" s="46">
        <v>44967.470868055563</v>
      </c>
      <c r="BDE184" s="46" t="s">
        <v>1524</v>
      </c>
      <c r="BDF184" s="46" t="s">
        <v>1525</v>
      </c>
    </row>
    <row r="185" spans="1:987 1136:1462" x14ac:dyDescent="0.35">
      <c r="A185" s="46">
        <v>207</v>
      </c>
      <c r="B185" s="46" t="s">
        <v>2622</v>
      </c>
      <c r="C185" s="46">
        <v>44967</v>
      </c>
      <c r="D185" s="46" t="s">
        <v>1490</v>
      </c>
      <c r="E185" s="46">
        <v>44967.354185682867</v>
      </c>
      <c r="F185" s="46">
        <v>44967.378117777778</v>
      </c>
      <c r="G185" s="46" t="s">
        <v>1491</v>
      </c>
      <c r="H185" s="46" t="s">
        <v>1834</v>
      </c>
      <c r="I185" s="46" t="s">
        <v>1493</v>
      </c>
      <c r="J185" s="46" t="s">
        <v>1494</v>
      </c>
      <c r="K185" s="46">
        <v>9</v>
      </c>
      <c r="L185" s="46">
        <v>9</v>
      </c>
      <c r="M185" s="46" t="s">
        <v>1886</v>
      </c>
      <c r="N185" s="46" t="s">
        <v>1496</v>
      </c>
      <c r="O185" s="46" t="s">
        <v>1497</v>
      </c>
      <c r="P185" s="46" t="s">
        <v>1528</v>
      </c>
      <c r="Q185" s="46" t="s">
        <v>1500</v>
      </c>
      <c r="S185" s="46" t="s">
        <v>2623</v>
      </c>
      <c r="T185" s="46" t="s">
        <v>1549</v>
      </c>
      <c r="U185" s="46" t="s">
        <v>1500</v>
      </c>
      <c r="V185" s="46" t="s">
        <v>1500</v>
      </c>
      <c r="W185" s="46" t="s">
        <v>1550</v>
      </c>
      <c r="X185" s="46" t="s">
        <v>1500</v>
      </c>
      <c r="Y185" s="46" t="s">
        <v>1500</v>
      </c>
      <c r="Z185" s="46" t="str">
        <f t="shared" si="102"/>
        <v>oui</v>
      </c>
      <c r="AC185" s="46" t="str">
        <f t="shared" si="149"/>
        <v>non</v>
      </c>
      <c r="AD185" s="46" t="s">
        <v>1609</v>
      </c>
      <c r="AF185" s="46" t="s">
        <v>1501</v>
      </c>
      <c r="AH185" s="46" t="s">
        <v>1551</v>
      </c>
      <c r="AJ185" s="46" t="str">
        <f t="shared" si="150"/>
        <v>non</v>
      </c>
      <c r="AK185" s="46" t="str">
        <f t="shared" si="103"/>
        <v>oui</v>
      </c>
      <c r="AL185" s="46" t="str">
        <f t="shared" si="126"/>
        <v xml:space="preserve">exclusion corruption </v>
      </c>
      <c r="AM185" s="46">
        <f t="shared" si="127"/>
        <v>0</v>
      </c>
      <c r="AN185" s="46">
        <f t="shared" si="128"/>
        <v>0</v>
      </c>
      <c r="AO185" s="46">
        <f t="shared" si="129"/>
        <v>0</v>
      </c>
      <c r="AP185" s="46">
        <f t="shared" si="130"/>
        <v>0</v>
      </c>
      <c r="AQ185" s="46">
        <f t="shared" si="131"/>
        <v>0</v>
      </c>
      <c r="AR185" s="46">
        <f t="shared" si="132"/>
        <v>0</v>
      </c>
      <c r="AS185" s="46">
        <f t="shared" si="133"/>
        <v>1</v>
      </c>
      <c r="AT185" s="46">
        <f t="shared" si="134"/>
        <v>0</v>
      </c>
      <c r="AU185" s="46">
        <f t="shared" si="135"/>
        <v>1</v>
      </c>
      <c r="AV185" s="46">
        <f t="shared" si="136"/>
        <v>0</v>
      </c>
      <c r="AW185" s="46">
        <f t="shared" si="137"/>
        <v>0</v>
      </c>
      <c r="AX185" s="46">
        <f t="shared" si="138"/>
        <v>0</v>
      </c>
      <c r="AY185" s="46">
        <f t="shared" si="139"/>
        <v>0</v>
      </c>
      <c r="BT185" s="46" t="str">
        <f t="shared" si="144"/>
        <v>oui</v>
      </c>
      <c r="BV185" s="46" t="s">
        <v>1500</v>
      </c>
      <c r="BW185" s="46" t="s">
        <v>1849</v>
      </c>
      <c r="BX185" s="46">
        <v>1</v>
      </c>
      <c r="BY185" s="46">
        <v>0</v>
      </c>
      <c r="BZ185" s="46">
        <v>0</v>
      </c>
      <c r="CA185" s="46">
        <v>1</v>
      </c>
      <c r="CB185" s="46">
        <v>0</v>
      </c>
      <c r="CC185" s="46">
        <v>0</v>
      </c>
      <c r="CD185" s="46">
        <v>0</v>
      </c>
      <c r="CE185" s="46">
        <v>0</v>
      </c>
      <c r="CF185" s="46">
        <v>0</v>
      </c>
      <c r="CG185" s="46">
        <v>0</v>
      </c>
      <c r="CH185" s="46">
        <v>0</v>
      </c>
      <c r="CW185" s="46" t="s">
        <v>1505</v>
      </c>
      <c r="CX185" s="46">
        <v>0</v>
      </c>
      <c r="CY185" s="46">
        <v>0</v>
      </c>
      <c r="CZ185" s="46">
        <v>0</v>
      </c>
      <c r="DA185" s="46">
        <v>0</v>
      </c>
      <c r="DB185" s="46">
        <v>0</v>
      </c>
      <c r="DC185" s="46">
        <v>0</v>
      </c>
      <c r="DD185" s="46">
        <v>1</v>
      </c>
      <c r="DE185" s="46">
        <v>0</v>
      </c>
      <c r="DF185" s="46">
        <v>0</v>
      </c>
      <c r="DG185" s="46">
        <v>0</v>
      </c>
      <c r="DH185" s="46">
        <v>0</v>
      </c>
      <c r="DI185" s="46">
        <v>0</v>
      </c>
      <c r="DJ185" s="46">
        <v>0</v>
      </c>
      <c r="EJ185" s="46" t="s">
        <v>1500</v>
      </c>
      <c r="EK185" s="46" t="s">
        <v>1532</v>
      </c>
      <c r="EL185" s="46">
        <v>1</v>
      </c>
      <c r="EM185" s="46">
        <v>1</v>
      </c>
      <c r="EN185" s="46">
        <v>0</v>
      </c>
      <c r="EO185" s="46">
        <v>0</v>
      </c>
      <c r="EP185" s="46">
        <v>0</v>
      </c>
      <c r="EY185" s="46" t="s">
        <v>1505</v>
      </c>
      <c r="EZ185" s="46">
        <v>0</v>
      </c>
      <c r="FA185" s="46">
        <v>0</v>
      </c>
      <c r="FB185" s="46">
        <v>0</v>
      </c>
      <c r="FC185" s="46">
        <v>0</v>
      </c>
      <c r="FD185" s="46">
        <v>0</v>
      </c>
      <c r="FE185" s="46">
        <v>0</v>
      </c>
      <c r="FF185" s="46">
        <v>1</v>
      </c>
      <c r="FG185" s="46">
        <v>0</v>
      </c>
      <c r="FH185" s="46">
        <v>0</v>
      </c>
      <c r="FI185" s="46">
        <v>0</v>
      </c>
      <c r="FJ185" s="46">
        <v>0</v>
      </c>
      <c r="FK185" s="46">
        <v>0</v>
      </c>
      <c r="FL185" s="46">
        <v>0</v>
      </c>
      <c r="GG185" s="46" t="s">
        <v>1500</v>
      </c>
      <c r="GH185" s="46" t="s">
        <v>1532</v>
      </c>
      <c r="GI185" s="46">
        <v>1</v>
      </c>
      <c r="GJ185" s="46">
        <v>0</v>
      </c>
      <c r="GK185" s="46">
        <v>1</v>
      </c>
      <c r="GL185" s="46">
        <v>0</v>
      </c>
      <c r="GM185" s="46">
        <v>0</v>
      </c>
      <c r="GN185" s="46">
        <v>0</v>
      </c>
      <c r="GX185" s="46" t="s">
        <v>1659</v>
      </c>
      <c r="GY185" s="46">
        <v>0</v>
      </c>
      <c r="GZ185" s="46">
        <v>0</v>
      </c>
      <c r="HA185" s="46">
        <v>0</v>
      </c>
      <c r="HB185" s="46">
        <v>0</v>
      </c>
      <c r="HC185" s="46">
        <v>0</v>
      </c>
      <c r="HD185" s="46">
        <v>0</v>
      </c>
      <c r="HE185" s="46">
        <v>1</v>
      </c>
      <c r="HF185" s="46">
        <v>0</v>
      </c>
      <c r="HG185" s="46">
        <v>1</v>
      </c>
      <c r="HH185" s="46">
        <v>0</v>
      </c>
      <c r="HI185" s="46">
        <v>0</v>
      </c>
      <c r="HJ185" s="46">
        <v>0</v>
      </c>
      <c r="HK185" s="46">
        <v>0</v>
      </c>
      <c r="AKG185" s="46" t="s">
        <v>1509</v>
      </c>
      <c r="AKH185" s="46">
        <v>0</v>
      </c>
      <c r="AKI185" s="46">
        <v>0</v>
      </c>
      <c r="AKJ185" s="46">
        <v>0</v>
      </c>
      <c r="AKK185" s="46">
        <v>0</v>
      </c>
      <c r="AKL185" s="46">
        <v>0</v>
      </c>
      <c r="AKM185" s="46">
        <v>0</v>
      </c>
      <c r="AKN185" s="46">
        <v>0</v>
      </c>
      <c r="AKO185" s="46">
        <v>0</v>
      </c>
      <c r="AKP185" s="46">
        <v>0</v>
      </c>
      <c r="AKQ185" s="46">
        <v>0</v>
      </c>
      <c r="AKR185" s="46">
        <v>0</v>
      </c>
      <c r="AKS185" s="46">
        <v>0</v>
      </c>
      <c r="AKT185" s="46">
        <v>0</v>
      </c>
      <c r="AKU185" s="46">
        <v>0</v>
      </c>
      <c r="AKV185" s="46">
        <v>1</v>
      </c>
      <c r="AKW185" s="46">
        <v>0</v>
      </c>
      <c r="AKX185" s="46">
        <v>0</v>
      </c>
      <c r="AKY185" s="46">
        <v>0</v>
      </c>
      <c r="AQR185" s="46" t="s">
        <v>1564</v>
      </c>
      <c r="ARR185" s="46" t="s">
        <v>1648</v>
      </c>
      <c r="ARS185" s="46">
        <v>0</v>
      </c>
      <c r="ART185" s="46">
        <v>1</v>
      </c>
      <c r="ARU185" s="46">
        <v>0</v>
      </c>
      <c r="ARV185" s="46">
        <v>0</v>
      </c>
      <c r="ARW185" s="46">
        <v>0</v>
      </c>
      <c r="ARX185" s="46">
        <v>0</v>
      </c>
      <c r="ARY185" s="46">
        <v>0</v>
      </c>
      <c r="ASB185" s="46" t="s">
        <v>1496</v>
      </c>
      <c r="ASD185" s="46" t="s">
        <v>1649</v>
      </c>
      <c r="ASE185" s="46" t="s">
        <v>2624</v>
      </c>
      <c r="ASF185" s="46">
        <v>1</v>
      </c>
      <c r="ASG185" s="46">
        <v>0</v>
      </c>
      <c r="ASH185" s="46">
        <v>0</v>
      </c>
      <c r="ASI185" s="46">
        <v>0</v>
      </c>
      <c r="ASJ185" s="46">
        <v>1</v>
      </c>
      <c r="ASK185" s="46">
        <v>1</v>
      </c>
      <c r="ASL185" s="46">
        <v>0</v>
      </c>
      <c r="ASM185" s="46">
        <v>0</v>
      </c>
      <c r="ASN185" s="46">
        <v>0</v>
      </c>
      <c r="ASO185" s="46">
        <v>0</v>
      </c>
      <c r="ASP185" s="46">
        <v>0</v>
      </c>
      <c r="ASQ185" s="46">
        <v>0</v>
      </c>
      <c r="ASS185" s="46" t="s">
        <v>2057</v>
      </c>
      <c r="AST185" s="46">
        <v>0</v>
      </c>
      <c r="ASU185" s="46">
        <v>0</v>
      </c>
      <c r="ASV185" s="46">
        <v>0</v>
      </c>
      <c r="ASW185" s="46">
        <v>0</v>
      </c>
      <c r="ASX185" s="46">
        <v>0</v>
      </c>
      <c r="ASY185" s="46">
        <v>1</v>
      </c>
      <c r="ASZ185" s="46">
        <v>0</v>
      </c>
      <c r="ATA185" s="46">
        <v>0</v>
      </c>
      <c r="ATB185" s="46">
        <v>0</v>
      </c>
      <c r="ATC185" s="46">
        <v>0</v>
      </c>
      <c r="ATD185" s="46">
        <v>0</v>
      </c>
      <c r="ATE185" s="46">
        <v>0</v>
      </c>
      <c r="ATF185" s="46">
        <v>0</v>
      </c>
      <c r="ATH185" s="46" t="s">
        <v>1584</v>
      </c>
      <c r="ATI185" s="46">
        <v>0</v>
      </c>
      <c r="ATJ185" s="46">
        <v>0</v>
      </c>
      <c r="ATK185" s="46">
        <v>0</v>
      </c>
      <c r="ATL185" s="46">
        <v>0</v>
      </c>
      <c r="ATM185" s="46">
        <v>0</v>
      </c>
      <c r="ATN185" s="46">
        <v>0</v>
      </c>
      <c r="ATO185" s="46">
        <v>0</v>
      </c>
      <c r="ATP185" s="46">
        <v>1</v>
      </c>
      <c r="ATQ185" s="46">
        <v>0</v>
      </c>
      <c r="ATR185" s="46">
        <v>0</v>
      </c>
      <c r="ATS185" s="46">
        <v>0</v>
      </c>
      <c r="ATT185" s="46">
        <v>0</v>
      </c>
      <c r="ATU185" s="46">
        <v>0</v>
      </c>
      <c r="AUH185" s="46" t="s">
        <v>1601</v>
      </c>
      <c r="AUI185" s="46" t="s">
        <v>1496</v>
      </c>
      <c r="AUJ185" s="46" t="s">
        <v>1564</v>
      </c>
      <c r="AXD185" s="46" t="s">
        <v>1500</v>
      </c>
      <c r="AXT185" s="46" t="s">
        <v>1518</v>
      </c>
      <c r="AYI185" s="46" t="s">
        <v>1745</v>
      </c>
      <c r="AYJ185" s="46">
        <v>0</v>
      </c>
      <c r="AYK185" s="46">
        <v>0</v>
      </c>
      <c r="AYL185" s="46">
        <v>0</v>
      </c>
      <c r="AYM185" s="46">
        <v>1</v>
      </c>
      <c r="AYN185" s="46">
        <v>0</v>
      </c>
      <c r="AYO185" s="46">
        <v>0</v>
      </c>
      <c r="AYP185" s="46">
        <v>0</v>
      </c>
      <c r="AYQ185" s="46">
        <v>0</v>
      </c>
      <c r="AYR185" s="46">
        <v>0</v>
      </c>
      <c r="AYS185" s="46">
        <v>0</v>
      </c>
      <c r="AYT185" s="46">
        <v>0</v>
      </c>
      <c r="AYW185" s="46" t="s">
        <v>1500</v>
      </c>
      <c r="AZW185" s="46" t="s">
        <v>1496</v>
      </c>
      <c r="AZX185" s="46" t="s">
        <v>1500</v>
      </c>
      <c r="AZY185" s="46" t="s">
        <v>1621</v>
      </c>
      <c r="AZZ185" s="46">
        <v>0</v>
      </c>
      <c r="BAA185" s="46">
        <v>0</v>
      </c>
      <c r="BAB185" s="46">
        <v>0</v>
      </c>
      <c r="BAC185" s="46">
        <v>0</v>
      </c>
      <c r="BAD185" s="46">
        <v>0</v>
      </c>
      <c r="BAE185" s="46">
        <v>0</v>
      </c>
      <c r="BAF185" s="46">
        <v>1</v>
      </c>
      <c r="BAG185" s="46">
        <v>0</v>
      </c>
      <c r="BAH185" s="46">
        <v>0</v>
      </c>
      <c r="BAI185" s="46">
        <v>0</v>
      </c>
      <c r="BAJ185" s="46">
        <v>0</v>
      </c>
      <c r="BAX185" s="46" t="s">
        <v>1496</v>
      </c>
      <c r="BAY185" s="46" t="s">
        <v>2625</v>
      </c>
      <c r="BAZ185" s="46">
        <v>0</v>
      </c>
      <c r="BBA185" s="46">
        <v>0</v>
      </c>
      <c r="BBB185" s="46">
        <v>0</v>
      </c>
      <c r="BBC185" s="46">
        <v>0</v>
      </c>
      <c r="BBD185" s="46">
        <v>1</v>
      </c>
      <c r="BBE185" s="46">
        <v>0</v>
      </c>
      <c r="BBF185" s="46">
        <v>1</v>
      </c>
      <c r="BBG185" s="46">
        <v>0</v>
      </c>
      <c r="BBH185" s="46">
        <v>0</v>
      </c>
      <c r="BBI185" s="46">
        <v>0</v>
      </c>
      <c r="BBJ185" s="46">
        <v>0</v>
      </c>
      <c r="BBM185" s="46" t="s">
        <v>1563</v>
      </c>
      <c r="BBN185" s="46" t="s">
        <v>1518</v>
      </c>
      <c r="BBO185" s="46" t="s">
        <v>1496</v>
      </c>
      <c r="BBP185" s="46" t="s">
        <v>1521</v>
      </c>
      <c r="BBQ185" s="46">
        <v>1</v>
      </c>
      <c r="BBR185" s="46">
        <v>1</v>
      </c>
      <c r="BBS185" s="46">
        <v>0</v>
      </c>
      <c r="BBT185" s="46">
        <v>0</v>
      </c>
      <c r="BBU185" s="46">
        <v>0</v>
      </c>
      <c r="BBV185" s="46">
        <v>0</v>
      </c>
      <c r="BBW185" s="46">
        <v>0</v>
      </c>
      <c r="BBX185" s="46">
        <v>0</v>
      </c>
      <c r="BBY185" s="46">
        <v>0</v>
      </c>
      <c r="BBZ185" s="46">
        <v>0</v>
      </c>
      <c r="BCA185" s="46">
        <v>0</v>
      </c>
      <c r="BCB185" s="46">
        <v>0</v>
      </c>
      <c r="BCC185" s="46">
        <v>0</v>
      </c>
      <c r="BCE185" s="46" t="s">
        <v>2303</v>
      </c>
      <c r="BCF185" s="46">
        <v>0</v>
      </c>
      <c r="BCG185" s="46">
        <v>1</v>
      </c>
      <c r="BCH185" s="46">
        <v>1</v>
      </c>
      <c r="BCI185" s="46">
        <v>0</v>
      </c>
      <c r="BCJ185" s="46">
        <v>0</v>
      </c>
      <c r="BCK185" s="46">
        <v>0</v>
      </c>
      <c r="BCL185" s="46">
        <v>0</v>
      </c>
      <c r="BCM185" s="46">
        <v>0</v>
      </c>
      <c r="BCN185" s="46">
        <v>0</v>
      </c>
      <c r="BCO185" s="46">
        <v>0</v>
      </c>
      <c r="BCP185" s="46">
        <v>0</v>
      </c>
      <c r="BCQ185" s="46">
        <v>0</v>
      </c>
      <c r="BCR185" s="46">
        <v>0</v>
      </c>
      <c r="BCS185" s="46">
        <v>0</v>
      </c>
      <c r="BCT185" s="46">
        <v>0</v>
      </c>
      <c r="BCV185" s="46" t="s">
        <v>1563</v>
      </c>
      <c r="BCW185" s="46" t="s">
        <v>1500</v>
      </c>
      <c r="BCX185" s="46" t="s">
        <v>1496</v>
      </c>
      <c r="BCY185" s="46" t="s">
        <v>2626</v>
      </c>
      <c r="BDA185" s="46">
        <v>392350111</v>
      </c>
      <c r="BDB185" s="46">
        <v>44967.470914351863</v>
      </c>
      <c r="BDE185" s="46" t="s">
        <v>1524</v>
      </c>
      <c r="BDF185" s="46" t="s">
        <v>1525</v>
      </c>
    </row>
    <row r="186" spans="1:987 1136:1462" x14ac:dyDescent="0.35">
      <c r="A186" s="46">
        <v>208</v>
      </c>
      <c r="B186" s="46" t="s">
        <v>2627</v>
      </c>
      <c r="C186" s="46">
        <v>44967</v>
      </c>
      <c r="D186" s="46" t="s">
        <v>1490</v>
      </c>
      <c r="E186" s="46">
        <v>44967.404393888894</v>
      </c>
      <c r="F186" s="46">
        <v>44967.427206504617</v>
      </c>
      <c r="G186" s="46" t="s">
        <v>1491</v>
      </c>
      <c r="H186" s="46" t="s">
        <v>1724</v>
      </c>
      <c r="I186" s="46" t="s">
        <v>1493</v>
      </c>
      <c r="J186" s="46" t="s">
        <v>1494</v>
      </c>
      <c r="K186" s="46">
        <v>2</v>
      </c>
      <c r="L186" s="46">
        <v>2</v>
      </c>
      <c r="M186" s="46" t="s">
        <v>1725</v>
      </c>
      <c r="N186" s="46" t="s">
        <v>1496</v>
      </c>
      <c r="O186" s="46" t="s">
        <v>1527</v>
      </c>
      <c r="P186" s="46" t="s">
        <v>1498</v>
      </c>
      <c r="R186" s="46" t="s">
        <v>1500</v>
      </c>
      <c r="S186" s="46" t="s">
        <v>2628</v>
      </c>
      <c r="T186" s="46" t="s">
        <v>1500</v>
      </c>
      <c r="U186" s="46" t="s">
        <v>1500</v>
      </c>
      <c r="V186" s="46" t="s">
        <v>1500</v>
      </c>
      <c r="W186" s="46" t="s">
        <v>1500</v>
      </c>
      <c r="X186" s="46" t="s">
        <v>1500</v>
      </c>
      <c r="Y186" s="46" t="s">
        <v>1500</v>
      </c>
      <c r="Z186" s="46" t="str">
        <f t="shared" si="102"/>
        <v>non</v>
      </c>
      <c r="AC186" s="46" t="str">
        <f t="shared" si="149"/>
        <v>non</v>
      </c>
      <c r="AD186" s="46" t="s">
        <v>1531</v>
      </c>
      <c r="AF186" s="46" t="s">
        <v>1503</v>
      </c>
      <c r="AH186" s="46" t="s">
        <v>1609</v>
      </c>
      <c r="AJ186" s="46" t="str">
        <f t="shared" si="150"/>
        <v>non</v>
      </c>
      <c r="AK186" s="46" t="str">
        <f t="shared" si="103"/>
        <v>oui</v>
      </c>
      <c r="AL186" s="46" t="str">
        <f t="shared" si="126"/>
        <v xml:space="preserve">exclusion </v>
      </c>
      <c r="AM186" s="46">
        <f t="shared" si="127"/>
        <v>0</v>
      </c>
      <c r="AN186" s="46">
        <f t="shared" si="128"/>
        <v>0</v>
      </c>
      <c r="AO186" s="46">
        <f t="shared" si="129"/>
        <v>0</v>
      </c>
      <c r="AP186" s="46">
        <f t="shared" si="130"/>
        <v>0</v>
      </c>
      <c r="AQ186" s="46">
        <f t="shared" si="131"/>
        <v>0</v>
      </c>
      <c r="AR186" s="46">
        <f t="shared" si="132"/>
        <v>0</v>
      </c>
      <c r="AS186" s="46">
        <f t="shared" si="133"/>
        <v>1</v>
      </c>
      <c r="AT186" s="46">
        <f t="shared" si="134"/>
        <v>0</v>
      </c>
      <c r="AU186" s="46">
        <f t="shared" si="135"/>
        <v>0</v>
      </c>
      <c r="AV186" s="46">
        <f t="shared" si="136"/>
        <v>0</v>
      </c>
      <c r="AW186" s="46">
        <f t="shared" si="137"/>
        <v>0</v>
      </c>
      <c r="AX186" s="46">
        <f t="shared" si="138"/>
        <v>0</v>
      </c>
      <c r="AY186" s="46">
        <f t="shared" si="139"/>
        <v>0</v>
      </c>
      <c r="BT186" s="46" t="str">
        <f t="shared" si="144"/>
        <v>non</v>
      </c>
      <c r="BV186" s="46" t="s">
        <v>1500</v>
      </c>
      <c r="BW186" s="46" t="s">
        <v>1708</v>
      </c>
      <c r="BX186" s="46">
        <v>0</v>
      </c>
      <c r="BY186" s="46">
        <v>0</v>
      </c>
      <c r="BZ186" s="46">
        <v>0</v>
      </c>
      <c r="CA186" s="46">
        <v>0</v>
      </c>
      <c r="CB186" s="46">
        <v>1</v>
      </c>
      <c r="CC186" s="46">
        <v>0</v>
      </c>
      <c r="CD186" s="46">
        <v>0</v>
      </c>
      <c r="CE186" s="46">
        <v>0</v>
      </c>
      <c r="CF186" s="46">
        <v>0</v>
      </c>
      <c r="CG186" s="46">
        <v>0</v>
      </c>
      <c r="CH186" s="46">
        <v>0</v>
      </c>
      <c r="CW186" s="46" t="s">
        <v>1505</v>
      </c>
      <c r="CX186" s="46">
        <v>0</v>
      </c>
      <c r="CY186" s="46">
        <v>0</v>
      </c>
      <c r="CZ186" s="46">
        <v>0</v>
      </c>
      <c r="DA186" s="46">
        <v>0</v>
      </c>
      <c r="DB186" s="46">
        <v>0</v>
      </c>
      <c r="DC186" s="46">
        <v>0</v>
      </c>
      <c r="DD186" s="46">
        <v>1</v>
      </c>
      <c r="DE186" s="46">
        <v>0</v>
      </c>
      <c r="DF186" s="46">
        <v>0</v>
      </c>
      <c r="DG186" s="46">
        <v>0</v>
      </c>
      <c r="DH186" s="46">
        <v>0</v>
      </c>
      <c r="DI186" s="46">
        <v>0</v>
      </c>
      <c r="DJ186" s="46">
        <v>0</v>
      </c>
      <c r="OA186" s="46" t="s">
        <v>1500</v>
      </c>
      <c r="OB186" s="46" t="s">
        <v>2521</v>
      </c>
      <c r="OC186" s="46">
        <v>0</v>
      </c>
      <c r="OD186" s="46">
        <v>0</v>
      </c>
      <c r="OE186" s="46">
        <v>0</v>
      </c>
      <c r="OF186" s="46">
        <v>1</v>
      </c>
      <c r="OG186" s="46">
        <v>0</v>
      </c>
      <c r="OH186" s="46">
        <v>0</v>
      </c>
      <c r="OI186" s="46">
        <v>0</v>
      </c>
      <c r="OJ186" s="46">
        <v>0</v>
      </c>
      <c r="OK186" s="46">
        <v>0</v>
      </c>
      <c r="OL186" s="46">
        <v>0</v>
      </c>
      <c r="OM186" s="46">
        <v>0</v>
      </c>
      <c r="PB186" s="46" t="s">
        <v>1505</v>
      </c>
      <c r="PC186" s="46">
        <v>0</v>
      </c>
      <c r="PD186" s="46">
        <v>0</v>
      </c>
      <c r="PE186" s="46">
        <v>0</v>
      </c>
      <c r="PF186" s="46">
        <v>0</v>
      </c>
      <c r="PG186" s="46">
        <v>0</v>
      </c>
      <c r="PH186" s="46">
        <v>0</v>
      </c>
      <c r="PI186" s="46">
        <v>1</v>
      </c>
      <c r="PJ186" s="46">
        <v>0</v>
      </c>
      <c r="PK186" s="46">
        <v>0</v>
      </c>
      <c r="PL186" s="46">
        <v>0</v>
      </c>
      <c r="PM186" s="46">
        <v>0</v>
      </c>
      <c r="PN186" s="46">
        <v>0</v>
      </c>
      <c r="PO186" s="46">
        <v>0</v>
      </c>
      <c r="QQ186" s="46" t="s">
        <v>1500</v>
      </c>
      <c r="QR186" s="46" t="s">
        <v>2034</v>
      </c>
      <c r="QS186" s="46">
        <v>0</v>
      </c>
      <c r="QT186" s="46">
        <v>1</v>
      </c>
      <c r="QU186" s="46">
        <v>0</v>
      </c>
      <c r="QV186" s="46">
        <v>0</v>
      </c>
      <c r="QW186" s="46">
        <v>0</v>
      </c>
      <c r="QX186" s="46">
        <v>0</v>
      </c>
      <c r="QY186" s="46">
        <v>0</v>
      </c>
      <c r="QZ186" s="46">
        <v>0</v>
      </c>
      <c r="RA186" s="46">
        <v>0</v>
      </c>
      <c r="RB186" s="46">
        <v>0</v>
      </c>
      <c r="RC186" s="46">
        <v>0</v>
      </c>
      <c r="RR186" s="46" t="s">
        <v>1505</v>
      </c>
      <c r="RS186" s="46">
        <v>0</v>
      </c>
      <c r="RT186" s="46">
        <v>0</v>
      </c>
      <c r="RU186" s="46">
        <v>0</v>
      </c>
      <c r="RV186" s="46">
        <v>0</v>
      </c>
      <c r="RW186" s="46">
        <v>0</v>
      </c>
      <c r="RX186" s="46">
        <v>0</v>
      </c>
      <c r="RY186" s="46">
        <v>1</v>
      </c>
      <c r="RZ186" s="46">
        <v>0</v>
      </c>
      <c r="SA186" s="46">
        <v>0</v>
      </c>
      <c r="SB186" s="46">
        <v>0</v>
      </c>
      <c r="SC186" s="46">
        <v>0</v>
      </c>
      <c r="SD186" s="46">
        <v>0</v>
      </c>
      <c r="SE186" s="46">
        <v>0</v>
      </c>
      <c r="AKG186" s="46" t="s">
        <v>1509</v>
      </c>
      <c r="AKH186" s="46">
        <v>0</v>
      </c>
      <c r="AKI186" s="46">
        <v>0</v>
      </c>
      <c r="AKJ186" s="46">
        <v>0</v>
      </c>
      <c r="AKK186" s="46">
        <v>0</v>
      </c>
      <c r="AKL186" s="46">
        <v>0</v>
      </c>
      <c r="AKM186" s="46">
        <v>0</v>
      </c>
      <c r="AKN186" s="46">
        <v>0</v>
      </c>
      <c r="AKO186" s="46">
        <v>0</v>
      </c>
      <c r="AKP186" s="46">
        <v>0</v>
      </c>
      <c r="AKQ186" s="46">
        <v>0</v>
      </c>
      <c r="AKR186" s="46">
        <v>0</v>
      </c>
      <c r="AKS186" s="46">
        <v>0</v>
      </c>
      <c r="AKT186" s="46">
        <v>0</v>
      </c>
      <c r="AKU186" s="46">
        <v>0</v>
      </c>
      <c r="AKV186" s="46">
        <v>1</v>
      </c>
      <c r="AKW186" s="46">
        <v>0</v>
      </c>
      <c r="AKX186" s="46">
        <v>0</v>
      </c>
      <c r="AKY186" s="46">
        <v>0</v>
      </c>
      <c r="AQR186" s="46" t="s">
        <v>1564</v>
      </c>
      <c r="ARR186" s="46" t="s">
        <v>1648</v>
      </c>
      <c r="ARS186" s="46">
        <v>0</v>
      </c>
      <c r="ART186" s="46">
        <v>1</v>
      </c>
      <c r="ARU186" s="46">
        <v>0</v>
      </c>
      <c r="ARV186" s="46">
        <v>0</v>
      </c>
      <c r="ARW186" s="46">
        <v>0</v>
      </c>
      <c r="ARX186" s="46">
        <v>0</v>
      </c>
      <c r="ARY186" s="46">
        <v>0</v>
      </c>
      <c r="ASB186" s="46" t="s">
        <v>1496</v>
      </c>
      <c r="ASD186" s="46" t="s">
        <v>1540</v>
      </c>
      <c r="ASE186" s="46" t="s">
        <v>2138</v>
      </c>
      <c r="ASF186" s="46">
        <v>1</v>
      </c>
      <c r="ASG186" s="46">
        <v>0</v>
      </c>
      <c r="ASH186" s="46">
        <v>0</v>
      </c>
      <c r="ASI186" s="46">
        <v>0</v>
      </c>
      <c r="ASJ186" s="46">
        <v>1</v>
      </c>
      <c r="ASK186" s="46">
        <v>0</v>
      </c>
      <c r="ASL186" s="46">
        <v>0</v>
      </c>
      <c r="ASM186" s="46">
        <v>0</v>
      </c>
      <c r="ASN186" s="46">
        <v>0</v>
      </c>
      <c r="ASO186" s="46">
        <v>0</v>
      </c>
      <c r="ASP186" s="46">
        <v>0</v>
      </c>
      <c r="ASQ186" s="46">
        <v>0</v>
      </c>
      <c r="ASS186" s="46" t="s">
        <v>1728</v>
      </c>
      <c r="AST186" s="46">
        <v>0</v>
      </c>
      <c r="ASU186" s="46">
        <v>0</v>
      </c>
      <c r="ASV186" s="46">
        <v>0</v>
      </c>
      <c r="ASW186" s="46">
        <v>0</v>
      </c>
      <c r="ASX186" s="46">
        <v>0</v>
      </c>
      <c r="ASY186" s="46">
        <v>0</v>
      </c>
      <c r="ASZ186" s="46">
        <v>0</v>
      </c>
      <c r="ATA186" s="46">
        <v>0</v>
      </c>
      <c r="ATB186" s="46">
        <v>1</v>
      </c>
      <c r="ATC186" s="46">
        <v>0</v>
      </c>
      <c r="ATD186" s="46">
        <v>0</v>
      </c>
      <c r="ATE186" s="46">
        <v>0</v>
      </c>
      <c r="ATF186" s="46">
        <v>0</v>
      </c>
      <c r="ATH186" s="46" t="s">
        <v>1584</v>
      </c>
      <c r="ATI186" s="46">
        <v>0</v>
      </c>
      <c r="ATJ186" s="46">
        <v>0</v>
      </c>
      <c r="ATK186" s="46">
        <v>0</v>
      </c>
      <c r="ATL186" s="46">
        <v>0</v>
      </c>
      <c r="ATM186" s="46">
        <v>0</v>
      </c>
      <c r="ATN186" s="46">
        <v>0</v>
      </c>
      <c r="ATO186" s="46">
        <v>0</v>
      </c>
      <c r="ATP186" s="46">
        <v>1</v>
      </c>
      <c r="ATQ186" s="46">
        <v>0</v>
      </c>
      <c r="ATR186" s="46">
        <v>0</v>
      </c>
      <c r="ATS186" s="46">
        <v>0</v>
      </c>
      <c r="ATT186" s="46">
        <v>0</v>
      </c>
      <c r="ATU186" s="46">
        <v>0</v>
      </c>
      <c r="AUH186" s="46" t="s">
        <v>1601</v>
      </c>
      <c r="AUI186" s="46" t="s">
        <v>1496</v>
      </c>
      <c r="AUJ186" s="46" t="s">
        <v>1564</v>
      </c>
      <c r="AXD186" s="46" t="s">
        <v>1500</v>
      </c>
      <c r="AXT186" s="46" t="s">
        <v>1518</v>
      </c>
      <c r="AYI186" s="46" t="s">
        <v>2113</v>
      </c>
      <c r="AYJ186" s="46">
        <v>1</v>
      </c>
      <c r="AYK186" s="46">
        <v>0</v>
      </c>
      <c r="AYL186" s="46">
        <v>0</v>
      </c>
      <c r="AYM186" s="46">
        <v>0</v>
      </c>
      <c r="AYN186" s="46">
        <v>1</v>
      </c>
      <c r="AYO186" s="46">
        <v>0</v>
      </c>
      <c r="AYP186" s="46">
        <v>0</v>
      </c>
      <c r="AYQ186" s="46">
        <v>0</v>
      </c>
      <c r="AYR186" s="46">
        <v>0</v>
      </c>
      <c r="AYS186" s="46">
        <v>0</v>
      </c>
      <c r="AYT186" s="46">
        <v>0</v>
      </c>
      <c r="AYW186" s="46" t="s">
        <v>1500</v>
      </c>
      <c r="AZW186" s="46" t="s">
        <v>1500</v>
      </c>
      <c r="BAX186" s="46" t="s">
        <v>1500</v>
      </c>
      <c r="BBM186" s="46" t="s">
        <v>1518</v>
      </c>
      <c r="BBN186" s="46" t="s">
        <v>1518</v>
      </c>
      <c r="BBO186" s="46" t="s">
        <v>1500</v>
      </c>
      <c r="BCV186" s="46" t="s">
        <v>1702</v>
      </c>
      <c r="BCW186" s="46" t="s">
        <v>1500</v>
      </c>
      <c r="BCX186" s="46" t="s">
        <v>1500</v>
      </c>
      <c r="BCY186" s="46" t="s">
        <v>2629</v>
      </c>
      <c r="BDA186" s="46">
        <v>392350125</v>
      </c>
      <c r="BDB186" s="46">
        <v>44967.470937499987</v>
      </c>
      <c r="BDE186" s="46" t="s">
        <v>1524</v>
      </c>
      <c r="BDF186" s="46" t="s">
        <v>1525</v>
      </c>
    </row>
    <row r="187" spans="1:987 1136:1462" x14ac:dyDescent="0.35">
      <c r="A187" s="46">
        <v>209</v>
      </c>
      <c r="B187" s="46" t="s">
        <v>2630</v>
      </c>
      <c r="C187" s="46">
        <v>44967</v>
      </c>
      <c r="D187" s="46" t="s">
        <v>1490</v>
      </c>
      <c r="E187" s="46">
        <v>44967.364839849542</v>
      </c>
      <c r="F187" s="46">
        <v>44967.397704513889</v>
      </c>
      <c r="G187" s="46" t="s">
        <v>1491</v>
      </c>
      <c r="H187" s="46" t="s">
        <v>1795</v>
      </c>
      <c r="I187" s="46" t="s">
        <v>1493</v>
      </c>
      <c r="J187" s="46" t="s">
        <v>1494</v>
      </c>
      <c r="K187" s="46">
        <v>1</v>
      </c>
      <c r="L187" s="46">
        <v>1</v>
      </c>
      <c r="M187" s="46" t="s">
        <v>1796</v>
      </c>
      <c r="N187" s="46" t="s">
        <v>1500</v>
      </c>
      <c r="O187" s="46" t="s">
        <v>1497</v>
      </c>
      <c r="P187" s="46" t="s">
        <v>1528</v>
      </c>
      <c r="Q187" s="46" t="s">
        <v>1500</v>
      </c>
      <c r="S187" s="46" t="s">
        <v>2631</v>
      </c>
      <c r="T187" s="46" t="s">
        <v>1500</v>
      </c>
      <c r="U187" s="46" t="s">
        <v>1500</v>
      </c>
      <c r="V187" s="46" t="s">
        <v>1500</v>
      </c>
      <c r="W187" s="46" t="s">
        <v>1500</v>
      </c>
      <c r="X187" s="46" t="s">
        <v>1500</v>
      </c>
      <c r="Y187" s="46" t="s">
        <v>1500</v>
      </c>
      <c r="Z187" s="46" t="str">
        <f t="shared" si="102"/>
        <v>non</v>
      </c>
      <c r="AC187" s="46" t="str">
        <f t="shared" si="149"/>
        <v>non</v>
      </c>
      <c r="AD187" s="46" t="s">
        <v>1501</v>
      </c>
      <c r="AF187" s="46" t="s">
        <v>1609</v>
      </c>
      <c r="AH187" s="46" t="s">
        <v>1531</v>
      </c>
      <c r="AJ187" s="46" t="str">
        <f t="shared" si="150"/>
        <v>non</v>
      </c>
      <c r="AK187" s="46" t="str">
        <f t="shared" si="103"/>
        <v>oui</v>
      </c>
      <c r="AL187" s="46" t="str">
        <f t="shared" si="126"/>
        <v xml:space="preserve">exclusion corruption </v>
      </c>
      <c r="AM187" s="46">
        <f t="shared" si="127"/>
        <v>0</v>
      </c>
      <c r="AN187" s="46">
        <f t="shared" si="128"/>
        <v>0</v>
      </c>
      <c r="AO187" s="46">
        <f t="shared" si="129"/>
        <v>0</v>
      </c>
      <c r="AP187" s="46">
        <f t="shared" si="130"/>
        <v>0</v>
      </c>
      <c r="AQ187" s="46">
        <f t="shared" si="131"/>
        <v>0</v>
      </c>
      <c r="AR187" s="46">
        <f t="shared" si="132"/>
        <v>0</v>
      </c>
      <c r="AS187" s="46">
        <f t="shared" si="133"/>
        <v>1</v>
      </c>
      <c r="AT187" s="46">
        <f t="shared" si="134"/>
        <v>0</v>
      </c>
      <c r="AU187" s="46">
        <f t="shared" si="135"/>
        <v>1</v>
      </c>
      <c r="AV187" s="46">
        <f t="shared" si="136"/>
        <v>0</v>
      </c>
      <c r="AW187" s="46">
        <f t="shared" si="137"/>
        <v>0</v>
      </c>
      <c r="AX187" s="46">
        <f t="shared" si="138"/>
        <v>0</v>
      </c>
      <c r="AY187" s="46">
        <f t="shared" si="139"/>
        <v>0</v>
      </c>
      <c r="BT187" s="46" t="str">
        <f t="shared" si="144"/>
        <v>oui</v>
      </c>
      <c r="BV187" s="46" t="s">
        <v>1500</v>
      </c>
      <c r="BW187" s="46" t="s">
        <v>1717</v>
      </c>
      <c r="BX187" s="46">
        <v>0</v>
      </c>
      <c r="BY187" s="46">
        <v>0</v>
      </c>
      <c r="BZ187" s="46">
        <v>0</v>
      </c>
      <c r="CA187" s="46">
        <v>1</v>
      </c>
      <c r="CB187" s="46">
        <v>0</v>
      </c>
      <c r="CC187" s="46">
        <v>0</v>
      </c>
      <c r="CD187" s="46">
        <v>0</v>
      </c>
      <c r="CE187" s="46">
        <v>0</v>
      </c>
      <c r="CF187" s="46">
        <v>0</v>
      </c>
      <c r="CG187" s="46">
        <v>0</v>
      </c>
      <c r="CH187" s="46">
        <v>0</v>
      </c>
      <c r="CW187" s="46" t="s">
        <v>1505</v>
      </c>
      <c r="CX187" s="46">
        <v>0</v>
      </c>
      <c r="CY187" s="46">
        <v>0</v>
      </c>
      <c r="CZ187" s="46">
        <v>0</v>
      </c>
      <c r="DA187" s="46">
        <v>0</v>
      </c>
      <c r="DB187" s="46">
        <v>0</v>
      </c>
      <c r="DC187" s="46">
        <v>0</v>
      </c>
      <c r="DD187" s="46">
        <v>1</v>
      </c>
      <c r="DE187" s="46">
        <v>0</v>
      </c>
      <c r="DF187" s="46">
        <v>0</v>
      </c>
      <c r="DG187" s="46">
        <v>0</v>
      </c>
      <c r="DH187" s="46">
        <v>0</v>
      </c>
      <c r="DI187" s="46">
        <v>0</v>
      </c>
      <c r="DJ187" s="46">
        <v>0</v>
      </c>
      <c r="GG187" s="46" t="s">
        <v>1500</v>
      </c>
      <c r="GH187" s="46" t="s">
        <v>1504</v>
      </c>
      <c r="GI187" s="46">
        <v>1</v>
      </c>
      <c r="GJ187" s="46">
        <v>0</v>
      </c>
      <c r="GK187" s="46">
        <v>0</v>
      </c>
      <c r="GL187" s="46">
        <v>0</v>
      </c>
      <c r="GM187" s="46">
        <v>0</v>
      </c>
      <c r="GN187" s="46">
        <v>0</v>
      </c>
      <c r="GX187" s="46" t="s">
        <v>1505</v>
      </c>
      <c r="GY187" s="46">
        <v>0</v>
      </c>
      <c r="GZ187" s="46">
        <v>0</v>
      </c>
      <c r="HA187" s="46">
        <v>0</v>
      </c>
      <c r="HB187" s="46">
        <v>0</v>
      </c>
      <c r="HC187" s="46">
        <v>0</v>
      </c>
      <c r="HD187" s="46">
        <v>0</v>
      </c>
      <c r="HE187" s="46">
        <v>1</v>
      </c>
      <c r="HF187" s="46">
        <v>0</v>
      </c>
      <c r="HG187" s="46">
        <v>0</v>
      </c>
      <c r="HH187" s="46">
        <v>0</v>
      </c>
      <c r="HI187" s="46">
        <v>0</v>
      </c>
      <c r="HJ187" s="46">
        <v>0</v>
      </c>
      <c r="HK187" s="46">
        <v>0</v>
      </c>
      <c r="QQ187" s="46" t="s">
        <v>1500</v>
      </c>
      <c r="QR187" s="46" t="s">
        <v>2578</v>
      </c>
      <c r="QS187" s="46">
        <v>1</v>
      </c>
      <c r="QT187" s="46">
        <v>1</v>
      </c>
      <c r="QU187" s="46">
        <v>0</v>
      </c>
      <c r="QV187" s="46">
        <v>1</v>
      </c>
      <c r="QW187" s="46">
        <v>0</v>
      </c>
      <c r="QX187" s="46">
        <v>0</v>
      </c>
      <c r="QY187" s="46">
        <v>0</v>
      </c>
      <c r="QZ187" s="46">
        <v>0</v>
      </c>
      <c r="RA187" s="46">
        <v>0</v>
      </c>
      <c r="RB187" s="46">
        <v>0</v>
      </c>
      <c r="RC187" s="46">
        <v>0</v>
      </c>
      <c r="RR187" s="46" t="s">
        <v>1679</v>
      </c>
      <c r="RS187" s="46">
        <v>0</v>
      </c>
      <c r="RT187" s="46">
        <v>0</v>
      </c>
      <c r="RU187" s="46">
        <v>0</v>
      </c>
      <c r="RV187" s="46">
        <v>0</v>
      </c>
      <c r="RW187" s="46">
        <v>0</v>
      </c>
      <c r="RX187" s="46">
        <v>0</v>
      </c>
      <c r="RY187" s="46">
        <v>0</v>
      </c>
      <c r="RZ187" s="46">
        <v>0</v>
      </c>
      <c r="SA187" s="46">
        <v>1</v>
      </c>
      <c r="SB187" s="46">
        <v>0</v>
      </c>
      <c r="SC187" s="46">
        <v>0</v>
      </c>
      <c r="SD187" s="46">
        <v>0</v>
      </c>
      <c r="SE187" s="46">
        <v>0</v>
      </c>
      <c r="AKG187" s="46" t="s">
        <v>1509</v>
      </c>
      <c r="AKH187" s="46">
        <v>0</v>
      </c>
      <c r="AKI187" s="46">
        <v>0</v>
      </c>
      <c r="AKJ187" s="46">
        <v>0</v>
      </c>
      <c r="AKK187" s="46">
        <v>0</v>
      </c>
      <c r="AKL187" s="46">
        <v>0</v>
      </c>
      <c r="AKM187" s="46">
        <v>0</v>
      </c>
      <c r="AKN187" s="46">
        <v>0</v>
      </c>
      <c r="AKO187" s="46">
        <v>0</v>
      </c>
      <c r="AKP187" s="46">
        <v>0</v>
      </c>
      <c r="AKQ187" s="46">
        <v>0</v>
      </c>
      <c r="AKR187" s="46">
        <v>0</v>
      </c>
      <c r="AKS187" s="46">
        <v>0</v>
      </c>
      <c r="AKT187" s="46">
        <v>0</v>
      </c>
      <c r="AKU187" s="46">
        <v>0</v>
      </c>
      <c r="AKV187" s="46">
        <v>1</v>
      </c>
      <c r="AKW187" s="46">
        <v>0</v>
      </c>
      <c r="AKX187" s="46">
        <v>0</v>
      </c>
      <c r="AKY187" s="46">
        <v>0</v>
      </c>
      <c r="AQR187" s="46" t="s">
        <v>1803</v>
      </c>
      <c r="AQS187" s="46" t="s">
        <v>1511</v>
      </c>
      <c r="AQT187" s="46">
        <v>0</v>
      </c>
      <c r="AQU187" s="46">
        <v>0</v>
      </c>
      <c r="AQV187" s="46">
        <v>1</v>
      </c>
      <c r="AQW187" s="46">
        <v>0</v>
      </c>
      <c r="AQX187" s="46">
        <v>0</v>
      </c>
      <c r="AQY187" s="46">
        <v>0</v>
      </c>
      <c r="AQZ187" s="46">
        <v>0</v>
      </c>
      <c r="ARA187" s="46">
        <v>0</v>
      </c>
      <c r="ARB187" s="46">
        <v>0</v>
      </c>
      <c r="ARC187" s="46">
        <v>0</v>
      </c>
      <c r="ARR187" s="46" t="s">
        <v>1648</v>
      </c>
      <c r="ARS187" s="46">
        <v>0</v>
      </c>
      <c r="ART187" s="46">
        <v>1</v>
      </c>
      <c r="ARU187" s="46">
        <v>0</v>
      </c>
      <c r="ARV187" s="46">
        <v>0</v>
      </c>
      <c r="ARW187" s="46">
        <v>0</v>
      </c>
      <c r="ARX187" s="46">
        <v>0</v>
      </c>
      <c r="ARY187" s="46">
        <v>0</v>
      </c>
      <c r="ASB187" s="46" t="s">
        <v>1496</v>
      </c>
      <c r="ASD187" s="46" t="s">
        <v>1540</v>
      </c>
      <c r="ASE187" s="46" t="s">
        <v>1948</v>
      </c>
      <c r="ASF187" s="46">
        <v>0</v>
      </c>
      <c r="ASG187" s="46">
        <v>0</v>
      </c>
      <c r="ASH187" s="46">
        <v>0</v>
      </c>
      <c r="ASI187" s="46">
        <v>1</v>
      </c>
      <c r="ASJ187" s="46">
        <v>0</v>
      </c>
      <c r="ASK187" s="46">
        <v>0</v>
      </c>
      <c r="ASL187" s="46">
        <v>1</v>
      </c>
      <c r="ASM187" s="46">
        <v>0</v>
      </c>
      <c r="ASN187" s="46">
        <v>0</v>
      </c>
      <c r="ASO187" s="46">
        <v>0</v>
      </c>
      <c r="ASP187" s="46">
        <v>0</v>
      </c>
      <c r="ASQ187" s="46">
        <v>0</v>
      </c>
      <c r="ASS187" s="46" t="s">
        <v>1560</v>
      </c>
      <c r="AST187" s="46">
        <v>0</v>
      </c>
      <c r="ASU187" s="46">
        <v>0</v>
      </c>
      <c r="ASV187" s="46">
        <v>0</v>
      </c>
      <c r="ASW187" s="46">
        <v>0</v>
      </c>
      <c r="ASX187" s="46">
        <v>0</v>
      </c>
      <c r="ASY187" s="46">
        <v>0</v>
      </c>
      <c r="ASZ187" s="46">
        <v>0</v>
      </c>
      <c r="ATA187" s="46">
        <v>1</v>
      </c>
      <c r="ATB187" s="46">
        <v>0</v>
      </c>
      <c r="ATC187" s="46">
        <v>0</v>
      </c>
      <c r="ATD187" s="46">
        <v>0</v>
      </c>
      <c r="ATE187" s="46">
        <v>0</v>
      </c>
      <c r="ATF187" s="46">
        <v>0</v>
      </c>
      <c r="ATH187" s="46" t="s">
        <v>1584</v>
      </c>
      <c r="ATI187" s="46">
        <v>0</v>
      </c>
      <c r="ATJ187" s="46">
        <v>0</v>
      </c>
      <c r="ATK187" s="46">
        <v>0</v>
      </c>
      <c r="ATL187" s="46">
        <v>0</v>
      </c>
      <c r="ATM187" s="46">
        <v>0</v>
      </c>
      <c r="ATN187" s="46">
        <v>0</v>
      </c>
      <c r="ATO187" s="46">
        <v>0</v>
      </c>
      <c r="ATP187" s="46">
        <v>1</v>
      </c>
      <c r="ATQ187" s="46">
        <v>0</v>
      </c>
      <c r="ATR187" s="46">
        <v>0</v>
      </c>
      <c r="ATS187" s="46">
        <v>0</v>
      </c>
      <c r="ATT187" s="46">
        <v>0</v>
      </c>
      <c r="ATU187" s="46">
        <v>0</v>
      </c>
      <c r="AUH187" s="46" t="s">
        <v>1516</v>
      </c>
      <c r="AUI187" s="46" t="s">
        <v>1496</v>
      </c>
      <c r="AUJ187" s="46" t="s">
        <v>1803</v>
      </c>
      <c r="AUK187" s="46" t="s">
        <v>2498</v>
      </c>
      <c r="AUL187" s="46">
        <v>1</v>
      </c>
      <c r="AUM187" s="46">
        <v>0</v>
      </c>
      <c r="AUN187" s="46">
        <v>0</v>
      </c>
      <c r="AUO187" s="46">
        <v>0</v>
      </c>
      <c r="AUP187" s="46">
        <v>0</v>
      </c>
      <c r="AUQ187" s="46">
        <v>0</v>
      </c>
      <c r="AUR187" s="46">
        <v>0</v>
      </c>
      <c r="AUS187" s="46">
        <v>0</v>
      </c>
      <c r="AUT187" s="46">
        <v>0</v>
      </c>
      <c r="AUU187" s="46">
        <v>0</v>
      </c>
      <c r="AXD187" s="46" t="s">
        <v>1500</v>
      </c>
      <c r="AXT187" s="46" t="s">
        <v>1563</v>
      </c>
      <c r="AYI187" s="46" t="s">
        <v>1651</v>
      </c>
      <c r="AYJ187" s="46">
        <v>0</v>
      </c>
      <c r="AYK187" s="46">
        <v>0</v>
      </c>
      <c r="AYL187" s="46">
        <v>0</v>
      </c>
      <c r="AYM187" s="46">
        <v>0</v>
      </c>
      <c r="AYN187" s="46">
        <v>1</v>
      </c>
      <c r="AYO187" s="46">
        <v>0</v>
      </c>
      <c r="AYP187" s="46">
        <v>0</v>
      </c>
      <c r="AYQ187" s="46">
        <v>0</v>
      </c>
      <c r="AYR187" s="46">
        <v>0</v>
      </c>
      <c r="AYS187" s="46">
        <v>0</v>
      </c>
      <c r="AYT187" s="46">
        <v>0</v>
      </c>
      <c r="AYW187" s="46" t="s">
        <v>1496</v>
      </c>
      <c r="AYX187" s="46" t="s">
        <v>2059</v>
      </c>
      <c r="AYY187" s="46">
        <v>0</v>
      </c>
      <c r="AYZ187" s="46">
        <v>0</v>
      </c>
      <c r="AZA187" s="46">
        <v>0</v>
      </c>
      <c r="AZB187" s="46">
        <v>1</v>
      </c>
      <c r="AZC187" s="46">
        <v>1</v>
      </c>
      <c r="AZD187" s="46">
        <v>0</v>
      </c>
      <c r="AZE187" s="46">
        <v>0</v>
      </c>
      <c r="AZF187" s="46">
        <v>0</v>
      </c>
      <c r="AZG187" s="46">
        <v>0</v>
      </c>
      <c r="AZH187" s="46">
        <v>0</v>
      </c>
      <c r="AZK187" s="46" t="s">
        <v>1917</v>
      </c>
      <c r="AZL187" s="46">
        <v>0</v>
      </c>
      <c r="AZM187" s="46">
        <v>0</v>
      </c>
      <c r="AZN187" s="46">
        <v>0</v>
      </c>
      <c r="AZO187" s="46">
        <v>0</v>
      </c>
      <c r="AZP187" s="46">
        <v>1</v>
      </c>
      <c r="AZQ187" s="46">
        <v>0</v>
      </c>
      <c r="AZR187" s="46">
        <v>0</v>
      </c>
      <c r="AZS187" s="46">
        <v>0</v>
      </c>
      <c r="AZT187" s="46">
        <v>0</v>
      </c>
      <c r="AZU187" s="46">
        <v>0</v>
      </c>
      <c r="AZW187" s="46" t="s">
        <v>1496</v>
      </c>
      <c r="AZX187" s="46" t="s">
        <v>1496</v>
      </c>
      <c r="BAL187" s="46" t="s">
        <v>1500</v>
      </c>
      <c r="BAV187" s="46" t="s">
        <v>1813</v>
      </c>
      <c r="BAW187" s="46" t="s">
        <v>1496</v>
      </c>
      <c r="BAX187" s="46" t="s">
        <v>1500</v>
      </c>
      <c r="BBM187" s="46" t="s">
        <v>1518</v>
      </c>
      <c r="BBN187" s="46" t="s">
        <v>1563</v>
      </c>
      <c r="BBO187" s="46" t="s">
        <v>1496</v>
      </c>
      <c r="BBP187" s="46" t="s">
        <v>1702</v>
      </c>
      <c r="BBQ187" s="46">
        <v>0</v>
      </c>
      <c r="BBR187" s="46">
        <v>0</v>
      </c>
      <c r="BBS187" s="46">
        <v>0</v>
      </c>
      <c r="BBT187" s="46">
        <v>0</v>
      </c>
      <c r="BBU187" s="46">
        <v>0</v>
      </c>
      <c r="BBV187" s="46">
        <v>0</v>
      </c>
      <c r="BBW187" s="46">
        <v>0</v>
      </c>
      <c r="BBX187" s="46">
        <v>0</v>
      </c>
      <c r="BBY187" s="46">
        <v>0</v>
      </c>
      <c r="BBZ187" s="46">
        <v>0</v>
      </c>
      <c r="BCA187" s="46">
        <v>0</v>
      </c>
      <c r="BCB187" s="46">
        <v>1</v>
      </c>
      <c r="BCC187" s="46">
        <v>0</v>
      </c>
      <c r="BCE187" s="46" t="s">
        <v>1522</v>
      </c>
      <c r="BCF187" s="46">
        <v>0</v>
      </c>
      <c r="BCG187" s="46">
        <v>1</v>
      </c>
      <c r="BCH187" s="46">
        <v>0</v>
      </c>
      <c r="BCI187" s="46">
        <v>0</v>
      </c>
      <c r="BCJ187" s="46">
        <v>0</v>
      </c>
      <c r="BCK187" s="46">
        <v>0</v>
      </c>
      <c r="BCL187" s="46">
        <v>0</v>
      </c>
      <c r="BCM187" s="46">
        <v>0</v>
      </c>
      <c r="BCN187" s="46">
        <v>0</v>
      </c>
      <c r="BCO187" s="46">
        <v>0</v>
      </c>
      <c r="BCP187" s="46">
        <v>0</v>
      </c>
      <c r="BCQ187" s="46">
        <v>0</v>
      </c>
      <c r="BCR187" s="46">
        <v>0</v>
      </c>
      <c r="BCS187" s="46">
        <v>0</v>
      </c>
      <c r="BCT187" s="46">
        <v>0</v>
      </c>
      <c r="BCV187" s="46" t="s">
        <v>1518</v>
      </c>
      <c r="BCW187" s="46" t="s">
        <v>1500</v>
      </c>
      <c r="BCX187" s="46" t="s">
        <v>1496</v>
      </c>
      <c r="BDA187" s="46">
        <v>392350127</v>
      </c>
      <c r="BDB187" s="46">
        <v>44967.470937499987</v>
      </c>
      <c r="BDE187" s="46" t="s">
        <v>1524</v>
      </c>
      <c r="BDF187" s="46" t="s">
        <v>1525</v>
      </c>
    </row>
    <row r="188" spans="1:987 1136:1462" x14ac:dyDescent="0.35">
      <c r="A188" s="46">
        <v>210</v>
      </c>
      <c r="B188" s="46" t="s">
        <v>2632</v>
      </c>
      <c r="C188" s="46">
        <v>44967</v>
      </c>
      <c r="D188" s="46" t="s">
        <v>1490</v>
      </c>
      <c r="E188" s="46">
        <v>44967.368259328709</v>
      </c>
      <c r="F188" s="46">
        <v>44967.390207083328</v>
      </c>
      <c r="G188" s="46" t="s">
        <v>1491</v>
      </c>
      <c r="H188" s="46" t="s">
        <v>1724</v>
      </c>
      <c r="I188" s="46" t="s">
        <v>1493</v>
      </c>
      <c r="J188" s="46" t="s">
        <v>1494</v>
      </c>
      <c r="K188" s="46">
        <v>2</v>
      </c>
      <c r="L188" s="46">
        <v>2</v>
      </c>
      <c r="M188" s="46" t="s">
        <v>1725</v>
      </c>
      <c r="N188" s="46" t="s">
        <v>1500</v>
      </c>
      <c r="O188" s="46" t="s">
        <v>1497</v>
      </c>
      <c r="P188" s="46" t="s">
        <v>1498</v>
      </c>
      <c r="R188" s="46" t="s">
        <v>1500</v>
      </c>
      <c r="S188" s="46" t="s">
        <v>2633</v>
      </c>
      <c r="T188" s="46" t="s">
        <v>1550</v>
      </c>
      <c r="U188" s="46" t="s">
        <v>1500</v>
      </c>
      <c r="V188" s="46" t="s">
        <v>1500</v>
      </c>
      <c r="W188" s="46" t="s">
        <v>1550</v>
      </c>
      <c r="X188" s="46" t="s">
        <v>1500</v>
      </c>
      <c r="Y188" s="46" t="s">
        <v>1500</v>
      </c>
      <c r="Z188" s="46" t="str">
        <f t="shared" si="102"/>
        <v>oui</v>
      </c>
      <c r="AC188" s="46" t="str">
        <f t="shared" si="149"/>
        <v>non</v>
      </c>
      <c r="AD188" s="46" t="s">
        <v>1501</v>
      </c>
      <c r="AF188" s="46" t="s">
        <v>1502</v>
      </c>
      <c r="AH188" s="46" t="s">
        <v>1503</v>
      </c>
      <c r="AJ188" s="46" t="str">
        <f t="shared" si="150"/>
        <v>non</v>
      </c>
      <c r="AK188" s="46" t="str">
        <f t="shared" si="103"/>
        <v>oui</v>
      </c>
      <c r="AL188" s="46" t="str">
        <f t="shared" si="126"/>
        <v xml:space="preserve">exclusion </v>
      </c>
      <c r="AM188" s="46">
        <f t="shared" si="127"/>
        <v>0</v>
      </c>
      <c r="AN188" s="46">
        <f t="shared" si="128"/>
        <v>0</v>
      </c>
      <c r="AO188" s="46">
        <f t="shared" si="129"/>
        <v>0</v>
      </c>
      <c r="AP188" s="46">
        <f t="shared" si="130"/>
        <v>0</v>
      </c>
      <c r="AQ188" s="46">
        <f t="shared" si="131"/>
        <v>0</v>
      </c>
      <c r="AR188" s="46">
        <f t="shared" si="132"/>
        <v>0</v>
      </c>
      <c r="AS188" s="46">
        <f t="shared" si="133"/>
        <v>1</v>
      </c>
      <c r="AT188" s="46">
        <f t="shared" si="134"/>
        <v>0</v>
      </c>
      <c r="AU188" s="46">
        <f t="shared" si="135"/>
        <v>0</v>
      </c>
      <c r="AV188" s="46">
        <f t="shared" si="136"/>
        <v>0</v>
      </c>
      <c r="AW188" s="46">
        <f t="shared" si="137"/>
        <v>0</v>
      </c>
      <c r="AX188" s="46">
        <f t="shared" si="138"/>
        <v>0</v>
      </c>
      <c r="AY188" s="46">
        <f t="shared" si="139"/>
        <v>0</v>
      </c>
      <c r="BT188" s="46" t="str">
        <f t="shared" si="144"/>
        <v>oui</v>
      </c>
      <c r="GG188" s="46" t="s">
        <v>1500</v>
      </c>
      <c r="GH188" s="46" t="s">
        <v>1574</v>
      </c>
      <c r="GI188" s="46">
        <v>0</v>
      </c>
      <c r="GJ188" s="46">
        <v>0</v>
      </c>
      <c r="GK188" s="46">
        <v>1</v>
      </c>
      <c r="GL188" s="46">
        <v>0</v>
      </c>
      <c r="GM188" s="46">
        <v>0</v>
      </c>
      <c r="GN188" s="46">
        <v>0</v>
      </c>
      <c r="GX188" s="46" t="s">
        <v>1505</v>
      </c>
      <c r="GY188" s="46">
        <v>0</v>
      </c>
      <c r="GZ188" s="46">
        <v>0</v>
      </c>
      <c r="HA188" s="46">
        <v>0</v>
      </c>
      <c r="HB188" s="46">
        <v>0</v>
      </c>
      <c r="HC188" s="46">
        <v>0</v>
      </c>
      <c r="HD188" s="46">
        <v>0</v>
      </c>
      <c r="HE188" s="46">
        <v>1</v>
      </c>
      <c r="HF188" s="46">
        <v>0</v>
      </c>
      <c r="HG188" s="46">
        <v>0</v>
      </c>
      <c r="HH188" s="46">
        <v>0</v>
      </c>
      <c r="HI188" s="46">
        <v>0</v>
      </c>
      <c r="HJ188" s="46">
        <v>0</v>
      </c>
      <c r="HK188" s="46">
        <v>0</v>
      </c>
      <c r="IG188" s="46" t="s">
        <v>1500</v>
      </c>
      <c r="IH188" s="46" t="s">
        <v>1630</v>
      </c>
      <c r="II188" s="46">
        <v>1</v>
      </c>
      <c r="IJ188" s="46">
        <v>1</v>
      </c>
      <c r="IK188" s="46">
        <v>0</v>
      </c>
      <c r="IL188" s="46">
        <v>0</v>
      </c>
      <c r="IM188" s="46">
        <v>0</v>
      </c>
      <c r="IN188" s="46">
        <v>0</v>
      </c>
      <c r="IO188" s="46">
        <v>0</v>
      </c>
      <c r="IP188" s="46">
        <v>0</v>
      </c>
      <c r="IQ188" s="46">
        <v>0</v>
      </c>
      <c r="IR188" s="46">
        <v>0</v>
      </c>
      <c r="IS188" s="46">
        <v>0</v>
      </c>
      <c r="IT188" s="46">
        <v>0</v>
      </c>
      <c r="IU188" s="46">
        <v>0</v>
      </c>
      <c r="IV188" s="46">
        <v>0</v>
      </c>
      <c r="IW188" s="46">
        <v>0</v>
      </c>
      <c r="IX188" s="46">
        <v>0</v>
      </c>
      <c r="IY188" s="46">
        <v>0</v>
      </c>
      <c r="JT188" s="46" t="s">
        <v>1505</v>
      </c>
      <c r="JU188" s="46">
        <v>0</v>
      </c>
      <c r="JV188" s="46">
        <v>0</v>
      </c>
      <c r="JW188" s="46">
        <v>0</v>
      </c>
      <c r="JX188" s="46">
        <v>0</v>
      </c>
      <c r="JY188" s="46">
        <v>0</v>
      </c>
      <c r="JZ188" s="46">
        <v>0</v>
      </c>
      <c r="KA188" s="46">
        <v>1</v>
      </c>
      <c r="KB188" s="46">
        <v>0</v>
      </c>
      <c r="KC188" s="46">
        <v>0</v>
      </c>
      <c r="KD188" s="46">
        <v>0</v>
      </c>
      <c r="KE188" s="46">
        <v>0</v>
      </c>
      <c r="KF188" s="46">
        <v>0</v>
      </c>
      <c r="KG188" s="46">
        <v>0</v>
      </c>
      <c r="OA188" s="46" t="s">
        <v>1500</v>
      </c>
      <c r="OB188" s="46" t="s">
        <v>2237</v>
      </c>
      <c r="OC188" s="46">
        <v>0</v>
      </c>
      <c r="OD188" s="46">
        <v>1</v>
      </c>
      <c r="OE188" s="46">
        <v>0</v>
      </c>
      <c r="OF188" s="46">
        <v>0</v>
      </c>
      <c r="OG188" s="46">
        <v>0</v>
      </c>
      <c r="OH188" s="46">
        <v>0</v>
      </c>
      <c r="OI188" s="46">
        <v>0</v>
      </c>
      <c r="OJ188" s="46">
        <v>0</v>
      </c>
      <c r="OK188" s="46">
        <v>0</v>
      </c>
      <c r="OL188" s="46">
        <v>0</v>
      </c>
      <c r="OM188" s="46">
        <v>0</v>
      </c>
      <c r="PB188" s="46" t="s">
        <v>1505</v>
      </c>
      <c r="PC188" s="46">
        <v>0</v>
      </c>
      <c r="PD188" s="46">
        <v>0</v>
      </c>
      <c r="PE188" s="46">
        <v>0</v>
      </c>
      <c r="PF188" s="46">
        <v>0</v>
      </c>
      <c r="PG188" s="46">
        <v>0</v>
      </c>
      <c r="PH188" s="46">
        <v>0</v>
      </c>
      <c r="PI188" s="46">
        <v>1</v>
      </c>
      <c r="PJ188" s="46">
        <v>0</v>
      </c>
      <c r="PK188" s="46">
        <v>0</v>
      </c>
      <c r="PL188" s="46">
        <v>0</v>
      </c>
      <c r="PM188" s="46">
        <v>0</v>
      </c>
      <c r="PN188" s="46">
        <v>0</v>
      </c>
      <c r="PO188" s="46">
        <v>0</v>
      </c>
      <c r="AKG188" s="46" t="s">
        <v>1509</v>
      </c>
      <c r="AKH188" s="46">
        <v>0</v>
      </c>
      <c r="AKI188" s="46">
        <v>0</v>
      </c>
      <c r="AKJ188" s="46">
        <v>0</v>
      </c>
      <c r="AKK188" s="46">
        <v>0</v>
      </c>
      <c r="AKL188" s="46">
        <v>0</v>
      </c>
      <c r="AKM188" s="46">
        <v>0</v>
      </c>
      <c r="AKN188" s="46">
        <v>0</v>
      </c>
      <c r="AKO188" s="46">
        <v>0</v>
      </c>
      <c r="AKP188" s="46">
        <v>0</v>
      </c>
      <c r="AKQ188" s="46">
        <v>0</v>
      </c>
      <c r="AKR188" s="46">
        <v>0</v>
      </c>
      <c r="AKS188" s="46">
        <v>0</v>
      </c>
      <c r="AKT188" s="46">
        <v>0</v>
      </c>
      <c r="AKU188" s="46">
        <v>0</v>
      </c>
      <c r="AKV188" s="46">
        <v>1</v>
      </c>
      <c r="AKW188" s="46">
        <v>0</v>
      </c>
      <c r="AKX188" s="46">
        <v>0</v>
      </c>
      <c r="AKY188" s="46">
        <v>0</v>
      </c>
      <c r="AQR188" s="46" t="s">
        <v>1558</v>
      </c>
      <c r="ARR188" s="46" t="s">
        <v>1581</v>
      </c>
      <c r="ARS188" s="46">
        <v>1</v>
      </c>
      <c r="ART188" s="46">
        <v>0</v>
      </c>
      <c r="ARU188" s="46">
        <v>0</v>
      </c>
      <c r="ARV188" s="46">
        <v>0</v>
      </c>
      <c r="ARW188" s="46">
        <v>0</v>
      </c>
      <c r="ARX188" s="46">
        <v>0</v>
      </c>
      <c r="ARY188" s="46">
        <v>0</v>
      </c>
      <c r="ASB188" s="46" t="s">
        <v>1500</v>
      </c>
      <c r="AUW188" s="46" t="s">
        <v>2464</v>
      </c>
      <c r="AUX188" s="46">
        <v>1</v>
      </c>
      <c r="AUY188" s="46">
        <v>0</v>
      </c>
      <c r="AUZ188" s="46">
        <v>1</v>
      </c>
      <c r="AVA188" s="46">
        <v>0</v>
      </c>
      <c r="AVB188" s="46">
        <v>1</v>
      </c>
      <c r="AVC188" s="46">
        <v>0</v>
      </c>
      <c r="AVD188" s="46">
        <v>0</v>
      </c>
      <c r="AVE188" s="46">
        <v>0</v>
      </c>
      <c r="AVF188" s="46">
        <v>0</v>
      </c>
      <c r="AVG188" s="46">
        <v>0</v>
      </c>
      <c r="AVH188" s="46">
        <v>0</v>
      </c>
      <c r="AVJ188" s="46" t="s">
        <v>2634</v>
      </c>
      <c r="AVK188" s="46">
        <v>0</v>
      </c>
      <c r="AVL188" s="46">
        <v>0</v>
      </c>
      <c r="AVM188" s="46">
        <v>1</v>
      </c>
      <c r="AVN188" s="46">
        <v>0</v>
      </c>
      <c r="AVO188" s="46">
        <v>1</v>
      </c>
      <c r="AVP188" s="46">
        <v>0</v>
      </c>
      <c r="AVQ188" s="46">
        <v>0</v>
      </c>
      <c r="AVR188" s="46">
        <v>0</v>
      </c>
      <c r="AVS188" s="46">
        <v>1</v>
      </c>
      <c r="AVT188" s="46">
        <v>0</v>
      </c>
      <c r="AVU188" s="46">
        <v>0</v>
      </c>
      <c r="AVV188" s="46">
        <v>0</v>
      </c>
      <c r="AVW188" s="46">
        <v>0</v>
      </c>
      <c r="AVY188" s="46" t="s">
        <v>1643</v>
      </c>
      <c r="AVZ188" s="46">
        <v>1</v>
      </c>
      <c r="AWA188" s="46">
        <v>0</v>
      </c>
      <c r="AWB188" s="46">
        <v>0</v>
      </c>
      <c r="AWC188" s="46">
        <v>0</v>
      </c>
      <c r="AWD188" s="46">
        <v>0</v>
      </c>
      <c r="AWE188" s="46">
        <v>0</v>
      </c>
      <c r="AWF188" s="46">
        <v>0</v>
      </c>
      <c r="AWG188" s="46">
        <v>1</v>
      </c>
      <c r="AWH188" s="46">
        <v>0</v>
      </c>
      <c r="AWI188" s="46">
        <v>0</v>
      </c>
      <c r="AWJ188" s="46">
        <v>0</v>
      </c>
      <c r="AWK188" s="46">
        <v>0</v>
      </c>
      <c r="AWL188" s="46">
        <v>0</v>
      </c>
      <c r="AWN188" s="46" t="s">
        <v>1730</v>
      </c>
      <c r="AWO188" s="46" t="s">
        <v>1517</v>
      </c>
      <c r="AWP188" s="46">
        <v>1</v>
      </c>
      <c r="AWQ188" s="46">
        <v>0</v>
      </c>
      <c r="AWR188" s="46">
        <v>0</v>
      </c>
      <c r="AWS188" s="46">
        <v>0</v>
      </c>
      <c r="AWT188" s="46">
        <v>0</v>
      </c>
      <c r="AWU188" s="46">
        <v>0</v>
      </c>
      <c r="AWV188" s="46">
        <v>0</v>
      </c>
      <c r="AWW188" s="46">
        <v>0</v>
      </c>
      <c r="AWX188" s="46">
        <v>0</v>
      </c>
      <c r="AWY188" s="46">
        <v>0</v>
      </c>
      <c r="AWZ188" s="46">
        <v>0</v>
      </c>
      <c r="AXA188" s="46">
        <v>0</v>
      </c>
      <c r="AXD188" s="46" t="s">
        <v>1500</v>
      </c>
      <c r="AXT188" s="46" t="s">
        <v>1518</v>
      </c>
      <c r="AYI188" s="46" t="s">
        <v>1788</v>
      </c>
      <c r="AYJ188" s="46">
        <v>1</v>
      </c>
      <c r="AYK188" s="46">
        <v>0</v>
      </c>
      <c r="AYL188" s="46">
        <v>0</v>
      </c>
      <c r="AYM188" s="46">
        <v>1</v>
      </c>
      <c r="AYN188" s="46">
        <v>0</v>
      </c>
      <c r="AYO188" s="46">
        <v>0</v>
      </c>
      <c r="AYP188" s="46">
        <v>0</v>
      </c>
      <c r="AYQ188" s="46">
        <v>0</v>
      </c>
      <c r="AYR188" s="46">
        <v>0</v>
      </c>
      <c r="AYS188" s="46">
        <v>0</v>
      </c>
      <c r="AYT188" s="46">
        <v>0</v>
      </c>
      <c r="AYW188" s="46" t="s">
        <v>1500</v>
      </c>
      <c r="AZW188" s="46" t="s">
        <v>1500</v>
      </c>
      <c r="BAX188" s="46" t="s">
        <v>1500</v>
      </c>
      <c r="BBM188" s="46" t="s">
        <v>1518</v>
      </c>
      <c r="BBN188" s="46" t="s">
        <v>1702</v>
      </c>
      <c r="BBO188" s="46" t="s">
        <v>1500</v>
      </c>
      <c r="BCV188" s="46" t="s">
        <v>1518</v>
      </c>
      <c r="BCW188" s="46" t="s">
        <v>1500</v>
      </c>
      <c r="BCX188" s="46" t="s">
        <v>1496</v>
      </c>
      <c r="BCY188" s="46" t="s">
        <v>2635</v>
      </c>
      <c r="BDA188" s="46">
        <v>392350161</v>
      </c>
      <c r="BDB188" s="46">
        <v>44967.471030092587</v>
      </c>
      <c r="BDE188" s="46" t="s">
        <v>1524</v>
      </c>
      <c r="BDF188" s="46" t="s">
        <v>1525</v>
      </c>
    </row>
    <row r="189" spans="1:987 1136:1462" x14ac:dyDescent="0.35">
      <c r="A189" s="46">
        <v>211</v>
      </c>
      <c r="B189" s="46" t="s">
        <v>2636</v>
      </c>
      <c r="C189" s="46">
        <v>44967</v>
      </c>
      <c r="D189" s="46" t="s">
        <v>1490</v>
      </c>
      <c r="E189" s="46">
        <v>44967.36254850695</v>
      </c>
      <c r="F189" s="46">
        <v>44967.387140451392</v>
      </c>
      <c r="G189" s="46" t="s">
        <v>1491</v>
      </c>
      <c r="H189" s="46" t="s">
        <v>1571</v>
      </c>
      <c r="I189" s="46" t="s">
        <v>1493</v>
      </c>
      <c r="J189" s="46" t="s">
        <v>1494</v>
      </c>
      <c r="K189" s="46">
        <v>8</v>
      </c>
      <c r="L189" s="46">
        <v>8</v>
      </c>
      <c r="M189" s="46" t="s">
        <v>2175</v>
      </c>
      <c r="N189" s="46" t="s">
        <v>1496</v>
      </c>
      <c r="O189" s="46" t="s">
        <v>1497</v>
      </c>
      <c r="P189" s="46" t="s">
        <v>1498</v>
      </c>
      <c r="R189" s="46" t="s">
        <v>1500</v>
      </c>
      <c r="S189" s="46" t="s">
        <v>2637</v>
      </c>
      <c r="T189" s="46" t="s">
        <v>1550</v>
      </c>
      <c r="U189" s="46" t="s">
        <v>1549</v>
      </c>
      <c r="V189" s="46" t="s">
        <v>1500</v>
      </c>
      <c r="W189" s="46" t="s">
        <v>1500</v>
      </c>
      <c r="X189" s="46" t="s">
        <v>1500</v>
      </c>
      <c r="Y189" s="46" t="s">
        <v>1500</v>
      </c>
      <c r="Z189" s="46" t="str">
        <f t="shared" si="102"/>
        <v>oui</v>
      </c>
      <c r="AC189" s="46" t="str">
        <f t="shared" si="149"/>
        <v>non</v>
      </c>
      <c r="AD189" s="46" t="s">
        <v>1501</v>
      </c>
      <c r="AF189" s="46" t="s">
        <v>1531</v>
      </c>
      <c r="AH189" s="46" t="s">
        <v>1502</v>
      </c>
      <c r="AJ189" s="46" t="str">
        <f t="shared" si="150"/>
        <v>non</v>
      </c>
      <c r="AK189" s="46" t="str">
        <f t="shared" si="103"/>
        <v>oui</v>
      </c>
      <c r="AL189" s="46" t="str">
        <f t="shared" si="126"/>
        <v xml:space="preserve">exclusion corruption </v>
      </c>
      <c r="AM189" s="46">
        <f t="shared" si="127"/>
        <v>0</v>
      </c>
      <c r="AN189" s="46">
        <f t="shared" si="128"/>
        <v>0</v>
      </c>
      <c r="AO189" s="46">
        <f t="shared" si="129"/>
        <v>0</v>
      </c>
      <c r="AP189" s="46">
        <f t="shared" si="130"/>
        <v>0</v>
      </c>
      <c r="AQ189" s="46">
        <f t="shared" si="131"/>
        <v>0</v>
      </c>
      <c r="AR189" s="46">
        <f t="shared" si="132"/>
        <v>0</v>
      </c>
      <c r="AS189" s="46">
        <f t="shared" si="133"/>
        <v>1</v>
      </c>
      <c r="AT189" s="46">
        <f t="shared" si="134"/>
        <v>0</v>
      </c>
      <c r="AU189" s="46">
        <f t="shared" si="135"/>
        <v>1</v>
      </c>
      <c r="AV189" s="46">
        <f t="shared" si="136"/>
        <v>0</v>
      </c>
      <c r="AW189" s="46">
        <f t="shared" si="137"/>
        <v>0</v>
      </c>
      <c r="AX189" s="46">
        <f t="shared" si="138"/>
        <v>0</v>
      </c>
      <c r="AY189" s="46">
        <f t="shared" si="139"/>
        <v>0</v>
      </c>
      <c r="BT189" s="46" t="str">
        <f t="shared" si="144"/>
        <v>oui</v>
      </c>
      <c r="GG189" s="46" t="s">
        <v>1500</v>
      </c>
      <c r="GH189" s="46" t="s">
        <v>1532</v>
      </c>
      <c r="GI189" s="46">
        <v>1</v>
      </c>
      <c r="GJ189" s="46">
        <v>0</v>
      </c>
      <c r="GK189" s="46">
        <v>1</v>
      </c>
      <c r="GL189" s="46">
        <v>0</v>
      </c>
      <c r="GM189" s="46">
        <v>0</v>
      </c>
      <c r="GN189" s="46">
        <v>0</v>
      </c>
      <c r="GX189" s="46" t="s">
        <v>1659</v>
      </c>
      <c r="GY189" s="46">
        <v>0</v>
      </c>
      <c r="GZ189" s="46">
        <v>0</v>
      </c>
      <c r="HA189" s="46">
        <v>0</v>
      </c>
      <c r="HB189" s="46">
        <v>0</v>
      </c>
      <c r="HC189" s="46">
        <v>0</v>
      </c>
      <c r="HD189" s="46">
        <v>0</v>
      </c>
      <c r="HE189" s="46">
        <v>1</v>
      </c>
      <c r="HF189" s="46">
        <v>0</v>
      </c>
      <c r="HG189" s="46">
        <v>1</v>
      </c>
      <c r="HH189" s="46">
        <v>0</v>
      </c>
      <c r="HI189" s="46">
        <v>0</v>
      </c>
      <c r="HJ189" s="46">
        <v>0</v>
      </c>
      <c r="HK189" s="46">
        <v>0</v>
      </c>
      <c r="IG189" s="46" t="s">
        <v>1500</v>
      </c>
      <c r="IH189" s="46" t="s">
        <v>2638</v>
      </c>
      <c r="II189" s="46">
        <v>1</v>
      </c>
      <c r="IJ189" s="46">
        <v>1</v>
      </c>
      <c r="IK189" s="46">
        <v>0</v>
      </c>
      <c r="IL189" s="46">
        <v>1</v>
      </c>
      <c r="IM189" s="46">
        <v>0</v>
      </c>
      <c r="IN189" s="46">
        <v>0</v>
      </c>
      <c r="IO189" s="46">
        <v>0</v>
      </c>
      <c r="IP189" s="46">
        <v>0</v>
      </c>
      <c r="IQ189" s="46">
        <v>0</v>
      </c>
      <c r="IR189" s="46">
        <v>0</v>
      </c>
      <c r="IS189" s="46">
        <v>0</v>
      </c>
      <c r="IT189" s="46">
        <v>0</v>
      </c>
      <c r="IU189" s="46">
        <v>0</v>
      </c>
      <c r="IV189" s="46">
        <v>0</v>
      </c>
      <c r="IW189" s="46">
        <v>0</v>
      </c>
      <c r="IX189" s="46">
        <v>0</v>
      </c>
      <c r="IY189" s="46">
        <v>0</v>
      </c>
      <c r="JT189" s="46" t="s">
        <v>1799</v>
      </c>
      <c r="JU189" s="46">
        <v>0</v>
      </c>
      <c r="JV189" s="46">
        <v>0</v>
      </c>
      <c r="JW189" s="46">
        <v>0</v>
      </c>
      <c r="JX189" s="46">
        <v>0</v>
      </c>
      <c r="JY189" s="46">
        <v>0</v>
      </c>
      <c r="JZ189" s="46">
        <v>0</v>
      </c>
      <c r="KA189" s="46">
        <v>1</v>
      </c>
      <c r="KB189" s="46">
        <v>0</v>
      </c>
      <c r="KC189" s="46">
        <v>1</v>
      </c>
      <c r="KD189" s="46">
        <v>0</v>
      </c>
      <c r="KE189" s="46">
        <v>0</v>
      </c>
      <c r="KF189" s="46">
        <v>0</v>
      </c>
      <c r="KG189" s="46">
        <v>0</v>
      </c>
      <c r="QQ189" s="46" t="s">
        <v>1500</v>
      </c>
      <c r="QR189" s="46" t="s">
        <v>1640</v>
      </c>
      <c r="QS189" s="46">
        <v>1</v>
      </c>
      <c r="QT189" s="46">
        <v>0</v>
      </c>
      <c r="QU189" s="46">
        <v>0</v>
      </c>
      <c r="QV189" s="46">
        <v>1</v>
      </c>
      <c r="QW189" s="46">
        <v>0</v>
      </c>
      <c r="QX189" s="46">
        <v>0</v>
      </c>
      <c r="QY189" s="46">
        <v>0</v>
      </c>
      <c r="QZ189" s="46">
        <v>0</v>
      </c>
      <c r="RA189" s="46">
        <v>0</v>
      </c>
      <c r="RB189" s="46">
        <v>0</v>
      </c>
      <c r="RC189" s="46">
        <v>0</v>
      </c>
      <c r="RR189" s="46" t="s">
        <v>1659</v>
      </c>
      <c r="RS189" s="46">
        <v>0</v>
      </c>
      <c r="RT189" s="46">
        <v>0</v>
      </c>
      <c r="RU189" s="46">
        <v>0</v>
      </c>
      <c r="RV189" s="46">
        <v>0</v>
      </c>
      <c r="RW189" s="46">
        <v>0</v>
      </c>
      <c r="RX189" s="46">
        <v>0</v>
      </c>
      <c r="RY189" s="46">
        <v>1</v>
      </c>
      <c r="RZ189" s="46">
        <v>0</v>
      </c>
      <c r="SA189" s="46">
        <v>1</v>
      </c>
      <c r="SB189" s="46">
        <v>0</v>
      </c>
      <c r="SC189" s="46">
        <v>0</v>
      </c>
      <c r="SD189" s="46">
        <v>0</v>
      </c>
      <c r="SE189" s="46">
        <v>0</v>
      </c>
      <c r="AKG189" s="46" t="s">
        <v>1509</v>
      </c>
      <c r="AKH189" s="46">
        <v>0</v>
      </c>
      <c r="AKI189" s="46">
        <v>0</v>
      </c>
      <c r="AKJ189" s="46">
        <v>0</v>
      </c>
      <c r="AKK189" s="46">
        <v>0</v>
      </c>
      <c r="AKL189" s="46">
        <v>0</v>
      </c>
      <c r="AKM189" s="46">
        <v>0</v>
      </c>
      <c r="AKN189" s="46">
        <v>0</v>
      </c>
      <c r="AKO189" s="46">
        <v>0</v>
      </c>
      <c r="AKP189" s="46">
        <v>0</v>
      </c>
      <c r="AKQ189" s="46">
        <v>0</v>
      </c>
      <c r="AKR189" s="46">
        <v>0</v>
      </c>
      <c r="AKS189" s="46">
        <v>0</v>
      </c>
      <c r="AKT189" s="46">
        <v>0</v>
      </c>
      <c r="AKU189" s="46">
        <v>0</v>
      </c>
      <c r="AKV189" s="46">
        <v>1</v>
      </c>
      <c r="AKW189" s="46">
        <v>0</v>
      </c>
      <c r="AKX189" s="46">
        <v>0</v>
      </c>
      <c r="AKY189" s="46">
        <v>0</v>
      </c>
      <c r="AQR189" s="46" t="s">
        <v>1564</v>
      </c>
      <c r="ARR189" s="46" t="s">
        <v>1616</v>
      </c>
      <c r="ARS189" s="46">
        <v>1</v>
      </c>
      <c r="ART189" s="46">
        <v>1</v>
      </c>
      <c r="ARU189" s="46">
        <v>0</v>
      </c>
      <c r="ARV189" s="46">
        <v>0</v>
      </c>
      <c r="ARW189" s="46">
        <v>0</v>
      </c>
      <c r="ARX189" s="46">
        <v>0</v>
      </c>
      <c r="ARY189" s="46">
        <v>0</v>
      </c>
      <c r="ASB189" s="46" t="s">
        <v>1500</v>
      </c>
      <c r="AUW189" s="46" t="s">
        <v>2639</v>
      </c>
      <c r="AUX189" s="46">
        <v>0</v>
      </c>
      <c r="AUY189" s="46">
        <v>0</v>
      </c>
      <c r="AUZ189" s="46">
        <v>0</v>
      </c>
      <c r="AVA189" s="46">
        <v>0</v>
      </c>
      <c r="AVB189" s="46">
        <v>1</v>
      </c>
      <c r="AVC189" s="46">
        <v>0</v>
      </c>
      <c r="AVD189" s="46">
        <v>1</v>
      </c>
      <c r="AVE189" s="46">
        <v>0</v>
      </c>
      <c r="AVF189" s="46">
        <v>0</v>
      </c>
      <c r="AVG189" s="46">
        <v>0</v>
      </c>
      <c r="AVH189" s="46">
        <v>0</v>
      </c>
      <c r="AVJ189" s="46" t="s">
        <v>1859</v>
      </c>
      <c r="AVK189" s="46">
        <v>0</v>
      </c>
      <c r="AVL189" s="46">
        <v>0</v>
      </c>
      <c r="AVM189" s="46">
        <v>0</v>
      </c>
      <c r="AVN189" s="46">
        <v>0</v>
      </c>
      <c r="AVO189" s="46">
        <v>0</v>
      </c>
      <c r="AVP189" s="46">
        <v>1</v>
      </c>
      <c r="AVQ189" s="46">
        <v>0</v>
      </c>
      <c r="AVR189" s="46">
        <v>0</v>
      </c>
      <c r="AVS189" s="46">
        <v>1</v>
      </c>
      <c r="AVT189" s="46">
        <v>0</v>
      </c>
      <c r="AVU189" s="46">
        <v>0</v>
      </c>
      <c r="AVV189" s="46">
        <v>0</v>
      </c>
      <c r="AVW189" s="46">
        <v>0</v>
      </c>
      <c r="AVY189" s="46" t="s">
        <v>1561</v>
      </c>
      <c r="AVZ189" s="46">
        <v>1</v>
      </c>
      <c r="AWA189" s="46">
        <v>0</v>
      </c>
      <c r="AWB189" s="46">
        <v>0</v>
      </c>
      <c r="AWC189" s="46">
        <v>0</v>
      </c>
      <c r="AWD189" s="46">
        <v>0</v>
      </c>
      <c r="AWE189" s="46">
        <v>0</v>
      </c>
      <c r="AWF189" s="46">
        <v>0</v>
      </c>
      <c r="AWG189" s="46">
        <v>0</v>
      </c>
      <c r="AWH189" s="46">
        <v>0</v>
      </c>
      <c r="AWI189" s="46">
        <v>0</v>
      </c>
      <c r="AWJ189" s="46">
        <v>0</v>
      </c>
      <c r="AWK189" s="46">
        <v>0</v>
      </c>
      <c r="AWL189" s="46">
        <v>0</v>
      </c>
      <c r="AWN189" s="46" t="s">
        <v>1601</v>
      </c>
      <c r="AWO189" s="46" t="s">
        <v>1663</v>
      </c>
      <c r="AWP189" s="46">
        <v>0</v>
      </c>
      <c r="AWQ189" s="46">
        <v>0</v>
      </c>
      <c r="AWR189" s="46">
        <v>0</v>
      </c>
      <c r="AWS189" s="46">
        <v>0</v>
      </c>
      <c r="AWT189" s="46">
        <v>0</v>
      </c>
      <c r="AWU189" s="46">
        <v>0</v>
      </c>
      <c r="AWV189" s="46">
        <v>1</v>
      </c>
      <c r="AWW189" s="46">
        <v>0</v>
      </c>
      <c r="AWX189" s="46">
        <v>0</v>
      </c>
      <c r="AWY189" s="46">
        <v>0</v>
      </c>
      <c r="AWZ189" s="46">
        <v>0</v>
      </c>
      <c r="AXA189" s="46">
        <v>0</v>
      </c>
      <c r="AXD189" s="46" t="s">
        <v>1500</v>
      </c>
      <c r="AXT189" s="46" t="s">
        <v>1518</v>
      </c>
      <c r="AYI189" s="46" t="s">
        <v>1721</v>
      </c>
      <c r="AYJ189" s="46">
        <v>0</v>
      </c>
      <c r="AYK189" s="46">
        <v>0</v>
      </c>
      <c r="AYL189" s="46">
        <v>0</v>
      </c>
      <c r="AYM189" s="46">
        <v>1</v>
      </c>
      <c r="AYN189" s="46">
        <v>0</v>
      </c>
      <c r="AYO189" s="46">
        <v>0</v>
      </c>
      <c r="AYP189" s="46">
        <v>0</v>
      </c>
      <c r="AYQ189" s="46">
        <v>1</v>
      </c>
      <c r="AYR189" s="46">
        <v>0</v>
      </c>
      <c r="AYS189" s="46">
        <v>0</v>
      </c>
      <c r="AYT189" s="46">
        <v>0</v>
      </c>
      <c r="AYW189" s="46" t="s">
        <v>1500</v>
      </c>
      <c r="AZW189" s="46" t="s">
        <v>1496</v>
      </c>
      <c r="AZX189" s="46" t="s">
        <v>1500</v>
      </c>
      <c r="AZY189" s="46" t="s">
        <v>1621</v>
      </c>
      <c r="AZZ189" s="46">
        <v>0</v>
      </c>
      <c r="BAA189" s="46">
        <v>0</v>
      </c>
      <c r="BAB189" s="46">
        <v>0</v>
      </c>
      <c r="BAC189" s="46">
        <v>0</v>
      </c>
      <c r="BAD189" s="46">
        <v>0</v>
      </c>
      <c r="BAE189" s="46">
        <v>0</v>
      </c>
      <c r="BAF189" s="46">
        <v>1</v>
      </c>
      <c r="BAG189" s="46">
        <v>0</v>
      </c>
      <c r="BAH189" s="46">
        <v>0</v>
      </c>
      <c r="BAI189" s="46">
        <v>0</v>
      </c>
      <c r="BAJ189" s="46">
        <v>0</v>
      </c>
      <c r="BAX189" s="46" t="s">
        <v>1500</v>
      </c>
      <c r="BBM189" s="46" t="s">
        <v>1518</v>
      </c>
      <c r="BBN189" s="46" t="s">
        <v>1518</v>
      </c>
      <c r="BBO189" s="46" t="s">
        <v>1496</v>
      </c>
      <c r="BBP189" s="46" t="s">
        <v>2640</v>
      </c>
      <c r="BBQ189" s="46">
        <v>1</v>
      </c>
      <c r="BBR189" s="46">
        <v>0</v>
      </c>
      <c r="BBS189" s="46">
        <v>1</v>
      </c>
      <c r="BBT189" s="46">
        <v>0</v>
      </c>
      <c r="BBU189" s="46">
        <v>0</v>
      </c>
      <c r="BBV189" s="46">
        <v>1</v>
      </c>
      <c r="BBW189" s="46">
        <v>0</v>
      </c>
      <c r="BBX189" s="46">
        <v>0</v>
      </c>
      <c r="BBY189" s="46">
        <v>0</v>
      </c>
      <c r="BBZ189" s="46">
        <v>0</v>
      </c>
      <c r="BCA189" s="46">
        <v>0</v>
      </c>
      <c r="BCB189" s="46">
        <v>0</v>
      </c>
      <c r="BCC189" s="46">
        <v>0</v>
      </c>
      <c r="BCE189" s="46" t="s">
        <v>1606</v>
      </c>
      <c r="BCF189" s="46">
        <v>1</v>
      </c>
      <c r="BCG189" s="46">
        <v>0</v>
      </c>
      <c r="BCH189" s="46">
        <v>1</v>
      </c>
      <c r="BCI189" s="46">
        <v>0</v>
      </c>
      <c r="BCJ189" s="46">
        <v>0</v>
      </c>
      <c r="BCK189" s="46">
        <v>0</v>
      </c>
      <c r="BCL189" s="46">
        <v>0</v>
      </c>
      <c r="BCM189" s="46">
        <v>0</v>
      </c>
      <c r="BCN189" s="46">
        <v>0</v>
      </c>
      <c r="BCO189" s="46">
        <v>0</v>
      </c>
      <c r="BCP189" s="46">
        <v>0</v>
      </c>
      <c r="BCQ189" s="46">
        <v>0</v>
      </c>
      <c r="BCR189" s="46">
        <v>0</v>
      </c>
      <c r="BCS189" s="46">
        <v>0</v>
      </c>
      <c r="BCT189" s="46">
        <v>0</v>
      </c>
      <c r="BCV189" s="46" t="s">
        <v>1518</v>
      </c>
      <c r="BCW189" s="46" t="s">
        <v>1500</v>
      </c>
      <c r="BCX189" s="46" t="s">
        <v>1500</v>
      </c>
      <c r="BCY189" s="46" t="s">
        <v>1588</v>
      </c>
      <c r="BDA189" s="46">
        <v>392350173</v>
      </c>
      <c r="BDB189" s="46">
        <v>44967.471064814818</v>
      </c>
      <c r="BDE189" s="46" t="s">
        <v>1524</v>
      </c>
      <c r="BDF189" s="46" t="s">
        <v>1525</v>
      </c>
    </row>
    <row r="190" spans="1:987 1136:1462" x14ac:dyDescent="0.35">
      <c r="A190" s="46">
        <v>212</v>
      </c>
      <c r="B190" s="46" t="s">
        <v>2641</v>
      </c>
      <c r="C190" s="46">
        <v>44967</v>
      </c>
      <c r="D190" s="46" t="s">
        <v>1490</v>
      </c>
      <c r="E190" s="46">
        <v>44967.392889733797</v>
      </c>
      <c r="F190" s="46">
        <v>44967.416130381942</v>
      </c>
      <c r="G190" s="46" t="s">
        <v>1491</v>
      </c>
      <c r="H190" s="46" t="s">
        <v>1748</v>
      </c>
      <c r="I190" s="46" t="s">
        <v>1493</v>
      </c>
      <c r="J190" s="46" t="s">
        <v>1494</v>
      </c>
      <c r="K190" s="46">
        <v>8</v>
      </c>
      <c r="L190" s="46">
        <v>8</v>
      </c>
      <c r="M190" s="46" t="s">
        <v>2642</v>
      </c>
      <c r="N190" s="46" t="s">
        <v>1496</v>
      </c>
      <c r="O190" s="46" t="s">
        <v>1497</v>
      </c>
      <c r="P190" s="46" t="s">
        <v>1528</v>
      </c>
      <c r="Q190" s="46" t="s">
        <v>1496</v>
      </c>
      <c r="S190" s="46" t="s">
        <v>2643</v>
      </c>
      <c r="T190" s="46" t="s">
        <v>1500</v>
      </c>
      <c r="U190" s="46" t="s">
        <v>1500</v>
      </c>
      <c r="V190" s="46" t="s">
        <v>1500</v>
      </c>
      <c r="W190" s="46" t="s">
        <v>1500</v>
      </c>
      <c r="X190" s="46" t="s">
        <v>1500</v>
      </c>
      <c r="Y190" s="46" t="s">
        <v>1500</v>
      </c>
      <c r="Z190" s="46" t="str">
        <f t="shared" si="102"/>
        <v>non</v>
      </c>
      <c r="AC190" s="46" t="str">
        <f t="shared" si="149"/>
        <v>non</v>
      </c>
      <c r="AD190" s="46" t="s">
        <v>1609</v>
      </c>
      <c r="AF190" s="46" t="s">
        <v>1501</v>
      </c>
      <c r="AH190" s="46" t="s">
        <v>1502</v>
      </c>
      <c r="AJ190" s="46" t="str">
        <f t="shared" si="150"/>
        <v>non</v>
      </c>
      <c r="AK190" s="46" t="str">
        <f t="shared" si="103"/>
        <v>oui</v>
      </c>
      <c r="AL190" s="46" t="str">
        <f t="shared" si="126"/>
        <v xml:space="preserve">pas_connaissance corruption </v>
      </c>
      <c r="AM190" s="46">
        <f t="shared" si="127"/>
        <v>1</v>
      </c>
      <c r="AN190" s="46">
        <f t="shared" si="128"/>
        <v>0</v>
      </c>
      <c r="AO190" s="46">
        <f t="shared" si="129"/>
        <v>0</v>
      </c>
      <c r="AP190" s="46">
        <f t="shared" si="130"/>
        <v>0</v>
      </c>
      <c r="AQ190" s="46">
        <f t="shared" si="131"/>
        <v>0</v>
      </c>
      <c r="AR190" s="46">
        <f t="shared" si="132"/>
        <v>0</v>
      </c>
      <c r="AS190" s="46">
        <f t="shared" si="133"/>
        <v>0</v>
      </c>
      <c r="AT190" s="46">
        <f t="shared" si="134"/>
        <v>0</v>
      </c>
      <c r="AU190" s="46">
        <f t="shared" si="135"/>
        <v>1</v>
      </c>
      <c r="AV190" s="46">
        <f t="shared" si="136"/>
        <v>0</v>
      </c>
      <c r="AW190" s="46">
        <f t="shared" si="137"/>
        <v>0</v>
      </c>
      <c r="AX190" s="46">
        <f t="shared" si="138"/>
        <v>0</v>
      </c>
      <c r="AY190" s="46">
        <f t="shared" si="139"/>
        <v>0</v>
      </c>
      <c r="BT190" s="46" t="str">
        <f t="shared" si="144"/>
        <v>oui</v>
      </c>
      <c r="BV190" s="46" t="s">
        <v>1500</v>
      </c>
      <c r="BW190" s="46" t="s">
        <v>1717</v>
      </c>
      <c r="BX190" s="46">
        <v>0</v>
      </c>
      <c r="BY190" s="46">
        <v>0</v>
      </c>
      <c r="BZ190" s="46">
        <v>0</v>
      </c>
      <c r="CA190" s="46">
        <v>1</v>
      </c>
      <c r="CB190" s="46">
        <v>0</v>
      </c>
      <c r="CC190" s="46">
        <v>0</v>
      </c>
      <c r="CD190" s="46">
        <v>0</v>
      </c>
      <c r="CE190" s="46">
        <v>0</v>
      </c>
      <c r="CF190" s="46">
        <v>0</v>
      </c>
      <c r="CG190" s="46">
        <v>0</v>
      </c>
      <c r="CH190" s="46">
        <v>0</v>
      </c>
      <c r="CW190" s="46" t="s">
        <v>1579</v>
      </c>
      <c r="CX190" s="46">
        <v>1</v>
      </c>
      <c r="CY190" s="46">
        <v>0</v>
      </c>
      <c r="CZ190" s="46">
        <v>0</v>
      </c>
      <c r="DA190" s="46">
        <v>0</v>
      </c>
      <c r="DB190" s="46">
        <v>0</v>
      </c>
      <c r="DC190" s="46">
        <v>0</v>
      </c>
      <c r="DD190" s="46">
        <v>0</v>
      </c>
      <c r="DE190" s="46">
        <v>0</v>
      </c>
      <c r="DF190" s="46">
        <v>0</v>
      </c>
      <c r="DG190" s="46">
        <v>0</v>
      </c>
      <c r="DH190" s="46">
        <v>0</v>
      </c>
      <c r="DI190" s="46">
        <v>0</v>
      </c>
      <c r="DJ190" s="46">
        <v>0</v>
      </c>
      <c r="GG190" s="46" t="s">
        <v>1500</v>
      </c>
      <c r="GH190" s="46" t="s">
        <v>1504</v>
      </c>
      <c r="GI190" s="46">
        <v>1</v>
      </c>
      <c r="GJ190" s="46">
        <v>0</v>
      </c>
      <c r="GK190" s="46">
        <v>0</v>
      </c>
      <c r="GL190" s="46">
        <v>0</v>
      </c>
      <c r="GM190" s="46">
        <v>0</v>
      </c>
      <c r="GN190" s="46">
        <v>0</v>
      </c>
      <c r="GX190" s="46" t="s">
        <v>1679</v>
      </c>
      <c r="GY190" s="46">
        <v>0</v>
      </c>
      <c r="GZ190" s="46">
        <v>0</v>
      </c>
      <c r="HA190" s="46">
        <v>0</v>
      </c>
      <c r="HB190" s="46">
        <v>0</v>
      </c>
      <c r="HC190" s="46">
        <v>0</v>
      </c>
      <c r="HD190" s="46">
        <v>0</v>
      </c>
      <c r="HE190" s="46">
        <v>0</v>
      </c>
      <c r="HF190" s="46">
        <v>0</v>
      </c>
      <c r="HG190" s="46">
        <v>1</v>
      </c>
      <c r="HH190" s="46">
        <v>0</v>
      </c>
      <c r="HI190" s="46">
        <v>0</v>
      </c>
      <c r="HJ190" s="46">
        <v>0</v>
      </c>
      <c r="HK190" s="46">
        <v>0</v>
      </c>
      <c r="IG190" s="46" t="s">
        <v>1500</v>
      </c>
      <c r="IH190" s="46" t="s">
        <v>1593</v>
      </c>
      <c r="II190" s="46">
        <v>1</v>
      </c>
      <c r="IJ190" s="46">
        <v>0</v>
      </c>
      <c r="IK190" s="46">
        <v>0</v>
      </c>
      <c r="IL190" s="46">
        <v>0</v>
      </c>
      <c r="IM190" s="46">
        <v>0</v>
      </c>
      <c r="IN190" s="46">
        <v>0</v>
      </c>
      <c r="IO190" s="46">
        <v>0</v>
      </c>
      <c r="IP190" s="46">
        <v>0</v>
      </c>
      <c r="IQ190" s="46">
        <v>0</v>
      </c>
      <c r="IR190" s="46">
        <v>0</v>
      </c>
      <c r="IS190" s="46">
        <v>0</v>
      </c>
      <c r="IT190" s="46">
        <v>0</v>
      </c>
      <c r="IU190" s="46">
        <v>0</v>
      </c>
      <c r="IV190" s="46">
        <v>0</v>
      </c>
      <c r="IW190" s="46">
        <v>0</v>
      </c>
      <c r="IX190" s="46">
        <v>0</v>
      </c>
      <c r="IY190" s="46">
        <v>0</v>
      </c>
      <c r="JT190" s="46" t="s">
        <v>1679</v>
      </c>
      <c r="JU190" s="46">
        <v>0</v>
      </c>
      <c r="JV190" s="46">
        <v>0</v>
      </c>
      <c r="JW190" s="46">
        <v>0</v>
      </c>
      <c r="JX190" s="46">
        <v>0</v>
      </c>
      <c r="JY190" s="46">
        <v>0</v>
      </c>
      <c r="JZ190" s="46">
        <v>0</v>
      </c>
      <c r="KA190" s="46">
        <v>0</v>
      </c>
      <c r="KB190" s="46">
        <v>0</v>
      </c>
      <c r="KC190" s="46">
        <v>1</v>
      </c>
      <c r="KD190" s="46">
        <v>0</v>
      </c>
      <c r="KE190" s="46">
        <v>0</v>
      </c>
      <c r="KF190" s="46">
        <v>0</v>
      </c>
      <c r="KG190" s="46">
        <v>0</v>
      </c>
      <c r="AKG190" s="46" t="s">
        <v>1509</v>
      </c>
      <c r="AKH190" s="46">
        <v>0</v>
      </c>
      <c r="AKI190" s="46">
        <v>0</v>
      </c>
      <c r="AKJ190" s="46">
        <v>0</v>
      </c>
      <c r="AKK190" s="46">
        <v>0</v>
      </c>
      <c r="AKL190" s="46">
        <v>0</v>
      </c>
      <c r="AKM190" s="46">
        <v>0</v>
      </c>
      <c r="AKN190" s="46">
        <v>0</v>
      </c>
      <c r="AKO190" s="46">
        <v>0</v>
      </c>
      <c r="AKP190" s="46">
        <v>0</v>
      </c>
      <c r="AKQ190" s="46">
        <v>0</v>
      </c>
      <c r="AKR190" s="46">
        <v>0</v>
      </c>
      <c r="AKS190" s="46">
        <v>0</v>
      </c>
      <c r="AKT190" s="46">
        <v>0</v>
      </c>
      <c r="AKU190" s="46">
        <v>0</v>
      </c>
      <c r="AKV190" s="46">
        <v>1</v>
      </c>
      <c r="AKW190" s="46">
        <v>0</v>
      </c>
      <c r="AKX190" s="46">
        <v>0</v>
      </c>
      <c r="AKY190" s="46">
        <v>0</v>
      </c>
      <c r="AQR190" s="46" t="s">
        <v>1564</v>
      </c>
      <c r="ASB190" s="46" t="s">
        <v>1500</v>
      </c>
      <c r="AUW190" s="46" t="s">
        <v>2644</v>
      </c>
      <c r="AUX190" s="46">
        <v>1</v>
      </c>
      <c r="AUY190" s="46">
        <v>0</v>
      </c>
      <c r="AUZ190" s="46">
        <v>0</v>
      </c>
      <c r="AVA190" s="46">
        <v>0</v>
      </c>
      <c r="AVB190" s="46">
        <v>0</v>
      </c>
      <c r="AVC190" s="46">
        <v>0</v>
      </c>
      <c r="AVD190" s="46">
        <v>1</v>
      </c>
      <c r="AVE190" s="46">
        <v>1</v>
      </c>
      <c r="AVF190" s="46">
        <v>0</v>
      </c>
      <c r="AVG190" s="46">
        <v>0</v>
      </c>
      <c r="AVH190" s="46">
        <v>0</v>
      </c>
      <c r="AVJ190" s="46" t="s">
        <v>2645</v>
      </c>
      <c r="AVK190" s="46">
        <v>0</v>
      </c>
      <c r="AVL190" s="46">
        <v>0</v>
      </c>
      <c r="AVM190" s="46">
        <v>1</v>
      </c>
      <c r="AVN190" s="46">
        <v>0</v>
      </c>
      <c r="AVO190" s="46">
        <v>0</v>
      </c>
      <c r="AVP190" s="46">
        <v>1</v>
      </c>
      <c r="AVQ190" s="46">
        <v>0</v>
      </c>
      <c r="AVR190" s="46">
        <v>0</v>
      </c>
      <c r="AVS190" s="46">
        <v>1</v>
      </c>
      <c r="AVT190" s="46">
        <v>0</v>
      </c>
      <c r="AVU190" s="46">
        <v>0</v>
      </c>
      <c r="AVV190" s="46">
        <v>0</v>
      </c>
      <c r="AVW190" s="46">
        <v>0</v>
      </c>
      <c r="AVY190" s="46" t="s">
        <v>1853</v>
      </c>
      <c r="AVZ190" s="46">
        <v>1</v>
      </c>
      <c r="AWA190" s="46">
        <v>0</v>
      </c>
      <c r="AWB190" s="46">
        <v>0</v>
      </c>
      <c r="AWC190" s="46">
        <v>0</v>
      </c>
      <c r="AWD190" s="46">
        <v>0</v>
      </c>
      <c r="AWE190" s="46">
        <v>0</v>
      </c>
      <c r="AWF190" s="46">
        <v>0</v>
      </c>
      <c r="AWG190" s="46">
        <v>1</v>
      </c>
      <c r="AWH190" s="46">
        <v>0</v>
      </c>
      <c r="AWI190" s="46">
        <v>0</v>
      </c>
      <c r="AWJ190" s="46">
        <v>0</v>
      </c>
      <c r="AWK190" s="46">
        <v>0</v>
      </c>
      <c r="AWL190" s="46">
        <v>0</v>
      </c>
      <c r="AWN190" s="46" t="s">
        <v>1601</v>
      </c>
      <c r="AWO190" s="46" t="s">
        <v>1955</v>
      </c>
      <c r="AWP190" s="46">
        <v>1</v>
      </c>
      <c r="AWQ190" s="46">
        <v>0</v>
      </c>
      <c r="AWR190" s="46">
        <v>0</v>
      </c>
      <c r="AWS190" s="46">
        <v>0</v>
      </c>
      <c r="AWT190" s="46">
        <v>0</v>
      </c>
      <c r="AWU190" s="46">
        <v>0</v>
      </c>
      <c r="AWV190" s="46">
        <v>0</v>
      </c>
      <c r="AWW190" s="46">
        <v>0</v>
      </c>
      <c r="AWX190" s="46">
        <v>1</v>
      </c>
      <c r="AWY190" s="46">
        <v>0</v>
      </c>
      <c r="AWZ190" s="46">
        <v>0</v>
      </c>
      <c r="AXA190" s="46">
        <v>0</v>
      </c>
      <c r="AXD190" s="46" t="s">
        <v>1500</v>
      </c>
      <c r="AXT190" s="46" t="s">
        <v>1518</v>
      </c>
      <c r="AYI190" s="46" t="s">
        <v>1519</v>
      </c>
      <c r="AYJ190" s="46">
        <v>0</v>
      </c>
      <c r="AYK190" s="46">
        <v>0</v>
      </c>
      <c r="AYL190" s="46">
        <v>0</v>
      </c>
      <c r="AYM190" s="46">
        <v>1</v>
      </c>
      <c r="AYN190" s="46">
        <v>1</v>
      </c>
      <c r="AYO190" s="46">
        <v>0</v>
      </c>
      <c r="AYP190" s="46">
        <v>0</v>
      </c>
      <c r="AYQ190" s="46">
        <v>0</v>
      </c>
      <c r="AYR190" s="46">
        <v>0</v>
      </c>
      <c r="AYS190" s="46">
        <v>0</v>
      </c>
      <c r="AYT190" s="46">
        <v>0</v>
      </c>
      <c r="AYW190" s="46" t="s">
        <v>1500</v>
      </c>
      <c r="AZW190" s="46" t="s">
        <v>1500</v>
      </c>
      <c r="BAX190" s="46" t="s">
        <v>1496</v>
      </c>
      <c r="BAY190" s="46" t="s">
        <v>2527</v>
      </c>
      <c r="BAZ190" s="46">
        <v>0</v>
      </c>
      <c r="BBA190" s="46">
        <v>0</v>
      </c>
      <c r="BBB190" s="46">
        <v>0</v>
      </c>
      <c r="BBC190" s="46">
        <v>1</v>
      </c>
      <c r="BBD190" s="46">
        <v>0</v>
      </c>
      <c r="BBE190" s="46">
        <v>0</v>
      </c>
      <c r="BBF190" s="46">
        <v>1</v>
      </c>
      <c r="BBG190" s="46">
        <v>0</v>
      </c>
      <c r="BBH190" s="46">
        <v>0</v>
      </c>
      <c r="BBI190" s="46">
        <v>0</v>
      </c>
      <c r="BBJ190" s="46">
        <v>0</v>
      </c>
      <c r="BBM190" s="46" t="s">
        <v>1518</v>
      </c>
      <c r="BBN190" s="46" t="s">
        <v>1563</v>
      </c>
      <c r="BBO190" s="46" t="s">
        <v>1496</v>
      </c>
      <c r="BBP190" s="46" t="s">
        <v>1713</v>
      </c>
      <c r="BBQ190" s="46">
        <v>1</v>
      </c>
      <c r="BBR190" s="46">
        <v>0</v>
      </c>
      <c r="BBS190" s="46">
        <v>0</v>
      </c>
      <c r="BBT190" s="46">
        <v>0</v>
      </c>
      <c r="BBU190" s="46">
        <v>0</v>
      </c>
      <c r="BBV190" s="46">
        <v>0</v>
      </c>
      <c r="BBW190" s="46">
        <v>0</v>
      </c>
      <c r="BBX190" s="46">
        <v>0</v>
      </c>
      <c r="BBY190" s="46">
        <v>0</v>
      </c>
      <c r="BBZ190" s="46">
        <v>0</v>
      </c>
      <c r="BCA190" s="46">
        <v>0</v>
      </c>
      <c r="BCB190" s="46">
        <v>0</v>
      </c>
      <c r="BCC190" s="46">
        <v>0</v>
      </c>
      <c r="BCE190" s="46" t="s">
        <v>1522</v>
      </c>
      <c r="BCF190" s="46">
        <v>0</v>
      </c>
      <c r="BCG190" s="46">
        <v>1</v>
      </c>
      <c r="BCH190" s="46">
        <v>0</v>
      </c>
      <c r="BCI190" s="46">
        <v>0</v>
      </c>
      <c r="BCJ190" s="46">
        <v>0</v>
      </c>
      <c r="BCK190" s="46">
        <v>0</v>
      </c>
      <c r="BCL190" s="46">
        <v>0</v>
      </c>
      <c r="BCM190" s="46">
        <v>0</v>
      </c>
      <c r="BCN190" s="46">
        <v>0</v>
      </c>
      <c r="BCO190" s="46">
        <v>0</v>
      </c>
      <c r="BCP190" s="46">
        <v>0</v>
      </c>
      <c r="BCQ190" s="46">
        <v>0</v>
      </c>
      <c r="BCR190" s="46">
        <v>0</v>
      </c>
      <c r="BCS190" s="46">
        <v>0</v>
      </c>
      <c r="BCT190" s="46">
        <v>0</v>
      </c>
      <c r="BCV190" s="46" t="s">
        <v>1563</v>
      </c>
      <c r="BCW190" s="46" t="s">
        <v>1500</v>
      </c>
      <c r="BCX190" s="46" t="s">
        <v>1500</v>
      </c>
      <c r="BCY190" s="46" t="s">
        <v>1762</v>
      </c>
      <c r="BDA190" s="46">
        <v>392362950</v>
      </c>
      <c r="BDB190" s="46">
        <v>44967.498553240737</v>
      </c>
      <c r="BDE190" s="46" t="s">
        <v>1524</v>
      </c>
      <c r="BDF190" s="46" t="s">
        <v>1525</v>
      </c>
    </row>
    <row r="191" spans="1:987 1136:1462" x14ac:dyDescent="0.35">
      <c r="A191" s="46">
        <v>213</v>
      </c>
      <c r="B191" s="46" t="s">
        <v>2646</v>
      </c>
      <c r="C191" s="46">
        <v>44967</v>
      </c>
      <c r="D191" s="46" t="s">
        <v>1490</v>
      </c>
      <c r="E191" s="46">
        <v>44967.429712430559</v>
      </c>
      <c r="F191" s="46">
        <v>44967.45047984954</v>
      </c>
      <c r="G191" s="46" t="s">
        <v>1491</v>
      </c>
      <c r="H191" s="46" t="s">
        <v>1748</v>
      </c>
      <c r="I191" s="46" t="s">
        <v>1493</v>
      </c>
      <c r="J191" s="46" t="s">
        <v>1494</v>
      </c>
      <c r="K191" s="46">
        <v>8</v>
      </c>
      <c r="L191" s="46">
        <v>8</v>
      </c>
      <c r="M191" s="46" t="s">
        <v>2642</v>
      </c>
      <c r="N191" s="46" t="s">
        <v>1496</v>
      </c>
      <c r="O191" s="46" t="s">
        <v>1497</v>
      </c>
      <c r="P191" s="46" t="s">
        <v>1528</v>
      </c>
      <c r="Q191" s="46" t="s">
        <v>1496</v>
      </c>
      <c r="S191" s="46" t="s">
        <v>2647</v>
      </c>
      <c r="T191" s="46" t="s">
        <v>1500</v>
      </c>
      <c r="U191" s="46" t="s">
        <v>1500</v>
      </c>
      <c r="V191" s="46" t="s">
        <v>1500</v>
      </c>
      <c r="W191" s="46" t="s">
        <v>1500</v>
      </c>
      <c r="X191" s="46" t="s">
        <v>1500</v>
      </c>
      <c r="Y191" s="46" t="s">
        <v>1500</v>
      </c>
      <c r="Z191" s="46" t="str">
        <f t="shared" si="102"/>
        <v>non</v>
      </c>
      <c r="AC191" s="46" t="str">
        <f t="shared" si="149"/>
        <v>oui</v>
      </c>
      <c r="AD191" s="46" t="s">
        <v>1501</v>
      </c>
      <c r="AF191" s="46" t="s">
        <v>1502</v>
      </c>
      <c r="AH191" s="46" t="s">
        <v>1551</v>
      </c>
      <c r="AJ191" s="46" t="str">
        <f t="shared" si="150"/>
        <v>oui</v>
      </c>
      <c r="AK191" s="46" t="str">
        <f t="shared" si="103"/>
        <v>oui</v>
      </c>
      <c r="AL191" s="46" t="str">
        <f t="shared" si="126"/>
        <v xml:space="preserve">corruption pas_acces_information </v>
      </c>
      <c r="AM191" s="46">
        <f t="shared" si="127"/>
        <v>0</v>
      </c>
      <c r="AN191" s="46">
        <f t="shared" si="128"/>
        <v>0</v>
      </c>
      <c r="AO191" s="46">
        <f t="shared" si="129"/>
        <v>0</v>
      </c>
      <c r="AP191" s="46">
        <f t="shared" si="130"/>
        <v>0</v>
      </c>
      <c r="AQ191" s="46">
        <f t="shared" si="131"/>
        <v>0</v>
      </c>
      <c r="AR191" s="46">
        <f t="shared" si="132"/>
        <v>0</v>
      </c>
      <c r="AS191" s="46">
        <f t="shared" si="133"/>
        <v>0</v>
      </c>
      <c r="AT191" s="46">
        <f t="shared" si="134"/>
        <v>0</v>
      </c>
      <c r="AU191" s="46">
        <f t="shared" si="135"/>
        <v>1</v>
      </c>
      <c r="AV191" s="46">
        <f t="shared" si="136"/>
        <v>1</v>
      </c>
      <c r="AW191" s="46">
        <f t="shared" si="137"/>
        <v>0</v>
      </c>
      <c r="AX191" s="46">
        <f t="shared" si="138"/>
        <v>0</v>
      </c>
      <c r="AY191" s="46">
        <f t="shared" si="139"/>
        <v>0</v>
      </c>
      <c r="AZ191" s="46" t="str">
        <f>IF(BA191=1,"pas_adapte ","")&amp;IF(BB191=1,"insuffisance_argent ","")&amp;IF(BC191=1,"acces_limite ","")&amp;IF(BD191=1,"mauvaise_qualite ","")&amp;IF(BE191=1,"retard_reception ","")&amp;IF(BF191=1,"aucun_problem ","")&amp;IF(BG191=1,"autre ","")&amp;IF(BH191=1,"nsp ","")&amp;IF(BI191=1,"pnpr ","")</f>
        <v xml:space="preserve">pas_adapte mauvaise_qualite aucun_problem </v>
      </c>
      <c r="BA191" s="46">
        <f>IF(ISERROR(SEARCH(1,_xlfn.CONCAT(DM191, FO191, HN191, KJ191, NC191, PR191, SH191, UU191, XI191, ZT191, ACQ191, ZT191, ACQ191, AEK191, AFT191, AJH191))),0,1)</f>
        <v>1</v>
      </c>
      <c r="BB191" s="46">
        <f>IF(ISERROR(SEARCH(1,_xlfn.CONCAT(DN191, FP191, HO191, KK191, ND191, PS191, SI191, UV191, XJ191, ZU191, ACR191))),0,1)</f>
        <v>0</v>
      </c>
      <c r="BC191" s="46">
        <f>IF(ISERROR(SEARCH(1,_xlfn.CONCAT(KL191, NE191, PT191, SJ191, UW191, XK191, ZW191, ACT191,AEM191, AGQ191, AJJ191))),0,1)</f>
        <v>0</v>
      </c>
      <c r="BD191" s="46">
        <f>IF(ISERROR(SEARCH(1,_xlfn.CONCAT(DO191, FQ191, HP191, KM191, NF191, PU191, SK191, UX191, XL191, ZV191, ACU191,AEL191, AGP191, AJI191))),0,1)</f>
        <v>1</v>
      </c>
      <c r="BE191" s="46">
        <f>IF(ISERROR(SEARCH(1,_xlfn.CONCAT(DP191, FR191, HQ191, KN191, NG191, PV191, SL191, UY191, XM191, ZX191, ACU191,AEN191, AGR191, AJK191))),0,1)</f>
        <v>0</v>
      </c>
      <c r="BF191" s="46">
        <f>IF(ISERROR(SEARCH(1,_xlfn.CONCAT(DQ191, FS191, HR191, KO191, NH191, PW191, SM191, UZ191, XN191, ZY191, ACV191,AEO191, AGS191, AJL191))),0,1)</f>
        <v>1</v>
      </c>
      <c r="BG191" s="46">
        <f>IF(ISERROR(SEARCH(1,_xlfn.CONCAT(DR191, FT191, HS191, KP191, NI191, PX191, SN191, VA191, XO191, ZZ191, ACW191,AEP191, AGT191, AJM191))),0,1)</f>
        <v>0</v>
      </c>
      <c r="BH191" s="46">
        <f>IF(ISERROR(SEARCH(1,_xlfn.CONCAT(DS191, FU191, HT191, KQ191, NJ191, PY191, SO191, VB191, XP191, AAA191, ACX191,AEQ191, AGU191, AJN191))),0,1)</f>
        <v>0</v>
      </c>
      <c r="BI191" s="46">
        <f>IF(ISERROR(SEARCH(1,_xlfn.CONCAT(DT191, FV191, HU191, KR191, NK191, PZ191, SP191, VC191, XQ191, AAB191, ACY191,AER191, AGV191, AJO191))),0,1)</f>
        <v>0</v>
      </c>
      <c r="BJ191" s="46" t="str">
        <f>IF(BK191=1, "pas_adapte ","")&amp;IF(BL191=1, "insuffisance_argent ","")&amp;IF(BM191=1, "acces_limite ","")&amp;IF(BN191=1, "mauvaise_qualite ","")&amp;IF(BO191=1, "retard_reception ","")&amp;IF(BP191=1, "aucun_problem ","")&amp;IF(BQ191=1, "autre ","")&amp;IF(BR191=1, "nsp ","")&amp;IF(BS191=1, "pnpr ","")</f>
        <v xml:space="preserve">pas_adapte mauvaise_qualite aucun_problem </v>
      </c>
      <c r="BK191" s="46">
        <f>IF(ISERROR(SEARCH(1,_xlfn.CONCAT(DM191, FO191, HN191, KJ191, NC191, PR191, SH191, UU191, XI191, ZT191, ACQ191, ZT191, ACQ191, AEK191, AFT191, AJH191, ALB191, ALL191, ALV191, AMF191, AMQ191, ANB191, ANM191, ANX191, AOI191, AOT191, APE191, APP191, APZ191, AQI191))),0,1)</f>
        <v>1</v>
      </c>
      <c r="BL191" s="46">
        <f>IF(ISERROR(SEARCH(1,_xlfn.CONCAT(DN191, FP191, HO191, KK191, ND191, PS191, SI191, UV191, XJ191, ZU191, ACR191, ZU191, ACR191, ALC191, ALM191, ALW191, AMG191, AMR191, ANC191, ANN191, ANY191, AOJ191, AOU191, APF191))),0,1)</f>
        <v>0</v>
      </c>
      <c r="BM191" s="46">
        <f>IF(ISERROR(SEARCH(1,_xlfn.CONCAT(KL191, NE191, PT191, SJ191, UW191, XK191, ZW191, ACT191,AEM191, AGQ191, AJJ191, AMH191, AMS191, AND191, ANO191, ANZ191, AOK191, AOW191, APH191, APR191, AQB191, AQK191))),0,1)</f>
        <v>0</v>
      </c>
      <c r="BN191" s="46">
        <f>IF(ISERROR(SEARCH(1,_xlfn.CONCAT(DO191, FQ191, HP191, KM191, NF191, PU191, SK191, UX191, XL191, ZV191, ACU191,AEL191, AGP191, AJI191, AMI191, AMT191, ANE191, ANP191, AOA191, AOL191, AOV191, APG191, APQ191, AQA191, AQJ191))),0,1)</f>
        <v>1</v>
      </c>
      <c r="BO191" s="46">
        <f>IF(ISERROR(SEARCH(1,_xlfn.CONCAT(DP191, FR191, HQ191, KN191, NG191, PV191, SL191, UY191, XM191, ZX191, ACU191,AEN191, AGR191, AJK191, ALE191, ALO191, ALY191, AMJ191, AMU191, ANF191, ANQ191, AOB191, AOM191, AOX191, API191, APS191, AQC191, AQL191))),0,1)</f>
        <v>0</v>
      </c>
      <c r="BP191" s="46">
        <f>IF(ISERROR(SEARCH(1,_xlfn.CONCAT(DQ191, FS191, HR191, KO191, NH191, PW191, SM191, UZ191, XN191, ZY191, ACV191,AEO191, AGS191, AJL191, ALF191, ALP191, ALZ191, AMK191, AMV191, ANG191, ANR191, AOC191, AON191, AOY191, APJ191, APT191, AQD191, AQM191))),0,1)</f>
        <v>1</v>
      </c>
      <c r="BQ191" s="46">
        <f>IF(ISERROR(SEARCH(1,_xlfn.CONCAT(DR191, FT191, HS191, KP191, NI191, PX191, SN191, VA191, XO191, ZZ191, ACW191,AEP191, AGT191, AJM191, ALG191, ALQ191, AMA191, AML191, AMW191, ANH191, ANS191, AOD191, AOO191, AOZ191, APK191, APU191, AQE191, AQN191))),0,1)</f>
        <v>0</v>
      </c>
      <c r="BR191" s="46">
        <f>IF(ISERROR(SEARCH(1,_xlfn.CONCAT(DS191, FU191, HT191, KQ191, NJ191, PY191, SO191, VB191, XP191, AAA191, ACX191,AEQ191, AGU191, AJN191, ALH191, ALR191, AMB191, AMM191, AMX191, ANI191, ANT191, AOE191, AOP191, APA191, APL191, APV191, AQF191, AQO191))),0,1)</f>
        <v>0</v>
      </c>
      <c r="BS191" s="46">
        <f>IF(ISERROR(SEARCH(1,_xlfn.CONCAT(DT191, FV191, HU191, KR191, NK191, PZ191, SP191, VC191, XQ191, AAB191, ACY191,AER191, AGV191, AJO191, ALI191, ALS191, AMC191, AMN191, AMY191, ANJ191, ANU191, AOF191, AOQ191, APB191, APM191, APW191, AQG191, AQP191))),0,1)</f>
        <v>0</v>
      </c>
      <c r="BT191" s="46" t="str">
        <f t="shared" si="144"/>
        <v>oui</v>
      </c>
      <c r="BU191" s="46" t="str">
        <f>IF(ISERROR(SEARCH(1, _xlfn.CONCAT(CL191, CM191,ES191, GQ191, JB191,MB191,OP191, OQ191,RF191, WG191, ABJ191, ABK191, ABL191, ABM191, CK191 ))),"non","oui")</f>
        <v>oui</v>
      </c>
      <c r="EJ191" s="46" t="s">
        <v>1500</v>
      </c>
      <c r="EK191" s="46" t="s">
        <v>1532</v>
      </c>
      <c r="EL191" s="46">
        <v>1</v>
      </c>
      <c r="EM191" s="46">
        <v>1</v>
      </c>
      <c r="EN191" s="46">
        <v>0</v>
      </c>
      <c r="EO191" s="46">
        <v>0</v>
      </c>
      <c r="EP191" s="46">
        <v>0</v>
      </c>
      <c r="EY191" s="46" t="s">
        <v>1679</v>
      </c>
      <c r="EZ191" s="46">
        <v>0</v>
      </c>
      <c r="FA191" s="46">
        <v>0</v>
      </c>
      <c r="FB191" s="46">
        <v>0</v>
      </c>
      <c r="FC191" s="46">
        <v>0</v>
      </c>
      <c r="FD191" s="46">
        <v>0</v>
      </c>
      <c r="FE191" s="46">
        <v>0</v>
      </c>
      <c r="FF191" s="46">
        <v>0</v>
      </c>
      <c r="FG191" s="46">
        <v>0</v>
      </c>
      <c r="FH191" s="46">
        <v>1</v>
      </c>
      <c r="FI191" s="46">
        <v>0</v>
      </c>
      <c r="FJ191" s="46">
        <v>0</v>
      </c>
      <c r="FK191" s="46">
        <v>0</v>
      </c>
      <c r="FL191" s="46">
        <v>0</v>
      </c>
      <c r="GG191" s="46" t="s">
        <v>1496</v>
      </c>
      <c r="GP191" s="46" t="s">
        <v>1504</v>
      </c>
      <c r="GQ191" s="46">
        <v>1</v>
      </c>
      <c r="GR191" s="46">
        <v>0</v>
      </c>
      <c r="GS191" s="46">
        <v>0</v>
      </c>
      <c r="GT191" s="46">
        <v>0</v>
      </c>
      <c r="GU191" s="46">
        <v>0</v>
      </c>
      <c r="GV191" s="46">
        <v>0</v>
      </c>
      <c r="GX191" s="46" t="s">
        <v>1680</v>
      </c>
      <c r="GY191" s="46">
        <v>0</v>
      </c>
      <c r="GZ191" s="46">
        <v>0</v>
      </c>
      <c r="HA191" s="46">
        <v>0</v>
      </c>
      <c r="HB191" s="46">
        <v>0</v>
      </c>
      <c r="HC191" s="46">
        <v>0</v>
      </c>
      <c r="HD191" s="46">
        <v>0</v>
      </c>
      <c r="HE191" s="46">
        <v>0</v>
      </c>
      <c r="HF191" s="46">
        <v>0</v>
      </c>
      <c r="HG191" s="46">
        <v>0</v>
      </c>
      <c r="HH191" s="46">
        <v>1</v>
      </c>
      <c r="HI191" s="46">
        <v>0</v>
      </c>
      <c r="HJ191" s="46">
        <v>0</v>
      </c>
      <c r="HK191" s="46">
        <v>0</v>
      </c>
      <c r="HM191" s="46" t="s">
        <v>1914</v>
      </c>
      <c r="HN191" s="46">
        <v>0</v>
      </c>
      <c r="HO191" s="46">
        <v>0</v>
      </c>
      <c r="HP191" s="46">
        <v>0</v>
      </c>
      <c r="HQ191" s="46">
        <v>0</v>
      </c>
      <c r="HR191" s="46">
        <v>1</v>
      </c>
      <c r="HS191" s="46">
        <v>0</v>
      </c>
      <c r="HT191" s="46">
        <v>0</v>
      </c>
      <c r="HU191" s="46">
        <v>0</v>
      </c>
      <c r="IE191" s="46" t="s">
        <v>1518</v>
      </c>
      <c r="IF191" s="46" t="s">
        <v>1554</v>
      </c>
      <c r="IG191" s="46" t="s">
        <v>1496</v>
      </c>
      <c r="JA191" s="46" t="s">
        <v>1735</v>
      </c>
      <c r="JB191" s="46">
        <v>0</v>
      </c>
      <c r="JC191" s="46">
        <v>1</v>
      </c>
      <c r="JD191" s="46">
        <v>0</v>
      </c>
      <c r="JE191" s="46">
        <v>0</v>
      </c>
      <c r="JF191" s="46">
        <v>0</v>
      </c>
      <c r="JG191" s="46">
        <v>0</v>
      </c>
      <c r="JH191" s="46">
        <v>0</v>
      </c>
      <c r="JI191" s="46">
        <v>0</v>
      </c>
      <c r="JJ191" s="46">
        <v>0</v>
      </c>
      <c r="JK191" s="46">
        <v>0</v>
      </c>
      <c r="JL191" s="46">
        <v>0</v>
      </c>
      <c r="JM191" s="46">
        <v>0</v>
      </c>
      <c r="JN191" s="46">
        <v>0</v>
      </c>
      <c r="JO191" s="46">
        <v>0</v>
      </c>
      <c r="JP191" s="46">
        <v>0</v>
      </c>
      <c r="JQ191" s="46">
        <v>0</v>
      </c>
      <c r="JR191" s="46">
        <v>0</v>
      </c>
      <c r="JT191" s="46" t="s">
        <v>1680</v>
      </c>
      <c r="JU191" s="46">
        <v>0</v>
      </c>
      <c r="JV191" s="46">
        <v>0</v>
      </c>
      <c r="JW191" s="46">
        <v>0</v>
      </c>
      <c r="JX191" s="46">
        <v>0</v>
      </c>
      <c r="JY191" s="46">
        <v>0</v>
      </c>
      <c r="JZ191" s="46">
        <v>0</v>
      </c>
      <c r="KA191" s="46">
        <v>0</v>
      </c>
      <c r="KB191" s="46">
        <v>0</v>
      </c>
      <c r="KC191" s="46">
        <v>0</v>
      </c>
      <c r="KD191" s="46">
        <v>1</v>
      </c>
      <c r="KE191" s="46">
        <v>0</v>
      </c>
      <c r="KF191" s="46">
        <v>0</v>
      </c>
      <c r="KG191" s="46">
        <v>0</v>
      </c>
      <c r="KI191" s="46" t="s">
        <v>2648</v>
      </c>
      <c r="KJ191" s="46">
        <v>1</v>
      </c>
      <c r="KK191" s="46">
        <v>0</v>
      </c>
      <c r="KL191" s="46">
        <v>0</v>
      </c>
      <c r="KM191" s="46">
        <v>1</v>
      </c>
      <c r="KN191" s="46">
        <v>0</v>
      </c>
      <c r="KO191" s="46">
        <v>0</v>
      </c>
      <c r="KP191" s="46">
        <v>0</v>
      </c>
      <c r="KQ191" s="46">
        <v>0</v>
      </c>
      <c r="KR191" s="46">
        <v>0</v>
      </c>
      <c r="KT191" s="46" t="s">
        <v>2649</v>
      </c>
      <c r="KU191" s="46">
        <v>1</v>
      </c>
      <c r="KV191" s="46">
        <v>0</v>
      </c>
      <c r="KW191" s="46">
        <v>0</v>
      </c>
      <c r="KX191" s="46">
        <v>0</v>
      </c>
      <c r="KY191" s="46">
        <v>0</v>
      </c>
      <c r="KZ191" s="46">
        <v>1</v>
      </c>
      <c r="LA191" s="46">
        <v>0</v>
      </c>
      <c r="LB191" s="46">
        <v>0</v>
      </c>
      <c r="LC191" s="46">
        <v>0</v>
      </c>
      <c r="LD191" s="46">
        <v>0</v>
      </c>
      <c r="LE191" s="46">
        <v>0</v>
      </c>
      <c r="LF191" s="46">
        <v>0</v>
      </c>
      <c r="LG191" s="46">
        <v>0</v>
      </c>
      <c r="LH191" s="46">
        <v>0</v>
      </c>
      <c r="LI191" s="46">
        <v>0</v>
      </c>
      <c r="LJ191" s="46">
        <v>0</v>
      </c>
      <c r="LK191" s="46">
        <v>0</v>
      </c>
      <c r="LM191" s="46" t="s">
        <v>1518</v>
      </c>
      <c r="AKG191" s="46" t="s">
        <v>1509</v>
      </c>
      <c r="AKH191" s="46">
        <v>0</v>
      </c>
      <c r="AKI191" s="46">
        <v>0</v>
      </c>
      <c r="AKJ191" s="46">
        <v>0</v>
      </c>
      <c r="AKK191" s="46">
        <v>0</v>
      </c>
      <c r="AKL191" s="46">
        <v>0</v>
      </c>
      <c r="AKM191" s="46">
        <v>0</v>
      </c>
      <c r="AKN191" s="46">
        <v>0</v>
      </c>
      <c r="AKO191" s="46">
        <v>0</v>
      </c>
      <c r="AKP191" s="46">
        <v>0</v>
      </c>
      <c r="AKQ191" s="46">
        <v>0</v>
      </c>
      <c r="AKR191" s="46">
        <v>0</v>
      </c>
      <c r="AKS191" s="46">
        <v>0</v>
      </c>
      <c r="AKT191" s="46">
        <v>0</v>
      </c>
      <c r="AKU191" s="46">
        <v>0</v>
      </c>
      <c r="AKV191" s="46">
        <v>1</v>
      </c>
      <c r="AKW191" s="46">
        <v>0</v>
      </c>
      <c r="AKX191" s="46">
        <v>0</v>
      </c>
      <c r="AKY191" s="46">
        <v>0</v>
      </c>
      <c r="AQR191" s="46" t="s">
        <v>1558</v>
      </c>
      <c r="ASB191" s="46" t="s">
        <v>1496</v>
      </c>
      <c r="ASD191" s="46" t="s">
        <v>1649</v>
      </c>
      <c r="ASE191" s="46" t="s">
        <v>2374</v>
      </c>
      <c r="ASF191" s="46">
        <v>0</v>
      </c>
      <c r="ASG191" s="46">
        <v>0</v>
      </c>
      <c r="ASH191" s="46">
        <v>0</v>
      </c>
      <c r="ASI191" s="46">
        <v>0</v>
      </c>
      <c r="ASJ191" s="46">
        <v>0</v>
      </c>
      <c r="ASK191" s="46">
        <v>0</v>
      </c>
      <c r="ASL191" s="46">
        <v>0</v>
      </c>
      <c r="ASM191" s="46">
        <v>0</v>
      </c>
      <c r="ASN191" s="46">
        <v>1</v>
      </c>
      <c r="ASO191" s="46">
        <v>0</v>
      </c>
      <c r="ASP191" s="46">
        <v>0</v>
      </c>
      <c r="ASQ191" s="46">
        <v>0</v>
      </c>
      <c r="ASS191" s="46" t="s">
        <v>1728</v>
      </c>
      <c r="AST191" s="46">
        <v>0</v>
      </c>
      <c r="ASU191" s="46">
        <v>0</v>
      </c>
      <c r="ASV191" s="46">
        <v>0</v>
      </c>
      <c r="ASW191" s="46">
        <v>0</v>
      </c>
      <c r="ASX191" s="46">
        <v>0</v>
      </c>
      <c r="ASY191" s="46">
        <v>0</v>
      </c>
      <c r="ASZ191" s="46">
        <v>0</v>
      </c>
      <c r="ATA191" s="46">
        <v>0</v>
      </c>
      <c r="ATB191" s="46">
        <v>1</v>
      </c>
      <c r="ATC191" s="46">
        <v>0</v>
      </c>
      <c r="ATD191" s="46">
        <v>0</v>
      </c>
      <c r="ATE191" s="46">
        <v>0</v>
      </c>
      <c r="ATF191" s="46">
        <v>0</v>
      </c>
      <c r="ATH191" s="46" t="s">
        <v>1643</v>
      </c>
      <c r="ATI191" s="46">
        <v>1</v>
      </c>
      <c r="ATJ191" s="46">
        <v>0</v>
      </c>
      <c r="ATK191" s="46">
        <v>0</v>
      </c>
      <c r="ATL191" s="46">
        <v>0</v>
      </c>
      <c r="ATM191" s="46">
        <v>0</v>
      </c>
      <c r="ATN191" s="46">
        <v>0</v>
      </c>
      <c r="ATO191" s="46">
        <v>0</v>
      </c>
      <c r="ATP191" s="46">
        <v>1</v>
      </c>
      <c r="ATQ191" s="46">
        <v>0</v>
      </c>
      <c r="ATR191" s="46">
        <v>0</v>
      </c>
      <c r="ATS191" s="46">
        <v>0</v>
      </c>
      <c r="ATT191" s="46">
        <v>0</v>
      </c>
      <c r="ATU191" s="46">
        <v>0</v>
      </c>
      <c r="AUH191" s="46" t="s">
        <v>1601</v>
      </c>
      <c r="AUI191" s="46" t="s">
        <v>1496</v>
      </c>
      <c r="AUJ191" s="46" t="s">
        <v>1558</v>
      </c>
      <c r="AXD191" s="46" t="s">
        <v>1539</v>
      </c>
      <c r="AXE191" s="46" t="s">
        <v>1649</v>
      </c>
      <c r="AXG191" s="46" t="s">
        <v>2650</v>
      </c>
      <c r="AXH191" s="46">
        <v>1</v>
      </c>
      <c r="AXI191" s="46">
        <v>0</v>
      </c>
      <c r="AXJ191" s="46">
        <v>0</v>
      </c>
      <c r="AXK191" s="46">
        <v>1</v>
      </c>
      <c r="AXL191" s="46">
        <v>0</v>
      </c>
      <c r="AXM191" s="46">
        <v>1</v>
      </c>
      <c r="AXN191" s="46">
        <v>0</v>
      </c>
      <c r="AXO191" s="46">
        <v>0</v>
      </c>
      <c r="AXP191" s="46">
        <v>0</v>
      </c>
      <c r="AXQ191" s="46">
        <v>0</v>
      </c>
      <c r="AXR191" s="46">
        <v>0</v>
      </c>
      <c r="AXT191" s="46" t="s">
        <v>1652</v>
      </c>
      <c r="AXU191" s="46" t="s">
        <v>1558</v>
      </c>
      <c r="AYW191" s="46" t="s">
        <v>1496</v>
      </c>
      <c r="AYX191" s="46" t="s">
        <v>1860</v>
      </c>
      <c r="AYY191" s="46">
        <v>1</v>
      </c>
      <c r="AYZ191" s="46">
        <v>0</v>
      </c>
      <c r="AZA191" s="46">
        <v>0</v>
      </c>
      <c r="AZB191" s="46">
        <v>0</v>
      </c>
      <c r="AZC191" s="46">
        <v>1</v>
      </c>
      <c r="AZD191" s="46">
        <v>0</v>
      </c>
      <c r="AZE191" s="46">
        <v>0</v>
      </c>
      <c r="AZF191" s="46">
        <v>0</v>
      </c>
      <c r="AZG191" s="46">
        <v>0</v>
      </c>
      <c r="AZH191" s="46">
        <v>0</v>
      </c>
      <c r="AZK191" s="46" t="s">
        <v>2568</v>
      </c>
      <c r="AZL191" s="46">
        <v>1</v>
      </c>
      <c r="AZM191" s="46">
        <v>0</v>
      </c>
      <c r="AZN191" s="46">
        <v>1</v>
      </c>
      <c r="AZO191" s="46">
        <v>0</v>
      </c>
      <c r="AZP191" s="46">
        <v>1</v>
      </c>
      <c r="AZQ191" s="46">
        <v>0</v>
      </c>
      <c r="AZR191" s="46">
        <v>0</v>
      </c>
      <c r="AZS191" s="46">
        <v>0</v>
      </c>
      <c r="AZT191" s="46">
        <v>0</v>
      </c>
      <c r="AZU191" s="46">
        <v>0</v>
      </c>
      <c r="AZW191" s="46" t="s">
        <v>1496</v>
      </c>
      <c r="AZX191" s="46" t="s">
        <v>1496</v>
      </c>
      <c r="BAL191" s="46" t="s">
        <v>1496</v>
      </c>
      <c r="BAM191" s="46" t="s">
        <v>1862</v>
      </c>
      <c r="BAN191" s="46" t="s">
        <v>1564</v>
      </c>
      <c r="BAW191" s="46" t="s">
        <v>1496</v>
      </c>
      <c r="BAX191" s="46" t="s">
        <v>1500</v>
      </c>
      <c r="BBM191" s="46" t="s">
        <v>1652</v>
      </c>
      <c r="BBN191" s="46" t="s">
        <v>1652</v>
      </c>
      <c r="BBO191" s="46" t="s">
        <v>1500</v>
      </c>
      <c r="BCV191" s="46" t="s">
        <v>1652</v>
      </c>
      <c r="BCW191" s="46" t="s">
        <v>1500</v>
      </c>
      <c r="BCX191" s="46" t="s">
        <v>1500</v>
      </c>
      <c r="BDA191" s="46">
        <v>392362970</v>
      </c>
      <c r="BDB191" s="46">
        <v>44967.498599537037</v>
      </c>
      <c r="BDE191" s="46" t="s">
        <v>1524</v>
      </c>
      <c r="BDF191" s="46" t="s">
        <v>1525</v>
      </c>
    </row>
    <row r="192" spans="1:987 1136:1462" x14ac:dyDescent="0.35">
      <c r="A192" s="46">
        <v>214</v>
      </c>
      <c r="B192" s="46" t="s">
        <v>2651</v>
      </c>
      <c r="C192" s="46">
        <v>44967</v>
      </c>
      <c r="D192" s="46" t="s">
        <v>1490</v>
      </c>
      <c r="E192" s="46">
        <v>44967.399137152781</v>
      </c>
      <c r="F192" s="46">
        <v>44967.411773240739</v>
      </c>
      <c r="G192" s="46" t="s">
        <v>1491</v>
      </c>
      <c r="H192" s="46" t="s">
        <v>1636</v>
      </c>
      <c r="I192" s="46" t="s">
        <v>1493</v>
      </c>
      <c r="J192" s="46" t="s">
        <v>1494</v>
      </c>
      <c r="K192" s="46">
        <v>1</v>
      </c>
      <c r="L192" s="46">
        <v>1</v>
      </c>
      <c r="M192" s="46" t="s">
        <v>1637</v>
      </c>
      <c r="N192" s="46" t="s">
        <v>1496</v>
      </c>
      <c r="O192" s="46" t="s">
        <v>1497</v>
      </c>
      <c r="P192" s="46" t="s">
        <v>1498</v>
      </c>
      <c r="R192" s="46" t="s">
        <v>1500</v>
      </c>
      <c r="S192" s="46" t="s">
        <v>2652</v>
      </c>
      <c r="T192" s="46" t="s">
        <v>1500</v>
      </c>
      <c r="U192" s="46" t="s">
        <v>1500</v>
      </c>
      <c r="V192" s="46" t="s">
        <v>1500</v>
      </c>
      <c r="W192" s="46" t="s">
        <v>1500</v>
      </c>
      <c r="X192" s="46" t="s">
        <v>1500</v>
      </c>
      <c r="Y192" s="46" t="s">
        <v>1500</v>
      </c>
      <c r="Z192" s="46" t="str">
        <f t="shared" si="102"/>
        <v>non</v>
      </c>
      <c r="AC192" s="46" t="str">
        <f t="shared" si="149"/>
        <v>non</v>
      </c>
      <c r="AD192" s="46" t="s">
        <v>1609</v>
      </c>
      <c r="AF192" s="46" t="s">
        <v>1501</v>
      </c>
      <c r="AH192" s="46" t="s">
        <v>1502</v>
      </c>
      <c r="AJ192" s="46" t="str">
        <f t="shared" si="150"/>
        <v>non</v>
      </c>
      <c r="AK192" s="46" t="str">
        <f t="shared" si="103"/>
        <v>oui</v>
      </c>
      <c r="AL192" s="46" t="str">
        <f t="shared" si="126"/>
        <v xml:space="preserve">exclusion </v>
      </c>
      <c r="AM192" s="46">
        <f t="shared" si="127"/>
        <v>0</v>
      </c>
      <c r="AN192" s="46">
        <f t="shared" si="128"/>
        <v>0</v>
      </c>
      <c r="AO192" s="46">
        <f t="shared" si="129"/>
        <v>0</v>
      </c>
      <c r="AP192" s="46">
        <f t="shared" si="130"/>
        <v>0</v>
      </c>
      <c r="AQ192" s="46">
        <f t="shared" si="131"/>
        <v>0</v>
      </c>
      <c r="AR192" s="46">
        <f t="shared" si="132"/>
        <v>0</v>
      </c>
      <c r="AS192" s="46">
        <f t="shared" si="133"/>
        <v>1</v>
      </c>
      <c r="AT192" s="46">
        <f t="shared" si="134"/>
        <v>0</v>
      </c>
      <c r="AU192" s="46">
        <f t="shared" si="135"/>
        <v>0</v>
      </c>
      <c r="AV192" s="46">
        <f t="shared" si="136"/>
        <v>0</v>
      </c>
      <c r="AW192" s="46">
        <f t="shared" si="137"/>
        <v>0</v>
      </c>
      <c r="AX192" s="46">
        <f t="shared" si="138"/>
        <v>0</v>
      </c>
      <c r="AY192" s="46">
        <f t="shared" si="139"/>
        <v>0</v>
      </c>
      <c r="BT192" s="46" t="str">
        <f t="shared" si="144"/>
        <v>oui</v>
      </c>
      <c r="BV192" s="46" t="s">
        <v>1500</v>
      </c>
      <c r="BW192" s="46" t="s">
        <v>1717</v>
      </c>
      <c r="BX192" s="46">
        <v>0</v>
      </c>
      <c r="BY192" s="46">
        <v>0</v>
      </c>
      <c r="BZ192" s="46">
        <v>0</v>
      </c>
      <c r="CA192" s="46">
        <v>1</v>
      </c>
      <c r="CB192" s="46">
        <v>0</v>
      </c>
      <c r="CC192" s="46">
        <v>0</v>
      </c>
      <c r="CD192" s="46">
        <v>0</v>
      </c>
      <c r="CE192" s="46">
        <v>0</v>
      </c>
      <c r="CF192" s="46">
        <v>0</v>
      </c>
      <c r="CG192" s="46">
        <v>0</v>
      </c>
      <c r="CH192" s="46">
        <v>0</v>
      </c>
      <c r="CW192" s="46" t="s">
        <v>1505</v>
      </c>
      <c r="CX192" s="46">
        <v>0</v>
      </c>
      <c r="CY192" s="46">
        <v>0</v>
      </c>
      <c r="CZ192" s="46">
        <v>0</v>
      </c>
      <c r="DA192" s="46">
        <v>0</v>
      </c>
      <c r="DB192" s="46">
        <v>0</v>
      </c>
      <c r="DC192" s="46">
        <v>0</v>
      </c>
      <c r="DD192" s="46">
        <v>1</v>
      </c>
      <c r="DE192" s="46">
        <v>0</v>
      </c>
      <c r="DF192" s="46">
        <v>0</v>
      </c>
      <c r="DG192" s="46">
        <v>0</v>
      </c>
      <c r="DH192" s="46">
        <v>0</v>
      </c>
      <c r="DI192" s="46">
        <v>0</v>
      </c>
      <c r="DJ192" s="46">
        <v>0</v>
      </c>
      <c r="GG192" s="46" t="s">
        <v>1500</v>
      </c>
      <c r="GH192" s="46" t="s">
        <v>1504</v>
      </c>
      <c r="GI192" s="46">
        <v>1</v>
      </c>
      <c r="GJ192" s="46">
        <v>0</v>
      </c>
      <c r="GK192" s="46">
        <v>0</v>
      </c>
      <c r="GL192" s="46">
        <v>0</v>
      </c>
      <c r="GM192" s="46">
        <v>0</v>
      </c>
      <c r="GN192" s="46">
        <v>0</v>
      </c>
      <c r="GX192" s="46" t="s">
        <v>1505</v>
      </c>
      <c r="GY192" s="46">
        <v>0</v>
      </c>
      <c r="GZ192" s="46">
        <v>0</v>
      </c>
      <c r="HA192" s="46">
        <v>0</v>
      </c>
      <c r="HB192" s="46">
        <v>0</v>
      </c>
      <c r="HC192" s="46">
        <v>0</v>
      </c>
      <c r="HD192" s="46">
        <v>0</v>
      </c>
      <c r="HE192" s="46">
        <v>1</v>
      </c>
      <c r="HF192" s="46">
        <v>0</v>
      </c>
      <c r="HG192" s="46">
        <v>0</v>
      </c>
      <c r="HH192" s="46">
        <v>0</v>
      </c>
      <c r="HI192" s="46">
        <v>0</v>
      </c>
      <c r="HJ192" s="46">
        <v>0</v>
      </c>
      <c r="HK192" s="46">
        <v>0</v>
      </c>
      <c r="IG192" s="46" t="s">
        <v>1500</v>
      </c>
      <c r="IH192" s="46" t="s">
        <v>1735</v>
      </c>
      <c r="II192" s="46">
        <v>0</v>
      </c>
      <c r="IJ192" s="46">
        <v>1</v>
      </c>
      <c r="IK192" s="46">
        <v>0</v>
      </c>
      <c r="IL192" s="46">
        <v>0</v>
      </c>
      <c r="IM192" s="46">
        <v>0</v>
      </c>
      <c r="IN192" s="46">
        <v>0</v>
      </c>
      <c r="IO192" s="46">
        <v>0</v>
      </c>
      <c r="IP192" s="46">
        <v>0</v>
      </c>
      <c r="IQ192" s="46">
        <v>0</v>
      </c>
      <c r="IR192" s="46">
        <v>0</v>
      </c>
      <c r="IS192" s="46">
        <v>0</v>
      </c>
      <c r="IT192" s="46">
        <v>0</v>
      </c>
      <c r="IU192" s="46">
        <v>0</v>
      </c>
      <c r="IV192" s="46">
        <v>0</v>
      </c>
      <c r="IW192" s="46">
        <v>0</v>
      </c>
      <c r="IX192" s="46">
        <v>0</v>
      </c>
      <c r="IY192" s="46">
        <v>0</v>
      </c>
      <c r="JT192" s="46" t="s">
        <v>1505</v>
      </c>
      <c r="JU192" s="46">
        <v>0</v>
      </c>
      <c r="JV192" s="46">
        <v>0</v>
      </c>
      <c r="JW192" s="46">
        <v>0</v>
      </c>
      <c r="JX192" s="46">
        <v>0</v>
      </c>
      <c r="JY192" s="46">
        <v>0</v>
      </c>
      <c r="JZ192" s="46">
        <v>0</v>
      </c>
      <c r="KA192" s="46">
        <v>1</v>
      </c>
      <c r="KB192" s="46">
        <v>0</v>
      </c>
      <c r="KC192" s="46">
        <v>0</v>
      </c>
      <c r="KD192" s="46">
        <v>0</v>
      </c>
      <c r="KE192" s="46">
        <v>0</v>
      </c>
      <c r="KF192" s="46">
        <v>0</v>
      </c>
      <c r="KG192" s="46">
        <v>0</v>
      </c>
      <c r="AKG192" s="46" t="s">
        <v>1509</v>
      </c>
      <c r="AKH192" s="46">
        <v>0</v>
      </c>
      <c r="AKI192" s="46">
        <v>0</v>
      </c>
      <c r="AKJ192" s="46">
        <v>0</v>
      </c>
      <c r="AKK192" s="46">
        <v>0</v>
      </c>
      <c r="AKL192" s="46">
        <v>0</v>
      </c>
      <c r="AKM192" s="46">
        <v>0</v>
      </c>
      <c r="AKN192" s="46">
        <v>0</v>
      </c>
      <c r="AKO192" s="46">
        <v>0</v>
      </c>
      <c r="AKP192" s="46">
        <v>0</v>
      </c>
      <c r="AKQ192" s="46">
        <v>0</v>
      </c>
      <c r="AKR192" s="46">
        <v>0</v>
      </c>
      <c r="AKS192" s="46">
        <v>0</v>
      </c>
      <c r="AKT192" s="46">
        <v>0</v>
      </c>
      <c r="AKU192" s="46">
        <v>0</v>
      </c>
      <c r="AKV192" s="46">
        <v>1</v>
      </c>
      <c r="AKW192" s="46">
        <v>0</v>
      </c>
      <c r="AKX192" s="46">
        <v>0</v>
      </c>
      <c r="AKY192" s="46">
        <v>0</v>
      </c>
      <c r="AQR192" s="46" t="s">
        <v>1564</v>
      </c>
      <c r="ARR192" s="46" t="s">
        <v>1581</v>
      </c>
      <c r="ARS192" s="46">
        <v>1</v>
      </c>
      <c r="ART192" s="46">
        <v>0</v>
      </c>
      <c r="ARU192" s="46">
        <v>0</v>
      </c>
      <c r="ARV192" s="46">
        <v>0</v>
      </c>
      <c r="ARW192" s="46">
        <v>0</v>
      </c>
      <c r="ARX192" s="46">
        <v>0</v>
      </c>
      <c r="ARY192" s="46">
        <v>0</v>
      </c>
      <c r="ASB192" s="46" t="s">
        <v>1496</v>
      </c>
      <c r="ASD192" s="46" t="s">
        <v>1649</v>
      </c>
      <c r="ASE192" s="46" t="s">
        <v>2653</v>
      </c>
      <c r="ASF192" s="46">
        <v>0</v>
      </c>
      <c r="ASG192" s="46">
        <v>1</v>
      </c>
      <c r="ASH192" s="46">
        <v>0</v>
      </c>
      <c r="ASI192" s="46">
        <v>0</v>
      </c>
      <c r="ASJ192" s="46">
        <v>1</v>
      </c>
      <c r="ASK192" s="46">
        <v>0</v>
      </c>
      <c r="ASL192" s="46">
        <v>1</v>
      </c>
      <c r="ASM192" s="46">
        <v>0</v>
      </c>
      <c r="ASN192" s="46">
        <v>0</v>
      </c>
      <c r="ASO192" s="46">
        <v>0</v>
      </c>
      <c r="ASP192" s="46">
        <v>0</v>
      </c>
      <c r="ASQ192" s="46">
        <v>0</v>
      </c>
      <c r="ASS192" s="46" t="s">
        <v>1560</v>
      </c>
      <c r="AST192" s="46">
        <v>0</v>
      </c>
      <c r="ASU192" s="46">
        <v>0</v>
      </c>
      <c r="ASV192" s="46">
        <v>0</v>
      </c>
      <c r="ASW192" s="46">
        <v>0</v>
      </c>
      <c r="ASX192" s="46">
        <v>0</v>
      </c>
      <c r="ASY192" s="46">
        <v>0</v>
      </c>
      <c r="ASZ192" s="46">
        <v>0</v>
      </c>
      <c r="ATA192" s="46">
        <v>1</v>
      </c>
      <c r="ATB192" s="46">
        <v>0</v>
      </c>
      <c r="ATC192" s="46">
        <v>0</v>
      </c>
      <c r="ATD192" s="46">
        <v>0</v>
      </c>
      <c r="ATE192" s="46">
        <v>0</v>
      </c>
      <c r="ATF192" s="46">
        <v>0</v>
      </c>
      <c r="ATH192" s="46" t="s">
        <v>1643</v>
      </c>
      <c r="ATI192" s="46">
        <v>1</v>
      </c>
      <c r="ATJ192" s="46">
        <v>0</v>
      </c>
      <c r="ATK192" s="46">
        <v>0</v>
      </c>
      <c r="ATL192" s="46">
        <v>0</v>
      </c>
      <c r="ATM192" s="46">
        <v>0</v>
      </c>
      <c r="ATN192" s="46">
        <v>0</v>
      </c>
      <c r="ATO192" s="46">
        <v>0</v>
      </c>
      <c r="ATP192" s="46">
        <v>1</v>
      </c>
      <c r="ATQ192" s="46">
        <v>0</v>
      </c>
      <c r="ATR192" s="46">
        <v>0</v>
      </c>
      <c r="ATS192" s="46">
        <v>0</v>
      </c>
      <c r="ATT192" s="46">
        <v>0</v>
      </c>
      <c r="ATU192" s="46">
        <v>0</v>
      </c>
      <c r="AUH192" s="46" t="s">
        <v>1585</v>
      </c>
      <c r="AUI192" s="46" t="s">
        <v>1496</v>
      </c>
      <c r="AUJ192" s="46" t="s">
        <v>1558</v>
      </c>
      <c r="AXD192" s="46" t="s">
        <v>1500</v>
      </c>
      <c r="AXT192" s="46" t="s">
        <v>1518</v>
      </c>
      <c r="AYI192" s="46" t="s">
        <v>2394</v>
      </c>
      <c r="AYJ192" s="46">
        <v>1</v>
      </c>
      <c r="AYK192" s="46">
        <v>1</v>
      </c>
      <c r="AYL192" s="46">
        <v>0</v>
      </c>
      <c r="AYM192" s="46">
        <v>0</v>
      </c>
      <c r="AYN192" s="46">
        <v>1</v>
      </c>
      <c r="AYO192" s="46">
        <v>0</v>
      </c>
      <c r="AYP192" s="46">
        <v>0</v>
      </c>
      <c r="AYQ192" s="46">
        <v>0</v>
      </c>
      <c r="AYR192" s="46">
        <v>0</v>
      </c>
      <c r="AYS192" s="46">
        <v>0</v>
      </c>
      <c r="AYT192" s="46">
        <v>0</v>
      </c>
      <c r="AYW192" s="46" t="s">
        <v>1500</v>
      </c>
      <c r="AZW192" s="46" t="s">
        <v>1496</v>
      </c>
      <c r="AZX192" s="46" t="s">
        <v>1500</v>
      </c>
      <c r="AZY192" s="46" t="s">
        <v>1621</v>
      </c>
      <c r="AZZ192" s="46">
        <v>0</v>
      </c>
      <c r="BAA192" s="46">
        <v>0</v>
      </c>
      <c r="BAB192" s="46">
        <v>0</v>
      </c>
      <c r="BAC192" s="46">
        <v>0</v>
      </c>
      <c r="BAD192" s="46">
        <v>0</v>
      </c>
      <c r="BAE192" s="46">
        <v>0</v>
      </c>
      <c r="BAF192" s="46">
        <v>1</v>
      </c>
      <c r="BAG192" s="46">
        <v>0</v>
      </c>
      <c r="BAH192" s="46">
        <v>0</v>
      </c>
      <c r="BAI192" s="46">
        <v>0</v>
      </c>
      <c r="BAJ192" s="46">
        <v>0</v>
      </c>
      <c r="BAX192" s="46" t="s">
        <v>1500</v>
      </c>
      <c r="BBM192" s="46" t="s">
        <v>1518</v>
      </c>
      <c r="BBN192" s="46" t="s">
        <v>1702</v>
      </c>
      <c r="BBO192" s="46" t="s">
        <v>1500</v>
      </c>
      <c r="BCV192" s="46" t="s">
        <v>1702</v>
      </c>
      <c r="BCW192" s="46" t="s">
        <v>1500</v>
      </c>
      <c r="BCX192" s="46" t="s">
        <v>1500</v>
      </c>
      <c r="BDA192" s="46">
        <v>392362986</v>
      </c>
      <c r="BDB192" s="46">
        <v>44967.49863425926</v>
      </c>
      <c r="BDE192" s="46" t="s">
        <v>1524</v>
      </c>
      <c r="BDF192" s="46" t="s">
        <v>1525</v>
      </c>
    </row>
    <row r="193" spans="1:987 1136:1462" x14ac:dyDescent="0.35">
      <c r="A193" s="46">
        <v>215</v>
      </c>
      <c r="B193" s="46" t="s">
        <v>2654</v>
      </c>
      <c r="C193" s="46">
        <v>44967</v>
      </c>
      <c r="D193" s="46" t="s">
        <v>1490</v>
      </c>
      <c r="E193" s="46">
        <v>44967.370368391203</v>
      </c>
      <c r="F193" s="46">
        <v>44967.395418530097</v>
      </c>
      <c r="G193" s="46" t="s">
        <v>1491</v>
      </c>
      <c r="H193" s="46" t="s">
        <v>1699</v>
      </c>
      <c r="I193" s="46" t="s">
        <v>1493</v>
      </c>
      <c r="J193" s="46" t="s">
        <v>1494</v>
      </c>
      <c r="K193" s="46">
        <v>9</v>
      </c>
      <c r="L193" s="46">
        <v>9</v>
      </c>
      <c r="M193" s="46" t="s">
        <v>2655</v>
      </c>
      <c r="N193" s="46" t="s">
        <v>1496</v>
      </c>
      <c r="O193" s="46" t="s">
        <v>1497</v>
      </c>
      <c r="P193" s="46" t="s">
        <v>1498</v>
      </c>
      <c r="R193" s="46" t="s">
        <v>1500</v>
      </c>
      <c r="S193" s="46" t="s">
        <v>2656</v>
      </c>
      <c r="T193" s="46" t="s">
        <v>1500</v>
      </c>
      <c r="U193" s="46" t="s">
        <v>1500</v>
      </c>
      <c r="V193" s="46" t="s">
        <v>1500</v>
      </c>
      <c r="W193" s="46" t="s">
        <v>1500</v>
      </c>
      <c r="X193" s="46" t="s">
        <v>1500</v>
      </c>
      <c r="Y193" s="46" t="s">
        <v>1500</v>
      </c>
      <c r="Z193" s="46" t="str">
        <f t="shared" si="102"/>
        <v>non</v>
      </c>
      <c r="AC193" s="46" t="str">
        <f t="shared" si="149"/>
        <v>non</v>
      </c>
      <c r="AD193" s="46" t="s">
        <v>1609</v>
      </c>
      <c r="AF193" s="46" t="s">
        <v>1501</v>
      </c>
      <c r="AH193" s="46" t="s">
        <v>1503</v>
      </c>
      <c r="AJ193" s="46" t="str">
        <f t="shared" si="150"/>
        <v>non</v>
      </c>
      <c r="AK193" s="46" t="str">
        <f t="shared" si="103"/>
        <v>oui</v>
      </c>
      <c r="AL193" s="46" t="str">
        <f t="shared" si="126"/>
        <v xml:space="preserve">exclusion </v>
      </c>
      <c r="AM193" s="46">
        <f t="shared" si="127"/>
        <v>0</v>
      </c>
      <c r="AN193" s="46">
        <f t="shared" si="128"/>
        <v>0</v>
      </c>
      <c r="AO193" s="46">
        <f t="shared" si="129"/>
        <v>0</v>
      </c>
      <c r="AP193" s="46">
        <f t="shared" si="130"/>
        <v>0</v>
      </c>
      <c r="AQ193" s="46">
        <f t="shared" si="131"/>
        <v>0</v>
      </c>
      <c r="AR193" s="46">
        <f t="shared" si="132"/>
        <v>0</v>
      </c>
      <c r="AS193" s="46">
        <f t="shared" si="133"/>
        <v>1</v>
      </c>
      <c r="AT193" s="46">
        <f t="shared" si="134"/>
        <v>0</v>
      </c>
      <c r="AU193" s="46">
        <f t="shared" si="135"/>
        <v>0</v>
      </c>
      <c r="AV193" s="46">
        <f t="shared" si="136"/>
        <v>0</v>
      </c>
      <c r="AW193" s="46">
        <f t="shared" si="137"/>
        <v>0</v>
      </c>
      <c r="AX193" s="46">
        <f t="shared" si="138"/>
        <v>0</v>
      </c>
      <c r="AY193" s="46">
        <f t="shared" si="139"/>
        <v>0</v>
      </c>
      <c r="BT193" s="46" t="str">
        <f t="shared" si="144"/>
        <v>non</v>
      </c>
      <c r="BV193" s="46" t="s">
        <v>1500</v>
      </c>
      <c r="BW193" s="46" t="s">
        <v>1717</v>
      </c>
      <c r="BX193" s="46">
        <v>0</v>
      </c>
      <c r="BY193" s="46">
        <v>0</v>
      </c>
      <c r="BZ193" s="46">
        <v>0</v>
      </c>
      <c r="CA193" s="46">
        <v>1</v>
      </c>
      <c r="CB193" s="46">
        <v>0</v>
      </c>
      <c r="CC193" s="46">
        <v>0</v>
      </c>
      <c r="CD193" s="46">
        <v>0</v>
      </c>
      <c r="CE193" s="46">
        <v>0</v>
      </c>
      <c r="CF193" s="46">
        <v>0</v>
      </c>
      <c r="CG193" s="46">
        <v>0</v>
      </c>
      <c r="CH193" s="46">
        <v>0</v>
      </c>
      <c r="CW193" s="46" t="s">
        <v>1505</v>
      </c>
      <c r="CX193" s="46">
        <v>0</v>
      </c>
      <c r="CY193" s="46">
        <v>0</v>
      </c>
      <c r="CZ193" s="46">
        <v>0</v>
      </c>
      <c r="DA193" s="46">
        <v>0</v>
      </c>
      <c r="DB193" s="46">
        <v>0</v>
      </c>
      <c r="DC193" s="46">
        <v>0</v>
      </c>
      <c r="DD193" s="46">
        <v>1</v>
      </c>
      <c r="DE193" s="46">
        <v>0</v>
      </c>
      <c r="DF193" s="46">
        <v>0</v>
      </c>
      <c r="DG193" s="46">
        <v>0</v>
      </c>
      <c r="DH193" s="46">
        <v>0</v>
      </c>
      <c r="DI193" s="46">
        <v>0</v>
      </c>
      <c r="DJ193" s="46">
        <v>0</v>
      </c>
      <c r="GG193" s="46" t="s">
        <v>1500</v>
      </c>
      <c r="GH193" s="46" t="s">
        <v>1574</v>
      </c>
      <c r="GI193" s="46">
        <v>0</v>
      </c>
      <c r="GJ193" s="46">
        <v>0</v>
      </c>
      <c r="GK193" s="46">
        <v>1</v>
      </c>
      <c r="GL193" s="46">
        <v>0</v>
      </c>
      <c r="GM193" s="46">
        <v>0</v>
      </c>
      <c r="GN193" s="46">
        <v>0</v>
      </c>
      <c r="GX193" s="46" t="s">
        <v>1505</v>
      </c>
      <c r="GY193" s="46">
        <v>0</v>
      </c>
      <c r="GZ193" s="46">
        <v>0</v>
      </c>
      <c r="HA193" s="46">
        <v>0</v>
      </c>
      <c r="HB193" s="46">
        <v>0</v>
      </c>
      <c r="HC193" s="46">
        <v>0</v>
      </c>
      <c r="HD193" s="46">
        <v>0</v>
      </c>
      <c r="HE193" s="46">
        <v>1</v>
      </c>
      <c r="HF193" s="46">
        <v>0</v>
      </c>
      <c r="HG193" s="46">
        <v>0</v>
      </c>
      <c r="HH193" s="46">
        <v>0</v>
      </c>
      <c r="HI193" s="46">
        <v>0</v>
      </c>
      <c r="HJ193" s="46">
        <v>0</v>
      </c>
      <c r="HK193" s="46">
        <v>0</v>
      </c>
      <c r="OA193" s="46" t="s">
        <v>1500</v>
      </c>
      <c r="OB193" s="46" t="s">
        <v>2521</v>
      </c>
      <c r="OC193" s="46">
        <v>0</v>
      </c>
      <c r="OD193" s="46">
        <v>0</v>
      </c>
      <c r="OE193" s="46">
        <v>0</v>
      </c>
      <c r="OF193" s="46">
        <v>1</v>
      </c>
      <c r="OG193" s="46">
        <v>0</v>
      </c>
      <c r="OH193" s="46">
        <v>0</v>
      </c>
      <c r="OI193" s="46">
        <v>0</v>
      </c>
      <c r="OJ193" s="46">
        <v>0</v>
      </c>
      <c r="OK193" s="46">
        <v>0</v>
      </c>
      <c r="OL193" s="46">
        <v>0</v>
      </c>
      <c r="OM193" s="46">
        <v>0</v>
      </c>
      <c r="PB193" s="46" t="s">
        <v>1505</v>
      </c>
      <c r="PC193" s="46">
        <v>0</v>
      </c>
      <c r="PD193" s="46">
        <v>0</v>
      </c>
      <c r="PE193" s="46">
        <v>0</v>
      </c>
      <c r="PF193" s="46">
        <v>0</v>
      </c>
      <c r="PG193" s="46">
        <v>0</v>
      </c>
      <c r="PH193" s="46">
        <v>0</v>
      </c>
      <c r="PI193" s="46">
        <v>1</v>
      </c>
      <c r="PJ193" s="46">
        <v>0</v>
      </c>
      <c r="PK193" s="46">
        <v>0</v>
      </c>
      <c r="PL193" s="46">
        <v>0</v>
      </c>
      <c r="PM193" s="46">
        <v>0</v>
      </c>
      <c r="PN193" s="46">
        <v>0</v>
      </c>
      <c r="PO193" s="46">
        <v>0</v>
      </c>
      <c r="AKG193" s="46" t="s">
        <v>1509</v>
      </c>
      <c r="AKH193" s="46">
        <v>0</v>
      </c>
      <c r="AKI193" s="46">
        <v>0</v>
      </c>
      <c r="AKJ193" s="46">
        <v>0</v>
      </c>
      <c r="AKK193" s="46">
        <v>0</v>
      </c>
      <c r="AKL193" s="46">
        <v>0</v>
      </c>
      <c r="AKM193" s="46">
        <v>0</v>
      </c>
      <c r="AKN193" s="46">
        <v>0</v>
      </c>
      <c r="AKO193" s="46">
        <v>0</v>
      </c>
      <c r="AKP193" s="46">
        <v>0</v>
      </c>
      <c r="AKQ193" s="46">
        <v>0</v>
      </c>
      <c r="AKR193" s="46">
        <v>0</v>
      </c>
      <c r="AKS193" s="46">
        <v>0</v>
      </c>
      <c r="AKT193" s="46">
        <v>0</v>
      </c>
      <c r="AKU193" s="46">
        <v>0</v>
      </c>
      <c r="AKV193" s="46">
        <v>1</v>
      </c>
      <c r="AKW193" s="46">
        <v>0</v>
      </c>
      <c r="AKX193" s="46">
        <v>0</v>
      </c>
      <c r="AKY193" s="46">
        <v>0</v>
      </c>
      <c r="AQR193" s="46" t="s">
        <v>1564</v>
      </c>
      <c r="ARR193" s="46" t="s">
        <v>1581</v>
      </c>
      <c r="ARS193" s="46">
        <v>1</v>
      </c>
      <c r="ART193" s="46">
        <v>0</v>
      </c>
      <c r="ARU193" s="46">
        <v>0</v>
      </c>
      <c r="ARV193" s="46">
        <v>0</v>
      </c>
      <c r="ARW193" s="46">
        <v>0</v>
      </c>
      <c r="ARX193" s="46">
        <v>0</v>
      </c>
      <c r="ARY193" s="46">
        <v>0</v>
      </c>
      <c r="ASB193" s="46" t="s">
        <v>1496</v>
      </c>
      <c r="ASD193" s="46" t="s">
        <v>1649</v>
      </c>
      <c r="ASE193" s="46" t="s">
        <v>2657</v>
      </c>
      <c r="ASF193" s="46">
        <v>0</v>
      </c>
      <c r="ASG193" s="46">
        <v>0</v>
      </c>
      <c r="ASH193" s="46">
        <v>0</v>
      </c>
      <c r="ASI193" s="46">
        <v>0</v>
      </c>
      <c r="ASJ193" s="46">
        <v>1</v>
      </c>
      <c r="ASK193" s="46">
        <v>0</v>
      </c>
      <c r="ASL193" s="46">
        <v>0</v>
      </c>
      <c r="ASM193" s="46">
        <v>0</v>
      </c>
      <c r="ASN193" s="46">
        <v>1</v>
      </c>
      <c r="ASO193" s="46">
        <v>0</v>
      </c>
      <c r="ASP193" s="46">
        <v>0</v>
      </c>
      <c r="ASQ193" s="46">
        <v>0</v>
      </c>
      <c r="ASS193" s="46" t="s">
        <v>1560</v>
      </c>
      <c r="AST193" s="46">
        <v>0</v>
      </c>
      <c r="ASU193" s="46">
        <v>0</v>
      </c>
      <c r="ASV193" s="46">
        <v>0</v>
      </c>
      <c r="ASW193" s="46">
        <v>0</v>
      </c>
      <c r="ASX193" s="46">
        <v>0</v>
      </c>
      <c r="ASY193" s="46">
        <v>0</v>
      </c>
      <c r="ASZ193" s="46">
        <v>0</v>
      </c>
      <c r="ATA193" s="46">
        <v>1</v>
      </c>
      <c r="ATB193" s="46">
        <v>0</v>
      </c>
      <c r="ATC193" s="46">
        <v>0</v>
      </c>
      <c r="ATD193" s="46">
        <v>0</v>
      </c>
      <c r="ATE193" s="46">
        <v>0</v>
      </c>
      <c r="ATF193" s="46">
        <v>0</v>
      </c>
      <c r="ATH193" s="46" t="s">
        <v>1584</v>
      </c>
      <c r="ATI193" s="46">
        <v>0</v>
      </c>
      <c r="ATJ193" s="46">
        <v>0</v>
      </c>
      <c r="ATK193" s="46">
        <v>0</v>
      </c>
      <c r="ATL193" s="46">
        <v>0</v>
      </c>
      <c r="ATM193" s="46">
        <v>0</v>
      </c>
      <c r="ATN193" s="46">
        <v>0</v>
      </c>
      <c r="ATO193" s="46">
        <v>0</v>
      </c>
      <c r="ATP193" s="46">
        <v>1</v>
      </c>
      <c r="ATQ193" s="46">
        <v>0</v>
      </c>
      <c r="ATR193" s="46">
        <v>0</v>
      </c>
      <c r="ATS193" s="46">
        <v>0</v>
      </c>
      <c r="ATT193" s="46">
        <v>0</v>
      </c>
      <c r="ATU193" s="46">
        <v>0</v>
      </c>
      <c r="AUH193" s="46" t="s">
        <v>1601</v>
      </c>
      <c r="AUI193" s="46" t="s">
        <v>1496</v>
      </c>
      <c r="AUJ193" s="46" t="s">
        <v>1564</v>
      </c>
      <c r="AXD193" s="46" t="s">
        <v>1500</v>
      </c>
      <c r="AXT193" s="46" t="s">
        <v>1518</v>
      </c>
      <c r="AYI193" s="46" t="s">
        <v>1745</v>
      </c>
      <c r="AYJ193" s="46">
        <v>0</v>
      </c>
      <c r="AYK193" s="46">
        <v>0</v>
      </c>
      <c r="AYL193" s="46">
        <v>0</v>
      </c>
      <c r="AYM193" s="46">
        <v>1</v>
      </c>
      <c r="AYN193" s="46">
        <v>0</v>
      </c>
      <c r="AYO193" s="46">
        <v>0</v>
      </c>
      <c r="AYP193" s="46">
        <v>0</v>
      </c>
      <c r="AYQ193" s="46">
        <v>0</v>
      </c>
      <c r="AYR193" s="46">
        <v>0</v>
      </c>
      <c r="AYS193" s="46">
        <v>0</v>
      </c>
      <c r="AYT193" s="46">
        <v>0</v>
      </c>
      <c r="AYW193" s="46" t="s">
        <v>1500</v>
      </c>
      <c r="AZW193" s="46" t="s">
        <v>1500</v>
      </c>
      <c r="BAX193" s="46" t="s">
        <v>1500</v>
      </c>
      <c r="BBM193" s="46" t="s">
        <v>1518</v>
      </c>
      <c r="BBN193" s="46" t="s">
        <v>1652</v>
      </c>
      <c r="BBO193" s="46" t="s">
        <v>1500</v>
      </c>
      <c r="BCV193" s="46" t="s">
        <v>1652</v>
      </c>
      <c r="BCW193" s="46" t="s">
        <v>1500</v>
      </c>
      <c r="BCX193" s="46" t="s">
        <v>1500</v>
      </c>
      <c r="BDA193" s="46">
        <v>392363099</v>
      </c>
      <c r="BDB193" s="46">
        <v>44967.498831018507</v>
      </c>
      <c r="BDE193" s="46" t="s">
        <v>1524</v>
      </c>
      <c r="BDF193" s="46" t="s">
        <v>1525</v>
      </c>
    </row>
    <row r="194" spans="1:987 1136:1462" x14ac:dyDescent="0.35">
      <c r="A194" s="46">
        <v>216</v>
      </c>
      <c r="B194" s="46" t="s">
        <v>2658</v>
      </c>
      <c r="C194" s="46">
        <v>44967</v>
      </c>
      <c r="D194" s="46" t="s">
        <v>1490</v>
      </c>
      <c r="E194" s="46">
        <v>44967.414099120368</v>
      </c>
      <c r="F194" s="46">
        <v>44967.44114466435</v>
      </c>
      <c r="G194" s="46" t="s">
        <v>1491</v>
      </c>
      <c r="H194" s="46" t="s">
        <v>1699</v>
      </c>
      <c r="I194" s="46" t="s">
        <v>1493</v>
      </c>
      <c r="J194" s="46" t="s">
        <v>1494</v>
      </c>
      <c r="K194" s="46">
        <v>1</v>
      </c>
      <c r="L194" s="46">
        <v>1</v>
      </c>
      <c r="M194" s="46" t="s">
        <v>1700</v>
      </c>
      <c r="N194" s="46" t="s">
        <v>1496</v>
      </c>
      <c r="O194" s="46" t="s">
        <v>1497</v>
      </c>
      <c r="P194" s="46" t="s">
        <v>1498</v>
      </c>
      <c r="R194" s="46" t="s">
        <v>1500</v>
      </c>
      <c r="S194" s="46" t="s">
        <v>2659</v>
      </c>
      <c r="T194" s="46" t="s">
        <v>1500</v>
      </c>
      <c r="U194" s="46" t="s">
        <v>1500</v>
      </c>
      <c r="V194" s="46" t="s">
        <v>1500</v>
      </c>
      <c r="W194" s="46" t="s">
        <v>1500</v>
      </c>
      <c r="X194" s="46" t="s">
        <v>1500</v>
      </c>
      <c r="Y194" s="46" t="s">
        <v>1500</v>
      </c>
      <c r="Z194" s="46" t="str">
        <f t="shared" si="102"/>
        <v>non</v>
      </c>
      <c r="AC194" s="46" t="str">
        <f t="shared" si="149"/>
        <v>non</v>
      </c>
      <c r="AD194" s="46" t="s">
        <v>1609</v>
      </c>
      <c r="AF194" s="46" t="s">
        <v>1503</v>
      </c>
      <c r="AH194" s="46" t="s">
        <v>1502</v>
      </c>
      <c r="AJ194" s="46" t="str">
        <f t="shared" si="150"/>
        <v>non</v>
      </c>
      <c r="AK194" s="46" t="str">
        <f t="shared" si="103"/>
        <v>oui</v>
      </c>
      <c r="AL194" s="46" t="str">
        <f t="shared" si="126"/>
        <v xml:space="preserve">exclusion corruption </v>
      </c>
      <c r="AM194" s="46">
        <f t="shared" si="127"/>
        <v>0</v>
      </c>
      <c r="AN194" s="46">
        <f t="shared" si="128"/>
        <v>0</v>
      </c>
      <c r="AO194" s="46">
        <f t="shared" si="129"/>
        <v>0</v>
      </c>
      <c r="AP194" s="46">
        <f t="shared" si="130"/>
        <v>0</v>
      </c>
      <c r="AQ194" s="46">
        <f t="shared" si="131"/>
        <v>0</v>
      </c>
      <c r="AR194" s="46">
        <f t="shared" si="132"/>
        <v>0</v>
      </c>
      <c r="AS194" s="46">
        <f t="shared" si="133"/>
        <v>1</v>
      </c>
      <c r="AT194" s="46">
        <f t="shared" si="134"/>
        <v>0</v>
      </c>
      <c r="AU194" s="46">
        <f t="shared" si="135"/>
        <v>1</v>
      </c>
      <c r="AV194" s="46">
        <f t="shared" si="136"/>
        <v>0</v>
      </c>
      <c r="AW194" s="46">
        <f t="shared" si="137"/>
        <v>0</v>
      </c>
      <c r="AX194" s="46">
        <f t="shared" si="138"/>
        <v>0</v>
      </c>
      <c r="AY194" s="46">
        <f t="shared" si="139"/>
        <v>0</v>
      </c>
      <c r="BT194" s="46" t="str">
        <f t="shared" si="144"/>
        <v>oui</v>
      </c>
      <c r="BV194" s="46" t="s">
        <v>1500</v>
      </c>
      <c r="BW194" s="46" t="s">
        <v>1626</v>
      </c>
      <c r="BX194" s="46">
        <v>0</v>
      </c>
      <c r="BY194" s="46">
        <v>1</v>
      </c>
      <c r="BZ194" s="46">
        <v>0</v>
      </c>
      <c r="CA194" s="46">
        <v>0</v>
      </c>
      <c r="CB194" s="46">
        <v>0</v>
      </c>
      <c r="CC194" s="46">
        <v>0</v>
      </c>
      <c r="CD194" s="46">
        <v>0</v>
      </c>
      <c r="CE194" s="46">
        <v>0</v>
      </c>
      <c r="CF194" s="46">
        <v>0</v>
      </c>
      <c r="CG194" s="46">
        <v>0</v>
      </c>
      <c r="CH194" s="46">
        <v>0</v>
      </c>
      <c r="CW194" s="46" t="s">
        <v>1505</v>
      </c>
      <c r="CX194" s="46">
        <v>0</v>
      </c>
      <c r="CY194" s="46">
        <v>0</v>
      </c>
      <c r="CZ194" s="46">
        <v>0</v>
      </c>
      <c r="DA194" s="46">
        <v>0</v>
      </c>
      <c r="DB194" s="46">
        <v>0</v>
      </c>
      <c r="DC194" s="46">
        <v>0</v>
      </c>
      <c r="DD194" s="46">
        <v>1</v>
      </c>
      <c r="DE194" s="46">
        <v>0</v>
      </c>
      <c r="DF194" s="46">
        <v>0</v>
      </c>
      <c r="DG194" s="46">
        <v>0</v>
      </c>
      <c r="DH194" s="46">
        <v>0</v>
      </c>
      <c r="DI194" s="46">
        <v>0</v>
      </c>
      <c r="DJ194" s="46">
        <v>0</v>
      </c>
      <c r="IG194" s="46" t="s">
        <v>1500</v>
      </c>
      <c r="IH194" s="46" t="s">
        <v>1614</v>
      </c>
      <c r="II194" s="46">
        <v>1</v>
      </c>
      <c r="IJ194" s="46">
        <v>1</v>
      </c>
      <c r="IK194" s="46">
        <v>0</v>
      </c>
      <c r="IL194" s="46">
        <v>0</v>
      </c>
      <c r="IM194" s="46">
        <v>0</v>
      </c>
      <c r="IN194" s="46">
        <v>0</v>
      </c>
      <c r="IO194" s="46">
        <v>0</v>
      </c>
      <c r="IP194" s="46">
        <v>0</v>
      </c>
      <c r="IQ194" s="46">
        <v>0</v>
      </c>
      <c r="IR194" s="46">
        <v>0</v>
      </c>
      <c r="IS194" s="46">
        <v>0</v>
      </c>
      <c r="IT194" s="46">
        <v>0</v>
      </c>
      <c r="IU194" s="46">
        <v>0</v>
      </c>
      <c r="IV194" s="46">
        <v>0</v>
      </c>
      <c r="IW194" s="46">
        <v>0</v>
      </c>
      <c r="IX194" s="46">
        <v>0</v>
      </c>
      <c r="IY194" s="46">
        <v>0</v>
      </c>
      <c r="JT194" s="46" t="s">
        <v>1799</v>
      </c>
      <c r="JU194" s="46">
        <v>0</v>
      </c>
      <c r="JV194" s="46">
        <v>0</v>
      </c>
      <c r="JW194" s="46">
        <v>0</v>
      </c>
      <c r="JX194" s="46">
        <v>0</v>
      </c>
      <c r="JY194" s="46">
        <v>0</v>
      </c>
      <c r="JZ194" s="46">
        <v>0</v>
      </c>
      <c r="KA194" s="46">
        <v>1</v>
      </c>
      <c r="KB194" s="46">
        <v>0</v>
      </c>
      <c r="KC194" s="46">
        <v>1</v>
      </c>
      <c r="KD194" s="46">
        <v>0</v>
      </c>
      <c r="KE194" s="46">
        <v>0</v>
      </c>
      <c r="KF194" s="46">
        <v>0</v>
      </c>
      <c r="KG194" s="46">
        <v>0</v>
      </c>
      <c r="OA194" s="46" t="s">
        <v>1500</v>
      </c>
      <c r="OB194" s="46" t="s">
        <v>2660</v>
      </c>
      <c r="OC194" s="46">
        <v>0</v>
      </c>
      <c r="OD194" s="46">
        <v>0</v>
      </c>
      <c r="OE194" s="46">
        <v>1</v>
      </c>
      <c r="OF194" s="46">
        <v>0</v>
      </c>
      <c r="OG194" s="46">
        <v>0</v>
      </c>
      <c r="OH194" s="46">
        <v>1</v>
      </c>
      <c r="OI194" s="46">
        <v>0</v>
      </c>
      <c r="OJ194" s="46">
        <v>0</v>
      </c>
      <c r="OK194" s="46">
        <v>0</v>
      </c>
      <c r="OL194" s="46">
        <v>0</v>
      </c>
      <c r="OM194" s="46">
        <v>0</v>
      </c>
      <c r="PB194" s="46" t="s">
        <v>1505</v>
      </c>
      <c r="PC194" s="46">
        <v>0</v>
      </c>
      <c r="PD194" s="46">
        <v>0</v>
      </c>
      <c r="PE194" s="46">
        <v>0</v>
      </c>
      <c r="PF194" s="46">
        <v>0</v>
      </c>
      <c r="PG194" s="46">
        <v>0</v>
      </c>
      <c r="PH194" s="46">
        <v>0</v>
      </c>
      <c r="PI194" s="46">
        <v>1</v>
      </c>
      <c r="PJ194" s="46">
        <v>0</v>
      </c>
      <c r="PK194" s="46">
        <v>0</v>
      </c>
      <c r="PL194" s="46">
        <v>0</v>
      </c>
      <c r="PM194" s="46">
        <v>0</v>
      </c>
      <c r="PN194" s="46">
        <v>0</v>
      </c>
      <c r="PO194" s="46">
        <v>0</v>
      </c>
      <c r="AKG194" s="46" t="s">
        <v>1509</v>
      </c>
      <c r="AKH194" s="46">
        <v>0</v>
      </c>
      <c r="AKI194" s="46">
        <v>0</v>
      </c>
      <c r="AKJ194" s="46">
        <v>0</v>
      </c>
      <c r="AKK194" s="46">
        <v>0</v>
      </c>
      <c r="AKL194" s="46">
        <v>0</v>
      </c>
      <c r="AKM194" s="46">
        <v>0</v>
      </c>
      <c r="AKN194" s="46">
        <v>0</v>
      </c>
      <c r="AKO194" s="46">
        <v>0</v>
      </c>
      <c r="AKP194" s="46">
        <v>0</v>
      </c>
      <c r="AKQ194" s="46">
        <v>0</v>
      </c>
      <c r="AKR194" s="46">
        <v>0</v>
      </c>
      <c r="AKS194" s="46">
        <v>0</v>
      </c>
      <c r="AKT194" s="46">
        <v>0</v>
      </c>
      <c r="AKU194" s="46">
        <v>0</v>
      </c>
      <c r="AKV194" s="46">
        <v>1</v>
      </c>
      <c r="AKW194" s="46">
        <v>0</v>
      </c>
      <c r="AKX194" s="46">
        <v>0</v>
      </c>
      <c r="AKY194" s="46">
        <v>0</v>
      </c>
      <c r="AQR194" s="46" t="s">
        <v>1558</v>
      </c>
      <c r="ARR194" s="46" t="s">
        <v>1581</v>
      </c>
      <c r="ARS194" s="46">
        <v>1</v>
      </c>
      <c r="ART194" s="46">
        <v>0</v>
      </c>
      <c r="ARU194" s="46">
        <v>0</v>
      </c>
      <c r="ARV194" s="46">
        <v>0</v>
      </c>
      <c r="ARW194" s="46">
        <v>0</v>
      </c>
      <c r="ARX194" s="46">
        <v>0</v>
      </c>
      <c r="ARY194" s="46">
        <v>0</v>
      </c>
      <c r="ASB194" s="46" t="s">
        <v>1500</v>
      </c>
      <c r="AUW194" s="46" t="s">
        <v>2605</v>
      </c>
      <c r="AUX194" s="46">
        <v>0</v>
      </c>
      <c r="AUY194" s="46">
        <v>1</v>
      </c>
      <c r="AUZ194" s="46">
        <v>0</v>
      </c>
      <c r="AVA194" s="46">
        <v>1</v>
      </c>
      <c r="AVB194" s="46">
        <v>0</v>
      </c>
      <c r="AVC194" s="46">
        <v>0</v>
      </c>
      <c r="AVD194" s="46">
        <v>0</v>
      </c>
      <c r="AVE194" s="46">
        <v>0</v>
      </c>
      <c r="AVF194" s="46">
        <v>0</v>
      </c>
      <c r="AVG194" s="46">
        <v>0</v>
      </c>
      <c r="AVH194" s="46">
        <v>0</v>
      </c>
      <c r="AVJ194" s="46" t="s">
        <v>2661</v>
      </c>
      <c r="AVK194" s="46">
        <v>0</v>
      </c>
      <c r="AVL194" s="46">
        <v>1</v>
      </c>
      <c r="AVM194" s="46">
        <v>0</v>
      </c>
      <c r="AVN194" s="46">
        <v>0</v>
      </c>
      <c r="AVO194" s="46">
        <v>0</v>
      </c>
      <c r="AVP194" s="46">
        <v>1</v>
      </c>
      <c r="AVQ194" s="46">
        <v>0</v>
      </c>
      <c r="AVR194" s="46">
        <v>0</v>
      </c>
      <c r="AVS194" s="46">
        <v>0</v>
      </c>
      <c r="AVT194" s="46">
        <v>0</v>
      </c>
      <c r="AVU194" s="46">
        <v>0</v>
      </c>
      <c r="AVV194" s="46">
        <v>0</v>
      </c>
      <c r="AVW194" s="46">
        <v>0</v>
      </c>
      <c r="AVY194" s="46" t="s">
        <v>1561</v>
      </c>
      <c r="AVZ194" s="46">
        <v>1</v>
      </c>
      <c r="AWA194" s="46">
        <v>0</v>
      </c>
      <c r="AWB194" s="46">
        <v>0</v>
      </c>
      <c r="AWC194" s="46">
        <v>0</v>
      </c>
      <c r="AWD194" s="46">
        <v>0</v>
      </c>
      <c r="AWE194" s="46">
        <v>0</v>
      </c>
      <c r="AWF194" s="46">
        <v>0</v>
      </c>
      <c r="AWG194" s="46">
        <v>0</v>
      </c>
      <c r="AWH194" s="46">
        <v>0</v>
      </c>
      <c r="AWI194" s="46">
        <v>0</v>
      </c>
      <c r="AWJ194" s="46">
        <v>0</v>
      </c>
      <c r="AWK194" s="46">
        <v>0</v>
      </c>
      <c r="AWL194" s="46">
        <v>0</v>
      </c>
      <c r="AWN194" s="46" t="s">
        <v>1516</v>
      </c>
      <c r="AWO194" s="46" t="s">
        <v>1517</v>
      </c>
      <c r="AWP194" s="46">
        <v>1</v>
      </c>
      <c r="AWQ194" s="46">
        <v>0</v>
      </c>
      <c r="AWR194" s="46">
        <v>0</v>
      </c>
      <c r="AWS194" s="46">
        <v>0</v>
      </c>
      <c r="AWT194" s="46">
        <v>0</v>
      </c>
      <c r="AWU194" s="46">
        <v>0</v>
      </c>
      <c r="AWV194" s="46">
        <v>0</v>
      </c>
      <c r="AWW194" s="46">
        <v>0</v>
      </c>
      <c r="AWX194" s="46">
        <v>0</v>
      </c>
      <c r="AWY194" s="46">
        <v>0</v>
      </c>
      <c r="AWZ194" s="46">
        <v>0</v>
      </c>
      <c r="AXA194" s="46">
        <v>0</v>
      </c>
      <c r="AXD194" s="46" t="s">
        <v>1500</v>
      </c>
      <c r="AXT194" s="46" t="s">
        <v>1518</v>
      </c>
      <c r="AYI194" s="46" t="s">
        <v>1620</v>
      </c>
      <c r="AYJ194" s="46">
        <v>0</v>
      </c>
      <c r="AYK194" s="46">
        <v>0</v>
      </c>
      <c r="AYL194" s="46">
        <v>0</v>
      </c>
      <c r="AYM194" s="46">
        <v>1</v>
      </c>
      <c r="AYN194" s="46">
        <v>1</v>
      </c>
      <c r="AYO194" s="46">
        <v>0</v>
      </c>
      <c r="AYP194" s="46">
        <v>0</v>
      </c>
      <c r="AYQ194" s="46">
        <v>0</v>
      </c>
      <c r="AYR194" s="46">
        <v>0</v>
      </c>
      <c r="AYS194" s="46">
        <v>0</v>
      </c>
      <c r="AYT194" s="46">
        <v>0</v>
      </c>
      <c r="AYW194" s="46" t="s">
        <v>1500</v>
      </c>
      <c r="AZW194" s="46" t="s">
        <v>1500</v>
      </c>
      <c r="BAX194" s="46" t="s">
        <v>1500</v>
      </c>
      <c r="BBM194" s="46" t="s">
        <v>1518</v>
      </c>
      <c r="BBN194" s="46" t="s">
        <v>1652</v>
      </c>
      <c r="BBO194" s="46" t="s">
        <v>1500</v>
      </c>
      <c r="BCV194" s="46" t="s">
        <v>1652</v>
      </c>
      <c r="BCW194" s="46" t="s">
        <v>1500</v>
      </c>
      <c r="BCX194" s="46" t="s">
        <v>1500</v>
      </c>
      <c r="BDA194" s="46">
        <v>392363127</v>
      </c>
      <c r="BDB194" s="46">
        <v>44967.498888888891</v>
      </c>
      <c r="BDE194" s="46" t="s">
        <v>1524</v>
      </c>
      <c r="BDF194" s="46" t="s">
        <v>1525</v>
      </c>
    </row>
    <row r="195" spans="1:987 1136:1462" x14ac:dyDescent="0.35">
      <c r="A195" s="46">
        <v>217</v>
      </c>
      <c r="B195" s="46" t="s">
        <v>2662</v>
      </c>
      <c r="C195" s="46">
        <v>44967</v>
      </c>
      <c r="D195" s="46" t="s">
        <v>1490</v>
      </c>
      <c r="E195" s="46">
        <v>44967.354144733792</v>
      </c>
      <c r="F195" s="46">
        <v>44967.38660834491</v>
      </c>
      <c r="G195" s="46" t="s">
        <v>1491</v>
      </c>
      <c r="H195" s="46" t="s">
        <v>1636</v>
      </c>
      <c r="I195" s="46" t="s">
        <v>1493</v>
      </c>
      <c r="J195" s="46" t="s">
        <v>1494</v>
      </c>
      <c r="K195" s="46">
        <v>1</v>
      </c>
      <c r="L195" s="46">
        <v>1</v>
      </c>
      <c r="M195" s="46" t="s">
        <v>1637</v>
      </c>
      <c r="N195" s="46" t="s">
        <v>1496</v>
      </c>
      <c r="O195" s="46" t="s">
        <v>1497</v>
      </c>
      <c r="P195" s="46" t="s">
        <v>1498</v>
      </c>
      <c r="R195" s="46" t="s">
        <v>1496</v>
      </c>
      <c r="S195" s="46" t="s">
        <v>2663</v>
      </c>
      <c r="T195" s="46" t="s">
        <v>1500</v>
      </c>
      <c r="U195" s="46" t="s">
        <v>1500</v>
      </c>
      <c r="V195" s="46" t="s">
        <v>1500</v>
      </c>
      <c r="W195" s="46" t="s">
        <v>1500</v>
      </c>
      <c r="X195" s="46" t="s">
        <v>1500</v>
      </c>
      <c r="Y195" s="46" t="s">
        <v>1500</v>
      </c>
      <c r="Z195" s="46" t="str">
        <f t="shared" ref="Z195:Z198" si="151">IF(AND(T195="non",U195="non",V195="non",W195="non",X195="non",Y195="non"),"non","oui")</f>
        <v>non</v>
      </c>
      <c r="AC195" s="46" t="str">
        <f t="shared" si="149"/>
        <v>non</v>
      </c>
      <c r="AD195" s="46" t="s">
        <v>1530</v>
      </c>
      <c r="AF195" s="46" t="s">
        <v>1639</v>
      </c>
      <c r="AJ195" s="46" t="str">
        <f t="shared" si="150"/>
        <v>non</v>
      </c>
      <c r="AK195" s="46" t="str">
        <f t="shared" ref="AK195:AK198" si="152">IF(AD195="aucun_besoin","non","oui")</f>
        <v>oui</v>
      </c>
      <c r="AL195" s="46" t="str">
        <f t="shared" si="126"/>
        <v xml:space="preserve">pas_connaissance </v>
      </c>
      <c r="AM195" s="46">
        <f t="shared" si="127"/>
        <v>1</v>
      </c>
      <c r="AN195" s="46">
        <f t="shared" si="128"/>
        <v>0</v>
      </c>
      <c r="AO195" s="46">
        <f t="shared" si="129"/>
        <v>0</v>
      </c>
      <c r="AP195" s="46">
        <f t="shared" si="130"/>
        <v>0</v>
      </c>
      <c r="AQ195" s="46">
        <f t="shared" si="131"/>
        <v>0</v>
      </c>
      <c r="AR195" s="46">
        <f t="shared" si="132"/>
        <v>0</v>
      </c>
      <c r="AS195" s="46">
        <f t="shared" si="133"/>
        <v>0</v>
      </c>
      <c r="AT195" s="46">
        <f t="shared" si="134"/>
        <v>0</v>
      </c>
      <c r="AU195" s="46">
        <f t="shared" si="135"/>
        <v>0</v>
      </c>
      <c r="AV195" s="46">
        <f t="shared" si="136"/>
        <v>0</v>
      </c>
      <c r="AW195" s="46">
        <f t="shared" si="137"/>
        <v>0</v>
      </c>
      <c r="AX195" s="46">
        <f t="shared" si="138"/>
        <v>0</v>
      </c>
      <c r="AY195" s="46">
        <f t="shared" si="139"/>
        <v>0</v>
      </c>
      <c r="BT195" s="46" t="str">
        <f t="shared" si="144"/>
        <v>non</v>
      </c>
      <c r="TF195" s="46" t="s">
        <v>1500</v>
      </c>
      <c r="TG195" s="46" t="s">
        <v>1597</v>
      </c>
      <c r="TH195" s="46">
        <v>0</v>
      </c>
      <c r="TI195" s="46">
        <v>0</v>
      </c>
      <c r="TJ195" s="46">
        <v>0</v>
      </c>
      <c r="TK195" s="46">
        <v>1</v>
      </c>
      <c r="TL195" s="46">
        <v>0</v>
      </c>
      <c r="TM195" s="46">
        <v>0</v>
      </c>
      <c r="TN195" s="46">
        <v>0</v>
      </c>
      <c r="TO195" s="46">
        <v>0</v>
      </c>
      <c r="TP195" s="46">
        <v>0</v>
      </c>
      <c r="TQ195" s="46">
        <v>0</v>
      </c>
      <c r="UE195" s="46" t="s">
        <v>1579</v>
      </c>
      <c r="UF195" s="46">
        <v>1</v>
      </c>
      <c r="UG195" s="46">
        <v>0</v>
      </c>
      <c r="UH195" s="46">
        <v>0</v>
      </c>
      <c r="UI195" s="46">
        <v>0</v>
      </c>
      <c r="UJ195" s="46">
        <v>0</v>
      </c>
      <c r="UK195" s="46">
        <v>0</v>
      </c>
      <c r="UL195" s="46">
        <v>0</v>
      </c>
      <c r="UM195" s="46">
        <v>0</v>
      </c>
      <c r="UN195" s="46">
        <v>0</v>
      </c>
      <c r="UO195" s="46">
        <v>0</v>
      </c>
      <c r="UP195" s="46">
        <v>0</v>
      </c>
      <c r="UQ195" s="46">
        <v>0</v>
      </c>
      <c r="UR195" s="46">
        <v>0</v>
      </c>
      <c r="AKG195" s="46" t="s">
        <v>1509</v>
      </c>
      <c r="AKH195" s="46">
        <v>0</v>
      </c>
      <c r="AKI195" s="46">
        <v>0</v>
      </c>
      <c r="AKJ195" s="46">
        <v>0</v>
      </c>
      <c r="AKK195" s="46">
        <v>0</v>
      </c>
      <c r="AKL195" s="46">
        <v>0</v>
      </c>
      <c r="AKM195" s="46">
        <v>0</v>
      </c>
      <c r="AKN195" s="46">
        <v>0</v>
      </c>
      <c r="AKO195" s="46">
        <v>0</v>
      </c>
      <c r="AKP195" s="46">
        <v>0</v>
      </c>
      <c r="AKQ195" s="46">
        <v>0</v>
      </c>
      <c r="AKR195" s="46">
        <v>0</v>
      </c>
      <c r="AKS195" s="46">
        <v>0</v>
      </c>
      <c r="AKT195" s="46">
        <v>0</v>
      </c>
      <c r="AKU195" s="46">
        <v>0</v>
      </c>
      <c r="AKV195" s="46">
        <v>1</v>
      </c>
      <c r="AKW195" s="46">
        <v>0</v>
      </c>
      <c r="AKX195" s="46">
        <v>0</v>
      </c>
      <c r="AKY195" s="46">
        <v>0</v>
      </c>
      <c r="AQR195" s="46" t="s">
        <v>1564</v>
      </c>
      <c r="ASB195" s="46" t="s">
        <v>1500</v>
      </c>
      <c r="AUW195" s="46" t="s">
        <v>1937</v>
      </c>
      <c r="AUX195" s="46">
        <v>1</v>
      </c>
      <c r="AUY195" s="46">
        <v>0</v>
      </c>
      <c r="AUZ195" s="46">
        <v>0</v>
      </c>
      <c r="AVA195" s="46">
        <v>1</v>
      </c>
      <c r="AVB195" s="46">
        <v>0</v>
      </c>
      <c r="AVC195" s="46">
        <v>0</v>
      </c>
      <c r="AVD195" s="46">
        <v>1</v>
      </c>
      <c r="AVE195" s="46">
        <v>0</v>
      </c>
      <c r="AVF195" s="46">
        <v>0</v>
      </c>
      <c r="AVG195" s="46">
        <v>0</v>
      </c>
      <c r="AVH195" s="46">
        <v>0</v>
      </c>
      <c r="AVJ195" s="46" t="s">
        <v>1560</v>
      </c>
      <c r="AVK195" s="46">
        <v>0</v>
      </c>
      <c r="AVL195" s="46">
        <v>0</v>
      </c>
      <c r="AVM195" s="46">
        <v>0</v>
      </c>
      <c r="AVN195" s="46">
        <v>0</v>
      </c>
      <c r="AVO195" s="46">
        <v>0</v>
      </c>
      <c r="AVP195" s="46">
        <v>0</v>
      </c>
      <c r="AVQ195" s="46">
        <v>0</v>
      </c>
      <c r="AVR195" s="46">
        <v>1</v>
      </c>
      <c r="AVS195" s="46">
        <v>0</v>
      </c>
      <c r="AVT195" s="46">
        <v>0</v>
      </c>
      <c r="AVU195" s="46">
        <v>0</v>
      </c>
      <c r="AVV195" s="46">
        <v>0</v>
      </c>
      <c r="AVW195" s="46">
        <v>0</v>
      </c>
      <c r="AVY195" s="46" t="s">
        <v>1561</v>
      </c>
      <c r="AVZ195" s="46">
        <v>1</v>
      </c>
      <c r="AWA195" s="46">
        <v>0</v>
      </c>
      <c r="AWB195" s="46">
        <v>0</v>
      </c>
      <c r="AWC195" s="46">
        <v>0</v>
      </c>
      <c r="AWD195" s="46">
        <v>0</v>
      </c>
      <c r="AWE195" s="46">
        <v>0</v>
      </c>
      <c r="AWF195" s="46">
        <v>0</v>
      </c>
      <c r="AWG195" s="46">
        <v>0</v>
      </c>
      <c r="AWH195" s="46">
        <v>0</v>
      </c>
      <c r="AWI195" s="46">
        <v>0</v>
      </c>
      <c r="AWJ195" s="46">
        <v>0</v>
      </c>
      <c r="AWK195" s="46">
        <v>0</v>
      </c>
      <c r="AWL195" s="46">
        <v>0</v>
      </c>
      <c r="AWN195" s="46" t="s">
        <v>1730</v>
      </c>
      <c r="AWO195" s="46" t="s">
        <v>1517</v>
      </c>
      <c r="AWP195" s="46">
        <v>1</v>
      </c>
      <c r="AWQ195" s="46">
        <v>0</v>
      </c>
      <c r="AWR195" s="46">
        <v>0</v>
      </c>
      <c r="AWS195" s="46">
        <v>0</v>
      </c>
      <c r="AWT195" s="46">
        <v>0</v>
      </c>
      <c r="AWU195" s="46">
        <v>0</v>
      </c>
      <c r="AWV195" s="46">
        <v>0</v>
      </c>
      <c r="AWW195" s="46">
        <v>0</v>
      </c>
      <c r="AWX195" s="46">
        <v>0</v>
      </c>
      <c r="AWY195" s="46">
        <v>0</v>
      </c>
      <c r="AWZ195" s="46">
        <v>0</v>
      </c>
      <c r="AXA195" s="46">
        <v>0</v>
      </c>
      <c r="AXD195" s="46" t="s">
        <v>1500</v>
      </c>
      <c r="AXT195" s="46" t="s">
        <v>1518</v>
      </c>
      <c r="AYI195" s="46" t="s">
        <v>1745</v>
      </c>
      <c r="AYJ195" s="46">
        <v>0</v>
      </c>
      <c r="AYK195" s="46">
        <v>0</v>
      </c>
      <c r="AYL195" s="46">
        <v>0</v>
      </c>
      <c r="AYM195" s="46">
        <v>1</v>
      </c>
      <c r="AYN195" s="46">
        <v>0</v>
      </c>
      <c r="AYO195" s="46">
        <v>0</v>
      </c>
      <c r="AYP195" s="46">
        <v>0</v>
      </c>
      <c r="AYQ195" s="46">
        <v>0</v>
      </c>
      <c r="AYR195" s="46">
        <v>0</v>
      </c>
      <c r="AYS195" s="46">
        <v>0</v>
      </c>
      <c r="AYT195" s="46">
        <v>0</v>
      </c>
      <c r="AYW195" s="46" t="s">
        <v>1500</v>
      </c>
      <c r="AZW195" s="46" t="s">
        <v>1500</v>
      </c>
      <c r="BAX195" s="46" t="s">
        <v>1500</v>
      </c>
      <c r="BBM195" s="46" t="s">
        <v>1518</v>
      </c>
      <c r="BBN195" s="46" t="s">
        <v>1652</v>
      </c>
      <c r="BBO195" s="46" t="s">
        <v>1500</v>
      </c>
      <c r="BCV195" s="46" t="s">
        <v>1652</v>
      </c>
      <c r="BCW195" s="46" t="s">
        <v>1500</v>
      </c>
      <c r="BCX195" s="46" t="s">
        <v>1500</v>
      </c>
      <c r="BDA195" s="46">
        <v>392363254</v>
      </c>
      <c r="BDB195" s="46">
        <v>44967.499131944453</v>
      </c>
      <c r="BDE195" s="46" t="s">
        <v>1524</v>
      </c>
      <c r="BDF195" s="46" t="s">
        <v>1525</v>
      </c>
    </row>
    <row r="196" spans="1:987 1136:1462" x14ac:dyDescent="0.35">
      <c r="A196" s="46">
        <v>218</v>
      </c>
      <c r="B196" s="46" t="s">
        <v>2664</v>
      </c>
      <c r="C196" s="46">
        <v>44967</v>
      </c>
      <c r="D196" s="46" t="s">
        <v>1490</v>
      </c>
      <c r="E196" s="46">
        <v>44967.377207835649</v>
      </c>
      <c r="F196" s="46">
        <v>44967.406322881943</v>
      </c>
      <c r="G196" s="46" t="s">
        <v>1491</v>
      </c>
      <c r="H196" s="46" t="s">
        <v>1774</v>
      </c>
      <c r="I196" s="46" t="s">
        <v>1493</v>
      </c>
      <c r="J196" s="46" t="s">
        <v>1494</v>
      </c>
      <c r="K196" s="46">
        <v>6</v>
      </c>
      <c r="L196" s="46">
        <v>6</v>
      </c>
      <c r="M196" s="46" t="s">
        <v>1983</v>
      </c>
      <c r="N196" s="46" t="s">
        <v>1496</v>
      </c>
      <c r="O196" s="46" t="s">
        <v>1527</v>
      </c>
      <c r="P196" s="46" t="s">
        <v>1528</v>
      </c>
      <c r="Q196" s="46" t="s">
        <v>1496</v>
      </c>
      <c r="S196" s="46" t="s">
        <v>2665</v>
      </c>
      <c r="T196" s="46" t="s">
        <v>1500</v>
      </c>
      <c r="U196" s="46" t="s">
        <v>1550</v>
      </c>
      <c r="V196" s="46" t="s">
        <v>1550</v>
      </c>
      <c r="W196" s="46" t="s">
        <v>1549</v>
      </c>
      <c r="X196" s="46" t="s">
        <v>1500</v>
      </c>
      <c r="Y196" s="46" t="s">
        <v>1549</v>
      </c>
      <c r="Z196" s="46" t="str">
        <f t="shared" si="151"/>
        <v>oui</v>
      </c>
      <c r="AC196" s="46" t="str">
        <f t="shared" si="149"/>
        <v>oui</v>
      </c>
      <c r="AD196" s="46" t="s">
        <v>1501</v>
      </c>
      <c r="AF196" s="46" t="s">
        <v>1609</v>
      </c>
      <c r="AH196" s="46" t="s">
        <v>1551</v>
      </c>
      <c r="AJ196" s="46" t="str">
        <f t="shared" si="150"/>
        <v>oui</v>
      </c>
      <c r="AK196" s="46" t="str">
        <f t="shared" si="152"/>
        <v>oui</v>
      </c>
      <c r="AL196" s="46" t="str">
        <f t="shared" si="126"/>
        <v xml:space="preserve">pas_connaissance corruption pas_acces_information </v>
      </c>
      <c r="AM196" s="46">
        <f t="shared" si="127"/>
        <v>1</v>
      </c>
      <c r="AN196" s="46">
        <f t="shared" si="128"/>
        <v>0</v>
      </c>
      <c r="AO196" s="46">
        <f t="shared" si="129"/>
        <v>0</v>
      </c>
      <c r="AP196" s="46">
        <f t="shared" si="130"/>
        <v>0</v>
      </c>
      <c r="AQ196" s="46">
        <f t="shared" si="131"/>
        <v>0</v>
      </c>
      <c r="AR196" s="46">
        <f t="shared" si="132"/>
        <v>0</v>
      </c>
      <c r="AS196" s="46">
        <f t="shared" si="133"/>
        <v>0</v>
      </c>
      <c r="AT196" s="46">
        <f t="shared" si="134"/>
        <v>0</v>
      </c>
      <c r="AU196" s="46">
        <f t="shared" si="135"/>
        <v>1</v>
      </c>
      <c r="AV196" s="46">
        <f t="shared" si="136"/>
        <v>1</v>
      </c>
      <c r="AW196" s="46">
        <f t="shared" si="137"/>
        <v>0</v>
      </c>
      <c r="AX196" s="46">
        <f t="shared" si="138"/>
        <v>0</v>
      </c>
      <c r="AY196" s="46">
        <f t="shared" si="139"/>
        <v>0</v>
      </c>
      <c r="AZ196" s="46" t="str">
        <f t="shared" ref="AZ196:AZ197" si="153">IF(BA196=1,"pas_adapte ","")&amp;IF(BB196=1,"insuffisance_argent ","")&amp;IF(BC196=1,"acces_limite ","")&amp;IF(BD196=1,"mauvaise_qualite ","")&amp;IF(BE196=1,"retard_reception ","")&amp;IF(BF196=1,"aucun_problem ","")&amp;IF(BG196=1,"autre ","")&amp;IF(BH196=1,"nsp ","")&amp;IF(BI196=1,"pnpr ","")</f>
        <v xml:space="preserve">mauvaise_qualite </v>
      </c>
      <c r="BA196" s="46">
        <f>IF(ISERROR(SEARCH(1,_xlfn.CONCAT(DM196, FO196, HN196, KJ196, NC196, PR196, SH196, UU196, XI196, ZT196, ACQ196, ZT196, ACQ196, AEK196, AFT196, AJH196))),0,1)</f>
        <v>0</v>
      </c>
      <c r="BB196" s="46">
        <f>IF(ISERROR(SEARCH(1,_xlfn.CONCAT(DN196, FP196, HO196, KK196, ND196, PS196, SI196, UV196, XJ196, ZU196, ACR196))),0,1)</f>
        <v>0</v>
      </c>
      <c r="BC196" s="46">
        <f>IF(ISERROR(SEARCH(1,_xlfn.CONCAT(KL196, NE196, PT196, SJ196, UW196, XK196, ZW196, ACT196,AEM196, AGQ196, AJJ196))),0,1)</f>
        <v>0</v>
      </c>
      <c r="BD196" s="46">
        <f>IF(ISERROR(SEARCH(1,_xlfn.CONCAT(DO196, FQ196, HP196, KM196, NF196, PU196, SK196, UX196, XL196, ZV196, ACU196,AEL196, AGP196, AJI196))),0,1)</f>
        <v>1</v>
      </c>
      <c r="BE196" s="46">
        <f t="shared" ref="BE196:BI197" si="154">IF(ISERROR(SEARCH(1,_xlfn.CONCAT(DP196, FR196, HQ196, KN196, NG196, PV196, SL196, UY196, XM196, ZX196, ACU196,AEN196, AGR196, AJK196))),0,1)</f>
        <v>0</v>
      </c>
      <c r="BF196" s="46">
        <f t="shared" si="154"/>
        <v>0</v>
      </c>
      <c r="BG196" s="46">
        <f t="shared" si="154"/>
        <v>0</v>
      </c>
      <c r="BH196" s="46">
        <f t="shared" si="154"/>
        <v>0</v>
      </c>
      <c r="BI196" s="46">
        <f t="shared" si="154"/>
        <v>0</v>
      </c>
      <c r="BJ196" s="46" t="str">
        <f t="shared" ref="BJ196:BJ197" si="155">IF(BK196=1, "pas_adapte ","")&amp;IF(BL196=1, "insuffisance_argent ","")&amp;IF(BM196=1, "acces_limite ","")&amp;IF(BN196=1, "mauvaise_qualite ","")&amp;IF(BO196=1, "retard_reception ","")&amp;IF(BP196=1, "aucun_problem ","")&amp;IF(BQ196=1, "autre ","")&amp;IF(BR196=1, "nsp ","")&amp;IF(BS196=1, "pnpr ","")</f>
        <v xml:space="preserve">mauvaise_qualite </v>
      </c>
      <c r="BK196" s="46">
        <f>IF(ISERROR(SEARCH(1,_xlfn.CONCAT(DM196, FO196, HN196, KJ196, NC196, PR196, SH196, UU196, XI196, ZT196, ACQ196, ZT196, ACQ196, AEK196, AFT196, AJH196, ALB196, ALL196, ALV196, AMF196, AMQ196, ANB196, ANM196, ANX196, AOI196, AOT196, APE196, APP196, APZ196, AQI196))),0,1)</f>
        <v>0</v>
      </c>
      <c r="BL196" s="46">
        <f>IF(ISERROR(SEARCH(1,_xlfn.CONCAT(DN196, FP196, HO196, KK196, ND196, PS196, SI196, UV196, XJ196, ZU196, ACR196, ZU196, ACR196, ALC196, ALM196, ALW196, AMG196, AMR196, ANC196, ANN196, ANY196, AOJ196, AOU196, APF196))),0,1)</f>
        <v>0</v>
      </c>
      <c r="BM196" s="46">
        <f>IF(ISERROR(SEARCH(1,_xlfn.CONCAT(KL196, NE196, PT196, SJ196, UW196, XK196, ZW196, ACT196,AEM196, AGQ196, AJJ196, AMH196, AMS196, AND196, ANO196, ANZ196, AOK196, AOW196, APH196, APR196, AQB196, AQK196))),0,1)</f>
        <v>0</v>
      </c>
      <c r="BN196" s="46">
        <f>IF(ISERROR(SEARCH(1,_xlfn.CONCAT(DO196, FQ196, HP196, KM196, NF196, PU196, SK196, UX196, XL196, ZV196, ACU196,AEL196, AGP196, AJI196, AMI196, AMT196, ANE196, ANP196, AOA196, AOL196, AOV196, APG196, APQ196, AQA196, AQJ196))),0,1)</f>
        <v>1</v>
      </c>
      <c r="BO196" s="46">
        <f t="shared" ref="BO196:BS197" si="156">IF(ISERROR(SEARCH(1,_xlfn.CONCAT(DP196, FR196, HQ196, KN196, NG196, PV196, SL196, UY196, XM196, ZX196, ACU196,AEN196, AGR196, AJK196, ALE196, ALO196, ALY196, AMJ196, AMU196, ANF196, ANQ196, AOB196, AOM196, AOX196, API196, APS196, AQC196, AQL196))),0,1)</f>
        <v>0</v>
      </c>
      <c r="BP196" s="46">
        <f t="shared" si="156"/>
        <v>0</v>
      </c>
      <c r="BQ196" s="46">
        <f t="shared" si="156"/>
        <v>0</v>
      </c>
      <c r="BR196" s="46">
        <f t="shared" si="156"/>
        <v>0</v>
      </c>
      <c r="BS196" s="46">
        <f t="shared" si="156"/>
        <v>0</v>
      </c>
      <c r="BT196" s="46" t="str">
        <f t="shared" si="144"/>
        <v>oui</v>
      </c>
      <c r="BU196" s="46" t="str">
        <f>IF(ISERROR(SEARCH(1, _xlfn.CONCAT(CL196, CM196,ES196, GQ196, JB196,MB196,OP196, OQ196,RF196, WG196, ABJ196, ABK196, ABL196, ABM196, CK196 ))),"non","oui")</f>
        <v>non</v>
      </c>
      <c r="BV196" s="46" t="s">
        <v>1496</v>
      </c>
      <c r="CJ196" s="46" t="s">
        <v>1717</v>
      </c>
      <c r="CK196" s="46">
        <v>0</v>
      </c>
      <c r="CL196" s="46">
        <v>0</v>
      </c>
      <c r="CM196" s="46">
        <v>0</v>
      </c>
      <c r="CN196" s="46">
        <v>1</v>
      </c>
      <c r="CO196" s="46">
        <v>0</v>
      </c>
      <c r="CP196" s="46">
        <v>0</v>
      </c>
      <c r="CQ196" s="46">
        <v>0</v>
      </c>
      <c r="CR196" s="46">
        <v>0</v>
      </c>
      <c r="CS196" s="46">
        <v>0</v>
      </c>
      <c r="CT196" s="46">
        <v>0</v>
      </c>
      <c r="CU196" s="46">
        <v>0</v>
      </c>
      <c r="CW196" s="46" t="s">
        <v>1680</v>
      </c>
      <c r="CX196" s="46">
        <v>0</v>
      </c>
      <c r="CY196" s="46">
        <v>0</v>
      </c>
      <c r="CZ196" s="46">
        <v>0</v>
      </c>
      <c r="DA196" s="46">
        <v>0</v>
      </c>
      <c r="DB196" s="46">
        <v>0</v>
      </c>
      <c r="DC196" s="46">
        <v>0</v>
      </c>
      <c r="DD196" s="46">
        <v>0</v>
      </c>
      <c r="DE196" s="46">
        <v>0</v>
      </c>
      <c r="DF196" s="46">
        <v>0</v>
      </c>
      <c r="DG196" s="46">
        <v>1</v>
      </c>
      <c r="DH196" s="46">
        <v>0</v>
      </c>
      <c r="DI196" s="46">
        <v>0</v>
      </c>
      <c r="DJ196" s="46">
        <v>0</v>
      </c>
      <c r="DL196" s="46" t="s">
        <v>2320</v>
      </c>
      <c r="DM196" s="46">
        <v>0</v>
      </c>
      <c r="DN196" s="46">
        <v>0</v>
      </c>
      <c r="DO196" s="46">
        <v>1</v>
      </c>
      <c r="DP196" s="46">
        <v>0</v>
      </c>
      <c r="DQ196" s="46">
        <v>0</v>
      </c>
      <c r="DR196" s="46">
        <v>0</v>
      </c>
      <c r="DS196" s="46">
        <v>0</v>
      </c>
      <c r="DT196" s="46">
        <v>0</v>
      </c>
      <c r="EI196" s="46" t="s">
        <v>1563</v>
      </c>
      <c r="EJ196" s="46" t="s">
        <v>1500</v>
      </c>
      <c r="EK196" s="46" t="s">
        <v>1613</v>
      </c>
      <c r="EL196" s="46">
        <v>1</v>
      </c>
      <c r="EM196" s="46">
        <v>1</v>
      </c>
      <c r="EN196" s="46">
        <v>0</v>
      </c>
      <c r="EO196" s="46">
        <v>0</v>
      </c>
      <c r="EP196" s="46">
        <v>0</v>
      </c>
      <c r="EY196" s="46" t="s">
        <v>1594</v>
      </c>
      <c r="EZ196" s="46">
        <v>1</v>
      </c>
      <c r="FA196" s="46">
        <v>0</v>
      </c>
      <c r="FB196" s="46">
        <v>0</v>
      </c>
      <c r="FC196" s="46">
        <v>0</v>
      </c>
      <c r="FD196" s="46">
        <v>0</v>
      </c>
      <c r="FE196" s="46">
        <v>0</v>
      </c>
      <c r="FF196" s="46">
        <v>0</v>
      </c>
      <c r="FG196" s="46">
        <v>0</v>
      </c>
      <c r="FH196" s="46">
        <v>1</v>
      </c>
      <c r="FI196" s="46">
        <v>0</v>
      </c>
      <c r="FJ196" s="46">
        <v>0</v>
      </c>
      <c r="FK196" s="46">
        <v>0</v>
      </c>
      <c r="FL196" s="46">
        <v>0</v>
      </c>
      <c r="GG196" s="46" t="s">
        <v>1500</v>
      </c>
      <c r="GH196" s="46" t="s">
        <v>1574</v>
      </c>
      <c r="GI196" s="46">
        <v>0</v>
      </c>
      <c r="GJ196" s="46">
        <v>0</v>
      </c>
      <c r="GK196" s="46">
        <v>1</v>
      </c>
      <c r="GL196" s="46">
        <v>0</v>
      </c>
      <c r="GM196" s="46">
        <v>0</v>
      </c>
      <c r="GN196" s="46">
        <v>0</v>
      </c>
      <c r="GX196" s="46" t="s">
        <v>1679</v>
      </c>
      <c r="GY196" s="46">
        <v>0</v>
      </c>
      <c r="GZ196" s="46">
        <v>0</v>
      </c>
      <c r="HA196" s="46">
        <v>0</v>
      </c>
      <c r="HB196" s="46">
        <v>0</v>
      </c>
      <c r="HC196" s="46">
        <v>0</v>
      </c>
      <c r="HD196" s="46">
        <v>0</v>
      </c>
      <c r="HE196" s="46">
        <v>0</v>
      </c>
      <c r="HF196" s="46">
        <v>0</v>
      </c>
      <c r="HG196" s="46">
        <v>1</v>
      </c>
      <c r="HH196" s="46">
        <v>0</v>
      </c>
      <c r="HI196" s="46">
        <v>0</v>
      </c>
      <c r="HJ196" s="46">
        <v>0</v>
      </c>
      <c r="HK196" s="46">
        <v>0</v>
      </c>
      <c r="AKG196" s="46" t="s">
        <v>1509</v>
      </c>
      <c r="AKH196" s="46">
        <v>0</v>
      </c>
      <c r="AKI196" s="46">
        <v>0</v>
      </c>
      <c r="AKJ196" s="46">
        <v>0</v>
      </c>
      <c r="AKK196" s="46">
        <v>0</v>
      </c>
      <c r="AKL196" s="46">
        <v>0</v>
      </c>
      <c r="AKM196" s="46">
        <v>0</v>
      </c>
      <c r="AKN196" s="46">
        <v>0</v>
      </c>
      <c r="AKO196" s="46">
        <v>0</v>
      </c>
      <c r="AKP196" s="46">
        <v>0</v>
      </c>
      <c r="AKQ196" s="46">
        <v>0</v>
      </c>
      <c r="AKR196" s="46">
        <v>0</v>
      </c>
      <c r="AKS196" s="46">
        <v>0</v>
      </c>
      <c r="AKT196" s="46">
        <v>0</v>
      </c>
      <c r="AKU196" s="46">
        <v>0</v>
      </c>
      <c r="AKV196" s="46">
        <v>1</v>
      </c>
      <c r="AKW196" s="46">
        <v>0</v>
      </c>
      <c r="AKX196" s="46">
        <v>0</v>
      </c>
      <c r="AKY196" s="46">
        <v>0</v>
      </c>
      <c r="AQR196" s="46" t="s">
        <v>1564</v>
      </c>
      <c r="ASB196" s="46" t="s">
        <v>1496</v>
      </c>
      <c r="ASD196" s="46" t="s">
        <v>1540</v>
      </c>
      <c r="ASE196" s="46" t="s">
        <v>1802</v>
      </c>
      <c r="ASF196" s="46">
        <v>0</v>
      </c>
      <c r="ASG196" s="46">
        <v>0</v>
      </c>
      <c r="ASH196" s="46">
        <v>1</v>
      </c>
      <c r="ASI196" s="46">
        <v>1</v>
      </c>
      <c r="ASJ196" s="46">
        <v>1</v>
      </c>
      <c r="ASK196" s="46">
        <v>0</v>
      </c>
      <c r="ASL196" s="46">
        <v>0</v>
      </c>
      <c r="ASM196" s="46">
        <v>0</v>
      </c>
      <c r="ASN196" s="46">
        <v>0</v>
      </c>
      <c r="ASO196" s="46">
        <v>0</v>
      </c>
      <c r="ASP196" s="46">
        <v>0</v>
      </c>
      <c r="ASQ196" s="46">
        <v>0</v>
      </c>
      <c r="ASS196" s="46" t="s">
        <v>1793</v>
      </c>
      <c r="AST196" s="46">
        <v>0</v>
      </c>
      <c r="ASU196" s="46">
        <v>0</v>
      </c>
      <c r="ASV196" s="46">
        <v>0</v>
      </c>
      <c r="ASW196" s="46">
        <v>0</v>
      </c>
      <c r="ASX196" s="46">
        <v>1</v>
      </c>
      <c r="ASY196" s="46">
        <v>0</v>
      </c>
      <c r="ASZ196" s="46">
        <v>0</v>
      </c>
      <c r="ATA196" s="46">
        <v>0</v>
      </c>
      <c r="ATB196" s="46">
        <v>1</v>
      </c>
      <c r="ATC196" s="46">
        <v>0</v>
      </c>
      <c r="ATD196" s="46">
        <v>0</v>
      </c>
      <c r="ATE196" s="46">
        <v>0</v>
      </c>
      <c r="ATF196" s="46">
        <v>0</v>
      </c>
      <c r="ATH196" s="46" t="s">
        <v>1561</v>
      </c>
      <c r="ATI196" s="46">
        <v>1</v>
      </c>
      <c r="ATJ196" s="46">
        <v>0</v>
      </c>
      <c r="ATK196" s="46">
        <v>0</v>
      </c>
      <c r="ATL196" s="46">
        <v>0</v>
      </c>
      <c r="ATM196" s="46">
        <v>0</v>
      </c>
      <c r="ATN196" s="46">
        <v>0</v>
      </c>
      <c r="ATO196" s="46">
        <v>0</v>
      </c>
      <c r="ATP196" s="46">
        <v>0</v>
      </c>
      <c r="ATQ196" s="46">
        <v>0</v>
      </c>
      <c r="ATR196" s="46">
        <v>0</v>
      </c>
      <c r="ATS196" s="46">
        <v>0</v>
      </c>
      <c r="ATT196" s="46">
        <v>0</v>
      </c>
      <c r="ATU196" s="46">
        <v>0</v>
      </c>
      <c r="AUH196" s="46" t="s">
        <v>1601</v>
      </c>
      <c r="AUI196" s="46" t="s">
        <v>1496</v>
      </c>
      <c r="AUJ196" s="46" t="s">
        <v>1558</v>
      </c>
      <c r="AXD196" s="46" t="s">
        <v>1500</v>
      </c>
      <c r="AXT196" s="46" t="s">
        <v>1518</v>
      </c>
      <c r="AYI196" s="46" t="s">
        <v>1542</v>
      </c>
      <c r="AYJ196" s="46">
        <v>1</v>
      </c>
      <c r="AYK196" s="46">
        <v>0</v>
      </c>
      <c r="AYL196" s="46">
        <v>0</v>
      </c>
      <c r="AYM196" s="46">
        <v>1</v>
      </c>
      <c r="AYN196" s="46">
        <v>1</v>
      </c>
      <c r="AYO196" s="46">
        <v>0</v>
      </c>
      <c r="AYP196" s="46">
        <v>0</v>
      </c>
      <c r="AYQ196" s="46">
        <v>0</v>
      </c>
      <c r="AYR196" s="46">
        <v>0</v>
      </c>
      <c r="AYS196" s="46">
        <v>0</v>
      </c>
      <c r="AYT196" s="46">
        <v>0</v>
      </c>
      <c r="AYW196" s="46" t="s">
        <v>1500</v>
      </c>
      <c r="AZW196" s="46" t="s">
        <v>1500</v>
      </c>
      <c r="BAX196" s="46" t="s">
        <v>1500</v>
      </c>
      <c r="BBM196" s="46" t="s">
        <v>1563</v>
      </c>
      <c r="BBN196" s="46" t="s">
        <v>1518</v>
      </c>
      <c r="BBO196" s="46" t="s">
        <v>1496</v>
      </c>
      <c r="BBP196" s="46" t="s">
        <v>2666</v>
      </c>
      <c r="BBQ196" s="46">
        <v>1</v>
      </c>
      <c r="BBR196" s="46">
        <v>1</v>
      </c>
      <c r="BBS196" s="46">
        <v>1</v>
      </c>
      <c r="BBT196" s="46">
        <v>0</v>
      </c>
      <c r="BBU196" s="46">
        <v>0</v>
      </c>
      <c r="BBV196" s="46">
        <v>0</v>
      </c>
      <c r="BBW196" s="46">
        <v>0</v>
      </c>
      <c r="BBX196" s="46">
        <v>0</v>
      </c>
      <c r="BBY196" s="46">
        <v>0</v>
      </c>
      <c r="BBZ196" s="46">
        <v>0</v>
      </c>
      <c r="BCA196" s="46">
        <v>0</v>
      </c>
      <c r="BCB196" s="46">
        <v>0</v>
      </c>
      <c r="BCC196" s="46">
        <v>0</v>
      </c>
      <c r="BCE196" s="46" t="s">
        <v>1634</v>
      </c>
      <c r="BCF196" s="46">
        <v>1</v>
      </c>
      <c r="BCG196" s="46">
        <v>1</v>
      </c>
      <c r="BCH196" s="46">
        <v>0</v>
      </c>
      <c r="BCI196" s="46">
        <v>0</v>
      </c>
      <c r="BCJ196" s="46">
        <v>0</v>
      </c>
      <c r="BCK196" s="46">
        <v>0</v>
      </c>
      <c r="BCL196" s="46">
        <v>0</v>
      </c>
      <c r="BCM196" s="46">
        <v>0</v>
      </c>
      <c r="BCN196" s="46">
        <v>0</v>
      </c>
      <c r="BCO196" s="46">
        <v>0</v>
      </c>
      <c r="BCP196" s="46">
        <v>0</v>
      </c>
      <c r="BCQ196" s="46">
        <v>0</v>
      </c>
      <c r="BCR196" s="46">
        <v>0</v>
      </c>
      <c r="BCS196" s="46">
        <v>0</v>
      </c>
      <c r="BCT196" s="46">
        <v>0</v>
      </c>
      <c r="BCV196" s="46" t="s">
        <v>1563</v>
      </c>
      <c r="BCW196" s="46" t="s">
        <v>1500</v>
      </c>
      <c r="BCX196" s="46" t="s">
        <v>1500</v>
      </c>
      <c r="BDA196" s="46">
        <v>392366973</v>
      </c>
      <c r="BDB196" s="46">
        <v>44967.50708333333</v>
      </c>
      <c r="BDE196" s="46" t="s">
        <v>1524</v>
      </c>
      <c r="BDF196" s="46" t="s">
        <v>1525</v>
      </c>
    </row>
    <row r="197" spans="1:987 1136:1462" x14ac:dyDescent="0.35">
      <c r="A197" s="46">
        <v>219</v>
      </c>
      <c r="B197" s="46" t="s">
        <v>2667</v>
      </c>
      <c r="C197" s="46">
        <v>44967</v>
      </c>
      <c r="D197" s="46" t="s">
        <v>1490</v>
      </c>
      <c r="E197" s="46">
        <v>44967.424708472223</v>
      </c>
      <c r="F197" s="46">
        <v>44967.458388171297</v>
      </c>
      <c r="G197" s="46" t="s">
        <v>1491</v>
      </c>
      <c r="H197" s="46" t="s">
        <v>1774</v>
      </c>
      <c r="I197" s="46" t="s">
        <v>1493</v>
      </c>
      <c r="J197" s="46" t="s">
        <v>1494</v>
      </c>
      <c r="K197" s="46">
        <v>6</v>
      </c>
      <c r="L197" s="46">
        <v>6</v>
      </c>
      <c r="M197" s="46" t="s">
        <v>1983</v>
      </c>
      <c r="N197" s="46" t="s">
        <v>1496</v>
      </c>
      <c r="O197" s="46" t="s">
        <v>1527</v>
      </c>
      <c r="P197" s="46" t="s">
        <v>1528</v>
      </c>
      <c r="Q197" s="46" t="s">
        <v>1496</v>
      </c>
      <c r="S197" s="46" t="s">
        <v>2668</v>
      </c>
      <c r="T197" s="46" t="s">
        <v>1500</v>
      </c>
      <c r="U197" s="46" t="s">
        <v>1500</v>
      </c>
      <c r="V197" s="46" t="s">
        <v>1550</v>
      </c>
      <c r="W197" s="46" t="s">
        <v>1550</v>
      </c>
      <c r="X197" s="46" t="s">
        <v>1550</v>
      </c>
      <c r="Y197" s="46" t="s">
        <v>1549</v>
      </c>
      <c r="Z197" s="46" t="str">
        <f t="shared" si="151"/>
        <v>oui</v>
      </c>
      <c r="AC197" s="46" t="str">
        <f t="shared" si="149"/>
        <v>oui</v>
      </c>
      <c r="AD197" s="46" t="s">
        <v>1501</v>
      </c>
      <c r="AF197" s="46" t="s">
        <v>1609</v>
      </c>
      <c r="AH197" s="46" t="s">
        <v>1551</v>
      </c>
      <c r="AJ197" s="46" t="str">
        <f t="shared" si="150"/>
        <v>oui</v>
      </c>
      <c r="AK197" s="46" t="str">
        <f t="shared" si="152"/>
        <v>oui</v>
      </c>
      <c r="AL197" s="46" t="str">
        <f t="shared" si="126"/>
        <v xml:space="preserve">pas_connaissance corruption pas_acces_information </v>
      </c>
      <c r="AM197" s="46">
        <f t="shared" si="127"/>
        <v>1</v>
      </c>
      <c r="AN197" s="46">
        <f t="shared" si="128"/>
        <v>0</v>
      </c>
      <c r="AO197" s="46">
        <f t="shared" si="129"/>
        <v>0</v>
      </c>
      <c r="AP197" s="46">
        <f t="shared" si="130"/>
        <v>0</v>
      </c>
      <c r="AQ197" s="46">
        <f t="shared" si="131"/>
        <v>0</v>
      </c>
      <c r="AR197" s="46">
        <f t="shared" si="132"/>
        <v>0</v>
      </c>
      <c r="AS197" s="46">
        <f t="shared" si="133"/>
        <v>0</v>
      </c>
      <c r="AT197" s="46">
        <f t="shared" si="134"/>
        <v>0</v>
      </c>
      <c r="AU197" s="46">
        <f t="shared" si="135"/>
        <v>1</v>
      </c>
      <c r="AV197" s="46">
        <f t="shared" si="136"/>
        <v>1</v>
      </c>
      <c r="AW197" s="46">
        <f t="shared" si="137"/>
        <v>0</v>
      </c>
      <c r="AX197" s="46">
        <f t="shared" si="138"/>
        <v>0</v>
      </c>
      <c r="AY197" s="46">
        <f t="shared" si="139"/>
        <v>0</v>
      </c>
      <c r="AZ197" s="46" t="str">
        <f t="shared" si="153"/>
        <v xml:space="preserve">mauvaise_qualite </v>
      </c>
      <c r="BA197" s="46">
        <f>IF(ISERROR(SEARCH(1,_xlfn.CONCAT(DM197, FO197, HN197, KJ197, NC197, PR197, SH197, UU197, XI197, ZT197, ACQ197, ZT197, ACQ197, AEK197, AFT197, AJH197))),0,1)</f>
        <v>0</v>
      </c>
      <c r="BB197" s="46">
        <f>IF(ISERROR(SEARCH(1,_xlfn.CONCAT(DN197, FP197, HO197, KK197, ND197, PS197, SI197, UV197, XJ197, ZU197, ACR197))),0,1)</f>
        <v>0</v>
      </c>
      <c r="BC197" s="46">
        <f>IF(ISERROR(SEARCH(1,_xlfn.CONCAT(KL197, NE197, PT197, SJ197, UW197, XK197, ZW197, ACT197,AEM197, AGQ197, AJJ197))),0,1)</f>
        <v>0</v>
      </c>
      <c r="BD197" s="46">
        <f>IF(ISERROR(SEARCH(1,_xlfn.CONCAT(DO197, FQ197, HP197, KM197, NF197, PU197, SK197, UX197, XL197, ZV197, ACU197,AEL197, AGP197, AJI197))),0,1)</f>
        <v>1</v>
      </c>
      <c r="BE197" s="46">
        <f t="shared" si="154"/>
        <v>0</v>
      </c>
      <c r="BF197" s="46">
        <f t="shared" si="154"/>
        <v>0</v>
      </c>
      <c r="BG197" s="46">
        <f t="shared" si="154"/>
        <v>0</v>
      </c>
      <c r="BH197" s="46">
        <f t="shared" si="154"/>
        <v>0</v>
      </c>
      <c r="BI197" s="46">
        <f t="shared" si="154"/>
        <v>0</v>
      </c>
      <c r="BJ197" s="46" t="str">
        <f t="shared" si="155"/>
        <v xml:space="preserve">mauvaise_qualite </v>
      </c>
      <c r="BK197" s="46">
        <f>IF(ISERROR(SEARCH(1,_xlfn.CONCAT(DM197, FO197, HN197, KJ197, NC197, PR197, SH197, UU197, XI197, ZT197, ACQ197, ZT197, ACQ197, AEK197, AFT197, AJH197, ALB197, ALL197, ALV197, AMF197, AMQ197, ANB197, ANM197, ANX197, AOI197, AOT197, APE197, APP197, APZ197, AQI197))),0,1)</f>
        <v>0</v>
      </c>
      <c r="BL197" s="46">
        <f>IF(ISERROR(SEARCH(1,_xlfn.CONCAT(DN197, FP197, HO197, KK197, ND197, PS197, SI197, UV197, XJ197, ZU197, ACR197, ZU197, ACR197, ALC197, ALM197, ALW197, AMG197, AMR197, ANC197, ANN197, ANY197, AOJ197, AOU197, APF197))),0,1)</f>
        <v>0</v>
      </c>
      <c r="BM197" s="46">
        <f>IF(ISERROR(SEARCH(1,_xlfn.CONCAT(KL197, NE197, PT197, SJ197, UW197, XK197, ZW197, ACT197,AEM197, AGQ197, AJJ197, AMH197, AMS197, AND197, ANO197, ANZ197, AOK197, AOW197, APH197, APR197, AQB197, AQK197))),0,1)</f>
        <v>0</v>
      </c>
      <c r="BN197" s="46">
        <f>IF(ISERROR(SEARCH(1,_xlfn.CONCAT(DO197, FQ197, HP197, KM197, NF197, PU197, SK197, UX197, XL197, ZV197, ACU197,AEL197, AGP197, AJI197, AMI197, AMT197, ANE197, ANP197, AOA197, AOL197, AOV197, APG197, APQ197, AQA197, AQJ197))),0,1)</f>
        <v>1</v>
      </c>
      <c r="BO197" s="46">
        <f t="shared" si="156"/>
        <v>0</v>
      </c>
      <c r="BP197" s="46">
        <f t="shared" si="156"/>
        <v>0</v>
      </c>
      <c r="BQ197" s="46">
        <f t="shared" si="156"/>
        <v>0</v>
      </c>
      <c r="BR197" s="46">
        <f t="shared" si="156"/>
        <v>0</v>
      </c>
      <c r="BS197" s="46">
        <f t="shared" si="156"/>
        <v>0</v>
      </c>
      <c r="BT197" s="46" t="str">
        <f t="shared" si="144"/>
        <v>oui</v>
      </c>
      <c r="BU197" s="46" t="str">
        <f>IF(ISERROR(SEARCH(1, _xlfn.CONCAT(CL197, CM197,ES197, GQ197, JB197,MB197,OP197, OQ197,RF197, WG197, ABJ197, ABK197, ABL197, ABM197, CK197 ))),"non","oui")</f>
        <v>non</v>
      </c>
      <c r="BV197" s="46" t="s">
        <v>1496</v>
      </c>
      <c r="CJ197" s="46" t="s">
        <v>1717</v>
      </c>
      <c r="CK197" s="46">
        <v>0</v>
      </c>
      <c r="CL197" s="46">
        <v>0</v>
      </c>
      <c r="CM197" s="46">
        <v>0</v>
      </c>
      <c r="CN197" s="46">
        <v>1</v>
      </c>
      <c r="CO197" s="46">
        <v>0</v>
      </c>
      <c r="CP197" s="46">
        <v>0</v>
      </c>
      <c r="CQ197" s="46">
        <v>0</v>
      </c>
      <c r="CR197" s="46">
        <v>0</v>
      </c>
      <c r="CS197" s="46">
        <v>0</v>
      </c>
      <c r="CT197" s="46">
        <v>0</v>
      </c>
      <c r="CU197" s="46">
        <v>0</v>
      </c>
      <c r="CW197" s="46" t="s">
        <v>1680</v>
      </c>
      <c r="CX197" s="46">
        <v>0</v>
      </c>
      <c r="CY197" s="46">
        <v>0</v>
      </c>
      <c r="CZ197" s="46">
        <v>0</v>
      </c>
      <c r="DA197" s="46">
        <v>0</v>
      </c>
      <c r="DB197" s="46">
        <v>0</v>
      </c>
      <c r="DC197" s="46">
        <v>0</v>
      </c>
      <c r="DD197" s="46">
        <v>0</v>
      </c>
      <c r="DE197" s="46">
        <v>0</v>
      </c>
      <c r="DF197" s="46">
        <v>0</v>
      </c>
      <c r="DG197" s="46">
        <v>1</v>
      </c>
      <c r="DH197" s="46">
        <v>0</v>
      </c>
      <c r="DI197" s="46">
        <v>0</v>
      </c>
      <c r="DJ197" s="46">
        <v>0</v>
      </c>
      <c r="DL197" s="46" t="s">
        <v>2320</v>
      </c>
      <c r="DM197" s="46">
        <v>0</v>
      </c>
      <c r="DN197" s="46">
        <v>0</v>
      </c>
      <c r="DO197" s="46">
        <v>1</v>
      </c>
      <c r="DP197" s="46">
        <v>0</v>
      </c>
      <c r="DQ197" s="46">
        <v>0</v>
      </c>
      <c r="DR197" s="46">
        <v>0</v>
      </c>
      <c r="DS197" s="46">
        <v>0</v>
      </c>
      <c r="DT197" s="46">
        <v>0</v>
      </c>
      <c r="EI197" s="46" t="s">
        <v>1563</v>
      </c>
      <c r="EJ197" s="46" t="s">
        <v>1500</v>
      </c>
      <c r="EK197" s="46" t="s">
        <v>1574</v>
      </c>
      <c r="EL197" s="46">
        <v>0</v>
      </c>
      <c r="EM197" s="46">
        <v>1</v>
      </c>
      <c r="EN197" s="46">
        <v>0</v>
      </c>
      <c r="EO197" s="46">
        <v>0</v>
      </c>
      <c r="EP197" s="46">
        <v>0</v>
      </c>
      <c r="EY197" s="46" t="s">
        <v>1778</v>
      </c>
      <c r="EZ197" s="46">
        <v>1</v>
      </c>
      <c r="FA197" s="46">
        <v>0</v>
      </c>
      <c r="FB197" s="46">
        <v>0</v>
      </c>
      <c r="FC197" s="46">
        <v>0</v>
      </c>
      <c r="FD197" s="46">
        <v>0</v>
      </c>
      <c r="FE197" s="46">
        <v>0</v>
      </c>
      <c r="FF197" s="46">
        <v>0</v>
      </c>
      <c r="FG197" s="46">
        <v>0</v>
      </c>
      <c r="FH197" s="46">
        <v>1</v>
      </c>
      <c r="FI197" s="46">
        <v>0</v>
      </c>
      <c r="FJ197" s="46">
        <v>0</v>
      </c>
      <c r="FK197" s="46">
        <v>0</v>
      </c>
      <c r="FL197" s="46">
        <v>0</v>
      </c>
      <c r="GG197" s="46" t="s">
        <v>1500</v>
      </c>
      <c r="GH197" s="46" t="s">
        <v>1613</v>
      </c>
      <c r="GI197" s="46">
        <v>1</v>
      </c>
      <c r="GJ197" s="46">
        <v>0</v>
      </c>
      <c r="GK197" s="46">
        <v>1</v>
      </c>
      <c r="GL197" s="46">
        <v>0</v>
      </c>
      <c r="GM197" s="46">
        <v>0</v>
      </c>
      <c r="GN197" s="46">
        <v>0</v>
      </c>
      <c r="GX197" s="46" t="s">
        <v>1679</v>
      </c>
      <c r="GY197" s="46">
        <v>0</v>
      </c>
      <c r="GZ197" s="46">
        <v>0</v>
      </c>
      <c r="HA197" s="46">
        <v>0</v>
      </c>
      <c r="HB197" s="46">
        <v>0</v>
      </c>
      <c r="HC197" s="46">
        <v>0</v>
      </c>
      <c r="HD197" s="46">
        <v>0</v>
      </c>
      <c r="HE197" s="46">
        <v>0</v>
      </c>
      <c r="HF197" s="46">
        <v>0</v>
      </c>
      <c r="HG197" s="46">
        <v>1</v>
      </c>
      <c r="HH197" s="46">
        <v>0</v>
      </c>
      <c r="HI197" s="46">
        <v>0</v>
      </c>
      <c r="HJ197" s="46">
        <v>0</v>
      </c>
      <c r="HK197" s="46">
        <v>0</v>
      </c>
      <c r="AKG197" s="46" t="s">
        <v>1509</v>
      </c>
      <c r="AKH197" s="46">
        <v>0</v>
      </c>
      <c r="AKI197" s="46">
        <v>0</v>
      </c>
      <c r="AKJ197" s="46">
        <v>0</v>
      </c>
      <c r="AKK197" s="46">
        <v>0</v>
      </c>
      <c r="AKL197" s="46">
        <v>0</v>
      </c>
      <c r="AKM197" s="46">
        <v>0</v>
      </c>
      <c r="AKN197" s="46">
        <v>0</v>
      </c>
      <c r="AKO197" s="46">
        <v>0</v>
      </c>
      <c r="AKP197" s="46">
        <v>0</v>
      </c>
      <c r="AKQ197" s="46">
        <v>0</v>
      </c>
      <c r="AKR197" s="46">
        <v>0</v>
      </c>
      <c r="AKS197" s="46">
        <v>0</v>
      </c>
      <c r="AKT197" s="46">
        <v>0</v>
      </c>
      <c r="AKU197" s="46">
        <v>0</v>
      </c>
      <c r="AKV197" s="46">
        <v>1</v>
      </c>
      <c r="AKW197" s="46">
        <v>0</v>
      </c>
      <c r="AKX197" s="46">
        <v>0</v>
      </c>
      <c r="AKY197" s="46">
        <v>0</v>
      </c>
      <c r="AQR197" s="46" t="s">
        <v>1564</v>
      </c>
      <c r="ASB197" s="46" t="s">
        <v>1496</v>
      </c>
      <c r="ASD197" s="46" t="s">
        <v>1540</v>
      </c>
      <c r="ASE197" s="46" t="s">
        <v>2669</v>
      </c>
      <c r="ASF197" s="46">
        <v>1</v>
      </c>
      <c r="ASG197" s="46">
        <v>0</v>
      </c>
      <c r="ASH197" s="46">
        <v>1</v>
      </c>
      <c r="ASI197" s="46">
        <v>1</v>
      </c>
      <c r="ASJ197" s="46">
        <v>0</v>
      </c>
      <c r="ASK197" s="46">
        <v>0</v>
      </c>
      <c r="ASL197" s="46">
        <v>0</v>
      </c>
      <c r="ASM197" s="46">
        <v>0</v>
      </c>
      <c r="ASN197" s="46">
        <v>0</v>
      </c>
      <c r="ASO197" s="46">
        <v>0</v>
      </c>
      <c r="ASP197" s="46">
        <v>0</v>
      </c>
      <c r="ASQ197" s="46">
        <v>0</v>
      </c>
      <c r="ASS197" s="46" t="s">
        <v>1728</v>
      </c>
      <c r="AST197" s="46">
        <v>0</v>
      </c>
      <c r="ASU197" s="46">
        <v>0</v>
      </c>
      <c r="ASV197" s="46">
        <v>0</v>
      </c>
      <c r="ASW197" s="46">
        <v>0</v>
      </c>
      <c r="ASX197" s="46">
        <v>0</v>
      </c>
      <c r="ASY197" s="46">
        <v>0</v>
      </c>
      <c r="ASZ197" s="46">
        <v>0</v>
      </c>
      <c r="ATA197" s="46">
        <v>0</v>
      </c>
      <c r="ATB197" s="46">
        <v>1</v>
      </c>
      <c r="ATC197" s="46">
        <v>0</v>
      </c>
      <c r="ATD197" s="46">
        <v>0</v>
      </c>
      <c r="ATE197" s="46">
        <v>0</v>
      </c>
      <c r="ATF197" s="46">
        <v>0</v>
      </c>
      <c r="ATH197" s="46" t="s">
        <v>1584</v>
      </c>
      <c r="ATI197" s="46">
        <v>0</v>
      </c>
      <c r="ATJ197" s="46">
        <v>0</v>
      </c>
      <c r="ATK197" s="46">
        <v>0</v>
      </c>
      <c r="ATL197" s="46">
        <v>0</v>
      </c>
      <c r="ATM197" s="46">
        <v>0</v>
      </c>
      <c r="ATN197" s="46">
        <v>0</v>
      </c>
      <c r="ATO197" s="46">
        <v>0</v>
      </c>
      <c r="ATP197" s="46">
        <v>1</v>
      </c>
      <c r="ATQ197" s="46">
        <v>0</v>
      </c>
      <c r="ATR197" s="46">
        <v>0</v>
      </c>
      <c r="ATS197" s="46">
        <v>0</v>
      </c>
      <c r="ATT197" s="46">
        <v>0</v>
      </c>
      <c r="ATU197" s="46">
        <v>0</v>
      </c>
      <c r="AUH197" s="46" t="s">
        <v>1562</v>
      </c>
      <c r="AUI197" s="46" t="s">
        <v>1496</v>
      </c>
      <c r="AUJ197" s="46" t="s">
        <v>1558</v>
      </c>
      <c r="AXD197" s="46" t="s">
        <v>1500</v>
      </c>
      <c r="AXT197" s="46" t="s">
        <v>1518</v>
      </c>
      <c r="AYI197" s="46" t="s">
        <v>2113</v>
      </c>
      <c r="AYJ197" s="46">
        <v>1</v>
      </c>
      <c r="AYK197" s="46">
        <v>0</v>
      </c>
      <c r="AYL197" s="46">
        <v>0</v>
      </c>
      <c r="AYM197" s="46">
        <v>0</v>
      </c>
      <c r="AYN197" s="46">
        <v>1</v>
      </c>
      <c r="AYO197" s="46">
        <v>0</v>
      </c>
      <c r="AYP197" s="46">
        <v>0</v>
      </c>
      <c r="AYQ197" s="46">
        <v>0</v>
      </c>
      <c r="AYR197" s="46">
        <v>0</v>
      </c>
      <c r="AYS197" s="46">
        <v>0</v>
      </c>
      <c r="AYT197" s="46">
        <v>0</v>
      </c>
      <c r="AYW197" s="46" t="s">
        <v>1500</v>
      </c>
      <c r="AZW197" s="46" t="s">
        <v>1496</v>
      </c>
      <c r="AZX197" s="46" t="s">
        <v>1500</v>
      </c>
      <c r="AZY197" s="46" t="s">
        <v>1621</v>
      </c>
      <c r="AZZ197" s="46">
        <v>0</v>
      </c>
      <c r="BAA197" s="46">
        <v>0</v>
      </c>
      <c r="BAB197" s="46">
        <v>0</v>
      </c>
      <c r="BAC197" s="46">
        <v>0</v>
      </c>
      <c r="BAD197" s="46">
        <v>0</v>
      </c>
      <c r="BAE197" s="46">
        <v>0</v>
      </c>
      <c r="BAF197" s="46">
        <v>1</v>
      </c>
      <c r="BAG197" s="46">
        <v>0</v>
      </c>
      <c r="BAH197" s="46">
        <v>0</v>
      </c>
      <c r="BAI197" s="46">
        <v>0</v>
      </c>
      <c r="BAJ197" s="46">
        <v>0</v>
      </c>
      <c r="BAX197" s="46" t="s">
        <v>1500</v>
      </c>
      <c r="BBM197" s="46" t="s">
        <v>1563</v>
      </c>
      <c r="BBN197" s="46" t="s">
        <v>1518</v>
      </c>
      <c r="BBO197" s="46" t="s">
        <v>1496</v>
      </c>
      <c r="BBP197" s="46" t="s">
        <v>1988</v>
      </c>
      <c r="BBQ197" s="46">
        <v>0</v>
      </c>
      <c r="BBR197" s="46">
        <v>0</v>
      </c>
      <c r="BBS197" s="46">
        <v>1</v>
      </c>
      <c r="BBT197" s="46">
        <v>0</v>
      </c>
      <c r="BBU197" s="46">
        <v>0</v>
      </c>
      <c r="BBV197" s="46">
        <v>1</v>
      </c>
      <c r="BBW197" s="46">
        <v>0</v>
      </c>
      <c r="BBX197" s="46">
        <v>0</v>
      </c>
      <c r="BBY197" s="46">
        <v>0</v>
      </c>
      <c r="BBZ197" s="46">
        <v>0</v>
      </c>
      <c r="BCA197" s="46">
        <v>0</v>
      </c>
      <c r="BCB197" s="46">
        <v>0</v>
      </c>
      <c r="BCC197" s="46">
        <v>0</v>
      </c>
      <c r="BCE197" s="46" t="s">
        <v>1634</v>
      </c>
      <c r="BCF197" s="46">
        <v>1</v>
      </c>
      <c r="BCG197" s="46">
        <v>1</v>
      </c>
      <c r="BCH197" s="46">
        <v>0</v>
      </c>
      <c r="BCI197" s="46">
        <v>0</v>
      </c>
      <c r="BCJ197" s="46">
        <v>0</v>
      </c>
      <c r="BCK197" s="46">
        <v>0</v>
      </c>
      <c r="BCL197" s="46">
        <v>0</v>
      </c>
      <c r="BCM197" s="46">
        <v>0</v>
      </c>
      <c r="BCN197" s="46">
        <v>0</v>
      </c>
      <c r="BCO197" s="46">
        <v>0</v>
      </c>
      <c r="BCP197" s="46">
        <v>0</v>
      </c>
      <c r="BCQ197" s="46">
        <v>0</v>
      </c>
      <c r="BCR197" s="46">
        <v>0</v>
      </c>
      <c r="BCS197" s="46">
        <v>0</v>
      </c>
      <c r="BCT197" s="46">
        <v>0</v>
      </c>
      <c r="BCV197" s="46" t="s">
        <v>1563</v>
      </c>
      <c r="BCW197" s="46" t="s">
        <v>1500</v>
      </c>
      <c r="BCX197" s="46" t="s">
        <v>1500</v>
      </c>
      <c r="BDA197" s="46">
        <v>392367314</v>
      </c>
      <c r="BDB197" s="46">
        <v>44967.507743055547</v>
      </c>
      <c r="BDE197" s="46" t="s">
        <v>1524</v>
      </c>
      <c r="BDF197" s="46" t="s">
        <v>1525</v>
      </c>
    </row>
    <row r="198" spans="1:987 1136:1462" x14ac:dyDescent="0.35">
      <c r="A198" s="46">
        <v>220</v>
      </c>
      <c r="B198" s="46" t="s">
        <v>2670</v>
      </c>
      <c r="C198" s="46">
        <v>44967</v>
      </c>
      <c r="D198" s="46" t="s">
        <v>1490</v>
      </c>
      <c r="E198" s="46">
        <v>44967.510470312503</v>
      </c>
      <c r="F198" s="46">
        <v>44967.531637905093</v>
      </c>
      <c r="G198" s="46" t="s">
        <v>1491</v>
      </c>
      <c r="H198" s="46" t="s">
        <v>1492</v>
      </c>
      <c r="I198" s="46" t="s">
        <v>1493</v>
      </c>
      <c r="J198" s="46" t="s">
        <v>1494</v>
      </c>
      <c r="K198" s="46">
        <v>2</v>
      </c>
      <c r="L198" s="46">
        <v>2</v>
      </c>
      <c r="M198" s="46" t="s">
        <v>1495</v>
      </c>
      <c r="N198" s="46" t="s">
        <v>1496</v>
      </c>
      <c r="O198" s="46" t="s">
        <v>1497</v>
      </c>
      <c r="P198" s="46" t="s">
        <v>1498</v>
      </c>
      <c r="R198" s="46" t="s">
        <v>1496</v>
      </c>
      <c r="S198" s="46" t="s">
        <v>2671</v>
      </c>
      <c r="T198" s="46" t="s">
        <v>1550</v>
      </c>
      <c r="U198" s="46" t="s">
        <v>1550</v>
      </c>
      <c r="V198" s="46" t="s">
        <v>1500</v>
      </c>
      <c r="W198" s="46" t="s">
        <v>1500</v>
      </c>
      <c r="X198" s="46" t="s">
        <v>1500</v>
      </c>
      <c r="Y198" s="46" t="s">
        <v>1500</v>
      </c>
      <c r="Z198" s="46" t="str">
        <f t="shared" si="151"/>
        <v>oui</v>
      </c>
      <c r="AC198" s="46" t="str">
        <f t="shared" si="149"/>
        <v>non</v>
      </c>
      <c r="AD198" s="46" t="s">
        <v>1502</v>
      </c>
      <c r="AF198" s="46" t="s">
        <v>1530</v>
      </c>
      <c r="AH198" s="46" t="s">
        <v>1503</v>
      </c>
      <c r="AJ198" s="46" t="str">
        <f t="shared" si="150"/>
        <v>non</v>
      </c>
      <c r="AK198" s="46" t="str">
        <f t="shared" si="152"/>
        <v>oui</v>
      </c>
      <c r="AL198" s="46" t="str">
        <f t="shared" si="126"/>
        <v xml:space="preserve">pas_connaissance exclusion </v>
      </c>
      <c r="AM198" s="46">
        <f t="shared" si="127"/>
        <v>1</v>
      </c>
      <c r="AN198" s="46">
        <f t="shared" si="128"/>
        <v>0</v>
      </c>
      <c r="AO198" s="46">
        <f t="shared" si="129"/>
        <v>0</v>
      </c>
      <c r="AP198" s="46">
        <f t="shared" si="130"/>
        <v>0</v>
      </c>
      <c r="AQ198" s="46">
        <f t="shared" si="131"/>
        <v>0</v>
      </c>
      <c r="AR198" s="46">
        <f t="shared" si="132"/>
        <v>0</v>
      </c>
      <c r="AS198" s="46">
        <f t="shared" si="133"/>
        <v>1</v>
      </c>
      <c r="AT198" s="46">
        <f t="shared" si="134"/>
        <v>0</v>
      </c>
      <c r="AU198" s="46">
        <f t="shared" si="135"/>
        <v>0</v>
      </c>
      <c r="AV198" s="46">
        <f t="shared" si="136"/>
        <v>0</v>
      </c>
      <c r="AW198" s="46">
        <f t="shared" si="137"/>
        <v>0</v>
      </c>
      <c r="AX198" s="46">
        <f t="shared" si="138"/>
        <v>0</v>
      </c>
      <c r="AY198" s="46">
        <f t="shared" si="139"/>
        <v>0</v>
      </c>
      <c r="BT198" s="46" t="str">
        <f t="shared" si="144"/>
        <v>non</v>
      </c>
      <c r="IG198" s="46" t="s">
        <v>1500</v>
      </c>
      <c r="IH198" s="46" t="s">
        <v>2672</v>
      </c>
      <c r="II198" s="46">
        <v>0</v>
      </c>
      <c r="IJ198" s="46">
        <v>1</v>
      </c>
      <c r="IK198" s="46">
        <v>0</v>
      </c>
      <c r="IL198" s="46">
        <v>1</v>
      </c>
      <c r="IM198" s="46">
        <v>0</v>
      </c>
      <c r="IN198" s="46">
        <v>0</v>
      </c>
      <c r="IO198" s="46">
        <v>1</v>
      </c>
      <c r="IP198" s="46">
        <v>0</v>
      </c>
      <c r="IQ198" s="46">
        <v>0</v>
      </c>
      <c r="IR198" s="46">
        <v>0</v>
      </c>
      <c r="IS198" s="46">
        <v>0</v>
      </c>
      <c r="IT198" s="46">
        <v>0</v>
      </c>
      <c r="IU198" s="46">
        <v>0</v>
      </c>
      <c r="IV198" s="46">
        <v>0</v>
      </c>
      <c r="IW198" s="46">
        <v>0</v>
      </c>
      <c r="IX198" s="46">
        <v>0</v>
      </c>
      <c r="IY198" s="46">
        <v>0</v>
      </c>
      <c r="JT198" s="46" t="s">
        <v>1508</v>
      </c>
      <c r="JU198" s="46">
        <v>1</v>
      </c>
      <c r="JV198" s="46">
        <v>0</v>
      </c>
      <c r="JW198" s="46">
        <v>0</v>
      </c>
      <c r="JX198" s="46">
        <v>0</v>
      </c>
      <c r="JY198" s="46">
        <v>0</v>
      </c>
      <c r="JZ198" s="46">
        <v>0</v>
      </c>
      <c r="KA198" s="46">
        <v>1</v>
      </c>
      <c r="KB198" s="46">
        <v>0</v>
      </c>
      <c r="KC198" s="46">
        <v>0</v>
      </c>
      <c r="KD198" s="46">
        <v>0</v>
      </c>
      <c r="KE198" s="46">
        <v>0</v>
      </c>
      <c r="KF198" s="46">
        <v>0</v>
      </c>
      <c r="KG198" s="46">
        <v>0</v>
      </c>
      <c r="OA198" s="46" t="s">
        <v>1500</v>
      </c>
      <c r="OB198" s="46" t="s">
        <v>2673</v>
      </c>
      <c r="OC198" s="46">
        <v>0</v>
      </c>
      <c r="OD198" s="46">
        <v>0</v>
      </c>
      <c r="OE198" s="46">
        <v>1</v>
      </c>
      <c r="OF198" s="46">
        <v>1</v>
      </c>
      <c r="OG198" s="46">
        <v>0</v>
      </c>
      <c r="OH198" s="46">
        <v>0</v>
      </c>
      <c r="OI198" s="46">
        <v>0</v>
      </c>
      <c r="OJ198" s="46">
        <v>0</v>
      </c>
      <c r="OK198" s="46">
        <v>0</v>
      </c>
      <c r="OL198" s="46">
        <v>0</v>
      </c>
      <c r="OM198" s="46">
        <v>0</v>
      </c>
      <c r="PB198" s="46" t="s">
        <v>1579</v>
      </c>
      <c r="PC198" s="46">
        <v>1</v>
      </c>
      <c r="PD198" s="46">
        <v>0</v>
      </c>
      <c r="PE198" s="46">
        <v>0</v>
      </c>
      <c r="PF198" s="46">
        <v>0</v>
      </c>
      <c r="PG198" s="46">
        <v>0</v>
      </c>
      <c r="PH198" s="46">
        <v>0</v>
      </c>
      <c r="PI198" s="46">
        <v>0</v>
      </c>
      <c r="PJ198" s="46">
        <v>0</v>
      </c>
      <c r="PK198" s="46">
        <v>0</v>
      </c>
      <c r="PL198" s="46">
        <v>0</v>
      </c>
      <c r="PM198" s="46">
        <v>0</v>
      </c>
      <c r="PN198" s="46">
        <v>0</v>
      </c>
      <c r="PO198" s="46">
        <v>0</v>
      </c>
      <c r="TF198" s="46" t="s">
        <v>1500</v>
      </c>
      <c r="TG198" s="46" t="s">
        <v>2674</v>
      </c>
      <c r="TH198" s="46">
        <v>0</v>
      </c>
      <c r="TI198" s="46">
        <v>1</v>
      </c>
      <c r="TJ198" s="46">
        <v>1</v>
      </c>
      <c r="TK198" s="46">
        <v>1</v>
      </c>
      <c r="TL198" s="46">
        <v>0</v>
      </c>
      <c r="TM198" s="46">
        <v>0</v>
      </c>
      <c r="TN198" s="46">
        <v>0</v>
      </c>
      <c r="TO198" s="46">
        <v>0</v>
      </c>
      <c r="TP198" s="46">
        <v>0</v>
      </c>
      <c r="TQ198" s="46">
        <v>0</v>
      </c>
      <c r="UE198" s="46" t="s">
        <v>1579</v>
      </c>
      <c r="UF198" s="46">
        <v>1</v>
      </c>
      <c r="UG198" s="46">
        <v>0</v>
      </c>
      <c r="UH198" s="46">
        <v>0</v>
      </c>
      <c r="UI198" s="46">
        <v>0</v>
      </c>
      <c r="UJ198" s="46">
        <v>0</v>
      </c>
      <c r="UK198" s="46">
        <v>0</v>
      </c>
      <c r="UL198" s="46">
        <v>0</v>
      </c>
      <c r="UM198" s="46">
        <v>0</v>
      </c>
      <c r="UN198" s="46">
        <v>0</v>
      </c>
      <c r="UO198" s="46">
        <v>0</v>
      </c>
      <c r="UP198" s="46">
        <v>0</v>
      </c>
      <c r="UQ198" s="46">
        <v>0</v>
      </c>
      <c r="UR198" s="46">
        <v>0</v>
      </c>
      <c r="AKG198" s="46" t="s">
        <v>1509</v>
      </c>
      <c r="AKH198" s="46">
        <v>0</v>
      </c>
      <c r="AKI198" s="46">
        <v>0</v>
      </c>
      <c r="AKJ198" s="46">
        <v>0</v>
      </c>
      <c r="AKK198" s="46">
        <v>0</v>
      </c>
      <c r="AKL198" s="46">
        <v>0</v>
      </c>
      <c r="AKM198" s="46">
        <v>0</v>
      </c>
      <c r="AKN198" s="46">
        <v>0</v>
      </c>
      <c r="AKO198" s="46">
        <v>0</v>
      </c>
      <c r="AKP198" s="46">
        <v>0</v>
      </c>
      <c r="AKQ198" s="46">
        <v>0</v>
      </c>
      <c r="AKR198" s="46">
        <v>0</v>
      </c>
      <c r="AKS198" s="46">
        <v>0</v>
      </c>
      <c r="AKT198" s="46">
        <v>0</v>
      </c>
      <c r="AKU198" s="46">
        <v>0</v>
      </c>
      <c r="AKV198" s="46">
        <v>1</v>
      </c>
      <c r="AKW198" s="46">
        <v>0</v>
      </c>
      <c r="AKX198" s="46">
        <v>0</v>
      </c>
      <c r="AKY198" s="46">
        <v>0</v>
      </c>
      <c r="AQR198" s="46" t="s">
        <v>1564</v>
      </c>
      <c r="ARR198" s="46" t="s">
        <v>1581</v>
      </c>
      <c r="ARS198" s="46">
        <v>1</v>
      </c>
      <c r="ART198" s="46">
        <v>0</v>
      </c>
      <c r="ARU198" s="46">
        <v>0</v>
      </c>
      <c r="ARV198" s="46">
        <v>0</v>
      </c>
      <c r="ARW198" s="46">
        <v>0</v>
      </c>
      <c r="ARX198" s="46">
        <v>0</v>
      </c>
      <c r="ARY198" s="46">
        <v>0</v>
      </c>
      <c r="ASB198" s="46" t="s">
        <v>1500</v>
      </c>
      <c r="AUW198" s="46" t="s">
        <v>1536</v>
      </c>
      <c r="AUX198" s="46">
        <v>1</v>
      </c>
      <c r="AUY198" s="46">
        <v>0</v>
      </c>
      <c r="AUZ198" s="46">
        <v>1</v>
      </c>
      <c r="AVA198" s="46">
        <v>0</v>
      </c>
      <c r="AVB198" s="46">
        <v>0</v>
      </c>
      <c r="AVC198" s="46">
        <v>1</v>
      </c>
      <c r="AVD198" s="46">
        <v>0</v>
      </c>
      <c r="AVE198" s="46">
        <v>0</v>
      </c>
      <c r="AVF198" s="46">
        <v>0</v>
      </c>
      <c r="AVG198" s="46">
        <v>0</v>
      </c>
      <c r="AVH198" s="46">
        <v>0</v>
      </c>
      <c r="AVJ198" s="46" t="s">
        <v>2291</v>
      </c>
      <c r="AVK198" s="46">
        <v>0</v>
      </c>
      <c r="AVL198" s="46">
        <v>0</v>
      </c>
      <c r="AVM198" s="46">
        <v>0</v>
      </c>
      <c r="AVN198" s="46">
        <v>0</v>
      </c>
      <c r="AVO198" s="46">
        <v>0</v>
      </c>
      <c r="AVP198" s="46">
        <v>0</v>
      </c>
      <c r="AVQ198" s="46">
        <v>1</v>
      </c>
      <c r="AVR198" s="46">
        <v>0</v>
      </c>
      <c r="AVS198" s="46">
        <v>0</v>
      </c>
      <c r="AVT198" s="46">
        <v>0</v>
      </c>
      <c r="AVU198" s="46">
        <v>0</v>
      </c>
      <c r="AVV198" s="46">
        <v>0</v>
      </c>
      <c r="AVW198" s="46">
        <v>0</v>
      </c>
      <c r="AVY198" s="46" t="s">
        <v>1561</v>
      </c>
      <c r="AVZ198" s="46">
        <v>1</v>
      </c>
      <c r="AWA198" s="46">
        <v>0</v>
      </c>
      <c r="AWB198" s="46">
        <v>0</v>
      </c>
      <c r="AWC198" s="46">
        <v>0</v>
      </c>
      <c r="AWD198" s="46">
        <v>0</v>
      </c>
      <c r="AWE198" s="46">
        <v>0</v>
      </c>
      <c r="AWF198" s="46">
        <v>0</v>
      </c>
      <c r="AWG198" s="46">
        <v>0</v>
      </c>
      <c r="AWH198" s="46">
        <v>0</v>
      </c>
      <c r="AWI198" s="46">
        <v>0</v>
      </c>
      <c r="AWJ198" s="46">
        <v>0</v>
      </c>
      <c r="AWK198" s="46">
        <v>0</v>
      </c>
      <c r="AWL198" s="46">
        <v>0</v>
      </c>
      <c r="AWN198" s="46" t="s">
        <v>1516</v>
      </c>
      <c r="AWO198" s="46" t="s">
        <v>1517</v>
      </c>
      <c r="AWP198" s="46">
        <v>1</v>
      </c>
      <c r="AWQ198" s="46">
        <v>0</v>
      </c>
      <c r="AWR198" s="46">
        <v>0</v>
      </c>
      <c r="AWS198" s="46">
        <v>0</v>
      </c>
      <c r="AWT198" s="46">
        <v>0</v>
      </c>
      <c r="AWU198" s="46">
        <v>0</v>
      </c>
      <c r="AWV198" s="46">
        <v>0</v>
      </c>
      <c r="AWW198" s="46">
        <v>0</v>
      </c>
      <c r="AWX198" s="46">
        <v>0</v>
      </c>
      <c r="AWY198" s="46">
        <v>0</v>
      </c>
      <c r="AWZ198" s="46">
        <v>0</v>
      </c>
      <c r="AXA198" s="46">
        <v>0</v>
      </c>
      <c r="AXD198" s="46" t="s">
        <v>1500</v>
      </c>
      <c r="AXT198" s="46" t="s">
        <v>1518</v>
      </c>
      <c r="AYI198" s="46" t="s">
        <v>1788</v>
      </c>
      <c r="AYJ198" s="46">
        <v>1</v>
      </c>
      <c r="AYK198" s="46">
        <v>0</v>
      </c>
      <c r="AYL198" s="46">
        <v>0</v>
      </c>
      <c r="AYM198" s="46">
        <v>1</v>
      </c>
      <c r="AYN198" s="46">
        <v>0</v>
      </c>
      <c r="AYO198" s="46">
        <v>0</v>
      </c>
      <c r="AYP198" s="46">
        <v>0</v>
      </c>
      <c r="AYQ198" s="46">
        <v>0</v>
      </c>
      <c r="AYR198" s="46">
        <v>0</v>
      </c>
      <c r="AYS198" s="46">
        <v>0</v>
      </c>
      <c r="AYT198" s="46">
        <v>0</v>
      </c>
      <c r="AYW198" s="46" t="s">
        <v>1500</v>
      </c>
      <c r="AZW198" s="46" t="s">
        <v>1500</v>
      </c>
      <c r="BAX198" s="46" t="s">
        <v>1500</v>
      </c>
      <c r="BBM198" s="46" t="s">
        <v>1518</v>
      </c>
      <c r="BBN198" s="46" t="s">
        <v>1563</v>
      </c>
      <c r="BBO198" s="46" t="s">
        <v>1496</v>
      </c>
      <c r="BBP198" s="46" t="s">
        <v>1713</v>
      </c>
      <c r="BBQ198" s="46">
        <v>1</v>
      </c>
      <c r="BBR198" s="46">
        <v>0</v>
      </c>
      <c r="BBS198" s="46">
        <v>0</v>
      </c>
      <c r="BBT198" s="46">
        <v>0</v>
      </c>
      <c r="BBU198" s="46">
        <v>0</v>
      </c>
      <c r="BBV198" s="46">
        <v>0</v>
      </c>
      <c r="BBW198" s="46">
        <v>0</v>
      </c>
      <c r="BBX198" s="46">
        <v>0</v>
      </c>
      <c r="BBY198" s="46">
        <v>0</v>
      </c>
      <c r="BBZ198" s="46">
        <v>0</v>
      </c>
      <c r="BCA198" s="46">
        <v>0</v>
      </c>
      <c r="BCB198" s="46">
        <v>0</v>
      </c>
      <c r="BCC198" s="46">
        <v>0</v>
      </c>
      <c r="BCE198" s="46" t="s">
        <v>1623</v>
      </c>
      <c r="BCF198" s="46">
        <v>1</v>
      </c>
      <c r="BCG198" s="46">
        <v>0</v>
      </c>
      <c r="BCH198" s="46">
        <v>0</v>
      </c>
      <c r="BCI198" s="46">
        <v>0</v>
      </c>
      <c r="BCJ198" s="46">
        <v>0</v>
      </c>
      <c r="BCK198" s="46">
        <v>0</v>
      </c>
      <c r="BCL198" s="46">
        <v>0</v>
      </c>
      <c r="BCM198" s="46">
        <v>0</v>
      </c>
      <c r="BCN198" s="46">
        <v>0</v>
      </c>
      <c r="BCO198" s="46">
        <v>0</v>
      </c>
      <c r="BCP198" s="46">
        <v>0</v>
      </c>
      <c r="BCQ198" s="46">
        <v>0</v>
      </c>
      <c r="BCR198" s="46">
        <v>0</v>
      </c>
      <c r="BCS198" s="46">
        <v>0</v>
      </c>
      <c r="BCT198" s="46">
        <v>0</v>
      </c>
      <c r="BCV198" s="46" t="s">
        <v>1563</v>
      </c>
      <c r="BCW198" s="46" t="s">
        <v>1500</v>
      </c>
      <c r="BCX198" s="46" t="s">
        <v>1496</v>
      </c>
      <c r="BCY198" s="46" t="s">
        <v>2675</v>
      </c>
      <c r="BDA198" s="46">
        <v>392388716</v>
      </c>
      <c r="BDB198" s="46">
        <v>44967.542453703703</v>
      </c>
      <c r="BDE198" s="46" t="s">
        <v>1524</v>
      </c>
      <c r="BDF198" s="46" t="s">
        <v>1525</v>
      </c>
    </row>
  </sheetData>
  <autoFilter ref="A1:BDG198" xr:uid="{00000000-0001-0000-0100-000000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BA39-0F13-4802-B5BC-53EBD00BA1F0}">
  <sheetPr>
    <tabColor theme="5" tint="0.59999389629810485"/>
  </sheetPr>
  <dimension ref="A1:D31"/>
  <sheetViews>
    <sheetView workbookViewId="0">
      <selection activeCell="B5" sqref="B5"/>
    </sheetView>
  </sheetViews>
  <sheetFormatPr defaultRowHeight="15" customHeight="1" x14ac:dyDescent="0.35"/>
  <cols>
    <col min="1" max="1" width="64" customWidth="1"/>
    <col min="2" max="2" width="22.1796875" customWidth="1"/>
  </cols>
  <sheetData>
    <row r="1" spans="1:4" s="11" customFormat="1" ht="14.5" x14ac:dyDescent="0.35">
      <c r="A1" s="13" t="s">
        <v>2676</v>
      </c>
      <c r="B1" s="13" t="s">
        <v>2677</v>
      </c>
      <c r="D1" s="12"/>
    </row>
    <row r="2" spans="1:4" ht="14.5" x14ac:dyDescent="0.35">
      <c r="A2" t="s">
        <v>2678</v>
      </c>
      <c r="B2" s="6" t="s">
        <v>51</v>
      </c>
      <c r="D2" s="10"/>
    </row>
    <row r="3" spans="1:4" ht="14.5" x14ac:dyDescent="0.35">
      <c r="A3" t="s">
        <v>2679</v>
      </c>
      <c r="B3" s="6" t="s">
        <v>54</v>
      </c>
    </row>
    <row r="4" spans="1:4" ht="14.5" x14ac:dyDescent="0.35">
      <c r="A4" t="s">
        <v>2680</v>
      </c>
      <c r="B4" s="21" t="s">
        <v>61</v>
      </c>
    </row>
    <row r="5" spans="1:4" ht="14.5" x14ac:dyDescent="0.35">
      <c r="A5" t="s">
        <v>2681</v>
      </c>
      <c r="B5" s="6" t="s">
        <v>97</v>
      </c>
    </row>
    <row r="6" spans="1:4" ht="14.5" x14ac:dyDescent="0.35">
      <c r="A6" t="s">
        <v>2682</v>
      </c>
      <c r="B6" s="6" t="s">
        <v>98</v>
      </c>
    </row>
    <row r="7" spans="1:4" ht="14.5" x14ac:dyDescent="0.35">
      <c r="A7" t="s">
        <v>2683</v>
      </c>
      <c r="B7" s="6" t="s">
        <v>63</v>
      </c>
    </row>
    <row r="8" spans="1:4" ht="14.5" x14ac:dyDescent="0.35">
      <c r="A8" t="s">
        <v>2684</v>
      </c>
      <c r="B8" s="6" t="s">
        <v>77</v>
      </c>
    </row>
    <row r="9" spans="1:4" ht="14.5" x14ac:dyDescent="0.35">
      <c r="A9" t="s">
        <v>2685</v>
      </c>
      <c r="B9" s="6" t="s">
        <v>87</v>
      </c>
    </row>
    <row r="10" spans="1:4" ht="14.5" x14ac:dyDescent="0.35">
      <c r="A10" t="s">
        <v>2686</v>
      </c>
      <c r="B10" s="6" t="s">
        <v>62</v>
      </c>
    </row>
    <row r="14" spans="1:4" ht="14.5" x14ac:dyDescent="0.35"/>
    <row r="15" spans="1:4" ht="14.5" x14ac:dyDescent="0.35"/>
    <row r="16" spans="1:4" ht="14.5" x14ac:dyDescent="0.35"/>
    <row r="17" ht="14.5" x14ac:dyDescent="0.35"/>
    <row r="18" ht="14.5" x14ac:dyDescent="0.35"/>
    <row r="19" ht="14.5" x14ac:dyDescent="0.35"/>
    <row r="20" ht="14.5" x14ac:dyDescent="0.35"/>
    <row r="21" ht="14.5" x14ac:dyDescent="0.35"/>
    <row r="22" ht="14.5" x14ac:dyDescent="0.35"/>
    <row r="23" ht="14.5" x14ac:dyDescent="0.35"/>
    <row r="24" ht="14.5" x14ac:dyDescent="0.35"/>
    <row r="25" ht="14.5" x14ac:dyDescent="0.35"/>
    <row r="26" ht="14.5" x14ac:dyDescent="0.35"/>
    <row r="27" ht="14.5" x14ac:dyDescent="0.35"/>
    <row r="28" ht="14.5" x14ac:dyDescent="0.35"/>
    <row r="29" ht="14.5" x14ac:dyDescent="0.35"/>
    <row r="30" ht="14.5" x14ac:dyDescent="0.35"/>
    <row r="31" ht="14.5" x14ac:dyDescent="0.35"/>
  </sheetData>
  <autoFilter ref="A1:B10" xr:uid="{ABC5AF7D-E410-410C-9AFF-FA721164384B}"/>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24BD4-96B9-4451-AC41-B8B3BAC28B61}">
  <sheetPr>
    <tabColor theme="5" tint="0.59999389629810485"/>
  </sheetPr>
  <dimension ref="A1:AA3958"/>
  <sheetViews>
    <sheetView tabSelected="1" zoomScaleNormal="100" workbookViewId="0">
      <selection activeCell="F14" sqref="F14"/>
    </sheetView>
  </sheetViews>
  <sheetFormatPr defaultColWidth="10.81640625" defaultRowHeight="14.5" x14ac:dyDescent="0.35"/>
  <cols>
    <col min="1" max="3" width="12.1796875" customWidth="1"/>
    <col min="4" max="4" width="12.1796875" style="8" customWidth="1"/>
    <col min="5" max="17" width="12.1796875" customWidth="1"/>
    <col min="20" max="20" width="17.54296875" customWidth="1"/>
    <col min="22" max="22" width="22.453125" customWidth="1"/>
  </cols>
  <sheetData>
    <row r="1" spans="1:26" x14ac:dyDescent="0.35">
      <c r="A1" t="s">
        <v>2687</v>
      </c>
      <c r="B1" t="s">
        <v>2688</v>
      </c>
      <c r="C1" t="s">
        <v>2689</v>
      </c>
      <c r="D1" s="8" t="s">
        <v>2690</v>
      </c>
      <c r="E1" t="s">
        <v>2691</v>
      </c>
      <c r="F1" t="s">
        <v>2692</v>
      </c>
      <c r="G1" t="s">
        <v>2693</v>
      </c>
      <c r="H1" t="s">
        <v>2694</v>
      </c>
      <c r="I1" t="s">
        <v>2695</v>
      </c>
      <c r="J1" t="s">
        <v>2696</v>
      </c>
      <c r="K1" t="s">
        <v>2697</v>
      </c>
      <c r="L1" t="s">
        <v>2698</v>
      </c>
      <c r="M1" t="s">
        <v>2699</v>
      </c>
      <c r="N1" t="s">
        <v>2700</v>
      </c>
      <c r="O1" t="s">
        <v>2701</v>
      </c>
      <c r="P1" t="s">
        <v>2702</v>
      </c>
      <c r="Q1" t="s">
        <v>2703</v>
      </c>
      <c r="R1" t="s">
        <v>2704</v>
      </c>
      <c r="S1" t="s">
        <v>2705</v>
      </c>
      <c r="T1" t="s">
        <v>2706</v>
      </c>
      <c r="U1" t="s">
        <v>2707</v>
      </c>
      <c r="V1" t="s">
        <v>2708</v>
      </c>
      <c r="W1" t="s">
        <v>2709</v>
      </c>
      <c r="X1" t="s">
        <v>2710</v>
      </c>
      <c r="Y1" t="s">
        <v>2711</v>
      </c>
      <c r="Z1" t="s">
        <v>2712</v>
      </c>
    </row>
    <row r="2" spans="1:26" x14ac:dyDescent="0.35">
      <c r="A2" t="s">
        <v>2713</v>
      </c>
      <c r="B2" t="s">
        <v>2714</v>
      </c>
      <c r="C2" t="s">
        <v>2715</v>
      </c>
      <c r="D2">
        <v>0.294416243654822</v>
      </c>
      <c r="G2">
        <v>58</v>
      </c>
      <c r="H2">
        <v>0.294416243654822</v>
      </c>
      <c r="I2">
        <v>197</v>
      </c>
      <c r="J2" t="s">
        <v>36</v>
      </c>
      <c r="K2" t="s">
        <v>2716</v>
      </c>
      <c r="L2" t="s">
        <v>2715</v>
      </c>
      <c r="N2" t="s">
        <v>2714</v>
      </c>
      <c r="O2" t="s">
        <v>2717</v>
      </c>
      <c r="Q2" t="s">
        <v>2718</v>
      </c>
      <c r="R2" t="s">
        <v>36</v>
      </c>
      <c r="T2" t="s">
        <v>2719</v>
      </c>
      <c r="V2" t="s">
        <v>2714</v>
      </c>
      <c r="W2">
        <v>0.95</v>
      </c>
      <c r="X2" t="b">
        <v>1</v>
      </c>
      <c r="Y2" t="s">
        <v>2720</v>
      </c>
    </row>
    <row r="3" spans="1:26" x14ac:dyDescent="0.35">
      <c r="A3" t="s">
        <v>2713</v>
      </c>
      <c r="B3" t="s">
        <v>2714</v>
      </c>
      <c r="C3" t="s">
        <v>2721</v>
      </c>
      <c r="D3">
        <v>1.5228426395939101E-2</v>
      </c>
      <c r="G3">
        <v>3</v>
      </c>
      <c r="H3">
        <v>1.5228426395939101E-2</v>
      </c>
      <c r="I3">
        <v>197</v>
      </c>
      <c r="J3" t="s">
        <v>36</v>
      </c>
      <c r="K3" t="s">
        <v>2716</v>
      </c>
      <c r="L3" t="s">
        <v>2721</v>
      </c>
      <c r="N3" t="s">
        <v>2714</v>
      </c>
      <c r="O3" t="s">
        <v>2717</v>
      </c>
      <c r="Q3" t="s">
        <v>2718</v>
      </c>
      <c r="R3" t="s">
        <v>36</v>
      </c>
      <c r="T3" t="s">
        <v>2719</v>
      </c>
      <c r="V3" t="s">
        <v>2714</v>
      </c>
      <c r="W3">
        <v>0.95</v>
      </c>
      <c r="X3" t="b">
        <v>1</v>
      </c>
      <c r="Y3" t="s">
        <v>2720</v>
      </c>
    </row>
    <row r="4" spans="1:26" x14ac:dyDescent="0.35">
      <c r="A4" t="s">
        <v>2713</v>
      </c>
      <c r="B4" t="s">
        <v>2714</v>
      </c>
      <c r="C4" t="s">
        <v>2722</v>
      </c>
      <c r="D4">
        <v>6.5989847715736002E-2</v>
      </c>
      <c r="G4">
        <v>13</v>
      </c>
      <c r="H4">
        <v>6.5989847715736002E-2</v>
      </c>
      <c r="I4">
        <v>197</v>
      </c>
      <c r="J4" t="s">
        <v>36</v>
      </c>
      <c r="K4" t="s">
        <v>2716</v>
      </c>
      <c r="L4" t="s">
        <v>2722</v>
      </c>
      <c r="N4" t="s">
        <v>2714</v>
      </c>
      <c r="O4" t="s">
        <v>2717</v>
      </c>
      <c r="Q4" t="s">
        <v>2718</v>
      </c>
      <c r="R4" t="s">
        <v>36</v>
      </c>
      <c r="T4" t="s">
        <v>2719</v>
      </c>
      <c r="V4" t="s">
        <v>2714</v>
      </c>
      <c r="W4">
        <v>0.95</v>
      </c>
      <c r="X4" t="b">
        <v>1</v>
      </c>
      <c r="Y4" t="s">
        <v>2720</v>
      </c>
    </row>
    <row r="5" spans="1:26" x14ac:dyDescent="0.35">
      <c r="A5" t="s">
        <v>2713</v>
      </c>
      <c r="B5" t="s">
        <v>2714</v>
      </c>
      <c r="C5" t="s">
        <v>2723</v>
      </c>
      <c r="D5">
        <v>0.16243654822334999</v>
      </c>
      <c r="G5">
        <v>32</v>
      </c>
      <c r="H5">
        <v>0.16243654822334999</v>
      </c>
      <c r="I5">
        <v>197</v>
      </c>
      <c r="J5" t="s">
        <v>36</v>
      </c>
      <c r="K5" t="s">
        <v>2716</v>
      </c>
      <c r="L5" t="s">
        <v>2723</v>
      </c>
      <c r="N5" t="s">
        <v>2714</v>
      </c>
      <c r="O5" t="s">
        <v>2717</v>
      </c>
      <c r="Q5" t="s">
        <v>2718</v>
      </c>
      <c r="R5" t="s">
        <v>36</v>
      </c>
      <c r="T5" t="s">
        <v>2719</v>
      </c>
      <c r="V5" t="s">
        <v>2714</v>
      </c>
      <c r="W5">
        <v>0.95</v>
      </c>
      <c r="X5" t="b">
        <v>1</v>
      </c>
      <c r="Y5" t="s">
        <v>2720</v>
      </c>
    </row>
    <row r="6" spans="1:26" x14ac:dyDescent="0.35">
      <c r="A6" t="s">
        <v>2713</v>
      </c>
      <c r="B6" t="s">
        <v>2714</v>
      </c>
      <c r="C6" t="s">
        <v>2724</v>
      </c>
      <c r="D6">
        <v>7.6142131979695396E-2</v>
      </c>
      <c r="G6">
        <v>15</v>
      </c>
      <c r="H6">
        <v>7.6142131979695396E-2</v>
      </c>
      <c r="I6">
        <v>197</v>
      </c>
      <c r="J6" t="s">
        <v>36</v>
      </c>
      <c r="K6" t="s">
        <v>2716</v>
      </c>
      <c r="L6" t="s">
        <v>2724</v>
      </c>
      <c r="N6" t="s">
        <v>2714</v>
      </c>
      <c r="O6" t="s">
        <v>2717</v>
      </c>
      <c r="Q6" t="s">
        <v>2718</v>
      </c>
      <c r="R6" t="s">
        <v>36</v>
      </c>
      <c r="T6" t="s">
        <v>2719</v>
      </c>
      <c r="V6" t="s">
        <v>2714</v>
      </c>
      <c r="W6">
        <v>0.95</v>
      </c>
      <c r="X6" t="b">
        <v>1</v>
      </c>
      <c r="Y6" t="s">
        <v>2720</v>
      </c>
    </row>
    <row r="7" spans="1:26" x14ac:dyDescent="0.35">
      <c r="A7" t="s">
        <v>2713</v>
      </c>
      <c r="B7" t="s">
        <v>2714</v>
      </c>
      <c r="C7" t="s">
        <v>2725</v>
      </c>
      <c r="D7">
        <v>5.0761421319797002E-3</v>
      </c>
      <c r="G7">
        <v>1</v>
      </c>
      <c r="H7">
        <v>5.0761421319797002E-3</v>
      </c>
      <c r="I7">
        <v>197</v>
      </c>
      <c r="J7" t="s">
        <v>36</v>
      </c>
      <c r="K7" t="s">
        <v>2716</v>
      </c>
      <c r="L7" t="s">
        <v>2725</v>
      </c>
      <c r="N7" t="s">
        <v>2714</v>
      </c>
      <c r="O7" t="s">
        <v>2717</v>
      </c>
      <c r="Q7" t="s">
        <v>2718</v>
      </c>
      <c r="R7" t="s">
        <v>36</v>
      </c>
      <c r="T7" t="s">
        <v>2719</v>
      </c>
      <c r="V7" t="s">
        <v>2714</v>
      </c>
      <c r="W7">
        <v>0.95</v>
      </c>
      <c r="X7" t="b">
        <v>1</v>
      </c>
      <c r="Y7" t="s">
        <v>2720</v>
      </c>
    </row>
    <row r="8" spans="1:26" x14ac:dyDescent="0.35">
      <c r="A8" t="s">
        <v>2713</v>
      </c>
      <c r="B8" t="s">
        <v>2714</v>
      </c>
      <c r="C8" t="s">
        <v>2726</v>
      </c>
      <c r="D8">
        <v>0.218274111675127</v>
      </c>
      <c r="G8">
        <v>43</v>
      </c>
      <c r="H8">
        <v>0.218274111675127</v>
      </c>
      <c r="I8">
        <v>197</v>
      </c>
      <c r="J8" t="s">
        <v>36</v>
      </c>
      <c r="K8" t="s">
        <v>2716</v>
      </c>
      <c r="L8" t="s">
        <v>2726</v>
      </c>
      <c r="N8" t="s">
        <v>2714</v>
      </c>
      <c r="O8" t="s">
        <v>2717</v>
      </c>
      <c r="Q8" t="s">
        <v>2718</v>
      </c>
      <c r="R8" t="s">
        <v>36</v>
      </c>
      <c r="T8" t="s">
        <v>2719</v>
      </c>
      <c r="V8" t="s">
        <v>2714</v>
      </c>
      <c r="W8">
        <v>0.95</v>
      </c>
      <c r="X8" t="b">
        <v>1</v>
      </c>
      <c r="Y8" t="s">
        <v>2720</v>
      </c>
    </row>
    <row r="9" spans="1:26" x14ac:dyDescent="0.35">
      <c r="A9" t="s">
        <v>2713</v>
      </c>
      <c r="B9" t="s">
        <v>2714</v>
      </c>
      <c r="C9" t="s">
        <v>2727</v>
      </c>
      <c r="D9">
        <v>2.0304568527918801E-2</v>
      </c>
      <c r="G9">
        <v>4</v>
      </c>
      <c r="H9">
        <v>2.0304568527918801E-2</v>
      </c>
      <c r="I9">
        <v>197</v>
      </c>
      <c r="J9" t="s">
        <v>36</v>
      </c>
      <c r="K9" t="s">
        <v>2716</v>
      </c>
      <c r="L9" t="s">
        <v>2727</v>
      </c>
      <c r="N9" t="s">
        <v>2714</v>
      </c>
      <c r="O9" t="s">
        <v>2717</v>
      </c>
      <c r="Q9" t="s">
        <v>2718</v>
      </c>
      <c r="R9" t="s">
        <v>36</v>
      </c>
      <c r="T9" t="s">
        <v>2719</v>
      </c>
      <c r="V9" t="s">
        <v>2714</v>
      </c>
      <c r="W9">
        <v>0.95</v>
      </c>
      <c r="X9" t="b">
        <v>1</v>
      </c>
      <c r="Y9" t="s">
        <v>2720</v>
      </c>
    </row>
    <row r="10" spans="1:26" x14ac:dyDescent="0.35">
      <c r="A10" t="s">
        <v>2713</v>
      </c>
      <c r="B10" t="s">
        <v>2714</v>
      </c>
      <c r="C10" t="s">
        <v>2728</v>
      </c>
      <c r="D10">
        <v>3.0456852791878201E-2</v>
      </c>
      <c r="G10">
        <v>6</v>
      </c>
      <c r="H10">
        <v>3.0456852791878201E-2</v>
      </c>
      <c r="I10">
        <v>197</v>
      </c>
      <c r="J10" t="s">
        <v>36</v>
      </c>
      <c r="K10" t="s">
        <v>2716</v>
      </c>
      <c r="L10" t="s">
        <v>2728</v>
      </c>
      <c r="N10" t="s">
        <v>2714</v>
      </c>
      <c r="O10" t="s">
        <v>2717</v>
      </c>
      <c r="Q10" t="s">
        <v>2718</v>
      </c>
      <c r="R10" t="s">
        <v>36</v>
      </c>
      <c r="T10" t="s">
        <v>2719</v>
      </c>
      <c r="V10" t="s">
        <v>2714</v>
      </c>
      <c r="W10">
        <v>0.95</v>
      </c>
      <c r="X10" t="b">
        <v>1</v>
      </c>
      <c r="Y10" t="s">
        <v>2720</v>
      </c>
    </row>
    <row r="11" spans="1:26" x14ac:dyDescent="0.35">
      <c r="A11" t="s">
        <v>2713</v>
      </c>
      <c r="B11" t="s">
        <v>2714</v>
      </c>
      <c r="C11" t="s">
        <v>2729</v>
      </c>
      <c r="D11">
        <v>0.111675126903553</v>
      </c>
      <c r="G11">
        <v>22</v>
      </c>
      <c r="H11">
        <v>0.111675126903553</v>
      </c>
      <c r="I11">
        <v>197</v>
      </c>
      <c r="J11" t="s">
        <v>36</v>
      </c>
      <c r="K11" t="s">
        <v>2716</v>
      </c>
      <c r="L11" t="s">
        <v>2729</v>
      </c>
      <c r="N11" t="s">
        <v>2714</v>
      </c>
      <c r="O11" t="s">
        <v>2717</v>
      </c>
      <c r="Q11" t="s">
        <v>2718</v>
      </c>
      <c r="R11" t="s">
        <v>36</v>
      </c>
      <c r="T11" t="s">
        <v>2719</v>
      </c>
      <c r="V11" t="s">
        <v>2714</v>
      </c>
      <c r="W11">
        <v>0.95</v>
      </c>
      <c r="X11" t="b">
        <v>1</v>
      </c>
      <c r="Y11" t="s">
        <v>2720</v>
      </c>
    </row>
    <row r="12" spans="1:26" x14ac:dyDescent="0.35">
      <c r="A12" t="s">
        <v>2730</v>
      </c>
      <c r="B12" t="s">
        <v>2714</v>
      </c>
      <c r="C12" t="s">
        <v>1500</v>
      </c>
      <c r="D12">
        <v>0.29949238578680198</v>
      </c>
      <c r="G12">
        <v>59</v>
      </c>
      <c r="H12">
        <v>0.29949238578680198</v>
      </c>
      <c r="I12">
        <v>197</v>
      </c>
      <c r="J12" t="s">
        <v>39</v>
      </c>
      <c r="K12" t="s">
        <v>2716</v>
      </c>
      <c r="L12" t="s">
        <v>2731</v>
      </c>
      <c r="N12" t="s">
        <v>2714</v>
      </c>
      <c r="O12" t="s">
        <v>2717</v>
      </c>
      <c r="Q12" t="s">
        <v>2732</v>
      </c>
      <c r="R12" t="s">
        <v>39</v>
      </c>
      <c r="T12" t="s">
        <v>2719</v>
      </c>
      <c r="V12" t="s">
        <v>2714</v>
      </c>
      <c r="W12">
        <v>0.95</v>
      </c>
      <c r="X12" t="b">
        <v>1</v>
      </c>
      <c r="Y12" t="s">
        <v>2720</v>
      </c>
    </row>
    <row r="13" spans="1:26" x14ac:dyDescent="0.35">
      <c r="A13" t="s">
        <v>2730</v>
      </c>
      <c r="B13" t="s">
        <v>2714</v>
      </c>
      <c r="C13" t="s">
        <v>1496</v>
      </c>
      <c r="D13">
        <v>0.70050761421319796</v>
      </c>
      <c r="G13">
        <v>138</v>
      </c>
      <c r="H13">
        <v>0.70050761421319796</v>
      </c>
      <c r="I13">
        <v>197</v>
      </c>
      <c r="J13" t="s">
        <v>39</v>
      </c>
      <c r="K13" t="s">
        <v>2716</v>
      </c>
      <c r="L13" t="s">
        <v>2733</v>
      </c>
      <c r="N13" t="s">
        <v>2714</v>
      </c>
      <c r="O13" t="s">
        <v>2717</v>
      </c>
      <c r="Q13" t="s">
        <v>2732</v>
      </c>
      <c r="R13" t="s">
        <v>39</v>
      </c>
      <c r="T13" t="s">
        <v>2719</v>
      </c>
      <c r="V13" t="s">
        <v>2714</v>
      </c>
      <c r="W13">
        <v>0.95</v>
      </c>
      <c r="X13" t="b">
        <v>1</v>
      </c>
      <c r="Y13" t="s">
        <v>2720</v>
      </c>
    </row>
    <row r="14" spans="1:26" x14ac:dyDescent="0.35">
      <c r="A14" t="s">
        <v>2734</v>
      </c>
      <c r="B14" t="s">
        <v>2714</v>
      </c>
      <c r="C14" t="s">
        <v>1527</v>
      </c>
      <c r="D14">
        <v>0.243654822335025</v>
      </c>
      <c r="G14">
        <v>48</v>
      </c>
      <c r="H14">
        <v>0.243654822335025</v>
      </c>
      <c r="I14">
        <v>197</v>
      </c>
      <c r="J14" t="s">
        <v>40</v>
      </c>
      <c r="K14" t="s">
        <v>2716</v>
      </c>
      <c r="L14" t="s">
        <v>2735</v>
      </c>
      <c r="N14" t="s">
        <v>2714</v>
      </c>
      <c r="O14" t="s">
        <v>2717</v>
      </c>
      <c r="Q14" t="s">
        <v>2736</v>
      </c>
      <c r="R14" t="s">
        <v>40</v>
      </c>
      <c r="T14" t="s">
        <v>2719</v>
      </c>
      <c r="V14" t="s">
        <v>2714</v>
      </c>
      <c r="W14">
        <v>0.95</v>
      </c>
      <c r="X14" t="b">
        <v>1</v>
      </c>
      <c r="Y14" t="s">
        <v>2720</v>
      </c>
    </row>
    <row r="15" spans="1:26" x14ac:dyDescent="0.35">
      <c r="A15" t="s">
        <v>2734</v>
      </c>
      <c r="B15" t="s">
        <v>2714</v>
      </c>
      <c r="C15" t="s">
        <v>1497</v>
      </c>
      <c r="D15">
        <v>0.756345177664975</v>
      </c>
      <c r="G15">
        <v>149</v>
      </c>
      <c r="H15">
        <v>0.756345177664975</v>
      </c>
      <c r="I15">
        <v>197</v>
      </c>
      <c r="J15" t="s">
        <v>40</v>
      </c>
      <c r="K15" t="s">
        <v>2716</v>
      </c>
      <c r="L15" t="s">
        <v>2737</v>
      </c>
      <c r="N15" t="s">
        <v>2714</v>
      </c>
      <c r="O15" t="s">
        <v>2717</v>
      </c>
      <c r="Q15" t="s">
        <v>2736</v>
      </c>
      <c r="R15" t="s">
        <v>40</v>
      </c>
      <c r="T15" t="s">
        <v>2719</v>
      </c>
      <c r="V15" t="s">
        <v>2714</v>
      </c>
      <c r="W15">
        <v>0.95</v>
      </c>
      <c r="X15" t="b">
        <v>1</v>
      </c>
      <c r="Y15" t="s">
        <v>2720</v>
      </c>
    </row>
    <row r="16" spans="1:26" x14ac:dyDescent="0.35">
      <c r="A16" t="s">
        <v>2738</v>
      </c>
      <c r="B16" t="s">
        <v>2714</v>
      </c>
      <c r="C16" t="s">
        <v>1498</v>
      </c>
      <c r="D16">
        <v>0.50253807106599002</v>
      </c>
      <c r="G16">
        <v>99</v>
      </c>
      <c r="H16">
        <v>0.50253807106599002</v>
      </c>
      <c r="I16">
        <v>197</v>
      </c>
      <c r="J16" t="s">
        <v>41</v>
      </c>
      <c r="K16" t="s">
        <v>2716</v>
      </c>
      <c r="L16" t="s">
        <v>2739</v>
      </c>
      <c r="N16" t="s">
        <v>2714</v>
      </c>
      <c r="O16" t="s">
        <v>2717</v>
      </c>
      <c r="Q16" t="s">
        <v>2740</v>
      </c>
      <c r="R16" t="s">
        <v>41</v>
      </c>
      <c r="T16" t="s">
        <v>2719</v>
      </c>
      <c r="V16" t="s">
        <v>2714</v>
      </c>
      <c r="W16">
        <v>0.95</v>
      </c>
      <c r="X16" t="b">
        <v>1</v>
      </c>
      <c r="Y16" t="s">
        <v>2720</v>
      </c>
    </row>
    <row r="17" spans="1:25" x14ac:dyDescent="0.35">
      <c r="A17" t="s">
        <v>2738</v>
      </c>
      <c r="B17" t="s">
        <v>2714</v>
      </c>
      <c r="C17" t="s">
        <v>1528</v>
      </c>
      <c r="D17">
        <v>0.49746192893400998</v>
      </c>
      <c r="G17">
        <v>98</v>
      </c>
      <c r="H17">
        <v>0.49746192893400998</v>
      </c>
      <c r="I17">
        <v>197</v>
      </c>
      <c r="J17" t="s">
        <v>41</v>
      </c>
      <c r="K17" t="s">
        <v>2716</v>
      </c>
      <c r="L17" t="s">
        <v>2741</v>
      </c>
      <c r="N17" t="s">
        <v>2714</v>
      </c>
      <c r="O17" t="s">
        <v>2717</v>
      </c>
      <c r="Q17" t="s">
        <v>2740</v>
      </c>
      <c r="R17" t="s">
        <v>41</v>
      </c>
      <c r="T17" t="s">
        <v>2719</v>
      </c>
      <c r="V17" t="s">
        <v>2714</v>
      </c>
      <c r="W17">
        <v>0.95</v>
      </c>
      <c r="X17" t="b">
        <v>1</v>
      </c>
      <c r="Y17" t="s">
        <v>2720</v>
      </c>
    </row>
    <row r="18" spans="1:25" x14ac:dyDescent="0.35">
      <c r="A18" t="s">
        <v>2742</v>
      </c>
      <c r="B18" t="s">
        <v>2714</v>
      </c>
      <c r="C18" t="s">
        <v>1500</v>
      </c>
      <c r="D18">
        <v>0.72448979591836704</v>
      </c>
      <c r="G18">
        <v>71</v>
      </c>
      <c r="H18">
        <v>0.72448979591836704</v>
      </c>
      <c r="I18">
        <v>98</v>
      </c>
      <c r="J18" t="s">
        <v>42</v>
      </c>
      <c r="K18" t="s">
        <v>2716</v>
      </c>
      <c r="L18" t="s">
        <v>2731</v>
      </c>
      <c r="N18" t="s">
        <v>2714</v>
      </c>
      <c r="O18" t="s">
        <v>2717</v>
      </c>
      <c r="Q18" t="s">
        <v>2743</v>
      </c>
      <c r="R18" t="s">
        <v>42</v>
      </c>
      <c r="S18" t="s">
        <v>1496</v>
      </c>
      <c r="T18" t="s">
        <v>2719</v>
      </c>
      <c r="V18" t="s">
        <v>2714</v>
      </c>
      <c r="W18">
        <v>0.95</v>
      </c>
      <c r="X18" t="b">
        <v>1</v>
      </c>
      <c r="Y18" t="s">
        <v>2720</v>
      </c>
    </row>
    <row r="19" spans="1:25" x14ac:dyDescent="0.35">
      <c r="A19" t="s">
        <v>2742</v>
      </c>
      <c r="B19" t="s">
        <v>2714</v>
      </c>
      <c r="C19" t="s">
        <v>1496</v>
      </c>
      <c r="D19">
        <v>0.27551020408163301</v>
      </c>
      <c r="G19">
        <v>27</v>
      </c>
      <c r="H19">
        <v>0.27551020408163301</v>
      </c>
      <c r="I19">
        <v>98</v>
      </c>
      <c r="J19" t="s">
        <v>42</v>
      </c>
      <c r="K19" t="s">
        <v>2716</v>
      </c>
      <c r="L19" t="s">
        <v>2733</v>
      </c>
      <c r="N19" t="s">
        <v>2714</v>
      </c>
      <c r="O19" t="s">
        <v>2717</v>
      </c>
      <c r="Q19" t="s">
        <v>2743</v>
      </c>
      <c r="R19" t="s">
        <v>42</v>
      </c>
      <c r="S19" t="s">
        <v>1496</v>
      </c>
      <c r="T19" t="s">
        <v>2719</v>
      </c>
      <c r="V19" t="s">
        <v>2714</v>
      </c>
      <c r="W19">
        <v>0.95</v>
      </c>
      <c r="X19" t="b">
        <v>1</v>
      </c>
      <c r="Y19" t="s">
        <v>2720</v>
      </c>
    </row>
    <row r="20" spans="1:25" x14ac:dyDescent="0.35">
      <c r="A20" t="s">
        <v>2744</v>
      </c>
      <c r="B20" t="s">
        <v>2714</v>
      </c>
      <c r="C20" t="s">
        <v>1500</v>
      </c>
      <c r="D20">
        <v>0.55555555555555602</v>
      </c>
      <c r="G20">
        <v>55</v>
      </c>
      <c r="H20">
        <v>0.55555555555555602</v>
      </c>
      <c r="I20">
        <v>99</v>
      </c>
      <c r="J20" t="s">
        <v>43</v>
      </c>
      <c r="K20" t="s">
        <v>2716</v>
      </c>
      <c r="L20" t="s">
        <v>2731</v>
      </c>
      <c r="N20" t="s">
        <v>2714</v>
      </c>
      <c r="O20" t="s">
        <v>2717</v>
      </c>
      <c r="Q20" t="s">
        <v>2745</v>
      </c>
      <c r="R20" t="s">
        <v>43</v>
      </c>
      <c r="S20" t="s">
        <v>1496</v>
      </c>
      <c r="T20" t="s">
        <v>2719</v>
      </c>
      <c r="V20" t="s">
        <v>2714</v>
      </c>
      <c r="W20">
        <v>0.95</v>
      </c>
      <c r="X20" t="b">
        <v>1</v>
      </c>
      <c r="Y20" t="s">
        <v>2720</v>
      </c>
    </row>
    <row r="21" spans="1:25" x14ac:dyDescent="0.35">
      <c r="A21" t="s">
        <v>2744</v>
      </c>
      <c r="B21" t="s">
        <v>2714</v>
      </c>
      <c r="C21" t="s">
        <v>1496</v>
      </c>
      <c r="D21">
        <v>0.44444444444444398</v>
      </c>
      <c r="G21">
        <v>44</v>
      </c>
      <c r="H21">
        <v>0.44444444444444398</v>
      </c>
      <c r="I21">
        <v>99</v>
      </c>
      <c r="J21" t="s">
        <v>43</v>
      </c>
      <c r="K21" t="s">
        <v>2716</v>
      </c>
      <c r="L21" t="s">
        <v>2733</v>
      </c>
      <c r="N21" t="s">
        <v>2714</v>
      </c>
      <c r="O21" t="s">
        <v>2717</v>
      </c>
      <c r="Q21" t="s">
        <v>2745</v>
      </c>
      <c r="R21" t="s">
        <v>43</v>
      </c>
      <c r="S21" t="s">
        <v>1496</v>
      </c>
      <c r="T21" t="s">
        <v>2719</v>
      </c>
      <c r="V21" t="s">
        <v>2714</v>
      </c>
      <c r="W21">
        <v>0.95</v>
      </c>
      <c r="X21" t="b">
        <v>1</v>
      </c>
      <c r="Y21" t="s">
        <v>2720</v>
      </c>
    </row>
    <row r="22" spans="1:25" x14ac:dyDescent="0.35">
      <c r="A22" t="s">
        <v>2746</v>
      </c>
      <c r="B22" t="s">
        <v>2714</v>
      </c>
      <c r="C22" t="s">
        <v>1500</v>
      </c>
      <c r="D22">
        <v>0.74111675126903498</v>
      </c>
      <c r="G22">
        <v>146</v>
      </c>
      <c r="H22">
        <v>0.74111675126903598</v>
      </c>
      <c r="I22">
        <v>197</v>
      </c>
      <c r="J22" t="s">
        <v>45</v>
      </c>
      <c r="K22" t="s">
        <v>2716</v>
      </c>
      <c r="L22" t="s">
        <v>2747</v>
      </c>
      <c r="N22" t="s">
        <v>2714</v>
      </c>
      <c r="O22" t="s">
        <v>2717</v>
      </c>
      <c r="Q22" t="s">
        <v>2748</v>
      </c>
      <c r="R22" t="s">
        <v>45</v>
      </c>
      <c r="T22" t="s">
        <v>2719</v>
      </c>
      <c r="V22" t="s">
        <v>2714</v>
      </c>
      <c r="W22">
        <v>0.95</v>
      </c>
      <c r="X22" t="b">
        <v>1</v>
      </c>
      <c r="Y22" t="s">
        <v>2720</v>
      </c>
    </row>
    <row r="23" spans="1:25" x14ac:dyDescent="0.35">
      <c r="A23" t="s">
        <v>2746</v>
      </c>
      <c r="B23" t="s">
        <v>2714</v>
      </c>
      <c r="C23" t="s">
        <v>1549</v>
      </c>
      <c r="D23">
        <v>5.5837563451776602E-2</v>
      </c>
      <c r="G23">
        <v>11</v>
      </c>
      <c r="H23">
        <v>5.5837563451776699E-2</v>
      </c>
      <c r="I23">
        <v>197</v>
      </c>
      <c r="J23" t="s">
        <v>45</v>
      </c>
      <c r="K23" t="s">
        <v>2716</v>
      </c>
      <c r="L23" t="s">
        <v>2749</v>
      </c>
      <c r="N23" t="s">
        <v>2714</v>
      </c>
      <c r="O23" t="s">
        <v>2717</v>
      </c>
      <c r="Q23" t="s">
        <v>2748</v>
      </c>
      <c r="R23" t="s">
        <v>45</v>
      </c>
      <c r="T23" t="s">
        <v>2719</v>
      </c>
      <c r="V23" t="s">
        <v>2714</v>
      </c>
      <c r="W23">
        <v>0.95</v>
      </c>
      <c r="X23" t="b">
        <v>1</v>
      </c>
      <c r="Y23" t="s">
        <v>2720</v>
      </c>
    </row>
    <row r="24" spans="1:25" x14ac:dyDescent="0.35">
      <c r="A24" t="s">
        <v>2746</v>
      </c>
      <c r="B24" t="s">
        <v>2714</v>
      </c>
      <c r="C24" t="s">
        <v>1550</v>
      </c>
      <c r="D24">
        <v>0.20304568527918801</v>
      </c>
      <c r="G24">
        <v>40</v>
      </c>
      <c r="H24">
        <v>0.20304568527918801</v>
      </c>
      <c r="I24">
        <v>197</v>
      </c>
      <c r="J24" t="s">
        <v>45</v>
      </c>
      <c r="K24" t="s">
        <v>2716</v>
      </c>
      <c r="L24" t="s">
        <v>2750</v>
      </c>
      <c r="N24" t="s">
        <v>2714</v>
      </c>
      <c r="O24" t="s">
        <v>2717</v>
      </c>
      <c r="Q24" t="s">
        <v>2748</v>
      </c>
      <c r="R24" t="s">
        <v>45</v>
      </c>
      <c r="T24" t="s">
        <v>2719</v>
      </c>
      <c r="V24" t="s">
        <v>2714</v>
      </c>
      <c r="W24">
        <v>0.95</v>
      </c>
      <c r="X24" t="b">
        <v>1</v>
      </c>
      <c r="Y24" t="s">
        <v>2720</v>
      </c>
    </row>
    <row r="25" spans="1:25" x14ac:dyDescent="0.35">
      <c r="A25" t="s">
        <v>2751</v>
      </c>
      <c r="B25" t="s">
        <v>2714</v>
      </c>
      <c r="C25" t="s">
        <v>1500</v>
      </c>
      <c r="D25">
        <v>0.87309644670050801</v>
      </c>
      <c r="G25">
        <v>172</v>
      </c>
      <c r="H25">
        <v>0.87309644670050801</v>
      </c>
      <c r="I25">
        <v>197</v>
      </c>
      <c r="J25" t="s">
        <v>46</v>
      </c>
      <c r="K25" t="s">
        <v>2716</v>
      </c>
      <c r="L25" t="s">
        <v>2747</v>
      </c>
      <c r="N25" t="s">
        <v>2714</v>
      </c>
      <c r="O25" t="s">
        <v>2717</v>
      </c>
      <c r="Q25" t="s">
        <v>2752</v>
      </c>
      <c r="R25" t="s">
        <v>46</v>
      </c>
      <c r="T25" t="s">
        <v>2719</v>
      </c>
      <c r="V25" t="s">
        <v>2714</v>
      </c>
      <c r="W25">
        <v>0.95</v>
      </c>
      <c r="X25" t="b">
        <v>1</v>
      </c>
      <c r="Y25" t="s">
        <v>2720</v>
      </c>
    </row>
    <row r="26" spans="1:25" x14ac:dyDescent="0.35">
      <c r="A26" t="s">
        <v>2751</v>
      </c>
      <c r="B26" t="s">
        <v>2714</v>
      </c>
      <c r="C26" t="s">
        <v>1549</v>
      </c>
      <c r="D26">
        <v>2.5380710659898501E-2</v>
      </c>
      <c r="G26">
        <v>5</v>
      </c>
      <c r="H26">
        <v>2.5380710659898501E-2</v>
      </c>
      <c r="I26">
        <v>197</v>
      </c>
      <c r="J26" t="s">
        <v>46</v>
      </c>
      <c r="K26" t="s">
        <v>2716</v>
      </c>
      <c r="L26" t="s">
        <v>2749</v>
      </c>
      <c r="N26" t="s">
        <v>2714</v>
      </c>
      <c r="O26" t="s">
        <v>2717</v>
      </c>
      <c r="Q26" t="s">
        <v>2752</v>
      </c>
      <c r="R26" t="s">
        <v>46</v>
      </c>
      <c r="T26" t="s">
        <v>2719</v>
      </c>
      <c r="V26" t="s">
        <v>2714</v>
      </c>
      <c r="W26">
        <v>0.95</v>
      </c>
      <c r="X26" t="b">
        <v>1</v>
      </c>
      <c r="Y26" t="s">
        <v>2720</v>
      </c>
    </row>
    <row r="27" spans="1:25" x14ac:dyDescent="0.35">
      <c r="A27" t="s">
        <v>2751</v>
      </c>
      <c r="B27" t="s">
        <v>2714</v>
      </c>
      <c r="C27" t="s">
        <v>1550</v>
      </c>
      <c r="D27">
        <v>0.101522842639594</v>
      </c>
      <c r="G27">
        <v>20</v>
      </c>
      <c r="H27">
        <v>0.101522842639594</v>
      </c>
      <c r="I27">
        <v>197</v>
      </c>
      <c r="J27" t="s">
        <v>46</v>
      </c>
      <c r="K27" t="s">
        <v>2716</v>
      </c>
      <c r="L27" t="s">
        <v>2750</v>
      </c>
      <c r="N27" t="s">
        <v>2714</v>
      </c>
      <c r="O27" t="s">
        <v>2717</v>
      </c>
      <c r="Q27" t="s">
        <v>2752</v>
      </c>
      <c r="R27" t="s">
        <v>46</v>
      </c>
      <c r="T27" t="s">
        <v>2719</v>
      </c>
      <c r="V27" t="s">
        <v>2714</v>
      </c>
      <c r="W27">
        <v>0.95</v>
      </c>
      <c r="X27" t="b">
        <v>1</v>
      </c>
      <c r="Y27" t="s">
        <v>2720</v>
      </c>
    </row>
    <row r="28" spans="1:25" x14ac:dyDescent="0.35">
      <c r="A28" t="s">
        <v>2753</v>
      </c>
      <c r="B28" t="s">
        <v>2714</v>
      </c>
      <c r="C28" t="s">
        <v>1500</v>
      </c>
      <c r="D28">
        <v>0.86294416243654803</v>
      </c>
      <c r="G28">
        <v>170</v>
      </c>
      <c r="H28">
        <v>0.86294416243654803</v>
      </c>
      <c r="I28">
        <v>197</v>
      </c>
      <c r="J28" t="s">
        <v>47</v>
      </c>
      <c r="K28" t="s">
        <v>2716</v>
      </c>
      <c r="L28" t="s">
        <v>2747</v>
      </c>
      <c r="N28" t="s">
        <v>2714</v>
      </c>
      <c r="O28" t="s">
        <v>2717</v>
      </c>
      <c r="Q28" t="s">
        <v>2754</v>
      </c>
      <c r="R28" t="s">
        <v>47</v>
      </c>
      <c r="T28" t="s">
        <v>2719</v>
      </c>
      <c r="V28" t="s">
        <v>2714</v>
      </c>
      <c r="W28">
        <v>0.95</v>
      </c>
      <c r="X28" t="b">
        <v>1</v>
      </c>
      <c r="Y28" t="s">
        <v>2720</v>
      </c>
    </row>
    <row r="29" spans="1:25" x14ac:dyDescent="0.35">
      <c r="A29" t="s">
        <v>2753</v>
      </c>
      <c r="B29" t="s">
        <v>2714</v>
      </c>
      <c r="C29" t="s">
        <v>1549</v>
      </c>
      <c r="D29">
        <v>4.0609137055837602E-2</v>
      </c>
      <c r="G29">
        <v>8</v>
      </c>
      <c r="H29">
        <v>4.0609137055837602E-2</v>
      </c>
      <c r="I29">
        <v>197</v>
      </c>
      <c r="J29" t="s">
        <v>47</v>
      </c>
      <c r="K29" t="s">
        <v>2716</v>
      </c>
      <c r="L29" t="s">
        <v>2749</v>
      </c>
      <c r="N29" t="s">
        <v>2714</v>
      </c>
      <c r="O29" t="s">
        <v>2717</v>
      </c>
      <c r="Q29" t="s">
        <v>2754</v>
      </c>
      <c r="R29" t="s">
        <v>47</v>
      </c>
      <c r="T29" t="s">
        <v>2719</v>
      </c>
      <c r="V29" t="s">
        <v>2714</v>
      </c>
      <c r="W29">
        <v>0.95</v>
      </c>
      <c r="X29" t="b">
        <v>1</v>
      </c>
      <c r="Y29" t="s">
        <v>2720</v>
      </c>
    </row>
    <row r="30" spans="1:25" x14ac:dyDescent="0.35">
      <c r="A30" t="s">
        <v>2753</v>
      </c>
      <c r="B30" t="s">
        <v>2714</v>
      </c>
      <c r="C30" t="s">
        <v>1550</v>
      </c>
      <c r="D30">
        <v>9.6446700507614197E-2</v>
      </c>
      <c r="G30">
        <v>19</v>
      </c>
      <c r="H30">
        <v>9.6446700507614197E-2</v>
      </c>
      <c r="I30">
        <v>197</v>
      </c>
      <c r="J30" t="s">
        <v>47</v>
      </c>
      <c r="K30" t="s">
        <v>2716</v>
      </c>
      <c r="L30" t="s">
        <v>2750</v>
      </c>
      <c r="N30" t="s">
        <v>2714</v>
      </c>
      <c r="O30" t="s">
        <v>2717</v>
      </c>
      <c r="Q30" t="s">
        <v>2754</v>
      </c>
      <c r="R30" t="s">
        <v>47</v>
      </c>
      <c r="T30" t="s">
        <v>2719</v>
      </c>
      <c r="V30" t="s">
        <v>2714</v>
      </c>
      <c r="W30">
        <v>0.95</v>
      </c>
      <c r="X30" t="b">
        <v>1</v>
      </c>
      <c r="Y30" t="s">
        <v>2720</v>
      </c>
    </row>
    <row r="31" spans="1:25" x14ac:dyDescent="0.35">
      <c r="A31" t="s">
        <v>2755</v>
      </c>
      <c r="B31" t="s">
        <v>2714</v>
      </c>
      <c r="C31" t="s">
        <v>1500</v>
      </c>
      <c r="D31">
        <v>0.86802030456852797</v>
      </c>
      <c r="G31">
        <v>171</v>
      </c>
      <c r="H31">
        <v>0.86802030456852797</v>
      </c>
      <c r="I31">
        <v>197</v>
      </c>
      <c r="J31" t="s">
        <v>48</v>
      </c>
      <c r="K31" t="s">
        <v>2716</v>
      </c>
      <c r="L31" t="s">
        <v>2747</v>
      </c>
      <c r="N31" t="s">
        <v>2714</v>
      </c>
      <c r="O31" t="s">
        <v>2717</v>
      </c>
      <c r="Q31" t="s">
        <v>2756</v>
      </c>
      <c r="R31" t="s">
        <v>48</v>
      </c>
      <c r="T31" t="s">
        <v>2719</v>
      </c>
      <c r="V31" t="s">
        <v>2714</v>
      </c>
      <c r="W31">
        <v>0.95</v>
      </c>
      <c r="X31" t="b">
        <v>1</v>
      </c>
      <c r="Y31" t="s">
        <v>2720</v>
      </c>
    </row>
    <row r="32" spans="1:25" x14ac:dyDescent="0.35">
      <c r="A32" t="s">
        <v>2755</v>
      </c>
      <c r="B32" t="s">
        <v>2714</v>
      </c>
      <c r="C32" t="s">
        <v>1549</v>
      </c>
      <c r="D32">
        <v>3.0456852791878201E-2</v>
      </c>
      <c r="G32">
        <v>6</v>
      </c>
      <c r="H32">
        <v>3.0456852791878201E-2</v>
      </c>
      <c r="I32">
        <v>197</v>
      </c>
      <c r="J32" t="s">
        <v>48</v>
      </c>
      <c r="K32" t="s">
        <v>2716</v>
      </c>
      <c r="L32" t="s">
        <v>2749</v>
      </c>
      <c r="N32" t="s">
        <v>2714</v>
      </c>
      <c r="O32" t="s">
        <v>2717</v>
      </c>
      <c r="Q32" t="s">
        <v>2756</v>
      </c>
      <c r="R32" t="s">
        <v>48</v>
      </c>
      <c r="T32" t="s">
        <v>2719</v>
      </c>
      <c r="V32" t="s">
        <v>2714</v>
      </c>
      <c r="W32">
        <v>0.95</v>
      </c>
      <c r="X32" t="b">
        <v>1</v>
      </c>
      <c r="Y32" t="s">
        <v>2720</v>
      </c>
    </row>
    <row r="33" spans="1:25" x14ac:dyDescent="0.35">
      <c r="A33" t="s">
        <v>2755</v>
      </c>
      <c r="B33" t="s">
        <v>2714</v>
      </c>
      <c r="C33" t="s">
        <v>1550</v>
      </c>
      <c r="D33">
        <v>0.101522842639594</v>
      </c>
      <c r="G33">
        <v>20</v>
      </c>
      <c r="H33">
        <v>0.101522842639594</v>
      </c>
      <c r="I33">
        <v>197</v>
      </c>
      <c r="J33" t="s">
        <v>48</v>
      </c>
      <c r="K33" t="s">
        <v>2716</v>
      </c>
      <c r="L33" t="s">
        <v>2750</v>
      </c>
      <c r="N33" t="s">
        <v>2714</v>
      </c>
      <c r="O33" t="s">
        <v>2717</v>
      </c>
      <c r="Q33" t="s">
        <v>2756</v>
      </c>
      <c r="R33" t="s">
        <v>48</v>
      </c>
      <c r="T33" t="s">
        <v>2719</v>
      </c>
      <c r="V33" t="s">
        <v>2714</v>
      </c>
      <c r="W33">
        <v>0.95</v>
      </c>
      <c r="X33" t="b">
        <v>1</v>
      </c>
      <c r="Y33" t="s">
        <v>2720</v>
      </c>
    </row>
    <row r="34" spans="1:25" x14ac:dyDescent="0.35">
      <c r="A34" t="s">
        <v>2757</v>
      </c>
      <c r="B34" t="s">
        <v>2714</v>
      </c>
      <c r="C34" t="s">
        <v>1500</v>
      </c>
      <c r="D34">
        <v>0.93401015228426398</v>
      </c>
      <c r="G34">
        <v>184</v>
      </c>
      <c r="H34">
        <v>0.93401015228426398</v>
      </c>
      <c r="I34">
        <v>197</v>
      </c>
      <c r="J34" t="s">
        <v>49</v>
      </c>
      <c r="K34" t="s">
        <v>2716</v>
      </c>
      <c r="L34" t="s">
        <v>2747</v>
      </c>
      <c r="N34" t="s">
        <v>2714</v>
      </c>
      <c r="O34" t="s">
        <v>2717</v>
      </c>
      <c r="Q34" t="s">
        <v>2758</v>
      </c>
      <c r="R34" t="s">
        <v>49</v>
      </c>
      <c r="T34" t="s">
        <v>2719</v>
      </c>
      <c r="V34" t="s">
        <v>2714</v>
      </c>
      <c r="W34">
        <v>0.95</v>
      </c>
      <c r="X34" t="b">
        <v>1</v>
      </c>
      <c r="Y34" t="s">
        <v>2720</v>
      </c>
    </row>
    <row r="35" spans="1:25" x14ac:dyDescent="0.35">
      <c r="A35" t="s">
        <v>2757</v>
      </c>
      <c r="B35" t="s">
        <v>2714</v>
      </c>
      <c r="C35" t="s">
        <v>1549</v>
      </c>
      <c r="D35">
        <v>1.01522842639594E-2</v>
      </c>
      <c r="G35">
        <v>2</v>
      </c>
      <c r="H35">
        <v>1.01522842639594E-2</v>
      </c>
      <c r="I35">
        <v>197</v>
      </c>
      <c r="J35" t="s">
        <v>49</v>
      </c>
      <c r="K35" t="s">
        <v>2716</v>
      </c>
      <c r="L35" t="s">
        <v>2749</v>
      </c>
      <c r="N35" t="s">
        <v>2714</v>
      </c>
      <c r="O35" t="s">
        <v>2717</v>
      </c>
      <c r="Q35" t="s">
        <v>2758</v>
      </c>
      <c r="R35" t="s">
        <v>49</v>
      </c>
      <c r="T35" t="s">
        <v>2719</v>
      </c>
      <c r="V35" t="s">
        <v>2714</v>
      </c>
      <c r="W35">
        <v>0.95</v>
      </c>
      <c r="X35" t="b">
        <v>1</v>
      </c>
      <c r="Y35" t="s">
        <v>2720</v>
      </c>
    </row>
    <row r="36" spans="1:25" x14ac:dyDescent="0.35">
      <c r="A36" t="s">
        <v>2757</v>
      </c>
      <c r="B36" t="s">
        <v>2714</v>
      </c>
      <c r="C36" t="s">
        <v>1550</v>
      </c>
      <c r="D36">
        <v>5.5837563451776602E-2</v>
      </c>
      <c r="G36">
        <v>11</v>
      </c>
      <c r="H36">
        <v>5.5837563451776699E-2</v>
      </c>
      <c r="I36">
        <v>197</v>
      </c>
      <c r="J36" t="s">
        <v>49</v>
      </c>
      <c r="K36" t="s">
        <v>2716</v>
      </c>
      <c r="L36" t="s">
        <v>2750</v>
      </c>
      <c r="N36" t="s">
        <v>2714</v>
      </c>
      <c r="O36" t="s">
        <v>2717</v>
      </c>
      <c r="Q36" t="s">
        <v>2758</v>
      </c>
      <c r="R36" t="s">
        <v>49</v>
      </c>
      <c r="T36" t="s">
        <v>2719</v>
      </c>
      <c r="V36" t="s">
        <v>2714</v>
      </c>
      <c r="W36">
        <v>0.95</v>
      </c>
      <c r="X36" t="b">
        <v>1</v>
      </c>
      <c r="Y36" t="s">
        <v>2720</v>
      </c>
    </row>
    <row r="37" spans="1:25" x14ac:dyDescent="0.35">
      <c r="A37" t="s">
        <v>2759</v>
      </c>
      <c r="B37" t="s">
        <v>2714</v>
      </c>
      <c r="C37" t="s">
        <v>1500</v>
      </c>
      <c r="D37">
        <v>0.90355329949238605</v>
      </c>
      <c r="G37">
        <v>178</v>
      </c>
      <c r="H37">
        <v>0.90355329949238605</v>
      </c>
      <c r="I37">
        <v>197</v>
      </c>
      <c r="J37" t="s">
        <v>50</v>
      </c>
      <c r="K37" t="s">
        <v>2716</v>
      </c>
      <c r="L37" t="s">
        <v>2747</v>
      </c>
      <c r="N37" t="s">
        <v>2714</v>
      </c>
      <c r="O37" t="s">
        <v>2717</v>
      </c>
      <c r="Q37" t="s">
        <v>2760</v>
      </c>
      <c r="R37" t="s">
        <v>50</v>
      </c>
      <c r="T37" t="s">
        <v>2719</v>
      </c>
      <c r="V37" t="s">
        <v>2714</v>
      </c>
      <c r="W37">
        <v>0.95</v>
      </c>
      <c r="X37" t="b">
        <v>1</v>
      </c>
      <c r="Y37" t="s">
        <v>2720</v>
      </c>
    </row>
    <row r="38" spans="1:25" x14ac:dyDescent="0.35">
      <c r="A38" t="s">
        <v>2759</v>
      </c>
      <c r="B38" t="s">
        <v>2714</v>
      </c>
      <c r="C38" t="s">
        <v>1549</v>
      </c>
      <c r="D38">
        <v>2.0304568527918801E-2</v>
      </c>
      <c r="G38">
        <v>4</v>
      </c>
      <c r="H38">
        <v>2.0304568527918801E-2</v>
      </c>
      <c r="I38">
        <v>197</v>
      </c>
      <c r="J38" t="s">
        <v>50</v>
      </c>
      <c r="K38" t="s">
        <v>2716</v>
      </c>
      <c r="L38" t="s">
        <v>2749</v>
      </c>
      <c r="N38" t="s">
        <v>2714</v>
      </c>
      <c r="O38" t="s">
        <v>2717</v>
      </c>
      <c r="Q38" t="s">
        <v>2760</v>
      </c>
      <c r="R38" t="s">
        <v>50</v>
      </c>
      <c r="T38" t="s">
        <v>2719</v>
      </c>
      <c r="V38" t="s">
        <v>2714</v>
      </c>
      <c r="W38">
        <v>0.95</v>
      </c>
      <c r="X38" t="b">
        <v>1</v>
      </c>
      <c r="Y38" t="s">
        <v>2720</v>
      </c>
    </row>
    <row r="39" spans="1:25" x14ac:dyDescent="0.35">
      <c r="A39" t="s">
        <v>2759</v>
      </c>
      <c r="B39" t="s">
        <v>2714</v>
      </c>
      <c r="C39" t="s">
        <v>1550</v>
      </c>
      <c r="D39">
        <v>7.6142131979695396E-2</v>
      </c>
      <c r="G39">
        <v>15</v>
      </c>
      <c r="H39">
        <v>7.6142131979695396E-2</v>
      </c>
      <c r="I39">
        <v>197</v>
      </c>
      <c r="J39" t="s">
        <v>50</v>
      </c>
      <c r="K39" t="s">
        <v>2716</v>
      </c>
      <c r="L39" t="s">
        <v>2750</v>
      </c>
      <c r="N39" t="s">
        <v>2714</v>
      </c>
      <c r="O39" t="s">
        <v>2717</v>
      </c>
      <c r="Q39" t="s">
        <v>2760</v>
      </c>
      <c r="R39" t="s">
        <v>50</v>
      </c>
      <c r="T39" t="s">
        <v>2719</v>
      </c>
      <c r="V39" t="s">
        <v>2714</v>
      </c>
      <c r="W39">
        <v>0.95</v>
      </c>
      <c r="X39" t="b">
        <v>1</v>
      </c>
      <c r="Y39" t="s">
        <v>2720</v>
      </c>
    </row>
    <row r="40" spans="1:25" x14ac:dyDescent="0.35">
      <c r="A40" t="s">
        <v>2761</v>
      </c>
      <c r="B40" t="s">
        <v>2714</v>
      </c>
      <c r="C40" t="s">
        <v>1609</v>
      </c>
      <c r="D40">
        <v>0.269035532994924</v>
      </c>
      <c r="G40">
        <v>53</v>
      </c>
      <c r="H40">
        <v>0.269035532994924</v>
      </c>
      <c r="I40">
        <v>197</v>
      </c>
      <c r="J40" t="s">
        <v>55</v>
      </c>
      <c r="K40" t="s">
        <v>2716</v>
      </c>
      <c r="L40" t="s">
        <v>2762</v>
      </c>
      <c r="N40" t="s">
        <v>2714</v>
      </c>
      <c r="O40" t="s">
        <v>2763</v>
      </c>
      <c r="P40" t="s">
        <v>2764</v>
      </c>
      <c r="Q40" t="s">
        <v>2765</v>
      </c>
      <c r="R40" t="s">
        <v>55</v>
      </c>
      <c r="T40" t="s">
        <v>2719</v>
      </c>
      <c r="V40" t="s">
        <v>2714</v>
      </c>
      <c r="W40">
        <v>0.95</v>
      </c>
      <c r="X40" t="b">
        <v>1</v>
      </c>
      <c r="Y40" t="s">
        <v>2720</v>
      </c>
    </row>
    <row r="41" spans="1:25" x14ac:dyDescent="0.35">
      <c r="A41" t="s">
        <v>2761</v>
      </c>
      <c r="B41" t="s">
        <v>2714</v>
      </c>
      <c r="C41" t="s">
        <v>1639</v>
      </c>
      <c r="D41">
        <v>2.0304568527918801E-2</v>
      </c>
      <c r="G41">
        <v>4</v>
      </c>
      <c r="H41">
        <v>2.0304568527918801E-2</v>
      </c>
      <c r="I41">
        <v>197</v>
      </c>
      <c r="J41" t="s">
        <v>55</v>
      </c>
      <c r="K41" t="s">
        <v>2716</v>
      </c>
      <c r="L41" t="s">
        <v>2766</v>
      </c>
      <c r="N41" t="s">
        <v>2714</v>
      </c>
      <c r="O41" t="s">
        <v>2763</v>
      </c>
      <c r="P41" t="s">
        <v>2764</v>
      </c>
      <c r="Q41" t="s">
        <v>2765</v>
      </c>
      <c r="R41" t="s">
        <v>55</v>
      </c>
      <c r="T41" t="s">
        <v>2719</v>
      </c>
      <c r="V41" t="s">
        <v>2714</v>
      </c>
      <c r="W41">
        <v>0.95</v>
      </c>
      <c r="X41" t="b">
        <v>1</v>
      </c>
      <c r="Y41" t="s">
        <v>2720</v>
      </c>
    </row>
    <row r="42" spans="1:25" x14ac:dyDescent="0.35">
      <c r="A42" t="s">
        <v>2761</v>
      </c>
      <c r="B42" t="s">
        <v>2714</v>
      </c>
      <c r="C42" t="s">
        <v>1551</v>
      </c>
      <c r="D42">
        <v>5.0761421319797002E-3</v>
      </c>
      <c r="G42">
        <v>1</v>
      </c>
      <c r="H42">
        <v>5.0761421319797002E-3</v>
      </c>
      <c r="I42">
        <v>197</v>
      </c>
      <c r="J42" t="s">
        <v>55</v>
      </c>
      <c r="K42" t="s">
        <v>2716</v>
      </c>
      <c r="L42" t="s">
        <v>2767</v>
      </c>
      <c r="N42" t="s">
        <v>2714</v>
      </c>
      <c r="O42" t="s">
        <v>2763</v>
      </c>
      <c r="P42" t="s">
        <v>2764</v>
      </c>
      <c r="Q42" t="s">
        <v>2765</v>
      </c>
      <c r="R42" t="s">
        <v>55</v>
      </c>
      <c r="T42" t="s">
        <v>2719</v>
      </c>
      <c r="V42" t="s">
        <v>2714</v>
      </c>
      <c r="W42">
        <v>0.95</v>
      </c>
      <c r="X42" t="b">
        <v>1</v>
      </c>
      <c r="Y42" t="s">
        <v>2720</v>
      </c>
    </row>
    <row r="43" spans="1:25" x14ac:dyDescent="0.35">
      <c r="A43" t="s">
        <v>2761</v>
      </c>
      <c r="B43" t="s">
        <v>2714</v>
      </c>
      <c r="C43" t="s">
        <v>1530</v>
      </c>
      <c r="D43">
        <v>3.0456852791878201E-2</v>
      </c>
      <c r="G43">
        <v>6</v>
      </c>
      <c r="H43">
        <v>3.0456852791878201E-2</v>
      </c>
      <c r="I43">
        <v>197</v>
      </c>
      <c r="J43" t="s">
        <v>55</v>
      </c>
      <c r="K43" t="s">
        <v>2716</v>
      </c>
      <c r="L43" t="s">
        <v>2768</v>
      </c>
      <c r="N43" t="s">
        <v>2714</v>
      </c>
      <c r="O43" t="s">
        <v>2763</v>
      </c>
      <c r="P43" t="s">
        <v>2764</v>
      </c>
      <c r="Q43" t="s">
        <v>2765</v>
      </c>
      <c r="R43" t="s">
        <v>55</v>
      </c>
      <c r="T43" t="s">
        <v>2719</v>
      </c>
      <c r="V43" t="s">
        <v>2714</v>
      </c>
      <c r="W43">
        <v>0.95</v>
      </c>
      <c r="X43" t="b">
        <v>1</v>
      </c>
      <c r="Y43" t="s">
        <v>2720</v>
      </c>
    </row>
    <row r="44" spans="1:25" x14ac:dyDescent="0.35">
      <c r="A44" t="s">
        <v>2761</v>
      </c>
      <c r="B44" t="s">
        <v>2714</v>
      </c>
      <c r="C44" t="s">
        <v>1734</v>
      </c>
      <c r="D44">
        <v>1.5228426395939101E-2</v>
      </c>
      <c r="G44">
        <v>3</v>
      </c>
      <c r="H44">
        <v>1.5228426395939101E-2</v>
      </c>
      <c r="I44">
        <v>197</v>
      </c>
      <c r="J44" t="s">
        <v>55</v>
      </c>
      <c r="K44" t="s">
        <v>2716</v>
      </c>
      <c r="L44" t="s">
        <v>2769</v>
      </c>
      <c r="N44" t="s">
        <v>2714</v>
      </c>
      <c r="O44" t="s">
        <v>2763</v>
      </c>
      <c r="P44" t="s">
        <v>2764</v>
      </c>
      <c r="Q44" t="s">
        <v>2765</v>
      </c>
      <c r="R44" t="s">
        <v>55</v>
      </c>
      <c r="T44" t="s">
        <v>2719</v>
      </c>
      <c r="V44" t="s">
        <v>2714</v>
      </c>
      <c r="W44">
        <v>0.95</v>
      </c>
      <c r="X44" t="b">
        <v>1</v>
      </c>
      <c r="Y44" t="s">
        <v>2720</v>
      </c>
    </row>
    <row r="45" spans="1:25" x14ac:dyDescent="0.35">
      <c r="A45" t="s">
        <v>2761</v>
      </c>
      <c r="B45" t="s">
        <v>2714</v>
      </c>
      <c r="C45" t="s">
        <v>1503</v>
      </c>
      <c r="D45">
        <v>4.5685279187817299E-2</v>
      </c>
      <c r="G45">
        <v>9</v>
      </c>
      <c r="H45">
        <v>4.5685279187817299E-2</v>
      </c>
      <c r="I45">
        <v>197</v>
      </c>
      <c r="J45" t="s">
        <v>55</v>
      </c>
      <c r="K45" t="s">
        <v>2716</v>
      </c>
      <c r="L45" t="s">
        <v>2770</v>
      </c>
      <c r="N45" t="s">
        <v>2714</v>
      </c>
      <c r="O45" t="s">
        <v>2763</v>
      </c>
      <c r="P45" t="s">
        <v>2764</v>
      </c>
      <c r="Q45" t="s">
        <v>2765</v>
      </c>
      <c r="R45" t="s">
        <v>55</v>
      </c>
      <c r="T45" t="s">
        <v>2719</v>
      </c>
      <c r="V45" t="s">
        <v>2714</v>
      </c>
      <c r="W45">
        <v>0.95</v>
      </c>
      <c r="X45" t="b">
        <v>1</v>
      </c>
      <c r="Y45" t="s">
        <v>2720</v>
      </c>
    </row>
    <row r="46" spans="1:25" x14ac:dyDescent="0.35">
      <c r="A46" t="s">
        <v>2761</v>
      </c>
      <c r="B46" t="s">
        <v>2714</v>
      </c>
      <c r="C46" t="s">
        <v>1592</v>
      </c>
      <c r="D46">
        <v>1.5228426395939101E-2</v>
      </c>
      <c r="G46">
        <v>3</v>
      </c>
      <c r="H46">
        <v>1.5228426395939101E-2</v>
      </c>
      <c r="I46">
        <v>197</v>
      </c>
      <c r="J46" t="s">
        <v>55</v>
      </c>
      <c r="K46" t="s">
        <v>2716</v>
      </c>
      <c r="L46" t="s">
        <v>2771</v>
      </c>
      <c r="N46" t="s">
        <v>2714</v>
      </c>
      <c r="O46" t="s">
        <v>2763</v>
      </c>
      <c r="P46" t="s">
        <v>2764</v>
      </c>
      <c r="Q46" t="s">
        <v>2765</v>
      </c>
      <c r="R46" t="s">
        <v>55</v>
      </c>
      <c r="T46" t="s">
        <v>2719</v>
      </c>
      <c r="V46" t="s">
        <v>2714</v>
      </c>
      <c r="W46">
        <v>0.95</v>
      </c>
      <c r="X46" t="b">
        <v>1</v>
      </c>
      <c r="Y46" t="s">
        <v>2720</v>
      </c>
    </row>
    <row r="47" spans="1:25" x14ac:dyDescent="0.35">
      <c r="A47" t="s">
        <v>2761</v>
      </c>
      <c r="B47" t="s">
        <v>2714</v>
      </c>
      <c r="C47" t="s">
        <v>1501</v>
      </c>
      <c r="D47">
        <v>0.487309644670051</v>
      </c>
      <c r="G47">
        <v>96</v>
      </c>
      <c r="H47">
        <v>0.487309644670051</v>
      </c>
      <c r="I47">
        <v>197</v>
      </c>
      <c r="J47" t="s">
        <v>55</v>
      </c>
      <c r="K47" t="s">
        <v>2716</v>
      </c>
      <c r="L47" t="s">
        <v>2772</v>
      </c>
      <c r="N47" t="s">
        <v>2714</v>
      </c>
      <c r="O47" t="s">
        <v>2763</v>
      </c>
      <c r="P47" t="s">
        <v>2764</v>
      </c>
      <c r="Q47" t="s">
        <v>2765</v>
      </c>
      <c r="R47" t="s">
        <v>55</v>
      </c>
      <c r="T47" t="s">
        <v>2719</v>
      </c>
      <c r="V47" t="s">
        <v>2714</v>
      </c>
      <c r="W47">
        <v>0.95</v>
      </c>
      <c r="X47" t="b">
        <v>1</v>
      </c>
      <c r="Y47" t="s">
        <v>2720</v>
      </c>
    </row>
    <row r="48" spans="1:25" x14ac:dyDescent="0.35">
      <c r="A48" t="s">
        <v>2761</v>
      </c>
      <c r="B48" t="s">
        <v>2714</v>
      </c>
      <c r="C48" t="s">
        <v>1867</v>
      </c>
      <c r="D48">
        <v>1.01522842639594E-2</v>
      </c>
      <c r="G48">
        <v>2</v>
      </c>
      <c r="H48">
        <v>1.01522842639594E-2</v>
      </c>
      <c r="I48">
        <v>197</v>
      </c>
      <c r="J48" t="s">
        <v>55</v>
      </c>
      <c r="K48" t="s">
        <v>2716</v>
      </c>
      <c r="L48" t="s">
        <v>2773</v>
      </c>
      <c r="N48" t="s">
        <v>2714</v>
      </c>
      <c r="O48" t="s">
        <v>2763</v>
      </c>
      <c r="P48" t="s">
        <v>2764</v>
      </c>
      <c r="Q48" t="s">
        <v>2765</v>
      </c>
      <c r="R48" t="s">
        <v>55</v>
      </c>
      <c r="T48" t="s">
        <v>2719</v>
      </c>
      <c r="V48" t="s">
        <v>2714</v>
      </c>
      <c r="W48">
        <v>0.95</v>
      </c>
      <c r="X48" t="b">
        <v>1</v>
      </c>
      <c r="Y48" t="s">
        <v>2720</v>
      </c>
    </row>
    <row r="49" spans="1:25" x14ac:dyDescent="0.35">
      <c r="A49" t="s">
        <v>2761</v>
      </c>
      <c r="B49" t="s">
        <v>2714</v>
      </c>
      <c r="C49" t="s">
        <v>1502</v>
      </c>
      <c r="D49">
        <v>3.0456852791878201E-2</v>
      </c>
      <c r="G49">
        <v>6</v>
      </c>
      <c r="H49">
        <v>3.0456852791878201E-2</v>
      </c>
      <c r="I49">
        <v>197</v>
      </c>
      <c r="J49" t="s">
        <v>55</v>
      </c>
      <c r="K49" t="s">
        <v>2716</v>
      </c>
      <c r="L49" t="s">
        <v>2774</v>
      </c>
      <c r="N49" t="s">
        <v>2714</v>
      </c>
      <c r="O49" t="s">
        <v>2763</v>
      </c>
      <c r="P49" t="s">
        <v>2764</v>
      </c>
      <c r="Q49" t="s">
        <v>2765</v>
      </c>
      <c r="R49" t="s">
        <v>55</v>
      </c>
      <c r="T49" t="s">
        <v>2719</v>
      </c>
      <c r="V49" t="s">
        <v>2714</v>
      </c>
      <c r="W49">
        <v>0.95</v>
      </c>
      <c r="X49" t="b">
        <v>1</v>
      </c>
      <c r="Y49" t="s">
        <v>2720</v>
      </c>
    </row>
    <row r="50" spans="1:25" x14ac:dyDescent="0.35">
      <c r="A50" t="s">
        <v>2761</v>
      </c>
      <c r="B50" t="s">
        <v>2714</v>
      </c>
      <c r="C50" t="s">
        <v>2163</v>
      </c>
      <c r="D50">
        <v>5.0761421319797002E-3</v>
      </c>
      <c r="G50">
        <v>1</v>
      </c>
      <c r="H50">
        <v>5.0761421319797002E-3</v>
      </c>
      <c r="I50">
        <v>197</v>
      </c>
      <c r="J50" t="s">
        <v>55</v>
      </c>
      <c r="K50" t="s">
        <v>2716</v>
      </c>
      <c r="L50" t="s">
        <v>2775</v>
      </c>
      <c r="N50" t="s">
        <v>2714</v>
      </c>
      <c r="O50" t="s">
        <v>2763</v>
      </c>
      <c r="P50" t="s">
        <v>2764</v>
      </c>
      <c r="Q50" t="s">
        <v>2765</v>
      </c>
      <c r="R50" t="s">
        <v>55</v>
      </c>
      <c r="T50" t="s">
        <v>2719</v>
      </c>
      <c r="V50" t="s">
        <v>2714</v>
      </c>
      <c r="W50">
        <v>0.95</v>
      </c>
      <c r="X50" t="b">
        <v>1</v>
      </c>
      <c r="Y50" t="s">
        <v>2720</v>
      </c>
    </row>
    <row r="51" spans="1:25" x14ac:dyDescent="0.35">
      <c r="A51" t="s">
        <v>2761</v>
      </c>
      <c r="B51" t="s">
        <v>2714</v>
      </c>
      <c r="C51" t="s">
        <v>2111</v>
      </c>
      <c r="D51">
        <v>5.0761421319797002E-3</v>
      </c>
      <c r="G51">
        <v>1</v>
      </c>
      <c r="H51">
        <v>5.0761421319797002E-3</v>
      </c>
      <c r="I51">
        <v>197</v>
      </c>
      <c r="J51" t="s">
        <v>55</v>
      </c>
      <c r="K51" t="s">
        <v>2716</v>
      </c>
      <c r="L51" t="s">
        <v>2776</v>
      </c>
      <c r="N51" t="s">
        <v>2714</v>
      </c>
      <c r="O51" t="s">
        <v>2763</v>
      </c>
      <c r="P51" t="s">
        <v>2764</v>
      </c>
      <c r="Q51" t="s">
        <v>2765</v>
      </c>
      <c r="R51" t="s">
        <v>55</v>
      </c>
      <c r="T51" t="s">
        <v>2719</v>
      </c>
      <c r="V51" t="s">
        <v>2714</v>
      </c>
      <c r="W51">
        <v>0.95</v>
      </c>
      <c r="X51" t="b">
        <v>1</v>
      </c>
      <c r="Y51" t="s">
        <v>2720</v>
      </c>
    </row>
    <row r="52" spans="1:25" x14ac:dyDescent="0.35">
      <c r="A52" t="s">
        <v>2761</v>
      </c>
      <c r="B52" t="s">
        <v>2714</v>
      </c>
      <c r="C52" t="s">
        <v>1531</v>
      </c>
      <c r="D52">
        <v>6.0913705583756299E-2</v>
      </c>
      <c r="G52">
        <v>12</v>
      </c>
      <c r="H52">
        <v>6.0913705583756299E-2</v>
      </c>
      <c r="I52">
        <v>197</v>
      </c>
      <c r="J52" t="s">
        <v>55</v>
      </c>
      <c r="K52" t="s">
        <v>2716</v>
      </c>
      <c r="L52" t="s">
        <v>2777</v>
      </c>
      <c r="N52" t="s">
        <v>2714</v>
      </c>
      <c r="O52" t="s">
        <v>2763</v>
      </c>
      <c r="P52" t="s">
        <v>2764</v>
      </c>
      <c r="Q52" t="s">
        <v>2765</v>
      </c>
      <c r="R52" t="s">
        <v>55</v>
      </c>
      <c r="T52" t="s">
        <v>2719</v>
      </c>
      <c r="V52" t="s">
        <v>2714</v>
      </c>
      <c r="W52">
        <v>0.95</v>
      </c>
      <c r="X52" t="b">
        <v>1</v>
      </c>
      <c r="Y52" t="s">
        <v>2720</v>
      </c>
    </row>
    <row r="53" spans="1:25" x14ac:dyDescent="0.35">
      <c r="A53" t="s">
        <v>2778</v>
      </c>
      <c r="B53" t="s">
        <v>2714</v>
      </c>
      <c r="C53" t="s">
        <v>1609</v>
      </c>
      <c r="D53">
        <v>0.181347150259067</v>
      </c>
      <c r="G53">
        <v>35</v>
      </c>
      <c r="H53">
        <v>0.181347150259067</v>
      </c>
      <c r="I53">
        <v>193</v>
      </c>
      <c r="J53" t="s">
        <v>57</v>
      </c>
      <c r="K53" t="s">
        <v>2716</v>
      </c>
      <c r="L53" t="s">
        <v>2762</v>
      </c>
      <c r="N53" t="s">
        <v>2714</v>
      </c>
      <c r="O53" t="s">
        <v>2763</v>
      </c>
      <c r="P53" t="s">
        <v>2764</v>
      </c>
      <c r="Q53" t="s">
        <v>2779</v>
      </c>
      <c r="R53" t="s">
        <v>57</v>
      </c>
      <c r="S53" t="s">
        <v>1496</v>
      </c>
      <c r="T53" t="s">
        <v>2719</v>
      </c>
      <c r="V53" t="s">
        <v>2714</v>
      </c>
      <c r="W53">
        <v>0.95</v>
      </c>
      <c r="X53" t="b">
        <v>1</v>
      </c>
      <c r="Y53" t="s">
        <v>2720</v>
      </c>
    </row>
    <row r="54" spans="1:25" x14ac:dyDescent="0.35">
      <c r="A54" t="s">
        <v>2778</v>
      </c>
      <c r="B54" t="s">
        <v>2714</v>
      </c>
      <c r="C54" t="s">
        <v>1639</v>
      </c>
      <c r="D54">
        <v>3.10880829015544E-2</v>
      </c>
      <c r="G54">
        <v>6</v>
      </c>
      <c r="H54">
        <v>3.10880829015544E-2</v>
      </c>
      <c r="I54">
        <v>193</v>
      </c>
      <c r="J54" t="s">
        <v>57</v>
      </c>
      <c r="K54" t="s">
        <v>2716</v>
      </c>
      <c r="L54" t="s">
        <v>2766</v>
      </c>
      <c r="N54" t="s">
        <v>2714</v>
      </c>
      <c r="O54" t="s">
        <v>2763</v>
      </c>
      <c r="P54" t="s">
        <v>2764</v>
      </c>
      <c r="Q54" t="s">
        <v>2779</v>
      </c>
      <c r="R54" t="s">
        <v>57</v>
      </c>
      <c r="S54" t="s">
        <v>1496</v>
      </c>
      <c r="T54" t="s">
        <v>2719</v>
      </c>
      <c r="V54" t="s">
        <v>2714</v>
      </c>
      <c r="W54">
        <v>0.95</v>
      </c>
      <c r="X54" t="b">
        <v>1</v>
      </c>
      <c r="Y54" t="s">
        <v>2720</v>
      </c>
    </row>
    <row r="55" spans="1:25" x14ac:dyDescent="0.35">
      <c r="A55" t="s">
        <v>2778</v>
      </c>
      <c r="B55" t="s">
        <v>2714</v>
      </c>
      <c r="C55" t="s">
        <v>1551</v>
      </c>
      <c r="D55">
        <v>2.59067357512953E-2</v>
      </c>
      <c r="G55">
        <v>5</v>
      </c>
      <c r="H55">
        <v>2.59067357512953E-2</v>
      </c>
      <c r="I55">
        <v>193</v>
      </c>
      <c r="J55" t="s">
        <v>57</v>
      </c>
      <c r="K55" t="s">
        <v>2716</v>
      </c>
      <c r="L55" t="s">
        <v>2767</v>
      </c>
      <c r="N55" t="s">
        <v>2714</v>
      </c>
      <c r="O55" t="s">
        <v>2763</v>
      </c>
      <c r="P55" t="s">
        <v>2764</v>
      </c>
      <c r="Q55" t="s">
        <v>2779</v>
      </c>
      <c r="R55" t="s">
        <v>57</v>
      </c>
      <c r="S55" t="s">
        <v>1496</v>
      </c>
      <c r="T55" t="s">
        <v>2719</v>
      </c>
      <c r="V55" t="s">
        <v>2714</v>
      </c>
      <c r="W55">
        <v>0.95</v>
      </c>
      <c r="X55" t="b">
        <v>1</v>
      </c>
      <c r="Y55" t="s">
        <v>2720</v>
      </c>
    </row>
    <row r="56" spans="1:25" x14ac:dyDescent="0.35">
      <c r="A56" t="s">
        <v>2778</v>
      </c>
      <c r="B56" t="s">
        <v>2714</v>
      </c>
      <c r="C56" t="s">
        <v>1530</v>
      </c>
      <c r="D56">
        <v>4.6632124352331598E-2</v>
      </c>
      <c r="G56">
        <v>9</v>
      </c>
      <c r="H56">
        <v>4.6632124352331598E-2</v>
      </c>
      <c r="I56">
        <v>193</v>
      </c>
      <c r="J56" t="s">
        <v>57</v>
      </c>
      <c r="K56" t="s">
        <v>2716</v>
      </c>
      <c r="L56" t="s">
        <v>2768</v>
      </c>
      <c r="N56" t="s">
        <v>2714</v>
      </c>
      <c r="O56" t="s">
        <v>2763</v>
      </c>
      <c r="P56" t="s">
        <v>2764</v>
      </c>
      <c r="Q56" t="s">
        <v>2779</v>
      </c>
      <c r="R56" t="s">
        <v>57</v>
      </c>
      <c r="S56" t="s">
        <v>1496</v>
      </c>
      <c r="T56" t="s">
        <v>2719</v>
      </c>
      <c r="V56" t="s">
        <v>2714</v>
      </c>
      <c r="W56">
        <v>0.95</v>
      </c>
      <c r="X56" t="b">
        <v>1</v>
      </c>
      <c r="Y56" t="s">
        <v>2720</v>
      </c>
    </row>
    <row r="57" spans="1:25" x14ac:dyDescent="0.35">
      <c r="A57" t="s">
        <v>2778</v>
      </c>
      <c r="B57" t="s">
        <v>2714</v>
      </c>
      <c r="C57" t="s">
        <v>1734</v>
      </c>
      <c r="D57">
        <v>2.0725388601036301E-2</v>
      </c>
      <c r="G57">
        <v>4</v>
      </c>
      <c r="H57">
        <v>2.0725388601036301E-2</v>
      </c>
      <c r="I57">
        <v>193</v>
      </c>
      <c r="J57" t="s">
        <v>57</v>
      </c>
      <c r="K57" t="s">
        <v>2716</v>
      </c>
      <c r="L57" t="s">
        <v>2769</v>
      </c>
      <c r="N57" t="s">
        <v>2714</v>
      </c>
      <c r="O57" t="s">
        <v>2763</v>
      </c>
      <c r="P57" t="s">
        <v>2764</v>
      </c>
      <c r="Q57" t="s">
        <v>2779</v>
      </c>
      <c r="R57" t="s">
        <v>57</v>
      </c>
      <c r="S57" t="s">
        <v>1496</v>
      </c>
      <c r="T57" t="s">
        <v>2719</v>
      </c>
      <c r="V57" t="s">
        <v>2714</v>
      </c>
      <c r="W57">
        <v>0.95</v>
      </c>
      <c r="X57" t="b">
        <v>1</v>
      </c>
      <c r="Y57" t="s">
        <v>2720</v>
      </c>
    </row>
    <row r="58" spans="1:25" x14ac:dyDescent="0.35">
      <c r="A58" t="s">
        <v>2778</v>
      </c>
      <c r="B58" t="s">
        <v>2714</v>
      </c>
      <c r="C58" t="s">
        <v>1503</v>
      </c>
      <c r="D58">
        <v>5.6994818652849701E-2</v>
      </c>
      <c r="G58">
        <v>11</v>
      </c>
      <c r="H58">
        <v>5.6994818652849701E-2</v>
      </c>
      <c r="I58">
        <v>193</v>
      </c>
      <c r="J58" t="s">
        <v>57</v>
      </c>
      <c r="K58" t="s">
        <v>2716</v>
      </c>
      <c r="L58" t="s">
        <v>2770</v>
      </c>
      <c r="N58" t="s">
        <v>2714</v>
      </c>
      <c r="O58" t="s">
        <v>2763</v>
      </c>
      <c r="P58" t="s">
        <v>2764</v>
      </c>
      <c r="Q58" t="s">
        <v>2779</v>
      </c>
      <c r="R58" t="s">
        <v>57</v>
      </c>
      <c r="S58" t="s">
        <v>1496</v>
      </c>
      <c r="T58" t="s">
        <v>2719</v>
      </c>
      <c r="V58" t="s">
        <v>2714</v>
      </c>
      <c r="W58">
        <v>0.95</v>
      </c>
      <c r="X58" t="b">
        <v>1</v>
      </c>
      <c r="Y58" t="s">
        <v>2720</v>
      </c>
    </row>
    <row r="59" spans="1:25" x14ac:dyDescent="0.35">
      <c r="A59" t="s">
        <v>2778</v>
      </c>
      <c r="B59" t="s">
        <v>2714</v>
      </c>
      <c r="C59" t="s">
        <v>1592</v>
      </c>
      <c r="D59">
        <v>2.0725388601036301E-2</v>
      </c>
      <c r="G59">
        <v>4</v>
      </c>
      <c r="H59">
        <v>2.0725388601036301E-2</v>
      </c>
      <c r="I59">
        <v>193</v>
      </c>
      <c r="J59" t="s">
        <v>57</v>
      </c>
      <c r="K59" t="s">
        <v>2716</v>
      </c>
      <c r="L59" t="s">
        <v>2771</v>
      </c>
      <c r="N59" t="s">
        <v>2714</v>
      </c>
      <c r="O59" t="s">
        <v>2763</v>
      </c>
      <c r="P59" t="s">
        <v>2764</v>
      </c>
      <c r="Q59" t="s">
        <v>2779</v>
      </c>
      <c r="R59" t="s">
        <v>57</v>
      </c>
      <c r="S59" t="s">
        <v>1496</v>
      </c>
      <c r="T59" t="s">
        <v>2719</v>
      </c>
      <c r="V59" t="s">
        <v>2714</v>
      </c>
      <c r="W59">
        <v>0.95</v>
      </c>
      <c r="X59" t="b">
        <v>1</v>
      </c>
      <c r="Y59" t="s">
        <v>2720</v>
      </c>
    </row>
    <row r="60" spans="1:25" x14ac:dyDescent="0.35">
      <c r="A60" t="s">
        <v>2778</v>
      </c>
      <c r="B60" t="s">
        <v>2714</v>
      </c>
      <c r="C60" t="s">
        <v>1501</v>
      </c>
      <c r="D60">
        <v>0.27979274611399002</v>
      </c>
      <c r="G60">
        <v>54</v>
      </c>
      <c r="H60">
        <v>0.27979274611399002</v>
      </c>
      <c r="I60">
        <v>193</v>
      </c>
      <c r="J60" t="s">
        <v>57</v>
      </c>
      <c r="K60" t="s">
        <v>2716</v>
      </c>
      <c r="L60" t="s">
        <v>2772</v>
      </c>
      <c r="N60" t="s">
        <v>2714</v>
      </c>
      <c r="O60" t="s">
        <v>2763</v>
      </c>
      <c r="P60" t="s">
        <v>2764</v>
      </c>
      <c r="Q60" t="s">
        <v>2779</v>
      </c>
      <c r="R60" t="s">
        <v>57</v>
      </c>
      <c r="S60" t="s">
        <v>1496</v>
      </c>
      <c r="T60" t="s">
        <v>2719</v>
      </c>
      <c r="V60" t="s">
        <v>2714</v>
      </c>
      <c r="W60">
        <v>0.95</v>
      </c>
      <c r="X60" t="b">
        <v>1</v>
      </c>
      <c r="Y60" t="s">
        <v>2720</v>
      </c>
    </row>
    <row r="61" spans="1:25" x14ac:dyDescent="0.35">
      <c r="A61" t="s">
        <v>2778</v>
      </c>
      <c r="B61" t="s">
        <v>2714</v>
      </c>
      <c r="C61" t="s">
        <v>1867</v>
      </c>
      <c r="D61">
        <v>5.1813471502590702E-3</v>
      </c>
      <c r="G61">
        <v>1</v>
      </c>
      <c r="H61">
        <v>5.1813471502590702E-3</v>
      </c>
      <c r="I61">
        <v>193</v>
      </c>
      <c r="J61" t="s">
        <v>57</v>
      </c>
      <c r="K61" t="s">
        <v>2716</v>
      </c>
      <c r="L61" t="s">
        <v>2773</v>
      </c>
      <c r="N61" t="s">
        <v>2714</v>
      </c>
      <c r="O61" t="s">
        <v>2763</v>
      </c>
      <c r="P61" t="s">
        <v>2764</v>
      </c>
      <c r="Q61" t="s">
        <v>2779</v>
      </c>
      <c r="R61" t="s">
        <v>57</v>
      </c>
      <c r="S61" t="s">
        <v>1496</v>
      </c>
      <c r="T61" t="s">
        <v>2719</v>
      </c>
      <c r="V61" t="s">
        <v>2714</v>
      </c>
      <c r="W61">
        <v>0.95</v>
      </c>
      <c r="X61" t="b">
        <v>1</v>
      </c>
      <c r="Y61" t="s">
        <v>2720</v>
      </c>
    </row>
    <row r="62" spans="1:25" x14ac:dyDescent="0.35">
      <c r="A62" t="s">
        <v>2778</v>
      </c>
      <c r="B62" t="s">
        <v>2714</v>
      </c>
      <c r="C62" t="s">
        <v>1502</v>
      </c>
      <c r="D62">
        <v>0.14507772020725401</v>
      </c>
      <c r="G62">
        <v>28</v>
      </c>
      <c r="H62">
        <v>0.14507772020725401</v>
      </c>
      <c r="I62">
        <v>193</v>
      </c>
      <c r="J62" t="s">
        <v>57</v>
      </c>
      <c r="K62" t="s">
        <v>2716</v>
      </c>
      <c r="L62" t="s">
        <v>2774</v>
      </c>
      <c r="N62" t="s">
        <v>2714</v>
      </c>
      <c r="O62" t="s">
        <v>2763</v>
      </c>
      <c r="P62" t="s">
        <v>2764</v>
      </c>
      <c r="Q62" t="s">
        <v>2779</v>
      </c>
      <c r="R62" t="s">
        <v>57</v>
      </c>
      <c r="S62" t="s">
        <v>1496</v>
      </c>
      <c r="T62" t="s">
        <v>2719</v>
      </c>
      <c r="V62" t="s">
        <v>2714</v>
      </c>
      <c r="W62">
        <v>0.95</v>
      </c>
      <c r="X62" t="b">
        <v>1</v>
      </c>
      <c r="Y62" t="s">
        <v>2720</v>
      </c>
    </row>
    <row r="63" spans="1:25" x14ac:dyDescent="0.35">
      <c r="A63" t="s">
        <v>2778</v>
      </c>
      <c r="B63" t="s">
        <v>2714</v>
      </c>
      <c r="C63" t="s">
        <v>2163</v>
      </c>
      <c r="D63">
        <v>5.1813471502590702E-3</v>
      </c>
      <c r="G63">
        <v>1</v>
      </c>
      <c r="H63">
        <v>5.1813471502590702E-3</v>
      </c>
      <c r="I63">
        <v>193</v>
      </c>
      <c r="J63" t="s">
        <v>57</v>
      </c>
      <c r="K63" t="s">
        <v>2716</v>
      </c>
      <c r="L63" t="s">
        <v>2775</v>
      </c>
      <c r="N63" t="s">
        <v>2714</v>
      </c>
      <c r="O63" t="s">
        <v>2763</v>
      </c>
      <c r="P63" t="s">
        <v>2764</v>
      </c>
      <c r="Q63" t="s">
        <v>2779</v>
      </c>
      <c r="R63" t="s">
        <v>57</v>
      </c>
      <c r="S63" t="s">
        <v>1496</v>
      </c>
      <c r="T63" t="s">
        <v>2719</v>
      </c>
      <c r="V63" t="s">
        <v>2714</v>
      </c>
      <c r="W63">
        <v>0.95</v>
      </c>
      <c r="X63" t="b">
        <v>1</v>
      </c>
      <c r="Y63" t="s">
        <v>2720</v>
      </c>
    </row>
    <row r="64" spans="1:25" x14ac:dyDescent="0.35">
      <c r="A64" t="s">
        <v>2778</v>
      </c>
      <c r="B64" t="s">
        <v>2714</v>
      </c>
      <c r="C64" t="s">
        <v>2111</v>
      </c>
      <c r="D64">
        <v>5.1813471502590702E-3</v>
      </c>
      <c r="G64">
        <v>1</v>
      </c>
      <c r="H64">
        <v>5.1813471502590702E-3</v>
      </c>
      <c r="I64">
        <v>193</v>
      </c>
      <c r="J64" t="s">
        <v>57</v>
      </c>
      <c r="K64" t="s">
        <v>2716</v>
      </c>
      <c r="L64" t="s">
        <v>2776</v>
      </c>
      <c r="N64" t="s">
        <v>2714</v>
      </c>
      <c r="O64" t="s">
        <v>2763</v>
      </c>
      <c r="P64" t="s">
        <v>2764</v>
      </c>
      <c r="Q64" t="s">
        <v>2779</v>
      </c>
      <c r="R64" t="s">
        <v>57</v>
      </c>
      <c r="S64" t="s">
        <v>1496</v>
      </c>
      <c r="T64" t="s">
        <v>2719</v>
      </c>
      <c r="V64" t="s">
        <v>2714</v>
      </c>
      <c r="W64">
        <v>0.95</v>
      </c>
      <c r="X64" t="b">
        <v>1</v>
      </c>
      <c r="Y64" t="s">
        <v>2720</v>
      </c>
    </row>
    <row r="65" spans="1:25" x14ac:dyDescent="0.35">
      <c r="A65" t="s">
        <v>2778</v>
      </c>
      <c r="B65" t="s">
        <v>2714</v>
      </c>
      <c r="C65" t="s">
        <v>1531</v>
      </c>
      <c r="D65">
        <v>0.176165803108808</v>
      </c>
      <c r="G65">
        <v>34</v>
      </c>
      <c r="H65">
        <v>0.176165803108808</v>
      </c>
      <c r="I65">
        <v>193</v>
      </c>
      <c r="J65" t="s">
        <v>57</v>
      </c>
      <c r="K65" t="s">
        <v>2716</v>
      </c>
      <c r="L65" t="s">
        <v>2777</v>
      </c>
      <c r="N65" t="s">
        <v>2714</v>
      </c>
      <c r="O65" t="s">
        <v>2763</v>
      </c>
      <c r="P65" t="s">
        <v>2764</v>
      </c>
      <c r="Q65" t="s">
        <v>2779</v>
      </c>
      <c r="R65" t="s">
        <v>57</v>
      </c>
      <c r="S65" t="s">
        <v>1496</v>
      </c>
      <c r="T65" t="s">
        <v>2719</v>
      </c>
      <c r="V65" t="s">
        <v>2714</v>
      </c>
      <c r="W65">
        <v>0.95</v>
      </c>
      <c r="X65" t="b">
        <v>1</v>
      </c>
      <c r="Y65" t="s">
        <v>2720</v>
      </c>
    </row>
    <row r="66" spans="1:25" x14ac:dyDescent="0.35">
      <c r="A66" t="s">
        <v>2780</v>
      </c>
      <c r="B66" t="s">
        <v>2714</v>
      </c>
      <c r="C66" t="s">
        <v>1609</v>
      </c>
      <c r="D66">
        <v>7.4866310160427801E-2</v>
      </c>
      <c r="G66">
        <v>14</v>
      </c>
      <c r="H66">
        <v>7.4866310160427801E-2</v>
      </c>
      <c r="I66">
        <v>187</v>
      </c>
      <c r="J66" t="s">
        <v>59</v>
      </c>
      <c r="K66" t="s">
        <v>2716</v>
      </c>
      <c r="L66" t="s">
        <v>2762</v>
      </c>
      <c r="N66" t="s">
        <v>2714</v>
      </c>
      <c r="O66" t="s">
        <v>2763</v>
      </c>
      <c r="P66" t="s">
        <v>2764</v>
      </c>
      <c r="Q66" t="s">
        <v>2781</v>
      </c>
      <c r="R66" t="s">
        <v>59</v>
      </c>
      <c r="S66" t="s">
        <v>1496</v>
      </c>
      <c r="T66" t="s">
        <v>2719</v>
      </c>
      <c r="V66" t="s">
        <v>2714</v>
      </c>
      <c r="W66">
        <v>0.95</v>
      </c>
      <c r="X66" t="b">
        <v>1</v>
      </c>
      <c r="Y66" t="s">
        <v>2720</v>
      </c>
    </row>
    <row r="67" spans="1:25" x14ac:dyDescent="0.35">
      <c r="A67" t="s">
        <v>2780</v>
      </c>
      <c r="B67" t="s">
        <v>2714</v>
      </c>
      <c r="C67" t="s">
        <v>1639</v>
      </c>
      <c r="D67">
        <v>9.0909090909090898E-2</v>
      </c>
      <c r="G67">
        <v>17</v>
      </c>
      <c r="H67">
        <v>9.0909090909090898E-2</v>
      </c>
      <c r="I67">
        <v>187</v>
      </c>
      <c r="J67" t="s">
        <v>59</v>
      </c>
      <c r="K67" t="s">
        <v>2716</v>
      </c>
      <c r="L67" t="s">
        <v>2766</v>
      </c>
      <c r="N67" t="s">
        <v>2714</v>
      </c>
      <c r="O67" t="s">
        <v>2763</v>
      </c>
      <c r="P67" t="s">
        <v>2764</v>
      </c>
      <c r="Q67" t="s">
        <v>2781</v>
      </c>
      <c r="R67" t="s">
        <v>59</v>
      </c>
      <c r="S67" t="s">
        <v>1496</v>
      </c>
      <c r="T67" t="s">
        <v>2719</v>
      </c>
      <c r="V67" t="s">
        <v>2714</v>
      </c>
      <c r="W67">
        <v>0.95</v>
      </c>
      <c r="X67" t="b">
        <v>1</v>
      </c>
      <c r="Y67" t="s">
        <v>2720</v>
      </c>
    </row>
    <row r="68" spans="1:25" x14ac:dyDescent="0.35">
      <c r="A68" t="s">
        <v>2780</v>
      </c>
      <c r="B68" t="s">
        <v>2714</v>
      </c>
      <c r="C68" t="s">
        <v>1551</v>
      </c>
      <c r="D68">
        <v>0.10695187165775399</v>
      </c>
      <c r="G68">
        <v>20</v>
      </c>
      <c r="H68">
        <v>0.10695187165775399</v>
      </c>
      <c r="I68">
        <v>187</v>
      </c>
      <c r="J68" t="s">
        <v>59</v>
      </c>
      <c r="K68" t="s">
        <v>2716</v>
      </c>
      <c r="L68" t="s">
        <v>2767</v>
      </c>
      <c r="N68" t="s">
        <v>2714</v>
      </c>
      <c r="O68" t="s">
        <v>2763</v>
      </c>
      <c r="P68" t="s">
        <v>2764</v>
      </c>
      <c r="Q68" t="s">
        <v>2781</v>
      </c>
      <c r="R68" t="s">
        <v>59</v>
      </c>
      <c r="S68" t="s">
        <v>1496</v>
      </c>
      <c r="T68" t="s">
        <v>2719</v>
      </c>
      <c r="V68" t="s">
        <v>2714</v>
      </c>
      <c r="W68">
        <v>0.95</v>
      </c>
      <c r="X68" t="b">
        <v>1</v>
      </c>
      <c r="Y68" t="s">
        <v>2720</v>
      </c>
    </row>
    <row r="69" spans="1:25" x14ac:dyDescent="0.35">
      <c r="A69" t="s">
        <v>2780</v>
      </c>
      <c r="B69" t="s">
        <v>2714</v>
      </c>
      <c r="C69" t="s">
        <v>1530</v>
      </c>
      <c r="D69">
        <v>4.8128342245989303E-2</v>
      </c>
      <c r="G69">
        <v>9</v>
      </c>
      <c r="H69">
        <v>4.8128342245989303E-2</v>
      </c>
      <c r="I69">
        <v>187</v>
      </c>
      <c r="J69" t="s">
        <v>59</v>
      </c>
      <c r="K69" t="s">
        <v>2716</v>
      </c>
      <c r="L69" t="s">
        <v>2768</v>
      </c>
      <c r="N69" t="s">
        <v>2714</v>
      </c>
      <c r="O69" t="s">
        <v>2763</v>
      </c>
      <c r="P69" t="s">
        <v>2764</v>
      </c>
      <c r="Q69" t="s">
        <v>2781</v>
      </c>
      <c r="R69" t="s">
        <v>59</v>
      </c>
      <c r="S69" t="s">
        <v>1496</v>
      </c>
      <c r="T69" t="s">
        <v>2719</v>
      </c>
      <c r="V69" t="s">
        <v>2714</v>
      </c>
      <c r="W69">
        <v>0.95</v>
      </c>
      <c r="X69" t="b">
        <v>1</v>
      </c>
      <c r="Y69" t="s">
        <v>2720</v>
      </c>
    </row>
    <row r="70" spans="1:25" x14ac:dyDescent="0.35">
      <c r="A70" t="s">
        <v>2780</v>
      </c>
      <c r="B70" t="s">
        <v>2714</v>
      </c>
      <c r="C70" t="s">
        <v>1734</v>
      </c>
      <c r="D70">
        <v>0.10695187165775399</v>
      </c>
      <c r="G70">
        <v>20</v>
      </c>
      <c r="H70">
        <v>0.10695187165775399</v>
      </c>
      <c r="I70">
        <v>187</v>
      </c>
      <c r="J70" t="s">
        <v>59</v>
      </c>
      <c r="K70" t="s">
        <v>2716</v>
      </c>
      <c r="L70" t="s">
        <v>2769</v>
      </c>
      <c r="N70" t="s">
        <v>2714</v>
      </c>
      <c r="O70" t="s">
        <v>2763</v>
      </c>
      <c r="P70" t="s">
        <v>2764</v>
      </c>
      <c r="Q70" t="s">
        <v>2781</v>
      </c>
      <c r="R70" t="s">
        <v>59</v>
      </c>
      <c r="S70" t="s">
        <v>1496</v>
      </c>
      <c r="T70" t="s">
        <v>2719</v>
      </c>
      <c r="V70" t="s">
        <v>2714</v>
      </c>
      <c r="W70">
        <v>0.95</v>
      </c>
      <c r="X70" t="b">
        <v>1</v>
      </c>
      <c r="Y70" t="s">
        <v>2720</v>
      </c>
    </row>
    <row r="71" spans="1:25" x14ac:dyDescent="0.35">
      <c r="A71" t="s">
        <v>2780</v>
      </c>
      <c r="B71" t="s">
        <v>2714</v>
      </c>
      <c r="C71" t="s">
        <v>1503</v>
      </c>
      <c r="D71">
        <v>5.8823529411764698E-2</v>
      </c>
      <c r="G71">
        <v>11</v>
      </c>
      <c r="H71">
        <v>5.8823529411764698E-2</v>
      </c>
      <c r="I71">
        <v>187</v>
      </c>
      <c r="J71" t="s">
        <v>59</v>
      </c>
      <c r="K71" t="s">
        <v>2716</v>
      </c>
      <c r="L71" t="s">
        <v>2770</v>
      </c>
      <c r="N71" t="s">
        <v>2714</v>
      </c>
      <c r="O71" t="s">
        <v>2763</v>
      </c>
      <c r="P71" t="s">
        <v>2764</v>
      </c>
      <c r="Q71" t="s">
        <v>2781</v>
      </c>
      <c r="R71" t="s">
        <v>59</v>
      </c>
      <c r="S71" t="s">
        <v>1496</v>
      </c>
      <c r="T71" t="s">
        <v>2719</v>
      </c>
      <c r="V71" t="s">
        <v>2714</v>
      </c>
      <c r="W71">
        <v>0.95</v>
      </c>
      <c r="X71" t="b">
        <v>1</v>
      </c>
      <c r="Y71" t="s">
        <v>2720</v>
      </c>
    </row>
    <row r="72" spans="1:25" x14ac:dyDescent="0.35">
      <c r="A72" t="s">
        <v>2780</v>
      </c>
      <c r="B72" t="s">
        <v>2714</v>
      </c>
      <c r="C72" t="s">
        <v>1592</v>
      </c>
      <c r="D72">
        <v>3.20855614973262E-2</v>
      </c>
      <c r="G72">
        <v>6</v>
      </c>
      <c r="H72">
        <v>3.20855614973262E-2</v>
      </c>
      <c r="I72">
        <v>187</v>
      </c>
      <c r="J72" t="s">
        <v>59</v>
      </c>
      <c r="K72" t="s">
        <v>2716</v>
      </c>
      <c r="L72" t="s">
        <v>2771</v>
      </c>
      <c r="N72" t="s">
        <v>2714</v>
      </c>
      <c r="O72" t="s">
        <v>2763</v>
      </c>
      <c r="P72" t="s">
        <v>2764</v>
      </c>
      <c r="Q72" t="s">
        <v>2781</v>
      </c>
      <c r="R72" t="s">
        <v>59</v>
      </c>
      <c r="S72" t="s">
        <v>1496</v>
      </c>
      <c r="T72" t="s">
        <v>2719</v>
      </c>
      <c r="V72" t="s">
        <v>2714</v>
      </c>
      <c r="W72">
        <v>0.95</v>
      </c>
      <c r="X72" t="b">
        <v>1</v>
      </c>
      <c r="Y72" t="s">
        <v>2720</v>
      </c>
    </row>
    <row r="73" spans="1:25" x14ac:dyDescent="0.35">
      <c r="A73" t="s">
        <v>2780</v>
      </c>
      <c r="B73" t="s">
        <v>2714</v>
      </c>
      <c r="C73" t="s">
        <v>1501</v>
      </c>
      <c r="D73">
        <v>5.8823529411764698E-2</v>
      </c>
      <c r="G73">
        <v>11</v>
      </c>
      <c r="H73">
        <v>5.8823529411764698E-2</v>
      </c>
      <c r="I73">
        <v>187</v>
      </c>
      <c r="J73" t="s">
        <v>59</v>
      </c>
      <c r="K73" t="s">
        <v>2716</v>
      </c>
      <c r="L73" t="s">
        <v>2772</v>
      </c>
      <c r="N73" t="s">
        <v>2714</v>
      </c>
      <c r="O73" t="s">
        <v>2763</v>
      </c>
      <c r="P73" t="s">
        <v>2764</v>
      </c>
      <c r="Q73" t="s">
        <v>2781</v>
      </c>
      <c r="R73" t="s">
        <v>59</v>
      </c>
      <c r="S73" t="s">
        <v>1496</v>
      </c>
      <c r="T73" t="s">
        <v>2719</v>
      </c>
      <c r="V73" t="s">
        <v>2714</v>
      </c>
      <c r="W73">
        <v>0.95</v>
      </c>
      <c r="X73" t="b">
        <v>1</v>
      </c>
      <c r="Y73" t="s">
        <v>2720</v>
      </c>
    </row>
    <row r="74" spans="1:25" x14ac:dyDescent="0.35">
      <c r="A74" t="s">
        <v>2780</v>
      </c>
      <c r="B74" t="s">
        <v>2714</v>
      </c>
      <c r="C74" t="s">
        <v>1867</v>
      </c>
      <c r="D74">
        <v>5.3475935828877002E-3</v>
      </c>
      <c r="G74">
        <v>1</v>
      </c>
      <c r="H74">
        <v>5.3475935828877002E-3</v>
      </c>
      <c r="I74">
        <v>187</v>
      </c>
      <c r="J74" t="s">
        <v>59</v>
      </c>
      <c r="K74" t="s">
        <v>2716</v>
      </c>
      <c r="L74" t="s">
        <v>2773</v>
      </c>
      <c r="N74" t="s">
        <v>2714</v>
      </c>
      <c r="O74" t="s">
        <v>2763</v>
      </c>
      <c r="P74" t="s">
        <v>2764</v>
      </c>
      <c r="Q74" t="s">
        <v>2781</v>
      </c>
      <c r="R74" t="s">
        <v>59</v>
      </c>
      <c r="S74" t="s">
        <v>1496</v>
      </c>
      <c r="T74" t="s">
        <v>2719</v>
      </c>
      <c r="V74" t="s">
        <v>2714</v>
      </c>
      <c r="W74">
        <v>0.95</v>
      </c>
      <c r="X74" t="b">
        <v>1</v>
      </c>
      <c r="Y74" t="s">
        <v>2720</v>
      </c>
    </row>
    <row r="75" spans="1:25" x14ac:dyDescent="0.35">
      <c r="A75" t="s">
        <v>2780</v>
      </c>
      <c r="B75" t="s">
        <v>2714</v>
      </c>
      <c r="C75" t="s">
        <v>1502</v>
      </c>
      <c r="D75">
        <v>0.26737967914438499</v>
      </c>
      <c r="G75">
        <v>50</v>
      </c>
      <c r="H75">
        <v>0.26737967914438499</v>
      </c>
      <c r="I75">
        <v>187</v>
      </c>
      <c r="J75" t="s">
        <v>59</v>
      </c>
      <c r="K75" t="s">
        <v>2716</v>
      </c>
      <c r="L75" t="s">
        <v>2774</v>
      </c>
      <c r="N75" t="s">
        <v>2714</v>
      </c>
      <c r="O75" t="s">
        <v>2763</v>
      </c>
      <c r="P75" t="s">
        <v>2764</v>
      </c>
      <c r="Q75" t="s">
        <v>2781</v>
      </c>
      <c r="R75" t="s">
        <v>59</v>
      </c>
      <c r="S75" t="s">
        <v>1496</v>
      </c>
      <c r="T75" t="s">
        <v>2719</v>
      </c>
      <c r="V75" t="s">
        <v>2714</v>
      </c>
      <c r="W75">
        <v>0.95</v>
      </c>
      <c r="X75" t="b">
        <v>1</v>
      </c>
      <c r="Y75" t="s">
        <v>2720</v>
      </c>
    </row>
    <row r="76" spans="1:25" x14ac:dyDescent="0.35">
      <c r="A76" t="s">
        <v>2780</v>
      </c>
      <c r="B76" t="s">
        <v>2714</v>
      </c>
      <c r="C76" t="s">
        <v>2111</v>
      </c>
      <c r="D76">
        <v>5.3475935828877002E-3</v>
      </c>
      <c r="G76">
        <v>1</v>
      </c>
      <c r="H76">
        <v>5.3475935828877002E-3</v>
      </c>
      <c r="I76">
        <v>187</v>
      </c>
      <c r="J76" t="s">
        <v>59</v>
      </c>
      <c r="K76" t="s">
        <v>2716</v>
      </c>
      <c r="L76" t="s">
        <v>2776</v>
      </c>
      <c r="N76" t="s">
        <v>2714</v>
      </c>
      <c r="O76" t="s">
        <v>2763</v>
      </c>
      <c r="P76" t="s">
        <v>2764</v>
      </c>
      <c r="Q76" t="s">
        <v>2781</v>
      </c>
      <c r="R76" t="s">
        <v>59</v>
      </c>
      <c r="S76" t="s">
        <v>1496</v>
      </c>
      <c r="T76" t="s">
        <v>2719</v>
      </c>
      <c r="V76" t="s">
        <v>2714</v>
      </c>
      <c r="W76">
        <v>0.95</v>
      </c>
      <c r="X76" t="b">
        <v>1</v>
      </c>
      <c r="Y76" t="s">
        <v>2720</v>
      </c>
    </row>
    <row r="77" spans="1:25" x14ac:dyDescent="0.35">
      <c r="A77" t="s">
        <v>2780</v>
      </c>
      <c r="B77" t="s">
        <v>2714</v>
      </c>
      <c r="C77" t="s">
        <v>1531</v>
      </c>
      <c r="D77">
        <v>0.14438502673796799</v>
      </c>
      <c r="G77">
        <v>27</v>
      </c>
      <c r="H77">
        <v>0.14438502673796799</v>
      </c>
      <c r="I77">
        <v>187</v>
      </c>
      <c r="J77" t="s">
        <v>59</v>
      </c>
      <c r="K77" t="s">
        <v>2716</v>
      </c>
      <c r="L77" t="s">
        <v>2777</v>
      </c>
      <c r="N77" t="s">
        <v>2714</v>
      </c>
      <c r="O77" t="s">
        <v>2763</v>
      </c>
      <c r="P77" t="s">
        <v>2764</v>
      </c>
      <c r="Q77" t="s">
        <v>2781</v>
      </c>
      <c r="R77" t="s">
        <v>59</v>
      </c>
      <c r="S77" t="s">
        <v>1496</v>
      </c>
      <c r="T77" t="s">
        <v>2719</v>
      </c>
      <c r="V77" t="s">
        <v>2714</v>
      </c>
      <c r="W77">
        <v>0.95</v>
      </c>
      <c r="X77" t="b">
        <v>1</v>
      </c>
      <c r="Y77" t="s">
        <v>2720</v>
      </c>
    </row>
    <row r="78" spans="1:25" x14ac:dyDescent="0.35">
      <c r="A78" t="s">
        <v>2782</v>
      </c>
      <c r="B78" t="s">
        <v>2714</v>
      </c>
      <c r="C78" t="s">
        <v>1500</v>
      </c>
      <c r="D78">
        <v>0.88235294117647101</v>
      </c>
      <c r="G78">
        <v>90</v>
      </c>
      <c r="H78">
        <v>0.88235294117647101</v>
      </c>
      <c r="I78">
        <v>102</v>
      </c>
      <c r="J78" t="s">
        <v>99</v>
      </c>
      <c r="K78" t="s">
        <v>2716</v>
      </c>
      <c r="L78" t="s">
        <v>2731</v>
      </c>
      <c r="N78" t="s">
        <v>2714</v>
      </c>
      <c r="O78" t="s">
        <v>2763</v>
      </c>
      <c r="P78" t="s">
        <v>2783</v>
      </c>
      <c r="Q78" t="s">
        <v>2784</v>
      </c>
      <c r="R78" t="s">
        <v>99</v>
      </c>
      <c r="T78" t="s">
        <v>2719</v>
      </c>
      <c r="V78" t="s">
        <v>2714</v>
      </c>
      <c r="W78">
        <v>0.95</v>
      </c>
      <c r="X78" t="b">
        <v>1</v>
      </c>
      <c r="Y78" t="s">
        <v>2720</v>
      </c>
    </row>
    <row r="79" spans="1:25" x14ac:dyDescent="0.35">
      <c r="A79" t="s">
        <v>2782</v>
      </c>
      <c r="B79" t="s">
        <v>2714</v>
      </c>
      <c r="C79" t="s">
        <v>1496</v>
      </c>
      <c r="D79">
        <v>0.11764705882352899</v>
      </c>
      <c r="G79">
        <v>12</v>
      </c>
      <c r="H79">
        <v>0.11764705882352899</v>
      </c>
      <c r="I79">
        <v>102</v>
      </c>
      <c r="J79" t="s">
        <v>99</v>
      </c>
      <c r="K79" t="s">
        <v>2716</v>
      </c>
      <c r="L79" t="s">
        <v>2733</v>
      </c>
      <c r="N79" t="s">
        <v>2714</v>
      </c>
      <c r="O79" t="s">
        <v>2763</v>
      </c>
      <c r="P79" t="s">
        <v>2783</v>
      </c>
      <c r="Q79" t="s">
        <v>2784</v>
      </c>
      <c r="R79" t="s">
        <v>99</v>
      </c>
      <c r="T79" t="s">
        <v>2719</v>
      </c>
      <c r="V79" t="s">
        <v>2714</v>
      </c>
      <c r="W79">
        <v>0.95</v>
      </c>
      <c r="X79" t="b">
        <v>1</v>
      </c>
      <c r="Y79" t="s">
        <v>2720</v>
      </c>
    </row>
    <row r="80" spans="1:25" x14ac:dyDescent="0.35">
      <c r="A80" t="s">
        <v>2785</v>
      </c>
      <c r="B80" t="s">
        <v>2714</v>
      </c>
      <c r="C80" t="s">
        <v>1610</v>
      </c>
      <c r="D80">
        <v>0.25555555555555598</v>
      </c>
      <c r="G80">
        <v>23</v>
      </c>
      <c r="H80">
        <v>0.25555555555555598</v>
      </c>
      <c r="I80">
        <v>90</v>
      </c>
      <c r="J80" t="s">
        <v>100</v>
      </c>
      <c r="K80" t="s">
        <v>2786</v>
      </c>
      <c r="L80" t="s">
        <v>2787</v>
      </c>
      <c r="N80" t="s">
        <v>2714</v>
      </c>
      <c r="O80" t="s">
        <v>2763</v>
      </c>
      <c r="P80" t="s">
        <v>2783</v>
      </c>
      <c r="Q80" t="s">
        <v>2788</v>
      </c>
      <c r="R80" t="s">
        <v>100</v>
      </c>
      <c r="S80" t="s">
        <v>1496</v>
      </c>
      <c r="T80" t="s">
        <v>2719</v>
      </c>
      <c r="V80" t="s">
        <v>2714</v>
      </c>
      <c r="W80">
        <v>0.95</v>
      </c>
      <c r="X80" t="b">
        <v>1</v>
      </c>
      <c r="Y80" t="s">
        <v>2720</v>
      </c>
    </row>
    <row r="81" spans="1:25" x14ac:dyDescent="0.35">
      <c r="A81" t="s">
        <v>2785</v>
      </c>
      <c r="B81" t="s">
        <v>2714</v>
      </c>
      <c r="C81" t="s">
        <v>1626</v>
      </c>
      <c r="D81">
        <v>0.46666666666666701</v>
      </c>
      <c r="G81">
        <v>42</v>
      </c>
      <c r="H81">
        <v>0.46666666666666701</v>
      </c>
      <c r="I81">
        <v>90</v>
      </c>
      <c r="J81" t="s">
        <v>100</v>
      </c>
      <c r="K81" t="s">
        <v>2786</v>
      </c>
      <c r="L81" t="s">
        <v>2789</v>
      </c>
      <c r="N81" t="s">
        <v>2714</v>
      </c>
      <c r="O81" t="s">
        <v>2763</v>
      </c>
      <c r="P81" t="s">
        <v>2783</v>
      </c>
      <c r="Q81" t="s">
        <v>2788</v>
      </c>
      <c r="R81" t="s">
        <v>100</v>
      </c>
      <c r="S81" t="s">
        <v>1496</v>
      </c>
      <c r="T81" t="s">
        <v>2719</v>
      </c>
      <c r="V81" t="s">
        <v>2714</v>
      </c>
      <c r="W81">
        <v>0.95</v>
      </c>
      <c r="X81" t="b">
        <v>1</v>
      </c>
      <c r="Y81" t="s">
        <v>2720</v>
      </c>
    </row>
    <row r="82" spans="1:25" x14ac:dyDescent="0.35">
      <c r="A82" t="s">
        <v>2785</v>
      </c>
      <c r="B82" t="s">
        <v>2714</v>
      </c>
      <c r="C82" t="s">
        <v>2790</v>
      </c>
      <c r="D82">
        <v>7.7777777777777807E-2</v>
      </c>
      <c r="G82">
        <v>7</v>
      </c>
      <c r="H82">
        <v>7.7777777777777807E-2</v>
      </c>
      <c r="I82">
        <v>90</v>
      </c>
      <c r="J82" t="s">
        <v>100</v>
      </c>
      <c r="K82" t="s">
        <v>2786</v>
      </c>
      <c r="L82" t="s">
        <v>2791</v>
      </c>
      <c r="N82" t="s">
        <v>2714</v>
      </c>
      <c r="O82" t="s">
        <v>2763</v>
      </c>
      <c r="P82" t="s">
        <v>2783</v>
      </c>
      <c r="Q82" t="s">
        <v>2788</v>
      </c>
      <c r="R82" t="s">
        <v>100</v>
      </c>
      <c r="S82" t="s">
        <v>1496</v>
      </c>
      <c r="T82" t="s">
        <v>2719</v>
      </c>
      <c r="V82" t="s">
        <v>2714</v>
      </c>
      <c r="W82">
        <v>0.95</v>
      </c>
      <c r="X82" t="b">
        <v>1</v>
      </c>
      <c r="Y82" t="s">
        <v>2720</v>
      </c>
    </row>
    <row r="83" spans="1:25" x14ac:dyDescent="0.35">
      <c r="A83" t="s">
        <v>2785</v>
      </c>
      <c r="B83" t="s">
        <v>2714</v>
      </c>
      <c r="C83" t="s">
        <v>1717</v>
      </c>
      <c r="D83">
        <v>0.41111111111111098</v>
      </c>
      <c r="G83">
        <v>37</v>
      </c>
      <c r="H83">
        <v>0.41111111111111098</v>
      </c>
      <c r="I83">
        <v>90</v>
      </c>
      <c r="J83" t="s">
        <v>100</v>
      </c>
      <c r="K83" t="s">
        <v>2786</v>
      </c>
      <c r="L83" t="s">
        <v>2792</v>
      </c>
      <c r="N83" t="s">
        <v>2714</v>
      </c>
      <c r="O83" t="s">
        <v>2763</v>
      </c>
      <c r="P83" t="s">
        <v>2783</v>
      </c>
      <c r="Q83" t="s">
        <v>2788</v>
      </c>
      <c r="R83" t="s">
        <v>100</v>
      </c>
      <c r="S83" t="s">
        <v>1496</v>
      </c>
      <c r="T83" t="s">
        <v>2719</v>
      </c>
      <c r="V83" t="s">
        <v>2714</v>
      </c>
      <c r="W83">
        <v>0.95</v>
      </c>
      <c r="X83" t="b">
        <v>1</v>
      </c>
      <c r="Y83" t="s">
        <v>2720</v>
      </c>
    </row>
    <row r="84" spans="1:25" x14ac:dyDescent="0.35">
      <c r="A84" t="s">
        <v>2785</v>
      </c>
      <c r="B84" t="s">
        <v>2714</v>
      </c>
      <c r="C84" t="s">
        <v>1708</v>
      </c>
      <c r="D84">
        <v>0.25555555555555598</v>
      </c>
      <c r="G84">
        <v>23</v>
      </c>
      <c r="H84">
        <v>0.25555555555555598</v>
      </c>
      <c r="I84">
        <v>90</v>
      </c>
      <c r="J84" t="s">
        <v>100</v>
      </c>
      <c r="K84" t="s">
        <v>2786</v>
      </c>
      <c r="L84" t="s">
        <v>2793</v>
      </c>
      <c r="N84" t="s">
        <v>2714</v>
      </c>
      <c r="O84" t="s">
        <v>2763</v>
      </c>
      <c r="P84" t="s">
        <v>2783</v>
      </c>
      <c r="Q84" t="s">
        <v>2788</v>
      </c>
      <c r="R84" t="s">
        <v>100</v>
      </c>
      <c r="S84" t="s">
        <v>1496</v>
      </c>
      <c r="T84" t="s">
        <v>2719</v>
      </c>
      <c r="V84" t="s">
        <v>2714</v>
      </c>
      <c r="W84">
        <v>0.95</v>
      </c>
      <c r="X84" t="b">
        <v>1</v>
      </c>
      <c r="Y84" t="s">
        <v>2720</v>
      </c>
    </row>
    <row r="85" spans="1:25" x14ac:dyDescent="0.35">
      <c r="A85" t="s">
        <v>2785</v>
      </c>
      <c r="B85" t="s">
        <v>2714</v>
      </c>
      <c r="C85" t="s">
        <v>2003</v>
      </c>
      <c r="D85">
        <v>5.5555555555555601E-2</v>
      </c>
      <c r="G85">
        <v>5</v>
      </c>
      <c r="H85">
        <v>5.5555555555555601E-2</v>
      </c>
      <c r="I85">
        <v>90</v>
      </c>
      <c r="J85" t="s">
        <v>100</v>
      </c>
      <c r="K85" t="s">
        <v>2786</v>
      </c>
      <c r="L85" t="s">
        <v>2794</v>
      </c>
      <c r="N85" t="s">
        <v>2714</v>
      </c>
      <c r="O85" t="s">
        <v>2763</v>
      </c>
      <c r="P85" t="s">
        <v>2783</v>
      </c>
      <c r="Q85" t="s">
        <v>2788</v>
      </c>
      <c r="R85" t="s">
        <v>100</v>
      </c>
      <c r="S85" t="s">
        <v>1496</v>
      </c>
      <c r="T85" t="s">
        <v>2719</v>
      </c>
      <c r="V85" t="s">
        <v>2714</v>
      </c>
      <c r="W85">
        <v>0.95</v>
      </c>
      <c r="X85" t="b">
        <v>1</v>
      </c>
      <c r="Y85" t="s">
        <v>2720</v>
      </c>
    </row>
    <row r="86" spans="1:25" x14ac:dyDescent="0.35">
      <c r="A86" t="s">
        <v>2785</v>
      </c>
      <c r="B86" t="s">
        <v>2714</v>
      </c>
      <c r="C86" t="s">
        <v>1976</v>
      </c>
      <c r="D86">
        <v>2.2222222222222199E-2</v>
      </c>
      <c r="G86">
        <v>2</v>
      </c>
      <c r="H86">
        <v>2.2222222222222199E-2</v>
      </c>
      <c r="I86">
        <v>90</v>
      </c>
      <c r="J86" t="s">
        <v>100</v>
      </c>
      <c r="K86" t="s">
        <v>2786</v>
      </c>
      <c r="L86" t="s">
        <v>2795</v>
      </c>
      <c r="N86" t="s">
        <v>2714</v>
      </c>
      <c r="O86" t="s">
        <v>2763</v>
      </c>
      <c r="P86" t="s">
        <v>2783</v>
      </c>
      <c r="Q86" t="s">
        <v>2788</v>
      </c>
      <c r="R86" t="s">
        <v>100</v>
      </c>
      <c r="S86" t="s">
        <v>1496</v>
      </c>
      <c r="T86" t="s">
        <v>2719</v>
      </c>
      <c r="V86" t="s">
        <v>2714</v>
      </c>
      <c r="W86">
        <v>0.95</v>
      </c>
      <c r="X86" t="b">
        <v>1</v>
      </c>
      <c r="Y86" t="s">
        <v>2720</v>
      </c>
    </row>
    <row r="87" spans="1:25" x14ac:dyDescent="0.35">
      <c r="A87" t="s">
        <v>2785</v>
      </c>
      <c r="B87" t="s">
        <v>2714</v>
      </c>
      <c r="C87" t="s">
        <v>2041</v>
      </c>
      <c r="D87">
        <v>0.1</v>
      </c>
      <c r="G87">
        <v>9</v>
      </c>
      <c r="H87">
        <v>0.1</v>
      </c>
      <c r="I87">
        <v>90</v>
      </c>
      <c r="J87" t="s">
        <v>100</v>
      </c>
      <c r="K87" t="s">
        <v>2786</v>
      </c>
      <c r="L87" t="s">
        <v>2796</v>
      </c>
      <c r="N87" t="s">
        <v>2714</v>
      </c>
      <c r="O87" t="s">
        <v>2763</v>
      </c>
      <c r="P87" t="s">
        <v>2783</v>
      </c>
      <c r="Q87" t="s">
        <v>2788</v>
      </c>
      <c r="R87" t="s">
        <v>100</v>
      </c>
      <c r="S87" t="s">
        <v>1496</v>
      </c>
      <c r="T87" t="s">
        <v>2719</v>
      </c>
      <c r="V87" t="s">
        <v>2714</v>
      </c>
      <c r="W87">
        <v>0.95</v>
      </c>
      <c r="X87" t="b">
        <v>1</v>
      </c>
      <c r="Y87" t="s">
        <v>2720</v>
      </c>
    </row>
    <row r="88" spans="1:25" x14ac:dyDescent="0.35">
      <c r="A88" t="s">
        <v>2797</v>
      </c>
      <c r="B88" t="s">
        <v>2714</v>
      </c>
      <c r="C88" t="s">
        <v>1610</v>
      </c>
      <c r="D88">
        <v>0.16666666666666699</v>
      </c>
      <c r="G88">
        <v>2</v>
      </c>
      <c r="H88">
        <v>0.16666666666666699</v>
      </c>
      <c r="I88">
        <v>12</v>
      </c>
      <c r="J88" t="s">
        <v>113</v>
      </c>
      <c r="K88" t="s">
        <v>2786</v>
      </c>
      <c r="L88" t="s">
        <v>2787</v>
      </c>
      <c r="N88" t="s">
        <v>2714</v>
      </c>
      <c r="O88" t="s">
        <v>2763</v>
      </c>
      <c r="P88" t="s">
        <v>2783</v>
      </c>
      <c r="Q88" t="s">
        <v>2798</v>
      </c>
      <c r="R88" t="s">
        <v>113</v>
      </c>
      <c r="S88" t="s">
        <v>1496</v>
      </c>
      <c r="T88" t="s">
        <v>2719</v>
      </c>
      <c r="V88" t="s">
        <v>2714</v>
      </c>
      <c r="W88">
        <v>0.95</v>
      </c>
      <c r="X88" t="b">
        <v>1</v>
      </c>
      <c r="Y88" t="s">
        <v>2720</v>
      </c>
    </row>
    <row r="89" spans="1:25" x14ac:dyDescent="0.35">
      <c r="A89" t="s">
        <v>2797</v>
      </c>
      <c r="B89" t="s">
        <v>2714</v>
      </c>
      <c r="C89" t="s">
        <v>1626</v>
      </c>
      <c r="D89">
        <v>0.16666666666666699</v>
      </c>
      <c r="G89">
        <v>2</v>
      </c>
      <c r="H89">
        <v>0.16666666666666699</v>
      </c>
      <c r="I89">
        <v>12</v>
      </c>
      <c r="J89" t="s">
        <v>113</v>
      </c>
      <c r="K89" t="s">
        <v>2786</v>
      </c>
      <c r="L89" t="s">
        <v>2789</v>
      </c>
      <c r="N89" t="s">
        <v>2714</v>
      </c>
      <c r="O89" t="s">
        <v>2763</v>
      </c>
      <c r="P89" t="s">
        <v>2783</v>
      </c>
      <c r="Q89" t="s">
        <v>2798</v>
      </c>
      <c r="R89" t="s">
        <v>113</v>
      </c>
      <c r="S89" t="s">
        <v>1496</v>
      </c>
      <c r="T89" t="s">
        <v>2719</v>
      </c>
      <c r="V89" t="s">
        <v>2714</v>
      </c>
      <c r="W89">
        <v>0.95</v>
      </c>
      <c r="X89" t="b">
        <v>1</v>
      </c>
      <c r="Y89" t="s">
        <v>2720</v>
      </c>
    </row>
    <row r="90" spans="1:25" x14ac:dyDescent="0.35">
      <c r="A90" t="s">
        <v>2797</v>
      </c>
      <c r="B90" t="s">
        <v>2714</v>
      </c>
      <c r="C90" t="s">
        <v>1717</v>
      </c>
      <c r="D90">
        <v>0.5</v>
      </c>
      <c r="G90">
        <v>6</v>
      </c>
      <c r="H90">
        <v>0.5</v>
      </c>
      <c r="I90">
        <v>12</v>
      </c>
      <c r="J90" t="s">
        <v>113</v>
      </c>
      <c r="K90" t="s">
        <v>2786</v>
      </c>
      <c r="L90" t="s">
        <v>2792</v>
      </c>
      <c r="N90" t="s">
        <v>2714</v>
      </c>
      <c r="O90" t="s">
        <v>2763</v>
      </c>
      <c r="P90" t="s">
        <v>2783</v>
      </c>
      <c r="Q90" t="s">
        <v>2798</v>
      </c>
      <c r="R90" t="s">
        <v>113</v>
      </c>
      <c r="S90" t="s">
        <v>1496</v>
      </c>
      <c r="T90" t="s">
        <v>2719</v>
      </c>
      <c r="V90" t="s">
        <v>2714</v>
      </c>
      <c r="W90">
        <v>0.95</v>
      </c>
      <c r="X90" t="b">
        <v>1</v>
      </c>
      <c r="Y90" t="s">
        <v>2720</v>
      </c>
    </row>
    <row r="91" spans="1:25" x14ac:dyDescent="0.35">
      <c r="A91" t="s">
        <v>2797</v>
      </c>
      <c r="B91" t="s">
        <v>2714</v>
      </c>
      <c r="C91" t="s">
        <v>1708</v>
      </c>
      <c r="D91">
        <v>0.16666666666666699</v>
      </c>
      <c r="G91">
        <v>2</v>
      </c>
      <c r="H91">
        <v>0.16666666666666699</v>
      </c>
      <c r="I91">
        <v>12</v>
      </c>
      <c r="J91" t="s">
        <v>113</v>
      </c>
      <c r="K91" t="s">
        <v>2786</v>
      </c>
      <c r="L91" t="s">
        <v>2793</v>
      </c>
      <c r="N91" t="s">
        <v>2714</v>
      </c>
      <c r="O91" t="s">
        <v>2763</v>
      </c>
      <c r="P91" t="s">
        <v>2783</v>
      </c>
      <c r="Q91" t="s">
        <v>2798</v>
      </c>
      <c r="R91" t="s">
        <v>113</v>
      </c>
      <c r="S91" t="s">
        <v>1496</v>
      </c>
      <c r="T91" t="s">
        <v>2719</v>
      </c>
      <c r="V91" t="s">
        <v>2714</v>
      </c>
      <c r="W91">
        <v>0.95</v>
      </c>
      <c r="X91" t="b">
        <v>1</v>
      </c>
      <c r="Y91" t="s">
        <v>2720</v>
      </c>
    </row>
    <row r="92" spans="1:25" x14ac:dyDescent="0.35">
      <c r="A92" t="s">
        <v>2799</v>
      </c>
      <c r="B92" t="s">
        <v>2714</v>
      </c>
      <c r="C92" t="s">
        <v>1579</v>
      </c>
      <c r="D92">
        <v>0.29411764705882398</v>
      </c>
      <c r="G92">
        <v>30</v>
      </c>
      <c r="H92">
        <v>0.29411764705882398</v>
      </c>
      <c r="I92">
        <v>102</v>
      </c>
      <c r="J92" t="s">
        <v>126</v>
      </c>
      <c r="K92" t="s">
        <v>2786</v>
      </c>
      <c r="L92" t="s">
        <v>2800</v>
      </c>
      <c r="N92" t="s">
        <v>2714</v>
      </c>
      <c r="O92" t="s">
        <v>2763</v>
      </c>
      <c r="P92" t="s">
        <v>2783</v>
      </c>
      <c r="Q92" t="s">
        <v>2801</v>
      </c>
      <c r="R92" t="s">
        <v>126</v>
      </c>
      <c r="T92" t="s">
        <v>2719</v>
      </c>
      <c r="V92" t="s">
        <v>2714</v>
      </c>
      <c r="W92">
        <v>0.95</v>
      </c>
      <c r="X92" t="b">
        <v>1</v>
      </c>
      <c r="Y92" t="s">
        <v>2720</v>
      </c>
    </row>
    <row r="93" spans="1:25" x14ac:dyDescent="0.35">
      <c r="A93" t="s">
        <v>2799</v>
      </c>
      <c r="B93" t="s">
        <v>2714</v>
      </c>
      <c r="C93" t="s">
        <v>1765</v>
      </c>
      <c r="D93">
        <v>3.9215686274509803E-2</v>
      </c>
      <c r="G93">
        <v>4</v>
      </c>
      <c r="H93">
        <v>3.9215686274509803E-2</v>
      </c>
      <c r="I93">
        <v>102</v>
      </c>
      <c r="J93" t="s">
        <v>126</v>
      </c>
      <c r="K93" t="s">
        <v>2786</v>
      </c>
      <c r="L93" t="s">
        <v>2802</v>
      </c>
      <c r="N93" t="s">
        <v>2714</v>
      </c>
      <c r="O93" t="s">
        <v>2763</v>
      </c>
      <c r="P93" t="s">
        <v>2783</v>
      </c>
      <c r="Q93" t="s">
        <v>2801</v>
      </c>
      <c r="R93" t="s">
        <v>126</v>
      </c>
      <c r="T93" t="s">
        <v>2719</v>
      </c>
      <c r="V93" t="s">
        <v>2714</v>
      </c>
      <c r="W93">
        <v>0.95</v>
      </c>
      <c r="X93" t="b">
        <v>1</v>
      </c>
      <c r="Y93" t="s">
        <v>2720</v>
      </c>
    </row>
    <row r="94" spans="1:25" x14ac:dyDescent="0.35">
      <c r="A94" t="s">
        <v>2799</v>
      </c>
      <c r="B94" t="s">
        <v>2714</v>
      </c>
      <c r="C94" t="s">
        <v>1552</v>
      </c>
      <c r="D94">
        <v>1.9607843137254902E-2</v>
      </c>
      <c r="G94">
        <v>2</v>
      </c>
      <c r="H94">
        <v>1.9607843137254902E-2</v>
      </c>
      <c r="I94">
        <v>102</v>
      </c>
      <c r="J94" t="s">
        <v>126</v>
      </c>
      <c r="K94" t="s">
        <v>2786</v>
      </c>
      <c r="L94" t="s">
        <v>2803</v>
      </c>
      <c r="N94" t="s">
        <v>2714</v>
      </c>
      <c r="O94" t="s">
        <v>2763</v>
      </c>
      <c r="P94" t="s">
        <v>2783</v>
      </c>
      <c r="Q94" t="s">
        <v>2801</v>
      </c>
      <c r="R94" t="s">
        <v>126</v>
      </c>
      <c r="T94" t="s">
        <v>2719</v>
      </c>
      <c r="V94" t="s">
        <v>2714</v>
      </c>
      <c r="W94">
        <v>0.95</v>
      </c>
      <c r="X94" t="b">
        <v>1</v>
      </c>
      <c r="Y94" t="s">
        <v>2720</v>
      </c>
    </row>
    <row r="95" spans="1:25" x14ac:dyDescent="0.35">
      <c r="A95" t="s">
        <v>2799</v>
      </c>
      <c r="B95" t="s">
        <v>2714</v>
      </c>
      <c r="C95" t="s">
        <v>1505</v>
      </c>
      <c r="D95">
        <v>0.51960784313725505</v>
      </c>
      <c r="G95">
        <v>53</v>
      </c>
      <c r="H95">
        <v>0.51960784313725505</v>
      </c>
      <c r="I95">
        <v>102</v>
      </c>
      <c r="J95" t="s">
        <v>126</v>
      </c>
      <c r="K95" t="s">
        <v>2786</v>
      </c>
      <c r="L95" t="s">
        <v>2804</v>
      </c>
      <c r="N95" t="s">
        <v>2714</v>
      </c>
      <c r="O95" t="s">
        <v>2763</v>
      </c>
      <c r="P95" t="s">
        <v>2783</v>
      </c>
      <c r="Q95" t="s">
        <v>2801</v>
      </c>
      <c r="R95" t="s">
        <v>126</v>
      </c>
      <c r="T95" t="s">
        <v>2719</v>
      </c>
      <c r="V95" t="s">
        <v>2714</v>
      </c>
      <c r="W95">
        <v>0.95</v>
      </c>
      <c r="X95" t="b">
        <v>1</v>
      </c>
      <c r="Y95" t="s">
        <v>2720</v>
      </c>
    </row>
    <row r="96" spans="1:25" x14ac:dyDescent="0.35">
      <c r="A96" t="s">
        <v>2799</v>
      </c>
      <c r="B96" t="s">
        <v>2714</v>
      </c>
      <c r="C96" t="s">
        <v>1679</v>
      </c>
      <c r="D96">
        <v>0.34313725490196101</v>
      </c>
      <c r="G96">
        <v>35</v>
      </c>
      <c r="H96">
        <v>0.34313725490196101</v>
      </c>
      <c r="I96">
        <v>102</v>
      </c>
      <c r="J96" t="s">
        <v>126</v>
      </c>
      <c r="K96" t="s">
        <v>2786</v>
      </c>
      <c r="L96" t="s">
        <v>2805</v>
      </c>
      <c r="N96" t="s">
        <v>2714</v>
      </c>
      <c r="O96" t="s">
        <v>2763</v>
      </c>
      <c r="P96" t="s">
        <v>2783</v>
      </c>
      <c r="Q96" t="s">
        <v>2801</v>
      </c>
      <c r="R96" t="s">
        <v>126</v>
      </c>
      <c r="T96" t="s">
        <v>2719</v>
      </c>
      <c r="V96" t="s">
        <v>2714</v>
      </c>
      <c r="W96">
        <v>0.95</v>
      </c>
      <c r="X96" t="b">
        <v>1</v>
      </c>
      <c r="Y96" t="s">
        <v>2720</v>
      </c>
    </row>
    <row r="97" spans="1:25" x14ac:dyDescent="0.35">
      <c r="A97" t="s">
        <v>2799</v>
      </c>
      <c r="B97" t="s">
        <v>2714</v>
      </c>
      <c r="C97" t="s">
        <v>1680</v>
      </c>
      <c r="D97">
        <v>8.8235294117647106E-2</v>
      </c>
      <c r="G97">
        <v>9</v>
      </c>
      <c r="H97">
        <v>8.8235294117647106E-2</v>
      </c>
      <c r="I97">
        <v>102</v>
      </c>
      <c r="J97" t="s">
        <v>126</v>
      </c>
      <c r="K97" t="s">
        <v>2786</v>
      </c>
      <c r="L97" t="s">
        <v>2806</v>
      </c>
      <c r="N97" t="s">
        <v>2714</v>
      </c>
      <c r="O97" t="s">
        <v>2763</v>
      </c>
      <c r="P97" t="s">
        <v>2783</v>
      </c>
      <c r="Q97" t="s">
        <v>2801</v>
      </c>
      <c r="R97" t="s">
        <v>126</v>
      </c>
      <c r="T97" t="s">
        <v>2719</v>
      </c>
      <c r="V97" t="s">
        <v>2714</v>
      </c>
      <c r="W97">
        <v>0.95</v>
      </c>
      <c r="X97" t="b">
        <v>1</v>
      </c>
      <c r="Y97" t="s">
        <v>2720</v>
      </c>
    </row>
    <row r="98" spans="1:25" x14ac:dyDescent="0.35">
      <c r="A98" t="s">
        <v>2799</v>
      </c>
      <c r="B98" t="s">
        <v>2714</v>
      </c>
      <c r="C98" t="s">
        <v>1576</v>
      </c>
      <c r="D98">
        <v>9.8039215686274508E-3</v>
      </c>
      <c r="G98">
        <v>1</v>
      </c>
      <c r="H98">
        <v>9.8039215686274508E-3</v>
      </c>
      <c r="I98">
        <v>102</v>
      </c>
      <c r="J98" t="s">
        <v>126</v>
      </c>
      <c r="K98" t="s">
        <v>2786</v>
      </c>
      <c r="L98" t="s">
        <v>2807</v>
      </c>
      <c r="N98" t="s">
        <v>2714</v>
      </c>
      <c r="O98" t="s">
        <v>2763</v>
      </c>
      <c r="P98" t="s">
        <v>2783</v>
      </c>
      <c r="Q98" t="s">
        <v>2801</v>
      </c>
      <c r="R98" t="s">
        <v>126</v>
      </c>
      <c r="T98" t="s">
        <v>2719</v>
      </c>
      <c r="V98" t="s">
        <v>2714</v>
      </c>
      <c r="W98">
        <v>0.95</v>
      </c>
      <c r="X98" t="b">
        <v>1</v>
      </c>
      <c r="Y98" t="s">
        <v>2720</v>
      </c>
    </row>
    <row r="99" spans="1:25" x14ac:dyDescent="0.35">
      <c r="A99" t="s">
        <v>2808</v>
      </c>
      <c r="B99" t="s">
        <v>2714</v>
      </c>
      <c r="C99" t="s">
        <v>1766</v>
      </c>
      <c r="D99">
        <v>8.3333333333333301E-2</v>
      </c>
      <c r="G99">
        <v>1</v>
      </c>
      <c r="H99">
        <v>8.3333333333333301E-2</v>
      </c>
      <c r="I99">
        <v>12</v>
      </c>
      <c r="J99" t="s">
        <v>141</v>
      </c>
      <c r="K99" t="s">
        <v>2786</v>
      </c>
      <c r="L99" t="s">
        <v>2809</v>
      </c>
      <c r="N99" t="s">
        <v>2714</v>
      </c>
      <c r="O99" t="s">
        <v>2763</v>
      </c>
      <c r="P99" t="s">
        <v>2783</v>
      </c>
      <c r="Q99" t="s">
        <v>2810</v>
      </c>
      <c r="R99" t="s">
        <v>141</v>
      </c>
      <c r="S99" t="s">
        <v>1496</v>
      </c>
      <c r="T99" t="s">
        <v>2719</v>
      </c>
      <c r="V99" t="s">
        <v>2714</v>
      </c>
      <c r="W99">
        <v>0.95</v>
      </c>
      <c r="X99" t="b">
        <v>1</v>
      </c>
      <c r="Y99" t="s">
        <v>2720</v>
      </c>
    </row>
    <row r="100" spans="1:25" x14ac:dyDescent="0.35">
      <c r="A100" t="s">
        <v>2808</v>
      </c>
      <c r="B100" t="s">
        <v>2714</v>
      </c>
      <c r="C100" t="s">
        <v>1553</v>
      </c>
      <c r="D100">
        <v>0.16666666666666699</v>
      </c>
      <c r="G100">
        <v>2</v>
      </c>
      <c r="H100">
        <v>0.16666666666666699</v>
      </c>
      <c r="I100">
        <v>12</v>
      </c>
      <c r="J100" t="s">
        <v>141</v>
      </c>
      <c r="K100" t="s">
        <v>2786</v>
      </c>
      <c r="L100" t="s">
        <v>2811</v>
      </c>
      <c r="N100" t="s">
        <v>2714</v>
      </c>
      <c r="O100" t="s">
        <v>2763</v>
      </c>
      <c r="P100" t="s">
        <v>2783</v>
      </c>
      <c r="Q100" t="s">
        <v>2810</v>
      </c>
      <c r="R100" t="s">
        <v>141</v>
      </c>
      <c r="S100" t="s">
        <v>1496</v>
      </c>
      <c r="T100" t="s">
        <v>2719</v>
      </c>
      <c r="V100" t="s">
        <v>2714</v>
      </c>
      <c r="W100">
        <v>0.95</v>
      </c>
      <c r="X100" t="b">
        <v>1</v>
      </c>
      <c r="Y100" t="s">
        <v>2720</v>
      </c>
    </row>
    <row r="101" spans="1:25" x14ac:dyDescent="0.35">
      <c r="A101" t="s">
        <v>2808</v>
      </c>
      <c r="B101" t="s">
        <v>2714</v>
      </c>
      <c r="C101" t="s">
        <v>2320</v>
      </c>
      <c r="D101">
        <v>0.5</v>
      </c>
      <c r="G101">
        <v>6</v>
      </c>
      <c r="H101">
        <v>0.5</v>
      </c>
      <c r="I101">
        <v>12</v>
      </c>
      <c r="J101" t="s">
        <v>141</v>
      </c>
      <c r="K101" t="s">
        <v>2786</v>
      </c>
      <c r="L101" t="s">
        <v>2812</v>
      </c>
      <c r="N101" t="s">
        <v>2714</v>
      </c>
      <c r="O101" t="s">
        <v>2763</v>
      </c>
      <c r="P101" t="s">
        <v>2783</v>
      </c>
      <c r="Q101" t="s">
        <v>2810</v>
      </c>
      <c r="R101" t="s">
        <v>141</v>
      </c>
      <c r="S101" t="s">
        <v>1496</v>
      </c>
      <c r="T101" t="s">
        <v>2719</v>
      </c>
      <c r="V101" t="s">
        <v>2714</v>
      </c>
      <c r="W101">
        <v>0.95</v>
      </c>
      <c r="X101" t="b">
        <v>1</v>
      </c>
      <c r="Y101" t="s">
        <v>2720</v>
      </c>
    </row>
    <row r="102" spans="1:25" x14ac:dyDescent="0.35">
      <c r="A102" t="s">
        <v>2808</v>
      </c>
      <c r="B102" t="s">
        <v>2714</v>
      </c>
      <c r="C102" t="s">
        <v>1681</v>
      </c>
      <c r="D102">
        <v>8.3333333333333301E-2</v>
      </c>
      <c r="G102">
        <v>1</v>
      </c>
      <c r="H102">
        <v>8.3333333333333301E-2</v>
      </c>
      <c r="I102">
        <v>12</v>
      </c>
      <c r="J102" t="s">
        <v>141</v>
      </c>
      <c r="K102" t="s">
        <v>2786</v>
      </c>
      <c r="L102" t="s">
        <v>2813</v>
      </c>
      <c r="N102" t="s">
        <v>2714</v>
      </c>
      <c r="O102" t="s">
        <v>2763</v>
      </c>
      <c r="P102" t="s">
        <v>2783</v>
      </c>
      <c r="Q102" t="s">
        <v>2810</v>
      </c>
      <c r="R102" t="s">
        <v>141</v>
      </c>
      <c r="S102" t="s">
        <v>1496</v>
      </c>
      <c r="T102" t="s">
        <v>2719</v>
      </c>
      <c r="V102" t="s">
        <v>2714</v>
      </c>
      <c r="W102">
        <v>0.95</v>
      </c>
      <c r="X102" t="b">
        <v>1</v>
      </c>
      <c r="Y102" t="s">
        <v>2720</v>
      </c>
    </row>
    <row r="103" spans="1:25" x14ac:dyDescent="0.35">
      <c r="A103" t="s">
        <v>2808</v>
      </c>
      <c r="B103" t="s">
        <v>2714</v>
      </c>
      <c r="C103" t="s">
        <v>1914</v>
      </c>
      <c r="D103">
        <v>0.25</v>
      </c>
      <c r="G103">
        <v>3</v>
      </c>
      <c r="H103">
        <v>0.25</v>
      </c>
      <c r="I103">
        <v>12</v>
      </c>
      <c r="J103" t="s">
        <v>141</v>
      </c>
      <c r="K103" t="s">
        <v>2786</v>
      </c>
      <c r="L103" t="s">
        <v>2814</v>
      </c>
      <c r="N103" t="s">
        <v>2714</v>
      </c>
      <c r="O103" t="s">
        <v>2763</v>
      </c>
      <c r="P103" t="s">
        <v>2783</v>
      </c>
      <c r="Q103" t="s">
        <v>2810</v>
      </c>
      <c r="R103" t="s">
        <v>141</v>
      </c>
      <c r="S103" t="s">
        <v>1496</v>
      </c>
      <c r="T103" t="s">
        <v>2719</v>
      </c>
      <c r="V103" t="s">
        <v>2714</v>
      </c>
      <c r="W103">
        <v>0.95</v>
      </c>
      <c r="X103" t="b">
        <v>1</v>
      </c>
      <c r="Y103" t="s">
        <v>2720</v>
      </c>
    </row>
    <row r="104" spans="1:25" x14ac:dyDescent="0.35">
      <c r="A104" t="s">
        <v>2815</v>
      </c>
      <c r="B104" t="s">
        <v>2714</v>
      </c>
      <c r="C104" t="s">
        <v>1610</v>
      </c>
      <c r="D104">
        <v>1</v>
      </c>
      <c r="G104">
        <v>1</v>
      </c>
      <c r="H104">
        <v>1</v>
      </c>
      <c r="I104">
        <v>1</v>
      </c>
      <c r="J104" t="s">
        <v>151</v>
      </c>
      <c r="K104" t="s">
        <v>2786</v>
      </c>
      <c r="L104" t="s">
        <v>2787</v>
      </c>
      <c r="N104" t="s">
        <v>2714</v>
      </c>
      <c r="O104" t="s">
        <v>2763</v>
      </c>
      <c r="P104" t="s">
        <v>2783</v>
      </c>
      <c r="Q104" t="s">
        <v>2816</v>
      </c>
      <c r="R104" t="s">
        <v>151</v>
      </c>
      <c r="S104" t="s">
        <v>1496</v>
      </c>
      <c r="T104" t="s">
        <v>2719</v>
      </c>
      <c r="V104" t="s">
        <v>2714</v>
      </c>
      <c r="W104">
        <v>0.95</v>
      </c>
      <c r="X104" t="b">
        <v>1</v>
      </c>
      <c r="Y104" t="s">
        <v>2720</v>
      </c>
    </row>
    <row r="105" spans="1:25" x14ac:dyDescent="0.35">
      <c r="A105" t="s">
        <v>2815</v>
      </c>
      <c r="B105" t="s">
        <v>2714</v>
      </c>
      <c r="C105" t="s">
        <v>1626</v>
      </c>
      <c r="D105">
        <v>1</v>
      </c>
      <c r="G105">
        <v>1</v>
      </c>
      <c r="H105">
        <v>1</v>
      </c>
      <c r="I105">
        <v>1</v>
      </c>
      <c r="J105" t="s">
        <v>151</v>
      </c>
      <c r="K105" t="s">
        <v>2786</v>
      </c>
      <c r="L105" t="s">
        <v>2789</v>
      </c>
      <c r="N105" t="s">
        <v>2714</v>
      </c>
      <c r="O105" t="s">
        <v>2763</v>
      </c>
      <c r="P105" t="s">
        <v>2783</v>
      </c>
      <c r="Q105" t="s">
        <v>2816</v>
      </c>
      <c r="R105" t="s">
        <v>151</v>
      </c>
      <c r="S105" t="s">
        <v>1496</v>
      </c>
      <c r="T105" t="s">
        <v>2719</v>
      </c>
      <c r="V105" t="s">
        <v>2714</v>
      </c>
      <c r="W105">
        <v>0.95</v>
      </c>
      <c r="X105" t="b">
        <v>1</v>
      </c>
      <c r="Y105" t="s">
        <v>2720</v>
      </c>
    </row>
    <row r="106" spans="1:25" x14ac:dyDescent="0.35">
      <c r="A106" t="s">
        <v>2815</v>
      </c>
      <c r="B106" t="s">
        <v>2714</v>
      </c>
      <c r="C106" t="s">
        <v>2790</v>
      </c>
      <c r="D106">
        <v>1</v>
      </c>
      <c r="G106">
        <v>1</v>
      </c>
      <c r="H106">
        <v>1</v>
      </c>
      <c r="I106">
        <v>1</v>
      </c>
      <c r="J106" t="s">
        <v>151</v>
      </c>
      <c r="K106" t="s">
        <v>2786</v>
      </c>
      <c r="L106" t="s">
        <v>2791</v>
      </c>
      <c r="N106" t="s">
        <v>2714</v>
      </c>
      <c r="O106" t="s">
        <v>2763</v>
      </c>
      <c r="P106" t="s">
        <v>2783</v>
      </c>
      <c r="Q106" t="s">
        <v>2816</v>
      </c>
      <c r="R106" t="s">
        <v>151</v>
      </c>
      <c r="S106" t="s">
        <v>1496</v>
      </c>
      <c r="T106" t="s">
        <v>2719</v>
      </c>
      <c r="V106" t="s">
        <v>2714</v>
      </c>
      <c r="W106">
        <v>0.95</v>
      </c>
      <c r="X106" t="b">
        <v>1</v>
      </c>
      <c r="Y106" t="s">
        <v>2720</v>
      </c>
    </row>
    <row r="107" spans="1:25" x14ac:dyDescent="0.35">
      <c r="A107" t="s">
        <v>2817</v>
      </c>
      <c r="B107" t="s">
        <v>2714</v>
      </c>
      <c r="C107" t="s">
        <v>1518</v>
      </c>
      <c r="D107">
        <v>0.33333333333333298</v>
      </c>
      <c r="G107">
        <v>4</v>
      </c>
      <c r="H107">
        <v>0.33333333333333298</v>
      </c>
      <c r="I107">
        <v>12</v>
      </c>
      <c r="J107" t="s">
        <v>164</v>
      </c>
      <c r="K107" t="s">
        <v>2716</v>
      </c>
      <c r="L107" t="s">
        <v>2818</v>
      </c>
      <c r="N107" t="s">
        <v>2714</v>
      </c>
      <c r="O107" t="s">
        <v>2763</v>
      </c>
      <c r="P107" t="s">
        <v>2783</v>
      </c>
      <c r="Q107" t="s">
        <v>2819</v>
      </c>
      <c r="R107" t="s">
        <v>164</v>
      </c>
      <c r="S107" t="s">
        <v>1496</v>
      </c>
      <c r="T107" t="s">
        <v>2719</v>
      </c>
      <c r="V107" t="s">
        <v>2714</v>
      </c>
      <c r="W107">
        <v>0.95</v>
      </c>
      <c r="X107" t="b">
        <v>1</v>
      </c>
      <c r="Y107" t="s">
        <v>2720</v>
      </c>
    </row>
    <row r="108" spans="1:25" x14ac:dyDescent="0.35">
      <c r="A108" t="s">
        <v>2817</v>
      </c>
      <c r="B108" t="s">
        <v>2714</v>
      </c>
      <c r="C108" t="s">
        <v>1563</v>
      </c>
      <c r="D108">
        <v>0.66666666666666696</v>
      </c>
      <c r="G108">
        <v>8</v>
      </c>
      <c r="H108">
        <v>0.66666666666666696</v>
      </c>
      <c r="I108">
        <v>12</v>
      </c>
      <c r="J108" t="s">
        <v>164</v>
      </c>
      <c r="K108" t="s">
        <v>2716</v>
      </c>
      <c r="L108" t="s">
        <v>2820</v>
      </c>
      <c r="N108" t="s">
        <v>2714</v>
      </c>
      <c r="O108" t="s">
        <v>2763</v>
      </c>
      <c r="P108" t="s">
        <v>2783</v>
      </c>
      <c r="Q108" t="s">
        <v>2819</v>
      </c>
      <c r="R108" t="s">
        <v>164</v>
      </c>
      <c r="S108" t="s">
        <v>1496</v>
      </c>
      <c r="T108" t="s">
        <v>2719</v>
      </c>
      <c r="V108" t="s">
        <v>2714</v>
      </c>
      <c r="W108">
        <v>0.95</v>
      </c>
      <c r="X108" t="b">
        <v>1</v>
      </c>
      <c r="Y108" t="s">
        <v>2720</v>
      </c>
    </row>
    <row r="109" spans="1:25" x14ac:dyDescent="0.35">
      <c r="A109" t="s">
        <v>2821</v>
      </c>
      <c r="B109" t="s">
        <v>2714</v>
      </c>
      <c r="C109" t="s">
        <v>1500</v>
      </c>
      <c r="D109">
        <v>0.92307692307692302</v>
      </c>
      <c r="G109">
        <v>24</v>
      </c>
      <c r="H109">
        <v>0.92307692307692302</v>
      </c>
      <c r="I109">
        <v>26</v>
      </c>
      <c r="J109" t="s">
        <v>165</v>
      </c>
      <c r="K109" t="s">
        <v>2716</v>
      </c>
      <c r="L109" t="s">
        <v>2731</v>
      </c>
      <c r="N109" t="s">
        <v>2714</v>
      </c>
      <c r="O109" t="s">
        <v>2763</v>
      </c>
      <c r="P109" t="s">
        <v>2822</v>
      </c>
      <c r="Q109" t="s">
        <v>2823</v>
      </c>
      <c r="R109" t="s">
        <v>165</v>
      </c>
      <c r="T109" t="s">
        <v>2719</v>
      </c>
      <c r="V109" t="s">
        <v>2714</v>
      </c>
      <c r="W109">
        <v>0.95</v>
      </c>
      <c r="X109" t="b">
        <v>1</v>
      </c>
      <c r="Y109" t="s">
        <v>2720</v>
      </c>
    </row>
    <row r="110" spans="1:25" x14ac:dyDescent="0.35">
      <c r="A110" t="s">
        <v>2821</v>
      </c>
      <c r="B110" t="s">
        <v>2714</v>
      </c>
      <c r="C110" t="s">
        <v>1496</v>
      </c>
      <c r="D110">
        <v>7.69230769230769E-2</v>
      </c>
      <c r="G110">
        <v>2</v>
      </c>
      <c r="H110">
        <v>7.69230769230769E-2</v>
      </c>
      <c r="I110">
        <v>26</v>
      </c>
      <c r="J110" t="s">
        <v>165</v>
      </c>
      <c r="K110" t="s">
        <v>2716</v>
      </c>
      <c r="L110" t="s">
        <v>2733</v>
      </c>
      <c r="N110" t="s">
        <v>2714</v>
      </c>
      <c r="O110" t="s">
        <v>2763</v>
      </c>
      <c r="P110" t="s">
        <v>2822</v>
      </c>
      <c r="Q110" t="s">
        <v>2823</v>
      </c>
      <c r="R110" t="s">
        <v>165</v>
      </c>
      <c r="T110" t="s">
        <v>2719</v>
      </c>
      <c r="V110" t="s">
        <v>2714</v>
      </c>
      <c r="W110">
        <v>0.95</v>
      </c>
      <c r="X110" t="b">
        <v>1</v>
      </c>
      <c r="Y110" t="s">
        <v>2720</v>
      </c>
    </row>
    <row r="111" spans="1:25" x14ac:dyDescent="0.35">
      <c r="A111" t="s">
        <v>2824</v>
      </c>
      <c r="B111" t="s">
        <v>2714</v>
      </c>
      <c r="C111" t="s">
        <v>1504</v>
      </c>
      <c r="D111">
        <v>0.75</v>
      </c>
      <c r="G111">
        <v>18</v>
      </c>
      <c r="H111">
        <v>0.75</v>
      </c>
      <c r="I111">
        <v>24</v>
      </c>
      <c r="J111" t="s">
        <v>166</v>
      </c>
      <c r="K111" t="s">
        <v>2786</v>
      </c>
      <c r="L111" t="s">
        <v>2825</v>
      </c>
      <c r="N111" t="s">
        <v>2714</v>
      </c>
      <c r="O111" t="s">
        <v>2763</v>
      </c>
      <c r="P111" t="s">
        <v>2822</v>
      </c>
      <c r="Q111" t="s">
        <v>2826</v>
      </c>
      <c r="R111" t="s">
        <v>166</v>
      </c>
      <c r="S111" t="s">
        <v>1496</v>
      </c>
      <c r="T111" t="s">
        <v>2719</v>
      </c>
      <c r="V111" t="s">
        <v>2714</v>
      </c>
      <c r="W111">
        <v>0.95</v>
      </c>
      <c r="X111" t="b">
        <v>1</v>
      </c>
      <c r="Y111" t="s">
        <v>2720</v>
      </c>
    </row>
    <row r="112" spans="1:25" x14ac:dyDescent="0.35">
      <c r="A112" t="s">
        <v>2824</v>
      </c>
      <c r="B112" t="s">
        <v>2714</v>
      </c>
      <c r="C112" t="s">
        <v>1574</v>
      </c>
      <c r="D112">
        <v>0.54166666666666696</v>
      </c>
      <c r="G112">
        <v>13</v>
      </c>
      <c r="H112">
        <v>0.54166666666666696</v>
      </c>
      <c r="I112">
        <v>24</v>
      </c>
      <c r="J112" t="s">
        <v>166</v>
      </c>
      <c r="K112" t="s">
        <v>2786</v>
      </c>
      <c r="L112" t="s">
        <v>2827</v>
      </c>
      <c r="N112" t="s">
        <v>2714</v>
      </c>
      <c r="O112" t="s">
        <v>2763</v>
      </c>
      <c r="P112" t="s">
        <v>2822</v>
      </c>
      <c r="Q112" t="s">
        <v>2826</v>
      </c>
      <c r="R112" t="s">
        <v>166</v>
      </c>
      <c r="S112" t="s">
        <v>1496</v>
      </c>
      <c r="T112" t="s">
        <v>2719</v>
      </c>
      <c r="V112" t="s">
        <v>2714</v>
      </c>
      <c r="W112">
        <v>0.95</v>
      </c>
      <c r="X112" t="b">
        <v>1</v>
      </c>
      <c r="Y112" t="s">
        <v>2720</v>
      </c>
    </row>
    <row r="113" spans="1:25" x14ac:dyDescent="0.35">
      <c r="A113" t="s">
        <v>2828</v>
      </c>
      <c r="B113" t="s">
        <v>2714</v>
      </c>
      <c r="C113" t="s">
        <v>1504</v>
      </c>
      <c r="D113">
        <v>0.5</v>
      </c>
      <c r="G113">
        <v>1</v>
      </c>
      <c r="H113">
        <v>0.5</v>
      </c>
      <c r="I113">
        <v>2</v>
      </c>
      <c r="J113" t="s">
        <v>173</v>
      </c>
      <c r="K113" t="s">
        <v>2786</v>
      </c>
      <c r="L113" t="s">
        <v>2825</v>
      </c>
      <c r="N113" t="s">
        <v>2714</v>
      </c>
      <c r="O113" t="s">
        <v>2763</v>
      </c>
      <c r="P113" t="s">
        <v>2822</v>
      </c>
      <c r="Q113" t="s">
        <v>2829</v>
      </c>
      <c r="R113" t="s">
        <v>173</v>
      </c>
      <c r="S113" t="s">
        <v>1496</v>
      </c>
      <c r="T113" t="s">
        <v>2719</v>
      </c>
      <c r="V113" t="s">
        <v>2714</v>
      </c>
      <c r="W113">
        <v>0.95</v>
      </c>
      <c r="X113" t="b">
        <v>1</v>
      </c>
      <c r="Y113" t="s">
        <v>2720</v>
      </c>
    </row>
    <row r="114" spans="1:25" x14ac:dyDescent="0.35">
      <c r="A114" t="s">
        <v>2828</v>
      </c>
      <c r="B114" t="s">
        <v>2714</v>
      </c>
      <c r="C114" t="s">
        <v>1574</v>
      </c>
      <c r="D114">
        <v>0.5</v>
      </c>
      <c r="G114">
        <v>1</v>
      </c>
      <c r="H114">
        <v>0.5</v>
      </c>
      <c r="I114">
        <v>2</v>
      </c>
      <c r="J114" t="s">
        <v>173</v>
      </c>
      <c r="K114" t="s">
        <v>2786</v>
      </c>
      <c r="L114" t="s">
        <v>2827</v>
      </c>
      <c r="N114" t="s">
        <v>2714</v>
      </c>
      <c r="O114" t="s">
        <v>2763</v>
      </c>
      <c r="P114" t="s">
        <v>2822</v>
      </c>
      <c r="Q114" t="s">
        <v>2829</v>
      </c>
      <c r="R114" t="s">
        <v>173</v>
      </c>
      <c r="S114" t="s">
        <v>1496</v>
      </c>
      <c r="T114" t="s">
        <v>2719</v>
      </c>
      <c r="V114" t="s">
        <v>2714</v>
      </c>
      <c r="W114">
        <v>0.95</v>
      </c>
      <c r="X114" t="b">
        <v>1</v>
      </c>
      <c r="Y114" t="s">
        <v>2720</v>
      </c>
    </row>
    <row r="115" spans="1:25" x14ac:dyDescent="0.35">
      <c r="A115" t="s">
        <v>2830</v>
      </c>
      <c r="B115" t="s">
        <v>2714</v>
      </c>
      <c r="C115" t="s">
        <v>1579</v>
      </c>
      <c r="D115">
        <v>0.15384615384615399</v>
      </c>
      <c r="G115">
        <v>4</v>
      </c>
      <c r="H115">
        <v>0.15384615384615399</v>
      </c>
      <c r="I115">
        <v>26</v>
      </c>
      <c r="J115" t="s">
        <v>180</v>
      </c>
      <c r="K115" t="s">
        <v>2786</v>
      </c>
      <c r="L115" t="s">
        <v>2800</v>
      </c>
      <c r="N115" t="s">
        <v>2714</v>
      </c>
      <c r="O115" t="s">
        <v>2763</v>
      </c>
      <c r="P115" t="s">
        <v>2822</v>
      </c>
      <c r="Q115" t="s">
        <v>2831</v>
      </c>
      <c r="R115" t="s">
        <v>180</v>
      </c>
      <c r="T115" t="s">
        <v>2719</v>
      </c>
      <c r="V115" t="s">
        <v>2714</v>
      </c>
      <c r="W115">
        <v>0.95</v>
      </c>
      <c r="X115" t="b">
        <v>1</v>
      </c>
      <c r="Y115" t="s">
        <v>2720</v>
      </c>
    </row>
    <row r="116" spans="1:25" x14ac:dyDescent="0.35">
      <c r="A116" t="s">
        <v>2830</v>
      </c>
      <c r="B116" t="s">
        <v>2714</v>
      </c>
      <c r="C116" t="s">
        <v>1552</v>
      </c>
      <c r="D116">
        <v>3.8461538461538498E-2</v>
      </c>
      <c r="G116">
        <v>1</v>
      </c>
      <c r="H116">
        <v>3.8461538461538498E-2</v>
      </c>
      <c r="I116">
        <v>26</v>
      </c>
      <c r="J116" t="s">
        <v>180</v>
      </c>
      <c r="K116" t="s">
        <v>2786</v>
      </c>
      <c r="L116" t="s">
        <v>2803</v>
      </c>
      <c r="N116" t="s">
        <v>2714</v>
      </c>
      <c r="O116" t="s">
        <v>2763</v>
      </c>
      <c r="P116" t="s">
        <v>2822</v>
      </c>
      <c r="Q116" t="s">
        <v>2831</v>
      </c>
      <c r="R116" t="s">
        <v>180</v>
      </c>
      <c r="T116" t="s">
        <v>2719</v>
      </c>
      <c r="V116" t="s">
        <v>2714</v>
      </c>
      <c r="W116">
        <v>0.95</v>
      </c>
      <c r="X116" t="b">
        <v>1</v>
      </c>
      <c r="Y116" t="s">
        <v>2720</v>
      </c>
    </row>
    <row r="117" spans="1:25" x14ac:dyDescent="0.35">
      <c r="A117" t="s">
        <v>2830</v>
      </c>
      <c r="B117" t="s">
        <v>2714</v>
      </c>
      <c r="C117" t="s">
        <v>1505</v>
      </c>
      <c r="D117">
        <v>0.61538461538461497</v>
      </c>
      <c r="G117">
        <v>16</v>
      </c>
      <c r="H117">
        <v>0.61538461538461497</v>
      </c>
      <c r="I117">
        <v>26</v>
      </c>
      <c r="J117" t="s">
        <v>180</v>
      </c>
      <c r="K117" t="s">
        <v>2786</v>
      </c>
      <c r="L117" t="s">
        <v>2804</v>
      </c>
      <c r="N117" t="s">
        <v>2714</v>
      </c>
      <c r="O117" t="s">
        <v>2763</v>
      </c>
      <c r="P117" t="s">
        <v>2822</v>
      </c>
      <c r="Q117" t="s">
        <v>2831</v>
      </c>
      <c r="R117" t="s">
        <v>180</v>
      </c>
      <c r="T117" t="s">
        <v>2719</v>
      </c>
      <c r="V117" t="s">
        <v>2714</v>
      </c>
      <c r="W117">
        <v>0.95</v>
      </c>
      <c r="X117" t="b">
        <v>1</v>
      </c>
      <c r="Y117" t="s">
        <v>2720</v>
      </c>
    </row>
    <row r="118" spans="1:25" x14ac:dyDescent="0.35">
      <c r="A118" t="s">
        <v>2830</v>
      </c>
      <c r="B118" t="s">
        <v>2714</v>
      </c>
      <c r="C118" t="s">
        <v>1679</v>
      </c>
      <c r="D118">
        <v>0.42307692307692302</v>
      </c>
      <c r="G118">
        <v>11</v>
      </c>
      <c r="H118">
        <v>0.42307692307692302</v>
      </c>
      <c r="I118">
        <v>26</v>
      </c>
      <c r="J118" t="s">
        <v>180</v>
      </c>
      <c r="K118" t="s">
        <v>2786</v>
      </c>
      <c r="L118" t="s">
        <v>2805</v>
      </c>
      <c r="N118" t="s">
        <v>2714</v>
      </c>
      <c r="O118" t="s">
        <v>2763</v>
      </c>
      <c r="P118" t="s">
        <v>2822</v>
      </c>
      <c r="Q118" t="s">
        <v>2831</v>
      </c>
      <c r="R118" t="s">
        <v>180</v>
      </c>
      <c r="T118" t="s">
        <v>2719</v>
      </c>
      <c r="V118" t="s">
        <v>2714</v>
      </c>
      <c r="W118">
        <v>0.95</v>
      </c>
      <c r="X118" t="b">
        <v>1</v>
      </c>
      <c r="Y118" t="s">
        <v>2720</v>
      </c>
    </row>
    <row r="119" spans="1:25" x14ac:dyDescent="0.35">
      <c r="A119" t="s">
        <v>2830</v>
      </c>
      <c r="B119" t="s">
        <v>2714</v>
      </c>
      <c r="C119" t="s">
        <v>1680</v>
      </c>
      <c r="D119">
        <v>3.8461538461538498E-2</v>
      </c>
      <c r="G119">
        <v>1</v>
      </c>
      <c r="H119">
        <v>3.8461538461538498E-2</v>
      </c>
      <c r="I119">
        <v>26</v>
      </c>
      <c r="J119" t="s">
        <v>180</v>
      </c>
      <c r="K119" t="s">
        <v>2786</v>
      </c>
      <c r="L119" t="s">
        <v>2806</v>
      </c>
      <c r="N119" t="s">
        <v>2714</v>
      </c>
      <c r="O119" t="s">
        <v>2763</v>
      </c>
      <c r="P119" t="s">
        <v>2822</v>
      </c>
      <c r="Q119" t="s">
        <v>2831</v>
      </c>
      <c r="R119" t="s">
        <v>180</v>
      </c>
      <c r="T119" t="s">
        <v>2719</v>
      </c>
      <c r="V119" t="s">
        <v>2714</v>
      </c>
      <c r="W119">
        <v>0.95</v>
      </c>
      <c r="X119" t="b">
        <v>1</v>
      </c>
      <c r="Y119" t="s">
        <v>2720</v>
      </c>
    </row>
    <row r="120" spans="1:25" x14ac:dyDescent="0.35">
      <c r="A120" t="s">
        <v>2830</v>
      </c>
      <c r="B120" t="s">
        <v>2714</v>
      </c>
      <c r="C120" t="s">
        <v>1702</v>
      </c>
      <c r="D120">
        <v>3.8461538461538498E-2</v>
      </c>
      <c r="G120">
        <v>1</v>
      </c>
      <c r="H120">
        <v>3.8461538461538498E-2</v>
      </c>
      <c r="I120">
        <v>26</v>
      </c>
      <c r="J120" t="s">
        <v>180</v>
      </c>
      <c r="K120" t="s">
        <v>2786</v>
      </c>
      <c r="L120" t="s">
        <v>2832</v>
      </c>
      <c r="N120" t="s">
        <v>2714</v>
      </c>
      <c r="O120" t="s">
        <v>2763</v>
      </c>
      <c r="P120" t="s">
        <v>2822</v>
      </c>
      <c r="Q120" t="s">
        <v>2831</v>
      </c>
      <c r="R120" t="s">
        <v>180</v>
      </c>
      <c r="T120" t="s">
        <v>2719</v>
      </c>
      <c r="V120" t="s">
        <v>2714</v>
      </c>
      <c r="W120">
        <v>0.95</v>
      </c>
      <c r="X120" t="b">
        <v>1</v>
      </c>
      <c r="Y120" t="s">
        <v>2720</v>
      </c>
    </row>
    <row r="121" spans="1:25" x14ac:dyDescent="0.35">
      <c r="A121" t="s">
        <v>2833</v>
      </c>
      <c r="B121" t="s">
        <v>2714</v>
      </c>
      <c r="C121" t="s">
        <v>1553</v>
      </c>
      <c r="D121">
        <v>1</v>
      </c>
      <c r="G121">
        <v>2</v>
      </c>
      <c r="H121">
        <v>1</v>
      </c>
      <c r="I121">
        <v>2</v>
      </c>
      <c r="J121" t="s">
        <v>195</v>
      </c>
      <c r="K121" t="s">
        <v>2786</v>
      </c>
      <c r="L121" t="s">
        <v>2811</v>
      </c>
      <c r="N121" t="s">
        <v>2714</v>
      </c>
      <c r="O121" t="s">
        <v>2763</v>
      </c>
      <c r="P121" t="s">
        <v>2822</v>
      </c>
      <c r="Q121" t="s">
        <v>2834</v>
      </c>
      <c r="R121" t="s">
        <v>195</v>
      </c>
      <c r="S121" t="s">
        <v>1496</v>
      </c>
      <c r="T121" t="s">
        <v>2719</v>
      </c>
      <c r="V121" t="s">
        <v>2714</v>
      </c>
      <c r="W121">
        <v>0.95</v>
      </c>
      <c r="X121" t="b">
        <v>1</v>
      </c>
      <c r="Y121" t="s">
        <v>2720</v>
      </c>
    </row>
    <row r="122" spans="1:25" x14ac:dyDescent="0.35">
      <c r="A122" t="s">
        <v>2835</v>
      </c>
      <c r="B122" t="s">
        <v>2714</v>
      </c>
      <c r="C122" t="s">
        <v>1518</v>
      </c>
      <c r="D122">
        <v>0.5</v>
      </c>
      <c r="G122">
        <v>1</v>
      </c>
      <c r="H122">
        <v>0.5</v>
      </c>
      <c r="I122">
        <v>2</v>
      </c>
      <c r="J122" t="s">
        <v>212</v>
      </c>
      <c r="K122" t="s">
        <v>2716</v>
      </c>
      <c r="L122" t="s">
        <v>2818</v>
      </c>
      <c r="N122" t="s">
        <v>2714</v>
      </c>
      <c r="O122" t="s">
        <v>2763</v>
      </c>
      <c r="P122" t="s">
        <v>2822</v>
      </c>
      <c r="Q122" t="s">
        <v>2836</v>
      </c>
      <c r="R122" t="s">
        <v>212</v>
      </c>
      <c r="S122" t="s">
        <v>1496</v>
      </c>
      <c r="T122" t="s">
        <v>2719</v>
      </c>
      <c r="V122" t="s">
        <v>2714</v>
      </c>
      <c r="W122">
        <v>0.95</v>
      </c>
      <c r="X122" t="b">
        <v>1</v>
      </c>
      <c r="Y122" t="s">
        <v>2720</v>
      </c>
    </row>
    <row r="123" spans="1:25" x14ac:dyDescent="0.35">
      <c r="A123" t="s">
        <v>2835</v>
      </c>
      <c r="B123" t="s">
        <v>2714</v>
      </c>
      <c r="C123" t="s">
        <v>1563</v>
      </c>
      <c r="D123">
        <v>0.5</v>
      </c>
      <c r="G123">
        <v>1</v>
      </c>
      <c r="H123">
        <v>0.5</v>
      </c>
      <c r="I123">
        <v>2</v>
      </c>
      <c r="J123" t="s">
        <v>212</v>
      </c>
      <c r="K123" t="s">
        <v>2716</v>
      </c>
      <c r="L123" t="s">
        <v>2820</v>
      </c>
      <c r="N123" t="s">
        <v>2714</v>
      </c>
      <c r="O123" t="s">
        <v>2763</v>
      </c>
      <c r="P123" t="s">
        <v>2822</v>
      </c>
      <c r="Q123" t="s">
        <v>2836</v>
      </c>
      <c r="R123" t="s">
        <v>212</v>
      </c>
      <c r="S123" t="s">
        <v>1496</v>
      </c>
      <c r="T123" t="s">
        <v>2719</v>
      </c>
      <c r="V123" t="s">
        <v>2714</v>
      </c>
      <c r="W123">
        <v>0.95</v>
      </c>
      <c r="X123" t="b">
        <v>1</v>
      </c>
      <c r="Y123" t="s">
        <v>2720</v>
      </c>
    </row>
    <row r="124" spans="1:25" x14ac:dyDescent="0.35">
      <c r="A124" t="s">
        <v>2837</v>
      </c>
      <c r="B124" t="s">
        <v>2714</v>
      </c>
      <c r="C124" t="s">
        <v>1629</v>
      </c>
      <c r="D124">
        <v>0.5</v>
      </c>
      <c r="G124">
        <v>1</v>
      </c>
      <c r="H124">
        <v>0.5</v>
      </c>
      <c r="I124">
        <v>2</v>
      </c>
      <c r="J124" t="s">
        <v>213</v>
      </c>
      <c r="K124" t="s">
        <v>2716</v>
      </c>
      <c r="L124" t="s">
        <v>2838</v>
      </c>
      <c r="N124" t="s">
        <v>2714</v>
      </c>
      <c r="O124" t="s">
        <v>2763</v>
      </c>
      <c r="P124" t="s">
        <v>2822</v>
      </c>
      <c r="Q124" t="s">
        <v>2839</v>
      </c>
      <c r="R124" t="s">
        <v>213</v>
      </c>
      <c r="S124" t="s">
        <v>1496</v>
      </c>
      <c r="T124" t="s">
        <v>2719</v>
      </c>
      <c r="V124" t="s">
        <v>2714</v>
      </c>
      <c r="W124">
        <v>0.95</v>
      </c>
      <c r="X124" t="b">
        <v>1</v>
      </c>
      <c r="Y124" t="s">
        <v>2720</v>
      </c>
    </row>
    <row r="125" spans="1:25" x14ac:dyDescent="0.35">
      <c r="A125" t="s">
        <v>2837</v>
      </c>
      <c r="B125" t="s">
        <v>2714</v>
      </c>
      <c r="C125" t="s">
        <v>1554</v>
      </c>
      <c r="D125">
        <v>0.5</v>
      </c>
      <c r="G125">
        <v>1</v>
      </c>
      <c r="H125">
        <v>0.5</v>
      </c>
      <c r="I125">
        <v>2</v>
      </c>
      <c r="J125" t="s">
        <v>213</v>
      </c>
      <c r="K125" t="s">
        <v>2716</v>
      </c>
      <c r="L125" t="s">
        <v>2840</v>
      </c>
      <c r="N125" t="s">
        <v>2714</v>
      </c>
      <c r="O125" t="s">
        <v>2763</v>
      </c>
      <c r="P125" t="s">
        <v>2822</v>
      </c>
      <c r="Q125" t="s">
        <v>2839</v>
      </c>
      <c r="R125" t="s">
        <v>213</v>
      </c>
      <c r="S125" t="s">
        <v>1496</v>
      </c>
      <c r="T125" t="s">
        <v>2719</v>
      </c>
      <c r="V125" t="s">
        <v>2714</v>
      </c>
      <c r="W125">
        <v>0.95</v>
      </c>
      <c r="X125" t="b">
        <v>1</v>
      </c>
      <c r="Y125" t="s">
        <v>2720</v>
      </c>
    </row>
    <row r="126" spans="1:25" x14ac:dyDescent="0.35">
      <c r="A126" t="s">
        <v>2841</v>
      </c>
      <c r="B126" t="s">
        <v>2714</v>
      </c>
      <c r="C126" t="s">
        <v>1500</v>
      </c>
      <c r="D126">
        <v>0.75155279503105599</v>
      </c>
      <c r="G126">
        <v>121</v>
      </c>
      <c r="H126">
        <v>0.75155279503105599</v>
      </c>
      <c r="I126">
        <v>161</v>
      </c>
      <c r="J126" t="s">
        <v>214</v>
      </c>
      <c r="K126" t="s">
        <v>2716</v>
      </c>
      <c r="L126" t="s">
        <v>2731</v>
      </c>
      <c r="N126" t="s">
        <v>2714</v>
      </c>
      <c r="O126" t="s">
        <v>2763</v>
      </c>
      <c r="P126" t="s">
        <v>2842</v>
      </c>
      <c r="Q126" t="s">
        <v>2843</v>
      </c>
      <c r="R126" t="s">
        <v>214</v>
      </c>
      <c r="T126" t="s">
        <v>2719</v>
      </c>
      <c r="V126" t="s">
        <v>2714</v>
      </c>
      <c r="W126">
        <v>0.95</v>
      </c>
      <c r="X126" t="b">
        <v>1</v>
      </c>
      <c r="Y126" t="s">
        <v>2720</v>
      </c>
    </row>
    <row r="127" spans="1:25" x14ac:dyDescent="0.35">
      <c r="A127" t="s">
        <v>2841</v>
      </c>
      <c r="B127" t="s">
        <v>2714</v>
      </c>
      <c r="C127" t="s">
        <v>1496</v>
      </c>
      <c r="D127">
        <v>0.24844720496894401</v>
      </c>
      <c r="G127">
        <v>40</v>
      </c>
      <c r="H127">
        <v>0.24844720496894401</v>
      </c>
      <c r="I127">
        <v>161</v>
      </c>
      <c r="J127" t="s">
        <v>214</v>
      </c>
      <c r="K127" t="s">
        <v>2716</v>
      </c>
      <c r="L127" t="s">
        <v>2733</v>
      </c>
      <c r="N127" t="s">
        <v>2714</v>
      </c>
      <c r="O127" t="s">
        <v>2763</v>
      </c>
      <c r="P127" t="s">
        <v>2842</v>
      </c>
      <c r="Q127" t="s">
        <v>2843</v>
      </c>
      <c r="R127" t="s">
        <v>214</v>
      </c>
      <c r="T127" t="s">
        <v>2719</v>
      </c>
      <c r="V127" t="s">
        <v>2714</v>
      </c>
      <c r="W127">
        <v>0.95</v>
      </c>
      <c r="X127" t="b">
        <v>1</v>
      </c>
      <c r="Y127" t="s">
        <v>2720</v>
      </c>
    </row>
    <row r="128" spans="1:25" x14ac:dyDescent="0.35">
      <c r="A128" t="s">
        <v>2844</v>
      </c>
      <c r="B128" t="s">
        <v>2714</v>
      </c>
      <c r="C128" t="s">
        <v>1504</v>
      </c>
      <c r="D128">
        <v>0.67500000000000004</v>
      </c>
      <c r="G128">
        <v>27</v>
      </c>
      <c r="H128">
        <v>0.67500000000000004</v>
      </c>
      <c r="I128">
        <v>40</v>
      </c>
      <c r="J128" t="s">
        <v>223</v>
      </c>
      <c r="K128" t="s">
        <v>2786</v>
      </c>
      <c r="L128" t="s">
        <v>2845</v>
      </c>
      <c r="N128" t="s">
        <v>2714</v>
      </c>
      <c r="O128" t="s">
        <v>2763</v>
      </c>
      <c r="P128" t="s">
        <v>2842</v>
      </c>
      <c r="Q128" t="s">
        <v>2846</v>
      </c>
      <c r="R128" t="s">
        <v>223</v>
      </c>
      <c r="S128" t="s">
        <v>1496</v>
      </c>
      <c r="T128" t="s">
        <v>2719</v>
      </c>
      <c r="V128" t="s">
        <v>2714</v>
      </c>
      <c r="W128">
        <v>0.95</v>
      </c>
      <c r="X128" t="b">
        <v>1</v>
      </c>
      <c r="Y128" t="s">
        <v>2720</v>
      </c>
    </row>
    <row r="129" spans="1:25" x14ac:dyDescent="0.35">
      <c r="A129" t="s">
        <v>2844</v>
      </c>
      <c r="B129" t="s">
        <v>2714</v>
      </c>
      <c r="C129" t="s">
        <v>1574</v>
      </c>
      <c r="D129">
        <v>0.35</v>
      </c>
      <c r="G129">
        <v>14</v>
      </c>
      <c r="H129">
        <v>0.35</v>
      </c>
      <c r="I129">
        <v>40</v>
      </c>
      <c r="J129" t="s">
        <v>223</v>
      </c>
      <c r="K129" t="s">
        <v>2786</v>
      </c>
      <c r="L129" t="s">
        <v>2847</v>
      </c>
      <c r="N129" t="s">
        <v>2714</v>
      </c>
      <c r="O129" t="s">
        <v>2763</v>
      </c>
      <c r="P129" t="s">
        <v>2842</v>
      </c>
      <c r="Q129" t="s">
        <v>2846</v>
      </c>
      <c r="R129" t="s">
        <v>223</v>
      </c>
      <c r="S129" t="s">
        <v>1496</v>
      </c>
      <c r="T129" t="s">
        <v>2719</v>
      </c>
      <c r="V129" t="s">
        <v>2714</v>
      </c>
      <c r="W129">
        <v>0.95</v>
      </c>
      <c r="X129" t="b">
        <v>1</v>
      </c>
      <c r="Y129" t="s">
        <v>2720</v>
      </c>
    </row>
    <row r="130" spans="1:25" x14ac:dyDescent="0.35">
      <c r="A130" t="s">
        <v>2848</v>
      </c>
      <c r="B130" t="s">
        <v>2714</v>
      </c>
      <c r="C130" t="s">
        <v>1579</v>
      </c>
      <c r="D130">
        <v>0.167701863354037</v>
      </c>
      <c r="G130">
        <v>27</v>
      </c>
      <c r="H130">
        <v>0.167701863354037</v>
      </c>
      <c r="I130">
        <v>161</v>
      </c>
      <c r="J130" t="s">
        <v>231</v>
      </c>
      <c r="K130" t="s">
        <v>2786</v>
      </c>
      <c r="L130" t="s">
        <v>2800</v>
      </c>
      <c r="N130" t="s">
        <v>2714</v>
      </c>
      <c r="O130" t="s">
        <v>2763</v>
      </c>
      <c r="P130" t="s">
        <v>2842</v>
      </c>
      <c r="Q130" t="s">
        <v>2831</v>
      </c>
      <c r="R130" t="s">
        <v>231</v>
      </c>
      <c r="T130" t="s">
        <v>2719</v>
      </c>
      <c r="V130" t="s">
        <v>2714</v>
      </c>
      <c r="W130">
        <v>0.95</v>
      </c>
      <c r="X130" t="b">
        <v>1</v>
      </c>
      <c r="Y130" t="s">
        <v>2720</v>
      </c>
    </row>
    <row r="131" spans="1:25" x14ac:dyDescent="0.35">
      <c r="A131" t="s">
        <v>2848</v>
      </c>
      <c r="B131" t="s">
        <v>2714</v>
      </c>
      <c r="C131" t="s">
        <v>1765</v>
      </c>
      <c r="D131">
        <v>4.3478260869565202E-2</v>
      </c>
      <c r="G131">
        <v>7</v>
      </c>
      <c r="H131">
        <v>4.3478260869565202E-2</v>
      </c>
      <c r="I131">
        <v>161</v>
      </c>
      <c r="J131" t="s">
        <v>231</v>
      </c>
      <c r="K131" t="s">
        <v>2786</v>
      </c>
      <c r="L131" t="s">
        <v>2802</v>
      </c>
      <c r="N131" t="s">
        <v>2714</v>
      </c>
      <c r="O131" t="s">
        <v>2763</v>
      </c>
      <c r="P131" t="s">
        <v>2842</v>
      </c>
      <c r="Q131" t="s">
        <v>2831</v>
      </c>
      <c r="R131" t="s">
        <v>231</v>
      </c>
      <c r="T131" t="s">
        <v>2719</v>
      </c>
      <c r="V131" t="s">
        <v>2714</v>
      </c>
      <c r="W131">
        <v>0.95</v>
      </c>
      <c r="X131" t="b">
        <v>1</v>
      </c>
      <c r="Y131" t="s">
        <v>2720</v>
      </c>
    </row>
    <row r="132" spans="1:25" x14ac:dyDescent="0.35">
      <c r="A132" t="s">
        <v>2848</v>
      </c>
      <c r="B132" t="s">
        <v>2714</v>
      </c>
      <c r="C132" t="s">
        <v>1552</v>
      </c>
      <c r="D132">
        <v>6.2111801242236003E-2</v>
      </c>
      <c r="G132">
        <v>10</v>
      </c>
      <c r="H132">
        <v>6.2111801242236003E-2</v>
      </c>
      <c r="I132">
        <v>161</v>
      </c>
      <c r="J132" t="s">
        <v>231</v>
      </c>
      <c r="K132" t="s">
        <v>2786</v>
      </c>
      <c r="L132" t="s">
        <v>2803</v>
      </c>
      <c r="N132" t="s">
        <v>2714</v>
      </c>
      <c r="O132" t="s">
        <v>2763</v>
      </c>
      <c r="P132" t="s">
        <v>2842</v>
      </c>
      <c r="Q132" t="s">
        <v>2831</v>
      </c>
      <c r="R132" t="s">
        <v>231</v>
      </c>
      <c r="T132" t="s">
        <v>2719</v>
      </c>
      <c r="V132" t="s">
        <v>2714</v>
      </c>
      <c r="W132">
        <v>0.95</v>
      </c>
      <c r="X132" t="b">
        <v>1</v>
      </c>
      <c r="Y132" t="s">
        <v>2720</v>
      </c>
    </row>
    <row r="133" spans="1:25" x14ac:dyDescent="0.35">
      <c r="A133" t="s">
        <v>2848</v>
      </c>
      <c r="B133" t="s">
        <v>2714</v>
      </c>
      <c r="C133" t="s">
        <v>1505</v>
      </c>
      <c r="D133">
        <v>0.49689440993788803</v>
      </c>
      <c r="G133">
        <v>80</v>
      </c>
      <c r="H133">
        <v>0.49689440993788803</v>
      </c>
      <c r="I133">
        <v>161</v>
      </c>
      <c r="J133" t="s">
        <v>231</v>
      </c>
      <c r="K133" t="s">
        <v>2786</v>
      </c>
      <c r="L133" t="s">
        <v>2804</v>
      </c>
      <c r="N133" t="s">
        <v>2714</v>
      </c>
      <c r="O133" t="s">
        <v>2763</v>
      </c>
      <c r="P133" t="s">
        <v>2842</v>
      </c>
      <c r="Q133" t="s">
        <v>2831</v>
      </c>
      <c r="R133" t="s">
        <v>231</v>
      </c>
      <c r="T133" t="s">
        <v>2719</v>
      </c>
      <c r="V133" t="s">
        <v>2714</v>
      </c>
      <c r="W133">
        <v>0.95</v>
      </c>
      <c r="X133" t="b">
        <v>1</v>
      </c>
      <c r="Y133" t="s">
        <v>2720</v>
      </c>
    </row>
    <row r="134" spans="1:25" x14ac:dyDescent="0.35">
      <c r="A134" t="s">
        <v>2848</v>
      </c>
      <c r="B134" t="s">
        <v>2714</v>
      </c>
      <c r="C134" t="s">
        <v>1679</v>
      </c>
      <c r="D134">
        <v>0.341614906832298</v>
      </c>
      <c r="G134">
        <v>55</v>
      </c>
      <c r="H134">
        <v>0.341614906832298</v>
      </c>
      <c r="I134">
        <v>161</v>
      </c>
      <c r="J134" t="s">
        <v>231</v>
      </c>
      <c r="K134" t="s">
        <v>2786</v>
      </c>
      <c r="L134" t="s">
        <v>2805</v>
      </c>
      <c r="N134" t="s">
        <v>2714</v>
      </c>
      <c r="O134" t="s">
        <v>2763</v>
      </c>
      <c r="P134" t="s">
        <v>2842</v>
      </c>
      <c r="Q134" t="s">
        <v>2831</v>
      </c>
      <c r="R134" t="s">
        <v>231</v>
      </c>
      <c r="T134" t="s">
        <v>2719</v>
      </c>
      <c r="V134" t="s">
        <v>2714</v>
      </c>
      <c r="W134">
        <v>0.95</v>
      </c>
      <c r="X134" t="b">
        <v>1</v>
      </c>
      <c r="Y134" t="s">
        <v>2720</v>
      </c>
    </row>
    <row r="135" spans="1:25" x14ac:dyDescent="0.35">
      <c r="A135" t="s">
        <v>2848</v>
      </c>
      <c r="B135" t="s">
        <v>2714</v>
      </c>
      <c r="C135" t="s">
        <v>1680</v>
      </c>
      <c r="D135">
        <v>0.173913043478261</v>
      </c>
      <c r="G135">
        <v>28</v>
      </c>
      <c r="H135">
        <v>0.173913043478261</v>
      </c>
      <c r="I135">
        <v>161</v>
      </c>
      <c r="J135" t="s">
        <v>231</v>
      </c>
      <c r="K135" t="s">
        <v>2786</v>
      </c>
      <c r="L135" t="s">
        <v>2806</v>
      </c>
      <c r="N135" t="s">
        <v>2714</v>
      </c>
      <c r="O135" t="s">
        <v>2763</v>
      </c>
      <c r="P135" t="s">
        <v>2842</v>
      </c>
      <c r="Q135" t="s">
        <v>2831</v>
      </c>
      <c r="R135" t="s">
        <v>231</v>
      </c>
      <c r="T135" t="s">
        <v>2719</v>
      </c>
      <c r="V135" t="s">
        <v>2714</v>
      </c>
      <c r="W135">
        <v>0.95</v>
      </c>
      <c r="X135" t="b">
        <v>1</v>
      </c>
      <c r="Y135" t="s">
        <v>2720</v>
      </c>
    </row>
    <row r="136" spans="1:25" x14ac:dyDescent="0.35">
      <c r="A136" t="s">
        <v>2848</v>
      </c>
      <c r="B136" t="s">
        <v>2714</v>
      </c>
      <c r="C136" t="s">
        <v>1576</v>
      </c>
      <c r="D136">
        <v>1.2422360248447201E-2</v>
      </c>
      <c r="G136">
        <v>2</v>
      </c>
      <c r="H136">
        <v>1.2422360248447201E-2</v>
      </c>
      <c r="I136">
        <v>161</v>
      </c>
      <c r="J136" t="s">
        <v>231</v>
      </c>
      <c r="K136" t="s">
        <v>2786</v>
      </c>
      <c r="L136" t="s">
        <v>2807</v>
      </c>
      <c r="N136" t="s">
        <v>2714</v>
      </c>
      <c r="O136" t="s">
        <v>2763</v>
      </c>
      <c r="P136" t="s">
        <v>2842</v>
      </c>
      <c r="Q136" t="s">
        <v>2831</v>
      </c>
      <c r="R136" t="s">
        <v>231</v>
      </c>
      <c r="T136" t="s">
        <v>2719</v>
      </c>
      <c r="V136" t="s">
        <v>2714</v>
      </c>
      <c r="W136">
        <v>0.95</v>
      </c>
      <c r="X136" t="b">
        <v>1</v>
      </c>
      <c r="Y136" t="s">
        <v>2720</v>
      </c>
    </row>
    <row r="137" spans="1:25" x14ac:dyDescent="0.35">
      <c r="A137" t="s">
        <v>2849</v>
      </c>
      <c r="B137" t="s">
        <v>2714</v>
      </c>
      <c r="C137" t="s">
        <v>1652</v>
      </c>
      <c r="D137">
        <v>2.5641025641025599E-2</v>
      </c>
      <c r="G137">
        <v>1</v>
      </c>
      <c r="H137">
        <v>2.5641025641025599E-2</v>
      </c>
      <c r="I137">
        <v>39</v>
      </c>
      <c r="J137" t="s">
        <v>264</v>
      </c>
      <c r="K137" t="s">
        <v>2716</v>
      </c>
      <c r="L137" t="s">
        <v>2850</v>
      </c>
      <c r="N137" t="s">
        <v>2714</v>
      </c>
      <c r="O137" t="s">
        <v>2763</v>
      </c>
      <c r="P137" t="s">
        <v>2842</v>
      </c>
      <c r="Q137" t="s">
        <v>2851</v>
      </c>
      <c r="R137" t="s">
        <v>264</v>
      </c>
      <c r="S137" t="s">
        <v>1496</v>
      </c>
      <c r="T137" t="s">
        <v>2719</v>
      </c>
      <c r="V137" t="s">
        <v>2714</v>
      </c>
      <c r="W137">
        <v>0.95</v>
      </c>
      <c r="X137" t="b">
        <v>1</v>
      </c>
      <c r="Y137" t="s">
        <v>2720</v>
      </c>
    </row>
    <row r="138" spans="1:25" x14ac:dyDescent="0.35">
      <c r="A138" t="s">
        <v>2849</v>
      </c>
      <c r="B138" t="s">
        <v>2714</v>
      </c>
      <c r="C138" t="s">
        <v>1518</v>
      </c>
      <c r="D138">
        <v>0.38461538461538503</v>
      </c>
      <c r="G138">
        <v>15</v>
      </c>
      <c r="H138">
        <v>0.38461538461538503</v>
      </c>
      <c r="I138">
        <v>39</v>
      </c>
      <c r="J138" t="s">
        <v>264</v>
      </c>
      <c r="K138" t="s">
        <v>2716</v>
      </c>
      <c r="L138" t="s">
        <v>2818</v>
      </c>
      <c r="N138" t="s">
        <v>2714</v>
      </c>
      <c r="O138" t="s">
        <v>2763</v>
      </c>
      <c r="P138" t="s">
        <v>2842</v>
      </c>
      <c r="Q138" t="s">
        <v>2851</v>
      </c>
      <c r="R138" t="s">
        <v>264</v>
      </c>
      <c r="S138" t="s">
        <v>1496</v>
      </c>
      <c r="T138" t="s">
        <v>2719</v>
      </c>
      <c r="V138" t="s">
        <v>2714</v>
      </c>
      <c r="W138">
        <v>0.95</v>
      </c>
      <c r="X138" t="b">
        <v>1</v>
      </c>
      <c r="Y138" t="s">
        <v>2720</v>
      </c>
    </row>
    <row r="139" spans="1:25" x14ac:dyDescent="0.35">
      <c r="A139" t="s">
        <v>2849</v>
      </c>
      <c r="B139" t="s">
        <v>2714</v>
      </c>
      <c r="C139" t="s">
        <v>1563</v>
      </c>
      <c r="D139">
        <v>0.58974358974358998</v>
      </c>
      <c r="G139">
        <v>23</v>
      </c>
      <c r="H139">
        <v>0.58974358974358998</v>
      </c>
      <c r="I139">
        <v>39</v>
      </c>
      <c r="J139" t="s">
        <v>264</v>
      </c>
      <c r="K139" t="s">
        <v>2716</v>
      </c>
      <c r="L139" t="s">
        <v>2820</v>
      </c>
      <c r="N139" t="s">
        <v>2714</v>
      </c>
      <c r="O139" t="s">
        <v>2763</v>
      </c>
      <c r="P139" t="s">
        <v>2842</v>
      </c>
      <c r="Q139" t="s">
        <v>2851</v>
      </c>
      <c r="R139" t="s">
        <v>264</v>
      </c>
      <c r="S139" t="s">
        <v>1496</v>
      </c>
      <c r="T139" t="s">
        <v>2719</v>
      </c>
      <c r="V139" t="s">
        <v>2714</v>
      </c>
      <c r="W139">
        <v>0.95</v>
      </c>
      <c r="X139" t="b">
        <v>1</v>
      </c>
      <c r="Y139" t="s">
        <v>2720</v>
      </c>
    </row>
    <row r="140" spans="1:25" x14ac:dyDescent="0.35">
      <c r="A140" t="s">
        <v>2852</v>
      </c>
      <c r="B140" t="s">
        <v>2714</v>
      </c>
      <c r="C140" t="s">
        <v>1629</v>
      </c>
      <c r="D140">
        <v>0.44736842105263203</v>
      </c>
      <c r="G140">
        <v>17</v>
      </c>
      <c r="H140">
        <v>0.44736842105263203</v>
      </c>
      <c r="I140">
        <v>38</v>
      </c>
      <c r="J140" t="s">
        <v>265</v>
      </c>
      <c r="K140" t="s">
        <v>2716</v>
      </c>
      <c r="L140" t="s">
        <v>2838</v>
      </c>
      <c r="N140" t="s">
        <v>2714</v>
      </c>
      <c r="O140" t="s">
        <v>2763</v>
      </c>
      <c r="P140" t="s">
        <v>2842</v>
      </c>
      <c r="Q140" t="s">
        <v>2853</v>
      </c>
      <c r="R140" t="s">
        <v>265</v>
      </c>
      <c r="S140" t="s">
        <v>1496</v>
      </c>
      <c r="T140" t="s">
        <v>2719</v>
      </c>
      <c r="V140" t="s">
        <v>2714</v>
      </c>
      <c r="W140">
        <v>0.95</v>
      </c>
      <c r="X140" t="b">
        <v>1</v>
      </c>
      <c r="Y140" t="s">
        <v>2720</v>
      </c>
    </row>
    <row r="141" spans="1:25" x14ac:dyDescent="0.35">
      <c r="A141" t="s">
        <v>2852</v>
      </c>
      <c r="B141" t="s">
        <v>2714</v>
      </c>
      <c r="C141" t="s">
        <v>1554</v>
      </c>
      <c r="D141">
        <v>0.5</v>
      </c>
      <c r="G141">
        <v>19</v>
      </c>
      <c r="H141">
        <v>0.5</v>
      </c>
      <c r="I141">
        <v>38</v>
      </c>
      <c r="J141" t="s">
        <v>265</v>
      </c>
      <c r="K141" t="s">
        <v>2716</v>
      </c>
      <c r="L141" t="s">
        <v>2840</v>
      </c>
      <c r="N141" t="s">
        <v>2714</v>
      </c>
      <c r="O141" t="s">
        <v>2763</v>
      </c>
      <c r="P141" t="s">
        <v>2842</v>
      </c>
      <c r="Q141" t="s">
        <v>2853</v>
      </c>
      <c r="R141" t="s">
        <v>265</v>
      </c>
      <c r="S141" t="s">
        <v>1496</v>
      </c>
      <c r="T141" t="s">
        <v>2719</v>
      </c>
      <c r="V141" t="s">
        <v>2714</v>
      </c>
      <c r="W141">
        <v>0.95</v>
      </c>
      <c r="X141" t="b">
        <v>1</v>
      </c>
      <c r="Y141" t="s">
        <v>2720</v>
      </c>
    </row>
    <row r="142" spans="1:25" x14ac:dyDescent="0.35">
      <c r="A142" t="s">
        <v>2852</v>
      </c>
      <c r="B142" t="s">
        <v>2714</v>
      </c>
      <c r="C142" t="s">
        <v>2313</v>
      </c>
      <c r="D142">
        <v>5.2631578947368397E-2</v>
      </c>
      <c r="G142">
        <v>2</v>
      </c>
      <c r="H142">
        <v>5.2631578947368397E-2</v>
      </c>
      <c r="I142">
        <v>38</v>
      </c>
      <c r="J142" t="s">
        <v>265</v>
      </c>
      <c r="K142" t="s">
        <v>2716</v>
      </c>
      <c r="L142" t="s">
        <v>2854</v>
      </c>
      <c r="N142" t="s">
        <v>2714</v>
      </c>
      <c r="O142" t="s">
        <v>2763</v>
      </c>
      <c r="P142" t="s">
        <v>2842</v>
      </c>
      <c r="Q142" t="s">
        <v>2853</v>
      </c>
      <c r="R142" t="s">
        <v>265</v>
      </c>
      <c r="S142" t="s">
        <v>1496</v>
      </c>
      <c r="T142" t="s">
        <v>2719</v>
      </c>
      <c r="V142" t="s">
        <v>2714</v>
      </c>
      <c r="W142">
        <v>0.95</v>
      </c>
      <c r="X142" t="b">
        <v>1</v>
      </c>
      <c r="Y142" t="s">
        <v>2720</v>
      </c>
    </row>
    <row r="143" spans="1:25" x14ac:dyDescent="0.35">
      <c r="A143" t="s">
        <v>2855</v>
      </c>
      <c r="B143" t="s">
        <v>2714</v>
      </c>
      <c r="C143" t="s">
        <v>1500</v>
      </c>
      <c r="D143">
        <v>0.89285714285714302</v>
      </c>
      <c r="G143">
        <v>75</v>
      </c>
      <c r="H143">
        <v>0.89285714285714302</v>
      </c>
      <c r="I143">
        <v>84</v>
      </c>
      <c r="J143" t="s">
        <v>266</v>
      </c>
      <c r="K143" t="s">
        <v>2716</v>
      </c>
      <c r="L143" t="s">
        <v>2731</v>
      </c>
      <c r="N143" t="s">
        <v>2714</v>
      </c>
      <c r="O143" t="s">
        <v>2763</v>
      </c>
      <c r="P143" t="s">
        <v>2856</v>
      </c>
      <c r="Q143" t="s">
        <v>2857</v>
      </c>
      <c r="R143" t="s">
        <v>266</v>
      </c>
      <c r="T143" t="s">
        <v>2719</v>
      </c>
      <c r="V143" t="s">
        <v>2714</v>
      </c>
      <c r="W143">
        <v>0.95</v>
      </c>
      <c r="X143" t="b">
        <v>1</v>
      </c>
      <c r="Y143" t="s">
        <v>2720</v>
      </c>
    </row>
    <row r="144" spans="1:25" x14ac:dyDescent="0.35">
      <c r="A144" t="s">
        <v>2855</v>
      </c>
      <c r="B144" t="s">
        <v>2714</v>
      </c>
      <c r="C144" t="s">
        <v>1496</v>
      </c>
      <c r="D144">
        <v>0.107142857142857</v>
      </c>
      <c r="G144">
        <v>9</v>
      </c>
      <c r="H144">
        <v>0.107142857142857</v>
      </c>
      <c r="I144">
        <v>84</v>
      </c>
      <c r="J144" t="s">
        <v>266</v>
      </c>
      <c r="K144" t="s">
        <v>2716</v>
      </c>
      <c r="L144" t="s">
        <v>2733</v>
      </c>
      <c r="N144" t="s">
        <v>2714</v>
      </c>
      <c r="O144" t="s">
        <v>2763</v>
      </c>
      <c r="P144" t="s">
        <v>2856</v>
      </c>
      <c r="Q144" t="s">
        <v>2857</v>
      </c>
      <c r="R144" t="s">
        <v>266</v>
      </c>
      <c r="T144" t="s">
        <v>2719</v>
      </c>
      <c r="V144" t="s">
        <v>2714</v>
      </c>
      <c r="W144">
        <v>0.95</v>
      </c>
      <c r="X144" t="b">
        <v>1</v>
      </c>
      <c r="Y144" t="s">
        <v>2720</v>
      </c>
    </row>
    <row r="145" spans="1:25" x14ac:dyDescent="0.35">
      <c r="A145" t="s">
        <v>2858</v>
      </c>
      <c r="B145" t="s">
        <v>2714</v>
      </c>
      <c r="C145" t="s">
        <v>1593</v>
      </c>
      <c r="D145">
        <v>0.89333333333333298</v>
      </c>
      <c r="G145">
        <v>67</v>
      </c>
      <c r="H145">
        <v>0.89333333333333298</v>
      </c>
      <c r="I145">
        <v>75</v>
      </c>
      <c r="J145" t="s">
        <v>267</v>
      </c>
      <c r="K145" t="s">
        <v>2786</v>
      </c>
      <c r="L145" t="s">
        <v>2859</v>
      </c>
      <c r="N145" t="s">
        <v>2714</v>
      </c>
      <c r="O145" t="s">
        <v>2763</v>
      </c>
      <c r="P145" t="s">
        <v>2856</v>
      </c>
      <c r="Q145" t="s">
        <v>2860</v>
      </c>
      <c r="R145" t="s">
        <v>267</v>
      </c>
      <c r="S145" t="s">
        <v>1496</v>
      </c>
      <c r="T145" t="s">
        <v>2719</v>
      </c>
      <c r="V145" t="s">
        <v>2714</v>
      </c>
      <c r="W145">
        <v>0.95</v>
      </c>
      <c r="X145" t="b">
        <v>1</v>
      </c>
      <c r="Y145" t="s">
        <v>2720</v>
      </c>
    </row>
    <row r="146" spans="1:25" x14ac:dyDescent="0.35">
      <c r="A146" t="s">
        <v>2858</v>
      </c>
      <c r="B146" t="s">
        <v>2714</v>
      </c>
      <c r="C146" t="s">
        <v>1735</v>
      </c>
      <c r="D146">
        <v>0.45333333333333298</v>
      </c>
      <c r="G146">
        <v>34</v>
      </c>
      <c r="H146">
        <v>0.45333333333333298</v>
      </c>
      <c r="I146">
        <v>75</v>
      </c>
      <c r="J146" t="s">
        <v>267</v>
      </c>
      <c r="K146" t="s">
        <v>2786</v>
      </c>
      <c r="L146" t="s">
        <v>2861</v>
      </c>
      <c r="N146" t="s">
        <v>2714</v>
      </c>
      <c r="O146" t="s">
        <v>2763</v>
      </c>
      <c r="P146" t="s">
        <v>2856</v>
      </c>
      <c r="Q146" t="s">
        <v>2860</v>
      </c>
      <c r="R146" t="s">
        <v>267</v>
      </c>
      <c r="S146" t="s">
        <v>1496</v>
      </c>
      <c r="T146" t="s">
        <v>2719</v>
      </c>
      <c r="V146" t="s">
        <v>2714</v>
      </c>
      <c r="W146">
        <v>0.95</v>
      </c>
      <c r="X146" t="b">
        <v>1</v>
      </c>
      <c r="Y146" t="s">
        <v>2720</v>
      </c>
    </row>
    <row r="147" spans="1:25" x14ac:dyDescent="0.35">
      <c r="A147" t="s">
        <v>2858</v>
      </c>
      <c r="B147" t="s">
        <v>2714</v>
      </c>
      <c r="C147" t="s">
        <v>2862</v>
      </c>
      <c r="D147">
        <v>5.3333333333333302E-2</v>
      </c>
      <c r="G147">
        <v>4</v>
      </c>
      <c r="H147">
        <v>5.3333333333333302E-2</v>
      </c>
      <c r="I147">
        <v>75</v>
      </c>
      <c r="J147" t="s">
        <v>267</v>
      </c>
      <c r="K147" t="s">
        <v>2786</v>
      </c>
      <c r="L147" t="s">
        <v>2863</v>
      </c>
      <c r="N147" t="s">
        <v>2714</v>
      </c>
      <c r="O147" t="s">
        <v>2763</v>
      </c>
      <c r="P147" t="s">
        <v>2856</v>
      </c>
      <c r="Q147" t="s">
        <v>2860</v>
      </c>
      <c r="R147" t="s">
        <v>267</v>
      </c>
      <c r="S147" t="s">
        <v>1496</v>
      </c>
      <c r="T147" t="s">
        <v>2719</v>
      </c>
      <c r="V147" t="s">
        <v>2714</v>
      </c>
      <c r="W147">
        <v>0.95</v>
      </c>
      <c r="X147" t="b">
        <v>1</v>
      </c>
      <c r="Y147" t="s">
        <v>2720</v>
      </c>
    </row>
    <row r="148" spans="1:25" x14ac:dyDescent="0.35">
      <c r="A148" t="s">
        <v>2858</v>
      </c>
      <c r="B148" t="s">
        <v>2714</v>
      </c>
      <c r="C148" t="s">
        <v>1966</v>
      </c>
      <c r="D148">
        <v>0.22666666666666699</v>
      </c>
      <c r="G148">
        <v>17</v>
      </c>
      <c r="H148">
        <v>0.22666666666666699</v>
      </c>
      <c r="I148">
        <v>75</v>
      </c>
      <c r="J148" t="s">
        <v>267</v>
      </c>
      <c r="K148" t="s">
        <v>2786</v>
      </c>
      <c r="L148" t="s">
        <v>2864</v>
      </c>
      <c r="N148" t="s">
        <v>2714</v>
      </c>
      <c r="O148" t="s">
        <v>2763</v>
      </c>
      <c r="P148" t="s">
        <v>2856</v>
      </c>
      <c r="Q148" t="s">
        <v>2860</v>
      </c>
      <c r="R148" t="s">
        <v>267</v>
      </c>
      <c r="S148" t="s">
        <v>1496</v>
      </c>
      <c r="T148" t="s">
        <v>2719</v>
      </c>
      <c r="V148" t="s">
        <v>2714</v>
      </c>
      <c r="W148">
        <v>0.95</v>
      </c>
      <c r="X148" t="b">
        <v>1</v>
      </c>
      <c r="Y148" t="s">
        <v>2720</v>
      </c>
    </row>
    <row r="149" spans="1:25" x14ac:dyDescent="0.35">
      <c r="A149" t="s">
        <v>2858</v>
      </c>
      <c r="B149" t="s">
        <v>2714</v>
      </c>
      <c r="C149" t="s">
        <v>2865</v>
      </c>
      <c r="D149">
        <v>5.3333333333333302E-2</v>
      </c>
      <c r="G149">
        <v>4</v>
      </c>
      <c r="H149">
        <v>5.3333333333333302E-2</v>
      </c>
      <c r="I149">
        <v>75</v>
      </c>
      <c r="J149" t="s">
        <v>267</v>
      </c>
      <c r="K149" t="s">
        <v>2786</v>
      </c>
      <c r="L149" t="s">
        <v>2866</v>
      </c>
      <c r="N149" t="s">
        <v>2714</v>
      </c>
      <c r="O149" t="s">
        <v>2763</v>
      </c>
      <c r="P149" t="s">
        <v>2856</v>
      </c>
      <c r="Q149" t="s">
        <v>2860</v>
      </c>
      <c r="R149" t="s">
        <v>267</v>
      </c>
      <c r="S149" t="s">
        <v>1496</v>
      </c>
      <c r="T149" t="s">
        <v>2719</v>
      </c>
      <c r="V149" t="s">
        <v>2714</v>
      </c>
      <c r="W149">
        <v>0.95</v>
      </c>
      <c r="X149" t="b">
        <v>1</v>
      </c>
      <c r="Y149" t="s">
        <v>2720</v>
      </c>
    </row>
    <row r="150" spans="1:25" x14ac:dyDescent="0.35">
      <c r="A150" t="s">
        <v>2858</v>
      </c>
      <c r="B150" t="s">
        <v>2714</v>
      </c>
      <c r="C150" t="s">
        <v>1506</v>
      </c>
      <c r="D150">
        <v>0.17333333333333301</v>
      </c>
      <c r="G150">
        <v>13</v>
      </c>
      <c r="H150">
        <v>0.17333333333333301</v>
      </c>
      <c r="I150">
        <v>75</v>
      </c>
      <c r="J150" t="s">
        <v>267</v>
      </c>
      <c r="K150" t="s">
        <v>2786</v>
      </c>
      <c r="L150" t="s">
        <v>2867</v>
      </c>
      <c r="N150" t="s">
        <v>2714</v>
      </c>
      <c r="O150" t="s">
        <v>2763</v>
      </c>
      <c r="P150" t="s">
        <v>2856</v>
      </c>
      <c r="Q150" t="s">
        <v>2860</v>
      </c>
      <c r="R150" t="s">
        <v>267</v>
      </c>
      <c r="S150" t="s">
        <v>1496</v>
      </c>
      <c r="T150" t="s">
        <v>2719</v>
      </c>
      <c r="V150" t="s">
        <v>2714</v>
      </c>
      <c r="W150">
        <v>0.95</v>
      </c>
      <c r="X150" t="b">
        <v>1</v>
      </c>
      <c r="Y150" t="s">
        <v>2720</v>
      </c>
    </row>
    <row r="151" spans="1:25" x14ac:dyDescent="0.35">
      <c r="A151" t="s">
        <v>2858</v>
      </c>
      <c r="B151" t="s">
        <v>2714</v>
      </c>
      <c r="C151" t="s">
        <v>2868</v>
      </c>
      <c r="D151">
        <v>1.3333333333333299E-2</v>
      </c>
      <c r="G151">
        <v>1</v>
      </c>
      <c r="H151">
        <v>1.3333333333333299E-2</v>
      </c>
      <c r="I151">
        <v>75</v>
      </c>
      <c r="J151" t="s">
        <v>267</v>
      </c>
      <c r="K151" t="s">
        <v>2786</v>
      </c>
      <c r="L151" t="s">
        <v>2869</v>
      </c>
      <c r="N151" t="s">
        <v>2714</v>
      </c>
      <c r="O151" t="s">
        <v>2763</v>
      </c>
      <c r="P151" t="s">
        <v>2856</v>
      </c>
      <c r="Q151" t="s">
        <v>2860</v>
      </c>
      <c r="R151" t="s">
        <v>267</v>
      </c>
      <c r="S151" t="s">
        <v>1496</v>
      </c>
      <c r="T151" t="s">
        <v>2719</v>
      </c>
      <c r="V151" t="s">
        <v>2714</v>
      </c>
      <c r="W151">
        <v>0.95</v>
      </c>
      <c r="X151" t="b">
        <v>1</v>
      </c>
      <c r="Y151" t="s">
        <v>2720</v>
      </c>
    </row>
    <row r="152" spans="1:25" x14ac:dyDescent="0.35">
      <c r="A152" t="s">
        <v>2858</v>
      </c>
      <c r="B152" t="s">
        <v>2714</v>
      </c>
      <c r="C152" t="s">
        <v>2870</v>
      </c>
      <c r="D152">
        <v>6.6666666666666693E-2</v>
      </c>
      <c r="G152">
        <v>5</v>
      </c>
      <c r="H152">
        <v>6.6666666666666693E-2</v>
      </c>
      <c r="I152">
        <v>75</v>
      </c>
      <c r="J152" t="s">
        <v>267</v>
      </c>
      <c r="K152" t="s">
        <v>2786</v>
      </c>
      <c r="L152" t="s">
        <v>2871</v>
      </c>
      <c r="N152" t="s">
        <v>2714</v>
      </c>
      <c r="O152" t="s">
        <v>2763</v>
      </c>
      <c r="P152" t="s">
        <v>2856</v>
      </c>
      <c r="Q152" t="s">
        <v>2860</v>
      </c>
      <c r="R152" t="s">
        <v>267</v>
      </c>
      <c r="S152" t="s">
        <v>1496</v>
      </c>
      <c r="T152" t="s">
        <v>2719</v>
      </c>
      <c r="V152" t="s">
        <v>2714</v>
      </c>
      <c r="W152">
        <v>0.95</v>
      </c>
      <c r="X152" t="b">
        <v>1</v>
      </c>
      <c r="Y152" t="s">
        <v>2720</v>
      </c>
    </row>
    <row r="153" spans="1:25" x14ac:dyDescent="0.35">
      <c r="A153" t="s">
        <v>2858</v>
      </c>
      <c r="B153" t="s">
        <v>2714</v>
      </c>
      <c r="C153" t="s">
        <v>2872</v>
      </c>
      <c r="D153">
        <v>1.3333333333333299E-2</v>
      </c>
      <c r="G153">
        <v>1</v>
      </c>
      <c r="H153">
        <v>1.3333333333333299E-2</v>
      </c>
      <c r="I153">
        <v>75</v>
      </c>
      <c r="J153" t="s">
        <v>267</v>
      </c>
      <c r="K153" t="s">
        <v>2786</v>
      </c>
      <c r="L153" t="s">
        <v>2873</v>
      </c>
      <c r="N153" t="s">
        <v>2714</v>
      </c>
      <c r="O153" t="s">
        <v>2763</v>
      </c>
      <c r="P153" t="s">
        <v>2856</v>
      </c>
      <c r="Q153" t="s">
        <v>2860</v>
      </c>
      <c r="R153" t="s">
        <v>267</v>
      </c>
      <c r="S153" t="s">
        <v>1496</v>
      </c>
      <c r="T153" t="s">
        <v>2719</v>
      </c>
      <c r="V153" t="s">
        <v>2714</v>
      </c>
      <c r="W153">
        <v>0.95</v>
      </c>
      <c r="X153" t="b">
        <v>1</v>
      </c>
      <c r="Y153" t="s">
        <v>2720</v>
      </c>
    </row>
    <row r="154" spans="1:25" x14ac:dyDescent="0.35">
      <c r="A154" t="s">
        <v>2874</v>
      </c>
      <c r="B154" t="s">
        <v>2714</v>
      </c>
      <c r="C154" t="s">
        <v>1593</v>
      </c>
      <c r="D154">
        <v>0.33333333333333298</v>
      </c>
      <c r="G154">
        <v>3</v>
      </c>
      <c r="H154">
        <v>0.33333333333333298</v>
      </c>
      <c r="I154">
        <v>9</v>
      </c>
      <c r="J154" t="s">
        <v>286</v>
      </c>
      <c r="K154" t="s">
        <v>2786</v>
      </c>
      <c r="L154" t="s">
        <v>2859</v>
      </c>
      <c r="N154" t="s">
        <v>2714</v>
      </c>
      <c r="O154" t="s">
        <v>2763</v>
      </c>
      <c r="P154" t="s">
        <v>2856</v>
      </c>
      <c r="Q154" t="s">
        <v>2875</v>
      </c>
      <c r="R154" t="s">
        <v>286</v>
      </c>
      <c r="S154" t="s">
        <v>1496</v>
      </c>
      <c r="T154" t="s">
        <v>2719</v>
      </c>
      <c r="V154" t="s">
        <v>2714</v>
      </c>
      <c r="W154">
        <v>0.95</v>
      </c>
      <c r="X154" t="b">
        <v>1</v>
      </c>
      <c r="Y154" t="s">
        <v>2720</v>
      </c>
    </row>
    <row r="155" spans="1:25" x14ac:dyDescent="0.35">
      <c r="A155" t="s">
        <v>2874</v>
      </c>
      <c r="B155" t="s">
        <v>2714</v>
      </c>
      <c r="C155" t="s">
        <v>1735</v>
      </c>
      <c r="D155">
        <v>0.77777777777777801</v>
      </c>
      <c r="G155">
        <v>7</v>
      </c>
      <c r="H155">
        <v>0.77777777777777801</v>
      </c>
      <c r="I155">
        <v>9</v>
      </c>
      <c r="J155" t="s">
        <v>286</v>
      </c>
      <c r="K155" t="s">
        <v>2786</v>
      </c>
      <c r="L155" t="s">
        <v>2861</v>
      </c>
      <c r="N155" t="s">
        <v>2714</v>
      </c>
      <c r="O155" t="s">
        <v>2763</v>
      </c>
      <c r="P155" t="s">
        <v>2856</v>
      </c>
      <c r="Q155" t="s">
        <v>2875</v>
      </c>
      <c r="R155" t="s">
        <v>286</v>
      </c>
      <c r="S155" t="s">
        <v>1496</v>
      </c>
      <c r="T155" t="s">
        <v>2719</v>
      </c>
      <c r="V155" t="s">
        <v>2714</v>
      </c>
      <c r="W155">
        <v>0.95</v>
      </c>
      <c r="X155" t="b">
        <v>1</v>
      </c>
      <c r="Y155" t="s">
        <v>2720</v>
      </c>
    </row>
    <row r="156" spans="1:25" x14ac:dyDescent="0.35">
      <c r="A156" t="s">
        <v>2874</v>
      </c>
      <c r="B156" t="s">
        <v>2714</v>
      </c>
      <c r="C156" t="s">
        <v>1966</v>
      </c>
      <c r="D156">
        <v>0.11111111111111099</v>
      </c>
      <c r="G156">
        <v>1</v>
      </c>
      <c r="H156">
        <v>0.11111111111111099</v>
      </c>
      <c r="I156">
        <v>9</v>
      </c>
      <c r="J156" t="s">
        <v>286</v>
      </c>
      <c r="K156" t="s">
        <v>2786</v>
      </c>
      <c r="L156" t="s">
        <v>2864</v>
      </c>
      <c r="N156" t="s">
        <v>2714</v>
      </c>
      <c r="O156" t="s">
        <v>2763</v>
      </c>
      <c r="P156" t="s">
        <v>2856</v>
      </c>
      <c r="Q156" t="s">
        <v>2875</v>
      </c>
      <c r="R156" t="s">
        <v>286</v>
      </c>
      <c r="S156" t="s">
        <v>1496</v>
      </c>
      <c r="T156" t="s">
        <v>2719</v>
      </c>
      <c r="V156" t="s">
        <v>2714</v>
      </c>
      <c r="W156">
        <v>0.95</v>
      </c>
      <c r="X156" t="b">
        <v>1</v>
      </c>
      <c r="Y156" t="s">
        <v>2720</v>
      </c>
    </row>
    <row r="157" spans="1:25" x14ac:dyDescent="0.35">
      <c r="A157" t="s">
        <v>2874</v>
      </c>
      <c r="B157" t="s">
        <v>2714</v>
      </c>
      <c r="C157" t="s">
        <v>2865</v>
      </c>
      <c r="D157">
        <v>0.22222222222222199</v>
      </c>
      <c r="G157">
        <v>2</v>
      </c>
      <c r="H157">
        <v>0.22222222222222199</v>
      </c>
      <c r="I157">
        <v>9</v>
      </c>
      <c r="J157" t="s">
        <v>286</v>
      </c>
      <c r="K157" t="s">
        <v>2786</v>
      </c>
      <c r="L157" t="s">
        <v>2866</v>
      </c>
      <c r="N157" t="s">
        <v>2714</v>
      </c>
      <c r="O157" t="s">
        <v>2763</v>
      </c>
      <c r="P157" t="s">
        <v>2856</v>
      </c>
      <c r="Q157" t="s">
        <v>2875</v>
      </c>
      <c r="R157" t="s">
        <v>286</v>
      </c>
      <c r="S157" t="s">
        <v>1496</v>
      </c>
      <c r="T157" t="s">
        <v>2719</v>
      </c>
      <c r="V157" t="s">
        <v>2714</v>
      </c>
      <c r="W157">
        <v>0.95</v>
      </c>
      <c r="X157" t="b">
        <v>1</v>
      </c>
      <c r="Y157" t="s">
        <v>2720</v>
      </c>
    </row>
    <row r="158" spans="1:25" x14ac:dyDescent="0.35">
      <c r="A158" t="s">
        <v>2876</v>
      </c>
      <c r="B158" t="s">
        <v>2714</v>
      </c>
      <c r="C158" t="s">
        <v>1579</v>
      </c>
      <c r="D158">
        <v>0.39285714285714302</v>
      </c>
      <c r="G158">
        <v>33</v>
      </c>
      <c r="H158">
        <v>0.39285714285714302</v>
      </c>
      <c r="I158">
        <v>84</v>
      </c>
      <c r="J158" t="s">
        <v>305</v>
      </c>
      <c r="K158" t="s">
        <v>2786</v>
      </c>
      <c r="L158" t="s">
        <v>2800</v>
      </c>
      <c r="N158" t="s">
        <v>2714</v>
      </c>
      <c r="O158" t="s">
        <v>2763</v>
      </c>
      <c r="P158" t="s">
        <v>2856</v>
      </c>
      <c r="Q158" t="s">
        <v>2831</v>
      </c>
      <c r="R158" t="s">
        <v>305</v>
      </c>
      <c r="T158" t="s">
        <v>2719</v>
      </c>
      <c r="V158" t="s">
        <v>2714</v>
      </c>
      <c r="W158">
        <v>0.95</v>
      </c>
      <c r="X158" t="b">
        <v>1</v>
      </c>
      <c r="Y158" t="s">
        <v>2720</v>
      </c>
    </row>
    <row r="159" spans="1:25" x14ac:dyDescent="0.35">
      <c r="A159" t="s">
        <v>2876</v>
      </c>
      <c r="B159" t="s">
        <v>2714</v>
      </c>
      <c r="C159" t="s">
        <v>1552</v>
      </c>
      <c r="D159">
        <v>7.1428571428571397E-2</v>
      </c>
      <c r="G159">
        <v>6</v>
      </c>
      <c r="H159">
        <v>7.1428571428571397E-2</v>
      </c>
      <c r="I159">
        <v>84</v>
      </c>
      <c r="J159" t="s">
        <v>305</v>
      </c>
      <c r="K159" t="s">
        <v>2786</v>
      </c>
      <c r="L159" t="s">
        <v>2803</v>
      </c>
      <c r="N159" t="s">
        <v>2714</v>
      </c>
      <c r="O159" t="s">
        <v>2763</v>
      </c>
      <c r="P159" t="s">
        <v>2856</v>
      </c>
      <c r="Q159" t="s">
        <v>2831</v>
      </c>
      <c r="R159" t="s">
        <v>305</v>
      </c>
      <c r="T159" t="s">
        <v>2719</v>
      </c>
      <c r="V159" t="s">
        <v>2714</v>
      </c>
      <c r="W159">
        <v>0.95</v>
      </c>
      <c r="X159" t="b">
        <v>1</v>
      </c>
      <c r="Y159" t="s">
        <v>2720</v>
      </c>
    </row>
    <row r="160" spans="1:25" x14ac:dyDescent="0.35">
      <c r="A160" t="s">
        <v>2876</v>
      </c>
      <c r="B160" t="s">
        <v>2714</v>
      </c>
      <c r="C160" t="s">
        <v>1505</v>
      </c>
      <c r="D160">
        <v>0.476190476190476</v>
      </c>
      <c r="G160">
        <v>40</v>
      </c>
      <c r="H160">
        <v>0.476190476190476</v>
      </c>
      <c r="I160">
        <v>84</v>
      </c>
      <c r="J160" t="s">
        <v>305</v>
      </c>
      <c r="K160" t="s">
        <v>2786</v>
      </c>
      <c r="L160" t="s">
        <v>2804</v>
      </c>
      <c r="N160" t="s">
        <v>2714</v>
      </c>
      <c r="O160" t="s">
        <v>2763</v>
      </c>
      <c r="P160" t="s">
        <v>2856</v>
      </c>
      <c r="Q160" t="s">
        <v>2831</v>
      </c>
      <c r="R160" t="s">
        <v>305</v>
      </c>
      <c r="T160" t="s">
        <v>2719</v>
      </c>
      <c r="V160" t="s">
        <v>2714</v>
      </c>
      <c r="W160">
        <v>0.95</v>
      </c>
      <c r="X160" t="b">
        <v>1</v>
      </c>
      <c r="Y160" t="s">
        <v>2720</v>
      </c>
    </row>
    <row r="161" spans="1:25" x14ac:dyDescent="0.35">
      <c r="A161" t="s">
        <v>2876</v>
      </c>
      <c r="B161" t="s">
        <v>2714</v>
      </c>
      <c r="C161" t="s">
        <v>1679</v>
      </c>
      <c r="D161">
        <v>0.34523809523809501</v>
      </c>
      <c r="G161">
        <v>29</v>
      </c>
      <c r="H161">
        <v>0.34523809523809501</v>
      </c>
      <c r="I161">
        <v>84</v>
      </c>
      <c r="J161" t="s">
        <v>305</v>
      </c>
      <c r="K161" t="s">
        <v>2786</v>
      </c>
      <c r="L161" t="s">
        <v>2805</v>
      </c>
      <c r="N161" t="s">
        <v>2714</v>
      </c>
      <c r="O161" t="s">
        <v>2763</v>
      </c>
      <c r="P161" t="s">
        <v>2856</v>
      </c>
      <c r="Q161" t="s">
        <v>2831</v>
      </c>
      <c r="R161" t="s">
        <v>305</v>
      </c>
      <c r="T161" t="s">
        <v>2719</v>
      </c>
      <c r="V161" t="s">
        <v>2714</v>
      </c>
      <c r="W161">
        <v>0.95</v>
      </c>
      <c r="X161" t="b">
        <v>1</v>
      </c>
      <c r="Y161" t="s">
        <v>2720</v>
      </c>
    </row>
    <row r="162" spans="1:25" x14ac:dyDescent="0.35">
      <c r="A162" t="s">
        <v>2876</v>
      </c>
      <c r="B162" t="s">
        <v>2714</v>
      </c>
      <c r="C162" t="s">
        <v>1680</v>
      </c>
      <c r="D162">
        <v>9.5238095238095205E-2</v>
      </c>
      <c r="G162">
        <v>8</v>
      </c>
      <c r="H162">
        <v>9.5238095238095205E-2</v>
      </c>
      <c r="I162">
        <v>84</v>
      </c>
      <c r="J162" t="s">
        <v>305</v>
      </c>
      <c r="K162" t="s">
        <v>2786</v>
      </c>
      <c r="L162" t="s">
        <v>2806</v>
      </c>
      <c r="N162" t="s">
        <v>2714</v>
      </c>
      <c r="O162" t="s">
        <v>2763</v>
      </c>
      <c r="P162" t="s">
        <v>2856</v>
      </c>
      <c r="Q162" t="s">
        <v>2831</v>
      </c>
      <c r="R162" t="s">
        <v>305</v>
      </c>
      <c r="T162" t="s">
        <v>2719</v>
      </c>
      <c r="V162" t="s">
        <v>2714</v>
      </c>
      <c r="W162">
        <v>0.95</v>
      </c>
      <c r="X162" t="b">
        <v>1</v>
      </c>
      <c r="Y162" t="s">
        <v>2720</v>
      </c>
    </row>
    <row r="163" spans="1:25" x14ac:dyDescent="0.35">
      <c r="A163" t="s">
        <v>2876</v>
      </c>
      <c r="B163" t="s">
        <v>2714</v>
      </c>
      <c r="C163" t="s">
        <v>1576</v>
      </c>
      <c r="D163">
        <v>1.1904761904761901E-2</v>
      </c>
      <c r="G163">
        <v>1</v>
      </c>
      <c r="H163">
        <v>1.1904761904761901E-2</v>
      </c>
      <c r="I163">
        <v>84</v>
      </c>
      <c r="J163" t="s">
        <v>305</v>
      </c>
      <c r="K163" t="s">
        <v>2786</v>
      </c>
      <c r="L163" t="s">
        <v>2807</v>
      </c>
      <c r="N163" t="s">
        <v>2714</v>
      </c>
      <c r="O163" t="s">
        <v>2763</v>
      </c>
      <c r="P163" t="s">
        <v>2856</v>
      </c>
      <c r="Q163" t="s">
        <v>2831</v>
      </c>
      <c r="R163" t="s">
        <v>305</v>
      </c>
      <c r="T163" t="s">
        <v>2719</v>
      </c>
      <c r="V163" t="s">
        <v>2714</v>
      </c>
      <c r="W163">
        <v>0.95</v>
      </c>
      <c r="X163" t="b">
        <v>1</v>
      </c>
      <c r="Y163" t="s">
        <v>2720</v>
      </c>
    </row>
    <row r="164" spans="1:25" x14ac:dyDescent="0.35">
      <c r="A164" t="s">
        <v>2876</v>
      </c>
      <c r="B164" t="s">
        <v>2714</v>
      </c>
      <c r="C164" t="s">
        <v>1702</v>
      </c>
      <c r="D164">
        <v>1.1904761904761901E-2</v>
      </c>
      <c r="G164">
        <v>1</v>
      </c>
      <c r="H164">
        <v>1.1904761904761901E-2</v>
      </c>
      <c r="I164">
        <v>84</v>
      </c>
      <c r="J164" t="s">
        <v>305</v>
      </c>
      <c r="K164" t="s">
        <v>2786</v>
      </c>
      <c r="L164" t="s">
        <v>2832</v>
      </c>
      <c r="N164" t="s">
        <v>2714</v>
      </c>
      <c r="O164" t="s">
        <v>2763</v>
      </c>
      <c r="P164" t="s">
        <v>2856</v>
      </c>
      <c r="Q164" t="s">
        <v>2831</v>
      </c>
      <c r="R164" t="s">
        <v>305</v>
      </c>
      <c r="T164" t="s">
        <v>2719</v>
      </c>
      <c r="V164" t="s">
        <v>2714</v>
      </c>
      <c r="W164">
        <v>0.95</v>
      </c>
      <c r="X164" t="b">
        <v>1</v>
      </c>
      <c r="Y164" t="s">
        <v>2720</v>
      </c>
    </row>
    <row r="165" spans="1:25" x14ac:dyDescent="0.35">
      <c r="A165" t="s">
        <v>2877</v>
      </c>
      <c r="B165" t="s">
        <v>2714</v>
      </c>
      <c r="C165" t="s">
        <v>1766</v>
      </c>
      <c r="D165">
        <v>0.22222222222222199</v>
      </c>
      <c r="G165">
        <v>2</v>
      </c>
      <c r="H165">
        <v>0.22222222222222199</v>
      </c>
      <c r="I165">
        <v>9</v>
      </c>
      <c r="J165" t="s">
        <v>320</v>
      </c>
      <c r="K165" t="s">
        <v>2786</v>
      </c>
      <c r="L165" t="s">
        <v>2809</v>
      </c>
      <c r="N165" t="s">
        <v>2714</v>
      </c>
      <c r="O165" t="s">
        <v>2763</v>
      </c>
      <c r="P165" t="s">
        <v>2856</v>
      </c>
      <c r="Q165" t="s">
        <v>2878</v>
      </c>
      <c r="R165" t="s">
        <v>320</v>
      </c>
      <c r="S165" t="s">
        <v>1496</v>
      </c>
      <c r="T165" t="s">
        <v>2719</v>
      </c>
      <c r="V165" t="s">
        <v>2714</v>
      </c>
      <c r="W165">
        <v>0.95</v>
      </c>
      <c r="X165" t="b">
        <v>1</v>
      </c>
      <c r="Y165" t="s">
        <v>2720</v>
      </c>
    </row>
    <row r="166" spans="1:25" x14ac:dyDescent="0.35">
      <c r="A166" t="s">
        <v>2877</v>
      </c>
      <c r="B166" t="s">
        <v>2714</v>
      </c>
      <c r="C166" t="s">
        <v>2879</v>
      </c>
      <c r="D166">
        <v>0.22222222222222199</v>
      </c>
      <c r="G166">
        <v>2</v>
      </c>
      <c r="H166">
        <v>0.22222222222222199</v>
      </c>
      <c r="I166">
        <v>9</v>
      </c>
      <c r="J166" t="s">
        <v>320</v>
      </c>
      <c r="K166" t="s">
        <v>2786</v>
      </c>
      <c r="L166" t="s">
        <v>2880</v>
      </c>
      <c r="N166" t="s">
        <v>2714</v>
      </c>
      <c r="O166" t="s">
        <v>2763</v>
      </c>
      <c r="P166" t="s">
        <v>2856</v>
      </c>
      <c r="Q166" t="s">
        <v>2878</v>
      </c>
      <c r="R166" t="s">
        <v>320</v>
      </c>
      <c r="S166" t="s">
        <v>1496</v>
      </c>
      <c r="T166" t="s">
        <v>2719</v>
      </c>
      <c r="V166" t="s">
        <v>2714</v>
      </c>
      <c r="W166">
        <v>0.95</v>
      </c>
      <c r="X166" t="b">
        <v>1</v>
      </c>
      <c r="Y166" t="s">
        <v>2720</v>
      </c>
    </row>
    <row r="167" spans="1:25" x14ac:dyDescent="0.35">
      <c r="A167" t="s">
        <v>2877</v>
      </c>
      <c r="B167" t="s">
        <v>2714</v>
      </c>
      <c r="C167" t="s">
        <v>2881</v>
      </c>
      <c r="D167">
        <v>0.22222222222222199</v>
      </c>
      <c r="G167">
        <v>2</v>
      </c>
      <c r="H167">
        <v>0.22222222222222199</v>
      </c>
      <c r="I167">
        <v>9</v>
      </c>
      <c r="J167" t="s">
        <v>320</v>
      </c>
      <c r="K167" t="s">
        <v>2786</v>
      </c>
      <c r="L167" t="s">
        <v>2882</v>
      </c>
      <c r="N167" t="s">
        <v>2714</v>
      </c>
      <c r="O167" t="s">
        <v>2763</v>
      </c>
      <c r="P167" t="s">
        <v>2856</v>
      </c>
      <c r="Q167" t="s">
        <v>2878</v>
      </c>
      <c r="R167" t="s">
        <v>320</v>
      </c>
      <c r="S167" t="s">
        <v>1496</v>
      </c>
      <c r="T167" t="s">
        <v>2719</v>
      </c>
      <c r="V167" t="s">
        <v>2714</v>
      </c>
      <c r="W167">
        <v>0.95</v>
      </c>
      <c r="X167" t="b">
        <v>1</v>
      </c>
      <c r="Y167" t="s">
        <v>2720</v>
      </c>
    </row>
    <row r="168" spans="1:25" x14ac:dyDescent="0.35">
      <c r="A168" t="s">
        <v>2877</v>
      </c>
      <c r="B168" t="s">
        <v>2714</v>
      </c>
      <c r="C168" t="s">
        <v>1681</v>
      </c>
      <c r="D168">
        <v>0.11111111111111099</v>
      </c>
      <c r="G168">
        <v>1</v>
      </c>
      <c r="H168">
        <v>0.11111111111111099</v>
      </c>
      <c r="I168">
        <v>9</v>
      </c>
      <c r="J168" t="s">
        <v>320</v>
      </c>
      <c r="K168" t="s">
        <v>2786</v>
      </c>
      <c r="L168" t="s">
        <v>2813</v>
      </c>
      <c r="N168" t="s">
        <v>2714</v>
      </c>
      <c r="O168" t="s">
        <v>2763</v>
      </c>
      <c r="P168" t="s">
        <v>2856</v>
      </c>
      <c r="Q168" t="s">
        <v>2878</v>
      </c>
      <c r="R168" t="s">
        <v>320</v>
      </c>
      <c r="S168" t="s">
        <v>1496</v>
      </c>
      <c r="T168" t="s">
        <v>2719</v>
      </c>
      <c r="V168" t="s">
        <v>2714</v>
      </c>
      <c r="W168">
        <v>0.95</v>
      </c>
      <c r="X168" t="b">
        <v>1</v>
      </c>
      <c r="Y168" t="s">
        <v>2720</v>
      </c>
    </row>
    <row r="169" spans="1:25" x14ac:dyDescent="0.35">
      <c r="A169" t="s">
        <v>2877</v>
      </c>
      <c r="B169" t="s">
        <v>2714</v>
      </c>
      <c r="C169" t="s">
        <v>1914</v>
      </c>
      <c r="D169">
        <v>0.66666666666666696</v>
      </c>
      <c r="G169">
        <v>6</v>
      </c>
      <c r="H169">
        <v>0.66666666666666696</v>
      </c>
      <c r="I169">
        <v>9</v>
      </c>
      <c r="J169" t="s">
        <v>320</v>
      </c>
      <c r="K169" t="s">
        <v>2786</v>
      </c>
      <c r="L169" t="s">
        <v>2814</v>
      </c>
      <c r="N169" t="s">
        <v>2714</v>
      </c>
      <c r="O169" t="s">
        <v>2763</v>
      </c>
      <c r="P169" t="s">
        <v>2856</v>
      </c>
      <c r="Q169" t="s">
        <v>2878</v>
      </c>
      <c r="R169" t="s">
        <v>320</v>
      </c>
      <c r="S169" t="s">
        <v>1496</v>
      </c>
      <c r="T169" t="s">
        <v>2719</v>
      </c>
      <c r="V169" t="s">
        <v>2714</v>
      </c>
      <c r="W169">
        <v>0.95</v>
      </c>
      <c r="X169" t="b">
        <v>1</v>
      </c>
      <c r="Y169" t="s">
        <v>2720</v>
      </c>
    </row>
    <row r="170" spans="1:25" x14ac:dyDescent="0.35">
      <c r="A170" t="s">
        <v>2883</v>
      </c>
      <c r="B170" t="s">
        <v>2714</v>
      </c>
      <c r="C170" t="s">
        <v>1593</v>
      </c>
      <c r="D170">
        <v>0.5</v>
      </c>
      <c r="G170">
        <v>1</v>
      </c>
      <c r="H170">
        <v>0.5</v>
      </c>
      <c r="I170">
        <v>2</v>
      </c>
      <c r="J170" t="s">
        <v>331</v>
      </c>
      <c r="K170" t="s">
        <v>2786</v>
      </c>
      <c r="L170" t="s">
        <v>2859</v>
      </c>
      <c r="N170" t="s">
        <v>2714</v>
      </c>
      <c r="O170" t="s">
        <v>2763</v>
      </c>
      <c r="P170" t="s">
        <v>2856</v>
      </c>
      <c r="Q170" t="s">
        <v>2884</v>
      </c>
      <c r="R170" t="s">
        <v>331</v>
      </c>
      <c r="S170" t="s">
        <v>1496</v>
      </c>
      <c r="T170" t="s">
        <v>2719</v>
      </c>
      <c r="V170" t="s">
        <v>2714</v>
      </c>
      <c r="W170">
        <v>0.95</v>
      </c>
      <c r="X170" t="b">
        <v>1</v>
      </c>
      <c r="Y170" t="s">
        <v>2720</v>
      </c>
    </row>
    <row r="171" spans="1:25" x14ac:dyDescent="0.35">
      <c r="A171" t="s">
        <v>2883</v>
      </c>
      <c r="B171" t="s">
        <v>2714</v>
      </c>
      <c r="C171" t="s">
        <v>2865</v>
      </c>
      <c r="D171">
        <v>0.5</v>
      </c>
      <c r="G171">
        <v>1</v>
      </c>
      <c r="H171">
        <v>0.5</v>
      </c>
      <c r="I171">
        <v>2</v>
      </c>
      <c r="J171" t="s">
        <v>331</v>
      </c>
      <c r="K171" t="s">
        <v>2786</v>
      </c>
      <c r="L171" t="s">
        <v>2866</v>
      </c>
      <c r="N171" t="s">
        <v>2714</v>
      </c>
      <c r="O171" t="s">
        <v>2763</v>
      </c>
      <c r="P171" t="s">
        <v>2856</v>
      </c>
      <c r="Q171" t="s">
        <v>2884</v>
      </c>
      <c r="R171" t="s">
        <v>331</v>
      </c>
      <c r="S171" t="s">
        <v>1496</v>
      </c>
      <c r="T171" t="s">
        <v>2719</v>
      </c>
      <c r="V171" t="s">
        <v>2714</v>
      </c>
      <c r="W171">
        <v>0.95</v>
      </c>
      <c r="X171" t="b">
        <v>1</v>
      </c>
      <c r="Y171" t="s">
        <v>2720</v>
      </c>
    </row>
    <row r="172" spans="1:25" x14ac:dyDescent="0.35">
      <c r="A172" t="s">
        <v>2883</v>
      </c>
      <c r="B172" t="s">
        <v>2714</v>
      </c>
      <c r="C172" t="s">
        <v>1506</v>
      </c>
      <c r="D172">
        <v>0.5</v>
      </c>
      <c r="G172">
        <v>1</v>
      </c>
      <c r="H172">
        <v>0.5</v>
      </c>
      <c r="I172">
        <v>2</v>
      </c>
      <c r="J172" t="s">
        <v>331</v>
      </c>
      <c r="K172" t="s">
        <v>2786</v>
      </c>
      <c r="L172" t="s">
        <v>2867</v>
      </c>
      <c r="N172" t="s">
        <v>2714</v>
      </c>
      <c r="O172" t="s">
        <v>2763</v>
      </c>
      <c r="P172" t="s">
        <v>2856</v>
      </c>
      <c r="Q172" t="s">
        <v>2884</v>
      </c>
      <c r="R172" t="s">
        <v>331</v>
      </c>
      <c r="S172" t="s">
        <v>1496</v>
      </c>
      <c r="T172" t="s">
        <v>2719</v>
      </c>
      <c r="V172" t="s">
        <v>2714</v>
      </c>
      <c r="W172">
        <v>0.95</v>
      </c>
      <c r="X172" t="b">
        <v>1</v>
      </c>
      <c r="Y172" t="s">
        <v>2720</v>
      </c>
    </row>
    <row r="173" spans="1:25" x14ac:dyDescent="0.35">
      <c r="A173" t="s">
        <v>2885</v>
      </c>
      <c r="B173" t="s">
        <v>2714</v>
      </c>
      <c r="C173" t="s">
        <v>1518</v>
      </c>
      <c r="D173">
        <v>0.44444444444444398</v>
      </c>
      <c r="G173">
        <v>4</v>
      </c>
      <c r="H173">
        <v>0.44444444444444398</v>
      </c>
      <c r="I173">
        <v>9</v>
      </c>
      <c r="J173" t="s">
        <v>350</v>
      </c>
      <c r="K173" t="s">
        <v>2716</v>
      </c>
      <c r="L173" t="s">
        <v>2818</v>
      </c>
      <c r="N173" t="s">
        <v>2714</v>
      </c>
      <c r="O173" t="s">
        <v>2763</v>
      </c>
      <c r="P173" t="s">
        <v>2856</v>
      </c>
      <c r="Q173" t="s">
        <v>2886</v>
      </c>
      <c r="R173" t="s">
        <v>350</v>
      </c>
      <c r="S173" t="s">
        <v>1496</v>
      </c>
      <c r="T173" t="s">
        <v>2719</v>
      </c>
      <c r="V173" t="s">
        <v>2714</v>
      </c>
      <c r="W173">
        <v>0.95</v>
      </c>
      <c r="X173" t="b">
        <v>1</v>
      </c>
      <c r="Y173" t="s">
        <v>2720</v>
      </c>
    </row>
    <row r="174" spans="1:25" x14ac:dyDescent="0.35">
      <c r="A174" t="s">
        <v>2885</v>
      </c>
      <c r="B174" t="s">
        <v>2714</v>
      </c>
      <c r="C174" t="s">
        <v>1563</v>
      </c>
      <c r="D174">
        <v>0.55555555555555602</v>
      </c>
      <c r="G174">
        <v>5</v>
      </c>
      <c r="H174">
        <v>0.55555555555555602</v>
      </c>
      <c r="I174">
        <v>9</v>
      </c>
      <c r="J174" t="s">
        <v>350</v>
      </c>
      <c r="K174" t="s">
        <v>2716</v>
      </c>
      <c r="L174" t="s">
        <v>2820</v>
      </c>
      <c r="N174" t="s">
        <v>2714</v>
      </c>
      <c r="O174" t="s">
        <v>2763</v>
      </c>
      <c r="P174" t="s">
        <v>2856</v>
      </c>
      <c r="Q174" t="s">
        <v>2886</v>
      </c>
      <c r="R174" t="s">
        <v>350</v>
      </c>
      <c r="S174" t="s">
        <v>1496</v>
      </c>
      <c r="T174" t="s">
        <v>2719</v>
      </c>
      <c r="V174" t="s">
        <v>2714</v>
      </c>
      <c r="W174">
        <v>0.95</v>
      </c>
      <c r="X174" t="b">
        <v>1</v>
      </c>
      <c r="Y174" t="s">
        <v>2720</v>
      </c>
    </row>
    <row r="175" spans="1:25" x14ac:dyDescent="0.35">
      <c r="A175" t="s">
        <v>2887</v>
      </c>
      <c r="B175" t="s">
        <v>2714</v>
      </c>
      <c r="C175" t="s">
        <v>1500</v>
      </c>
      <c r="D175">
        <v>1</v>
      </c>
      <c r="G175">
        <v>4</v>
      </c>
      <c r="H175">
        <v>1</v>
      </c>
      <c r="I175">
        <v>4</v>
      </c>
      <c r="J175" t="s">
        <v>351</v>
      </c>
      <c r="K175" t="s">
        <v>2716</v>
      </c>
      <c r="L175" t="s">
        <v>2731</v>
      </c>
      <c r="N175" t="s">
        <v>2714</v>
      </c>
      <c r="O175" t="s">
        <v>2763</v>
      </c>
      <c r="P175" t="s">
        <v>2888</v>
      </c>
      <c r="Q175" t="s">
        <v>2889</v>
      </c>
      <c r="R175" t="s">
        <v>351</v>
      </c>
      <c r="T175" t="s">
        <v>2719</v>
      </c>
      <c r="V175" t="s">
        <v>2714</v>
      </c>
      <c r="W175">
        <v>0.95</v>
      </c>
      <c r="X175" t="b">
        <v>1</v>
      </c>
      <c r="Y175" t="s">
        <v>2720</v>
      </c>
    </row>
    <row r="176" spans="1:25" x14ac:dyDescent="0.35">
      <c r="A176" t="s">
        <v>2890</v>
      </c>
      <c r="B176" t="s">
        <v>2714</v>
      </c>
      <c r="C176" t="s">
        <v>1504</v>
      </c>
      <c r="D176">
        <v>0.75</v>
      </c>
      <c r="G176">
        <v>3</v>
      </c>
      <c r="H176">
        <v>0.75</v>
      </c>
      <c r="I176">
        <v>4</v>
      </c>
      <c r="J176" t="s">
        <v>352</v>
      </c>
      <c r="K176" t="s">
        <v>2786</v>
      </c>
      <c r="L176" t="s">
        <v>2891</v>
      </c>
      <c r="N176" t="s">
        <v>2714</v>
      </c>
      <c r="O176" t="s">
        <v>2763</v>
      </c>
      <c r="P176" t="s">
        <v>2888</v>
      </c>
      <c r="Q176" t="s">
        <v>2892</v>
      </c>
      <c r="R176" t="s">
        <v>352</v>
      </c>
      <c r="S176" t="s">
        <v>1496</v>
      </c>
      <c r="T176" t="s">
        <v>2719</v>
      </c>
      <c r="V176" t="s">
        <v>2714</v>
      </c>
      <c r="W176">
        <v>0.95</v>
      </c>
      <c r="X176" t="b">
        <v>1</v>
      </c>
      <c r="Y176" t="s">
        <v>2720</v>
      </c>
    </row>
    <row r="177" spans="1:25" x14ac:dyDescent="0.35">
      <c r="A177" t="s">
        <v>2890</v>
      </c>
      <c r="B177" t="s">
        <v>2714</v>
      </c>
      <c r="C177" t="s">
        <v>2893</v>
      </c>
      <c r="D177">
        <v>0.25</v>
      </c>
      <c r="G177">
        <v>1</v>
      </c>
      <c r="H177">
        <v>0.25</v>
      </c>
      <c r="I177">
        <v>4</v>
      </c>
      <c r="J177" t="s">
        <v>352</v>
      </c>
      <c r="K177" t="s">
        <v>2786</v>
      </c>
      <c r="L177" t="s">
        <v>2894</v>
      </c>
      <c r="N177" t="s">
        <v>2714</v>
      </c>
      <c r="O177" t="s">
        <v>2763</v>
      </c>
      <c r="P177" t="s">
        <v>2888</v>
      </c>
      <c r="Q177" t="s">
        <v>2892</v>
      </c>
      <c r="R177" t="s">
        <v>352</v>
      </c>
      <c r="S177" t="s">
        <v>1496</v>
      </c>
      <c r="T177" t="s">
        <v>2719</v>
      </c>
      <c r="V177" t="s">
        <v>2714</v>
      </c>
      <c r="W177">
        <v>0.95</v>
      </c>
      <c r="X177" t="b">
        <v>1</v>
      </c>
      <c r="Y177" t="s">
        <v>2720</v>
      </c>
    </row>
    <row r="178" spans="1:25" x14ac:dyDescent="0.35">
      <c r="A178" t="s">
        <v>2890</v>
      </c>
      <c r="B178" t="s">
        <v>2714</v>
      </c>
      <c r="C178" t="s">
        <v>2895</v>
      </c>
      <c r="D178">
        <v>0.5</v>
      </c>
      <c r="G178">
        <v>2</v>
      </c>
      <c r="H178">
        <v>0.5</v>
      </c>
      <c r="I178">
        <v>4</v>
      </c>
      <c r="J178" t="s">
        <v>352</v>
      </c>
      <c r="K178" t="s">
        <v>2786</v>
      </c>
      <c r="L178" t="s">
        <v>2896</v>
      </c>
      <c r="N178" t="s">
        <v>2714</v>
      </c>
      <c r="O178" t="s">
        <v>2763</v>
      </c>
      <c r="P178" t="s">
        <v>2888</v>
      </c>
      <c r="Q178" t="s">
        <v>2892</v>
      </c>
      <c r="R178" t="s">
        <v>352</v>
      </c>
      <c r="S178" t="s">
        <v>1496</v>
      </c>
      <c r="T178" t="s">
        <v>2719</v>
      </c>
      <c r="V178" t="s">
        <v>2714</v>
      </c>
      <c r="W178">
        <v>0.95</v>
      </c>
      <c r="X178" t="b">
        <v>1</v>
      </c>
      <c r="Y178" t="s">
        <v>2720</v>
      </c>
    </row>
    <row r="179" spans="1:25" x14ac:dyDescent="0.35">
      <c r="A179" t="s">
        <v>2890</v>
      </c>
      <c r="B179" t="s">
        <v>2714</v>
      </c>
      <c r="C179" t="s">
        <v>2897</v>
      </c>
      <c r="D179">
        <v>0.25</v>
      </c>
      <c r="G179">
        <v>1</v>
      </c>
      <c r="H179">
        <v>0.25</v>
      </c>
      <c r="I179">
        <v>4</v>
      </c>
      <c r="J179" t="s">
        <v>352</v>
      </c>
      <c r="K179" t="s">
        <v>2786</v>
      </c>
      <c r="L179" t="s">
        <v>2898</v>
      </c>
      <c r="N179" t="s">
        <v>2714</v>
      </c>
      <c r="O179" t="s">
        <v>2763</v>
      </c>
      <c r="P179" t="s">
        <v>2888</v>
      </c>
      <c r="Q179" t="s">
        <v>2892</v>
      </c>
      <c r="R179" t="s">
        <v>352</v>
      </c>
      <c r="S179" t="s">
        <v>1496</v>
      </c>
      <c r="T179" t="s">
        <v>2719</v>
      </c>
      <c r="V179" t="s">
        <v>2714</v>
      </c>
      <c r="W179">
        <v>0.95</v>
      </c>
      <c r="X179" t="b">
        <v>1</v>
      </c>
      <c r="Y179" t="s">
        <v>2720</v>
      </c>
    </row>
    <row r="180" spans="1:25" x14ac:dyDescent="0.35">
      <c r="A180" t="s">
        <v>2899</v>
      </c>
      <c r="B180" t="s">
        <v>2714</v>
      </c>
      <c r="C180" t="s">
        <v>1579</v>
      </c>
      <c r="D180">
        <v>0.5</v>
      </c>
      <c r="G180">
        <v>2</v>
      </c>
      <c r="H180">
        <v>0.5</v>
      </c>
      <c r="I180">
        <v>4</v>
      </c>
      <c r="J180" t="s">
        <v>376</v>
      </c>
      <c r="K180" t="s">
        <v>2786</v>
      </c>
      <c r="L180" t="s">
        <v>2800</v>
      </c>
      <c r="N180" t="s">
        <v>2714</v>
      </c>
      <c r="O180" t="s">
        <v>2763</v>
      </c>
      <c r="P180" t="s">
        <v>2888</v>
      </c>
      <c r="Q180" t="s">
        <v>2831</v>
      </c>
      <c r="R180" t="s">
        <v>376</v>
      </c>
      <c r="T180" t="s">
        <v>2719</v>
      </c>
      <c r="V180" t="s">
        <v>2714</v>
      </c>
      <c r="W180">
        <v>0.95</v>
      </c>
      <c r="X180" t="b">
        <v>1</v>
      </c>
      <c r="Y180" t="s">
        <v>2720</v>
      </c>
    </row>
    <row r="181" spans="1:25" x14ac:dyDescent="0.35">
      <c r="A181" t="s">
        <v>2899</v>
      </c>
      <c r="B181" t="s">
        <v>2714</v>
      </c>
      <c r="C181" t="s">
        <v>1505</v>
      </c>
      <c r="D181">
        <v>0.75</v>
      </c>
      <c r="G181">
        <v>3</v>
      </c>
      <c r="H181">
        <v>0.75</v>
      </c>
      <c r="I181">
        <v>4</v>
      </c>
      <c r="J181" t="s">
        <v>376</v>
      </c>
      <c r="K181" t="s">
        <v>2786</v>
      </c>
      <c r="L181" t="s">
        <v>2804</v>
      </c>
      <c r="N181" t="s">
        <v>2714</v>
      </c>
      <c r="O181" t="s">
        <v>2763</v>
      </c>
      <c r="P181" t="s">
        <v>2888</v>
      </c>
      <c r="Q181" t="s">
        <v>2831</v>
      </c>
      <c r="R181" t="s">
        <v>376</v>
      </c>
      <c r="T181" t="s">
        <v>2719</v>
      </c>
      <c r="V181" t="s">
        <v>2714</v>
      </c>
      <c r="W181">
        <v>0.95</v>
      </c>
      <c r="X181" t="b">
        <v>1</v>
      </c>
      <c r="Y181" t="s">
        <v>2720</v>
      </c>
    </row>
    <row r="182" spans="1:25" x14ac:dyDescent="0.35">
      <c r="A182" t="s">
        <v>2899</v>
      </c>
      <c r="B182" t="s">
        <v>2714</v>
      </c>
      <c r="C182" t="s">
        <v>1679</v>
      </c>
      <c r="D182">
        <v>0.25</v>
      </c>
      <c r="G182">
        <v>1</v>
      </c>
      <c r="H182">
        <v>0.25</v>
      </c>
      <c r="I182">
        <v>4</v>
      </c>
      <c r="J182" t="s">
        <v>376</v>
      </c>
      <c r="K182" t="s">
        <v>2786</v>
      </c>
      <c r="L182" t="s">
        <v>2805</v>
      </c>
      <c r="N182" t="s">
        <v>2714</v>
      </c>
      <c r="O182" t="s">
        <v>2763</v>
      </c>
      <c r="P182" t="s">
        <v>2888</v>
      </c>
      <c r="Q182" t="s">
        <v>2831</v>
      </c>
      <c r="R182" t="s">
        <v>376</v>
      </c>
      <c r="T182" t="s">
        <v>2719</v>
      </c>
      <c r="V182" t="s">
        <v>2714</v>
      </c>
      <c r="W182">
        <v>0.95</v>
      </c>
      <c r="X182" t="b">
        <v>1</v>
      </c>
      <c r="Y182" t="s">
        <v>2720</v>
      </c>
    </row>
    <row r="183" spans="1:25" x14ac:dyDescent="0.35">
      <c r="A183" t="s">
        <v>2900</v>
      </c>
      <c r="B183" t="s">
        <v>2714</v>
      </c>
      <c r="C183" t="s">
        <v>1500</v>
      </c>
      <c r="D183">
        <v>0.93548387096774199</v>
      </c>
      <c r="G183">
        <v>29</v>
      </c>
      <c r="H183">
        <v>0.93548387096774199</v>
      </c>
      <c r="I183">
        <v>31</v>
      </c>
      <c r="J183" t="s">
        <v>416</v>
      </c>
      <c r="K183" t="s">
        <v>2716</v>
      </c>
      <c r="L183" t="s">
        <v>2731</v>
      </c>
      <c r="N183" t="s">
        <v>2714</v>
      </c>
      <c r="O183" t="s">
        <v>2763</v>
      </c>
      <c r="P183" t="s">
        <v>2901</v>
      </c>
      <c r="Q183" t="s">
        <v>2902</v>
      </c>
      <c r="R183" t="s">
        <v>416</v>
      </c>
      <c r="T183" t="s">
        <v>2719</v>
      </c>
      <c r="V183" t="s">
        <v>2714</v>
      </c>
      <c r="W183">
        <v>0.95</v>
      </c>
      <c r="X183" t="b">
        <v>1</v>
      </c>
      <c r="Y183" t="s">
        <v>2720</v>
      </c>
    </row>
    <row r="184" spans="1:25" x14ac:dyDescent="0.35">
      <c r="A184" t="s">
        <v>2900</v>
      </c>
      <c r="B184" t="s">
        <v>2714</v>
      </c>
      <c r="C184" t="s">
        <v>1496</v>
      </c>
      <c r="D184">
        <v>6.4516129032258104E-2</v>
      </c>
      <c r="G184">
        <v>2</v>
      </c>
      <c r="H184">
        <v>6.4516129032258104E-2</v>
      </c>
      <c r="I184">
        <v>31</v>
      </c>
      <c r="J184" t="s">
        <v>416</v>
      </c>
      <c r="K184" t="s">
        <v>2716</v>
      </c>
      <c r="L184" t="s">
        <v>2733</v>
      </c>
      <c r="N184" t="s">
        <v>2714</v>
      </c>
      <c r="O184" t="s">
        <v>2763</v>
      </c>
      <c r="P184" t="s">
        <v>2901</v>
      </c>
      <c r="Q184" t="s">
        <v>2902</v>
      </c>
      <c r="R184" t="s">
        <v>416</v>
      </c>
      <c r="T184" t="s">
        <v>2719</v>
      </c>
      <c r="V184" t="s">
        <v>2714</v>
      </c>
      <c r="W184">
        <v>0.95</v>
      </c>
      <c r="X184" t="b">
        <v>1</v>
      </c>
      <c r="Y184" t="s">
        <v>2720</v>
      </c>
    </row>
    <row r="185" spans="1:25" x14ac:dyDescent="0.35">
      <c r="A185" t="s">
        <v>2903</v>
      </c>
      <c r="B185" t="s">
        <v>2714</v>
      </c>
      <c r="C185" t="s">
        <v>2326</v>
      </c>
      <c r="D185">
        <v>0.27586206896551702</v>
      </c>
      <c r="G185">
        <v>8</v>
      </c>
      <c r="H185">
        <v>0.27586206896551702</v>
      </c>
      <c r="I185">
        <v>29</v>
      </c>
      <c r="J185" t="s">
        <v>417</v>
      </c>
      <c r="K185" t="s">
        <v>2786</v>
      </c>
      <c r="L185" t="s">
        <v>2904</v>
      </c>
      <c r="N185" t="s">
        <v>2714</v>
      </c>
      <c r="O185" t="s">
        <v>2763</v>
      </c>
      <c r="P185" t="s">
        <v>2901</v>
      </c>
      <c r="Q185" t="s">
        <v>2905</v>
      </c>
      <c r="R185" t="s">
        <v>417</v>
      </c>
      <c r="S185" t="s">
        <v>1496</v>
      </c>
      <c r="T185" t="s">
        <v>2719</v>
      </c>
      <c r="V185" t="s">
        <v>2714</v>
      </c>
      <c r="W185">
        <v>0.95</v>
      </c>
      <c r="X185" t="b">
        <v>1</v>
      </c>
      <c r="Y185" t="s">
        <v>2720</v>
      </c>
    </row>
    <row r="186" spans="1:25" x14ac:dyDescent="0.35">
      <c r="A186" t="s">
        <v>2903</v>
      </c>
      <c r="B186" t="s">
        <v>2714</v>
      </c>
      <c r="C186" t="s">
        <v>2237</v>
      </c>
      <c r="D186">
        <v>0.31034482758620702</v>
      </c>
      <c r="G186">
        <v>9</v>
      </c>
      <c r="H186">
        <v>0.31034482758620702</v>
      </c>
      <c r="I186">
        <v>29</v>
      </c>
      <c r="J186" t="s">
        <v>417</v>
      </c>
      <c r="K186" t="s">
        <v>2786</v>
      </c>
      <c r="L186" t="s">
        <v>2906</v>
      </c>
      <c r="N186" t="s">
        <v>2714</v>
      </c>
      <c r="O186" t="s">
        <v>2763</v>
      </c>
      <c r="P186" t="s">
        <v>2901</v>
      </c>
      <c r="Q186" t="s">
        <v>2905</v>
      </c>
      <c r="R186" t="s">
        <v>417</v>
      </c>
      <c r="S186" t="s">
        <v>1496</v>
      </c>
      <c r="T186" t="s">
        <v>2719</v>
      </c>
      <c r="V186" t="s">
        <v>2714</v>
      </c>
      <c r="W186">
        <v>0.95</v>
      </c>
      <c r="X186" t="b">
        <v>1</v>
      </c>
      <c r="Y186" t="s">
        <v>2720</v>
      </c>
    </row>
    <row r="187" spans="1:25" x14ac:dyDescent="0.35">
      <c r="A187" t="s">
        <v>2903</v>
      </c>
      <c r="B187" t="s">
        <v>2714</v>
      </c>
      <c r="C187" t="s">
        <v>1743</v>
      </c>
      <c r="D187">
        <v>0.24137931034482801</v>
      </c>
      <c r="G187">
        <v>7</v>
      </c>
      <c r="H187">
        <v>0.24137931034482801</v>
      </c>
      <c r="I187">
        <v>29</v>
      </c>
      <c r="J187" t="s">
        <v>417</v>
      </c>
      <c r="K187" t="s">
        <v>2786</v>
      </c>
      <c r="L187" t="s">
        <v>2907</v>
      </c>
      <c r="N187" t="s">
        <v>2714</v>
      </c>
      <c r="O187" t="s">
        <v>2763</v>
      </c>
      <c r="P187" t="s">
        <v>2901</v>
      </c>
      <c r="Q187" t="s">
        <v>2905</v>
      </c>
      <c r="R187" t="s">
        <v>417</v>
      </c>
      <c r="S187" t="s">
        <v>1496</v>
      </c>
      <c r="T187" t="s">
        <v>2719</v>
      </c>
      <c r="V187" t="s">
        <v>2714</v>
      </c>
      <c r="W187">
        <v>0.95</v>
      </c>
      <c r="X187" t="b">
        <v>1</v>
      </c>
      <c r="Y187" t="s">
        <v>2720</v>
      </c>
    </row>
    <row r="188" spans="1:25" x14ac:dyDescent="0.35">
      <c r="A188" t="s">
        <v>2903</v>
      </c>
      <c r="B188" t="s">
        <v>2714</v>
      </c>
      <c r="C188" t="s">
        <v>2521</v>
      </c>
      <c r="D188">
        <v>0.31034482758620702</v>
      </c>
      <c r="G188">
        <v>9</v>
      </c>
      <c r="H188">
        <v>0.31034482758620702</v>
      </c>
      <c r="I188">
        <v>29</v>
      </c>
      <c r="J188" t="s">
        <v>417</v>
      </c>
      <c r="K188" t="s">
        <v>2786</v>
      </c>
      <c r="L188" t="s">
        <v>2908</v>
      </c>
      <c r="N188" t="s">
        <v>2714</v>
      </c>
      <c r="O188" t="s">
        <v>2763</v>
      </c>
      <c r="P188" t="s">
        <v>2901</v>
      </c>
      <c r="Q188" t="s">
        <v>2905</v>
      </c>
      <c r="R188" t="s">
        <v>417</v>
      </c>
      <c r="S188" t="s">
        <v>1496</v>
      </c>
      <c r="T188" t="s">
        <v>2719</v>
      </c>
      <c r="V188" t="s">
        <v>2714</v>
      </c>
      <c r="W188">
        <v>0.95</v>
      </c>
      <c r="X188" t="b">
        <v>1</v>
      </c>
      <c r="Y188" t="s">
        <v>2720</v>
      </c>
    </row>
    <row r="189" spans="1:25" x14ac:dyDescent="0.35">
      <c r="A189" t="s">
        <v>2903</v>
      </c>
      <c r="B189" t="s">
        <v>2714</v>
      </c>
      <c r="C189" t="s">
        <v>2909</v>
      </c>
      <c r="D189">
        <v>0.31034482758620702</v>
      </c>
      <c r="G189">
        <v>9</v>
      </c>
      <c r="H189">
        <v>0.31034482758620702</v>
      </c>
      <c r="I189">
        <v>29</v>
      </c>
      <c r="J189" t="s">
        <v>417</v>
      </c>
      <c r="K189" t="s">
        <v>2786</v>
      </c>
      <c r="L189" t="s">
        <v>2910</v>
      </c>
      <c r="N189" t="s">
        <v>2714</v>
      </c>
      <c r="O189" t="s">
        <v>2763</v>
      </c>
      <c r="P189" t="s">
        <v>2901</v>
      </c>
      <c r="Q189" t="s">
        <v>2905</v>
      </c>
      <c r="R189" t="s">
        <v>417</v>
      </c>
      <c r="S189" t="s">
        <v>1496</v>
      </c>
      <c r="T189" t="s">
        <v>2719</v>
      </c>
      <c r="V189" t="s">
        <v>2714</v>
      </c>
      <c r="W189">
        <v>0.95</v>
      </c>
      <c r="X189" t="b">
        <v>1</v>
      </c>
      <c r="Y189" t="s">
        <v>2720</v>
      </c>
    </row>
    <row r="190" spans="1:25" x14ac:dyDescent="0.35">
      <c r="A190" t="s">
        <v>2903</v>
      </c>
      <c r="B190" t="s">
        <v>2714</v>
      </c>
      <c r="C190" t="s">
        <v>2515</v>
      </c>
      <c r="D190">
        <v>0.41379310344827602</v>
      </c>
      <c r="G190">
        <v>12</v>
      </c>
      <c r="H190">
        <v>0.41379310344827602</v>
      </c>
      <c r="I190">
        <v>29</v>
      </c>
      <c r="J190" t="s">
        <v>417</v>
      </c>
      <c r="K190" t="s">
        <v>2786</v>
      </c>
      <c r="L190" t="s">
        <v>2911</v>
      </c>
      <c r="N190" t="s">
        <v>2714</v>
      </c>
      <c r="O190" t="s">
        <v>2763</v>
      </c>
      <c r="P190" t="s">
        <v>2901</v>
      </c>
      <c r="Q190" t="s">
        <v>2905</v>
      </c>
      <c r="R190" t="s">
        <v>417</v>
      </c>
      <c r="S190" t="s">
        <v>1496</v>
      </c>
      <c r="T190" t="s">
        <v>2719</v>
      </c>
      <c r="V190" t="s">
        <v>2714</v>
      </c>
      <c r="W190">
        <v>0.95</v>
      </c>
      <c r="X190" t="b">
        <v>1</v>
      </c>
      <c r="Y190" t="s">
        <v>2720</v>
      </c>
    </row>
    <row r="191" spans="1:25" x14ac:dyDescent="0.35">
      <c r="A191" t="s">
        <v>2903</v>
      </c>
      <c r="B191" t="s">
        <v>2714</v>
      </c>
      <c r="C191" t="s">
        <v>2912</v>
      </c>
      <c r="D191">
        <v>0.10344827586206901</v>
      </c>
      <c r="G191">
        <v>3</v>
      </c>
      <c r="H191">
        <v>0.10344827586206901</v>
      </c>
      <c r="I191">
        <v>29</v>
      </c>
      <c r="J191" t="s">
        <v>417</v>
      </c>
      <c r="K191" t="s">
        <v>2786</v>
      </c>
      <c r="L191" t="s">
        <v>2913</v>
      </c>
      <c r="N191" t="s">
        <v>2714</v>
      </c>
      <c r="O191" t="s">
        <v>2763</v>
      </c>
      <c r="P191" t="s">
        <v>2901</v>
      </c>
      <c r="Q191" t="s">
        <v>2905</v>
      </c>
      <c r="R191" t="s">
        <v>417</v>
      </c>
      <c r="S191" t="s">
        <v>1496</v>
      </c>
      <c r="T191" t="s">
        <v>2719</v>
      </c>
      <c r="V191" t="s">
        <v>2714</v>
      </c>
      <c r="W191">
        <v>0.95</v>
      </c>
      <c r="X191" t="b">
        <v>1</v>
      </c>
      <c r="Y191" t="s">
        <v>2720</v>
      </c>
    </row>
    <row r="192" spans="1:25" x14ac:dyDescent="0.35">
      <c r="A192" t="s">
        <v>2914</v>
      </c>
      <c r="B192" t="s">
        <v>2714</v>
      </c>
      <c r="C192" t="s">
        <v>2515</v>
      </c>
      <c r="D192">
        <v>1</v>
      </c>
      <c r="G192">
        <v>2</v>
      </c>
      <c r="H192">
        <v>1</v>
      </c>
      <c r="I192">
        <v>2</v>
      </c>
      <c r="J192" t="s">
        <v>430</v>
      </c>
      <c r="K192" t="s">
        <v>2786</v>
      </c>
      <c r="L192" t="s">
        <v>2911</v>
      </c>
      <c r="N192" t="s">
        <v>2714</v>
      </c>
      <c r="O192" t="s">
        <v>2763</v>
      </c>
      <c r="P192" t="s">
        <v>2901</v>
      </c>
      <c r="Q192" t="s">
        <v>2915</v>
      </c>
      <c r="R192" t="s">
        <v>430</v>
      </c>
      <c r="S192" t="s">
        <v>1496</v>
      </c>
      <c r="T192" t="s">
        <v>2719</v>
      </c>
      <c r="V192" t="s">
        <v>2714</v>
      </c>
      <c r="W192">
        <v>0.95</v>
      </c>
      <c r="X192" t="b">
        <v>1</v>
      </c>
      <c r="Y192" t="s">
        <v>2720</v>
      </c>
    </row>
    <row r="193" spans="1:25" x14ac:dyDescent="0.35">
      <c r="A193" t="s">
        <v>2914</v>
      </c>
      <c r="B193" t="s">
        <v>2714</v>
      </c>
      <c r="C193" t="s">
        <v>2912</v>
      </c>
      <c r="D193">
        <v>0.5</v>
      </c>
      <c r="G193">
        <v>1</v>
      </c>
      <c r="H193">
        <v>0.5</v>
      </c>
      <c r="I193">
        <v>2</v>
      </c>
      <c r="J193" t="s">
        <v>430</v>
      </c>
      <c r="K193" t="s">
        <v>2786</v>
      </c>
      <c r="L193" t="s">
        <v>2913</v>
      </c>
      <c r="N193" t="s">
        <v>2714</v>
      </c>
      <c r="O193" t="s">
        <v>2763</v>
      </c>
      <c r="P193" t="s">
        <v>2901</v>
      </c>
      <c r="Q193" t="s">
        <v>2915</v>
      </c>
      <c r="R193" t="s">
        <v>430</v>
      </c>
      <c r="S193" t="s">
        <v>1496</v>
      </c>
      <c r="T193" t="s">
        <v>2719</v>
      </c>
      <c r="V193" t="s">
        <v>2714</v>
      </c>
      <c r="W193">
        <v>0.95</v>
      </c>
      <c r="X193" t="b">
        <v>1</v>
      </c>
      <c r="Y193" t="s">
        <v>2720</v>
      </c>
    </row>
    <row r="194" spans="1:25" x14ac:dyDescent="0.35">
      <c r="A194" t="s">
        <v>2916</v>
      </c>
      <c r="B194" t="s">
        <v>2714</v>
      </c>
      <c r="C194" t="s">
        <v>1579</v>
      </c>
      <c r="D194">
        <v>0.38709677419354799</v>
      </c>
      <c r="G194">
        <v>12</v>
      </c>
      <c r="H194">
        <v>0.38709677419354799</v>
      </c>
      <c r="I194">
        <v>31</v>
      </c>
      <c r="J194" t="s">
        <v>443</v>
      </c>
      <c r="K194" t="s">
        <v>2786</v>
      </c>
      <c r="L194" t="s">
        <v>2800</v>
      </c>
      <c r="N194" t="s">
        <v>2714</v>
      </c>
      <c r="O194" t="s">
        <v>2763</v>
      </c>
      <c r="P194" t="s">
        <v>2901</v>
      </c>
      <c r="Q194" t="s">
        <v>2831</v>
      </c>
      <c r="R194" t="s">
        <v>443</v>
      </c>
      <c r="T194" t="s">
        <v>2719</v>
      </c>
      <c r="V194" t="s">
        <v>2714</v>
      </c>
      <c r="W194">
        <v>0.95</v>
      </c>
      <c r="X194" t="b">
        <v>1</v>
      </c>
      <c r="Y194" t="s">
        <v>2720</v>
      </c>
    </row>
    <row r="195" spans="1:25" x14ac:dyDescent="0.35">
      <c r="A195" t="s">
        <v>2916</v>
      </c>
      <c r="B195" t="s">
        <v>2714</v>
      </c>
      <c r="C195" t="s">
        <v>1765</v>
      </c>
      <c r="D195">
        <v>3.2258064516128997E-2</v>
      </c>
      <c r="G195">
        <v>1</v>
      </c>
      <c r="H195">
        <v>3.2258064516128997E-2</v>
      </c>
      <c r="I195">
        <v>31</v>
      </c>
      <c r="J195" t="s">
        <v>443</v>
      </c>
      <c r="K195" t="s">
        <v>2786</v>
      </c>
      <c r="L195" t="s">
        <v>2802</v>
      </c>
      <c r="N195" t="s">
        <v>2714</v>
      </c>
      <c r="O195" t="s">
        <v>2763</v>
      </c>
      <c r="P195" t="s">
        <v>2901</v>
      </c>
      <c r="Q195" t="s">
        <v>2831</v>
      </c>
      <c r="R195" t="s">
        <v>443</v>
      </c>
      <c r="T195" t="s">
        <v>2719</v>
      </c>
      <c r="V195" t="s">
        <v>2714</v>
      </c>
      <c r="W195">
        <v>0.95</v>
      </c>
      <c r="X195" t="b">
        <v>1</v>
      </c>
      <c r="Y195" t="s">
        <v>2720</v>
      </c>
    </row>
    <row r="196" spans="1:25" x14ac:dyDescent="0.35">
      <c r="A196" t="s">
        <v>2916</v>
      </c>
      <c r="B196" t="s">
        <v>2714</v>
      </c>
      <c r="C196" t="s">
        <v>1552</v>
      </c>
      <c r="D196">
        <v>6.4516129032258104E-2</v>
      </c>
      <c r="G196">
        <v>2</v>
      </c>
      <c r="H196">
        <v>6.4516129032258104E-2</v>
      </c>
      <c r="I196">
        <v>31</v>
      </c>
      <c r="J196" t="s">
        <v>443</v>
      </c>
      <c r="K196" t="s">
        <v>2786</v>
      </c>
      <c r="L196" t="s">
        <v>2803</v>
      </c>
      <c r="N196" t="s">
        <v>2714</v>
      </c>
      <c r="O196" t="s">
        <v>2763</v>
      </c>
      <c r="P196" t="s">
        <v>2901</v>
      </c>
      <c r="Q196" t="s">
        <v>2831</v>
      </c>
      <c r="R196" t="s">
        <v>443</v>
      </c>
      <c r="T196" t="s">
        <v>2719</v>
      </c>
      <c r="V196" t="s">
        <v>2714</v>
      </c>
      <c r="W196">
        <v>0.95</v>
      </c>
      <c r="X196" t="b">
        <v>1</v>
      </c>
      <c r="Y196" t="s">
        <v>2720</v>
      </c>
    </row>
    <row r="197" spans="1:25" x14ac:dyDescent="0.35">
      <c r="A197" t="s">
        <v>2916</v>
      </c>
      <c r="B197" t="s">
        <v>2714</v>
      </c>
      <c r="C197" t="s">
        <v>1505</v>
      </c>
      <c r="D197">
        <v>0.64516129032258096</v>
      </c>
      <c r="G197">
        <v>20</v>
      </c>
      <c r="H197">
        <v>0.64516129032258096</v>
      </c>
      <c r="I197">
        <v>31</v>
      </c>
      <c r="J197" t="s">
        <v>443</v>
      </c>
      <c r="K197" t="s">
        <v>2786</v>
      </c>
      <c r="L197" t="s">
        <v>2804</v>
      </c>
      <c r="N197" t="s">
        <v>2714</v>
      </c>
      <c r="O197" t="s">
        <v>2763</v>
      </c>
      <c r="P197" t="s">
        <v>2901</v>
      </c>
      <c r="Q197" t="s">
        <v>2831</v>
      </c>
      <c r="R197" t="s">
        <v>443</v>
      </c>
      <c r="T197" t="s">
        <v>2719</v>
      </c>
      <c r="V197" t="s">
        <v>2714</v>
      </c>
      <c r="W197">
        <v>0.95</v>
      </c>
      <c r="X197" t="b">
        <v>1</v>
      </c>
      <c r="Y197" t="s">
        <v>2720</v>
      </c>
    </row>
    <row r="198" spans="1:25" x14ac:dyDescent="0.35">
      <c r="A198" t="s">
        <v>2916</v>
      </c>
      <c r="B198" t="s">
        <v>2714</v>
      </c>
      <c r="C198" t="s">
        <v>1679</v>
      </c>
      <c r="D198">
        <v>0.25806451612903197</v>
      </c>
      <c r="G198">
        <v>8</v>
      </c>
      <c r="H198">
        <v>0.25806451612903197</v>
      </c>
      <c r="I198">
        <v>31</v>
      </c>
      <c r="J198" t="s">
        <v>443</v>
      </c>
      <c r="K198" t="s">
        <v>2786</v>
      </c>
      <c r="L198" t="s">
        <v>2805</v>
      </c>
      <c r="N198" t="s">
        <v>2714</v>
      </c>
      <c r="O198" t="s">
        <v>2763</v>
      </c>
      <c r="P198" t="s">
        <v>2901</v>
      </c>
      <c r="Q198" t="s">
        <v>2831</v>
      </c>
      <c r="R198" t="s">
        <v>443</v>
      </c>
      <c r="T198" t="s">
        <v>2719</v>
      </c>
      <c r="V198" t="s">
        <v>2714</v>
      </c>
      <c r="W198">
        <v>0.95</v>
      </c>
      <c r="X198" t="b">
        <v>1</v>
      </c>
      <c r="Y198" t="s">
        <v>2720</v>
      </c>
    </row>
    <row r="199" spans="1:25" x14ac:dyDescent="0.35">
      <c r="A199" t="s">
        <v>2916</v>
      </c>
      <c r="B199" t="s">
        <v>2714</v>
      </c>
      <c r="C199" t="s">
        <v>1680</v>
      </c>
      <c r="D199">
        <v>3.2258064516128997E-2</v>
      </c>
      <c r="G199">
        <v>1</v>
      </c>
      <c r="H199">
        <v>3.2258064516128997E-2</v>
      </c>
      <c r="I199">
        <v>31</v>
      </c>
      <c r="J199" t="s">
        <v>443</v>
      </c>
      <c r="K199" t="s">
        <v>2786</v>
      </c>
      <c r="L199" t="s">
        <v>2806</v>
      </c>
      <c r="N199" t="s">
        <v>2714</v>
      </c>
      <c r="O199" t="s">
        <v>2763</v>
      </c>
      <c r="P199" t="s">
        <v>2901</v>
      </c>
      <c r="Q199" t="s">
        <v>2831</v>
      </c>
      <c r="R199" t="s">
        <v>443</v>
      </c>
      <c r="T199" t="s">
        <v>2719</v>
      </c>
      <c r="V199" t="s">
        <v>2714</v>
      </c>
      <c r="W199">
        <v>0.95</v>
      </c>
      <c r="X199" t="b">
        <v>1</v>
      </c>
      <c r="Y199" t="s">
        <v>2720</v>
      </c>
    </row>
    <row r="200" spans="1:25" x14ac:dyDescent="0.35">
      <c r="A200" t="s">
        <v>2917</v>
      </c>
      <c r="B200" t="s">
        <v>2714</v>
      </c>
      <c r="C200" t="s">
        <v>2490</v>
      </c>
      <c r="D200">
        <v>0.5</v>
      </c>
      <c r="G200">
        <v>1</v>
      </c>
      <c r="H200">
        <v>0.5</v>
      </c>
      <c r="I200">
        <v>2</v>
      </c>
      <c r="J200" t="s">
        <v>458</v>
      </c>
      <c r="K200" t="s">
        <v>2786</v>
      </c>
      <c r="L200" t="s">
        <v>2918</v>
      </c>
      <c r="N200" t="s">
        <v>2714</v>
      </c>
      <c r="O200" t="s">
        <v>2763</v>
      </c>
      <c r="P200" t="s">
        <v>2901</v>
      </c>
      <c r="Q200" t="s">
        <v>2919</v>
      </c>
      <c r="R200" t="s">
        <v>458</v>
      </c>
      <c r="S200" t="s">
        <v>1496</v>
      </c>
      <c r="T200" t="s">
        <v>2719</v>
      </c>
      <c r="V200" t="s">
        <v>2714</v>
      </c>
      <c r="W200">
        <v>0.95</v>
      </c>
      <c r="X200" t="b">
        <v>1</v>
      </c>
      <c r="Y200" t="s">
        <v>2720</v>
      </c>
    </row>
    <row r="201" spans="1:25" x14ac:dyDescent="0.35">
      <c r="A201" t="s">
        <v>2917</v>
      </c>
      <c r="B201" t="s">
        <v>2714</v>
      </c>
      <c r="C201" t="s">
        <v>1914</v>
      </c>
      <c r="D201">
        <v>0.5</v>
      </c>
      <c r="G201">
        <v>1</v>
      </c>
      <c r="H201">
        <v>0.5</v>
      </c>
      <c r="I201">
        <v>2</v>
      </c>
      <c r="J201" t="s">
        <v>458</v>
      </c>
      <c r="K201" t="s">
        <v>2786</v>
      </c>
      <c r="L201" t="s">
        <v>2814</v>
      </c>
      <c r="N201" t="s">
        <v>2714</v>
      </c>
      <c r="O201" t="s">
        <v>2763</v>
      </c>
      <c r="P201" t="s">
        <v>2901</v>
      </c>
      <c r="Q201" t="s">
        <v>2919</v>
      </c>
      <c r="R201" t="s">
        <v>458</v>
      </c>
      <c r="S201" t="s">
        <v>1496</v>
      </c>
      <c r="T201" t="s">
        <v>2719</v>
      </c>
      <c r="V201" t="s">
        <v>2714</v>
      </c>
      <c r="W201">
        <v>0.95</v>
      </c>
      <c r="X201" t="b">
        <v>1</v>
      </c>
      <c r="Y201" t="s">
        <v>2720</v>
      </c>
    </row>
    <row r="202" spans="1:25" x14ac:dyDescent="0.35">
      <c r="A202" t="s">
        <v>2920</v>
      </c>
      <c r="B202" t="s">
        <v>2714</v>
      </c>
      <c r="C202" t="s">
        <v>1563</v>
      </c>
      <c r="D202">
        <v>1</v>
      </c>
      <c r="G202">
        <v>2</v>
      </c>
      <c r="H202">
        <v>1</v>
      </c>
      <c r="I202">
        <v>2</v>
      </c>
      <c r="J202" t="s">
        <v>482</v>
      </c>
      <c r="K202" t="s">
        <v>2716</v>
      </c>
      <c r="L202" t="s">
        <v>2820</v>
      </c>
      <c r="N202" t="s">
        <v>2714</v>
      </c>
      <c r="O202" t="s">
        <v>2763</v>
      </c>
      <c r="P202" t="s">
        <v>2901</v>
      </c>
      <c r="Q202" t="s">
        <v>2921</v>
      </c>
      <c r="R202" t="s">
        <v>482</v>
      </c>
      <c r="S202" t="s">
        <v>1496</v>
      </c>
      <c r="T202" t="s">
        <v>2719</v>
      </c>
      <c r="V202" t="s">
        <v>2714</v>
      </c>
      <c r="W202">
        <v>0.95</v>
      </c>
      <c r="X202" t="b">
        <v>1</v>
      </c>
      <c r="Y202" t="s">
        <v>2720</v>
      </c>
    </row>
    <row r="203" spans="1:25" x14ac:dyDescent="0.35">
      <c r="A203" t="s">
        <v>2922</v>
      </c>
      <c r="B203" t="s">
        <v>2714</v>
      </c>
      <c r="C203" t="s">
        <v>1629</v>
      </c>
      <c r="D203">
        <v>1</v>
      </c>
      <c r="G203">
        <v>2</v>
      </c>
      <c r="H203">
        <v>1</v>
      </c>
      <c r="I203">
        <v>2</v>
      </c>
      <c r="J203" t="s">
        <v>483</v>
      </c>
      <c r="K203" t="s">
        <v>2716</v>
      </c>
      <c r="L203" t="s">
        <v>2838</v>
      </c>
      <c r="N203" t="s">
        <v>2714</v>
      </c>
      <c r="O203" t="s">
        <v>2763</v>
      </c>
      <c r="P203" t="s">
        <v>2901</v>
      </c>
      <c r="Q203" t="s">
        <v>2923</v>
      </c>
      <c r="R203" t="s">
        <v>483</v>
      </c>
      <c r="S203" t="s">
        <v>1496</v>
      </c>
      <c r="T203" t="s">
        <v>2719</v>
      </c>
      <c r="V203" t="s">
        <v>2714</v>
      </c>
      <c r="W203">
        <v>0.95</v>
      </c>
      <c r="X203" t="b">
        <v>1</v>
      </c>
      <c r="Y203" t="s">
        <v>2720</v>
      </c>
    </row>
    <row r="204" spans="1:25" x14ac:dyDescent="0.35">
      <c r="A204" t="s">
        <v>2924</v>
      </c>
      <c r="B204" t="s">
        <v>2714</v>
      </c>
      <c r="C204" t="s">
        <v>1500</v>
      </c>
      <c r="D204">
        <v>0.95890410958904104</v>
      </c>
      <c r="G204">
        <v>70</v>
      </c>
      <c r="H204">
        <v>0.95890410958904104</v>
      </c>
      <c r="I204">
        <v>73</v>
      </c>
      <c r="J204" t="s">
        <v>484</v>
      </c>
      <c r="K204" t="s">
        <v>2716</v>
      </c>
      <c r="L204" t="s">
        <v>2731</v>
      </c>
      <c r="N204" t="s">
        <v>2714</v>
      </c>
      <c r="O204" t="s">
        <v>2763</v>
      </c>
      <c r="P204" t="s">
        <v>2925</v>
      </c>
      <c r="Q204" t="s">
        <v>2926</v>
      </c>
      <c r="R204" t="s">
        <v>484</v>
      </c>
      <c r="T204" t="s">
        <v>2719</v>
      </c>
      <c r="V204" t="s">
        <v>2714</v>
      </c>
      <c r="W204">
        <v>0.95</v>
      </c>
      <c r="X204" t="b">
        <v>1</v>
      </c>
      <c r="Y204" t="s">
        <v>2720</v>
      </c>
    </row>
    <row r="205" spans="1:25" x14ac:dyDescent="0.35">
      <c r="A205" t="s">
        <v>2924</v>
      </c>
      <c r="B205" t="s">
        <v>2714</v>
      </c>
      <c r="C205" t="s">
        <v>1496</v>
      </c>
      <c r="D205">
        <v>4.1095890410958902E-2</v>
      </c>
      <c r="G205">
        <v>3</v>
      </c>
      <c r="H205">
        <v>4.1095890410958902E-2</v>
      </c>
      <c r="I205">
        <v>73</v>
      </c>
      <c r="J205" t="s">
        <v>484</v>
      </c>
      <c r="K205" t="s">
        <v>2716</v>
      </c>
      <c r="L205" t="s">
        <v>2733</v>
      </c>
      <c r="N205" t="s">
        <v>2714</v>
      </c>
      <c r="O205" t="s">
        <v>2763</v>
      </c>
      <c r="P205" t="s">
        <v>2925</v>
      </c>
      <c r="Q205" t="s">
        <v>2926</v>
      </c>
      <c r="R205" t="s">
        <v>484</v>
      </c>
      <c r="T205" t="s">
        <v>2719</v>
      </c>
      <c r="V205" t="s">
        <v>2714</v>
      </c>
      <c r="W205">
        <v>0.95</v>
      </c>
      <c r="X205" t="b">
        <v>1</v>
      </c>
      <c r="Y205" t="s">
        <v>2720</v>
      </c>
    </row>
    <row r="206" spans="1:25" x14ac:dyDescent="0.35">
      <c r="A206" t="s">
        <v>2927</v>
      </c>
      <c r="B206" t="s">
        <v>2714</v>
      </c>
      <c r="C206" t="s">
        <v>1504</v>
      </c>
      <c r="D206">
        <v>0.8</v>
      </c>
      <c r="G206">
        <v>56</v>
      </c>
      <c r="H206">
        <v>0.8</v>
      </c>
      <c r="I206">
        <v>70</v>
      </c>
      <c r="J206" t="s">
        <v>485</v>
      </c>
      <c r="K206" t="s">
        <v>2786</v>
      </c>
      <c r="L206" t="s">
        <v>2928</v>
      </c>
      <c r="N206" t="s">
        <v>2714</v>
      </c>
      <c r="O206" t="s">
        <v>2763</v>
      </c>
      <c r="P206" t="s">
        <v>2925</v>
      </c>
      <c r="Q206" t="s">
        <v>2929</v>
      </c>
      <c r="R206" t="s">
        <v>485</v>
      </c>
      <c r="S206" t="s">
        <v>1496</v>
      </c>
      <c r="T206" t="s">
        <v>2719</v>
      </c>
      <c r="V206" t="s">
        <v>2714</v>
      </c>
      <c r="W206">
        <v>0.95</v>
      </c>
      <c r="X206" t="b">
        <v>1</v>
      </c>
      <c r="Y206" t="s">
        <v>2720</v>
      </c>
    </row>
    <row r="207" spans="1:25" x14ac:dyDescent="0.35">
      <c r="A207" t="s">
        <v>2927</v>
      </c>
      <c r="B207" t="s">
        <v>2714</v>
      </c>
      <c r="C207" t="s">
        <v>2034</v>
      </c>
      <c r="D207">
        <v>0.32857142857142901</v>
      </c>
      <c r="G207">
        <v>23</v>
      </c>
      <c r="H207">
        <v>0.32857142857142901</v>
      </c>
      <c r="I207">
        <v>70</v>
      </c>
      <c r="J207" t="s">
        <v>485</v>
      </c>
      <c r="K207" t="s">
        <v>2786</v>
      </c>
      <c r="L207" t="s">
        <v>2930</v>
      </c>
      <c r="N207" t="s">
        <v>2714</v>
      </c>
      <c r="O207" t="s">
        <v>2763</v>
      </c>
      <c r="P207" t="s">
        <v>2925</v>
      </c>
      <c r="Q207" t="s">
        <v>2929</v>
      </c>
      <c r="R207" t="s">
        <v>485</v>
      </c>
      <c r="S207" t="s">
        <v>1496</v>
      </c>
      <c r="T207" t="s">
        <v>2719</v>
      </c>
      <c r="V207" t="s">
        <v>2714</v>
      </c>
      <c r="W207">
        <v>0.95</v>
      </c>
      <c r="X207" t="b">
        <v>1</v>
      </c>
      <c r="Y207" t="s">
        <v>2720</v>
      </c>
    </row>
    <row r="208" spans="1:25" x14ac:dyDescent="0.35">
      <c r="A208" t="s">
        <v>2927</v>
      </c>
      <c r="B208" t="s">
        <v>2714</v>
      </c>
      <c r="C208" t="s">
        <v>2931</v>
      </c>
      <c r="D208">
        <v>5.7142857142857099E-2</v>
      </c>
      <c r="G208">
        <v>4</v>
      </c>
      <c r="H208">
        <v>5.7142857142857099E-2</v>
      </c>
      <c r="I208">
        <v>70</v>
      </c>
      <c r="J208" t="s">
        <v>485</v>
      </c>
      <c r="K208" t="s">
        <v>2786</v>
      </c>
      <c r="L208" t="s">
        <v>2932</v>
      </c>
      <c r="N208" t="s">
        <v>2714</v>
      </c>
      <c r="O208" t="s">
        <v>2763</v>
      </c>
      <c r="P208" t="s">
        <v>2925</v>
      </c>
      <c r="Q208" t="s">
        <v>2929</v>
      </c>
      <c r="R208" t="s">
        <v>485</v>
      </c>
      <c r="S208" t="s">
        <v>1496</v>
      </c>
      <c r="T208" t="s">
        <v>2719</v>
      </c>
      <c r="V208" t="s">
        <v>2714</v>
      </c>
      <c r="W208">
        <v>0.95</v>
      </c>
      <c r="X208" t="b">
        <v>1</v>
      </c>
      <c r="Y208" t="s">
        <v>2720</v>
      </c>
    </row>
    <row r="209" spans="1:25" x14ac:dyDescent="0.35">
      <c r="A209" t="s">
        <v>2927</v>
      </c>
      <c r="B209" t="s">
        <v>2714</v>
      </c>
      <c r="C209" t="s">
        <v>2062</v>
      </c>
      <c r="D209">
        <v>0.41428571428571398</v>
      </c>
      <c r="G209">
        <v>29</v>
      </c>
      <c r="H209">
        <v>0.41428571428571398</v>
      </c>
      <c r="I209">
        <v>70</v>
      </c>
      <c r="J209" t="s">
        <v>485</v>
      </c>
      <c r="K209" t="s">
        <v>2786</v>
      </c>
      <c r="L209" t="s">
        <v>2933</v>
      </c>
      <c r="N209" t="s">
        <v>2714</v>
      </c>
      <c r="O209" t="s">
        <v>2763</v>
      </c>
      <c r="P209" t="s">
        <v>2925</v>
      </c>
      <c r="Q209" t="s">
        <v>2929</v>
      </c>
      <c r="R209" t="s">
        <v>485</v>
      </c>
      <c r="S209" t="s">
        <v>1496</v>
      </c>
      <c r="T209" t="s">
        <v>2719</v>
      </c>
      <c r="V209" t="s">
        <v>2714</v>
      </c>
      <c r="W209">
        <v>0.95</v>
      </c>
      <c r="X209" t="b">
        <v>1</v>
      </c>
      <c r="Y209" t="s">
        <v>2720</v>
      </c>
    </row>
    <row r="210" spans="1:25" x14ac:dyDescent="0.35">
      <c r="A210" t="s">
        <v>2927</v>
      </c>
      <c r="B210" t="s">
        <v>2714</v>
      </c>
      <c r="C210" t="s">
        <v>1533</v>
      </c>
      <c r="D210">
        <v>0.2</v>
      </c>
      <c r="G210">
        <v>14</v>
      </c>
      <c r="H210">
        <v>0.2</v>
      </c>
      <c r="I210">
        <v>70</v>
      </c>
      <c r="J210" t="s">
        <v>485</v>
      </c>
      <c r="K210" t="s">
        <v>2786</v>
      </c>
      <c r="L210" t="s">
        <v>2934</v>
      </c>
      <c r="N210" t="s">
        <v>2714</v>
      </c>
      <c r="O210" t="s">
        <v>2763</v>
      </c>
      <c r="P210" t="s">
        <v>2925</v>
      </c>
      <c r="Q210" t="s">
        <v>2929</v>
      </c>
      <c r="R210" t="s">
        <v>485</v>
      </c>
      <c r="S210" t="s">
        <v>1496</v>
      </c>
      <c r="T210" t="s">
        <v>2719</v>
      </c>
      <c r="V210" t="s">
        <v>2714</v>
      </c>
      <c r="W210">
        <v>0.95</v>
      </c>
      <c r="X210" t="b">
        <v>1</v>
      </c>
      <c r="Y210" t="s">
        <v>2720</v>
      </c>
    </row>
    <row r="211" spans="1:25" x14ac:dyDescent="0.35">
      <c r="A211" t="s">
        <v>2927</v>
      </c>
      <c r="B211" t="s">
        <v>2714</v>
      </c>
      <c r="C211" t="s">
        <v>2935</v>
      </c>
      <c r="D211">
        <v>2.8571428571428598E-2</v>
      </c>
      <c r="G211">
        <v>2</v>
      </c>
      <c r="H211">
        <v>2.8571428571428598E-2</v>
      </c>
      <c r="I211">
        <v>70</v>
      </c>
      <c r="J211" t="s">
        <v>485</v>
      </c>
      <c r="K211" t="s">
        <v>2786</v>
      </c>
      <c r="L211" t="s">
        <v>2936</v>
      </c>
      <c r="N211" t="s">
        <v>2714</v>
      </c>
      <c r="O211" t="s">
        <v>2763</v>
      </c>
      <c r="P211" t="s">
        <v>2925</v>
      </c>
      <c r="Q211" t="s">
        <v>2929</v>
      </c>
      <c r="R211" t="s">
        <v>485</v>
      </c>
      <c r="S211" t="s">
        <v>1496</v>
      </c>
      <c r="T211" t="s">
        <v>2719</v>
      </c>
      <c r="V211" t="s">
        <v>2714</v>
      </c>
      <c r="W211">
        <v>0.95</v>
      </c>
      <c r="X211" t="b">
        <v>1</v>
      </c>
      <c r="Y211" t="s">
        <v>2720</v>
      </c>
    </row>
    <row r="212" spans="1:25" x14ac:dyDescent="0.35">
      <c r="A212" t="s">
        <v>2927</v>
      </c>
      <c r="B212" t="s">
        <v>2714</v>
      </c>
      <c r="C212" t="s">
        <v>2937</v>
      </c>
      <c r="D212">
        <v>5.7142857142857099E-2</v>
      </c>
      <c r="G212">
        <v>4</v>
      </c>
      <c r="H212">
        <v>5.7142857142857099E-2</v>
      </c>
      <c r="I212">
        <v>70</v>
      </c>
      <c r="J212" t="s">
        <v>485</v>
      </c>
      <c r="K212" t="s">
        <v>2786</v>
      </c>
      <c r="L212" t="s">
        <v>2938</v>
      </c>
      <c r="N212" t="s">
        <v>2714</v>
      </c>
      <c r="O212" t="s">
        <v>2763</v>
      </c>
      <c r="P212" t="s">
        <v>2925</v>
      </c>
      <c r="Q212" t="s">
        <v>2929</v>
      </c>
      <c r="R212" t="s">
        <v>485</v>
      </c>
      <c r="S212" t="s">
        <v>1496</v>
      </c>
      <c r="T212" t="s">
        <v>2719</v>
      </c>
      <c r="V212" t="s">
        <v>2714</v>
      </c>
      <c r="W212">
        <v>0.95</v>
      </c>
      <c r="X212" t="b">
        <v>1</v>
      </c>
      <c r="Y212" t="s">
        <v>2720</v>
      </c>
    </row>
    <row r="213" spans="1:25" x14ac:dyDescent="0.35">
      <c r="A213" t="s">
        <v>2927</v>
      </c>
      <c r="B213" t="s">
        <v>2714</v>
      </c>
      <c r="C213" t="s">
        <v>2939</v>
      </c>
      <c r="D213">
        <v>2.8571428571428598E-2</v>
      </c>
      <c r="G213">
        <v>2</v>
      </c>
      <c r="H213">
        <v>2.8571428571428598E-2</v>
      </c>
      <c r="I213">
        <v>70</v>
      </c>
      <c r="J213" t="s">
        <v>485</v>
      </c>
      <c r="K213" t="s">
        <v>2786</v>
      </c>
      <c r="L213" t="s">
        <v>2940</v>
      </c>
      <c r="N213" t="s">
        <v>2714</v>
      </c>
      <c r="O213" t="s">
        <v>2763</v>
      </c>
      <c r="P213" t="s">
        <v>2925</v>
      </c>
      <c r="Q213" t="s">
        <v>2929</v>
      </c>
      <c r="R213" t="s">
        <v>485</v>
      </c>
      <c r="S213" t="s">
        <v>1496</v>
      </c>
      <c r="T213" t="s">
        <v>2719</v>
      </c>
      <c r="V213" t="s">
        <v>2714</v>
      </c>
      <c r="W213">
        <v>0.95</v>
      </c>
      <c r="X213" t="b">
        <v>1</v>
      </c>
      <c r="Y213" t="s">
        <v>2720</v>
      </c>
    </row>
    <row r="214" spans="1:25" x14ac:dyDescent="0.35">
      <c r="A214" t="s">
        <v>2941</v>
      </c>
      <c r="B214" t="s">
        <v>2714</v>
      </c>
      <c r="C214" t="s">
        <v>2034</v>
      </c>
      <c r="D214">
        <v>0.33333333333333298</v>
      </c>
      <c r="G214">
        <v>1</v>
      </c>
      <c r="H214">
        <v>0.33333333333333298</v>
      </c>
      <c r="I214">
        <v>3</v>
      </c>
      <c r="J214" t="s">
        <v>498</v>
      </c>
      <c r="K214" t="s">
        <v>2786</v>
      </c>
      <c r="L214" t="s">
        <v>2930</v>
      </c>
      <c r="N214" t="s">
        <v>2714</v>
      </c>
      <c r="O214" t="s">
        <v>2763</v>
      </c>
      <c r="P214" t="s">
        <v>2925</v>
      </c>
      <c r="Q214" t="s">
        <v>2942</v>
      </c>
      <c r="R214" t="s">
        <v>498</v>
      </c>
      <c r="S214" t="s">
        <v>1496</v>
      </c>
      <c r="T214" t="s">
        <v>2719</v>
      </c>
      <c r="V214" t="s">
        <v>2714</v>
      </c>
      <c r="W214">
        <v>0.95</v>
      </c>
      <c r="X214" t="b">
        <v>1</v>
      </c>
      <c r="Y214" t="s">
        <v>2720</v>
      </c>
    </row>
    <row r="215" spans="1:25" x14ac:dyDescent="0.35">
      <c r="A215" t="s">
        <v>2941</v>
      </c>
      <c r="B215" t="s">
        <v>2714</v>
      </c>
      <c r="C215" t="s">
        <v>2062</v>
      </c>
      <c r="D215">
        <v>0.33333333333333298</v>
      </c>
      <c r="G215">
        <v>1</v>
      </c>
      <c r="H215">
        <v>0.33333333333333298</v>
      </c>
      <c r="I215">
        <v>3</v>
      </c>
      <c r="J215" t="s">
        <v>498</v>
      </c>
      <c r="K215" t="s">
        <v>2786</v>
      </c>
      <c r="L215" t="s">
        <v>2933</v>
      </c>
      <c r="N215" t="s">
        <v>2714</v>
      </c>
      <c r="O215" t="s">
        <v>2763</v>
      </c>
      <c r="P215" t="s">
        <v>2925</v>
      </c>
      <c r="Q215" t="s">
        <v>2942</v>
      </c>
      <c r="R215" t="s">
        <v>498</v>
      </c>
      <c r="S215" t="s">
        <v>1496</v>
      </c>
      <c r="T215" t="s">
        <v>2719</v>
      </c>
      <c r="V215" t="s">
        <v>2714</v>
      </c>
      <c r="W215">
        <v>0.95</v>
      </c>
      <c r="X215" t="b">
        <v>1</v>
      </c>
      <c r="Y215" t="s">
        <v>2720</v>
      </c>
    </row>
    <row r="216" spans="1:25" x14ac:dyDescent="0.35">
      <c r="A216" t="s">
        <v>2941</v>
      </c>
      <c r="B216" t="s">
        <v>2714</v>
      </c>
      <c r="C216" t="s">
        <v>1533</v>
      </c>
      <c r="D216">
        <v>0.33333333333333298</v>
      </c>
      <c r="G216">
        <v>1</v>
      </c>
      <c r="H216">
        <v>0.33333333333333298</v>
      </c>
      <c r="I216">
        <v>3</v>
      </c>
      <c r="J216" t="s">
        <v>498</v>
      </c>
      <c r="K216" t="s">
        <v>2786</v>
      </c>
      <c r="L216" t="s">
        <v>2934</v>
      </c>
      <c r="N216" t="s">
        <v>2714</v>
      </c>
      <c r="O216" t="s">
        <v>2763</v>
      </c>
      <c r="P216" t="s">
        <v>2925</v>
      </c>
      <c r="Q216" t="s">
        <v>2942</v>
      </c>
      <c r="R216" t="s">
        <v>498</v>
      </c>
      <c r="S216" t="s">
        <v>1496</v>
      </c>
      <c r="T216" t="s">
        <v>2719</v>
      </c>
      <c r="V216" t="s">
        <v>2714</v>
      </c>
      <c r="W216">
        <v>0.95</v>
      </c>
      <c r="X216" t="b">
        <v>1</v>
      </c>
      <c r="Y216" t="s">
        <v>2720</v>
      </c>
    </row>
    <row r="217" spans="1:25" x14ac:dyDescent="0.35">
      <c r="A217" t="s">
        <v>2943</v>
      </c>
      <c r="B217" t="s">
        <v>2714</v>
      </c>
      <c r="C217" t="s">
        <v>1579</v>
      </c>
      <c r="D217">
        <v>0.397260273972603</v>
      </c>
      <c r="G217">
        <v>29</v>
      </c>
      <c r="H217">
        <v>0.397260273972603</v>
      </c>
      <c r="I217">
        <v>73</v>
      </c>
      <c r="J217" t="s">
        <v>511</v>
      </c>
      <c r="K217" t="s">
        <v>2786</v>
      </c>
      <c r="L217" t="s">
        <v>2800</v>
      </c>
      <c r="N217" t="s">
        <v>2714</v>
      </c>
      <c r="O217" t="s">
        <v>2763</v>
      </c>
      <c r="P217" t="s">
        <v>2925</v>
      </c>
      <c r="Q217" t="s">
        <v>2831</v>
      </c>
      <c r="R217" t="s">
        <v>511</v>
      </c>
      <c r="T217" t="s">
        <v>2719</v>
      </c>
      <c r="V217" t="s">
        <v>2714</v>
      </c>
      <c r="W217">
        <v>0.95</v>
      </c>
      <c r="X217" t="b">
        <v>1</v>
      </c>
      <c r="Y217" t="s">
        <v>2720</v>
      </c>
    </row>
    <row r="218" spans="1:25" x14ac:dyDescent="0.35">
      <c r="A218" t="s">
        <v>2943</v>
      </c>
      <c r="B218" t="s">
        <v>2714</v>
      </c>
      <c r="C218" t="s">
        <v>1765</v>
      </c>
      <c r="D218">
        <v>2.7397260273972601E-2</v>
      </c>
      <c r="G218">
        <v>2</v>
      </c>
      <c r="H218">
        <v>2.7397260273972601E-2</v>
      </c>
      <c r="I218">
        <v>73</v>
      </c>
      <c r="J218" t="s">
        <v>511</v>
      </c>
      <c r="K218" t="s">
        <v>2786</v>
      </c>
      <c r="L218" t="s">
        <v>2802</v>
      </c>
      <c r="N218" t="s">
        <v>2714</v>
      </c>
      <c r="O218" t="s">
        <v>2763</v>
      </c>
      <c r="P218" t="s">
        <v>2925</v>
      </c>
      <c r="Q218" t="s">
        <v>2831</v>
      </c>
      <c r="R218" t="s">
        <v>511</v>
      </c>
      <c r="T218" t="s">
        <v>2719</v>
      </c>
      <c r="V218" t="s">
        <v>2714</v>
      </c>
      <c r="W218">
        <v>0.95</v>
      </c>
      <c r="X218" t="b">
        <v>1</v>
      </c>
      <c r="Y218" t="s">
        <v>2720</v>
      </c>
    </row>
    <row r="219" spans="1:25" x14ac:dyDescent="0.35">
      <c r="A219" t="s">
        <v>2943</v>
      </c>
      <c r="B219" t="s">
        <v>2714</v>
      </c>
      <c r="C219" t="s">
        <v>1552</v>
      </c>
      <c r="D219">
        <v>1.3698630136986301E-2</v>
      </c>
      <c r="G219">
        <v>1</v>
      </c>
      <c r="H219">
        <v>1.3698630136986301E-2</v>
      </c>
      <c r="I219">
        <v>73</v>
      </c>
      <c r="J219" t="s">
        <v>511</v>
      </c>
      <c r="K219" t="s">
        <v>2786</v>
      </c>
      <c r="L219" t="s">
        <v>2803</v>
      </c>
      <c r="N219" t="s">
        <v>2714</v>
      </c>
      <c r="O219" t="s">
        <v>2763</v>
      </c>
      <c r="P219" t="s">
        <v>2925</v>
      </c>
      <c r="Q219" t="s">
        <v>2831</v>
      </c>
      <c r="R219" t="s">
        <v>511</v>
      </c>
      <c r="T219" t="s">
        <v>2719</v>
      </c>
      <c r="V219" t="s">
        <v>2714</v>
      </c>
      <c r="W219">
        <v>0.95</v>
      </c>
      <c r="X219" t="b">
        <v>1</v>
      </c>
      <c r="Y219" t="s">
        <v>2720</v>
      </c>
    </row>
    <row r="220" spans="1:25" x14ac:dyDescent="0.35">
      <c r="A220" t="s">
        <v>2943</v>
      </c>
      <c r="B220" t="s">
        <v>2714</v>
      </c>
      <c r="C220" t="s">
        <v>1505</v>
      </c>
      <c r="D220">
        <v>0.38356164383561597</v>
      </c>
      <c r="G220">
        <v>28</v>
      </c>
      <c r="H220">
        <v>0.38356164383561597</v>
      </c>
      <c r="I220">
        <v>73</v>
      </c>
      <c r="J220" t="s">
        <v>511</v>
      </c>
      <c r="K220" t="s">
        <v>2786</v>
      </c>
      <c r="L220" t="s">
        <v>2804</v>
      </c>
      <c r="N220" t="s">
        <v>2714</v>
      </c>
      <c r="O220" t="s">
        <v>2763</v>
      </c>
      <c r="P220" t="s">
        <v>2925</v>
      </c>
      <c r="Q220" t="s">
        <v>2831</v>
      </c>
      <c r="R220" t="s">
        <v>511</v>
      </c>
      <c r="T220" t="s">
        <v>2719</v>
      </c>
      <c r="V220" t="s">
        <v>2714</v>
      </c>
      <c r="W220">
        <v>0.95</v>
      </c>
      <c r="X220" t="b">
        <v>1</v>
      </c>
      <c r="Y220" t="s">
        <v>2720</v>
      </c>
    </row>
    <row r="221" spans="1:25" x14ac:dyDescent="0.35">
      <c r="A221" t="s">
        <v>2943</v>
      </c>
      <c r="B221" t="s">
        <v>2714</v>
      </c>
      <c r="C221" t="s">
        <v>1679</v>
      </c>
      <c r="D221">
        <v>0.56164383561643805</v>
      </c>
      <c r="G221">
        <v>41</v>
      </c>
      <c r="H221">
        <v>0.56164383561643805</v>
      </c>
      <c r="I221">
        <v>73</v>
      </c>
      <c r="J221" t="s">
        <v>511</v>
      </c>
      <c r="K221" t="s">
        <v>2786</v>
      </c>
      <c r="L221" t="s">
        <v>2805</v>
      </c>
      <c r="N221" t="s">
        <v>2714</v>
      </c>
      <c r="O221" t="s">
        <v>2763</v>
      </c>
      <c r="P221" t="s">
        <v>2925</v>
      </c>
      <c r="Q221" t="s">
        <v>2831</v>
      </c>
      <c r="R221" t="s">
        <v>511</v>
      </c>
      <c r="T221" t="s">
        <v>2719</v>
      </c>
      <c r="V221" t="s">
        <v>2714</v>
      </c>
      <c r="W221">
        <v>0.95</v>
      </c>
      <c r="X221" t="b">
        <v>1</v>
      </c>
      <c r="Y221" t="s">
        <v>2720</v>
      </c>
    </row>
    <row r="222" spans="1:25" x14ac:dyDescent="0.35">
      <c r="A222" t="s">
        <v>2943</v>
      </c>
      <c r="B222" t="s">
        <v>2714</v>
      </c>
      <c r="C222" t="s">
        <v>1680</v>
      </c>
      <c r="D222">
        <v>2.7397260273972601E-2</v>
      </c>
      <c r="G222">
        <v>2</v>
      </c>
      <c r="H222">
        <v>2.7397260273972601E-2</v>
      </c>
      <c r="I222">
        <v>73</v>
      </c>
      <c r="J222" t="s">
        <v>511</v>
      </c>
      <c r="K222" t="s">
        <v>2786</v>
      </c>
      <c r="L222" t="s">
        <v>2806</v>
      </c>
      <c r="N222" t="s">
        <v>2714</v>
      </c>
      <c r="O222" t="s">
        <v>2763</v>
      </c>
      <c r="P222" t="s">
        <v>2925</v>
      </c>
      <c r="Q222" t="s">
        <v>2831</v>
      </c>
      <c r="R222" t="s">
        <v>511</v>
      </c>
      <c r="T222" t="s">
        <v>2719</v>
      </c>
      <c r="V222" t="s">
        <v>2714</v>
      </c>
      <c r="W222">
        <v>0.95</v>
      </c>
      <c r="X222" t="b">
        <v>1</v>
      </c>
      <c r="Y222" t="s">
        <v>2720</v>
      </c>
    </row>
    <row r="223" spans="1:25" x14ac:dyDescent="0.35">
      <c r="A223" t="s">
        <v>2944</v>
      </c>
      <c r="B223" t="s">
        <v>2714</v>
      </c>
      <c r="C223" t="s">
        <v>1553</v>
      </c>
      <c r="D223">
        <v>0.66666666666666696</v>
      </c>
      <c r="G223">
        <v>2</v>
      </c>
      <c r="H223">
        <v>0.66666666666666696</v>
      </c>
      <c r="I223">
        <v>3</v>
      </c>
      <c r="J223" t="s">
        <v>526</v>
      </c>
      <c r="K223" t="s">
        <v>2786</v>
      </c>
      <c r="L223" t="s">
        <v>2945</v>
      </c>
      <c r="N223" t="s">
        <v>2714</v>
      </c>
      <c r="O223" t="s">
        <v>2763</v>
      </c>
      <c r="P223" t="s">
        <v>2925</v>
      </c>
      <c r="Q223" t="s">
        <v>2946</v>
      </c>
      <c r="R223" t="s">
        <v>526</v>
      </c>
      <c r="S223" t="s">
        <v>1496</v>
      </c>
      <c r="T223" t="s">
        <v>2719</v>
      </c>
      <c r="V223" t="s">
        <v>2714</v>
      </c>
      <c r="W223">
        <v>0.95</v>
      </c>
      <c r="X223" t="b">
        <v>1</v>
      </c>
      <c r="Y223" t="s">
        <v>2720</v>
      </c>
    </row>
    <row r="224" spans="1:25" x14ac:dyDescent="0.35">
      <c r="A224" t="s">
        <v>2944</v>
      </c>
      <c r="B224" t="s">
        <v>2714</v>
      </c>
      <c r="C224" t="s">
        <v>1914</v>
      </c>
      <c r="D224">
        <v>0.33333333333333298</v>
      </c>
      <c r="G224">
        <v>1</v>
      </c>
      <c r="H224">
        <v>0.33333333333333298</v>
      </c>
      <c r="I224">
        <v>3</v>
      </c>
      <c r="J224" t="s">
        <v>526</v>
      </c>
      <c r="K224" t="s">
        <v>2786</v>
      </c>
      <c r="L224" t="s">
        <v>2814</v>
      </c>
      <c r="N224" t="s">
        <v>2714</v>
      </c>
      <c r="O224" t="s">
        <v>2763</v>
      </c>
      <c r="P224" t="s">
        <v>2925</v>
      </c>
      <c r="Q224" t="s">
        <v>2946</v>
      </c>
      <c r="R224" t="s">
        <v>526</v>
      </c>
      <c r="S224" t="s">
        <v>1496</v>
      </c>
      <c r="T224" t="s">
        <v>2719</v>
      </c>
      <c r="V224" t="s">
        <v>2714</v>
      </c>
      <c r="W224">
        <v>0.95</v>
      </c>
      <c r="X224" t="b">
        <v>1</v>
      </c>
      <c r="Y224" t="s">
        <v>2720</v>
      </c>
    </row>
    <row r="225" spans="1:25" x14ac:dyDescent="0.35">
      <c r="A225" t="s">
        <v>2947</v>
      </c>
      <c r="B225" t="s">
        <v>2714</v>
      </c>
      <c r="C225" t="s">
        <v>1563</v>
      </c>
      <c r="D225">
        <v>1</v>
      </c>
      <c r="G225">
        <v>3</v>
      </c>
      <c r="H225">
        <v>1</v>
      </c>
      <c r="I225">
        <v>3</v>
      </c>
      <c r="J225" t="s">
        <v>550</v>
      </c>
      <c r="K225" t="s">
        <v>2716</v>
      </c>
      <c r="L225" t="s">
        <v>2820</v>
      </c>
      <c r="N225" t="s">
        <v>2714</v>
      </c>
      <c r="O225" t="s">
        <v>2763</v>
      </c>
      <c r="P225" t="s">
        <v>2925</v>
      </c>
      <c r="Q225" t="s">
        <v>2948</v>
      </c>
      <c r="R225" t="s">
        <v>550</v>
      </c>
      <c r="S225" t="s">
        <v>1496</v>
      </c>
      <c r="T225" t="s">
        <v>2719</v>
      </c>
      <c r="V225" t="s">
        <v>2714</v>
      </c>
      <c r="W225">
        <v>0.95</v>
      </c>
      <c r="X225" t="b">
        <v>1</v>
      </c>
      <c r="Y225" t="s">
        <v>2720</v>
      </c>
    </row>
    <row r="226" spans="1:25" x14ac:dyDescent="0.35">
      <c r="A226" t="s">
        <v>2949</v>
      </c>
      <c r="B226" t="s">
        <v>2714</v>
      </c>
      <c r="C226" t="s">
        <v>1500</v>
      </c>
      <c r="D226">
        <v>1</v>
      </c>
      <c r="G226">
        <v>24</v>
      </c>
      <c r="H226">
        <v>1</v>
      </c>
      <c r="I226">
        <v>24</v>
      </c>
      <c r="J226" t="s">
        <v>551</v>
      </c>
      <c r="K226" t="s">
        <v>2716</v>
      </c>
      <c r="L226" t="s">
        <v>2731</v>
      </c>
      <c r="N226" t="s">
        <v>2714</v>
      </c>
      <c r="O226" t="s">
        <v>2763</v>
      </c>
      <c r="P226" t="s">
        <v>2950</v>
      </c>
      <c r="Q226" t="s">
        <v>2951</v>
      </c>
      <c r="R226" t="s">
        <v>551</v>
      </c>
      <c r="T226" t="s">
        <v>2719</v>
      </c>
      <c r="V226" t="s">
        <v>2714</v>
      </c>
      <c r="W226">
        <v>0.95</v>
      </c>
      <c r="X226" t="b">
        <v>1</v>
      </c>
      <c r="Y226" t="s">
        <v>2720</v>
      </c>
    </row>
    <row r="227" spans="1:25" x14ac:dyDescent="0.35">
      <c r="A227" t="s">
        <v>2952</v>
      </c>
      <c r="B227" t="s">
        <v>2714</v>
      </c>
      <c r="C227" t="s">
        <v>1504</v>
      </c>
      <c r="D227">
        <v>0.29166666666666702</v>
      </c>
      <c r="G227">
        <v>7</v>
      </c>
      <c r="H227">
        <v>0.29166666666666702</v>
      </c>
      <c r="I227">
        <v>24</v>
      </c>
      <c r="J227" t="s">
        <v>552</v>
      </c>
      <c r="K227" t="s">
        <v>2786</v>
      </c>
      <c r="L227" t="s">
        <v>2953</v>
      </c>
      <c r="N227" t="s">
        <v>2714</v>
      </c>
      <c r="O227" t="s">
        <v>2763</v>
      </c>
      <c r="P227" t="s">
        <v>2950</v>
      </c>
      <c r="Q227" t="s">
        <v>2954</v>
      </c>
      <c r="R227" t="s">
        <v>552</v>
      </c>
      <c r="S227" t="s">
        <v>1496</v>
      </c>
      <c r="T227" t="s">
        <v>2719</v>
      </c>
      <c r="V227" t="s">
        <v>2714</v>
      </c>
      <c r="W227">
        <v>0.95</v>
      </c>
      <c r="X227" t="b">
        <v>1</v>
      </c>
      <c r="Y227" t="s">
        <v>2720</v>
      </c>
    </row>
    <row r="228" spans="1:25" x14ac:dyDescent="0.35">
      <c r="A228" t="s">
        <v>2952</v>
      </c>
      <c r="B228" t="s">
        <v>2714</v>
      </c>
      <c r="C228" t="s">
        <v>2516</v>
      </c>
      <c r="D228">
        <v>0.125</v>
      </c>
      <c r="G228">
        <v>3</v>
      </c>
      <c r="H228">
        <v>0.125</v>
      </c>
      <c r="I228">
        <v>24</v>
      </c>
      <c r="J228" t="s">
        <v>552</v>
      </c>
      <c r="K228" t="s">
        <v>2786</v>
      </c>
      <c r="L228" t="s">
        <v>2955</v>
      </c>
      <c r="N228" t="s">
        <v>2714</v>
      </c>
      <c r="O228" t="s">
        <v>2763</v>
      </c>
      <c r="P228" t="s">
        <v>2950</v>
      </c>
      <c r="Q228" t="s">
        <v>2954</v>
      </c>
      <c r="R228" t="s">
        <v>552</v>
      </c>
      <c r="S228" t="s">
        <v>1496</v>
      </c>
      <c r="T228" t="s">
        <v>2719</v>
      </c>
      <c r="V228" t="s">
        <v>2714</v>
      </c>
      <c r="W228">
        <v>0.95</v>
      </c>
      <c r="X228" t="b">
        <v>1</v>
      </c>
      <c r="Y228" t="s">
        <v>2720</v>
      </c>
    </row>
    <row r="229" spans="1:25" x14ac:dyDescent="0.35">
      <c r="A229" t="s">
        <v>2952</v>
      </c>
      <c r="B229" t="s">
        <v>2714</v>
      </c>
      <c r="C229" t="s">
        <v>1574</v>
      </c>
      <c r="D229">
        <v>4.1666666666666699E-2</v>
      </c>
      <c r="G229">
        <v>1</v>
      </c>
      <c r="H229">
        <v>4.1666666666666699E-2</v>
      </c>
      <c r="I229">
        <v>24</v>
      </c>
      <c r="J229" t="s">
        <v>552</v>
      </c>
      <c r="K229" t="s">
        <v>2786</v>
      </c>
      <c r="L229" t="s">
        <v>2956</v>
      </c>
      <c r="N229" t="s">
        <v>2714</v>
      </c>
      <c r="O229" t="s">
        <v>2763</v>
      </c>
      <c r="P229" t="s">
        <v>2950</v>
      </c>
      <c r="Q229" t="s">
        <v>2954</v>
      </c>
      <c r="R229" t="s">
        <v>552</v>
      </c>
      <c r="S229" t="s">
        <v>1496</v>
      </c>
      <c r="T229" t="s">
        <v>2719</v>
      </c>
      <c r="V229" t="s">
        <v>2714</v>
      </c>
      <c r="W229">
        <v>0.95</v>
      </c>
      <c r="X229" t="b">
        <v>1</v>
      </c>
      <c r="Y229" t="s">
        <v>2720</v>
      </c>
    </row>
    <row r="230" spans="1:25" x14ac:dyDescent="0.35">
      <c r="A230" t="s">
        <v>2952</v>
      </c>
      <c r="B230" t="s">
        <v>2714</v>
      </c>
      <c r="C230" t="s">
        <v>1597</v>
      </c>
      <c r="D230">
        <v>0.66666666666666696</v>
      </c>
      <c r="G230">
        <v>16</v>
      </c>
      <c r="H230">
        <v>0.66666666666666696</v>
      </c>
      <c r="I230">
        <v>24</v>
      </c>
      <c r="J230" t="s">
        <v>552</v>
      </c>
      <c r="K230" t="s">
        <v>2786</v>
      </c>
      <c r="L230" t="s">
        <v>2957</v>
      </c>
      <c r="N230" t="s">
        <v>2714</v>
      </c>
      <c r="O230" t="s">
        <v>2763</v>
      </c>
      <c r="P230" t="s">
        <v>2950</v>
      </c>
      <c r="Q230" t="s">
        <v>2954</v>
      </c>
      <c r="R230" t="s">
        <v>552</v>
      </c>
      <c r="S230" t="s">
        <v>1496</v>
      </c>
      <c r="T230" t="s">
        <v>2719</v>
      </c>
      <c r="V230" t="s">
        <v>2714</v>
      </c>
      <c r="W230">
        <v>0.95</v>
      </c>
      <c r="X230" t="b">
        <v>1</v>
      </c>
      <c r="Y230" t="s">
        <v>2720</v>
      </c>
    </row>
    <row r="231" spans="1:25" x14ac:dyDescent="0.35">
      <c r="A231" t="s">
        <v>2952</v>
      </c>
      <c r="B231" t="s">
        <v>2714</v>
      </c>
      <c r="C231" t="s">
        <v>2062</v>
      </c>
      <c r="D231">
        <v>8.3333333333333301E-2</v>
      </c>
      <c r="G231">
        <v>2</v>
      </c>
      <c r="H231">
        <v>8.3333333333333301E-2</v>
      </c>
      <c r="I231">
        <v>24</v>
      </c>
      <c r="J231" t="s">
        <v>552</v>
      </c>
      <c r="K231" t="s">
        <v>2786</v>
      </c>
      <c r="L231" t="s">
        <v>2958</v>
      </c>
      <c r="N231" t="s">
        <v>2714</v>
      </c>
      <c r="O231" t="s">
        <v>2763</v>
      </c>
      <c r="P231" t="s">
        <v>2950</v>
      </c>
      <c r="Q231" t="s">
        <v>2954</v>
      </c>
      <c r="R231" t="s">
        <v>552</v>
      </c>
      <c r="S231" t="s">
        <v>1496</v>
      </c>
      <c r="T231" t="s">
        <v>2719</v>
      </c>
      <c r="V231" t="s">
        <v>2714</v>
      </c>
      <c r="W231">
        <v>0.95</v>
      </c>
      <c r="X231" t="b">
        <v>1</v>
      </c>
      <c r="Y231" t="s">
        <v>2720</v>
      </c>
    </row>
    <row r="232" spans="1:25" x14ac:dyDescent="0.35">
      <c r="A232" t="s">
        <v>2952</v>
      </c>
      <c r="B232" t="s">
        <v>2714</v>
      </c>
      <c r="C232" t="s">
        <v>2959</v>
      </c>
      <c r="D232">
        <v>4.1666666666666699E-2</v>
      </c>
      <c r="G232">
        <v>1</v>
      </c>
      <c r="H232">
        <v>4.1666666666666699E-2</v>
      </c>
      <c r="I232">
        <v>24</v>
      </c>
      <c r="J232" t="s">
        <v>552</v>
      </c>
      <c r="K232" t="s">
        <v>2786</v>
      </c>
      <c r="L232" t="s">
        <v>2960</v>
      </c>
      <c r="N232" t="s">
        <v>2714</v>
      </c>
      <c r="O232" t="s">
        <v>2763</v>
      </c>
      <c r="P232" t="s">
        <v>2950</v>
      </c>
      <c r="Q232" t="s">
        <v>2954</v>
      </c>
      <c r="R232" t="s">
        <v>552</v>
      </c>
      <c r="S232" t="s">
        <v>1496</v>
      </c>
      <c r="T232" t="s">
        <v>2719</v>
      </c>
      <c r="V232" t="s">
        <v>2714</v>
      </c>
      <c r="W232">
        <v>0.95</v>
      </c>
      <c r="X232" t="b">
        <v>1</v>
      </c>
      <c r="Y232" t="s">
        <v>2720</v>
      </c>
    </row>
    <row r="233" spans="1:25" x14ac:dyDescent="0.35">
      <c r="A233" t="s">
        <v>2961</v>
      </c>
      <c r="B233" t="s">
        <v>2714</v>
      </c>
      <c r="C233" t="s">
        <v>1579</v>
      </c>
      <c r="D233">
        <v>0.75</v>
      </c>
      <c r="G233">
        <v>18</v>
      </c>
      <c r="H233">
        <v>0.75</v>
      </c>
      <c r="I233">
        <v>24</v>
      </c>
      <c r="J233" t="s">
        <v>576</v>
      </c>
      <c r="K233" t="s">
        <v>2786</v>
      </c>
      <c r="L233" t="s">
        <v>2800</v>
      </c>
      <c r="N233" t="s">
        <v>2714</v>
      </c>
      <c r="O233" t="s">
        <v>2763</v>
      </c>
      <c r="P233" t="s">
        <v>2950</v>
      </c>
      <c r="Q233" t="s">
        <v>2831</v>
      </c>
      <c r="R233" t="s">
        <v>576</v>
      </c>
      <c r="T233" t="s">
        <v>2719</v>
      </c>
      <c r="V233" t="s">
        <v>2714</v>
      </c>
      <c r="W233">
        <v>0.95</v>
      </c>
      <c r="X233" t="b">
        <v>1</v>
      </c>
      <c r="Y233" t="s">
        <v>2720</v>
      </c>
    </row>
    <row r="234" spans="1:25" x14ac:dyDescent="0.35">
      <c r="A234" t="s">
        <v>2961</v>
      </c>
      <c r="B234" t="s">
        <v>2714</v>
      </c>
      <c r="C234" t="s">
        <v>1505</v>
      </c>
      <c r="D234">
        <v>0.125</v>
      </c>
      <c r="G234">
        <v>3</v>
      </c>
      <c r="H234">
        <v>0.125</v>
      </c>
      <c r="I234">
        <v>24</v>
      </c>
      <c r="J234" t="s">
        <v>576</v>
      </c>
      <c r="K234" t="s">
        <v>2786</v>
      </c>
      <c r="L234" t="s">
        <v>2804</v>
      </c>
      <c r="N234" t="s">
        <v>2714</v>
      </c>
      <c r="O234" t="s">
        <v>2763</v>
      </c>
      <c r="P234" t="s">
        <v>2950</v>
      </c>
      <c r="Q234" t="s">
        <v>2831</v>
      </c>
      <c r="R234" t="s">
        <v>576</v>
      </c>
      <c r="T234" t="s">
        <v>2719</v>
      </c>
      <c r="V234" t="s">
        <v>2714</v>
      </c>
      <c r="W234">
        <v>0.95</v>
      </c>
      <c r="X234" t="b">
        <v>1</v>
      </c>
      <c r="Y234" t="s">
        <v>2720</v>
      </c>
    </row>
    <row r="235" spans="1:25" x14ac:dyDescent="0.35">
      <c r="A235" t="s">
        <v>2961</v>
      </c>
      <c r="B235" t="s">
        <v>2714</v>
      </c>
      <c r="C235" t="s">
        <v>1679</v>
      </c>
      <c r="D235">
        <v>0.41666666666666702</v>
      </c>
      <c r="G235">
        <v>10</v>
      </c>
      <c r="H235">
        <v>0.41666666666666702</v>
      </c>
      <c r="I235">
        <v>24</v>
      </c>
      <c r="J235" t="s">
        <v>576</v>
      </c>
      <c r="K235" t="s">
        <v>2786</v>
      </c>
      <c r="L235" t="s">
        <v>2805</v>
      </c>
      <c r="N235" t="s">
        <v>2714</v>
      </c>
      <c r="O235" t="s">
        <v>2763</v>
      </c>
      <c r="P235" t="s">
        <v>2950</v>
      </c>
      <c r="Q235" t="s">
        <v>2831</v>
      </c>
      <c r="R235" t="s">
        <v>576</v>
      </c>
      <c r="T235" t="s">
        <v>2719</v>
      </c>
      <c r="V235" t="s">
        <v>2714</v>
      </c>
      <c r="W235">
        <v>0.95</v>
      </c>
      <c r="X235" t="b">
        <v>1</v>
      </c>
      <c r="Y235" t="s">
        <v>2720</v>
      </c>
    </row>
    <row r="236" spans="1:25" x14ac:dyDescent="0.35">
      <c r="A236" t="s">
        <v>2962</v>
      </c>
      <c r="B236" t="s">
        <v>2714</v>
      </c>
      <c r="C236" t="s">
        <v>1500</v>
      </c>
      <c r="D236">
        <v>0.92307692307692302</v>
      </c>
      <c r="G236">
        <v>12</v>
      </c>
      <c r="H236">
        <v>0.92307692307692302</v>
      </c>
      <c r="I236">
        <v>13</v>
      </c>
      <c r="J236" t="s">
        <v>615</v>
      </c>
      <c r="K236" t="s">
        <v>2716</v>
      </c>
      <c r="L236" t="s">
        <v>2731</v>
      </c>
      <c r="N236" t="s">
        <v>2714</v>
      </c>
      <c r="O236" t="s">
        <v>2763</v>
      </c>
      <c r="P236" t="s">
        <v>2963</v>
      </c>
      <c r="Q236" t="s">
        <v>2964</v>
      </c>
      <c r="R236" t="s">
        <v>615</v>
      </c>
      <c r="T236" t="s">
        <v>2719</v>
      </c>
      <c r="V236" t="s">
        <v>2714</v>
      </c>
      <c r="W236">
        <v>0.95</v>
      </c>
      <c r="X236" t="b">
        <v>1</v>
      </c>
      <c r="Y236" t="s">
        <v>2720</v>
      </c>
    </row>
    <row r="237" spans="1:25" x14ac:dyDescent="0.35">
      <c r="A237" t="s">
        <v>2962</v>
      </c>
      <c r="B237" t="s">
        <v>2714</v>
      </c>
      <c r="C237" t="s">
        <v>1496</v>
      </c>
      <c r="D237">
        <v>7.69230769230769E-2</v>
      </c>
      <c r="G237">
        <v>1</v>
      </c>
      <c r="H237">
        <v>7.69230769230769E-2</v>
      </c>
      <c r="I237">
        <v>13</v>
      </c>
      <c r="J237" t="s">
        <v>615</v>
      </c>
      <c r="K237" t="s">
        <v>2716</v>
      </c>
      <c r="L237" t="s">
        <v>2733</v>
      </c>
      <c r="N237" t="s">
        <v>2714</v>
      </c>
      <c r="O237" t="s">
        <v>2763</v>
      </c>
      <c r="P237" t="s">
        <v>2963</v>
      </c>
      <c r="Q237" t="s">
        <v>2964</v>
      </c>
      <c r="R237" t="s">
        <v>615</v>
      </c>
      <c r="T237" t="s">
        <v>2719</v>
      </c>
      <c r="V237" t="s">
        <v>2714</v>
      </c>
      <c r="W237">
        <v>0.95</v>
      </c>
      <c r="X237" t="b">
        <v>1</v>
      </c>
      <c r="Y237" t="s">
        <v>2720</v>
      </c>
    </row>
    <row r="238" spans="1:25" x14ac:dyDescent="0.35">
      <c r="A238" t="s">
        <v>2965</v>
      </c>
      <c r="B238" t="s">
        <v>2714</v>
      </c>
      <c r="C238" t="s">
        <v>1504</v>
      </c>
      <c r="D238">
        <v>0.16666666666666699</v>
      </c>
      <c r="G238">
        <v>2</v>
      </c>
      <c r="H238">
        <v>0.16666666666666699</v>
      </c>
      <c r="I238">
        <v>12</v>
      </c>
      <c r="J238" t="s">
        <v>616</v>
      </c>
      <c r="K238" t="s">
        <v>2786</v>
      </c>
      <c r="L238" t="s">
        <v>2966</v>
      </c>
      <c r="N238" t="s">
        <v>2714</v>
      </c>
      <c r="O238" t="s">
        <v>2763</v>
      </c>
      <c r="P238" t="s">
        <v>2963</v>
      </c>
      <c r="Q238" t="s">
        <v>2967</v>
      </c>
      <c r="R238" t="s">
        <v>616</v>
      </c>
      <c r="S238" t="s">
        <v>1496</v>
      </c>
      <c r="T238" t="s">
        <v>2719</v>
      </c>
      <c r="V238" t="s">
        <v>2714</v>
      </c>
      <c r="W238">
        <v>0.95</v>
      </c>
      <c r="X238" t="b">
        <v>1</v>
      </c>
      <c r="Y238" t="s">
        <v>2720</v>
      </c>
    </row>
    <row r="239" spans="1:25" x14ac:dyDescent="0.35">
      <c r="A239" t="s">
        <v>2965</v>
      </c>
      <c r="B239" t="s">
        <v>2714</v>
      </c>
      <c r="C239" t="s">
        <v>1574</v>
      </c>
      <c r="D239">
        <v>8.3333333333333301E-2</v>
      </c>
      <c r="G239">
        <v>1</v>
      </c>
      <c r="H239">
        <v>8.3333333333333301E-2</v>
      </c>
      <c r="I239">
        <v>12</v>
      </c>
      <c r="J239" t="s">
        <v>616</v>
      </c>
      <c r="K239" t="s">
        <v>2786</v>
      </c>
      <c r="L239" t="s">
        <v>2968</v>
      </c>
      <c r="N239" t="s">
        <v>2714</v>
      </c>
      <c r="O239" t="s">
        <v>2763</v>
      </c>
      <c r="P239" t="s">
        <v>2963</v>
      </c>
      <c r="Q239" t="s">
        <v>2967</v>
      </c>
      <c r="R239" t="s">
        <v>616</v>
      </c>
      <c r="S239" t="s">
        <v>1496</v>
      </c>
      <c r="T239" t="s">
        <v>2719</v>
      </c>
      <c r="V239" t="s">
        <v>2714</v>
      </c>
      <c r="W239">
        <v>0.95</v>
      </c>
      <c r="X239" t="b">
        <v>1</v>
      </c>
      <c r="Y239" t="s">
        <v>2720</v>
      </c>
    </row>
    <row r="240" spans="1:25" x14ac:dyDescent="0.35">
      <c r="A240" t="s">
        <v>2965</v>
      </c>
      <c r="B240" t="s">
        <v>2714</v>
      </c>
      <c r="C240" t="s">
        <v>1597</v>
      </c>
      <c r="D240">
        <v>0.75</v>
      </c>
      <c r="G240">
        <v>9</v>
      </c>
      <c r="H240">
        <v>0.75</v>
      </c>
      <c r="I240">
        <v>12</v>
      </c>
      <c r="J240" t="s">
        <v>616</v>
      </c>
      <c r="K240" t="s">
        <v>2786</v>
      </c>
      <c r="L240" t="s">
        <v>2969</v>
      </c>
      <c r="N240" t="s">
        <v>2714</v>
      </c>
      <c r="O240" t="s">
        <v>2763</v>
      </c>
      <c r="P240" t="s">
        <v>2963</v>
      </c>
      <c r="Q240" t="s">
        <v>2967</v>
      </c>
      <c r="R240" t="s">
        <v>616</v>
      </c>
      <c r="S240" t="s">
        <v>1496</v>
      </c>
      <c r="T240" t="s">
        <v>2719</v>
      </c>
      <c r="V240" t="s">
        <v>2714</v>
      </c>
      <c r="W240">
        <v>0.95</v>
      </c>
      <c r="X240" t="b">
        <v>1</v>
      </c>
      <c r="Y240" t="s">
        <v>2720</v>
      </c>
    </row>
    <row r="241" spans="1:25" x14ac:dyDescent="0.35">
      <c r="A241" t="s">
        <v>2965</v>
      </c>
      <c r="B241" t="s">
        <v>2714</v>
      </c>
      <c r="C241" t="s">
        <v>2897</v>
      </c>
      <c r="D241">
        <v>0.25</v>
      </c>
      <c r="G241">
        <v>3</v>
      </c>
      <c r="H241">
        <v>0.25</v>
      </c>
      <c r="I241">
        <v>12</v>
      </c>
      <c r="J241" t="s">
        <v>616</v>
      </c>
      <c r="K241" t="s">
        <v>2786</v>
      </c>
      <c r="L241" t="s">
        <v>2970</v>
      </c>
      <c r="N241" t="s">
        <v>2714</v>
      </c>
      <c r="O241" t="s">
        <v>2763</v>
      </c>
      <c r="P241" t="s">
        <v>2963</v>
      </c>
      <c r="Q241" t="s">
        <v>2967</v>
      </c>
      <c r="R241" t="s">
        <v>616</v>
      </c>
      <c r="S241" t="s">
        <v>1496</v>
      </c>
      <c r="T241" t="s">
        <v>2719</v>
      </c>
      <c r="V241" t="s">
        <v>2714</v>
      </c>
      <c r="W241">
        <v>0.95</v>
      </c>
      <c r="X241" t="b">
        <v>1</v>
      </c>
      <c r="Y241" t="s">
        <v>2720</v>
      </c>
    </row>
    <row r="242" spans="1:25" x14ac:dyDescent="0.35">
      <c r="A242" t="s">
        <v>2965</v>
      </c>
      <c r="B242" t="s">
        <v>2714</v>
      </c>
      <c r="C242" t="s">
        <v>2608</v>
      </c>
      <c r="D242">
        <v>8.3333333333333301E-2</v>
      </c>
      <c r="G242">
        <v>1</v>
      </c>
      <c r="H242">
        <v>8.3333333333333301E-2</v>
      </c>
      <c r="I242">
        <v>12</v>
      </c>
      <c r="J242" t="s">
        <v>616</v>
      </c>
      <c r="K242" t="s">
        <v>2786</v>
      </c>
      <c r="L242" t="s">
        <v>2971</v>
      </c>
      <c r="N242" t="s">
        <v>2714</v>
      </c>
      <c r="O242" t="s">
        <v>2763</v>
      </c>
      <c r="P242" t="s">
        <v>2963</v>
      </c>
      <c r="Q242" t="s">
        <v>2967</v>
      </c>
      <c r="R242" t="s">
        <v>616</v>
      </c>
      <c r="S242" t="s">
        <v>1496</v>
      </c>
      <c r="T242" t="s">
        <v>2719</v>
      </c>
      <c r="V242" t="s">
        <v>2714</v>
      </c>
      <c r="W242">
        <v>0.95</v>
      </c>
      <c r="X242" t="b">
        <v>1</v>
      </c>
      <c r="Y242" t="s">
        <v>2720</v>
      </c>
    </row>
    <row r="243" spans="1:25" x14ac:dyDescent="0.35">
      <c r="A243" t="s">
        <v>2965</v>
      </c>
      <c r="B243" t="s">
        <v>2714</v>
      </c>
      <c r="C243" t="s">
        <v>2972</v>
      </c>
      <c r="D243">
        <v>8.3333333333333301E-2</v>
      </c>
      <c r="G243">
        <v>1</v>
      </c>
      <c r="H243">
        <v>8.3333333333333301E-2</v>
      </c>
      <c r="I243">
        <v>12</v>
      </c>
      <c r="J243" t="s">
        <v>616</v>
      </c>
      <c r="K243" t="s">
        <v>2786</v>
      </c>
      <c r="L243" t="s">
        <v>2973</v>
      </c>
      <c r="N243" t="s">
        <v>2714</v>
      </c>
      <c r="O243" t="s">
        <v>2763</v>
      </c>
      <c r="P243" t="s">
        <v>2963</v>
      </c>
      <c r="Q243" t="s">
        <v>2967</v>
      </c>
      <c r="R243" t="s">
        <v>616</v>
      </c>
      <c r="S243" t="s">
        <v>1496</v>
      </c>
      <c r="T243" t="s">
        <v>2719</v>
      </c>
      <c r="V243" t="s">
        <v>2714</v>
      </c>
      <c r="W243">
        <v>0.95</v>
      </c>
      <c r="X243" t="b">
        <v>1</v>
      </c>
      <c r="Y243" t="s">
        <v>2720</v>
      </c>
    </row>
    <row r="244" spans="1:25" x14ac:dyDescent="0.35">
      <c r="A244" t="s">
        <v>2974</v>
      </c>
      <c r="B244" t="s">
        <v>2714</v>
      </c>
      <c r="C244" t="s">
        <v>1597</v>
      </c>
      <c r="D244">
        <v>1</v>
      </c>
      <c r="G244">
        <v>1</v>
      </c>
      <c r="H244">
        <v>1</v>
      </c>
      <c r="I244">
        <v>1</v>
      </c>
      <c r="J244" t="s">
        <v>629</v>
      </c>
      <c r="K244" t="s">
        <v>2786</v>
      </c>
      <c r="L244" t="s">
        <v>2969</v>
      </c>
      <c r="N244" t="s">
        <v>2714</v>
      </c>
      <c r="O244" t="s">
        <v>2763</v>
      </c>
      <c r="P244" t="s">
        <v>2963</v>
      </c>
      <c r="Q244" t="s">
        <v>2975</v>
      </c>
      <c r="R244" t="s">
        <v>629</v>
      </c>
      <c r="S244" t="s">
        <v>1496</v>
      </c>
      <c r="T244" t="s">
        <v>2719</v>
      </c>
      <c r="V244" t="s">
        <v>2714</v>
      </c>
      <c r="W244">
        <v>0.95</v>
      </c>
      <c r="X244" t="b">
        <v>1</v>
      </c>
      <c r="Y244" t="s">
        <v>2720</v>
      </c>
    </row>
    <row r="245" spans="1:25" x14ac:dyDescent="0.35">
      <c r="A245" t="s">
        <v>2976</v>
      </c>
      <c r="B245" t="s">
        <v>2714</v>
      </c>
      <c r="C245" t="s">
        <v>1579</v>
      </c>
      <c r="D245">
        <v>0.46153846153846201</v>
      </c>
      <c r="G245">
        <v>6</v>
      </c>
      <c r="H245">
        <v>0.46153846153846201</v>
      </c>
      <c r="I245">
        <v>13</v>
      </c>
      <c r="J245" t="s">
        <v>642</v>
      </c>
      <c r="K245" t="s">
        <v>2786</v>
      </c>
      <c r="L245" t="s">
        <v>2800</v>
      </c>
      <c r="N245" t="s">
        <v>2714</v>
      </c>
      <c r="O245" t="s">
        <v>2763</v>
      </c>
      <c r="P245" t="s">
        <v>2963</v>
      </c>
      <c r="Q245" t="s">
        <v>2831</v>
      </c>
      <c r="R245" t="s">
        <v>642</v>
      </c>
      <c r="T245" t="s">
        <v>2719</v>
      </c>
      <c r="V245" t="s">
        <v>2714</v>
      </c>
      <c r="W245">
        <v>0.95</v>
      </c>
      <c r="X245" t="b">
        <v>1</v>
      </c>
      <c r="Y245" t="s">
        <v>2720</v>
      </c>
    </row>
    <row r="246" spans="1:25" x14ac:dyDescent="0.35">
      <c r="A246" t="s">
        <v>2976</v>
      </c>
      <c r="B246" t="s">
        <v>2714</v>
      </c>
      <c r="C246" t="s">
        <v>1505</v>
      </c>
      <c r="D246">
        <v>0.46153846153846201</v>
      </c>
      <c r="G246">
        <v>6</v>
      </c>
      <c r="H246">
        <v>0.46153846153846201</v>
      </c>
      <c r="I246">
        <v>13</v>
      </c>
      <c r="J246" t="s">
        <v>642</v>
      </c>
      <c r="K246" t="s">
        <v>2786</v>
      </c>
      <c r="L246" t="s">
        <v>2804</v>
      </c>
      <c r="N246" t="s">
        <v>2714</v>
      </c>
      <c r="O246" t="s">
        <v>2763</v>
      </c>
      <c r="P246" t="s">
        <v>2963</v>
      </c>
      <c r="Q246" t="s">
        <v>2831</v>
      </c>
      <c r="R246" t="s">
        <v>642</v>
      </c>
      <c r="T246" t="s">
        <v>2719</v>
      </c>
      <c r="V246" t="s">
        <v>2714</v>
      </c>
      <c r="W246">
        <v>0.95</v>
      </c>
      <c r="X246" t="b">
        <v>1</v>
      </c>
      <c r="Y246" t="s">
        <v>2720</v>
      </c>
    </row>
    <row r="247" spans="1:25" x14ac:dyDescent="0.35">
      <c r="A247" t="s">
        <v>2976</v>
      </c>
      <c r="B247" t="s">
        <v>2714</v>
      </c>
      <c r="C247" t="s">
        <v>1679</v>
      </c>
      <c r="D247">
        <v>0.38461538461538503</v>
      </c>
      <c r="G247">
        <v>5</v>
      </c>
      <c r="H247">
        <v>0.38461538461538503</v>
      </c>
      <c r="I247">
        <v>13</v>
      </c>
      <c r="J247" t="s">
        <v>642</v>
      </c>
      <c r="K247" t="s">
        <v>2786</v>
      </c>
      <c r="L247" t="s">
        <v>2805</v>
      </c>
      <c r="N247" t="s">
        <v>2714</v>
      </c>
      <c r="O247" t="s">
        <v>2763</v>
      </c>
      <c r="P247" t="s">
        <v>2963</v>
      </c>
      <c r="Q247" t="s">
        <v>2831</v>
      </c>
      <c r="R247" t="s">
        <v>642</v>
      </c>
      <c r="T247" t="s">
        <v>2719</v>
      </c>
      <c r="V247" t="s">
        <v>2714</v>
      </c>
      <c r="W247">
        <v>0.95</v>
      </c>
      <c r="X247" t="b">
        <v>1</v>
      </c>
      <c r="Y247" t="s">
        <v>2720</v>
      </c>
    </row>
    <row r="248" spans="1:25" x14ac:dyDescent="0.35">
      <c r="A248" t="s">
        <v>2976</v>
      </c>
      <c r="B248" t="s">
        <v>2714</v>
      </c>
      <c r="C248" t="s">
        <v>1680</v>
      </c>
      <c r="D248">
        <v>7.69230769230769E-2</v>
      </c>
      <c r="G248">
        <v>1</v>
      </c>
      <c r="H248">
        <v>7.69230769230769E-2</v>
      </c>
      <c r="I248">
        <v>13</v>
      </c>
      <c r="J248" t="s">
        <v>642</v>
      </c>
      <c r="K248" t="s">
        <v>2786</v>
      </c>
      <c r="L248" t="s">
        <v>2806</v>
      </c>
      <c r="N248" t="s">
        <v>2714</v>
      </c>
      <c r="O248" t="s">
        <v>2763</v>
      </c>
      <c r="P248" t="s">
        <v>2963</v>
      </c>
      <c r="Q248" t="s">
        <v>2831</v>
      </c>
      <c r="R248" t="s">
        <v>642</v>
      </c>
      <c r="T248" t="s">
        <v>2719</v>
      </c>
      <c r="V248" t="s">
        <v>2714</v>
      </c>
      <c r="W248">
        <v>0.95</v>
      </c>
      <c r="X248" t="b">
        <v>1</v>
      </c>
      <c r="Y248" t="s">
        <v>2720</v>
      </c>
    </row>
    <row r="249" spans="1:25" x14ac:dyDescent="0.35">
      <c r="A249" t="s">
        <v>2977</v>
      </c>
      <c r="B249" t="s">
        <v>2714</v>
      </c>
      <c r="C249" t="s">
        <v>1914</v>
      </c>
      <c r="D249">
        <v>1</v>
      </c>
      <c r="G249">
        <v>1</v>
      </c>
      <c r="H249">
        <v>1</v>
      </c>
      <c r="I249">
        <v>1</v>
      </c>
      <c r="J249" t="s">
        <v>657</v>
      </c>
      <c r="K249" t="s">
        <v>2786</v>
      </c>
      <c r="L249" t="s">
        <v>2814</v>
      </c>
      <c r="N249" t="s">
        <v>2714</v>
      </c>
      <c r="O249" t="s">
        <v>2763</v>
      </c>
      <c r="P249" t="s">
        <v>2963</v>
      </c>
      <c r="Q249" t="s">
        <v>2978</v>
      </c>
      <c r="R249" t="s">
        <v>657</v>
      </c>
      <c r="S249" t="s">
        <v>1496</v>
      </c>
      <c r="T249" t="s">
        <v>2719</v>
      </c>
      <c r="V249" t="s">
        <v>2714</v>
      </c>
      <c r="W249">
        <v>0.95</v>
      </c>
      <c r="X249" t="b">
        <v>1</v>
      </c>
      <c r="Y249" t="s">
        <v>2720</v>
      </c>
    </row>
    <row r="250" spans="1:25" x14ac:dyDescent="0.35">
      <c r="A250" t="s">
        <v>2979</v>
      </c>
      <c r="B250" t="s">
        <v>2714</v>
      </c>
      <c r="C250" t="s">
        <v>1518</v>
      </c>
      <c r="D250">
        <v>1</v>
      </c>
      <c r="G250">
        <v>1</v>
      </c>
      <c r="H250">
        <v>1</v>
      </c>
      <c r="I250">
        <v>1</v>
      </c>
      <c r="J250" t="s">
        <v>681</v>
      </c>
      <c r="K250" t="s">
        <v>2716</v>
      </c>
      <c r="L250" t="s">
        <v>2818</v>
      </c>
      <c r="N250" t="s">
        <v>2714</v>
      </c>
      <c r="O250" t="s">
        <v>2763</v>
      </c>
      <c r="P250" t="s">
        <v>2963</v>
      </c>
      <c r="Q250" t="s">
        <v>2980</v>
      </c>
      <c r="R250" t="s">
        <v>681</v>
      </c>
      <c r="S250" t="s">
        <v>1496</v>
      </c>
      <c r="T250" t="s">
        <v>2719</v>
      </c>
      <c r="V250" t="s">
        <v>2714</v>
      </c>
      <c r="W250">
        <v>0.95</v>
      </c>
      <c r="X250" t="b">
        <v>1</v>
      </c>
      <c r="Y250" t="s">
        <v>2720</v>
      </c>
    </row>
    <row r="251" spans="1:25" x14ac:dyDescent="0.35">
      <c r="A251" t="s">
        <v>2981</v>
      </c>
      <c r="B251" t="s">
        <v>2714</v>
      </c>
      <c r="C251" t="s">
        <v>1500</v>
      </c>
      <c r="D251">
        <v>0.81481481481481499</v>
      </c>
      <c r="G251">
        <v>22</v>
      </c>
      <c r="H251">
        <v>0.81481481481481499</v>
      </c>
      <c r="I251">
        <v>27</v>
      </c>
      <c r="J251" t="s">
        <v>743</v>
      </c>
      <c r="K251" t="s">
        <v>2716</v>
      </c>
      <c r="L251" t="s">
        <v>2731</v>
      </c>
      <c r="N251" t="s">
        <v>2714</v>
      </c>
      <c r="O251" t="s">
        <v>2763</v>
      </c>
      <c r="P251" t="s">
        <v>2982</v>
      </c>
      <c r="Q251" t="s">
        <v>2983</v>
      </c>
      <c r="R251" t="s">
        <v>743</v>
      </c>
      <c r="T251" t="s">
        <v>2719</v>
      </c>
      <c r="V251" t="s">
        <v>2714</v>
      </c>
      <c r="W251">
        <v>0.95</v>
      </c>
      <c r="X251" t="b">
        <v>1</v>
      </c>
      <c r="Y251" t="s">
        <v>2720</v>
      </c>
    </row>
    <row r="252" spans="1:25" x14ac:dyDescent="0.35">
      <c r="A252" t="s">
        <v>2981</v>
      </c>
      <c r="B252" t="s">
        <v>2714</v>
      </c>
      <c r="C252" t="s">
        <v>1496</v>
      </c>
      <c r="D252">
        <v>0.18518518518518501</v>
      </c>
      <c r="G252">
        <v>5</v>
      </c>
      <c r="H252">
        <v>0.18518518518518501</v>
      </c>
      <c r="I252">
        <v>27</v>
      </c>
      <c r="J252" t="s">
        <v>743</v>
      </c>
      <c r="K252" t="s">
        <v>2716</v>
      </c>
      <c r="L252" t="s">
        <v>2733</v>
      </c>
      <c r="N252" t="s">
        <v>2714</v>
      </c>
      <c r="O252" t="s">
        <v>2763</v>
      </c>
      <c r="P252" t="s">
        <v>2982</v>
      </c>
      <c r="Q252" t="s">
        <v>2983</v>
      </c>
      <c r="R252" t="s">
        <v>743</v>
      </c>
      <c r="T252" t="s">
        <v>2719</v>
      </c>
      <c r="V252" t="s">
        <v>2714</v>
      </c>
      <c r="W252">
        <v>0.95</v>
      </c>
      <c r="X252" t="b">
        <v>1</v>
      </c>
      <c r="Y252" t="s">
        <v>2720</v>
      </c>
    </row>
    <row r="253" spans="1:25" x14ac:dyDescent="0.35">
      <c r="A253" t="s">
        <v>2984</v>
      </c>
      <c r="B253" t="s">
        <v>2714</v>
      </c>
      <c r="C253" t="s">
        <v>2079</v>
      </c>
      <c r="D253">
        <v>0.81818181818181801</v>
      </c>
      <c r="G253">
        <v>18</v>
      </c>
      <c r="H253">
        <v>0.81818181818181801</v>
      </c>
      <c r="I253">
        <v>22</v>
      </c>
      <c r="J253" t="s">
        <v>744</v>
      </c>
      <c r="K253" t="s">
        <v>2786</v>
      </c>
      <c r="L253" t="s">
        <v>2985</v>
      </c>
      <c r="N253" t="s">
        <v>2714</v>
      </c>
      <c r="O253" t="s">
        <v>2763</v>
      </c>
      <c r="P253" t="s">
        <v>2982</v>
      </c>
      <c r="Q253" t="s">
        <v>2986</v>
      </c>
      <c r="R253" t="s">
        <v>744</v>
      </c>
      <c r="S253" t="s">
        <v>1496</v>
      </c>
      <c r="T253" t="s">
        <v>2719</v>
      </c>
      <c r="V253" t="s">
        <v>2714</v>
      </c>
      <c r="W253">
        <v>0.95</v>
      </c>
      <c r="X253" t="b">
        <v>1</v>
      </c>
      <c r="Y253" t="s">
        <v>2720</v>
      </c>
    </row>
    <row r="254" spans="1:25" x14ac:dyDescent="0.35">
      <c r="A254" t="s">
        <v>2984</v>
      </c>
      <c r="B254" t="s">
        <v>2714</v>
      </c>
      <c r="C254" t="s">
        <v>1857</v>
      </c>
      <c r="D254">
        <v>0.40909090909090901</v>
      </c>
      <c r="G254">
        <v>9</v>
      </c>
      <c r="H254">
        <v>0.40909090909090901</v>
      </c>
      <c r="I254">
        <v>22</v>
      </c>
      <c r="J254" t="s">
        <v>744</v>
      </c>
      <c r="K254" t="s">
        <v>2786</v>
      </c>
      <c r="L254" t="s">
        <v>2987</v>
      </c>
      <c r="N254" t="s">
        <v>2714</v>
      </c>
      <c r="O254" t="s">
        <v>2763</v>
      </c>
      <c r="P254" t="s">
        <v>2982</v>
      </c>
      <c r="Q254" t="s">
        <v>2986</v>
      </c>
      <c r="R254" t="s">
        <v>744</v>
      </c>
      <c r="S254" t="s">
        <v>1496</v>
      </c>
      <c r="T254" t="s">
        <v>2719</v>
      </c>
      <c r="V254" t="s">
        <v>2714</v>
      </c>
      <c r="W254">
        <v>0.95</v>
      </c>
      <c r="X254" t="b">
        <v>1</v>
      </c>
      <c r="Y254" t="s">
        <v>2720</v>
      </c>
    </row>
    <row r="255" spans="1:25" x14ac:dyDescent="0.35">
      <c r="A255" t="s">
        <v>2984</v>
      </c>
      <c r="B255" t="s">
        <v>2714</v>
      </c>
      <c r="C255" t="s">
        <v>2988</v>
      </c>
      <c r="D255">
        <v>4.5454545454545497E-2</v>
      </c>
      <c r="G255">
        <v>1</v>
      </c>
      <c r="H255">
        <v>4.5454545454545497E-2</v>
      </c>
      <c r="I255">
        <v>22</v>
      </c>
      <c r="J255" t="s">
        <v>744</v>
      </c>
      <c r="K255" t="s">
        <v>2786</v>
      </c>
      <c r="L255" t="s">
        <v>2989</v>
      </c>
      <c r="N255" t="s">
        <v>2714</v>
      </c>
      <c r="O255" t="s">
        <v>2763</v>
      </c>
      <c r="P255" t="s">
        <v>2982</v>
      </c>
      <c r="Q255" t="s">
        <v>2986</v>
      </c>
      <c r="R255" t="s">
        <v>744</v>
      </c>
      <c r="S255" t="s">
        <v>1496</v>
      </c>
      <c r="T255" t="s">
        <v>2719</v>
      </c>
      <c r="V255" t="s">
        <v>2714</v>
      </c>
      <c r="W255">
        <v>0.95</v>
      </c>
      <c r="X255" t="b">
        <v>1</v>
      </c>
      <c r="Y255" t="s">
        <v>2720</v>
      </c>
    </row>
    <row r="256" spans="1:25" x14ac:dyDescent="0.35">
      <c r="A256" t="s">
        <v>2984</v>
      </c>
      <c r="B256" t="s">
        <v>2714</v>
      </c>
      <c r="C256" t="s">
        <v>2990</v>
      </c>
      <c r="D256">
        <v>0.13636363636363599</v>
      </c>
      <c r="G256">
        <v>3</v>
      </c>
      <c r="H256">
        <v>0.13636363636363599</v>
      </c>
      <c r="I256">
        <v>22</v>
      </c>
      <c r="J256" t="s">
        <v>744</v>
      </c>
      <c r="K256" t="s">
        <v>2786</v>
      </c>
      <c r="L256" t="s">
        <v>2991</v>
      </c>
      <c r="N256" t="s">
        <v>2714</v>
      </c>
      <c r="O256" t="s">
        <v>2763</v>
      </c>
      <c r="P256" t="s">
        <v>2982</v>
      </c>
      <c r="Q256" t="s">
        <v>2986</v>
      </c>
      <c r="R256" t="s">
        <v>744</v>
      </c>
      <c r="S256" t="s">
        <v>1496</v>
      </c>
      <c r="T256" t="s">
        <v>2719</v>
      </c>
      <c r="V256" t="s">
        <v>2714</v>
      </c>
      <c r="W256">
        <v>0.95</v>
      </c>
      <c r="X256" t="b">
        <v>1</v>
      </c>
      <c r="Y256" t="s">
        <v>2720</v>
      </c>
    </row>
    <row r="257" spans="1:25" x14ac:dyDescent="0.35">
      <c r="A257" t="s">
        <v>2984</v>
      </c>
      <c r="B257" t="s">
        <v>2714</v>
      </c>
      <c r="C257" t="s">
        <v>1785</v>
      </c>
      <c r="D257">
        <v>0.31818181818181801</v>
      </c>
      <c r="G257">
        <v>7</v>
      </c>
      <c r="H257">
        <v>0.31818181818181801</v>
      </c>
      <c r="I257">
        <v>22</v>
      </c>
      <c r="J257" t="s">
        <v>744</v>
      </c>
      <c r="K257" t="s">
        <v>2786</v>
      </c>
      <c r="L257" t="s">
        <v>2992</v>
      </c>
      <c r="N257" t="s">
        <v>2714</v>
      </c>
      <c r="O257" t="s">
        <v>2763</v>
      </c>
      <c r="P257" t="s">
        <v>2982</v>
      </c>
      <c r="Q257" t="s">
        <v>2986</v>
      </c>
      <c r="R257" t="s">
        <v>744</v>
      </c>
      <c r="S257" t="s">
        <v>1496</v>
      </c>
      <c r="T257" t="s">
        <v>2719</v>
      </c>
      <c r="V257" t="s">
        <v>2714</v>
      </c>
      <c r="W257">
        <v>0.95</v>
      </c>
      <c r="X257" t="b">
        <v>1</v>
      </c>
      <c r="Y257" t="s">
        <v>2720</v>
      </c>
    </row>
    <row r="258" spans="1:25" x14ac:dyDescent="0.35">
      <c r="A258" t="s">
        <v>2984</v>
      </c>
      <c r="B258" t="s">
        <v>2714</v>
      </c>
      <c r="C258" t="s">
        <v>2993</v>
      </c>
      <c r="D258">
        <v>9.0909090909090898E-2</v>
      </c>
      <c r="G258">
        <v>2</v>
      </c>
      <c r="H258">
        <v>9.0909090909090898E-2</v>
      </c>
      <c r="I258">
        <v>22</v>
      </c>
      <c r="J258" t="s">
        <v>744</v>
      </c>
      <c r="K258" t="s">
        <v>2786</v>
      </c>
      <c r="L258" t="s">
        <v>2994</v>
      </c>
      <c r="N258" t="s">
        <v>2714</v>
      </c>
      <c r="O258" t="s">
        <v>2763</v>
      </c>
      <c r="P258" t="s">
        <v>2982</v>
      </c>
      <c r="Q258" t="s">
        <v>2986</v>
      </c>
      <c r="R258" t="s">
        <v>744</v>
      </c>
      <c r="S258" t="s">
        <v>1496</v>
      </c>
      <c r="T258" t="s">
        <v>2719</v>
      </c>
      <c r="V258" t="s">
        <v>2714</v>
      </c>
      <c r="W258">
        <v>0.95</v>
      </c>
      <c r="X258" t="b">
        <v>1</v>
      </c>
      <c r="Y258" t="s">
        <v>2720</v>
      </c>
    </row>
    <row r="259" spans="1:25" x14ac:dyDescent="0.35">
      <c r="A259" t="s">
        <v>2984</v>
      </c>
      <c r="B259" t="s">
        <v>2714</v>
      </c>
      <c r="C259" t="s">
        <v>2995</v>
      </c>
      <c r="D259">
        <v>4.5454545454545497E-2</v>
      </c>
      <c r="G259">
        <v>1</v>
      </c>
      <c r="H259">
        <v>4.5454545454545497E-2</v>
      </c>
      <c r="I259">
        <v>22</v>
      </c>
      <c r="J259" t="s">
        <v>744</v>
      </c>
      <c r="K259" t="s">
        <v>2786</v>
      </c>
      <c r="L259" t="s">
        <v>2996</v>
      </c>
      <c r="N259" t="s">
        <v>2714</v>
      </c>
      <c r="O259" t="s">
        <v>2763</v>
      </c>
      <c r="P259" t="s">
        <v>2982</v>
      </c>
      <c r="Q259" t="s">
        <v>2986</v>
      </c>
      <c r="R259" t="s">
        <v>744</v>
      </c>
      <c r="S259" t="s">
        <v>1496</v>
      </c>
      <c r="T259" t="s">
        <v>2719</v>
      </c>
      <c r="V259" t="s">
        <v>2714</v>
      </c>
      <c r="W259">
        <v>0.95</v>
      </c>
      <c r="X259" t="b">
        <v>1</v>
      </c>
      <c r="Y259" t="s">
        <v>2720</v>
      </c>
    </row>
    <row r="260" spans="1:25" x14ac:dyDescent="0.35">
      <c r="A260" t="s">
        <v>2984</v>
      </c>
      <c r="B260" t="s">
        <v>2714</v>
      </c>
      <c r="C260" t="s">
        <v>2997</v>
      </c>
      <c r="D260">
        <v>4.5454545454545497E-2</v>
      </c>
      <c r="G260">
        <v>1</v>
      </c>
      <c r="H260">
        <v>4.5454545454545497E-2</v>
      </c>
      <c r="I260">
        <v>22</v>
      </c>
      <c r="J260" t="s">
        <v>744</v>
      </c>
      <c r="K260" t="s">
        <v>2786</v>
      </c>
      <c r="L260" t="s">
        <v>2998</v>
      </c>
      <c r="N260" t="s">
        <v>2714</v>
      </c>
      <c r="O260" t="s">
        <v>2763</v>
      </c>
      <c r="P260" t="s">
        <v>2982</v>
      </c>
      <c r="Q260" t="s">
        <v>2986</v>
      </c>
      <c r="R260" t="s">
        <v>744</v>
      </c>
      <c r="S260" t="s">
        <v>1496</v>
      </c>
      <c r="T260" t="s">
        <v>2719</v>
      </c>
      <c r="V260" t="s">
        <v>2714</v>
      </c>
      <c r="W260">
        <v>0.95</v>
      </c>
      <c r="X260" t="b">
        <v>1</v>
      </c>
      <c r="Y260" t="s">
        <v>2720</v>
      </c>
    </row>
    <row r="261" spans="1:25" x14ac:dyDescent="0.35">
      <c r="A261" t="s">
        <v>2999</v>
      </c>
      <c r="B261" t="s">
        <v>2714</v>
      </c>
      <c r="C261" t="s">
        <v>2079</v>
      </c>
      <c r="D261">
        <v>0.4</v>
      </c>
      <c r="G261">
        <v>2</v>
      </c>
      <c r="H261">
        <v>0.4</v>
      </c>
      <c r="I261">
        <v>5</v>
      </c>
      <c r="J261" t="s">
        <v>762</v>
      </c>
      <c r="K261" t="s">
        <v>2786</v>
      </c>
      <c r="L261" t="s">
        <v>2985</v>
      </c>
      <c r="N261" t="s">
        <v>2714</v>
      </c>
      <c r="O261" t="s">
        <v>2763</v>
      </c>
      <c r="P261" t="s">
        <v>2982</v>
      </c>
      <c r="Q261" t="s">
        <v>3000</v>
      </c>
      <c r="R261" t="s">
        <v>762</v>
      </c>
      <c r="S261" t="s">
        <v>1496</v>
      </c>
      <c r="T261" t="s">
        <v>2719</v>
      </c>
      <c r="V261" t="s">
        <v>2714</v>
      </c>
      <c r="W261">
        <v>0.95</v>
      </c>
      <c r="X261" t="b">
        <v>1</v>
      </c>
      <c r="Y261" t="s">
        <v>2720</v>
      </c>
    </row>
    <row r="262" spans="1:25" x14ac:dyDescent="0.35">
      <c r="A262" t="s">
        <v>2999</v>
      </c>
      <c r="B262" t="s">
        <v>2714</v>
      </c>
      <c r="C262" t="s">
        <v>1857</v>
      </c>
      <c r="D262">
        <v>0.6</v>
      </c>
      <c r="G262">
        <v>3</v>
      </c>
      <c r="H262">
        <v>0.6</v>
      </c>
      <c r="I262">
        <v>5</v>
      </c>
      <c r="J262" t="s">
        <v>762</v>
      </c>
      <c r="K262" t="s">
        <v>2786</v>
      </c>
      <c r="L262" t="s">
        <v>2987</v>
      </c>
      <c r="N262" t="s">
        <v>2714</v>
      </c>
      <c r="O262" t="s">
        <v>2763</v>
      </c>
      <c r="P262" t="s">
        <v>2982</v>
      </c>
      <c r="Q262" t="s">
        <v>3000</v>
      </c>
      <c r="R262" t="s">
        <v>762</v>
      </c>
      <c r="S262" t="s">
        <v>1496</v>
      </c>
      <c r="T262" t="s">
        <v>2719</v>
      </c>
      <c r="V262" t="s">
        <v>2714</v>
      </c>
      <c r="W262">
        <v>0.95</v>
      </c>
      <c r="X262" t="b">
        <v>1</v>
      </c>
      <c r="Y262" t="s">
        <v>2720</v>
      </c>
    </row>
    <row r="263" spans="1:25" x14ac:dyDescent="0.35">
      <c r="A263" t="s">
        <v>2999</v>
      </c>
      <c r="B263" t="s">
        <v>2714</v>
      </c>
      <c r="C263" t="s">
        <v>1785</v>
      </c>
      <c r="D263">
        <v>0.4</v>
      </c>
      <c r="G263">
        <v>2</v>
      </c>
      <c r="H263">
        <v>0.4</v>
      </c>
      <c r="I263">
        <v>5</v>
      </c>
      <c r="J263" t="s">
        <v>762</v>
      </c>
      <c r="K263" t="s">
        <v>2786</v>
      </c>
      <c r="L263" t="s">
        <v>2992</v>
      </c>
      <c r="N263" t="s">
        <v>2714</v>
      </c>
      <c r="O263" t="s">
        <v>2763</v>
      </c>
      <c r="P263" t="s">
        <v>2982</v>
      </c>
      <c r="Q263" t="s">
        <v>3000</v>
      </c>
      <c r="R263" t="s">
        <v>762</v>
      </c>
      <c r="S263" t="s">
        <v>1496</v>
      </c>
      <c r="T263" t="s">
        <v>2719</v>
      </c>
      <c r="V263" t="s">
        <v>2714</v>
      </c>
      <c r="W263">
        <v>0.95</v>
      </c>
      <c r="X263" t="b">
        <v>1</v>
      </c>
      <c r="Y263" t="s">
        <v>2720</v>
      </c>
    </row>
    <row r="264" spans="1:25" x14ac:dyDescent="0.35">
      <c r="A264" t="s">
        <v>2999</v>
      </c>
      <c r="B264" t="s">
        <v>2714</v>
      </c>
      <c r="C264" t="s">
        <v>3001</v>
      </c>
      <c r="D264">
        <v>0.2</v>
      </c>
      <c r="G264">
        <v>1</v>
      </c>
      <c r="H264">
        <v>0.2</v>
      </c>
      <c r="I264">
        <v>5</v>
      </c>
      <c r="J264" t="s">
        <v>762</v>
      </c>
      <c r="K264" t="s">
        <v>2786</v>
      </c>
      <c r="L264" t="s">
        <v>3002</v>
      </c>
      <c r="N264" t="s">
        <v>2714</v>
      </c>
      <c r="O264" t="s">
        <v>2763</v>
      </c>
      <c r="P264" t="s">
        <v>2982</v>
      </c>
      <c r="Q264" t="s">
        <v>3000</v>
      </c>
      <c r="R264" t="s">
        <v>762</v>
      </c>
      <c r="S264" t="s">
        <v>1496</v>
      </c>
      <c r="T264" t="s">
        <v>2719</v>
      </c>
      <c r="V264" t="s">
        <v>2714</v>
      </c>
      <c r="W264">
        <v>0.95</v>
      </c>
      <c r="X264" t="b">
        <v>1</v>
      </c>
      <c r="Y264" t="s">
        <v>2720</v>
      </c>
    </row>
    <row r="265" spans="1:25" x14ac:dyDescent="0.35">
      <c r="A265" t="s">
        <v>3003</v>
      </c>
      <c r="B265" t="s">
        <v>2714</v>
      </c>
      <c r="C265" t="s">
        <v>1579</v>
      </c>
      <c r="D265">
        <v>0.296296296296296</v>
      </c>
      <c r="G265">
        <v>8</v>
      </c>
      <c r="H265">
        <v>0.296296296296296</v>
      </c>
      <c r="I265">
        <v>27</v>
      </c>
      <c r="J265" t="s">
        <v>780</v>
      </c>
      <c r="K265" t="s">
        <v>2786</v>
      </c>
      <c r="L265" t="s">
        <v>2800</v>
      </c>
      <c r="N265" t="s">
        <v>2714</v>
      </c>
      <c r="O265" t="s">
        <v>2763</v>
      </c>
      <c r="P265" t="s">
        <v>2982</v>
      </c>
      <c r="Q265" t="s">
        <v>2831</v>
      </c>
      <c r="R265" t="s">
        <v>780</v>
      </c>
      <c r="T265" t="s">
        <v>2719</v>
      </c>
      <c r="V265" t="s">
        <v>2714</v>
      </c>
      <c r="W265">
        <v>0.95</v>
      </c>
      <c r="X265" t="b">
        <v>1</v>
      </c>
      <c r="Y265" t="s">
        <v>2720</v>
      </c>
    </row>
    <row r="266" spans="1:25" x14ac:dyDescent="0.35">
      <c r="A266" t="s">
        <v>3003</v>
      </c>
      <c r="B266" t="s">
        <v>2714</v>
      </c>
      <c r="C266" t="s">
        <v>1505</v>
      </c>
      <c r="D266">
        <v>0.33333333333333298</v>
      </c>
      <c r="G266">
        <v>9</v>
      </c>
      <c r="H266">
        <v>0.33333333333333298</v>
      </c>
      <c r="I266">
        <v>27</v>
      </c>
      <c r="J266" t="s">
        <v>780</v>
      </c>
      <c r="K266" t="s">
        <v>2786</v>
      </c>
      <c r="L266" t="s">
        <v>2804</v>
      </c>
      <c r="N266" t="s">
        <v>2714</v>
      </c>
      <c r="O266" t="s">
        <v>2763</v>
      </c>
      <c r="P266" t="s">
        <v>2982</v>
      </c>
      <c r="Q266" t="s">
        <v>2831</v>
      </c>
      <c r="R266" t="s">
        <v>780</v>
      </c>
      <c r="T266" t="s">
        <v>2719</v>
      </c>
      <c r="V266" t="s">
        <v>2714</v>
      </c>
      <c r="W266">
        <v>0.95</v>
      </c>
      <c r="X266" t="b">
        <v>1</v>
      </c>
      <c r="Y266" t="s">
        <v>2720</v>
      </c>
    </row>
    <row r="267" spans="1:25" x14ac:dyDescent="0.35">
      <c r="A267" t="s">
        <v>3003</v>
      </c>
      <c r="B267" t="s">
        <v>2714</v>
      </c>
      <c r="C267" t="s">
        <v>1679</v>
      </c>
      <c r="D267">
        <v>0.44444444444444398</v>
      </c>
      <c r="G267">
        <v>12</v>
      </c>
      <c r="H267">
        <v>0.44444444444444398</v>
      </c>
      <c r="I267">
        <v>27</v>
      </c>
      <c r="J267" t="s">
        <v>780</v>
      </c>
      <c r="K267" t="s">
        <v>2786</v>
      </c>
      <c r="L267" t="s">
        <v>2805</v>
      </c>
      <c r="N267" t="s">
        <v>2714</v>
      </c>
      <c r="O267" t="s">
        <v>2763</v>
      </c>
      <c r="P267" t="s">
        <v>2982</v>
      </c>
      <c r="Q267" t="s">
        <v>2831</v>
      </c>
      <c r="R267" t="s">
        <v>780</v>
      </c>
      <c r="T267" t="s">
        <v>2719</v>
      </c>
      <c r="V267" t="s">
        <v>2714</v>
      </c>
      <c r="W267">
        <v>0.95</v>
      </c>
      <c r="X267" t="b">
        <v>1</v>
      </c>
      <c r="Y267" t="s">
        <v>2720</v>
      </c>
    </row>
    <row r="268" spans="1:25" x14ac:dyDescent="0.35">
      <c r="A268" t="s">
        <v>3003</v>
      </c>
      <c r="B268" t="s">
        <v>2714</v>
      </c>
      <c r="C268" t="s">
        <v>1680</v>
      </c>
      <c r="D268">
        <v>0.22222222222222199</v>
      </c>
      <c r="G268">
        <v>6</v>
      </c>
      <c r="H268">
        <v>0.22222222222222199</v>
      </c>
      <c r="I268">
        <v>27</v>
      </c>
      <c r="J268" t="s">
        <v>780</v>
      </c>
      <c r="K268" t="s">
        <v>2786</v>
      </c>
      <c r="L268" t="s">
        <v>2806</v>
      </c>
      <c r="N268" t="s">
        <v>2714</v>
      </c>
      <c r="O268" t="s">
        <v>2763</v>
      </c>
      <c r="P268" t="s">
        <v>2982</v>
      </c>
      <c r="Q268" t="s">
        <v>2831</v>
      </c>
      <c r="R268" t="s">
        <v>780</v>
      </c>
      <c r="T268" t="s">
        <v>2719</v>
      </c>
      <c r="V268" t="s">
        <v>2714</v>
      </c>
      <c r="W268">
        <v>0.95</v>
      </c>
      <c r="X268" t="b">
        <v>1</v>
      </c>
      <c r="Y268" t="s">
        <v>2720</v>
      </c>
    </row>
    <row r="269" spans="1:25" x14ac:dyDescent="0.35">
      <c r="A269" t="s">
        <v>3004</v>
      </c>
      <c r="B269" t="s">
        <v>2714</v>
      </c>
      <c r="C269" t="s">
        <v>1553</v>
      </c>
      <c r="D269">
        <v>0.2</v>
      </c>
      <c r="G269">
        <v>1</v>
      </c>
      <c r="H269">
        <v>0.2</v>
      </c>
      <c r="I269">
        <v>5</v>
      </c>
      <c r="J269" t="s">
        <v>795</v>
      </c>
      <c r="K269" t="s">
        <v>2786</v>
      </c>
      <c r="L269" t="s">
        <v>3005</v>
      </c>
      <c r="N269" t="s">
        <v>2714</v>
      </c>
      <c r="O269" t="s">
        <v>2763</v>
      </c>
      <c r="P269" t="s">
        <v>2982</v>
      </c>
      <c r="Q269" t="s">
        <v>3006</v>
      </c>
      <c r="R269" t="s">
        <v>795</v>
      </c>
      <c r="S269" t="s">
        <v>1496</v>
      </c>
      <c r="T269" t="s">
        <v>2719</v>
      </c>
      <c r="V269" t="s">
        <v>2714</v>
      </c>
      <c r="W269">
        <v>0.95</v>
      </c>
      <c r="X269" t="b">
        <v>1</v>
      </c>
      <c r="Y269" t="s">
        <v>2720</v>
      </c>
    </row>
    <row r="270" spans="1:25" x14ac:dyDescent="0.35">
      <c r="A270" t="s">
        <v>3004</v>
      </c>
      <c r="B270" t="s">
        <v>2714</v>
      </c>
      <c r="C270" t="s">
        <v>3007</v>
      </c>
      <c r="D270">
        <v>0.2</v>
      </c>
      <c r="G270">
        <v>1</v>
      </c>
      <c r="H270">
        <v>0.2</v>
      </c>
      <c r="I270">
        <v>5</v>
      </c>
      <c r="J270" t="s">
        <v>795</v>
      </c>
      <c r="K270" t="s">
        <v>2786</v>
      </c>
      <c r="L270" t="s">
        <v>3008</v>
      </c>
      <c r="N270" t="s">
        <v>2714</v>
      </c>
      <c r="O270" t="s">
        <v>2763</v>
      </c>
      <c r="P270" t="s">
        <v>2982</v>
      </c>
      <c r="Q270" t="s">
        <v>3006</v>
      </c>
      <c r="R270" t="s">
        <v>795</v>
      </c>
      <c r="S270" t="s">
        <v>1496</v>
      </c>
      <c r="T270" t="s">
        <v>2719</v>
      </c>
      <c r="V270" t="s">
        <v>2714</v>
      </c>
      <c r="W270">
        <v>0.95</v>
      </c>
      <c r="X270" t="b">
        <v>1</v>
      </c>
      <c r="Y270" t="s">
        <v>2720</v>
      </c>
    </row>
    <row r="271" spans="1:25" x14ac:dyDescent="0.35">
      <c r="A271" t="s">
        <v>3004</v>
      </c>
      <c r="B271" t="s">
        <v>2714</v>
      </c>
      <c r="C271" t="s">
        <v>1681</v>
      </c>
      <c r="D271">
        <v>0.4</v>
      </c>
      <c r="G271">
        <v>2</v>
      </c>
      <c r="H271">
        <v>0.4</v>
      </c>
      <c r="I271">
        <v>5</v>
      </c>
      <c r="J271" t="s">
        <v>795</v>
      </c>
      <c r="K271" t="s">
        <v>2786</v>
      </c>
      <c r="L271" t="s">
        <v>2813</v>
      </c>
      <c r="N271" t="s">
        <v>2714</v>
      </c>
      <c r="O271" t="s">
        <v>2763</v>
      </c>
      <c r="P271" t="s">
        <v>2982</v>
      </c>
      <c r="Q271" t="s">
        <v>3006</v>
      </c>
      <c r="R271" t="s">
        <v>795</v>
      </c>
      <c r="S271" t="s">
        <v>1496</v>
      </c>
      <c r="T271" t="s">
        <v>2719</v>
      </c>
      <c r="V271" t="s">
        <v>2714</v>
      </c>
      <c r="W271">
        <v>0.95</v>
      </c>
      <c r="X271" t="b">
        <v>1</v>
      </c>
      <c r="Y271" t="s">
        <v>2720</v>
      </c>
    </row>
    <row r="272" spans="1:25" x14ac:dyDescent="0.35">
      <c r="A272" t="s">
        <v>3004</v>
      </c>
      <c r="B272" t="s">
        <v>2714</v>
      </c>
      <c r="C272" t="s">
        <v>1914</v>
      </c>
      <c r="D272">
        <v>0.4</v>
      </c>
      <c r="G272">
        <v>2</v>
      </c>
      <c r="H272">
        <v>0.4</v>
      </c>
      <c r="I272">
        <v>5</v>
      </c>
      <c r="J272" t="s">
        <v>795</v>
      </c>
      <c r="K272" t="s">
        <v>2786</v>
      </c>
      <c r="L272" t="s">
        <v>2814</v>
      </c>
      <c r="N272" t="s">
        <v>2714</v>
      </c>
      <c r="O272" t="s">
        <v>2763</v>
      </c>
      <c r="P272" t="s">
        <v>2982</v>
      </c>
      <c r="Q272" t="s">
        <v>3006</v>
      </c>
      <c r="R272" t="s">
        <v>795</v>
      </c>
      <c r="S272" t="s">
        <v>1496</v>
      </c>
      <c r="T272" t="s">
        <v>2719</v>
      </c>
      <c r="V272" t="s">
        <v>2714</v>
      </c>
      <c r="W272">
        <v>0.95</v>
      </c>
      <c r="X272" t="b">
        <v>1</v>
      </c>
      <c r="Y272" t="s">
        <v>2720</v>
      </c>
    </row>
    <row r="273" spans="1:25" x14ac:dyDescent="0.35">
      <c r="A273" t="s">
        <v>3009</v>
      </c>
      <c r="B273" t="s">
        <v>2714</v>
      </c>
      <c r="C273" t="s">
        <v>1518</v>
      </c>
      <c r="D273">
        <v>0.6</v>
      </c>
      <c r="G273">
        <v>3</v>
      </c>
      <c r="H273">
        <v>0.6</v>
      </c>
      <c r="I273">
        <v>5</v>
      </c>
      <c r="J273" t="s">
        <v>824</v>
      </c>
      <c r="K273" t="s">
        <v>2716</v>
      </c>
      <c r="L273" t="s">
        <v>2818</v>
      </c>
      <c r="N273" t="s">
        <v>2714</v>
      </c>
      <c r="O273" t="s">
        <v>2763</v>
      </c>
      <c r="P273" t="s">
        <v>2982</v>
      </c>
      <c r="Q273" t="s">
        <v>3010</v>
      </c>
      <c r="R273" t="s">
        <v>824</v>
      </c>
      <c r="S273" t="s">
        <v>1496</v>
      </c>
      <c r="T273" t="s">
        <v>2719</v>
      </c>
      <c r="V273" t="s">
        <v>2714</v>
      </c>
      <c r="W273">
        <v>0.95</v>
      </c>
      <c r="X273" t="b">
        <v>1</v>
      </c>
      <c r="Y273" t="s">
        <v>2720</v>
      </c>
    </row>
    <row r="274" spans="1:25" x14ac:dyDescent="0.35">
      <c r="A274" t="s">
        <v>3009</v>
      </c>
      <c r="B274" t="s">
        <v>2714</v>
      </c>
      <c r="C274" t="s">
        <v>1563</v>
      </c>
      <c r="D274">
        <v>0.4</v>
      </c>
      <c r="G274">
        <v>2</v>
      </c>
      <c r="H274">
        <v>0.4</v>
      </c>
      <c r="I274">
        <v>5</v>
      </c>
      <c r="J274" t="s">
        <v>824</v>
      </c>
      <c r="K274" t="s">
        <v>2716</v>
      </c>
      <c r="L274" t="s">
        <v>2820</v>
      </c>
      <c r="N274" t="s">
        <v>2714</v>
      </c>
      <c r="O274" t="s">
        <v>2763</v>
      </c>
      <c r="P274" t="s">
        <v>2982</v>
      </c>
      <c r="Q274" t="s">
        <v>3010</v>
      </c>
      <c r="R274" t="s">
        <v>824</v>
      </c>
      <c r="S274" t="s">
        <v>1496</v>
      </c>
      <c r="T274" t="s">
        <v>2719</v>
      </c>
      <c r="V274" t="s">
        <v>2714</v>
      </c>
      <c r="W274">
        <v>0.95</v>
      </c>
      <c r="X274" t="b">
        <v>1</v>
      </c>
      <c r="Y274" t="s">
        <v>2720</v>
      </c>
    </row>
    <row r="275" spans="1:25" x14ac:dyDescent="0.35">
      <c r="A275" t="s">
        <v>3011</v>
      </c>
      <c r="B275" t="s">
        <v>2714</v>
      </c>
      <c r="C275" t="s">
        <v>1500</v>
      </c>
      <c r="D275">
        <v>0.66666666666666696</v>
      </c>
      <c r="G275">
        <v>2</v>
      </c>
      <c r="H275">
        <v>0.66666666666666696</v>
      </c>
      <c r="I275">
        <v>3</v>
      </c>
      <c r="J275" t="s">
        <v>825</v>
      </c>
      <c r="K275" t="s">
        <v>2716</v>
      </c>
      <c r="L275" t="s">
        <v>2731</v>
      </c>
      <c r="N275" t="s">
        <v>2714</v>
      </c>
      <c r="O275" t="s">
        <v>2763</v>
      </c>
      <c r="P275" t="s">
        <v>3012</v>
      </c>
      <c r="Q275" t="s">
        <v>3013</v>
      </c>
      <c r="R275" t="s">
        <v>825</v>
      </c>
      <c r="T275" t="s">
        <v>2719</v>
      </c>
      <c r="V275" t="s">
        <v>2714</v>
      </c>
      <c r="W275">
        <v>0.95</v>
      </c>
      <c r="X275" t="b">
        <v>1</v>
      </c>
      <c r="Y275" t="s">
        <v>2720</v>
      </c>
    </row>
    <row r="276" spans="1:25" x14ac:dyDescent="0.35">
      <c r="A276" t="s">
        <v>3011</v>
      </c>
      <c r="B276" t="s">
        <v>2714</v>
      </c>
      <c r="C276" t="s">
        <v>1496</v>
      </c>
      <c r="D276">
        <v>0.33333333333333298</v>
      </c>
      <c r="G276">
        <v>1</v>
      </c>
      <c r="H276">
        <v>0.33333333333333298</v>
      </c>
      <c r="I276">
        <v>3</v>
      </c>
      <c r="J276" t="s">
        <v>825</v>
      </c>
      <c r="K276" t="s">
        <v>2716</v>
      </c>
      <c r="L276" t="s">
        <v>2733</v>
      </c>
      <c r="N276" t="s">
        <v>2714</v>
      </c>
      <c r="O276" t="s">
        <v>2763</v>
      </c>
      <c r="P276" t="s">
        <v>3012</v>
      </c>
      <c r="Q276" t="s">
        <v>3013</v>
      </c>
      <c r="R276" t="s">
        <v>825</v>
      </c>
      <c r="T276" t="s">
        <v>2719</v>
      </c>
      <c r="V276" t="s">
        <v>2714</v>
      </c>
      <c r="W276">
        <v>0.95</v>
      </c>
      <c r="X276" t="b">
        <v>1</v>
      </c>
      <c r="Y276" t="s">
        <v>2720</v>
      </c>
    </row>
    <row r="277" spans="1:25" x14ac:dyDescent="0.35">
      <c r="A277" t="s">
        <v>3014</v>
      </c>
      <c r="B277" t="s">
        <v>2714</v>
      </c>
      <c r="C277" t="s">
        <v>1505</v>
      </c>
      <c r="D277">
        <v>0.66666666666666696</v>
      </c>
      <c r="G277">
        <v>2</v>
      </c>
      <c r="H277">
        <v>0.66666666666666696</v>
      </c>
      <c r="I277">
        <v>3</v>
      </c>
      <c r="J277" t="s">
        <v>826</v>
      </c>
      <c r="K277" t="s">
        <v>2786</v>
      </c>
      <c r="L277" t="s">
        <v>2804</v>
      </c>
      <c r="N277" t="s">
        <v>2714</v>
      </c>
      <c r="O277" t="s">
        <v>2763</v>
      </c>
      <c r="P277" t="s">
        <v>3012</v>
      </c>
      <c r="Q277" t="s">
        <v>2831</v>
      </c>
      <c r="R277" t="s">
        <v>826</v>
      </c>
      <c r="T277" t="s">
        <v>2719</v>
      </c>
      <c r="V277" t="s">
        <v>2714</v>
      </c>
      <c r="W277">
        <v>0.95</v>
      </c>
      <c r="X277" t="b">
        <v>1</v>
      </c>
      <c r="Y277" t="s">
        <v>2720</v>
      </c>
    </row>
    <row r="278" spans="1:25" x14ac:dyDescent="0.35">
      <c r="A278" t="s">
        <v>3014</v>
      </c>
      <c r="B278" t="s">
        <v>2714</v>
      </c>
      <c r="C278" t="s">
        <v>1680</v>
      </c>
      <c r="D278">
        <v>0.33333333333333298</v>
      </c>
      <c r="G278">
        <v>1</v>
      </c>
      <c r="H278">
        <v>0.33333333333333298</v>
      </c>
      <c r="I278">
        <v>3</v>
      </c>
      <c r="J278" t="s">
        <v>826</v>
      </c>
      <c r="K278" t="s">
        <v>2786</v>
      </c>
      <c r="L278" t="s">
        <v>2806</v>
      </c>
      <c r="N278" t="s">
        <v>2714</v>
      </c>
      <c r="O278" t="s">
        <v>2763</v>
      </c>
      <c r="P278" t="s">
        <v>3012</v>
      </c>
      <c r="Q278" t="s">
        <v>2831</v>
      </c>
      <c r="R278" t="s">
        <v>826</v>
      </c>
      <c r="T278" t="s">
        <v>2719</v>
      </c>
      <c r="V278" t="s">
        <v>2714</v>
      </c>
      <c r="W278">
        <v>0.95</v>
      </c>
      <c r="X278" t="b">
        <v>1</v>
      </c>
      <c r="Y278" t="s">
        <v>2720</v>
      </c>
    </row>
    <row r="279" spans="1:25" x14ac:dyDescent="0.35">
      <c r="A279" t="s">
        <v>3015</v>
      </c>
      <c r="B279" t="s">
        <v>2714</v>
      </c>
      <c r="C279" t="s">
        <v>1914</v>
      </c>
      <c r="D279">
        <v>1</v>
      </c>
      <c r="G279">
        <v>1</v>
      </c>
      <c r="H279">
        <v>1</v>
      </c>
      <c r="I279">
        <v>1</v>
      </c>
      <c r="J279" t="s">
        <v>841</v>
      </c>
      <c r="K279" t="s">
        <v>2786</v>
      </c>
      <c r="L279" t="s">
        <v>2814</v>
      </c>
      <c r="N279" t="s">
        <v>2714</v>
      </c>
      <c r="O279" t="s">
        <v>2763</v>
      </c>
      <c r="P279" t="s">
        <v>3012</v>
      </c>
      <c r="Q279" t="s">
        <v>3016</v>
      </c>
      <c r="R279" t="s">
        <v>841</v>
      </c>
      <c r="S279" t="s">
        <v>1496</v>
      </c>
      <c r="T279" t="s">
        <v>2719</v>
      </c>
      <c r="V279" t="s">
        <v>2714</v>
      </c>
      <c r="W279">
        <v>0.95</v>
      </c>
      <c r="X279" t="b">
        <v>1</v>
      </c>
      <c r="Y279" t="s">
        <v>2720</v>
      </c>
    </row>
    <row r="280" spans="1:25" x14ac:dyDescent="0.35">
      <c r="A280" t="s">
        <v>3017</v>
      </c>
      <c r="B280" t="s">
        <v>2714</v>
      </c>
      <c r="C280" t="s">
        <v>1500</v>
      </c>
      <c r="D280">
        <v>1</v>
      </c>
      <c r="G280">
        <v>2</v>
      </c>
      <c r="H280">
        <v>1</v>
      </c>
      <c r="I280">
        <v>2</v>
      </c>
      <c r="J280" t="s">
        <v>851</v>
      </c>
      <c r="K280" t="s">
        <v>2716</v>
      </c>
      <c r="L280" t="s">
        <v>2731</v>
      </c>
      <c r="N280" t="s">
        <v>2714</v>
      </c>
      <c r="O280" t="s">
        <v>2763</v>
      </c>
      <c r="P280" t="s">
        <v>3018</v>
      </c>
      <c r="Q280" t="s">
        <v>3019</v>
      </c>
      <c r="R280" t="s">
        <v>851</v>
      </c>
      <c r="T280" t="s">
        <v>2719</v>
      </c>
      <c r="V280" t="s">
        <v>2714</v>
      </c>
      <c r="W280">
        <v>0.95</v>
      </c>
      <c r="X280" t="b">
        <v>1</v>
      </c>
      <c r="Y280" t="s">
        <v>2720</v>
      </c>
    </row>
    <row r="281" spans="1:25" x14ac:dyDescent="0.35">
      <c r="A281" t="s">
        <v>3020</v>
      </c>
      <c r="B281" t="s">
        <v>2714</v>
      </c>
      <c r="C281" t="s">
        <v>2398</v>
      </c>
      <c r="D281">
        <v>0.5</v>
      </c>
      <c r="G281">
        <v>1</v>
      </c>
      <c r="H281">
        <v>0.5</v>
      </c>
      <c r="I281">
        <v>2</v>
      </c>
      <c r="J281" t="s">
        <v>852</v>
      </c>
      <c r="K281" t="s">
        <v>2786</v>
      </c>
      <c r="L281" t="s">
        <v>3021</v>
      </c>
      <c r="N281" t="s">
        <v>2714</v>
      </c>
      <c r="O281" t="s">
        <v>2763</v>
      </c>
      <c r="P281" t="s">
        <v>3018</v>
      </c>
      <c r="Q281" t="s">
        <v>3022</v>
      </c>
      <c r="R281" t="s">
        <v>852</v>
      </c>
      <c r="S281" t="s">
        <v>1496</v>
      </c>
      <c r="T281" t="s">
        <v>2719</v>
      </c>
      <c r="V281" t="s">
        <v>2714</v>
      </c>
      <c r="W281">
        <v>0.95</v>
      </c>
      <c r="X281" t="b">
        <v>1</v>
      </c>
      <c r="Y281" t="s">
        <v>2720</v>
      </c>
    </row>
    <row r="282" spans="1:25" x14ac:dyDescent="0.35">
      <c r="A282" t="s">
        <v>3020</v>
      </c>
      <c r="B282" t="s">
        <v>2714</v>
      </c>
      <c r="C282" t="s">
        <v>2164</v>
      </c>
      <c r="D282">
        <v>0.5</v>
      </c>
      <c r="G282">
        <v>1</v>
      </c>
      <c r="H282">
        <v>0.5</v>
      </c>
      <c r="I282">
        <v>2</v>
      </c>
      <c r="J282" t="s">
        <v>852</v>
      </c>
      <c r="K282" t="s">
        <v>2786</v>
      </c>
      <c r="L282" t="s">
        <v>3023</v>
      </c>
      <c r="N282" t="s">
        <v>2714</v>
      </c>
      <c r="O282" t="s">
        <v>2763</v>
      </c>
      <c r="P282" t="s">
        <v>3018</v>
      </c>
      <c r="Q282" t="s">
        <v>3022</v>
      </c>
      <c r="R282" t="s">
        <v>852</v>
      </c>
      <c r="S282" t="s">
        <v>1496</v>
      </c>
      <c r="T282" t="s">
        <v>2719</v>
      </c>
      <c r="V282" t="s">
        <v>2714</v>
      </c>
      <c r="W282">
        <v>0.95</v>
      </c>
      <c r="X282" t="b">
        <v>1</v>
      </c>
      <c r="Y282" t="s">
        <v>2720</v>
      </c>
    </row>
    <row r="283" spans="1:25" x14ac:dyDescent="0.35">
      <c r="A283" t="s">
        <v>3024</v>
      </c>
      <c r="B283" t="s">
        <v>2714</v>
      </c>
      <c r="C283" t="s">
        <v>1579</v>
      </c>
      <c r="D283">
        <v>0.5</v>
      </c>
      <c r="G283">
        <v>1</v>
      </c>
      <c r="H283">
        <v>0.5</v>
      </c>
      <c r="I283">
        <v>2</v>
      </c>
      <c r="J283" t="s">
        <v>882</v>
      </c>
      <c r="K283" t="s">
        <v>2786</v>
      </c>
      <c r="L283" t="s">
        <v>2800</v>
      </c>
      <c r="N283" t="s">
        <v>2714</v>
      </c>
      <c r="O283" t="s">
        <v>2763</v>
      </c>
      <c r="P283" t="s">
        <v>3018</v>
      </c>
      <c r="Q283" t="s">
        <v>2831</v>
      </c>
      <c r="R283" t="s">
        <v>882</v>
      </c>
      <c r="T283" t="s">
        <v>2719</v>
      </c>
      <c r="V283" t="s">
        <v>2714</v>
      </c>
      <c r="W283">
        <v>0.95</v>
      </c>
      <c r="X283" t="b">
        <v>1</v>
      </c>
      <c r="Y283" t="s">
        <v>2720</v>
      </c>
    </row>
    <row r="284" spans="1:25" x14ac:dyDescent="0.35">
      <c r="A284" t="s">
        <v>3024</v>
      </c>
      <c r="B284" t="s">
        <v>2714</v>
      </c>
      <c r="C284" t="s">
        <v>1679</v>
      </c>
      <c r="D284">
        <v>0.5</v>
      </c>
      <c r="G284">
        <v>1</v>
      </c>
      <c r="H284">
        <v>0.5</v>
      </c>
      <c r="I284">
        <v>2</v>
      </c>
      <c r="J284" t="s">
        <v>882</v>
      </c>
      <c r="K284" t="s">
        <v>2786</v>
      </c>
      <c r="L284" t="s">
        <v>2805</v>
      </c>
      <c r="N284" t="s">
        <v>2714</v>
      </c>
      <c r="O284" t="s">
        <v>2763</v>
      </c>
      <c r="P284" t="s">
        <v>3018</v>
      </c>
      <c r="Q284" t="s">
        <v>2831</v>
      </c>
      <c r="R284" t="s">
        <v>882</v>
      </c>
      <c r="T284" t="s">
        <v>2719</v>
      </c>
      <c r="V284" t="s">
        <v>2714</v>
      </c>
      <c r="W284">
        <v>0.95</v>
      </c>
      <c r="X284" t="b">
        <v>1</v>
      </c>
      <c r="Y284" t="s">
        <v>2720</v>
      </c>
    </row>
    <row r="285" spans="1:25" x14ac:dyDescent="0.35">
      <c r="A285" t="s">
        <v>3025</v>
      </c>
      <c r="B285" t="s">
        <v>2714</v>
      </c>
      <c r="C285" t="s">
        <v>1609</v>
      </c>
      <c r="D285">
        <v>1.5228426395939101E-2</v>
      </c>
      <c r="G285">
        <v>3</v>
      </c>
      <c r="H285">
        <v>1.5228426395939101E-2</v>
      </c>
      <c r="I285">
        <v>197</v>
      </c>
      <c r="J285" t="s">
        <v>994</v>
      </c>
      <c r="K285" t="s">
        <v>2786</v>
      </c>
      <c r="L285" t="s">
        <v>2762</v>
      </c>
      <c r="N285" t="s">
        <v>2714</v>
      </c>
      <c r="O285" t="s">
        <v>2763</v>
      </c>
      <c r="P285" t="s">
        <v>3026</v>
      </c>
      <c r="Q285" t="s">
        <v>3027</v>
      </c>
      <c r="R285" t="s">
        <v>994</v>
      </c>
      <c r="T285" t="s">
        <v>2719</v>
      </c>
      <c r="V285" t="s">
        <v>2714</v>
      </c>
      <c r="W285">
        <v>0.95</v>
      </c>
      <c r="X285" t="b">
        <v>1</v>
      </c>
      <c r="Y285" t="s">
        <v>2720</v>
      </c>
    </row>
    <row r="286" spans="1:25" x14ac:dyDescent="0.35">
      <c r="A286" t="s">
        <v>3025</v>
      </c>
      <c r="B286" t="s">
        <v>2714</v>
      </c>
      <c r="C286" t="s">
        <v>1551</v>
      </c>
      <c r="D286">
        <v>5.0761421319797002E-3</v>
      </c>
      <c r="G286">
        <v>1</v>
      </c>
      <c r="H286">
        <v>5.0761421319797002E-3</v>
      </c>
      <c r="I286">
        <v>197</v>
      </c>
      <c r="J286" t="s">
        <v>994</v>
      </c>
      <c r="K286" t="s">
        <v>2786</v>
      </c>
      <c r="L286" t="s">
        <v>2767</v>
      </c>
      <c r="N286" t="s">
        <v>2714</v>
      </c>
      <c r="O286" t="s">
        <v>2763</v>
      </c>
      <c r="P286" t="s">
        <v>3026</v>
      </c>
      <c r="Q286" t="s">
        <v>3027</v>
      </c>
      <c r="R286" t="s">
        <v>994</v>
      </c>
      <c r="T286" t="s">
        <v>2719</v>
      </c>
      <c r="V286" t="s">
        <v>2714</v>
      </c>
      <c r="W286">
        <v>0.95</v>
      </c>
      <c r="X286" t="b">
        <v>1</v>
      </c>
      <c r="Y286" t="s">
        <v>2720</v>
      </c>
    </row>
    <row r="287" spans="1:25" x14ac:dyDescent="0.35">
      <c r="A287" t="s">
        <v>3025</v>
      </c>
      <c r="B287" t="s">
        <v>2714</v>
      </c>
      <c r="C287" t="s">
        <v>1502</v>
      </c>
      <c r="D287">
        <v>5.0761421319797002E-3</v>
      </c>
      <c r="G287">
        <v>1</v>
      </c>
      <c r="H287">
        <v>5.0761421319797002E-3</v>
      </c>
      <c r="I287">
        <v>197</v>
      </c>
      <c r="J287" t="s">
        <v>994</v>
      </c>
      <c r="K287" t="s">
        <v>2786</v>
      </c>
      <c r="L287" t="s">
        <v>2774</v>
      </c>
      <c r="N287" t="s">
        <v>2714</v>
      </c>
      <c r="O287" t="s">
        <v>2763</v>
      </c>
      <c r="P287" t="s">
        <v>3026</v>
      </c>
      <c r="Q287" t="s">
        <v>3027</v>
      </c>
      <c r="R287" t="s">
        <v>994</v>
      </c>
      <c r="T287" t="s">
        <v>2719</v>
      </c>
      <c r="V287" t="s">
        <v>2714</v>
      </c>
      <c r="W287">
        <v>0.95</v>
      </c>
      <c r="X287" t="b">
        <v>1</v>
      </c>
      <c r="Y287" t="s">
        <v>2720</v>
      </c>
    </row>
    <row r="288" spans="1:25" x14ac:dyDescent="0.35">
      <c r="A288" t="s">
        <v>3025</v>
      </c>
      <c r="B288" t="s">
        <v>2714</v>
      </c>
      <c r="C288" t="s">
        <v>1592</v>
      </c>
      <c r="D288">
        <v>5.0761421319797002E-3</v>
      </c>
      <c r="G288">
        <v>1</v>
      </c>
      <c r="H288">
        <v>5.0761421319797002E-3</v>
      </c>
      <c r="I288">
        <v>197</v>
      </c>
      <c r="J288" t="s">
        <v>994</v>
      </c>
      <c r="K288" t="s">
        <v>2786</v>
      </c>
      <c r="L288" t="s">
        <v>2771</v>
      </c>
      <c r="N288" t="s">
        <v>2714</v>
      </c>
      <c r="O288" t="s">
        <v>2763</v>
      </c>
      <c r="P288" t="s">
        <v>3026</v>
      </c>
      <c r="Q288" t="s">
        <v>3027</v>
      </c>
      <c r="R288" t="s">
        <v>994</v>
      </c>
      <c r="T288" t="s">
        <v>2719</v>
      </c>
      <c r="V288" t="s">
        <v>2714</v>
      </c>
      <c r="W288">
        <v>0.95</v>
      </c>
      <c r="X288" t="b">
        <v>1</v>
      </c>
      <c r="Y288" t="s">
        <v>2720</v>
      </c>
    </row>
    <row r="289" spans="1:25" x14ac:dyDescent="0.35">
      <c r="A289" t="s">
        <v>3025</v>
      </c>
      <c r="B289" t="s">
        <v>2714</v>
      </c>
      <c r="C289" t="s">
        <v>3028</v>
      </c>
      <c r="D289">
        <v>5.0761421319797002E-3</v>
      </c>
      <c r="G289">
        <v>1</v>
      </c>
      <c r="H289">
        <v>5.0761421319797002E-3</v>
      </c>
      <c r="I289">
        <v>197</v>
      </c>
      <c r="J289" t="s">
        <v>994</v>
      </c>
      <c r="K289" t="s">
        <v>2786</v>
      </c>
      <c r="L289" t="s">
        <v>3029</v>
      </c>
      <c r="N289" t="s">
        <v>2714</v>
      </c>
      <c r="O289" t="s">
        <v>2763</v>
      </c>
      <c r="P289" t="s">
        <v>3026</v>
      </c>
      <c r="Q289" t="s">
        <v>3027</v>
      </c>
      <c r="R289" t="s">
        <v>994</v>
      </c>
      <c r="T289" t="s">
        <v>2719</v>
      </c>
      <c r="V289" t="s">
        <v>2714</v>
      </c>
      <c r="W289">
        <v>0.95</v>
      </c>
      <c r="X289" t="b">
        <v>1</v>
      </c>
      <c r="Y289" t="s">
        <v>2720</v>
      </c>
    </row>
    <row r="290" spans="1:25" x14ac:dyDescent="0.35">
      <c r="A290" t="s">
        <v>3025</v>
      </c>
      <c r="B290" t="s">
        <v>2714</v>
      </c>
      <c r="C290" t="s">
        <v>1734</v>
      </c>
      <c r="D290">
        <v>1.5228426395939101E-2</v>
      </c>
      <c r="G290">
        <v>3</v>
      </c>
      <c r="H290">
        <v>1.5228426395939101E-2</v>
      </c>
      <c r="I290">
        <v>197</v>
      </c>
      <c r="J290" t="s">
        <v>994</v>
      </c>
      <c r="K290" t="s">
        <v>2786</v>
      </c>
      <c r="L290" t="s">
        <v>2769</v>
      </c>
      <c r="N290" t="s">
        <v>2714</v>
      </c>
      <c r="O290" t="s">
        <v>2763</v>
      </c>
      <c r="P290" t="s">
        <v>3026</v>
      </c>
      <c r="Q290" t="s">
        <v>3027</v>
      </c>
      <c r="R290" t="s">
        <v>994</v>
      </c>
      <c r="T290" t="s">
        <v>2719</v>
      </c>
      <c r="V290" t="s">
        <v>2714</v>
      </c>
      <c r="W290">
        <v>0.95</v>
      </c>
      <c r="X290" t="b">
        <v>1</v>
      </c>
      <c r="Y290" t="s">
        <v>2720</v>
      </c>
    </row>
    <row r="291" spans="1:25" x14ac:dyDescent="0.35">
      <c r="A291" t="s">
        <v>3025</v>
      </c>
      <c r="B291" t="s">
        <v>2714</v>
      </c>
      <c r="C291" t="s">
        <v>2163</v>
      </c>
      <c r="D291">
        <v>5.0761421319797002E-3</v>
      </c>
      <c r="G291">
        <v>1</v>
      </c>
      <c r="H291">
        <v>5.0761421319797002E-3</v>
      </c>
      <c r="I291">
        <v>197</v>
      </c>
      <c r="J291" t="s">
        <v>994</v>
      </c>
      <c r="K291" t="s">
        <v>2786</v>
      </c>
      <c r="L291" t="s">
        <v>2775</v>
      </c>
      <c r="N291" t="s">
        <v>2714</v>
      </c>
      <c r="O291" t="s">
        <v>2763</v>
      </c>
      <c r="P291" t="s">
        <v>3026</v>
      </c>
      <c r="Q291" t="s">
        <v>3027</v>
      </c>
      <c r="R291" t="s">
        <v>994</v>
      </c>
      <c r="T291" t="s">
        <v>2719</v>
      </c>
      <c r="V291" t="s">
        <v>2714</v>
      </c>
      <c r="W291">
        <v>0.95</v>
      </c>
      <c r="X291" t="b">
        <v>1</v>
      </c>
      <c r="Y291" t="s">
        <v>2720</v>
      </c>
    </row>
    <row r="292" spans="1:25" x14ac:dyDescent="0.35">
      <c r="A292" t="s">
        <v>3025</v>
      </c>
      <c r="B292" t="s">
        <v>2714</v>
      </c>
      <c r="C292" t="s">
        <v>1509</v>
      </c>
      <c r="D292">
        <v>0.95431472081218305</v>
      </c>
      <c r="G292">
        <v>188</v>
      </c>
      <c r="H292">
        <v>0.95431472081218305</v>
      </c>
      <c r="I292">
        <v>197</v>
      </c>
      <c r="J292" t="s">
        <v>994</v>
      </c>
      <c r="K292" t="s">
        <v>2786</v>
      </c>
      <c r="L292" t="s">
        <v>3030</v>
      </c>
      <c r="N292" t="s">
        <v>2714</v>
      </c>
      <c r="O292" t="s">
        <v>2763</v>
      </c>
      <c r="P292" t="s">
        <v>3026</v>
      </c>
      <c r="Q292" t="s">
        <v>3027</v>
      </c>
      <c r="R292" t="s">
        <v>994</v>
      </c>
      <c r="T292" t="s">
        <v>2719</v>
      </c>
      <c r="V292" t="s">
        <v>2714</v>
      </c>
      <c r="W292">
        <v>0.95</v>
      </c>
      <c r="X292" t="b">
        <v>1</v>
      </c>
      <c r="Y292" t="s">
        <v>2720</v>
      </c>
    </row>
    <row r="293" spans="1:25" x14ac:dyDescent="0.35">
      <c r="A293" t="s">
        <v>3031</v>
      </c>
      <c r="B293" t="s">
        <v>2714</v>
      </c>
      <c r="C293" t="s">
        <v>1766</v>
      </c>
      <c r="D293">
        <v>0.33333333333333298</v>
      </c>
      <c r="G293">
        <v>1</v>
      </c>
      <c r="H293">
        <v>0.33333333333333298</v>
      </c>
      <c r="I293">
        <v>3</v>
      </c>
      <c r="J293" t="s">
        <v>1014</v>
      </c>
      <c r="K293" t="s">
        <v>2786</v>
      </c>
      <c r="L293" t="s">
        <v>2809</v>
      </c>
      <c r="N293" t="s">
        <v>2714</v>
      </c>
      <c r="O293" t="s">
        <v>2763</v>
      </c>
      <c r="P293" t="s">
        <v>3026</v>
      </c>
      <c r="Q293" t="s">
        <v>3032</v>
      </c>
      <c r="R293" t="s">
        <v>1014</v>
      </c>
      <c r="S293" t="s">
        <v>1496</v>
      </c>
      <c r="T293" t="s">
        <v>2719</v>
      </c>
      <c r="V293" t="s">
        <v>2714</v>
      </c>
      <c r="W293">
        <v>0.95</v>
      </c>
      <c r="X293" t="b">
        <v>1</v>
      </c>
      <c r="Y293" t="s">
        <v>2720</v>
      </c>
    </row>
    <row r="294" spans="1:25" x14ac:dyDescent="0.35">
      <c r="A294" t="s">
        <v>3031</v>
      </c>
      <c r="B294" t="s">
        <v>2714</v>
      </c>
      <c r="C294" t="s">
        <v>1553</v>
      </c>
      <c r="D294">
        <v>0.33333333333333298</v>
      </c>
      <c r="G294">
        <v>1</v>
      </c>
      <c r="H294">
        <v>0.33333333333333298</v>
      </c>
      <c r="I294">
        <v>3</v>
      </c>
      <c r="J294" t="s">
        <v>1014</v>
      </c>
      <c r="K294" t="s">
        <v>2786</v>
      </c>
      <c r="L294" t="s">
        <v>2811</v>
      </c>
      <c r="N294" t="s">
        <v>2714</v>
      </c>
      <c r="O294" t="s">
        <v>2763</v>
      </c>
      <c r="P294" t="s">
        <v>3026</v>
      </c>
      <c r="Q294" t="s">
        <v>3032</v>
      </c>
      <c r="R294" t="s">
        <v>1014</v>
      </c>
      <c r="S294" t="s">
        <v>1496</v>
      </c>
      <c r="T294" t="s">
        <v>2719</v>
      </c>
      <c r="V294" t="s">
        <v>2714</v>
      </c>
      <c r="W294">
        <v>0.95</v>
      </c>
      <c r="X294" t="b">
        <v>1</v>
      </c>
      <c r="Y294" t="s">
        <v>2720</v>
      </c>
    </row>
    <row r="295" spans="1:25" x14ac:dyDescent="0.35">
      <c r="A295" t="s">
        <v>3031</v>
      </c>
      <c r="B295" t="s">
        <v>2714</v>
      </c>
      <c r="C295" t="s">
        <v>2320</v>
      </c>
      <c r="D295">
        <v>0.33333333333333298</v>
      </c>
      <c r="G295">
        <v>1</v>
      </c>
      <c r="H295">
        <v>0.33333333333333298</v>
      </c>
      <c r="I295">
        <v>3</v>
      </c>
      <c r="J295" t="s">
        <v>1014</v>
      </c>
      <c r="K295" t="s">
        <v>2786</v>
      </c>
      <c r="L295" t="s">
        <v>2812</v>
      </c>
      <c r="N295" t="s">
        <v>2714</v>
      </c>
      <c r="O295" t="s">
        <v>2763</v>
      </c>
      <c r="P295" t="s">
        <v>3026</v>
      </c>
      <c r="Q295" t="s">
        <v>3032</v>
      </c>
      <c r="R295" t="s">
        <v>1014</v>
      </c>
      <c r="S295" t="s">
        <v>1496</v>
      </c>
      <c r="T295" t="s">
        <v>2719</v>
      </c>
      <c r="V295" t="s">
        <v>2714</v>
      </c>
      <c r="W295">
        <v>0.95</v>
      </c>
      <c r="X295" t="b">
        <v>1</v>
      </c>
      <c r="Y295" t="s">
        <v>2720</v>
      </c>
    </row>
    <row r="296" spans="1:25" x14ac:dyDescent="0.35">
      <c r="A296" t="s">
        <v>3033</v>
      </c>
      <c r="B296" t="s">
        <v>2714</v>
      </c>
      <c r="C296" t="s">
        <v>1914</v>
      </c>
      <c r="D296">
        <v>1</v>
      </c>
      <c r="G296">
        <v>1</v>
      </c>
      <c r="H296">
        <v>1</v>
      </c>
      <c r="I296">
        <v>1</v>
      </c>
      <c r="J296" t="s">
        <v>1024</v>
      </c>
      <c r="K296" t="s">
        <v>2786</v>
      </c>
      <c r="L296" t="s">
        <v>2814</v>
      </c>
      <c r="N296" t="s">
        <v>2714</v>
      </c>
      <c r="O296" t="s">
        <v>2763</v>
      </c>
      <c r="P296" t="s">
        <v>3026</v>
      </c>
      <c r="Q296" t="s">
        <v>3034</v>
      </c>
      <c r="R296" t="s">
        <v>1024</v>
      </c>
      <c r="S296" t="s">
        <v>1496</v>
      </c>
      <c r="T296" t="s">
        <v>2719</v>
      </c>
      <c r="V296" t="s">
        <v>2714</v>
      </c>
      <c r="W296">
        <v>0.95</v>
      </c>
      <c r="X296" t="b">
        <v>1</v>
      </c>
      <c r="Y296" t="s">
        <v>2720</v>
      </c>
    </row>
    <row r="297" spans="1:25" x14ac:dyDescent="0.35">
      <c r="A297" t="s">
        <v>3035</v>
      </c>
      <c r="B297" t="s">
        <v>2714</v>
      </c>
      <c r="C297" t="s">
        <v>1914</v>
      </c>
      <c r="D297">
        <v>1</v>
      </c>
      <c r="G297">
        <v>1</v>
      </c>
      <c r="H297">
        <v>1</v>
      </c>
      <c r="I297">
        <v>1</v>
      </c>
      <c r="J297" t="s">
        <v>1044</v>
      </c>
      <c r="K297" t="s">
        <v>2786</v>
      </c>
      <c r="L297" t="s">
        <v>2814</v>
      </c>
      <c r="N297" t="s">
        <v>2714</v>
      </c>
      <c r="O297" t="s">
        <v>2763</v>
      </c>
      <c r="P297" t="s">
        <v>3026</v>
      </c>
      <c r="Q297" t="s">
        <v>3036</v>
      </c>
      <c r="R297" t="s">
        <v>1044</v>
      </c>
      <c r="S297" t="s">
        <v>1496</v>
      </c>
      <c r="T297" t="s">
        <v>2719</v>
      </c>
      <c r="V297" t="s">
        <v>2714</v>
      </c>
      <c r="W297">
        <v>0.95</v>
      </c>
      <c r="X297" t="b">
        <v>1</v>
      </c>
      <c r="Y297" t="s">
        <v>2720</v>
      </c>
    </row>
    <row r="298" spans="1:25" x14ac:dyDescent="0.35">
      <c r="A298" t="s">
        <v>3037</v>
      </c>
      <c r="B298" t="s">
        <v>2714</v>
      </c>
      <c r="C298" t="s">
        <v>1914</v>
      </c>
      <c r="D298">
        <v>1</v>
      </c>
      <c r="G298">
        <v>1</v>
      </c>
      <c r="H298">
        <v>1</v>
      </c>
      <c r="I298">
        <v>1</v>
      </c>
      <c r="J298" t="s">
        <v>1099</v>
      </c>
      <c r="K298" t="s">
        <v>2786</v>
      </c>
      <c r="L298" t="s">
        <v>2814</v>
      </c>
      <c r="N298" t="s">
        <v>2714</v>
      </c>
      <c r="O298" t="s">
        <v>2763</v>
      </c>
      <c r="P298" t="s">
        <v>3026</v>
      </c>
      <c r="Q298" t="s">
        <v>3038</v>
      </c>
      <c r="R298" t="s">
        <v>1099</v>
      </c>
      <c r="S298" t="s">
        <v>1496</v>
      </c>
      <c r="T298" t="s">
        <v>2719</v>
      </c>
      <c r="V298" t="s">
        <v>2714</v>
      </c>
      <c r="W298">
        <v>0.95</v>
      </c>
      <c r="X298" t="b">
        <v>1</v>
      </c>
      <c r="Y298" t="s">
        <v>2720</v>
      </c>
    </row>
    <row r="299" spans="1:25" x14ac:dyDescent="0.35">
      <c r="A299" t="s">
        <v>3039</v>
      </c>
      <c r="B299" t="s">
        <v>2714</v>
      </c>
      <c r="C299" t="s">
        <v>1914</v>
      </c>
      <c r="D299">
        <v>1</v>
      </c>
      <c r="G299">
        <v>1</v>
      </c>
      <c r="H299">
        <v>1</v>
      </c>
      <c r="I299">
        <v>1</v>
      </c>
      <c r="J299" t="s">
        <v>1110</v>
      </c>
      <c r="K299" t="s">
        <v>2786</v>
      </c>
      <c r="L299" t="s">
        <v>2814</v>
      </c>
      <c r="N299" t="s">
        <v>2714</v>
      </c>
      <c r="O299" t="s">
        <v>2763</v>
      </c>
      <c r="P299" t="s">
        <v>3026</v>
      </c>
      <c r="Q299" t="s">
        <v>3040</v>
      </c>
      <c r="R299" t="s">
        <v>1110</v>
      </c>
      <c r="S299" t="s">
        <v>1496</v>
      </c>
      <c r="T299" t="s">
        <v>2719</v>
      </c>
      <c r="V299" t="s">
        <v>2714</v>
      </c>
      <c r="W299">
        <v>0.95</v>
      </c>
      <c r="X299" t="b">
        <v>1</v>
      </c>
      <c r="Y299" t="s">
        <v>2720</v>
      </c>
    </row>
    <row r="300" spans="1:25" x14ac:dyDescent="0.35">
      <c r="A300" t="s">
        <v>3041</v>
      </c>
      <c r="B300" t="s">
        <v>2714</v>
      </c>
      <c r="C300" t="s">
        <v>1553</v>
      </c>
      <c r="D300">
        <v>0.33333333333333298</v>
      </c>
      <c r="G300">
        <v>1</v>
      </c>
      <c r="H300">
        <v>0.33333333333333298</v>
      </c>
      <c r="I300">
        <v>3</v>
      </c>
      <c r="J300" t="s">
        <v>1121</v>
      </c>
      <c r="K300" t="s">
        <v>2786</v>
      </c>
      <c r="L300" t="s">
        <v>3005</v>
      </c>
      <c r="N300" t="s">
        <v>2714</v>
      </c>
      <c r="O300" t="s">
        <v>2763</v>
      </c>
      <c r="P300" t="s">
        <v>3026</v>
      </c>
      <c r="Q300" t="s">
        <v>3042</v>
      </c>
      <c r="R300" t="s">
        <v>1121</v>
      </c>
      <c r="S300" t="s">
        <v>1496</v>
      </c>
      <c r="T300" t="s">
        <v>2719</v>
      </c>
      <c r="V300" t="s">
        <v>2714</v>
      </c>
      <c r="W300">
        <v>0.95</v>
      </c>
      <c r="X300" t="b">
        <v>1</v>
      </c>
      <c r="Y300" t="s">
        <v>2720</v>
      </c>
    </row>
    <row r="301" spans="1:25" x14ac:dyDescent="0.35">
      <c r="A301" t="s">
        <v>3041</v>
      </c>
      <c r="B301" t="s">
        <v>2714</v>
      </c>
      <c r="C301" t="s">
        <v>1681</v>
      </c>
      <c r="D301">
        <v>0.33333333333333298</v>
      </c>
      <c r="G301">
        <v>1</v>
      </c>
      <c r="H301">
        <v>0.33333333333333298</v>
      </c>
      <c r="I301">
        <v>3</v>
      </c>
      <c r="J301" t="s">
        <v>1121</v>
      </c>
      <c r="K301" t="s">
        <v>2786</v>
      </c>
      <c r="L301" t="s">
        <v>2813</v>
      </c>
      <c r="N301" t="s">
        <v>2714</v>
      </c>
      <c r="O301" t="s">
        <v>2763</v>
      </c>
      <c r="P301" t="s">
        <v>3026</v>
      </c>
      <c r="Q301" t="s">
        <v>3042</v>
      </c>
      <c r="R301" t="s">
        <v>1121</v>
      </c>
      <c r="S301" t="s">
        <v>1496</v>
      </c>
      <c r="T301" t="s">
        <v>2719</v>
      </c>
      <c r="V301" t="s">
        <v>2714</v>
      </c>
      <c r="W301">
        <v>0.95</v>
      </c>
      <c r="X301" t="b">
        <v>1</v>
      </c>
      <c r="Y301" t="s">
        <v>2720</v>
      </c>
    </row>
    <row r="302" spans="1:25" x14ac:dyDescent="0.35">
      <c r="A302" t="s">
        <v>3041</v>
      </c>
      <c r="B302" t="s">
        <v>2714</v>
      </c>
      <c r="C302" t="s">
        <v>1914</v>
      </c>
      <c r="D302">
        <v>0.33333333333333298</v>
      </c>
      <c r="G302">
        <v>1</v>
      </c>
      <c r="H302">
        <v>0.33333333333333298</v>
      </c>
      <c r="I302">
        <v>3</v>
      </c>
      <c r="J302" t="s">
        <v>1121</v>
      </c>
      <c r="K302" t="s">
        <v>2786</v>
      </c>
      <c r="L302" t="s">
        <v>2814</v>
      </c>
      <c r="N302" t="s">
        <v>2714</v>
      </c>
      <c r="O302" t="s">
        <v>2763</v>
      </c>
      <c r="P302" t="s">
        <v>3026</v>
      </c>
      <c r="Q302" t="s">
        <v>3042</v>
      </c>
      <c r="R302" t="s">
        <v>1121</v>
      </c>
      <c r="S302" t="s">
        <v>1496</v>
      </c>
      <c r="T302" t="s">
        <v>2719</v>
      </c>
      <c r="V302" t="s">
        <v>2714</v>
      </c>
      <c r="W302">
        <v>0.95</v>
      </c>
      <c r="X302" t="b">
        <v>1</v>
      </c>
      <c r="Y302" t="s">
        <v>2720</v>
      </c>
    </row>
    <row r="303" spans="1:25" x14ac:dyDescent="0.35">
      <c r="A303" t="s">
        <v>3043</v>
      </c>
      <c r="B303" t="s">
        <v>2714</v>
      </c>
      <c r="C303" t="s">
        <v>1914</v>
      </c>
      <c r="D303">
        <v>1</v>
      </c>
      <c r="G303">
        <v>1</v>
      </c>
      <c r="H303">
        <v>1</v>
      </c>
      <c r="I303">
        <v>1</v>
      </c>
      <c r="J303" t="s">
        <v>1142</v>
      </c>
      <c r="K303" t="s">
        <v>2786</v>
      </c>
      <c r="L303" t="s">
        <v>2814</v>
      </c>
      <c r="N303" t="s">
        <v>2714</v>
      </c>
      <c r="O303" t="s">
        <v>2763</v>
      </c>
      <c r="P303" t="s">
        <v>3026</v>
      </c>
      <c r="Q303" t="s">
        <v>3044</v>
      </c>
      <c r="R303" t="s">
        <v>1142</v>
      </c>
      <c r="S303" t="s">
        <v>1496</v>
      </c>
      <c r="T303" t="s">
        <v>2719</v>
      </c>
      <c r="V303" t="s">
        <v>2714</v>
      </c>
      <c r="W303">
        <v>0.95</v>
      </c>
      <c r="X303" t="b">
        <v>1</v>
      </c>
      <c r="Y303" t="s">
        <v>2720</v>
      </c>
    </row>
    <row r="304" spans="1:25" x14ac:dyDescent="0.35">
      <c r="A304" t="s">
        <v>3045</v>
      </c>
      <c r="B304" t="s">
        <v>2714</v>
      </c>
      <c r="C304" t="s">
        <v>1564</v>
      </c>
      <c r="D304">
        <v>0.52791878172588802</v>
      </c>
      <c r="G304">
        <v>104</v>
      </c>
      <c r="H304">
        <v>0.52791878172588802</v>
      </c>
      <c r="I304">
        <v>197</v>
      </c>
      <c r="J304" t="s">
        <v>1161</v>
      </c>
      <c r="K304" t="s">
        <v>2716</v>
      </c>
      <c r="L304" t="s">
        <v>3046</v>
      </c>
      <c r="N304" t="s">
        <v>2714</v>
      </c>
      <c r="O304" t="s">
        <v>2763</v>
      </c>
      <c r="P304" t="s">
        <v>3047</v>
      </c>
      <c r="Q304" t="s">
        <v>3048</v>
      </c>
      <c r="R304" t="s">
        <v>1161</v>
      </c>
      <c r="S304" t="s">
        <v>1496</v>
      </c>
      <c r="T304" t="s">
        <v>2719</v>
      </c>
      <c r="V304" t="s">
        <v>2714</v>
      </c>
      <c r="W304">
        <v>0.95</v>
      </c>
      <c r="X304" t="b">
        <v>1</v>
      </c>
      <c r="Y304" t="s">
        <v>2720</v>
      </c>
    </row>
    <row r="305" spans="1:25" x14ac:dyDescent="0.35">
      <c r="A305" t="s">
        <v>3045</v>
      </c>
      <c r="B305" t="s">
        <v>2714</v>
      </c>
      <c r="C305" t="s">
        <v>1580</v>
      </c>
      <c r="D305">
        <v>0.116751269035533</v>
      </c>
      <c r="G305">
        <v>23</v>
      </c>
      <c r="H305">
        <v>0.116751269035533</v>
      </c>
      <c r="I305">
        <v>197</v>
      </c>
      <c r="J305" t="s">
        <v>1161</v>
      </c>
      <c r="K305" t="s">
        <v>2716</v>
      </c>
      <c r="L305" t="s">
        <v>3049</v>
      </c>
      <c r="N305" t="s">
        <v>2714</v>
      </c>
      <c r="O305" t="s">
        <v>2763</v>
      </c>
      <c r="P305" t="s">
        <v>3047</v>
      </c>
      <c r="Q305" t="s">
        <v>3048</v>
      </c>
      <c r="R305" t="s">
        <v>1161</v>
      </c>
      <c r="S305" t="s">
        <v>1496</v>
      </c>
      <c r="T305" t="s">
        <v>2719</v>
      </c>
      <c r="V305" t="s">
        <v>2714</v>
      </c>
      <c r="W305">
        <v>0.95</v>
      </c>
      <c r="X305" t="b">
        <v>1</v>
      </c>
      <c r="Y305" t="s">
        <v>2720</v>
      </c>
    </row>
    <row r="306" spans="1:25" x14ac:dyDescent="0.35">
      <c r="A306" t="s">
        <v>3045</v>
      </c>
      <c r="B306" t="s">
        <v>2714</v>
      </c>
      <c r="C306" t="s">
        <v>1803</v>
      </c>
      <c r="D306">
        <v>9.6446700507614197E-2</v>
      </c>
      <c r="G306">
        <v>19</v>
      </c>
      <c r="H306">
        <v>9.6446700507614197E-2</v>
      </c>
      <c r="I306">
        <v>197</v>
      </c>
      <c r="J306" t="s">
        <v>1161</v>
      </c>
      <c r="K306" t="s">
        <v>2716</v>
      </c>
      <c r="L306" t="s">
        <v>3050</v>
      </c>
      <c r="N306" t="s">
        <v>2714</v>
      </c>
      <c r="O306" t="s">
        <v>2763</v>
      </c>
      <c r="P306" t="s">
        <v>3047</v>
      </c>
      <c r="Q306" t="s">
        <v>3048</v>
      </c>
      <c r="R306" t="s">
        <v>1161</v>
      </c>
      <c r="S306" t="s">
        <v>1496</v>
      </c>
      <c r="T306" t="s">
        <v>2719</v>
      </c>
      <c r="V306" t="s">
        <v>2714</v>
      </c>
      <c r="W306">
        <v>0.95</v>
      </c>
      <c r="X306" t="b">
        <v>1</v>
      </c>
      <c r="Y306" t="s">
        <v>2720</v>
      </c>
    </row>
    <row r="307" spans="1:25" x14ac:dyDescent="0.35">
      <c r="A307" t="s">
        <v>3045</v>
      </c>
      <c r="B307" t="s">
        <v>2714</v>
      </c>
      <c r="C307" t="s">
        <v>1510</v>
      </c>
      <c r="D307">
        <v>2.0304568527918801E-2</v>
      </c>
      <c r="G307">
        <v>4</v>
      </c>
      <c r="H307">
        <v>2.0304568527918801E-2</v>
      </c>
      <c r="I307">
        <v>197</v>
      </c>
      <c r="J307" t="s">
        <v>1161</v>
      </c>
      <c r="K307" t="s">
        <v>2716</v>
      </c>
      <c r="L307" t="s">
        <v>3051</v>
      </c>
      <c r="N307" t="s">
        <v>2714</v>
      </c>
      <c r="O307" t="s">
        <v>2763</v>
      </c>
      <c r="P307" t="s">
        <v>3047</v>
      </c>
      <c r="Q307" t="s">
        <v>3048</v>
      </c>
      <c r="R307" t="s">
        <v>1161</v>
      </c>
      <c r="S307" t="s">
        <v>1496</v>
      </c>
      <c r="T307" t="s">
        <v>2719</v>
      </c>
      <c r="V307" t="s">
        <v>2714</v>
      </c>
      <c r="W307">
        <v>0.95</v>
      </c>
      <c r="X307" t="b">
        <v>1</v>
      </c>
      <c r="Y307" t="s">
        <v>2720</v>
      </c>
    </row>
    <row r="308" spans="1:25" x14ac:dyDescent="0.35">
      <c r="A308" t="s">
        <v>3045</v>
      </c>
      <c r="B308" t="s">
        <v>2714</v>
      </c>
      <c r="C308" t="s">
        <v>1558</v>
      </c>
      <c r="D308">
        <v>0.23857868020304601</v>
      </c>
      <c r="G308">
        <v>47</v>
      </c>
      <c r="H308">
        <v>0.23857868020304601</v>
      </c>
      <c r="I308">
        <v>197</v>
      </c>
      <c r="J308" t="s">
        <v>1161</v>
      </c>
      <c r="K308" t="s">
        <v>2716</v>
      </c>
      <c r="L308" t="s">
        <v>3052</v>
      </c>
      <c r="N308" t="s">
        <v>2714</v>
      </c>
      <c r="O308" t="s">
        <v>2763</v>
      </c>
      <c r="P308" t="s">
        <v>3047</v>
      </c>
      <c r="Q308" t="s">
        <v>3048</v>
      </c>
      <c r="R308" t="s">
        <v>1161</v>
      </c>
      <c r="S308" t="s">
        <v>1496</v>
      </c>
      <c r="T308" t="s">
        <v>2719</v>
      </c>
      <c r="V308" t="s">
        <v>2714</v>
      </c>
      <c r="W308">
        <v>0.95</v>
      </c>
      <c r="X308" t="b">
        <v>1</v>
      </c>
      <c r="Y308" t="s">
        <v>2720</v>
      </c>
    </row>
    <row r="309" spans="1:25" x14ac:dyDescent="0.35">
      <c r="A309" t="s">
        <v>3053</v>
      </c>
      <c r="B309" t="s">
        <v>2714</v>
      </c>
      <c r="C309" t="s">
        <v>1819</v>
      </c>
      <c r="D309">
        <v>0.26086956521739102</v>
      </c>
      <c r="G309">
        <v>6</v>
      </c>
      <c r="H309">
        <v>0.26086956521739102</v>
      </c>
      <c r="I309">
        <v>23</v>
      </c>
      <c r="J309" t="s">
        <v>1162</v>
      </c>
      <c r="K309" t="s">
        <v>2786</v>
      </c>
      <c r="L309" t="s">
        <v>3054</v>
      </c>
      <c r="N309" t="s">
        <v>2714</v>
      </c>
      <c r="O309" t="s">
        <v>2763</v>
      </c>
      <c r="P309" t="s">
        <v>3047</v>
      </c>
      <c r="Q309" t="s">
        <v>3055</v>
      </c>
      <c r="R309" t="s">
        <v>1162</v>
      </c>
      <c r="S309" t="s">
        <v>1496</v>
      </c>
      <c r="T309" t="s">
        <v>2719</v>
      </c>
      <c r="V309" t="s">
        <v>2714</v>
      </c>
      <c r="W309">
        <v>0.95</v>
      </c>
      <c r="X309" t="b">
        <v>1</v>
      </c>
      <c r="Y309" t="s">
        <v>2720</v>
      </c>
    </row>
    <row r="310" spans="1:25" x14ac:dyDescent="0.35">
      <c r="A310" t="s">
        <v>3053</v>
      </c>
      <c r="B310" t="s">
        <v>2714</v>
      </c>
      <c r="C310" t="s">
        <v>2122</v>
      </c>
      <c r="D310">
        <v>4.3478260869565202E-2</v>
      </c>
      <c r="G310">
        <v>1</v>
      </c>
      <c r="H310">
        <v>4.3478260869565202E-2</v>
      </c>
      <c r="I310">
        <v>23</v>
      </c>
      <c r="J310" t="s">
        <v>1162</v>
      </c>
      <c r="K310" t="s">
        <v>2786</v>
      </c>
      <c r="L310" t="s">
        <v>3056</v>
      </c>
      <c r="N310" t="s">
        <v>2714</v>
      </c>
      <c r="O310" t="s">
        <v>2763</v>
      </c>
      <c r="P310" t="s">
        <v>3047</v>
      </c>
      <c r="Q310" t="s">
        <v>3055</v>
      </c>
      <c r="R310" t="s">
        <v>1162</v>
      </c>
      <c r="S310" t="s">
        <v>1496</v>
      </c>
      <c r="T310" t="s">
        <v>2719</v>
      </c>
      <c r="V310" t="s">
        <v>2714</v>
      </c>
      <c r="W310">
        <v>0.95</v>
      </c>
      <c r="X310" t="b">
        <v>1</v>
      </c>
      <c r="Y310" t="s">
        <v>2720</v>
      </c>
    </row>
    <row r="311" spans="1:25" x14ac:dyDescent="0.35">
      <c r="A311" t="s">
        <v>3053</v>
      </c>
      <c r="B311" t="s">
        <v>2714</v>
      </c>
      <c r="C311" t="s">
        <v>1511</v>
      </c>
      <c r="D311">
        <v>0.69565217391304301</v>
      </c>
      <c r="G311">
        <v>16</v>
      </c>
      <c r="H311">
        <v>0.69565217391304301</v>
      </c>
      <c r="I311">
        <v>23</v>
      </c>
      <c r="J311" t="s">
        <v>1162</v>
      </c>
      <c r="K311" t="s">
        <v>2786</v>
      </c>
      <c r="L311" t="s">
        <v>3057</v>
      </c>
      <c r="N311" t="s">
        <v>2714</v>
      </c>
      <c r="O311" t="s">
        <v>2763</v>
      </c>
      <c r="P311" t="s">
        <v>3047</v>
      </c>
      <c r="Q311" t="s">
        <v>3055</v>
      </c>
      <c r="R311" t="s">
        <v>1162</v>
      </c>
      <c r="S311" t="s">
        <v>1496</v>
      </c>
      <c r="T311" t="s">
        <v>2719</v>
      </c>
      <c r="V311" t="s">
        <v>2714</v>
      </c>
      <c r="W311">
        <v>0.95</v>
      </c>
      <c r="X311" t="b">
        <v>1</v>
      </c>
      <c r="Y311" t="s">
        <v>2720</v>
      </c>
    </row>
    <row r="312" spans="1:25" x14ac:dyDescent="0.35">
      <c r="A312" t="s">
        <v>3053</v>
      </c>
      <c r="B312" t="s">
        <v>2714</v>
      </c>
      <c r="C312" t="s">
        <v>3058</v>
      </c>
      <c r="D312">
        <v>4.3478260869565202E-2</v>
      </c>
      <c r="G312">
        <v>1</v>
      </c>
      <c r="H312">
        <v>4.3478260869565202E-2</v>
      </c>
      <c r="I312">
        <v>23</v>
      </c>
      <c r="J312" t="s">
        <v>1162</v>
      </c>
      <c r="K312" t="s">
        <v>2786</v>
      </c>
      <c r="L312" t="s">
        <v>3059</v>
      </c>
      <c r="N312" t="s">
        <v>2714</v>
      </c>
      <c r="O312" t="s">
        <v>2763</v>
      </c>
      <c r="P312" t="s">
        <v>3047</v>
      </c>
      <c r="Q312" t="s">
        <v>3055</v>
      </c>
      <c r="R312" t="s">
        <v>1162</v>
      </c>
      <c r="S312" t="s">
        <v>1496</v>
      </c>
      <c r="T312" t="s">
        <v>2719</v>
      </c>
      <c r="V312" t="s">
        <v>2714</v>
      </c>
      <c r="W312">
        <v>0.95</v>
      </c>
      <c r="X312" t="b">
        <v>1</v>
      </c>
      <c r="Y312" t="s">
        <v>2720</v>
      </c>
    </row>
    <row r="313" spans="1:25" x14ac:dyDescent="0.35">
      <c r="A313" t="s">
        <v>3053</v>
      </c>
      <c r="B313" t="s">
        <v>2714</v>
      </c>
      <c r="C313" t="s">
        <v>3060</v>
      </c>
      <c r="D313">
        <v>4.3478260869565202E-2</v>
      </c>
      <c r="G313">
        <v>1</v>
      </c>
      <c r="H313">
        <v>4.3478260869565202E-2</v>
      </c>
      <c r="I313">
        <v>23</v>
      </c>
      <c r="J313" t="s">
        <v>1162</v>
      </c>
      <c r="K313" t="s">
        <v>2786</v>
      </c>
      <c r="L313" t="s">
        <v>3061</v>
      </c>
      <c r="N313" t="s">
        <v>2714</v>
      </c>
      <c r="O313" t="s">
        <v>2763</v>
      </c>
      <c r="P313" t="s">
        <v>3047</v>
      </c>
      <c r="Q313" t="s">
        <v>3055</v>
      </c>
      <c r="R313" t="s">
        <v>1162</v>
      </c>
      <c r="S313" t="s">
        <v>1496</v>
      </c>
      <c r="T313" t="s">
        <v>2719</v>
      </c>
      <c r="V313" t="s">
        <v>2714</v>
      </c>
      <c r="W313">
        <v>0.95</v>
      </c>
      <c r="X313" t="b">
        <v>1</v>
      </c>
      <c r="Y313" t="s">
        <v>2720</v>
      </c>
    </row>
    <row r="314" spans="1:25" x14ac:dyDescent="0.35">
      <c r="A314" t="s">
        <v>3053</v>
      </c>
      <c r="B314" t="s">
        <v>2714</v>
      </c>
      <c r="C314" t="s">
        <v>3062</v>
      </c>
      <c r="D314">
        <v>4.3478260869565202E-2</v>
      </c>
      <c r="G314">
        <v>1</v>
      </c>
      <c r="H314">
        <v>4.3478260869565202E-2</v>
      </c>
      <c r="I314">
        <v>23</v>
      </c>
      <c r="J314" t="s">
        <v>1162</v>
      </c>
      <c r="K314" t="s">
        <v>2786</v>
      </c>
      <c r="L314" t="s">
        <v>3063</v>
      </c>
      <c r="N314" t="s">
        <v>2714</v>
      </c>
      <c r="O314" t="s">
        <v>2763</v>
      </c>
      <c r="P314" t="s">
        <v>3047</v>
      </c>
      <c r="Q314" t="s">
        <v>3055</v>
      </c>
      <c r="R314" t="s">
        <v>1162</v>
      </c>
      <c r="S314" t="s">
        <v>1496</v>
      </c>
      <c r="T314" t="s">
        <v>2719</v>
      </c>
      <c r="V314" t="s">
        <v>2714</v>
      </c>
      <c r="W314">
        <v>0.95</v>
      </c>
      <c r="X314" t="b">
        <v>1</v>
      </c>
      <c r="Y314" t="s">
        <v>2720</v>
      </c>
    </row>
    <row r="315" spans="1:25" x14ac:dyDescent="0.35">
      <c r="A315" t="s">
        <v>3053</v>
      </c>
      <c r="B315" t="s">
        <v>2714</v>
      </c>
      <c r="C315" t="s">
        <v>3064</v>
      </c>
      <c r="D315">
        <v>8.6956521739130405E-2</v>
      </c>
      <c r="G315">
        <v>2</v>
      </c>
      <c r="H315">
        <v>8.6956521739130405E-2</v>
      </c>
      <c r="I315">
        <v>23</v>
      </c>
      <c r="J315" t="s">
        <v>1162</v>
      </c>
      <c r="K315" t="s">
        <v>2786</v>
      </c>
      <c r="L315" t="s">
        <v>3065</v>
      </c>
      <c r="N315" t="s">
        <v>2714</v>
      </c>
      <c r="O315" t="s">
        <v>2763</v>
      </c>
      <c r="P315" t="s">
        <v>3047</v>
      </c>
      <c r="Q315" t="s">
        <v>3055</v>
      </c>
      <c r="R315" t="s">
        <v>1162</v>
      </c>
      <c r="S315" t="s">
        <v>1496</v>
      </c>
      <c r="T315" t="s">
        <v>2719</v>
      </c>
      <c r="V315" t="s">
        <v>2714</v>
      </c>
      <c r="W315">
        <v>0.95</v>
      </c>
      <c r="X315" t="b">
        <v>1</v>
      </c>
      <c r="Y315" t="s">
        <v>2720</v>
      </c>
    </row>
    <row r="316" spans="1:25" x14ac:dyDescent="0.35">
      <c r="A316" t="s">
        <v>3053</v>
      </c>
      <c r="B316" t="s">
        <v>2714</v>
      </c>
      <c r="C316" t="s">
        <v>1576</v>
      </c>
      <c r="D316">
        <v>8.6956521739130405E-2</v>
      </c>
      <c r="G316">
        <v>2</v>
      </c>
      <c r="H316">
        <v>8.6956521739130405E-2</v>
      </c>
      <c r="I316">
        <v>23</v>
      </c>
      <c r="J316" t="s">
        <v>1162</v>
      </c>
      <c r="K316" t="s">
        <v>2786</v>
      </c>
      <c r="L316" t="s">
        <v>3066</v>
      </c>
      <c r="N316" t="s">
        <v>2714</v>
      </c>
      <c r="O316" t="s">
        <v>2763</v>
      </c>
      <c r="P316" t="s">
        <v>3047</v>
      </c>
      <c r="Q316" t="s">
        <v>3055</v>
      </c>
      <c r="R316" t="s">
        <v>1162</v>
      </c>
      <c r="S316" t="s">
        <v>1496</v>
      </c>
      <c r="T316" t="s">
        <v>2719</v>
      </c>
      <c r="V316" t="s">
        <v>2714</v>
      </c>
      <c r="W316">
        <v>0.95</v>
      </c>
      <c r="X316" t="b">
        <v>1</v>
      </c>
      <c r="Y316" t="s">
        <v>2720</v>
      </c>
    </row>
    <row r="317" spans="1:25" x14ac:dyDescent="0.35">
      <c r="A317" t="s">
        <v>3067</v>
      </c>
      <c r="B317" t="s">
        <v>2714</v>
      </c>
      <c r="C317" t="s">
        <v>1564</v>
      </c>
      <c r="D317">
        <v>0.45</v>
      </c>
      <c r="G317">
        <v>9</v>
      </c>
      <c r="H317">
        <v>0.45</v>
      </c>
      <c r="I317">
        <v>20</v>
      </c>
      <c r="J317" t="s">
        <v>1174</v>
      </c>
      <c r="K317" t="s">
        <v>2716</v>
      </c>
      <c r="L317" t="s">
        <v>3046</v>
      </c>
      <c r="N317" t="s">
        <v>2714</v>
      </c>
      <c r="O317" t="s">
        <v>2763</v>
      </c>
      <c r="P317" t="s">
        <v>3047</v>
      </c>
      <c r="Q317" t="s">
        <v>3068</v>
      </c>
      <c r="R317" t="s">
        <v>1174</v>
      </c>
      <c r="S317" t="s">
        <v>1496</v>
      </c>
      <c r="T317" t="s">
        <v>2719</v>
      </c>
      <c r="V317" t="s">
        <v>2714</v>
      </c>
      <c r="W317">
        <v>0.95</v>
      </c>
      <c r="X317" t="b">
        <v>1</v>
      </c>
      <c r="Y317" t="s">
        <v>2720</v>
      </c>
    </row>
    <row r="318" spans="1:25" x14ac:dyDescent="0.35">
      <c r="A318" t="s">
        <v>3067</v>
      </c>
      <c r="B318" t="s">
        <v>2714</v>
      </c>
      <c r="C318" t="s">
        <v>1580</v>
      </c>
      <c r="D318">
        <v>0.05</v>
      </c>
      <c r="G318">
        <v>1</v>
      </c>
      <c r="H318">
        <v>0.05</v>
      </c>
      <c r="I318">
        <v>20</v>
      </c>
      <c r="J318" t="s">
        <v>1174</v>
      </c>
      <c r="K318" t="s">
        <v>2716</v>
      </c>
      <c r="L318" t="s">
        <v>3049</v>
      </c>
      <c r="N318" t="s">
        <v>2714</v>
      </c>
      <c r="O318" t="s">
        <v>2763</v>
      </c>
      <c r="P318" t="s">
        <v>3047</v>
      </c>
      <c r="Q318" t="s">
        <v>3068</v>
      </c>
      <c r="R318" t="s">
        <v>1174</v>
      </c>
      <c r="S318" t="s">
        <v>1496</v>
      </c>
      <c r="T318" t="s">
        <v>2719</v>
      </c>
      <c r="V318" t="s">
        <v>2714</v>
      </c>
      <c r="W318">
        <v>0.95</v>
      </c>
      <c r="X318" t="b">
        <v>1</v>
      </c>
      <c r="Y318" t="s">
        <v>2720</v>
      </c>
    </row>
    <row r="319" spans="1:25" x14ac:dyDescent="0.35">
      <c r="A319" t="s">
        <v>3067</v>
      </c>
      <c r="B319" t="s">
        <v>2714</v>
      </c>
      <c r="C319" t="s">
        <v>1558</v>
      </c>
      <c r="D319">
        <v>0.5</v>
      </c>
      <c r="G319">
        <v>10</v>
      </c>
      <c r="H319">
        <v>0.5</v>
      </c>
      <c r="I319">
        <v>20</v>
      </c>
      <c r="J319" t="s">
        <v>1174</v>
      </c>
      <c r="K319" t="s">
        <v>2716</v>
      </c>
      <c r="L319" t="s">
        <v>3052</v>
      </c>
      <c r="N319" t="s">
        <v>2714</v>
      </c>
      <c r="O319" t="s">
        <v>2763</v>
      </c>
      <c r="P319" t="s">
        <v>3047</v>
      </c>
      <c r="Q319" t="s">
        <v>3068</v>
      </c>
      <c r="R319" t="s">
        <v>1174</v>
      </c>
      <c r="S319" t="s">
        <v>1496</v>
      </c>
      <c r="T319" t="s">
        <v>2719</v>
      </c>
      <c r="V319" t="s">
        <v>2714</v>
      </c>
      <c r="W319">
        <v>0.95</v>
      </c>
      <c r="X319" t="b">
        <v>1</v>
      </c>
      <c r="Y319" t="s">
        <v>2720</v>
      </c>
    </row>
    <row r="320" spans="1:25" x14ac:dyDescent="0.35">
      <c r="A320" t="s">
        <v>3069</v>
      </c>
      <c r="B320" t="s">
        <v>2714</v>
      </c>
      <c r="C320" t="s">
        <v>1581</v>
      </c>
      <c r="D320">
        <v>0.66949152542372903</v>
      </c>
      <c r="G320">
        <v>79</v>
      </c>
      <c r="H320">
        <v>0.66949152542372903</v>
      </c>
      <c r="I320">
        <v>118</v>
      </c>
      <c r="J320" t="s">
        <v>1187</v>
      </c>
      <c r="K320" t="s">
        <v>2786</v>
      </c>
      <c r="L320" t="s">
        <v>3070</v>
      </c>
      <c r="N320" t="s">
        <v>2714</v>
      </c>
      <c r="O320" t="s">
        <v>2763</v>
      </c>
      <c r="P320" t="s">
        <v>3071</v>
      </c>
      <c r="Q320" t="s">
        <v>3072</v>
      </c>
      <c r="R320" t="s">
        <v>1187</v>
      </c>
      <c r="S320" t="s">
        <v>1496</v>
      </c>
      <c r="T320" t="s">
        <v>2719</v>
      </c>
      <c r="V320" t="s">
        <v>2714</v>
      </c>
      <c r="W320">
        <v>0.95</v>
      </c>
      <c r="X320" t="b">
        <v>1</v>
      </c>
      <c r="Y320" t="s">
        <v>2720</v>
      </c>
    </row>
    <row r="321" spans="1:25" x14ac:dyDescent="0.35">
      <c r="A321" t="s">
        <v>3069</v>
      </c>
      <c r="B321" t="s">
        <v>2714</v>
      </c>
      <c r="C321" t="s">
        <v>1648</v>
      </c>
      <c r="D321">
        <v>0.305084745762712</v>
      </c>
      <c r="G321">
        <v>36</v>
      </c>
      <c r="H321">
        <v>0.305084745762712</v>
      </c>
      <c r="I321">
        <v>118</v>
      </c>
      <c r="J321" t="s">
        <v>1187</v>
      </c>
      <c r="K321" t="s">
        <v>2786</v>
      </c>
      <c r="L321" t="s">
        <v>3073</v>
      </c>
      <c r="N321" t="s">
        <v>2714</v>
      </c>
      <c r="O321" t="s">
        <v>2763</v>
      </c>
      <c r="P321" t="s">
        <v>3071</v>
      </c>
      <c r="Q321" t="s">
        <v>3072</v>
      </c>
      <c r="R321" t="s">
        <v>1187</v>
      </c>
      <c r="S321" t="s">
        <v>1496</v>
      </c>
      <c r="T321" t="s">
        <v>2719</v>
      </c>
      <c r="V321" t="s">
        <v>2714</v>
      </c>
      <c r="W321">
        <v>0.95</v>
      </c>
      <c r="X321" t="b">
        <v>1</v>
      </c>
      <c r="Y321" t="s">
        <v>2720</v>
      </c>
    </row>
    <row r="322" spans="1:25" x14ac:dyDescent="0.35">
      <c r="A322" t="s">
        <v>3069</v>
      </c>
      <c r="B322" t="s">
        <v>2714</v>
      </c>
      <c r="C322" t="s">
        <v>1512</v>
      </c>
      <c r="D322">
        <v>9.3220338983050793E-2</v>
      </c>
      <c r="G322">
        <v>11</v>
      </c>
      <c r="H322">
        <v>9.3220338983050793E-2</v>
      </c>
      <c r="I322">
        <v>118</v>
      </c>
      <c r="J322" t="s">
        <v>1187</v>
      </c>
      <c r="K322" t="s">
        <v>2786</v>
      </c>
      <c r="L322" t="s">
        <v>3074</v>
      </c>
      <c r="N322" t="s">
        <v>2714</v>
      </c>
      <c r="O322" t="s">
        <v>2763</v>
      </c>
      <c r="P322" t="s">
        <v>3071</v>
      </c>
      <c r="Q322" t="s">
        <v>3072</v>
      </c>
      <c r="R322" t="s">
        <v>1187</v>
      </c>
      <c r="S322" t="s">
        <v>1496</v>
      </c>
      <c r="T322" t="s">
        <v>2719</v>
      </c>
      <c r="V322" t="s">
        <v>2714</v>
      </c>
      <c r="W322">
        <v>0.95</v>
      </c>
      <c r="X322" t="b">
        <v>1</v>
      </c>
      <c r="Y322" t="s">
        <v>2720</v>
      </c>
    </row>
    <row r="323" spans="1:25" x14ac:dyDescent="0.35">
      <c r="A323" t="s">
        <v>3069</v>
      </c>
      <c r="B323" t="s">
        <v>2714</v>
      </c>
      <c r="C323" t="s">
        <v>3075</v>
      </c>
      <c r="D323">
        <v>8.4745762711864406E-3</v>
      </c>
      <c r="G323">
        <v>1</v>
      </c>
      <c r="H323">
        <v>8.4745762711864406E-3</v>
      </c>
      <c r="I323">
        <v>118</v>
      </c>
      <c r="J323" t="s">
        <v>1187</v>
      </c>
      <c r="K323" t="s">
        <v>2786</v>
      </c>
      <c r="L323" t="s">
        <v>3076</v>
      </c>
      <c r="N323" t="s">
        <v>2714</v>
      </c>
      <c r="O323" t="s">
        <v>2763</v>
      </c>
      <c r="P323" t="s">
        <v>3071</v>
      </c>
      <c r="Q323" t="s">
        <v>3072</v>
      </c>
      <c r="R323" t="s">
        <v>1187</v>
      </c>
      <c r="S323" t="s">
        <v>1496</v>
      </c>
      <c r="T323" t="s">
        <v>2719</v>
      </c>
      <c r="V323" t="s">
        <v>2714</v>
      </c>
      <c r="W323">
        <v>0.95</v>
      </c>
      <c r="X323" t="b">
        <v>1</v>
      </c>
      <c r="Y323" t="s">
        <v>2720</v>
      </c>
    </row>
    <row r="324" spans="1:25" x14ac:dyDescent="0.35">
      <c r="A324" t="s">
        <v>3069</v>
      </c>
      <c r="B324" t="s">
        <v>2714</v>
      </c>
      <c r="C324" t="s">
        <v>1702</v>
      </c>
      <c r="D324">
        <v>2.5423728813559299E-2</v>
      </c>
      <c r="G324">
        <v>3</v>
      </c>
      <c r="H324">
        <v>2.5423728813559299E-2</v>
      </c>
      <c r="I324">
        <v>118</v>
      </c>
      <c r="J324" t="s">
        <v>1187</v>
      </c>
      <c r="K324" t="s">
        <v>2786</v>
      </c>
      <c r="L324" t="s">
        <v>2832</v>
      </c>
      <c r="N324" t="s">
        <v>2714</v>
      </c>
      <c r="O324" t="s">
        <v>2763</v>
      </c>
      <c r="P324" t="s">
        <v>3071</v>
      </c>
      <c r="Q324" t="s">
        <v>3072</v>
      </c>
      <c r="R324" t="s">
        <v>1187</v>
      </c>
      <c r="S324" t="s">
        <v>1496</v>
      </c>
      <c r="T324" t="s">
        <v>2719</v>
      </c>
      <c r="V324" t="s">
        <v>2714</v>
      </c>
      <c r="W324">
        <v>0.95</v>
      </c>
      <c r="X324" t="b">
        <v>1</v>
      </c>
      <c r="Y324" t="s">
        <v>2720</v>
      </c>
    </row>
    <row r="325" spans="1:25" x14ac:dyDescent="0.35">
      <c r="A325" t="s">
        <v>3077</v>
      </c>
      <c r="B325" t="s">
        <v>2714</v>
      </c>
      <c r="C325" t="s">
        <v>1500</v>
      </c>
      <c r="D325">
        <v>0.55329949238578702</v>
      </c>
      <c r="G325">
        <v>109</v>
      </c>
      <c r="H325">
        <v>0.55329949238578702</v>
      </c>
      <c r="I325">
        <v>197</v>
      </c>
      <c r="J325" t="s">
        <v>1197</v>
      </c>
      <c r="K325" t="s">
        <v>2716</v>
      </c>
      <c r="L325" t="s">
        <v>2731</v>
      </c>
      <c r="N325" t="s">
        <v>2714</v>
      </c>
      <c r="O325" t="s">
        <v>3078</v>
      </c>
      <c r="P325" t="s">
        <v>3079</v>
      </c>
      <c r="Q325" t="s">
        <v>3080</v>
      </c>
      <c r="R325" t="s">
        <v>1197</v>
      </c>
      <c r="T325" t="s">
        <v>2719</v>
      </c>
      <c r="V325" t="s">
        <v>2714</v>
      </c>
      <c r="W325">
        <v>0.95</v>
      </c>
      <c r="X325" t="b">
        <v>1</v>
      </c>
      <c r="Y325" t="s">
        <v>2720</v>
      </c>
    </row>
    <row r="326" spans="1:25" x14ac:dyDescent="0.35">
      <c r="A326" t="s">
        <v>3077</v>
      </c>
      <c r="B326" t="s">
        <v>2714</v>
      </c>
      <c r="C326" t="s">
        <v>1496</v>
      </c>
      <c r="D326">
        <v>0.44670050761421298</v>
      </c>
      <c r="G326">
        <v>88</v>
      </c>
      <c r="H326">
        <v>0.44670050761421298</v>
      </c>
      <c r="I326">
        <v>197</v>
      </c>
      <c r="J326" t="s">
        <v>1197</v>
      </c>
      <c r="K326" t="s">
        <v>2716</v>
      </c>
      <c r="L326" t="s">
        <v>2733</v>
      </c>
      <c r="N326" t="s">
        <v>2714</v>
      </c>
      <c r="O326" t="s">
        <v>3078</v>
      </c>
      <c r="P326" t="s">
        <v>3079</v>
      </c>
      <c r="Q326" t="s">
        <v>3080</v>
      </c>
      <c r="R326" t="s">
        <v>1197</v>
      </c>
      <c r="T326" t="s">
        <v>2719</v>
      </c>
      <c r="V326" t="s">
        <v>2714</v>
      </c>
      <c r="W326">
        <v>0.95</v>
      </c>
      <c r="X326" t="b">
        <v>1</v>
      </c>
      <c r="Y326" t="s">
        <v>2720</v>
      </c>
    </row>
    <row r="327" spans="1:25" x14ac:dyDescent="0.35">
      <c r="A327" t="s">
        <v>3081</v>
      </c>
      <c r="B327" t="s">
        <v>2714</v>
      </c>
      <c r="C327" t="s">
        <v>1838</v>
      </c>
      <c r="D327">
        <v>1.13636363636364E-2</v>
      </c>
      <c r="G327">
        <v>1</v>
      </c>
      <c r="H327">
        <v>1.13636363636364E-2</v>
      </c>
      <c r="I327">
        <v>88</v>
      </c>
      <c r="J327" t="s">
        <v>1199</v>
      </c>
      <c r="K327" t="s">
        <v>2716</v>
      </c>
      <c r="L327" t="s">
        <v>3082</v>
      </c>
      <c r="N327" t="s">
        <v>2714</v>
      </c>
      <c r="O327" t="s">
        <v>3078</v>
      </c>
      <c r="P327" t="s">
        <v>3079</v>
      </c>
      <c r="Q327" t="s">
        <v>3083</v>
      </c>
      <c r="R327" t="s">
        <v>1199</v>
      </c>
      <c r="S327" t="s">
        <v>1496</v>
      </c>
      <c r="T327" t="s">
        <v>2719</v>
      </c>
      <c r="V327" t="s">
        <v>2714</v>
      </c>
      <c r="W327">
        <v>0.95</v>
      </c>
      <c r="X327" t="b">
        <v>1</v>
      </c>
      <c r="Y327" t="s">
        <v>2720</v>
      </c>
    </row>
    <row r="328" spans="1:25" x14ac:dyDescent="0.35">
      <c r="A328" t="s">
        <v>3081</v>
      </c>
      <c r="B328" t="s">
        <v>2714</v>
      </c>
      <c r="C328" t="s">
        <v>1540</v>
      </c>
      <c r="D328">
        <v>0.54545454545454497</v>
      </c>
      <c r="G328">
        <v>48</v>
      </c>
      <c r="H328">
        <v>0.54545454545454497</v>
      </c>
      <c r="I328">
        <v>88</v>
      </c>
      <c r="J328" t="s">
        <v>1199</v>
      </c>
      <c r="K328" t="s">
        <v>2716</v>
      </c>
      <c r="L328" t="s">
        <v>3084</v>
      </c>
      <c r="N328" t="s">
        <v>2714</v>
      </c>
      <c r="O328" t="s">
        <v>3078</v>
      </c>
      <c r="P328" t="s">
        <v>3079</v>
      </c>
      <c r="Q328" t="s">
        <v>3083</v>
      </c>
      <c r="R328" t="s">
        <v>1199</v>
      </c>
      <c r="S328" t="s">
        <v>1496</v>
      </c>
      <c r="T328" t="s">
        <v>2719</v>
      </c>
      <c r="V328" t="s">
        <v>2714</v>
      </c>
      <c r="W328">
        <v>0.95</v>
      </c>
      <c r="X328" t="b">
        <v>1</v>
      </c>
      <c r="Y328" t="s">
        <v>2720</v>
      </c>
    </row>
    <row r="329" spans="1:25" x14ac:dyDescent="0.35">
      <c r="A329" t="s">
        <v>3081</v>
      </c>
      <c r="B329" t="s">
        <v>2714</v>
      </c>
      <c r="C329" t="s">
        <v>1922</v>
      </c>
      <c r="D329">
        <v>1.13636363636364E-2</v>
      </c>
      <c r="G329">
        <v>1</v>
      </c>
      <c r="H329">
        <v>1.13636363636364E-2</v>
      </c>
      <c r="I329">
        <v>88</v>
      </c>
      <c r="J329" t="s">
        <v>1199</v>
      </c>
      <c r="K329" t="s">
        <v>2716</v>
      </c>
      <c r="L329" t="s">
        <v>3085</v>
      </c>
      <c r="N329" t="s">
        <v>2714</v>
      </c>
      <c r="O329" t="s">
        <v>3078</v>
      </c>
      <c r="P329" t="s">
        <v>3079</v>
      </c>
      <c r="Q329" t="s">
        <v>3083</v>
      </c>
      <c r="R329" t="s">
        <v>1199</v>
      </c>
      <c r="S329" t="s">
        <v>1496</v>
      </c>
      <c r="T329" t="s">
        <v>2719</v>
      </c>
      <c r="V329" t="s">
        <v>2714</v>
      </c>
      <c r="W329">
        <v>0.95</v>
      </c>
      <c r="X329" t="b">
        <v>1</v>
      </c>
      <c r="Y329" t="s">
        <v>2720</v>
      </c>
    </row>
    <row r="330" spans="1:25" x14ac:dyDescent="0.35">
      <c r="A330" t="s">
        <v>3081</v>
      </c>
      <c r="B330" t="s">
        <v>2714</v>
      </c>
      <c r="C330" t="s">
        <v>1649</v>
      </c>
      <c r="D330">
        <v>0.39772727272727298</v>
      </c>
      <c r="G330">
        <v>35</v>
      </c>
      <c r="H330">
        <v>0.39772727272727298</v>
      </c>
      <c r="I330">
        <v>88</v>
      </c>
      <c r="J330" t="s">
        <v>1199</v>
      </c>
      <c r="K330" t="s">
        <v>2716</v>
      </c>
      <c r="L330" t="s">
        <v>3086</v>
      </c>
      <c r="N330" t="s">
        <v>2714</v>
      </c>
      <c r="O330" t="s">
        <v>3078</v>
      </c>
      <c r="P330" t="s">
        <v>3079</v>
      </c>
      <c r="Q330" t="s">
        <v>3083</v>
      </c>
      <c r="R330" t="s">
        <v>1199</v>
      </c>
      <c r="S330" t="s">
        <v>1496</v>
      </c>
      <c r="T330" t="s">
        <v>2719</v>
      </c>
      <c r="V330" t="s">
        <v>2714</v>
      </c>
      <c r="W330">
        <v>0.95</v>
      </c>
      <c r="X330" t="b">
        <v>1</v>
      </c>
      <c r="Y330" t="s">
        <v>2720</v>
      </c>
    </row>
    <row r="331" spans="1:25" x14ac:dyDescent="0.35">
      <c r="A331" t="s">
        <v>3081</v>
      </c>
      <c r="B331" t="s">
        <v>2714</v>
      </c>
      <c r="C331" t="s">
        <v>1582</v>
      </c>
      <c r="D331">
        <v>3.4090909090909102E-2</v>
      </c>
      <c r="G331">
        <v>3</v>
      </c>
      <c r="H331">
        <v>3.4090909090909102E-2</v>
      </c>
      <c r="I331">
        <v>88</v>
      </c>
      <c r="J331" t="s">
        <v>1199</v>
      </c>
      <c r="K331" t="s">
        <v>2716</v>
      </c>
      <c r="L331" t="s">
        <v>3087</v>
      </c>
      <c r="N331" t="s">
        <v>2714</v>
      </c>
      <c r="O331" t="s">
        <v>3078</v>
      </c>
      <c r="P331" t="s">
        <v>3079</v>
      </c>
      <c r="Q331" t="s">
        <v>3083</v>
      </c>
      <c r="R331" t="s">
        <v>1199</v>
      </c>
      <c r="S331" t="s">
        <v>1496</v>
      </c>
      <c r="T331" t="s">
        <v>2719</v>
      </c>
      <c r="V331" t="s">
        <v>2714</v>
      </c>
      <c r="W331">
        <v>0.95</v>
      </c>
      <c r="X331" t="b">
        <v>1</v>
      </c>
      <c r="Y331" t="s">
        <v>2720</v>
      </c>
    </row>
    <row r="332" spans="1:25" x14ac:dyDescent="0.35">
      <c r="A332" t="s">
        <v>3088</v>
      </c>
      <c r="B332" t="s">
        <v>2714</v>
      </c>
      <c r="C332" t="s">
        <v>1559</v>
      </c>
      <c r="D332">
        <v>0.56818181818181801</v>
      </c>
      <c r="G332">
        <v>50</v>
      </c>
      <c r="H332">
        <v>0.56818181818181801</v>
      </c>
      <c r="I332">
        <v>88</v>
      </c>
      <c r="J332" t="s">
        <v>1200</v>
      </c>
      <c r="K332" t="s">
        <v>2786</v>
      </c>
      <c r="L332" t="s">
        <v>3089</v>
      </c>
      <c r="N332" t="s">
        <v>2714</v>
      </c>
      <c r="O332" t="s">
        <v>3078</v>
      </c>
      <c r="P332" t="s">
        <v>3079</v>
      </c>
      <c r="Q332" t="s">
        <v>3090</v>
      </c>
      <c r="R332" t="s">
        <v>1200</v>
      </c>
      <c r="S332" t="s">
        <v>1496</v>
      </c>
      <c r="T332" t="s">
        <v>2719</v>
      </c>
      <c r="V332" t="s">
        <v>2714</v>
      </c>
      <c r="W332">
        <v>0.95</v>
      </c>
      <c r="X332" t="b">
        <v>1</v>
      </c>
      <c r="Y332" t="s">
        <v>2720</v>
      </c>
    </row>
    <row r="333" spans="1:25" x14ac:dyDescent="0.35">
      <c r="A333" t="s">
        <v>3088</v>
      </c>
      <c r="B333" t="s">
        <v>2714</v>
      </c>
      <c r="C333" t="s">
        <v>1583</v>
      </c>
      <c r="D333">
        <v>0.13636363636363599</v>
      </c>
      <c r="G333">
        <v>12</v>
      </c>
      <c r="H333">
        <v>0.13636363636363599</v>
      </c>
      <c r="I333">
        <v>88</v>
      </c>
      <c r="J333" t="s">
        <v>1200</v>
      </c>
      <c r="K333" t="s">
        <v>2786</v>
      </c>
      <c r="L333" t="s">
        <v>3091</v>
      </c>
      <c r="N333" t="s">
        <v>2714</v>
      </c>
      <c r="O333" t="s">
        <v>3078</v>
      </c>
      <c r="P333" t="s">
        <v>3079</v>
      </c>
      <c r="Q333" t="s">
        <v>3090</v>
      </c>
      <c r="R333" t="s">
        <v>1200</v>
      </c>
      <c r="S333" t="s">
        <v>1496</v>
      </c>
      <c r="T333" t="s">
        <v>2719</v>
      </c>
      <c r="V333" t="s">
        <v>2714</v>
      </c>
      <c r="W333">
        <v>0.95</v>
      </c>
      <c r="X333" t="b">
        <v>1</v>
      </c>
      <c r="Y333" t="s">
        <v>2720</v>
      </c>
    </row>
    <row r="334" spans="1:25" x14ac:dyDescent="0.35">
      <c r="A334" t="s">
        <v>3088</v>
      </c>
      <c r="B334" t="s">
        <v>2714</v>
      </c>
      <c r="C334" t="s">
        <v>2438</v>
      </c>
      <c r="D334">
        <v>0.25</v>
      </c>
      <c r="G334">
        <v>22</v>
      </c>
      <c r="H334">
        <v>0.25</v>
      </c>
      <c r="I334">
        <v>88</v>
      </c>
      <c r="J334" t="s">
        <v>1200</v>
      </c>
      <c r="K334" t="s">
        <v>2786</v>
      </c>
      <c r="L334" t="s">
        <v>3092</v>
      </c>
      <c r="N334" t="s">
        <v>2714</v>
      </c>
      <c r="O334" t="s">
        <v>3078</v>
      </c>
      <c r="P334" t="s">
        <v>3079</v>
      </c>
      <c r="Q334" t="s">
        <v>3090</v>
      </c>
      <c r="R334" t="s">
        <v>1200</v>
      </c>
      <c r="S334" t="s">
        <v>1496</v>
      </c>
      <c r="T334" t="s">
        <v>2719</v>
      </c>
      <c r="V334" t="s">
        <v>2714</v>
      </c>
      <c r="W334">
        <v>0.95</v>
      </c>
      <c r="X334" t="b">
        <v>1</v>
      </c>
      <c r="Y334" t="s">
        <v>2720</v>
      </c>
    </row>
    <row r="335" spans="1:25" x14ac:dyDescent="0.35">
      <c r="A335" t="s">
        <v>3088</v>
      </c>
      <c r="B335" t="s">
        <v>2714</v>
      </c>
      <c r="C335" t="s">
        <v>1831</v>
      </c>
      <c r="D335">
        <v>0.42045454545454503</v>
      </c>
      <c r="G335">
        <v>37</v>
      </c>
      <c r="H335">
        <v>0.42045454545454503</v>
      </c>
      <c r="I335">
        <v>88</v>
      </c>
      <c r="J335" t="s">
        <v>1200</v>
      </c>
      <c r="K335" t="s">
        <v>2786</v>
      </c>
      <c r="L335" t="s">
        <v>3093</v>
      </c>
      <c r="N335" t="s">
        <v>2714</v>
      </c>
      <c r="O335" t="s">
        <v>3078</v>
      </c>
      <c r="P335" t="s">
        <v>3079</v>
      </c>
      <c r="Q335" t="s">
        <v>3090</v>
      </c>
      <c r="R335" t="s">
        <v>1200</v>
      </c>
      <c r="S335" t="s">
        <v>1496</v>
      </c>
      <c r="T335" t="s">
        <v>2719</v>
      </c>
      <c r="V335" t="s">
        <v>2714</v>
      </c>
      <c r="W335">
        <v>0.95</v>
      </c>
      <c r="X335" t="b">
        <v>1</v>
      </c>
      <c r="Y335" t="s">
        <v>2720</v>
      </c>
    </row>
    <row r="336" spans="1:25" x14ac:dyDescent="0.35">
      <c r="A336" t="s">
        <v>3088</v>
      </c>
      <c r="B336" t="s">
        <v>2714</v>
      </c>
      <c r="C336" t="s">
        <v>2126</v>
      </c>
      <c r="D336">
        <v>0.45454545454545497</v>
      </c>
      <c r="G336">
        <v>40</v>
      </c>
      <c r="H336">
        <v>0.45454545454545497</v>
      </c>
      <c r="I336">
        <v>88</v>
      </c>
      <c r="J336" t="s">
        <v>1200</v>
      </c>
      <c r="K336" t="s">
        <v>2786</v>
      </c>
      <c r="L336" t="s">
        <v>3094</v>
      </c>
      <c r="N336" t="s">
        <v>2714</v>
      </c>
      <c r="O336" t="s">
        <v>3078</v>
      </c>
      <c r="P336" t="s">
        <v>3079</v>
      </c>
      <c r="Q336" t="s">
        <v>3090</v>
      </c>
      <c r="R336" t="s">
        <v>1200</v>
      </c>
      <c r="S336" t="s">
        <v>1496</v>
      </c>
      <c r="T336" t="s">
        <v>2719</v>
      </c>
      <c r="V336" t="s">
        <v>2714</v>
      </c>
      <c r="W336">
        <v>0.95</v>
      </c>
      <c r="X336" t="b">
        <v>1</v>
      </c>
      <c r="Y336" t="s">
        <v>2720</v>
      </c>
    </row>
    <row r="337" spans="1:25" x14ac:dyDescent="0.35">
      <c r="A337" t="s">
        <v>3088</v>
      </c>
      <c r="B337" t="s">
        <v>2714</v>
      </c>
      <c r="C337" t="s">
        <v>1759</v>
      </c>
      <c r="D337">
        <v>5.6818181818181802E-2</v>
      </c>
      <c r="G337">
        <v>5</v>
      </c>
      <c r="H337">
        <v>5.6818181818181802E-2</v>
      </c>
      <c r="I337">
        <v>88</v>
      </c>
      <c r="J337" t="s">
        <v>1200</v>
      </c>
      <c r="K337" t="s">
        <v>2786</v>
      </c>
      <c r="L337" t="s">
        <v>3095</v>
      </c>
      <c r="N337" t="s">
        <v>2714</v>
      </c>
      <c r="O337" t="s">
        <v>3078</v>
      </c>
      <c r="P337" t="s">
        <v>3079</v>
      </c>
      <c r="Q337" t="s">
        <v>3090</v>
      </c>
      <c r="R337" t="s">
        <v>1200</v>
      </c>
      <c r="S337" t="s">
        <v>1496</v>
      </c>
      <c r="T337" t="s">
        <v>2719</v>
      </c>
      <c r="V337" t="s">
        <v>2714</v>
      </c>
      <c r="W337">
        <v>0.95</v>
      </c>
      <c r="X337" t="b">
        <v>1</v>
      </c>
      <c r="Y337" t="s">
        <v>2720</v>
      </c>
    </row>
    <row r="338" spans="1:25" x14ac:dyDescent="0.35">
      <c r="A338" t="s">
        <v>3088</v>
      </c>
      <c r="B338" t="s">
        <v>2714</v>
      </c>
      <c r="C338" t="s">
        <v>1617</v>
      </c>
      <c r="D338">
        <v>0.15909090909090901</v>
      </c>
      <c r="G338">
        <v>14</v>
      </c>
      <c r="H338">
        <v>0.15909090909090901</v>
      </c>
      <c r="I338">
        <v>88</v>
      </c>
      <c r="J338" t="s">
        <v>1200</v>
      </c>
      <c r="K338" t="s">
        <v>2786</v>
      </c>
      <c r="L338" t="s">
        <v>3096</v>
      </c>
      <c r="N338" t="s">
        <v>2714</v>
      </c>
      <c r="O338" t="s">
        <v>3078</v>
      </c>
      <c r="P338" t="s">
        <v>3079</v>
      </c>
      <c r="Q338" t="s">
        <v>3090</v>
      </c>
      <c r="R338" t="s">
        <v>1200</v>
      </c>
      <c r="S338" t="s">
        <v>1496</v>
      </c>
      <c r="T338" t="s">
        <v>2719</v>
      </c>
      <c r="V338" t="s">
        <v>2714</v>
      </c>
      <c r="W338">
        <v>0.95</v>
      </c>
      <c r="X338" t="b">
        <v>1</v>
      </c>
      <c r="Y338" t="s">
        <v>2720</v>
      </c>
    </row>
    <row r="339" spans="1:25" x14ac:dyDescent="0.35">
      <c r="A339" t="s">
        <v>3088</v>
      </c>
      <c r="B339" t="s">
        <v>2714</v>
      </c>
      <c r="C339" t="s">
        <v>3097</v>
      </c>
      <c r="D339">
        <v>7.9545454545454503E-2</v>
      </c>
      <c r="G339">
        <v>7</v>
      </c>
      <c r="H339">
        <v>7.9545454545454503E-2</v>
      </c>
      <c r="I339">
        <v>88</v>
      </c>
      <c r="J339" t="s">
        <v>1200</v>
      </c>
      <c r="K339" t="s">
        <v>2786</v>
      </c>
      <c r="L339" t="s">
        <v>3098</v>
      </c>
      <c r="N339" t="s">
        <v>2714</v>
      </c>
      <c r="O339" t="s">
        <v>3078</v>
      </c>
      <c r="P339" t="s">
        <v>3079</v>
      </c>
      <c r="Q339" t="s">
        <v>3090</v>
      </c>
      <c r="R339" t="s">
        <v>1200</v>
      </c>
      <c r="S339" t="s">
        <v>1496</v>
      </c>
      <c r="T339" t="s">
        <v>2719</v>
      </c>
      <c r="V339" t="s">
        <v>2714</v>
      </c>
      <c r="W339">
        <v>0.95</v>
      </c>
      <c r="X339" t="b">
        <v>1</v>
      </c>
      <c r="Y339" t="s">
        <v>2720</v>
      </c>
    </row>
    <row r="340" spans="1:25" x14ac:dyDescent="0.35">
      <c r="A340" t="s">
        <v>3088</v>
      </c>
      <c r="B340" t="s">
        <v>2714</v>
      </c>
      <c r="C340" t="s">
        <v>2374</v>
      </c>
      <c r="D340">
        <v>0.21590909090909099</v>
      </c>
      <c r="G340">
        <v>19</v>
      </c>
      <c r="H340">
        <v>0.21590909090909099</v>
      </c>
      <c r="I340">
        <v>88</v>
      </c>
      <c r="J340" t="s">
        <v>1200</v>
      </c>
      <c r="K340" t="s">
        <v>2786</v>
      </c>
      <c r="L340" t="s">
        <v>3099</v>
      </c>
      <c r="N340" t="s">
        <v>2714</v>
      </c>
      <c r="O340" t="s">
        <v>3078</v>
      </c>
      <c r="P340" t="s">
        <v>3079</v>
      </c>
      <c r="Q340" t="s">
        <v>3090</v>
      </c>
      <c r="R340" t="s">
        <v>1200</v>
      </c>
      <c r="S340" t="s">
        <v>1496</v>
      </c>
      <c r="T340" t="s">
        <v>2719</v>
      </c>
      <c r="V340" t="s">
        <v>2714</v>
      </c>
      <c r="W340">
        <v>0.95</v>
      </c>
      <c r="X340" t="b">
        <v>1</v>
      </c>
      <c r="Y340" t="s">
        <v>2720</v>
      </c>
    </row>
    <row r="341" spans="1:25" x14ac:dyDescent="0.35">
      <c r="A341" t="s">
        <v>3100</v>
      </c>
      <c r="B341" t="s">
        <v>2714</v>
      </c>
      <c r="C341" t="s">
        <v>1712</v>
      </c>
      <c r="D341">
        <v>0.125</v>
      </c>
      <c r="G341">
        <v>11</v>
      </c>
      <c r="H341">
        <v>0.125</v>
      </c>
      <c r="I341">
        <v>88</v>
      </c>
      <c r="J341" t="s">
        <v>1214</v>
      </c>
      <c r="K341" t="s">
        <v>2786</v>
      </c>
      <c r="L341" t="s">
        <v>3101</v>
      </c>
      <c r="N341" t="s">
        <v>2714</v>
      </c>
      <c r="O341" t="s">
        <v>3078</v>
      </c>
      <c r="P341" t="s">
        <v>3079</v>
      </c>
      <c r="Q341" t="s">
        <v>3102</v>
      </c>
      <c r="R341" t="s">
        <v>1214</v>
      </c>
      <c r="S341" t="s">
        <v>1496</v>
      </c>
      <c r="T341" t="s">
        <v>2719</v>
      </c>
      <c r="V341" t="s">
        <v>2714</v>
      </c>
      <c r="W341">
        <v>0.95</v>
      </c>
      <c r="X341" t="b">
        <v>1</v>
      </c>
      <c r="Y341" t="s">
        <v>2720</v>
      </c>
    </row>
    <row r="342" spans="1:25" x14ac:dyDescent="0.35">
      <c r="A342" t="s">
        <v>3100</v>
      </c>
      <c r="B342" t="s">
        <v>2714</v>
      </c>
      <c r="C342" t="s">
        <v>2044</v>
      </c>
      <c r="D342">
        <v>0.15909090909090901</v>
      </c>
      <c r="G342">
        <v>14</v>
      </c>
      <c r="H342">
        <v>0.15909090909090901</v>
      </c>
      <c r="I342">
        <v>88</v>
      </c>
      <c r="J342" t="s">
        <v>1214</v>
      </c>
      <c r="K342" t="s">
        <v>2786</v>
      </c>
      <c r="L342" t="s">
        <v>3103</v>
      </c>
      <c r="N342" t="s">
        <v>2714</v>
      </c>
      <c r="O342" t="s">
        <v>3078</v>
      </c>
      <c r="P342" t="s">
        <v>3079</v>
      </c>
      <c r="Q342" t="s">
        <v>3102</v>
      </c>
      <c r="R342" t="s">
        <v>1214</v>
      </c>
      <c r="S342" t="s">
        <v>1496</v>
      </c>
      <c r="T342" t="s">
        <v>2719</v>
      </c>
      <c r="V342" t="s">
        <v>2714</v>
      </c>
      <c r="W342">
        <v>0.95</v>
      </c>
      <c r="X342" t="b">
        <v>1</v>
      </c>
      <c r="Y342" t="s">
        <v>2720</v>
      </c>
    </row>
    <row r="343" spans="1:25" x14ac:dyDescent="0.35">
      <c r="A343" t="s">
        <v>3100</v>
      </c>
      <c r="B343" t="s">
        <v>2714</v>
      </c>
      <c r="C343" t="s">
        <v>1787</v>
      </c>
      <c r="D343">
        <v>6.8181818181818205E-2</v>
      </c>
      <c r="G343">
        <v>6</v>
      </c>
      <c r="H343">
        <v>6.8181818181818205E-2</v>
      </c>
      <c r="I343">
        <v>88</v>
      </c>
      <c r="J343" t="s">
        <v>1214</v>
      </c>
      <c r="K343" t="s">
        <v>2786</v>
      </c>
      <c r="L343" t="s">
        <v>3104</v>
      </c>
      <c r="N343" t="s">
        <v>2714</v>
      </c>
      <c r="O343" t="s">
        <v>3078</v>
      </c>
      <c r="P343" t="s">
        <v>3079</v>
      </c>
      <c r="Q343" t="s">
        <v>3102</v>
      </c>
      <c r="R343" t="s">
        <v>1214</v>
      </c>
      <c r="S343" t="s">
        <v>1496</v>
      </c>
      <c r="T343" t="s">
        <v>2719</v>
      </c>
      <c r="V343" t="s">
        <v>2714</v>
      </c>
      <c r="W343">
        <v>0.95</v>
      </c>
      <c r="X343" t="b">
        <v>1</v>
      </c>
      <c r="Y343" t="s">
        <v>2720</v>
      </c>
    </row>
    <row r="344" spans="1:25" x14ac:dyDescent="0.35">
      <c r="A344" t="s">
        <v>3100</v>
      </c>
      <c r="B344" t="s">
        <v>2714</v>
      </c>
      <c r="C344" t="s">
        <v>2057</v>
      </c>
      <c r="D344">
        <v>0.204545454545455</v>
      </c>
      <c r="G344">
        <v>18</v>
      </c>
      <c r="H344">
        <v>0.204545454545455</v>
      </c>
      <c r="I344">
        <v>88</v>
      </c>
      <c r="J344" t="s">
        <v>1214</v>
      </c>
      <c r="K344" t="s">
        <v>2786</v>
      </c>
      <c r="L344" t="s">
        <v>3105</v>
      </c>
      <c r="N344" t="s">
        <v>2714</v>
      </c>
      <c r="O344" t="s">
        <v>3078</v>
      </c>
      <c r="P344" t="s">
        <v>3079</v>
      </c>
      <c r="Q344" t="s">
        <v>3102</v>
      </c>
      <c r="R344" t="s">
        <v>1214</v>
      </c>
      <c r="S344" t="s">
        <v>1496</v>
      </c>
      <c r="T344" t="s">
        <v>2719</v>
      </c>
      <c r="V344" t="s">
        <v>2714</v>
      </c>
      <c r="W344">
        <v>0.95</v>
      </c>
      <c r="X344" t="b">
        <v>1</v>
      </c>
      <c r="Y344" t="s">
        <v>2720</v>
      </c>
    </row>
    <row r="345" spans="1:25" x14ac:dyDescent="0.35">
      <c r="A345" t="s">
        <v>3100</v>
      </c>
      <c r="B345" t="s">
        <v>2714</v>
      </c>
      <c r="C345" t="s">
        <v>1560</v>
      </c>
      <c r="D345">
        <v>0.46590909090909099</v>
      </c>
      <c r="G345">
        <v>41</v>
      </c>
      <c r="H345">
        <v>0.46590909090909099</v>
      </c>
      <c r="I345">
        <v>88</v>
      </c>
      <c r="J345" t="s">
        <v>1214</v>
      </c>
      <c r="K345" t="s">
        <v>2786</v>
      </c>
      <c r="L345" t="s">
        <v>3106</v>
      </c>
      <c r="N345" t="s">
        <v>2714</v>
      </c>
      <c r="O345" t="s">
        <v>3078</v>
      </c>
      <c r="P345" t="s">
        <v>3079</v>
      </c>
      <c r="Q345" t="s">
        <v>3102</v>
      </c>
      <c r="R345" t="s">
        <v>1214</v>
      </c>
      <c r="S345" t="s">
        <v>1496</v>
      </c>
      <c r="T345" t="s">
        <v>2719</v>
      </c>
      <c r="V345" t="s">
        <v>2714</v>
      </c>
      <c r="W345">
        <v>0.95</v>
      </c>
      <c r="X345" t="b">
        <v>1</v>
      </c>
      <c r="Y345" t="s">
        <v>2720</v>
      </c>
    </row>
    <row r="346" spans="1:25" x14ac:dyDescent="0.35">
      <c r="A346" t="s">
        <v>3100</v>
      </c>
      <c r="B346" t="s">
        <v>2714</v>
      </c>
      <c r="C346" t="s">
        <v>1728</v>
      </c>
      <c r="D346">
        <v>0.39772727272727298</v>
      </c>
      <c r="G346">
        <v>35</v>
      </c>
      <c r="H346">
        <v>0.39772727272727298</v>
      </c>
      <c r="I346">
        <v>88</v>
      </c>
      <c r="J346" t="s">
        <v>1214</v>
      </c>
      <c r="K346" t="s">
        <v>2786</v>
      </c>
      <c r="L346" t="s">
        <v>3107</v>
      </c>
      <c r="N346" t="s">
        <v>2714</v>
      </c>
      <c r="O346" t="s">
        <v>3078</v>
      </c>
      <c r="P346" t="s">
        <v>3079</v>
      </c>
      <c r="Q346" t="s">
        <v>3102</v>
      </c>
      <c r="R346" t="s">
        <v>1214</v>
      </c>
      <c r="S346" t="s">
        <v>1496</v>
      </c>
      <c r="T346" t="s">
        <v>2719</v>
      </c>
      <c r="V346" t="s">
        <v>2714</v>
      </c>
      <c r="W346">
        <v>0.95</v>
      </c>
      <c r="X346" t="b">
        <v>1</v>
      </c>
      <c r="Y346" t="s">
        <v>2720</v>
      </c>
    </row>
    <row r="347" spans="1:25" x14ac:dyDescent="0.35">
      <c r="A347" t="s">
        <v>3100</v>
      </c>
      <c r="B347" t="s">
        <v>2714</v>
      </c>
      <c r="C347" t="s">
        <v>3108</v>
      </c>
      <c r="D347">
        <v>1.13636363636364E-2</v>
      </c>
      <c r="G347">
        <v>1</v>
      </c>
      <c r="H347">
        <v>1.13636363636364E-2</v>
      </c>
      <c r="I347">
        <v>88</v>
      </c>
      <c r="J347" t="s">
        <v>1214</v>
      </c>
      <c r="K347" t="s">
        <v>2786</v>
      </c>
      <c r="L347" t="s">
        <v>3109</v>
      </c>
      <c r="N347" t="s">
        <v>2714</v>
      </c>
      <c r="O347" t="s">
        <v>3078</v>
      </c>
      <c r="P347" t="s">
        <v>3079</v>
      </c>
      <c r="Q347" t="s">
        <v>3102</v>
      </c>
      <c r="R347" t="s">
        <v>1214</v>
      </c>
      <c r="S347" t="s">
        <v>1496</v>
      </c>
      <c r="T347" t="s">
        <v>2719</v>
      </c>
      <c r="V347" t="s">
        <v>2714</v>
      </c>
      <c r="W347">
        <v>0.95</v>
      </c>
      <c r="X347" t="b">
        <v>1</v>
      </c>
      <c r="Y347" t="s">
        <v>2720</v>
      </c>
    </row>
    <row r="348" spans="1:25" x14ac:dyDescent="0.35">
      <c r="A348" t="s">
        <v>3110</v>
      </c>
      <c r="B348" t="s">
        <v>2714</v>
      </c>
      <c r="C348" t="s">
        <v>1561</v>
      </c>
      <c r="D348">
        <v>0.38636363636363602</v>
      </c>
      <c r="G348">
        <v>34</v>
      </c>
      <c r="H348">
        <v>0.38636363636363602</v>
      </c>
      <c r="I348">
        <v>88</v>
      </c>
      <c r="J348" t="s">
        <v>1229</v>
      </c>
      <c r="K348" t="s">
        <v>2786</v>
      </c>
      <c r="L348" t="s">
        <v>3111</v>
      </c>
      <c r="N348" t="s">
        <v>2714</v>
      </c>
      <c r="O348" t="s">
        <v>3078</v>
      </c>
      <c r="P348" t="s">
        <v>3079</v>
      </c>
      <c r="Q348" t="s">
        <v>3112</v>
      </c>
      <c r="R348" t="s">
        <v>1229</v>
      </c>
      <c r="S348" t="s">
        <v>1496</v>
      </c>
      <c r="T348" t="s">
        <v>2719</v>
      </c>
      <c r="V348" t="s">
        <v>2714</v>
      </c>
      <c r="W348">
        <v>0.95</v>
      </c>
      <c r="X348" t="b">
        <v>1</v>
      </c>
      <c r="Y348" t="s">
        <v>2720</v>
      </c>
    </row>
    <row r="349" spans="1:25" x14ac:dyDescent="0.35">
      <c r="A349" t="s">
        <v>3110</v>
      </c>
      <c r="B349" t="s">
        <v>2714</v>
      </c>
      <c r="C349" t="s">
        <v>2526</v>
      </c>
      <c r="D349">
        <v>2.27272727272727E-2</v>
      </c>
      <c r="G349">
        <v>2</v>
      </c>
      <c r="H349">
        <v>2.27272727272727E-2</v>
      </c>
      <c r="I349">
        <v>88</v>
      </c>
      <c r="J349" t="s">
        <v>1229</v>
      </c>
      <c r="K349" t="s">
        <v>2786</v>
      </c>
      <c r="L349" t="s">
        <v>3113</v>
      </c>
      <c r="N349" t="s">
        <v>2714</v>
      </c>
      <c r="O349" t="s">
        <v>3078</v>
      </c>
      <c r="P349" t="s">
        <v>3079</v>
      </c>
      <c r="Q349" t="s">
        <v>3112</v>
      </c>
      <c r="R349" t="s">
        <v>1229</v>
      </c>
      <c r="S349" t="s">
        <v>1496</v>
      </c>
      <c r="T349" t="s">
        <v>2719</v>
      </c>
      <c r="V349" t="s">
        <v>2714</v>
      </c>
      <c r="W349">
        <v>0.95</v>
      </c>
      <c r="X349" t="b">
        <v>1</v>
      </c>
      <c r="Y349" t="s">
        <v>2720</v>
      </c>
    </row>
    <row r="350" spans="1:25" x14ac:dyDescent="0.35">
      <c r="A350" t="s">
        <v>3110</v>
      </c>
      <c r="B350" t="s">
        <v>2714</v>
      </c>
      <c r="C350" t="s">
        <v>3114</v>
      </c>
      <c r="D350">
        <v>1.13636363636364E-2</v>
      </c>
      <c r="G350">
        <v>1</v>
      </c>
      <c r="H350">
        <v>1.13636363636364E-2</v>
      </c>
      <c r="I350">
        <v>88</v>
      </c>
      <c r="J350" t="s">
        <v>1229</v>
      </c>
      <c r="K350" t="s">
        <v>2786</v>
      </c>
      <c r="L350" t="s">
        <v>3115</v>
      </c>
      <c r="N350" t="s">
        <v>2714</v>
      </c>
      <c r="O350" t="s">
        <v>3078</v>
      </c>
      <c r="P350" t="s">
        <v>3079</v>
      </c>
      <c r="Q350" t="s">
        <v>3112</v>
      </c>
      <c r="R350" t="s">
        <v>1229</v>
      </c>
      <c r="S350" t="s">
        <v>1496</v>
      </c>
      <c r="T350" t="s">
        <v>2719</v>
      </c>
      <c r="V350" t="s">
        <v>2714</v>
      </c>
      <c r="W350">
        <v>0.95</v>
      </c>
      <c r="X350" t="b">
        <v>1</v>
      </c>
      <c r="Y350" t="s">
        <v>2720</v>
      </c>
    </row>
    <row r="351" spans="1:25" x14ac:dyDescent="0.35">
      <c r="A351" t="s">
        <v>3110</v>
      </c>
      <c r="B351" t="s">
        <v>2714</v>
      </c>
      <c r="C351" t="s">
        <v>2080</v>
      </c>
      <c r="D351">
        <v>7.9545454545454503E-2</v>
      </c>
      <c r="G351">
        <v>7</v>
      </c>
      <c r="H351">
        <v>7.9545454545454503E-2</v>
      </c>
      <c r="I351">
        <v>88</v>
      </c>
      <c r="J351" t="s">
        <v>1229</v>
      </c>
      <c r="K351" t="s">
        <v>2786</v>
      </c>
      <c r="L351" t="s">
        <v>3116</v>
      </c>
      <c r="N351" t="s">
        <v>2714</v>
      </c>
      <c r="O351" t="s">
        <v>3078</v>
      </c>
      <c r="P351" t="s">
        <v>3079</v>
      </c>
      <c r="Q351" t="s">
        <v>3112</v>
      </c>
      <c r="R351" t="s">
        <v>1229</v>
      </c>
      <c r="S351" t="s">
        <v>1496</v>
      </c>
      <c r="T351" t="s">
        <v>2719</v>
      </c>
      <c r="V351" t="s">
        <v>2714</v>
      </c>
      <c r="W351">
        <v>0.95</v>
      </c>
      <c r="X351" t="b">
        <v>1</v>
      </c>
      <c r="Y351" t="s">
        <v>2720</v>
      </c>
    </row>
    <row r="352" spans="1:25" x14ac:dyDescent="0.35">
      <c r="A352" t="s">
        <v>3110</v>
      </c>
      <c r="B352" t="s">
        <v>2714</v>
      </c>
      <c r="C352" t="s">
        <v>1584</v>
      </c>
      <c r="D352">
        <v>0.70454545454545503</v>
      </c>
      <c r="G352">
        <v>62</v>
      </c>
      <c r="H352">
        <v>0.70454545454545503</v>
      </c>
      <c r="I352">
        <v>88</v>
      </c>
      <c r="J352" t="s">
        <v>1229</v>
      </c>
      <c r="K352" t="s">
        <v>2786</v>
      </c>
      <c r="L352" t="s">
        <v>3117</v>
      </c>
      <c r="N352" t="s">
        <v>2714</v>
      </c>
      <c r="O352" t="s">
        <v>3078</v>
      </c>
      <c r="P352" t="s">
        <v>3079</v>
      </c>
      <c r="Q352" t="s">
        <v>3112</v>
      </c>
      <c r="R352" t="s">
        <v>1229</v>
      </c>
      <c r="S352" t="s">
        <v>1496</v>
      </c>
      <c r="T352" t="s">
        <v>2719</v>
      </c>
      <c r="V352" t="s">
        <v>2714</v>
      </c>
      <c r="W352">
        <v>0.95</v>
      </c>
      <c r="X352" t="b">
        <v>1</v>
      </c>
      <c r="Y352" t="s">
        <v>2720</v>
      </c>
    </row>
    <row r="353" spans="1:25" x14ac:dyDescent="0.35">
      <c r="A353" t="s">
        <v>3110</v>
      </c>
      <c r="B353" t="s">
        <v>2714</v>
      </c>
      <c r="C353" t="s">
        <v>1997</v>
      </c>
      <c r="D353">
        <v>6.8181818181818205E-2</v>
      </c>
      <c r="G353">
        <v>6</v>
      </c>
      <c r="H353">
        <v>6.8181818181818205E-2</v>
      </c>
      <c r="I353">
        <v>88</v>
      </c>
      <c r="J353" t="s">
        <v>1229</v>
      </c>
      <c r="K353" t="s">
        <v>2786</v>
      </c>
      <c r="L353" t="s">
        <v>3118</v>
      </c>
      <c r="N353" t="s">
        <v>2714</v>
      </c>
      <c r="O353" t="s">
        <v>3078</v>
      </c>
      <c r="P353" t="s">
        <v>3079</v>
      </c>
      <c r="Q353" t="s">
        <v>3112</v>
      </c>
      <c r="R353" t="s">
        <v>1229</v>
      </c>
      <c r="S353" t="s">
        <v>1496</v>
      </c>
      <c r="T353" t="s">
        <v>2719</v>
      </c>
      <c r="V353" t="s">
        <v>2714</v>
      </c>
      <c r="W353">
        <v>0.95</v>
      </c>
      <c r="X353" t="b">
        <v>1</v>
      </c>
      <c r="Y353" t="s">
        <v>2720</v>
      </c>
    </row>
    <row r="354" spans="1:25" x14ac:dyDescent="0.35">
      <c r="A354" t="s">
        <v>3119</v>
      </c>
      <c r="B354" t="s">
        <v>2714</v>
      </c>
      <c r="C354" t="s">
        <v>2388</v>
      </c>
      <c r="D354">
        <v>0.14285714285714299</v>
      </c>
      <c r="G354">
        <v>1</v>
      </c>
      <c r="H354">
        <v>0.14285714285714299</v>
      </c>
      <c r="I354">
        <v>7</v>
      </c>
      <c r="J354" t="s">
        <v>1244</v>
      </c>
      <c r="K354" t="s">
        <v>2786</v>
      </c>
      <c r="L354" t="s">
        <v>3120</v>
      </c>
      <c r="N354" t="s">
        <v>2714</v>
      </c>
      <c r="O354" t="s">
        <v>3078</v>
      </c>
      <c r="P354" t="s">
        <v>3079</v>
      </c>
      <c r="Q354" t="s">
        <v>3121</v>
      </c>
      <c r="R354" t="s">
        <v>1244</v>
      </c>
      <c r="S354" t="s">
        <v>1496</v>
      </c>
      <c r="T354" t="s">
        <v>2719</v>
      </c>
      <c r="V354" t="s">
        <v>2714</v>
      </c>
      <c r="W354">
        <v>0.95</v>
      </c>
      <c r="X354" t="b">
        <v>1</v>
      </c>
      <c r="Y354" t="s">
        <v>2720</v>
      </c>
    </row>
    <row r="355" spans="1:25" x14ac:dyDescent="0.35">
      <c r="A355" t="s">
        <v>3119</v>
      </c>
      <c r="B355" t="s">
        <v>2714</v>
      </c>
      <c r="C355" t="s">
        <v>3122</v>
      </c>
      <c r="D355">
        <v>0.14285714285714299</v>
      </c>
      <c r="G355">
        <v>1</v>
      </c>
      <c r="H355">
        <v>0.14285714285714299</v>
      </c>
      <c r="I355">
        <v>7</v>
      </c>
      <c r="J355" t="s">
        <v>1244</v>
      </c>
      <c r="K355" t="s">
        <v>2786</v>
      </c>
      <c r="L355" t="s">
        <v>3123</v>
      </c>
      <c r="N355" t="s">
        <v>2714</v>
      </c>
      <c r="O355" t="s">
        <v>3078</v>
      </c>
      <c r="P355" t="s">
        <v>3079</v>
      </c>
      <c r="Q355" t="s">
        <v>3121</v>
      </c>
      <c r="R355" t="s">
        <v>1244</v>
      </c>
      <c r="S355" t="s">
        <v>1496</v>
      </c>
      <c r="T355" t="s">
        <v>2719</v>
      </c>
      <c r="V355" t="s">
        <v>2714</v>
      </c>
      <c r="W355">
        <v>0.95</v>
      </c>
      <c r="X355" t="b">
        <v>1</v>
      </c>
      <c r="Y355" t="s">
        <v>2720</v>
      </c>
    </row>
    <row r="356" spans="1:25" x14ac:dyDescent="0.35">
      <c r="A356" t="s">
        <v>3119</v>
      </c>
      <c r="B356" t="s">
        <v>2714</v>
      </c>
      <c r="C356" t="s">
        <v>2407</v>
      </c>
      <c r="D356">
        <v>0.71428571428571397</v>
      </c>
      <c r="G356">
        <v>5</v>
      </c>
      <c r="H356">
        <v>0.71428571428571397</v>
      </c>
      <c r="I356">
        <v>7</v>
      </c>
      <c r="J356" t="s">
        <v>1244</v>
      </c>
      <c r="K356" t="s">
        <v>2786</v>
      </c>
      <c r="L356" t="s">
        <v>3124</v>
      </c>
      <c r="N356" t="s">
        <v>2714</v>
      </c>
      <c r="O356" t="s">
        <v>3078</v>
      </c>
      <c r="P356" t="s">
        <v>3079</v>
      </c>
      <c r="Q356" t="s">
        <v>3121</v>
      </c>
      <c r="R356" t="s">
        <v>1244</v>
      </c>
      <c r="S356" t="s">
        <v>1496</v>
      </c>
      <c r="T356" t="s">
        <v>2719</v>
      </c>
      <c r="V356" t="s">
        <v>2714</v>
      </c>
      <c r="W356">
        <v>0.95</v>
      </c>
      <c r="X356" t="b">
        <v>1</v>
      </c>
      <c r="Y356" t="s">
        <v>2720</v>
      </c>
    </row>
    <row r="357" spans="1:25" x14ac:dyDescent="0.35">
      <c r="A357" t="s">
        <v>3119</v>
      </c>
      <c r="B357" t="s">
        <v>2714</v>
      </c>
      <c r="C357" t="s">
        <v>1576</v>
      </c>
      <c r="D357">
        <v>0.14285714285714299</v>
      </c>
      <c r="G357">
        <v>1</v>
      </c>
      <c r="H357">
        <v>0.14285714285714299</v>
      </c>
      <c r="I357">
        <v>7</v>
      </c>
      <c r="J357" t="s">
        <v>1244</v>
      </c>
      <c r="K357" t="s">
        <v>2786</v>
      </c>
      <c r="L357" t="s">
        <v>2807</v>
      </c>
      <c r="N357" t="s">
        <v>2714</v>
      </c>
      <c r="O357" t="s">
        <v>3078</v>
      </c>
      <c r="P357" t="s">
        <v>3079</v>
      </c>
      <c r="Q357" t="s">
        <v>3121</v>
      </c>
      <c r="R357" t="s">
        <v>1244</v>
      </c>
      <c r="S357" t="s">
        <v>1496</v>
      </c>
      <c r="T357" t="s">
        <v>2719</v>
      </c>
      <c r="V357" t="s">
        <v>2714</v>
      </c>
      <c r="W357">
        <v>0.95</v>
      </c>
      <c r="X357" t="b">
        <v>1</v>
      </c>
      <c r="Y357" t="s">
        <v>2720</v>
      </c>
    </row>
    <row r="358" spans="1:25" x14ac:dyDescent="0.35">
      <c r="A358" t="s">
        <v>3125</v>
      </c>
      <c r="B358" t="s">
        <v>2714</v>
      </c>
      <c r="C358" t="s">
        <v>1516</v>
      </c>
      <c r="D358">
        <v>0.102272727272727</v>
      </c>
      <c r="G358">
        <v>9</v>
      </c>
      <c r="H358">
        <v>0.102272727272727</v>
      </c>
      <c r="I358">
        <v>88</v>
      </c>
      <c r="J358" t="s">
        <v>1255</v>
      </c>
      <c r="K358" t="s">
        <v>2716</v>
      </c>
      <c r="L358" t="s">
        <v>3126</v>
      </c>
      <c r="N358" t="s">
        <v>2714</v>
      </c>
      <c r="O358" t="s">
        <v>3078</v>
      </c>
      <c r="P358" t="s">
        <v>3079</v>
      </c>
      <c r="Q358" t="s">
        <v>3127</v>
      </c>
      <c r="R358" t="s">
        <v>1255</v>
      </c>
      <c r="S358" t="s">
        <v>1496</v>
      </c>
      <c r="T358" t="s">
        <v>2719</v>
      </c>
      <c r="V358" t="s">
        <v>2714</v>
      </c>
      <c r="W358">
        <v>0.95</v>
      </c>
      <c r="X358" t="b">
        <v>1</v>
      </c>
      <c r="Y358" t="s">
        <v>2720</v>
      </c>
    </row>
    <row r="359" spans="1:25" x14ac:dyDescent="0.35">
      <c r="A359" t="s">
        <v>3125</v>
      </c>
      <c r="B359" t="s">
        <v>2714</v>
      </c>
      <c r="C359" t="s">
        <v>1730</v>
      </c>
      <c r="D359">
        <v>2.27272727272727E-2</v>
      </c>
      <c r="G359">
        <v>2</v>
      </c>
      <c r="H359">
        <v>2.27272727272727E-2</v>
      </c>
      <c r="I359">
        <v>88</v>
      </c>
      <c r="J359" t="s">
        <v>1255</v>
      </c>
      <c r="K359" t="s">
        <v>2716</v>
      </c>
      <c r="L359" t="s">
        <v>3128</v>
      </c>
      <c r="N359" t="s">
        <v>2714</v>
      </c>
      <c r="O359" t="s">
        <v>3078</v>
      </c>
      <c r="P359" t="s">
        <v>3079</v>
      </c>
      <c r="Q359" t="s">
        <v>3127</v>
      </c>
      <c r="R359" t="s">
        <v>1255</v>
      </c>
      <c r="S359" t="s">
        <v>1496</v>
      </c>
      <c r="T359" t="s">
        <v>2719</v>
      </c>
      <c r="V359" t="s">
        <v>2714</v>
      </c>
      <c r="W359">
        <v>0.95</v>
      </c>
      <c r="X359" t="b">
        <v>1</v>
      </c>
      <c r="Y359" t="s">
        <v>2720</v>
      </c>
    </row>
    <row r="360" spans="1:25" x14ac:dyDescent="0.35">
      <c r="A360" t="s">
        <v>3125</v>
      </c>
      <c r="B360" t="s">
        <v>2714</v>
      </c>
      <c r="C360" t="s">
        <v>1562</v>
      </c>
      <c r="D360">
        <v>9.0909090909090898E-2</v>
      </c>
      <c r="G360">
        <v>8</v>
      </c>
      <c r="H360">
        <v>9.0909090909090898E-2</v>
      </c>
      <c r="I360">
        <v>88</v>
      </c>
      <c r="J360" t="s">
        <v>1255</v>
      </c>
      <c r="K360" t="s">
        <v>2716</v>
      </c>
      <c r="L360" t="s">
        <v>3129</v>
      </c>
      <c r="N360" t="s">
        <v>2714</v>
      </c>
      <c r="O360" t="s">
        <v>3078</v>
      </c>
      <c r="P360" t="s">
        <v>3079</v>
      </c>
      <c r="Q360" t="s">
        <v>3127</v>
      </c>
      <c r="R360" t="s">
        <v>1255</v>
      </c>
      <c r="S360" t="s">
        <v>1496</v>
      </c>
      <c r="T360" t="s">
        <v>2719</v>
      </c>
      <c r="V360" t="s">
        <v>2714</v>
      </c>
      <c r="W360">
        <v>0.95</v>
      </c>
      <c r="X360" t="b">
        <v>1</v>
      </c>
      <c r="Y360" t="s">
        <v>2720</v>
      </c>
    </row>
    <row r="361" spans="1:25" x14ac:dyDescent="0.35">
      <c r="A361" t="s">
        <v>3125</v>
      </c>
      <c r="B361" t="s">
        <v>2714</v>
      </c>
      <c r="C361" t="s">
        <v>1585</v>
      </c>
      <c r="D361">
        <v>0.15909090909090901</v>
      </c>
      <c r="G361">
        <v>14</v>
      </c>
      <c r="H361">
        <v>0.15909090909090901</v>
      </c>
      <c r="I361">
        <v>88</v>
      </c>
      <c r="J361" t="s">
        <v>1255</v>
      </c>
      <c r="K361" t="s">
        <v>2716</v>
      </c>
      <c r="L361" t="s">
        <v>3130</v>
      </c>
      <c r="N361" t="s">
        <v>2714</v>
      </c>
      <c r="O361" t="s">
        <v>3078</v>
      </c>
      <c r="P361" t="s">
        <v>3079</v>
      </c>
      <c r="Q361" t="s">
        <v>3127</v>
      </c>
      <c r="R361" t="s">
        <v>1255</v>
      </c>
      <c r="S361" t="s">
        <v>1496</v>
      </c>
      <c r="T361" t="s">
        <v>2719</v>
      </c>
      <c r="V361" t="s">
        <v>2714</v>
      </c>
      <c r="W361">
        <v>0.95</v>
      </c>
      <c r="X361" t="b">
        <v>1</v>
      </c>
      <c r="Y361" t="s">
        <v>2720</v>
      </c>
    </row>
    <row r="362" spans="1:25" x14ac:dyDescent="0.35">
      <c r="A362" t="s">
        <v>3125</v>
      </c>
      <c r="B362" t="s">
        <v>2714</v>
      </c>
      <c r="C362" t="s">
        <v>1601</v>
      </c>
      <c r="D362">
        <v>0.625</v>
      </c>
      <c r="G362">
        <v>55</v>
      </c>
      <c r="H362">
        <v>0.625</v>
      </c>
      <c r="I362">
        <v>88</v>
      </c>
      <c r="J362" t="s">
        <v>1255</v>
      </c>
      <c r="K362" t="s">
        <v>2716</v>
      </c>
      <c r="L362" t="s">
        <v>3131</v>
      </c>
      <c r="N362" t="s">
        <v>2714</v>
      </c>
      <c r="O362" t="s">
        <v>3078</v>
      </c>
      <c r="P362" t="s">
        <v>3079</v>
      </c>
      <c r="Q362" t="s">
        <v>3127</v>
      </c>
      <c r="R362" t="s">
        <v>1255</v>
      </c>
      <c r="S362" t="s">
        <v>1496</v>
      </c>
      <c r="T362" t="s">
        <v>2719</v>
      </c>
      <c r="V362" t="s">
        <v>2714</v>
      </c>
      <c r="W362">
        <v>0.95</v>
      </c>
      <c r="X362" t="b">
        <v>1</v>
      </c>
      <c r="Y362" t="s">
        <v>2720</v>
      </c>
    </row>
    <row r="363" spans="1:25" x14ac:dyDescent="0.35">
      <c r="A363" t="s">
        <v>3132</v>
      </c>
      <c r="B363" t="s">
        <v>2714</v>
      </c>
      <c r="C363" t="s">
        <v>1500</v>
      </c>
      <c r="D363">
        <v>3.4090909090909102E-2</v>
      </c>
      <c r="G363">
        <v>3</v>
      </c>
      <c r="H363">
        <v>3.4090909090909102E-2</v>
      </c>
      <c r="I363">
        <v>88</v>
      </c>
      <c r="J363" t="s">
        <v>1256</v>
      </c>
      <c r="K363" t="s">
        <v>2716</v>
      </c>
      <c r="L363" t="s">
        <v>2731</v>
      </c>
      <c r="N363" t="s">
        <v>2714</v>
      </c>
      <c r="O363" t="s">
        <v>3078</v>
      </c>
      <c r="P363" t="s">
        <v>3079</v>
      </c>
      <c r="Q363" t="s">
        <v>3133</v>
      </c>
      <c r="R363" t="s">
        <v>1256</v>
      </c>
      <c r="S363" t="s">
        <v>1496</v>
      </c>
      <c r="T363" t="s">
        <v>2719</v>
      </c>
      <c r="V363" t="s">
        <v>2714</v>
      </c>
      <c r="W363">
        <v>0.95</v>
      </c>
      <c r="X363" t="b">
        <v>1</v>
      </c>
      <c r="Y363" t="s">
        <v>2720</v>
      </c>
    </row>
    <row r="364" spans="1:25" x14ac:dyDescent="0.35">
      <c r="A364" t="s">
        <v>3132</v>
      </c>
      <c r="B364" t="s">
        <v>2714</v>
      </c>
      <c r="C364" t="s">
        <v>1496</v>
      </c>
      <c r="D364">
        <v>0.96590909090909105</v>
      </c>
      <c r="G364">
        <v>85</v>
      </c>
      <c r="H364">
        <v>0.96590909090909105</v>
      </c>
      <c r="I364">
        <v>88</v>
      </c>
      <c r="J364" t="s">
        <v>1256</v>
      </c>
      <c r="K364" t="s">
        <v>2716</v>
      </c>
      <c r="L364" t="s">
        <v>2733</v>
      </c>
      <c r="N364" t="s">
        <v>2714</v>
      </c>
      <c r="O364" t="s">
        <v>3078</v>
      </c>
      <c r="P364" t="s">
        <v>3079</v>
      </c>
      <c r="Q364" t="s">
        <v>3133</v>
      </c>
      <c r="R364" t="s">
        <v>1256</v>
      </c>
      <c r="S364" t="s">
        <v>1496</v>
      </c>
      <c r="T364" t="s">
        <v>2719</v>
      </c>
      <c r="V364" t="s">
        <v>2714</v>
      </c>
      <c r="W364">
        <v>0.95</v>
      </c>
      <c r="X364" t="b">
        <v>1</v>
      </c>
      <c r="Y364" t="s">
        <v>2720</v>
      </c>
    </row>
    <row r="365" spans="1:25" x14ac:dyDescent="0.35">
      <c r="A365" t="s">
        <v>3134</v>
      </c>
      <c r="B365" t="s">
        <v>2714</v>
      </c>
      <c r="C365" t="s">
        <v>1564</v>
      </c>
      <c r="D365">
        <v>0.44318181818181801</v>
      </c>
      <c r="G365">
        <v>39</v>
      </c>
      <c r="H365">
        <v>0.44318181818181801</v>
      </c>
      <c r="I365">
        <v>88</v>
      </c>
      <c r="J365" t="s">
        <v>1257</v>
      </c>
      <c r="K365" t="s">
        <v>2716</v>
      </c>
      <c r="L365" t="s">
        <v>3046</v>
      </c>
      <c r="N365" t="s">
        <v>2714</v>
      </c>
      <c r="O365" t="s">
        <v>3078</v>
      </c>
      <c r="P365" t="s">
        <v>3079</v>
      </c>
      <c r="Q365" t="s">
        <v>3135</v>
      </c>
      <c r="R365" t="s">
        <v>1257</v>
      </c>
      <c r="S365" t="s">
        <v>1496</v>
      </c>
      <c r="T365" t="s">
        <v>2719</v>
      </c>
      <c r="V365" t="s">
        <v>2714</v>
      </c>
      <c r="W365">
        <v>0.95</v>
      </c>
      <c r="X365" t="b">
        <v>1</v>
      </c>
      <c r="Y365" t="s">
        <v>2720</v>
      </c>
    </row>
    <row r="366" spans="1:25" x14ac:dyDescent="0.35">
      <c r="A366" t="s">
        <v>3134</v>
      </c>
      <c r="B366" t="s">
        <v>2714</v>
      </c>
      <c r="C366" t="s">
        <v>1803</v>
      </c>
      <c r="D366">
        <v>6.8181818181818205E-2</v>
      </c>
      <c r="G366">
        <v>6</v>
      </c>
      <c r="H366">
        <v>6.8181818181818205E-2</v>
      </c>
      <c r="I366">
        <v>88</v>
      </c>
      <c r="J366" t="s">
        <v>1257</v>
      </c>
      <c r="K366" t="s">
        <v>2716</v>
      </c>
      <c r="L366" t="s">
        <v>3050</v>
      </c>
      <c r="N366" t="s">
        <v>2714</v>
      </c>
      <c r="O366" t="s">
        <v>3078</v>
      </c>
      <c r="P366" t="s">
        <v>3079</v>
      </c>
      <c r="Q366" t="s">
        <v>3135</v>
      </c>
      <c r="R366" t="s">
        <v>1257</v>
      </c>
      <c r="S366" t="s">
        <v>1496</v>
      </c>
      <c r="T366" t="s">
        <v>2719</v>
      </c>
      <c r="V366" t="s">
        <v>2714</v>
      </c>
      <c r="W366">
        <v>0.95</v>
      </c>
      <c r="X366" t="b">
        <v>1</v>
      </c>
      <c r="Y366" t="s">
        <v>2720</v>
      </c>
    </row>
    <row r="367" spans="1:25" x14ac:dyDescent="0.35">
      <c r="A367" t="s">
        <v>3134</v>
      </c>
      <c r="B367" t="s">
        <v>2714</v>
      </c>
      <c r="C367" t="s">
        <v>1510</v>
      </c>
      <c r="D367">
        <v>2.27272727272727E-2</v>
      </c>
      <c r="G367">
        <v>2</v>
      </c>
      <c r="H367">
        <v>2.27272727272727E-2</v>
      </c>
      <c r="I367">
        <v>88</v>
      </c>
      <c r="J367" t="s">
        <v>1257</v>
      </c>
      <c r="K367" t="s">
        <v>2716</v>
      </c>
      <c r="L367" t="s">
        <v>3051</v>
      </c>
      <c r="N367" t="s">
        <v>2714</v>
      </c>
      <c r="O367" t="s">
        <v>3078</v>
      </c>
      <c r="P367" t="s">
        <v>3079</v>
      </c>
      <c r="Q367" t="s">
        <v>3135</v>
      </c>
      <c r="R367" t="s">
        <v>1257</v>
      </c>
      <c r="S367" t="s">
        <v>1496</v>
      </c>
      <c r="T367" t="s">
        <v>2719</v>
      </c>
      <c r="V367" t="s">
        <v>2714</v>
      </c>
      <c r="W367">
        <v>0.95</v>
      </c>
      <c r="X367" t="b">
        <v>1</v>
      </c>
      <c r="Y367" t="s">
        <v>2720</v>
      </c>
    </row>
    <row r="368" spans="1:25" x14ac:dyDescent="0.35">
      <c r="A368" t="s">
        <v>3134</v>
      </c>
      <c r="B368" t="s">
        <v>2714</v>
      </c>
      <c r="C368" t="s">
        <v>1558</v>
      </c>
      <c r="D368">
        <v>0.46590909090909099</v>
      </c>
      <c r="G368">
        <v>41</v>
      </c>
      <c r="H368">
        <v>0.46590909090909099</v>
      </c>
      <c r="I368">
        <v>88</v>
      </c>
      <c r="J368" t="s">
        <v>1257</v>
      </c>
      <c r="K368" t="s">
        <v>2716</v>
      </c>
      <c r="L368" t="s">
        <v>3052</v>
      </c>
      <c r="N368" t="s">
        <v>2714</v>
      </c>
      <c r="O368" t="s">
        <v>3078</v>
      </c>
      <c r="P368" t="s">
        <v>3079</v>
      </c>
      <c r="Q368" t="s">
        <v>3135</v>
      </c>
      <c r="R368" t="s">
        <v>1257</v>
      </c>
      <c r="S368" t="s">
        <v>1496</v>
      </c>
      <c r="T368" t="s">
        <v>2719</v>
      </c>
      <c r="V368" t="s">
        <v>2714</v>
      </c>
      <c r="W368">
        <v>0.95</v>
      </c>
      <c r="X368" t="b">
        <v>1</v>
      </c>
      <c r="Y368" t="s">
        <v>2720</v>
      </c>
    </row>
    <row r="369" spans="1:25" x14ac:dyDescent="0.35">
      <c r="A369" t="s">
        <v>3136</v>
      </c>
      <c r="B369" t="s">
        <v>2714</v>
      </c>
      <c r="C369" t="s">
        <v>2498</v>
      </c>
      <c r="D369">
        <v>0.75</v>
      </c>
      <c r="G369">
        <v>6</v>
      </c>
      <c r="H369">
        <v>0.75</v>
      </c>
      <c r="I369">
        <v>8</v>
      </c>
      <c r="J369" t="s">
        <v>1258</v>
      </c>
      <c r="K369" t="s">
        <v>2786</v>
      </c>
      <c r="L369" t="s">
        <v>3137</v>
      </c>
      <c r="N369" t="s">
        <v>2714</v>
      </c>
      <c r="O369" t="s">
        <v>3078</v>
      </c>
      <c r="P369" t="s">
        <v>3079</v>
      </c>
      <c r="Q369" t="s">
        <v>3138</v>
      </c>
      <c r="R369" t="s">
        <v>1258</v>
      </c>
      <c r="S369" t="s">
        <v>1496</v>
      </c>
      <c r="T369" t="s">
        <v>2719</v>
      </c>
      <c r="V369" t="s">
        <v>2714</v>
      </c>
      <c r="W369">
        <v>0.95</v>
      </c>
      <c r="X369" t="b">
        <v>1</v>
      </c>
      <c r="Y369" t="s">
        <v>2720</v>
      </c>
    </row>
    <row r="370" spans="1:25" x14ac:dyDescent="0.35">
      <c r="A370" t="s">
        <v>3136</v>
      </c>
      <c r="B370" t="s">
        <v>2714</v>
      </c>
      <c r="C370" t="s">
        <v>3139</v>
      </c>
      <c r="D370">
        <v>0.625</v>
      </c>
      <c r="G370">
        <v>5</v>
      </c>
      <c r="H370">
        <v>0.625</v>
      </c>
      <c r="I370">
        <v>8</v>
      </c>
      <c r="J370" t="s">
        <v>1258</v>
      </c>
      <c r="K370" t="s">
        <v>2786</v>
      </c>
      <c r="L370" t="s">
        <v>3140</v>
      </c>
      <c r="N370" t="s">
        <v>2714</v>
      </c>
      <c r="O370" t="s">
        <v>3078</v>
      </c>
      <c r="P370" t="s">
        <v>3079</v>
      </c>
      <c r="Q370" t="s">
        <v>3138</v>
      </c>
      <c r="R370" t="s">
        <v>1258</v>
      </c>
      <c r="S370" t="s">
        <v>1496</v>
      </c>
      <c r="T370" t="s">
        <v>2719</v>
      </c>
      <c r="V370" t="s">
        <v>2714</v>
      </c>
      <c r="W370">
        <v>0.95</v>
      </c>
      <c r="X370" t="b">
        <v>1</v>
      </c>
      <c r="Y370" t="s">
        <v>2720</v>
      </c>
    </row>
    <row r="371" spans="1:25" x14ac:dyDescent="0.35">
      <c r="A371" t="s">
        <v>3136</v>
      </c>
      <c r="B371" t="s">
        <v>2714</v>
      </c>
      <c r="C371" t="s">
        <v>2133</v>
      </c>
      <c r="D371">
        <v>0.5</v>
      </c>
      <c r="G371">
        <v>4</v>
      </c>
      <c r="H371">
        <v>0.5</v>
      </c>
      <c r="I371">
        <v>8</v>
      </c>
      <c r="J371" t="s">
        <v>1258</v>
      </c>
      <c r="K371" t="s">
        <v>2786</v>
      </c>
      <c r="L371" t="s">
        <v>3141</v>
      </c>
      <c r="N371" t="s">
        <v>2714</v>
      </c>
      <c r="O371" t="s">
        <v>3078</v>
      </c>
      <c r="P371" t="s">
        <v>3079</v>
      </c>
      <c r="Q371" t="s">
        <v>3138</v>
      </c>
      <c r="R371" t="s">
        <v>1258</v>
      </c>
      <c r="S371" t="s">
        <v>1496</v>
      </c>
      <c r="T371" t="s">
        <v>2719</v>
      </c>
      <c r="V371" t="s">
        <v>2714</v>
      </c>
      <c r="W371">
        <v>0.95</v>
      </c>
      <c r="X371" t="b">
        <v>1</v>
      </c>
      <c r="Y371" t="s">
        <v>2720</v>
      </c>
    </row>
    <row r="372" spans="1:25" x14ac:dyDescent="0.35">
      <c r="A372" t="s">
        <v>3142</v>
      </c>
      <c r="B372" t="s">
        <v>2714</v>
      </c>
      <c r="C372" t="s">
        <v>1559</v>
      </c>
      <c r="D372">
        <v>0.46788990825688098</v>
      </c>
      <c r="G372">
        <v>51</v>
      </c>
      <c r="H372">
        <v>0.46788990825688098</v>
      </c>
      <c r="I372">
        <v>109</v>
      </c>
      <c r="J372" t="s">
        <v>1270</v>
      </c>
      <c r="K372" t="s">
        <v>2786</v>
      </c>
      <c r="L372" t="s">
        <v>3089</v>
      </c>
      <c r="N372" t="s">
        <v>2714</v>
      </c>
      <c r="O372" t="s">
        <v>3078</v>
      </c>
      <c r="P372" t="s">
        <v>3143</v>
      </c>
      <c r="Q372" t="s">
        <v>3144</v>
      </c>
      <c r="R372" t="s">
        <v>1270</v>
      </c>
      <c r="S372" t="s">
        <v>1496</v>
      </c>
      <c r="T372" t="s">
        <v>2719</v>
      </c>
      <c r="V372" t="s">
        <v>2714</v>
      </c>
      <c r="W372">
        <v>0.95</v>
      </c>
      <c r="X372" t="b">
        <v>1</v>
      </c>
      <c r="Y372" t="s">
        <v>2720</v>
      </c>
    </row>
    <row r="373" spans="1:25" x14ac:dyDescent="0.35">
      <c r="A373" t="s">
        <v>3142</v>
      </c>
      <c r="B373" t="s">
        <v>2714</v>
      </c>
      <c r="C373" t="s">
        <v>1583</v>
      </c>
      <c r="D373">
        <v>0.17431192660550501</v>
      </c>
      <c r="G373">
        <v>19</v>
      </c>
      <c r="H373">
        <v>0.17431192660550501</v>
      </c>
      <c r="I373">
        <v>109</v>
      </c>
      <c r="J373" t="s">
        <v>1270</v>
      </c>
      <c r="K373" t="s">
        <v>2786</v>
      </c>
      <c r="L373" t="s">
        <v>3091</v>
      </c>
      <c r="N373" t="s">
        <v>2714</v>
      </c>
      <c r="O373" t="s">
        <v>3078</v>
      </c>
      <c r="P373" t="s">
        <v>3143</v>
      </c>
      <c r="Q373" t="s">
        <v>3144</v>
      </c>
      <c r="R373" t="s">
        <v>1270</v>
      </c>
      <c r="S373" t="s">
        <v>1496</v>
      </c>
      <c r="T373" t="s">
        <v>2719</v>
      </c>
      <c r="V373" t="s">
        <v>2714</v>
      </c>
      <c r="W373">
        <v>0.95</v>
      </c>
      <c r="X373" t="b">
        <v>1</v>
      </c>
      <c r="Y373" t="s">
        <v>2720</v>
      </c>
    </row>
    <row r="374" spans="1:25" x14ac:dyDescent="0.35">
      <c r="A374" t="s">
        <v>3142</v>
      </c>
      <c r="B374" t="s">
        <v>2714</v>
      </c>
      <c r="C374" t="s">
        <v>2438</v>
      </c>
      <c r="D374">
        <v>0.35779816513761498</v>
      </c>
      <c r="G374">
        <v>39</v>
      </c>
      <c r="H374">
        <v>0.35779816513761498</v>
      </c>
      <c r="I374">
        <v>109</v>
      </c>
      <c r="J374" t="s">
        <v>1270</v>
      </c>
      <c r="K374" t="s">
        <v>2786</v>
      </c>
      <c r="L374" t="s">
        <v>3092</v>
      </c>
      <c r="N374" t="s">
        <v>2714</v>
      </c>
      <c r="O374" t="s">
        <v>3078</v>
      </c>
      <c r="P374" t="s">
        <v>3143</v>
      </c>
      <c r="Q374" t="s">
        <v>3144</v>
      </c>
      <c r="R374" t="s">
        <v>1270</v>
      </c>
      <c r="S374" t="s">
        <v>1496</v>
      </c>
      <c r="T374" t="s">
        <v>2719</v>
      </c>
      <c r="V374" t="s">
        <v>2714</v>
      </c>
      <c r="W374">
        <v>0.95</v>
      </c>
      <c r="X374" t="b">
        <v>1</v>
      </c>
      <c r="Y374" t="s">
        <v>2720</v>
      </c>
    </row>
    <row r="375" spans="1:25" x14ac:dyDescent="0.35">
      <c r="A375" t="s">
        <v>3142</v>
      </c>
      <c r="B375" t="s">
        <v>2714</v>
      </c>
      <c r="C375" t="s">
        <v>1831</v>
      </c>
      <c r="D375">
        <v>0.56880733944954098</v>
      </c>
      <c r="G375">
        <v>62</v>
      </c>
      <c r="H375">
        <v>0.56880733944954098</v>
      </c>
      <c r="I375">
        <v>109</v>
      </c>
      <c r="J375" t="s">
        <v>1270</v>
      </c>
      <c r="K375" t="s">
        <v>2786</v>
      </c>
      <c r="L375" t="s">
        <v>3093</v>
      </c>
      <c r="N375" t="s">
        <v>2714</v>
      </c>
      <c r="O375" t="s">
        <v>3078</v>
      </c>
      <c r="P375" t="s">
        <v>3143</v>
      </c>
      <c r="Q375" t="s">
        <v>3144</v>
      </c>
      <c r="R375" t="s">
        <v>1270</v>
      </c>
      <c r="S375" t="s">
        <v>1496</v>
      </c>
      <c r="T375" t="s">
        <v>2719</v>
      </c>
      <c r="V375" t="s">
        <v>2714</v>
      </c>
      <c r="W375">
        <v>0.95</v>
      </c>
      <c r="X375" t="b">
        <v>1</v>
      </c>
      <c r="Y375" t="s">
        <v>2720</v>
      </c>
    </row>
    <row r="376" spans="1:25" x14ac:dyDescent="0.35">
      <c r="A376" t="s">
        <v>3142</v>
      </c>
      <c r="B376" t="s">
        <v>2714</v>
      </c>
      <c r="C376" t="s">
        <v>2126</v>
      </c>
      <c r="D376">
        <v>0.302752293577982</v>
      </c>
      <c r="G376">
        <v>33</v>
      </c>
      <c r="H376">
        <v>0.302752293577982</v>
      </c>
      <c r="I376">
        <v>109</v>
      </c>
      <c r="J376" t="s">
        <v>1270</v>
      </c>
      <c r="K376" t="s">
        <v>2786</v>
      </c>
      <c r="L376" t="s">
        <v>3094</v>
      </c>
      <c r="N376" t="s">
        <v>2714</v>
      </c>
      <c r="O376" t="s">
        <v>3078</v>
      </c>
      <c r="P376" t="s">
        <v>3143</v>
      </c>
      <c r="Q376" t="s">
        <v>3144</v>
      </c>
      <c r="R376" t="s">
        <v>1270</v>
      </c>
      <c r="S376" t="s">
        <v>1496</v>
      </c>
      <c r="T376" t="s">
        <v>2719</v>
      </c>
      <c r="V376" t="s">
        <v>2714</v>
      </c>
      <c r="W376">
        <v>0.95</v>
      </c>
      <c r="X376" t="b">
        <v>1</v>
      </c>
      <c r="Y376" t="s">
        <v>2720</v>
      </c>
    </row>
    <row r="377" spans="1:25" x14ac:dyDescent="0.35">
      <c r="A377" t="s">
        <v>3142</v>
      </c>
      <c r="B377" t="s">
        <v>2714</v>
      </c>
      <c r="C377" t="s">
        <v>1759</v>
      </c>
      <c r="D377">
        <v>0.22018348623853201</v>
      </c>
      <c r="G377">
        <v>24</v>
      </c>
      <c r="H377">
        <v>0.22018348623853201</v>
      </c>
      <c r="I377">
        <v>109</v>
      </c>
      <c r="J377" t="s">
        <v>1270</v>
      </c>
      <c r="K377" t="s">
        <v>2786</v>
      </c>
      <c r="L377" t="s">
        <v>3095</v>
      </c>
      <c r="N377" t="s">
        <v>2714</v>
      </c>
      <c r="O377" t="s">
        <v>3078</v>
      </c>
      <c r="P377" t="s">
        <v>3143</v>
      </c>
      <c r="Q377" t="s">
        <v>3144</v>
      </c>
      <c r="R377" t="s">
        <v>1270</v>
      </c>
      <c r="S377" t="s">
        <v>1496</v>
      </c>
      <c r="T377" t="s">
        <v>2719</v>
      </c>
      <c r="V377" t="s">
        <v>2714</v>
      </c>
      <c r="W377">
        <v>0.95</v>
      </c>
      <c r="X377" t="b">
        <v>1</v>
      </c>
      <c r="Y377" t="s">
        <v>2720</v>
      </c>
    </row>
    <row r="378" spans="1:25" x14ac:dyDescent="0.35">
      <c r="A378" t="s">
        <v>3142</v>
      </c>
      <c r="B378" t="s">
        <v>2714</v>
      </c>
      <c r="C378" t="s">
        <v>1617</v>
      </c>
      <c r="D378">
        <v>0.403669724770642</v>
      </c>
      <c r="G378">
        <v>44</v>
      </c>
      <c r="H378">
        <v>0.403669724770642</v>
      </c>
      <c r="I378">
        <v>109</v>
      </c>
      <c r="J378" t="s">
        <v>1270</v>
      </c>
      <c r="K378" t="s">
        <v>2786</v>
      </c>
      <c r="L378" t="s">
        <v>3096</v>
      </c>
      <c r="N378" t="s">
        <v>2714</v>
      </c>
      <c r="O378" t="s">
        <v>3078</v>
      </c>
      <c r="P378" t="s">
        <v>3143</v>
      </c>
      <c r="Q378" t="s">
        <v>3144</v>
      </c>
      <c r="R378" t="s">
        <v>1270</v>
      </c>
      <c r="S378" t="s">
        <v>1496</v>
      </c>
      <c r="T378" t="s">
        <v>2719</v>
      </c>
      <c r="V378" t="s">
        <v>2714</v>
      </c>
      <c r="W378">
        <v>0.95</v>
      </c>
      <c r="X378" t="b">
        <v>1</v>
      </c>
      <c r="Y378" t="s">
        <v>2720</v>
      </c>
    </row>
    <row r="379" spans="1:25" x14ac:dyDescent="0.35">
      <c r="A379" t="s">
        <v>3142</v>
      </c>
      <c r="B379" t="s">
        <v>2714</v>
      </c>
      <c r="C379" t="s">
        <v>3097</v>
      </c>
      <c r="D379">
        <v>2.7522935779816501E-2</v>
      </c>
      <c r="G379">
        <v>3</v>
      </c>
      <c r="H379">
        <v>2.7522935779816501E-2</v>
      </c>
      <c r="I379">
        <v>109</v>
      </c>
      <c r="J379" t="s">
        <v>1270</v>
      </c>
      <c r="K379" t="s">
        <v>2786</v>
      </c>
      <c r="L379" t="s">
        <v>3098</v>
      </c>
      <c r="N379" t="s">
        <v>2714</v>
      </c>
      <c r="O379" t="s">
        <v>3078</v>
      </c>
      <c r="P379" t="s">
        <v>3143</v>
      </c>
      <c r="Q379" t="s">
        <v>3144</v>
      </c>
      <c r="R379" t="s">
        <v>1270</v>
      </c>
      <c r="S379" t="s">
        <v>1496</v>
      </c>
      <c r="T379" t="s">
        <v>2719</v>
      </c>
      <c r="V379" t="s">
        <v>2714</v>
      </c>
      <c r="W379">
        <v>0.95</v>
      </c>
      <c r="X379" t="b">
        <v>1</v>
      </c>
      <c r="Y379" t="s">
        <v>2720</v>
      </c>
    </row>
    <row r="380" spans="1:25" x14ac:dyDescent="0.35">
      <c r="A380" t="s">
        <v>3145</v>
      </c>
      <c r="B380" t="s">
        <v>2714</v>
      </c>
      <c r="C380" t="s">
        <v>3146</v>
      </c>
      <c r="D380">
        <v>1.8348623853211E-2</v>
      </c>
      <c r="G380">
        <v>2</v>
      </c>
      <c r="H380">
        <v>1.8348623853211E-2</v>
      </c>
      <c r="I380">
        <v>109</v>
      </c>
      <c r="J380" t="s">
        <v>1283</v>
      </c>
      <c r="K380" t="s">
        <v>2786</v>
      </c>
      <c r="L380" t="s">
        <v>3147</v>
      </c>
      <c r="N380" t="s">
        <v>2714</v>
      </c>
      <c r="O380" t="s">
        <v>3078</v>
      </c>
      <c r="P380" t="s">
        <v>3143</v>
      </c>
      <c r="Q380" t="s">
        <v>3148</v>
      </c>
      <c r="R380" t="s">
        <v>1283</v>
      </c>
      <c r="S380" t="s">
        <v>1496</v>
      </c>
      <c r="T380" t="s">
        <v>2719</v>
      </c>
      <c r="V380" t="s">
        <v>2714</v>
      </c>
      <c r="W380">
        <v>0.95</v>
      </c>
      <c r="X380" t="b">
        <v>1</v>
      </c>
      <c r="Y380" t="s">
        <v>2720</v>
      </c>
    </row>
    <row r="381" spans="1:25" x14ac:dyDescent="0.35">
      <c r="A381" t="s">
        <v>3145</v>
      </c>
      <c r="B381" t="s">
        <v>2714</v>
      </c>
      <c r="C381" t="s">
        <v>1712</v>
      </c>
      <c r="D381">
        <v>0.192660550458716</v>
      </c>
      <c r="G381">
        <v>21</v>
      </c>
      <c r="H381">
        <v>0.192660550458716</v>
      </c>
      <c r="I381">
        <v>109</v>
      </c>
      <c r="J381" t="s">
        <v>1283</v>
      </c>
      <c r="K381" t="s">
        <v>2786</v>
      </c>
      <c r="L381" t="s">
        <v>3101</v>
      </c>
      <c r="N381" t="s">
        <v>2714</v>
      </c>
      <c r="O381" t="s">
        <v>3078</v>
      </c>
      <c r="P381" t="s">
        <v>3143</v>
      </c>
      <c r="Q381" t="s">
        <v>3148</v>
      </c>
      <c r="R381" t="s">
        <v>1283</v>
      </c>
      <c r="S381" t="s">
        <v>1496</v>
      </c>
      <c r="T381" t="s">
        <v>2719</v>
      </c>
      <c r="V381" t="s">
        <v>2714</v>
      </c>
      <c r="W381">
        <v>0.95</v>
      </c>
      <c r="X381" t="b">
        <v>1</v>
      </c>
      <c r="Y381" t="s">
        <v>2720</v>
      </c>
    </row>
    <row r="382" spans="1:25" x14ac:dyDescent="0.35">
      <c r="A382" t="s">
        <v>3145</v>
      </c>
      <c r="B382" t="s">
        <v>2714</v>
      </c>
      <c r="C382" t="s">
        <v>2044</v>
      </c>
      <c r="D382">
        <v>0.201834862385321</v>
      </c>
      <c r="G382">
        <v>22</v>
      </c>
      <c r="H382">
        <v>0.201834862385321</v>
      </c>
      <c r="I382">
        <v>109</v>
      </c>
      <c r="J382" t="s">
        <v>1283</v>
      </c>
      <c r="K382" t="s">
        <v>2786</v>
      </c>
      <c r="L382" t="s">
        <v>3103</v>
      </c>
      <c r="N382" t="s">
        <v>2714</v>
      </c>
      <c r="O382" t="s">
        <v>3078</v>
      </c>
      <c r="P382" t="s">
        <v>3143</v>
      </c>
      <c r="Q382" t="s">
        <v>3148</v>
      </c>
      <c r="R382" t="s">
        <v>1283</v>
      </c>
      <c r="S382" t="s">
        <v>1496</v>
      </c>
      <c r="T382" t="s">
        <v>2719</v>
      </c>
      <c r="V382" t="s">
        <v>2714</v>
      </c>
      <c r="W382">
        <v>0.95</v>
      </c>
      <c r="X382" t="b">
        <v>1</v>
      </c>
      <c r="Y382" t="s">
        <v>2720</v>
      </c>
    </row>
    <row r="383" spans="1:25" x14ac:dyDescent="0.35">
      <c r="A383" t="s">
        <v>3145</v>
      </c>
      <c r="B383" t="s">
        <v>2714</v>
      </c>
      <c r="C383" t="s">
        <v>3149</v>
      </c>
      <c r="D383">
        <v>5.5045871559633003E-2</v>
      </c>
      <c r="G383">
        <v>6</v>
      </c>
      <c r="H383">
        <v>5.5045871559633003E-2</v>
      </c>
      <c r="I383">
        <v>109</v>
      </c>
      <c r="J383" t="s">
        <v>1283</v>
      </c>
      <c r="K383" t="s">
        <v>2786</v>
      </c>
      <c r="L383" t="s">
        <v>3150</v>
      </c>
      <c r="N383" t="s">
        <v>2714</v>
      </c>
      <c r="O383" t="s">
        <v>3078</v>
      </c>
      <c r="P383" t="s">
        <v>3143</v>
      </c>
      <c r="Q383" t="s">
        <v>3148</v>
      </c>
      <c r="R383" t="s">
        <v>1283</v>
      </c>
      <c r="S383" t="s">
        <v>1496</v>
      </c>
      <c r="T383" t="s">
        <v>2719</v>
      </c>
      <c r="V383" t="s">
        <v>2714</v>
      </c>
      <c r="W383">
        <v>0.95</v>
      </c>
      <c r="X383" t="b">
        <v>1</v>
      </c>
      <c r="Y383" t="s">
        <v>2720</v>
      </c>
    </row>
    <row r="384" spans="1:25" x14ac:dyDescent="0.35">
      <c r="A384" t="s">
        <v>3145</v>
      </c>
      <c r="B384" t="s">
        <v>2714</v>
      </c>
      <c r="C384" t="s">
        <v>1787</v>
      </c>
      <c r="D384">
        <v>0.100917431192661</v>
      </c>
      <c r="G384">
        <v>11</v>
      </c>
      <c r="H384">
        <v>0.100917431192661</v>
      </c>
      <c r="I384">
        <v>109</v>
      </c>
      <c r="J384" t="s">
        <v>1283</v>
      </c>
      <c r="K384" t="s">
        <v>2786</v>
      </c>
      <c r="L384" t="s">
        <v>3104</v>
      </c>
      <c r="N384" t="s">
        <v>2714</v>
      </c>
      <c r="O384" t="s">
        <v>3078</v>
      </c>
      <c r="P384" t="s">
        <v>3143</v>
      </c>
      <c r="Q384" t="s">
        <v>3148</v>
      </c>
      <c r="R384" t="s">
        <v>1283</v>
      </c>
      <c r="S384" t="s">
        <v>1496</v>
      </c>
      <c r="T384" t="s">
        <v>2719</v>
      </c>
      <c r="V384" t="s">
        <v>2714</v>
      </c>
      <c r="W384">
        <v>0.95</v>
      </c>
      <c r="X384" t="b">
        <v>1</v>
      </c>
      <c r="Y384" t="s">
        <v>2720</v>
      </c>
    </row>
    <row r="385" spans="1:25" x14ac:dyDescent="0.35">
      <c r="A385" t="s">
        <v>3145</v>
      </c>
      <c r="B385" t="s">
        <v>2714</v>
      </c>
      <c r="C385" t="s">
        <v>2057</v>
      </c>
      <c r="D385">
        <v>0.38532110091743099</v>
      </c>
      <c r="G385">
        <v>42</v>
      </c>
      <c r="H385">
        <v>0.38532110091743099</v>
      </c>
      <c r="I385">
        <v>109</v>
      </c>
      <c r="J385" t="s">
        <v>1283</v>
      </c>
      <c r="K385" t="s">
        <v>2786</v>
      </c>
      <c r="L385" t="s">
        <v>3105</v>
      </c>
      <c r="N385" t="s">
        <v>2714</v>
      </c>
      <c r="O385" t="s">
        <v>3078</v>
      </c>
      <c r="P385" t="s">
        <v>3143</v>
      </c>
      <c r="Q385" t="s">
        <v>3148</v>
      </c>
      <c r="R385" t="s">
        <v>1283</v>
      </c>
      <c r="S385" t="s">
        <v>1496</v>
      </c>
      <c r="T385" t="s">
        <v>2719</v>
      </c>
      <c r="V385" t="s">
        <v>2714</v>
      </c>
      <c r="W385">
        <v>0.95</v>
      </c>
      <c r="X385" t="b">
        <v>1</v>
      </c>
      <c r="Y385" t="s">
        <v>2720</v>
      </c>
    </row>
    <row r="386" spans="1:25" x14ac:dyDescent="0.35">
      <c r="A386" t="s">
        <v>3145</v>
      </c>
      <c r="B386" t="s">
        <v>2714</v>
      </c>
      <c r="C386" t="s">
        <v>2291</v>
      </c>
      <c r="D386">
        <v>0.12844036697247699</v>
      </c>
      <c r="G386">
        <v>14</v>
      </c>
      <c r="H386">
        <v>0.12844036697247699</v>
      </c>
      <c r="I386">
        <v>109</v>
      </c>
      <c r="J386" t="s">
        <v>1283</v>
      </c>
      <c r="K386" t="s">
        <v>2786</v>
      </c>
      <c r="L386" t="s">
        <v>3151</v>
      </c>
      <c r="N386" t="s">
        <v>2714</v>
      </c>
      <c r="O386" t="s">
        <v>3078</v>
      </c>
      <c r="P386" t="s">
        <v>3143</v>
      </c>
      <c r="Q386" t="s">
        <v>3148</v>
      </c>
      <c r="R386" t="s">
        <v>1283</v>
      </c>
      <c r="S386" t="s">
        <v>1496</v>
      </c>
      <c r="T386" t="s">
        <v>2719</v>
      </c>
      <c r="V386" t="s">
        <v>2714</v>
      </c>
      <c r="W386">
        <v>0.95</v>
      </c>
      <c r="X386" t="b">
        <v>1</v>
      </c>
      <c r="Y386" t="s">
        <v>2720</v>
      </c>
    </row>
    <row r="387" spans="1:25" x14ac:dyDescent="0.35">
      <c r="A387" t="s">
        <v>3145</v>
      </c>
      <c r="B387" t="s">
        <v>2714</v>
      </c>
      <c r="C387" t="s">
        <v>1560</v>
      </c>
      <c r="D387">
        <v>0.146788990825688</v>
      </c>
      <c r="G387">
        <v>16</v>
      </c>
      <c r="H387">
        <v>0.146788990825688</v>
      </c>
      <c r="I387">
        <v>109</v>
      </c>
      <c r="J387" t="s">
        <v>1283</v>
      </c>
      <c r="K387" t="s">
        <v>2786</v>
      </c>
      <c r="L387" t="s">
        <v>3106</v>
      </c>
      <c r="N387" t="s">
        <v>2714</v>
      </c>
      <c r="O387" t="s">
        <v>3078</v>
      </c>
      <c r="P387" t="s">
        <v>3143</v>
      </c>
      <c r="Q387" t="s">
        <v>3148</v>
      </c>
      <c r="R387" t="s">
        <v>1283</v>
      </c>
      <c r="S387" t="s">
        <v>1496</v>
      </c>
      <c r="T387" t="s">
        <v>2719</v>
      </c>
      <c r="V387" t="s">
        <v>2714</v>
      </c>
      <c r="W387">
        <v>0.95</v>
      </c>
      <c r="X387" t="b">
        <v>1</v>
      </c>
      <c r="Y387" t="s">
        <v>2720</v>
      </c>
    </row>
    <row r="388" spans="1:25" x14ac:dyDescent="0.35">
      <c r="A388" t="s">
        <v>3145</v>
      </c>
      <c r="B388" t="s">
        <v>2714</v>
      </c>
      <c r="C388" t="s">
        <v>1728</v>
      </c>
      <c r="D388">
        <v>0.65137614678899103</v>
      </c>
      <c r="G388">
        <v>71</v>
      </c>
      <c r="H388">
        <v>0.65137614678899103</v>
      </c>
      <c r="I388">
        <v>109</v>
      </c>
      <c r="J388" t="s">
        <v>1283</v>
      </c>
      <c r="K388" t="s">
        <v>2786</v>
      </c>
      <c r="L388" t="s">
        <v>3107</v>
      </c>
      <c r="N388" t="s">
        <v>2714</v>
      </c>
      <c r="O388" t="s">
        <v>3078</v>
      </c>
      <c r="P388" t="s">
        <v>3143</v>
      </c>
      <c r="Q388" t="s">
        <v>3148</v>
      </c>
      <c r="R388" t="s">
        <v>1283</v>
      </c>
      <c r="S388" t="s">
        <v>1496</v>
      </c>
      <c r="T388" t="s">
        <v>2719</v>
      </c>
      <c r="V388" t="s">
        <v>2714</v>
      </c>
      <c r="W388">
        <v>0.95</v>
      </c>
      <c r="X388" t="b">
        <v>1</v>
      </c>
      <c r="Y388" t="s">
        <v>2720</v>
      </c>
    </row>
    <row r="389" spans="1:25" x14ac:dyDescent="0.35">
      <c r="A389" t="s">
        <v>3152</v>
      </c>
      <c r="B389" t="s">
        <v>2714</v>
      </c>
      <c r="C389" t="s">
        <v>1561</v>
      </c>
      <c r="D389">
        <v>0.91743119266055095</v>
      </c>
      <c r="G389">
        <v>100</v>
      </c>
      <c r="H389">
        <v>0.91743119266055095</v>
      </c>
      <c r="I389">
        <v>109</v>
      </c>
      <c r="J389" t="s">
        <v>1298</v>
      </c>
      <c r="K389" t="s">
        <v>2786</v>
      </c>
      <c r="L389" t="s">
        <v>3111</v>
      </c>
      <c r="N389" t="s">
        <v>2714</v>
      </c>
      <c r="O389" t="s">
        <v>3078</v>
      </c>
      <c r="P389" t="s">
        <v>3143</v>
      </c>
      <c r="Q389" t="s">
        <v>3153</v>
      </c>
      <c r="R389" t="s">
        <v>1298</v>
      </c>
      <c r="S389" t="s">
        <v>1496</v>
      </c>
      <c r="T389" t="s">
        <v>2719</v>
      </c>
      <c r="V389" t="s">
        <v>2714</v>
      </c>
      <c r="W389">
        <v>0.95</v>
      </c>
      <c r="X389" t="b">
        <v>1</v>
      </c>
      <c r="Y389" t="s">
        <v>2720</v>
      </c>
    </row>
    <row r="390" spans="1:25" x14ac:dyDescent="0.35">
      <c r="A390" t="s">
        <v>3152</v>
      </c>
      <c r="B390" t="s">
        <v>2714</v>
      </c>
      <c r="C390" t="s">
        <v>2526</v>
      </c>
      <c r="D390">
        <v>0.100917431192661</v>
      </c>
      <c r="G390">
        <v>11</v>
      </c>
      <c r="H390">
        <v>0.100917431192661</v>
      </c>
      <c r="I390">
        <v>109</v>
      </c>
      <c r="J390" t="s">
        <v>1298</v>
      </c>
      <c r="K390" t="s">
        <v>2786</v>
      </c>
      <c r="L390" t="s">
        <v>3113</v>
      </c>
      <c r="N390" t="s">
        <v>2714</v>
      </c>
      <c r="O390" t="s">
        <v>3078</v>
      </c>
      <c r="P390" t="s">
        <v>3143</v>
      </c>
      <c r="Q390" t="s">
        <v>3153</v>
      </c>
      <c r="R390" t="s">
        <v>1298</v>
      </c>
      <c r="S390" t="s">
        <v>1496</v>
      </c>
      <c r="T390" t="s">
        <v>2719</v>
      </c>
      <c r="V390" t="s">
        <v>2714</v>
      </c>
      <c r="W390">
        <v>0.95</v>
      </c>
      <c r="X390" t="b">
        <v>1</v>
      </c>
      <c r="Y390" t="s">
        <v>2720</v>
      </c>
    </row>
    <row r="391" spans="1:25" x14ac:dyDescent="0.35">
      <c r="A391" t="s">
        <v>3152</v>
      </c>
      <c r="B391" t="s">
        <v>2714</v>
      </c>
      <c r="C391" t="s">
        <v>3114</v>
      </c>
      <c r="D391">
        <v>1.8348623853211E-2</v>
      </c>
      <c r="G391">
        <v>2</v>
      </c>
      <c r="H391">
        <v>1.8348623853211E-2</v>
      </c>
      <c r="I391">
        <v>109</v>
      </c>
      <c r="J391" t="s">
        <v>1298</v>
      </c>
      <c r="K391" t="s">
        <v>2786</v>
      </c>
      <c r="L391" t="s">
        <v>3115</v>
      </c>
      <c r="N391" t="s">
        <v>2714</v>
      </c>
      <c r="O391" t="s">
        <v>3078</v>
      </c>
      <c r="P391" t="s">
        <v>3143</v>
      </c>
      <c r="Q391" t="s">
        <v>3153</v>
      </c>
      <c r="R391" t="s">
        <v>1298</v>
      </c>
      <c r="S391" t="s">
        <v>1496</v>
      </c>
      <c r="T391" t="s">
        <v>2719</v>
      </c>
      <c r="V391" t="s">
        <v>2714</v>
      </c>
      <c r="W391">
        <v>0.95</v>
      </c>
      <c r="X391" t="b">
        <v>1</v>
      </c>
      <c r="Y391" t="s">
        <v>2720</v>
      </c>
    </row>
    <row r="392" spans="1:25" x14ac:dyDescent="0.35">
      <c r="A392" t="s">
        <v>3152</v>
      </c>
      <c r="B392" t="s">
        <v>2714</v>
      </c>
      <c r="C392" t="s">
        <v>3154</v>
      </c>
      <c r="D392">
        <v>2.7522935779816501E-2</v>
      </c>
      <c r="G392">
        <v>3</v>
      </c>
      <c r="H392">
        <v>2.7522935779816501E-2</v>
      </c>
      <c r="I392">
        <v>109</v>
      </c>
      <c r="J392" t="s">
        <v>1298</v>
      </c>
      <c r="K392" t="s">
        <v>2786</v>
      </c>
      <c r="L392" t="s">
        <v>3155</v>
      </c>
      <c r="N392" t="s">
        <v>2714</v>
      </c>
      <c r="O392" t="s">
        <v>3078</v>
      </c>
      <c r="P392" t="s">
        <v>3143</v>
      </c>
      <c r="Q392" t="s">
        <v>3153</v>
      </c>
      <c r="R392" t="s">
        <v>1298</v>
      </c>
      <c r="S392" t="s">
        <v>1496</v>
      </c>
      <c r="T392" t="s">
        <v>2719</v>
      </c>
      <c r="V392" t="s">
        <v>2714</v>
      </c>
      <c r="W392">
        <v>0.95</v>
      </c>
      <c r="X392" t="b">
        <v>1</v>
      </c>
      <c r="Y392" t="s">
        <v>2720</v>
      </c>
    </row>
    <row r="393" spans="1:25" x14ac:dyDescent="0.35">
      <c r="A393" t="s">
        <v>3152</v>
      </c>
      <c r="B393" t="s">
        <v>2714</v>
      </c>
      <c r="C393" t="s">
        <v>3156</v>
      </c>
      <c r="D393">
        <v>5.5045871559633003E-2</v>
      </c>
      <c r="G393">
        <v>6</v>
      </c>
      <c r="H393">
        <v>5.5045871559633003E-2</v>
      </c>
      <c r="I393">
        <v>109</v>
      </c>
      <c r="J393" t="s">
        <v>1298</v>
      </c>
      <c r="K393" t="s">
        <v>2786</v>
      </c>
      <c r="L393" t="s">
        <v>3157</v>
      </c>
      <c r="N393" t="s">
        <v>2714</v>
      </c>
      <c r="O393" t="s">
        <v>3078</v>
      </c>
      <c r="P393" t="s">
        <v>3143</v>
      </c>
      <c r="Q393" t="s">
        <v>3153</v>
      </c>
      <c r="R393" t="s">
        <v>1298</v>
      </c>
      <c r="S393" t="s">
        <v>1496</v>
      </c>
      <c r="T393" t="s">
        <v>2719</v>
      </c>
      <c r="V393" t="s">
        <v>2714</v>
      </c>
      <c r="W393">
        <v>0.95</v>
      </c>
      <c r="X393" t="b">
        <v>1</v>
      </c>
      <c r="Y393" t="s">
        <v>2720</v>
      </c>
    </row>
    <row r="394" spans="1:25" x14ac:dyDescent="0.35">
      <c r="A394" t="s">
        <v>3152</v>
      </c>
      <c r="B394" t="s">
        <v>2714</v>
      </c>
      <c r="C394" t="s">
        <v>3158</v>
      </c>
      <c r="D394">
        <v>3.6697247706422E-2</v>
      </c>
      <c r="G394">
        <v>4</v>
      </c>
      <c r="H394">
        <v>3.6697247706422E-2</v>
      </c>
      <c r="I394">
        <v>109</v>
      </c>
      <c r="J394" t="s">
        <v>1298</v>
      </c>
      <c r="K394" t="s">
        <v>2786</v>
      </c>
      <c r="L394" t="s">
        <v>3159</v>
      </c>
      <c r="N394" t="s">
        <v>2714</v>
      </c>
      <c r="O394" t="s">
        <v>3078</v>
      </c>
      <c r="P394" t="s">
        <v>3143</v>
      </c>
      <c r="Q394" t="s">
        <v>3153</v>
      </c>
      <c r="R394" t="s">
        <v>1298</v>
      </c>
      <c r="S394" t="s">
        <v>1496</v>
      </c>
      <c r="T394" t="s">
        <v>2719</v>
      </c>
      <c r="V394" t="s">
        <v>2714</v>
      </c>
      <c r="W394">
        <v>0.95</v>
      </c>
      <c r="X394" t="b">
        <v>1</v>
      </c>
      <c r="Y394" t="s">
        <v>2720</v>
      </c>
    </row>
    <row r="395" spans="1:25" x14ac:dyDescent="0.35">
      <c r="A395" t="s">
        <v>3152</v>
      </c>
      <c r="B395" t="s">
        <v>2714</v>
      </c>
      <c r="C395" t="s">
        <v>2080</v>
      </c>
      <c r="D395">
        <v>3.6697247706422E-2</v>
      </c>
      <c r="G395">
        <v>4</v>
      </c>
      <c r="H395">
        <v>3.6697247706422E-2</v>
      </c>
      <c r="I395">
        <v>109</v>
      </c>
      <c r="J395" t="s">
        <v>1298</v>
      </c>
      <c r="K395" t="s">
        <v>2786</v>
      </c>
      <c r="L395" t="s">
        <v>3116</v>
      </c>
      <c r="N395" t="s">
        <v>2714</v>
      </c>
      <c r="O395" t="s">
        <v>3078</v>
      </c>
      <c r="P395" t="s">
        <v>3143</v>
      </c>
      <c r="Q395" t="s">
        <v>3153</v>
      </c>
      <c r="R395" t="s">
        <v>1298</v>
      </c>
      <c r="S395" t="s">
        <v>1496</v>
      </c>
      <c r="T395" t="s">
        <v>2719</v>
      </c>
      <c r="V395" t="s">
        <v>2714</v>
      </c>
      <c r="W395">
        <v>0.95</v>
      </c>
      <c r="X395" t="b">
        <v>1</v>
      </c>
      <c r="Y395" t="s">
        <v>2720</v>
      </c>
    </row>
    <row r="396" spans="1:25" x14ac:dyDescent="0.35">
      <c r="A396" t="s">
        <v>3152</v>
      </c>
      <c r="B396" t="s">
        <v>2714</v>
      </c>
      <c r="C396" t="s">
        <v>1584</v>
      </c>
      <c r="D396">
        <v>0.35779816513761498</v>
      </c>
      <c r="G396">
        <v>39</v>
      </c>
      <c r="H396">
        <v>0.35779816513761498</v>
      </c>
      <c r="I396">
        <v>109</v>
      </c>
      <c r="J396" t="s">
        <v>1298</v>
      </c>
      <c r="K396" t="s">
        <v>2786</v>
      </c>
      <c r="L396" t="s">
        <v>3117</v>
      </c>
      <c r="N396" t="s">
        <v>2714</v>
      </c>
      <c r="O396" t="s">
        <v>3078</v>
      </c>
      <c r="P396" t="s">
        <v>3143</v>
      </c>
      <c r="Q396" t="s">
        <v>3153</v>
      </c>
      <c r="R396" t="s">
        <v>1298</v>
      </c>
      <c r="S396" t="s">
        <v>1496</v>
      </c>
      <c r="T396" t="s">
        <v>2719</v>
      </c>
      <c r="V396" t="s">
        <v>2714</v>
      </c>
      <c r="W396">
        <v>0.95</v>
      </c>
      <c r="X396" t="b">
        <v>1</v>
      </c>
      <c r="Y396" t="s">
        <v>2720</v>
      </c>
    </row>
    <row r="397" spans="1:25" x14ac:dyDescent="0.35">
      <c r="A397" t="s">
        <v>3152</v>
      </c>
      <c r="B397" t="s">
        <v>2714</v>
      </c>
      <c r="C397" t="s">
        <v>3160</v>
      </c>
      <c r="D397">
        <v>3.6697247706422E-2</v>
      </c>
      <c r="G397">
        <v>4</v>
      </c>
      <c r="H397">
        <v>3.6697247706422E-2</v>
      </c>
      <c r="I397">
        <v>109</v>
      </c>
      <c r="J397" t="s">
        <v>1298</v>
      </c>
      <c r="K397" t="s">
        <v>2786</v>
      </c>
      <c r="L397" t="s">
        <v>3161</v>
      </c>
      <c r="N397" t="s">
        <v>2714</v>
      </c>
      <c r="O397" t="s">
        <v>3078</v>
      </c>
      <c r="P397" t="s">
        <v>3143</v>
      </c>
      <c r="Q397" t="s">
        <v>3153</v>
      </c>
      <c r="R397" t="s">
        <v>1298</v>
      </c>
      <c r="S397" t="s">
        <v>1496</v>
      </c>
      <c r="T397" t="s">
        <v>2719</v>
      </c>
      <c r="V397" t="s">
        <v>2714</v>
      </c>
      <c r="W397">
        <v>0.95</v>
      </c>
      <c r="X397" t="b">
        <v>1</v>
      </c>
      <c r="Y397" t="s">
        <v>2720</v>
      </c>
    </row>
    <row r="398" spans="1:25" x14ac:dyDescent="0.35">
      <c r="A398" t="s">
        <v>3152</v>
      </c>
      <c r="B398" t="s">
        <v>2714</v>
      </c>
      <c r="C398" t="s">
        <v>1997</v>
      </c>
      <c r="D398">
        <v>0.119266055045872</v>
      </c>
      <c r="G398">
        <v>13</v>
      </c>
      <c r="H398">
        <v>0.119266055045872</v>
      </c>
      <c r="I398">
        <v>109</v>
      </c>
      <c r="J398" t="s">
        <v>1298</v>
      </c>
      <c r="K398" t="s">
        <v>2786</v>
      </c>
      <c r="L398" t="s">
        <v>3118</v>
      </c>
      <c r="N398" t="s">
        <v>2714</v>
      </c>
      <c r="O398" t="s">
        <v>3078</v>
      </c>
      <c r="P398" t="s">
        <v>3143</v>
      </c>
      <c r="Q398" t="s">
        <v>3153</v>
      </c>
      <c r="R398" t="s">
        <v>1298</v>
      </c>
      <c r="S398" t="s">
        <v>1496</v>
      </c>
      <c r="T398" t="s">
        <v>2719</v>
      </c>
      <c r="V398" t="s">
        <v>2714</v>
      </c>
      <c r="W398">
        <v>0.95</v>
      </c>
      <c r="X398" t="b">
        <v>1</v>
      </c>
      <c r="Y398" t="s">
        <v>2720</v>
      </c>
    </row>
    <row r="399" spans="1:25" x14ac:dyDescent="0.35">
      <c r="A399" t="s">
        <v>3162</v>
      </c>
      <c r="B399" t="s">
        <v>2714</v>
      </c>
      <c r="C399" t="s">
        <v>1516</v>
      </c>
      <c r="D399">
        <v>0.42201834862385301</v>
      </c>
      <c r="G399">
        <v>46</v>
      </c>
      <c r="H399">
        <v>0.42201834862385301</v>
      </c>
      <c r="I399">
        <v>109</v>
      </c>
      <c r="J399" t="s">
        <v>1313</v>
      </c>
      <c r="K399" t="s">
        <v>2716</v>
      </c>
      <c r="L399" t="s">
        <v>3126</v>
      </c>
      <c r="N399" t="s">
        <v>2714</v>
      </c>
      <c r="O399" t="s">
        <v>3078</v>
      </c>
      <c r="P399" t="s">
        <v>3143</v>
      </c>
      <c r="Q399" t="s">
        <v>3163</v>
      </c>
      <c r="R399" t="s">
        <v>1313</v>
      </c>
      <c r="S399" t="s">
        <v>1496</v>
      </c>
      <c r="T399" t="s">
        <v>2719</v>
      </c>
      <c r="V399" t="s">
        <v>2714</v>
      </c>
      <c r="W399">
        <v>0.95</v>
      </c>
      <c r="X399" t="b">
        <v>1</v>
      </c>
      <c r="Y399" t="s">
        <v>2720</v>
      </c>
    </row>
    <row r="400" spans="1:25" x14ac:dyDescent="0.35">
      <c r="A400" t="s">
        <v>3162</v>
      </c>
      <c r="B400" t="s">
        <v>2714</v>
      </c>
      <c r="C400" t="s">
        <v>1730</v>
      </c>
      <c r="D400">
        <v>0.13761467889908299</v>
      </c>
      <c r="G400">
        <v>15</v>
      </c>
      <c r="H400">
        <v>0.13761467889908299</v>
      </c>
      <c r="I400">
        <v>109</v>
      </c>
      <c r="J400" t="s">
        <v>1313</v>
      </c>
      <c r="K400" t="s">
        <v>2716</v>
      </c>
      <c r="L400" t="s">
        <v>3128</v>
      </c>
      <c r="N400" t="s">
        <v>2714</v>
      </c>
      <c r="O400" t="s">
        <v>3078</v>
      </c>
      <c r="P400" t="s">
        <v>3143</v>
      </c>
      <c r="Q400" t="s">
        <v>3163</v>
      </c>
      <c r="R400" t="s">
        <v>1313</v>
      </c>
      <c r="S400" t="s">
        <v>1496</v>
      </c>
      <c r="T400" t="s">
        <v>2719</v>
      </c>
      <c r="V400" t="s">
        <v>2714</v>
      </c>
      <c r="W400">
        <v>0.95</v>
      </c>
      <c r="X400" t="b">
        <v>1</v>
      </c>
      <c r="Y400" t="s">
        <v>2720</v>
      </c>
    </row>
    <row r="401" spans="1:25" x14ac:dyDescent="0.35">
      <c r="A401" t="s">
        <v>3162</v>
      </c>
      <c r="B401" t="s">
        <v>2714</v>
      </c>
      <c r="C401" t="s">
        <v>1562</v>
      </c>
      <c r="D401">
        <v>0.13761467889908299</v>
      </c>
      <c r="G401">
        <v>15</v>
      </c>
      <c r="H401">
        <v>0.13761467889908299</v>
      </c>
      <c r="I401">
        <v>109</v>
      </c>
      <c r="J401" t="s">
        <v>1313</v>
      </c>
      <c r="K401" t="s">
        <v>2716</v>
      </c>
      <c r="L401" t="s">
        <v>3129</v>
      </c>
      <c r="N401" t="s">
        <v>2714</v>
      </c>
      <c r="O401" t="s">
        <v>3078</v>
      </c>
      <c r="P401" t="s">
        <v>3143</v>
      </c>
      <c r="Q401" t="s">
        <v>3163</v>
      </c>
      <c r="R401" t="s">
        <v>1313</v>
      </c>
      <c r="S401" t="s">
        <v>1496</v>
      </c>
      <c r="T401" t="s">
        <v>2719</v>
      </c>
      <c r="V401" t="s">
        <v>2714</v>
      </c>
      <c r="W401">
        <v>0.95</v>
      </c>
      <c r="X401" t="b">
        <v>1</v>
      </c>
      <c r="Y401" t="s">
        <v>2720</v>
      </c>
    </row>
    <row r="402" spans="1:25" x14ac:dyDescent="0.35">
      <c r="A402" t="s">
        <v>3162</v>
      </c>
      <c r="B402" t="s">
        <v>2714</v>
      </c>
      <c r="C402" t="s">
        <v>1585</v>
      </c>
      <c r="D402">
        <v>9.1743119266055103E-3</v>
      </c>
      <c r="G402">
        <v>1</v>
      </c>
      <c r="H402">
        <v>9.1743119266055103E-3</v>
      </c>
      <c r="I402">
        <v>109</v>
      </c>
      <c r="J402" t="s">
        <v>1313</v>
      </c>
      <c r="K402" t="s">
        <v>2716</v>
      </c>
      <c r="L402" t="s">
        <v>3130</v>
      </c>
      <c r="N402" t="s">
        <v>2714</v>
      </c>
      <c r="O402" t="s">
        <v>3078</v>
      </c>
      <c r="P402" t="s">
        <v>3143</v>
      </c>
      <c r="Q402" t="s">
        <v>3163</v>
      </c>
      <c r="R402" t="s">
        <v>1313</v>
      </c>
      <c r="S402" t="s">
        <v>1496</v>
      </c>
      <c r="T402" t="s">
        <v>2719</v>
      </c>
      <c r="V402" t="s">
        <v>2714</v>
      </c>
      <c r="W402">
        <v>0.95</v>
      </c>
      <c r="X402" t="b">
        <v>1</v>
      </c>
      <c r="Y402" t="s">
        <v>2720</v>
      </c>
    </row>
    <row r="403" spans="1:25" x14ac:dyDescent="0.35">
      <c r="A403" t="s">
        <v>3162</v>
      </c>
      <c r="B403" t="s">
        <v>2714</v>
      </c>
      <c r="C403" t="s">
        <v>1601</v>
      </c>
      <c r="D403">
        <v>0.293577981651376</v>
      </c>
      <c r="G403">
        <v>32</v>
      </c>
      <c r="H403">
        <v>0.293577981651376</v>
      </c>
      <c r="I403">
        <v>109</v>
      </c>
      <c r="J403" t="s">
        <v>1313</v>
      </c>
      <c r="K403" t="s">
        <v>2716</v>
      </c>
      <c r="L403" t="s">
        <v>3131</v>
      </c>
      <c r="N403" t="s">
        <v>2714</v>
      </c>
      <c r="O403" t="s">
        <v>3078</v>
      </c>
      <c r="P403" t="s">
        <v>3143</v>
      </c>
      <c r="Q403" t="s">
        <v>3163</v>
      </c>
      <c r="R403" t="s">
        <v>1313</v>
      </c>
      <c r="S403" t="s">
        <v>1496</v>
      </c>
      <c r="T403" t="s">
        <v>2719</v>
      </c>
      <c r="V403" t="s">
        <v>2714</v>
      </c>
      <c r="W403">
        <v>0.95</v>
      </c>
      <c r="X403" t="b">
        <v>1</v>
      </c>
      <c r="Y403" t="s">
        <v>2720</v>
      </c>
    </row>
    <row r="404" spans="1:25" x14ac:dyDescent="0.35">
      <c r="A404" t="s">
        <v>3164</v>
      </c>
      <c r="B404" t="s">
        <v>2714</v>
      </c>
      <c r="C404" t="s">
        <v>1517</v>
      </c>
      <c r="D404">
        <v>0.84403669724770602</v>
      </c>
      <c r="G404">
        <v>92</v>
      </c>
      <c r="H404">
        <v>0.84403669724770602</v>
      </c>
      <c r="I404">
        <v>109</v>
      </c>
      <c r="J404" t="s">
        <v>1314</v>
      </c>
      <c r="K404" t="s">
        <v>2786</v>
      </c>
      <c r="L404" t="s">
        <v>3165</v>
      </c>
      <c r="N404" t="s">
        <v>2714</v>
      </c>
      <c r="O404" t="s">
        <v>3078</v>
      </c>
      <c r="P404" t="s">
        <v>3079</v>
      </c>
      <c r="Q404" t="s">
        <v>3166</v>
      </c>
      <c r="R404" t="s">
        <v>1314</v>
      </c>
      <c r="S404" t="s">
        <v>1496</v>
      </c>
      <c r="T404" t="s">
        <v>2719</v>
      </c>
      <c r="V404" t="s">
        <v>2714</v>
      </c>
      <c r="W404">
        <v>0.95</v>
      </c>
      <c r="X404" t="b">
        <v>1</v>
      </c>
      <c r="Y404" t="s">
        <v>2720</v>
      </c>
    </row>
    <row r="405" spans="1:25" x14ac:dyDescent="0.35">
      <c r="A405" t="s">
        <v>3164</v>
      </c>
      <c r="B405" t="s">
        <v>2714</v>
      </c>
      <c r="C405" t="s">
        <v>2467</v>
      </c>
      <c r="D405">
        <v>3.6697247706422E-2</v>
      </c>
      <c r="G405">
        <v>4</v>
      </c>
      <c r="H405">
        <v>3.6697247706422E-2</v>
      </c>
      <c r="I405">
        <v>109</v>
      </c>
      <c r="J405" t="s">
        <v>1314</v>
      </c>
      <c r="K405" t="s">
        <v>2786</v>
      </c>
      <c r="L405" t="s">
        <v>3167</v>
      </c>
      <c r="N405" t="s">
        <v>2714</v>
      </c>
      <c r="O405" t="s">
        <v>3078</v>
      </c>
      <c r="P405" t="s">
        <v>3079</v>
      </c>
      <c r="Q405" t="s">
        <v>3166</v>
      </c>
      <c r="R405" t="s">
        <v>1314</v>
      </c>
      <c r="S405" t="s">
        <v>1496</v>
      </c>
      <c r="T405" t="s">
        <v>2719</v>
      </c>
      <c r="V405" t="s">
        <v>2714</v>
      </c>
      <c r="W405">
        <v>0.95</v>
      </c>
      <c r="X405" t="b">
        <v>1</v>
      </c>
      <c r="Y405" t="s">
        <v>2720</v>
      </c>
    </row>
    <row r="406" spans="1:25" x14ac:dyDescent="0.35">
      <c r="A406" t="s">
        <v>3164</v>
      </c>
      <c r="B406" t="s">
        <v>2714</v>
      </c>
      <c r="C406" t="s">
        <v>3168</v>
      </c>
      <c r="D406">
        <v>1.8348623853211E-2</v>
      </c>
      <c r="G406">
        <v>2</v>
      </c>
      <c r="H406">
        <v>1.8348623853211E-2</v>
      </c>
      <c r="I406">
        <v>109</v>
      </c>
      <c r="J406" t="s">
        <v>1314</v>
      </c>
      <c r="K406" t="s">
        <v>2786</v>
      </c>
      <c r="L406" t="s">
        <v>3169</v>
      </c>
      <c r="N406" t="s">
        <v>2714</v>
      </c>
      <c r="O406" t="s">
        <v>3078</v>
      </c>
      <c r="P406" t="s">
        <v>3079</v>
      </c>
      <c r="Q406" t="s">
        <v>3166</v>
      </c>
      <c r="R406" t="s">
        <v>1314</v>
      </c>
      <c r="S406" t="s">
        <v>1496</v>
      </c>
      <c r="T406" t="s">
        <v>2719</v>
      </c>
      <c r="V406" t="s">
        <v>2714</v>
      </c>
      <c r="W406">
        <v>0.95</v>
      </c>
      <c r="X406" t="b">
        <v>1</v>
      </c>
      <c r="Y406" t="s">
        <v>2720</v>
      </c>
    </row>
    <row r="407" spans="1:25" x14ac:dyDescent="0.35">
      <c r="A407" t="s">
        <v>3164</v>
      </c>
      <c r="B407" t="s">
        <v>2714</v>
      </c>
      <c r="C407" t="s">
        <v>3170</v>
      </c>
      <c r="D407">
        <v>9.1743119266055103E-3</v>
      </c>
      <c r="G407">
        <v>1</v>
      </c>
      <c r="H407">
        <v>9.1743119266055103E-3</v>
      </c>
      <c r="I407">
        <v>109</v>
      </c>
      <c r="J407" t="s">
        <v>1314</v>
      </c>
      <c r="K407" t="s">
        <v>2786</v>
      </c>
      <c r="L407" t="s">
        <v>3171</v>
      </c>
      <c r="N407" t="s">
        <v>2714</v>
      </c>
      <c r="O407" t="s">
        <v>3078</v>
      </c>
      <c r="P407" t="s">
        <v>3079</v>
      </c>
      <c r="Q407" t="s">
        <v>3166</v>
      </c>
      <c r="R407" t="s">
        <v>1314</v>
      </c>
      <c r="S407" t="s">
        <v>1496</v>
      </c>
      <c r="T407" t="s">
        <v>2719</v>
      </c>
      <c r="V407" t="s">
        <v>2714</v>
      </c>
      <c r="W407">
        <v>0.95</v>
      </c>
      <c r="X407" t="b">
        <v>1</v>
      </c>
      <c r="Y407" t="s">
        <v>2720</v>
      </c>
    </row>
    <row r="408" spans="1:25" x14ac:dyDescent="0.35">
      <c r="A408" t="s">
        <v>3164</v>
      </c>
      <c r="B408" t="s">
        <v>2714</v>
      </c>
      <c r="C408" t="s">
        <v>1528</v>
      </c>
      <c r="D408">
        <v>4.5871559633027498E-2</v>
      </c>
      <c r="G408">
        <v>5</v>
      </c>
      <c r="H408">
        <v>4.5871559633027498E-2</v>
      </c>
      <c r="I408">
        <v>109</v>
      </c>
      <c r="J408" t="s">
        <v>1314</v>
      </c>
      <c r="K408" t="s">
        <v>2786</v>
      </c>
      <c r="L408" t="s">
        <v>3172</v>
      </c>
      <c r="N408" t="s">
        <v>2714</v>
      </c>
      <c r="O408" t="s">
        <v>3078</v>
      </c>
      <c r="P408" t="s">
        <v>3079</v>
      </c>
      <c r="Q408" t="s">
        <v>3166</v>
      </c>
      <c r="R408" t="s">
        <v>1314</v>
      </c>
      <c r="S408" t="s">
        <v>1496</v>
      </c>
      <c r="T408" t="s">
        <v>2719</v>
      </c>
      <c r="V408" t="s">
        <v>2714</v>
      </c>
      <c r="W408">
        <v>0.95</v>
      </c>
      <c r="X408" t="b">
        <v>1</v>
      </c>
      <c r="Y408" t="s">
        <v>2720</v>
      </c>
    </row>
    <row r="409" spans="1:25" x14ac:dyDescent="0.35">
      <c r="A409" t="s">
        <v>3164</v>
      </c>
      <c r="B409" t="s">
        <v>2714</v>
      </c>
      <c r="C409" t="s">
        <v>1663</v>
      </c>
      <c r="D409">
        <v>0.11009174311926601</v>
      </c>
      <c r="G409">
        <v>12</v>
      </c>
      <c r="H409">
        <v>0.11009174311926601</v>
      </c>
      <c r="I409">
        <v>109</v>
      </c>
      <c r="J409" t="s">
        <v>1314</v>
      </c>
      <c r="K409" t="s">
        <v>2786</v>
      </c>
      <c r="L409" t="s">
        <v>3173</v>
      </c>
      <c r="N409" t="s">
        <v>2714</v>
      </c>
      <c r="O409" t="s">
        <v>3078</v>
      </c>
      <c r="P409" t="s">
        <v>3079</v>
      </c>
      <c r="Q409" t="s">
        <v>3166</v>
      </c>
      <c r="R409" t="s">
        <v>1314</v>
      </c>
      <c r="S409" t="s">
        <v>1496</v>
      </c>
      <c r="T409" t="s">
        <v>2719</v>
      </c>
      <c r="V409" t="s">
        <v>2714</v>
      </c>
      <c r="W409">
        <v>0.95</v>
      </c>
      <c r="X409" t="b">
        <v>1</v>
      </c>
      <c r="Y409" t="s">
        <v>2720</v>
      </c>
    </row>
    <row r="410" spans="1:25" x14ac:dyDescent="0.35">
      <c r="A410" t="s">
        <v>3164</v>
      </c>
      <c r="B410" t="s">
        <v>2714</v>
      </c>
      <c r="C410" t="s">
        <v>3174</v>
      </c>
      <c r="D410">
        <v>9.1743119266055103E-3</v>
      </c>
      <c r="G410">
        <v>1</v>
      </c>
      <c r="H410">
        <v>9.1743119266055103E-3</v>
      </c>
      <c r="I410">
        <v>109</v>
      </c>
      <c r="J410" t="s">
        <v>1314</v>
      </c>
      <c r="K410" t="s">
        <v>2786</v>
      </c>
      <c r="L410" t="s">
        <v>3175</v>
      </c>
      <c r="N410" t="s">
        <v>2714</v>
      </c>
      <c r="O410" t="s">
        <v>3078</v>
      </c>
      <c r="P410" t="s">
        <v>3079</v>
      </c>
      <c r="Q410" t="s">
        <v>3166</v>
      </c>
      <c r="R410" t="s">
        <v>1314</v>
      </c>
      <c r="S410" t="s">
        <v>1496</v>
      </c>
      <c r="T410" t="s">
        <v>2719</v>
      </c>
      <c r="V410" t="s">
        <v>2714</v>
      </c>
      <c r="W410">
        <v>0.95</v>
      </c>
      <c r="X410" t="b">
        <v>1</v>
      </c>
      <c r="Y410" t="s">
        <v>2720</v>
      </c>
    </row>
    <row r="411" spans="1:25" x14ac:dyDescent="0.35">
      <c r="A411" t="s">
        <v>3164</v>
      </c>
      <c r="B411" t="s">
        <v>2714</v>
      </c>
      <c r="C411" t="s">
        <v>1738</v>
      </c>
      <c r="D411">
        <v>0.13761467889908299</v>
      </c>
      <c r="G411">
        <v>15</v>
      </c>
      <c r="H411">
        <v>0.13761467889908299</v>
      </c>
      <c r="I411">
        <v>109</v>
      </c>
      <c r="J411" t="s">
        <v>1314</v>
      </c>
      <c r="K411" t="s">
        <v>2786</v>
      </c>
      <c r="L411" t="s">
        <v>3176</v>
      </c>
      <c r="N411" t="s">
        <v>2714</v>
      </c>
      <c r="O411" t="s">
        <v>3078</v>
      </c>
      <c r="P411" t="s">
        <v>3079</v>
      </c>
      <c r="Q411" t="s">
        <v>3166</v>
      </c>
      <c r="R411" t="s">
        <v>1314</v>
      </c>
      <c r="S411" t="s">
        <v>1496</v>
      </c>
      <c r="T411" t="s">
        <v>2719</v>
      </c>
      <c r="V411" t="s">
        <v>2714</v>
      </c>
      <c r="W411">
        <v>0.95</v>
      </c>
      <c r="X411" t="b">
        <v>1</v>
      </c>
      <c r="Y411" t="s">
        <v>2720</v>
      </c>
    </row>
    <row r="412" spans="1:25" x14ac:dyDescent="0.35">
      <c r="A412" t="s">
        <v>3164</v>
      </c>
      <c r="B412" t="s">
        <v>2714</v>
      </c>
      <c r="C412" t="s">
        <v>1576</v>
      </c>
      <c r="D412">
        <v>9.1743119266055103E-3</v>
      </c>
      <c r="G412">
        <v>1</v>
      </c>
      <c r="H412">
        <v>9.1743119266055103E-3</v>
      </c>
      <c r="I412">
        <v>109</v>
      </c>
      <c r="J412" t="s">
        <v>1314</v>
      </c>
      <c r="K412" t="s">
        <v>2786</v>
      </c>
      <c r="L412" t="s">
        <v>2807</v>
      </c>
      <c r="N412" t="s">
        <v>2714</v>
      </c>
      <c r="O412" t="s">
        <v>3078</v>
      </c>
      <c r="P412" t="s">
        <v>3079</v>
      </c>
      <c r="Q412" t="s">
        <v>3166</v>
      </c>
      <c r="R412" t="s">
        <v>1314</v>
      </c>
      <c r="S412" t="s">
        <v>1496</v>
      </c>
      <c r="T412" t="s">
        <v>2719</v>
      </c>
      <c r="V412" t="s">
        <v>2714</v>
      </c>
      <c r="W412">
        <v>0.95</v>
      </c>
      <c r="X412" t="b">
        <v>1</v>
      </c>
      <c r="Y412" t="s">
        <v>2720</v>
      </c>
    </row>
    <row r="413" spans="1:25" x14ac:dyDescent="0.35">
      <c r="A413" t="s">
        <v>3164</v>
      </c>
      <c r="B413" t="s">
        <v>2714</v>
      </c>
      <c r="C413" t="s">
        <v>1702</v>
      </c>
      <c r="D413">
        <v>1.8348623853211E-2</v>
      </c>
      <c r="G413">
        <v>2</v>
      </c>
      <c r="H413">
        <v>1.8348623853211E-2</v>
      </c>
      <c r="I413">
        <v>109</v>
      </c>
      <c r="J413" t="s">
        <v>1314</v>
      </c>
      <c r="K413" t="s">
        <v>2786</v>
      </c>
      <c r="L413" t="s">
        <v>2832</v>
      </c>
      <c r="N413" t="s">
        <v>2714</v>
      </c>
      <c r="O413" t="s">
        <v>3078</v>
      </c>
      <c r="P413" t="s">
        <v>3079</v>
      </c>
      <c r="Q413" t="s">
        <v>3166</v>
      </c>
      <c r="R413" t="s">
        <v>1314</v>
      </c>
      <c r="S413" t="s">
        <v>1496</v>
      </c>
      <c r="T413" t="s">
        <v>2719</v>
      </c>
      <c r="V413" t="s">
        <v>2714</v>
      </c>
      <c r="W413">
        <v>0.95</v>
      </c>
      <c r="X413" t="b">
        <v>1</v>
      </c>
      <c r="Y413" t="s">
        <v>2720</v>
      </c>
    </row>
    <row r="414" spans="1:25" x14ac:dyDescent="0.35">
      <c r="A414" t="s">
        <v>3177</v>
      </c>
      <c r="B414" t="s">
        <v>2714</v>
      </c>
      <c r="C414" t="s">
        <v>1500</v>
      </c>
      <c r="D414">
        <v>0.77664974619289295</v>
      </c>
      <c r="G414">
        <v>153</v>
      </c>
      <c r="H414">
        <v>0.77664974619289295</v>
      </c>
      <c r="I414">
        <v>197</v>
      </c>
      <c r="J414" t="s">
        <v>1329</v>
      </c>
      <c r="K414" t="s">
        <v>2716</v>
      </c>
      <c r="L414" t="s">
        <v>2731</v>
      </c>
      <c r="N414" t="s">
        <v>2714</v>
      </c>
      <c r="O414" t="s">
        <v>3178</v>
      </c>
      <c r="Q414" t="s">
        <v>3179</v>
      </c>
      <c r="R414" t="s">
        <v>1329</v>
      </c>
      <c r="T414" t="s">
        <v>2719</v>
      </c>
      <c r="V414" t="s">
        <v>2714</v>
      </c>
      <c r="W414">
        <v>0.95</v>
      </c>
      <c r="X414" t="b">
        <v>1</v>
      </c>
      <c r="Y414" t="s">
        <v>2720</v>
      </c>
    </row>
    <row r="415" spans="1:25" x14ac:dyDescent="0.35">
      <c r="A415" t="s">
        <v>3177</v>
      </c>
      <c r="B415" t="s">
        <v>2714</v>
      </c>
      <c r="C415" t="s">
        <v>1496</v>
      </c>
      <c r="D415">
        <v>0.12690355329949199</v>
      </c>
      <c r="G415">
        <v>25</v>
      </c>
      <c r="H415">
        <v>0.12690355329949199</v>
      </c>
      <c r="I415">
        <v>197</v>
      </c>
      <c r="J415" t="s">
        <v>1329</v>
      </c>
      <c r="K415" t="s">
        <v>2716</v>
      </c>
      <c r="L415" t="s">
        <v>3180</v>
      </c>
      <c r="N415" t="s">
        <v>2714</v>
      </c>
      <c r="O415" t="s">
        <v>3178</v>
      </c>
      <c r="Q415" t="s">
        <v>3179</v>
      </c>
      <c r="R415" t="s">
        <v>1329</v>
      </c>
      <c r="T415" t="s">
        <v>2719</v>
      </c>
      <c r="V415" t="s">
        <v>2714</v>
      </c>
      <c r="W415">
        <v>0.95</v>
      </c>
      <c r="X415" t="b">
        <v>1</v>
      </c>
      <c r="Y415" t="s">
        <v>2720</v>
      </c>
    </row>
    <row r="416" spans="1:25" x14ac:dyDescent="0.35">
      <c r="A416" t="s">
        <v>3177</v>
      </c>
      <c r="B416" t="s">
        <v>2714</v>
      </c>
      <c r="C416" t="s">
        <v>1539</v>
      </c>
      <c r="D416">
        <v>9.6446700507614197E-2</v>
      </c>
      <c r="G416">
        <v>19</v>
      </c>
      <c r="H416">
        <v>9.6446700507614197E-2</v>
      </c>
      <c r="I416">
        <v>197</v>
      </c>
      <c r="J416" t="s">
        <v>1329</v>
      </c>
      <c r="K416" t="s">
        <v>2716</v>
      </c>
      <c r="L416" t="s">
        <v>3181</v>
      </c>
      <c r="N416" t="s">
        <v>2714</v>
      </c>
      <c r="O416" t="s">
        <v>3178</v>
      </c>
      <c r="Q416" t="s">
        <v>3179</v>
      </c>
      <c r="R416" t="s">
        <v>1329</v>
      </c>
      <c r="T416" t="s">
        <v>2719</v>
      </c>
      <c r="V416" t="s">
        <v>2714</v>
      </c>
      <c r="W416">
        <v>0.95</v>
      </c>
      <c r="X416" t="b">
        <v>1</v>
      </c>
      <c r="Y416" t="s">
        <v>2720</v>
      </c>
    </row>
    <row r="417" spans="1:25" x14ac:dyDescent="0.35">
      <c r="A417" t="s">
        <v>3182</v>
      </c>
      <c r="B417" t="s">
        <v>2714</v>
      </c>
      <c r="C417" t="s">
        <v>1838</v>
      </c>
      <c r="D417">
        <v>2.27272727272727E-2</v>
      </c>
      <c r="G417">
        <v>1</v>
      </c>
      <c r="H417">
        <v>2.27272727272727E-2</v>
      </c>
      <c r="I417">
        <v>44</v>
      </c>
      <c r="J417" t="s">
        <v>1330</v>
      </c>
      <c r="K417" t="s">
        <v>2716</v>
      </c>
      <c r="L417" t="s">
        <v>3082</v>
      </c>
      <c r="N417" t="s">
        <v>2714</v>
      </c>
      <c r="O417" t="s">
        <v>3178</v>
      </c>
      <c r="Q417" t="s">
        <v>3183</v>
      </c>
      <c r="R417" t="s">
        <v>1330</v>
      </c>
      <c r="S417" t="s">
        <v>1496</v>
      </c>
      <c r="T417" t="s">
        <v>2719</v>
      </c>
      <c r="V417" t="s">
        <v>2714</v>
      </c>
      <c r="W417">
        <v>0.95</v>
      </c>
      <c r="X417" t="b">
        <v>1</v>
      </c>
      <c r="Y417" t="s">
        <v>2720</v>
      </c>
    </row>
    <row r="418" spans="1:25" x14ac:dyDescent="0.35">
      <c r="A418" t="s">
        <v>3182</v>
      </c>
      <c r="B418" t="s">
        <v>2714</v>
      </c>
      <c r="C418" t="s">
        <v>1540</v>
      </c>
      <c r="D418">
        <v>0.47727272727272702</v>
      </c>
      <c r="G418">
        <v>21</v>
      </c>
      <c r="H418">
        <v>0.47727272727272702</v>
      </c>
      <c r="I418">
        <v>44</v>
      </c>
      <c r="J418" t="s">
        <v>1330</v>
      </c>
      <c r="K418" t="s">
        <v>2716</v>
      </c>
      <c r="L418" t="s">
        <v>3084</v>
      </c>
      <c r="N418" t="s">
        <v>2714</v>
      </c>
      <c r="O418" t="s">
        <v>3178</v>
      </c>
      <c r="Q418" t="s">
        <v>3183</v>
      </c>
      <c r="R418" t="s">
        <v>1330</v>
      </c>
      <c r="S418" t="s">
        <v>1496</v>
      </c>
      <c r="T418" t="s">
        <v>2719</v>
      </c>
      <c r="V418" t="s">
        <v>2714</v>
      </c>
      <c r="W418">
        <v>0.95</v>
      </c>
      <c r="X418" t="b">
        <v>1</v>
      </c>
      <c r="Y418" t="s">
        <v>2720</v>
      </c>
    </row>
    <row r="419" spans="1:25" x14ac:dyDescent="0.35">
      <c r="A419" t="s">
        <v>3182</v>
      </c>
      <c r="B419" t="s">
        <v>2714</v>
      </c>
      <c r="C419" t="s">
        <v>1922</v>
      </c>
      <c r="D419">
        <v>2.27272727272727E-2</v>
      </c>
      <c r="G419">
        <v>1</v>
      </c>
      <c r="H419">
        <v>2.27272727272727E-2</v>
      </c>
      <c r="I419">
        <v>44</v>
      </c>
      <c r="J419" t="s">
        <v>1330</v>
      </c>
      <c r="K419" t="s">
        <v>2716</v>
      </c>
      <c r="L419" t="s">
        <v>3085</v>
      </c>
      <c r="N419" t="s">
        <v>2714</v>
      </c>
      <c r="O419" t="s">
        <v>3178</v>
      </c>
      <c r="Q419" t="s">
        <v>3183</v>
      </c>
      <c r="R419" t="s">
        <v>1330</v>
      </c>
      <c r="S419" t="s">
        <v>1496</v>
      </c>
      <c r="T419" t="s">
        <v>2719</v>
      </c>
      <c r="V419" t="s">
        <v>2714</v>
      </c>
      <c r="W419">
        <v>0.95</v>
      </c>
      <c r="X419" t="b">
        <v>1</v>
      </c>
      <c r="Y419" t="s">
        <v>2720</v>
      </c>
    </row>
    <row r="420" spans="1:25" x14ac:dyDescent="0.35">
      <c r="A420" t="s">
        <v>3182</v>
      </c>
      <c r="B420" t="s">
        <v>2714</v>
      </c>
      <c r="C420" t="s">
        <v>1649</v>
      </c>
      <c r="D420">
        <v>0.47727272727272702</v>
      </c>
      <c r="G420">
        <v>21</v>
      </c>
      <c r="H420">
        <v>0.47727272727272702</v>
      </c>
      <c r="I420">
        <v>44</v>
      </c>
      <c r="J420" t="s">
        <v>1330</v>
      </c>
      <c r="K420" t="s">
        <v>2716</v>
      </c>
      <c r="L420" t="s">
        <v>3086</v>
      </c>
      <c r="N420" t="s">
        <v>2714</v>
      </c>
      <c r="O420" t="s">
        <v>3178</v>
      </c>
      <c r="Q420" t="s">
        <v>3183</v>
      </c>
      <c r="R420" t="s">
        <v>1330</v>
      </c>
      <c r="S420" t="s">
        <v>1496</v>
      </c>
      <c r="T420" t="s">
        <v>2719</v>
      </c>
      <c r="V420" t="s">
        <v>2714</v>
      </c>
      <c r="W420">
        <v>0.95</v>
      </c>
      <c r="X420" t="b">
        <v>1</v>
      </c>
      <c r="Y420" t="s">
        <v>2720</v>
      </c>
    </row>
    <row r="421" spans="1:25" x14ac:dyDescent="0.35">
      <c r="A421" t="s">
        <v>3184</v>
      </c>
      <c r="B421" t="s">
        <v>2714</v>
      </c>
      <c r="C421" t="s">
        <v>1541</v>
      </c>
      <c r="D421">
        <v>0.34090909090909099</v>
      </c>
      <c r="G421">
        <v>15</v>
      </c>
      <c r="H421">
        <v>0.34090909090909099</v>
      </c>
      <c r="I421">
        <v>44</v>
      </c>
      <c r="J421" t="s">
        <v>1332</v>
      </c>
      <c r="K421" t="s">
        <v>2786</v>
      </c>
      <c r="L421" t="s">
        <v>3185</v>
      </c>
      <c r="N421" t="s">
        <v>2714</v>
      </c>
      <c r="O421" t="s">
        <v>3178</v>
      </c>
      <c r="Q421" t="s">
        <v>3186</v>
      </c>
      <c r="R421" t="s">
        <v>1332</v>
      </c>
      <c r="S421" t="s">
        <v>1496</v>
      </c>
      <c r="T421" t="s">
        <v>2719</v>
      </c>
      <c r="V421" t="s">
        <v>2714</v>
      </c>
      <c r="W421">
        <v>0.95</v>
      </c>
      <c r="X421" t="b">
        <v>1</v>
      </c>
      <c r="Y421" t="s">
        <v>2720</v>
      </c>
    </row>
    <row r="422" spans="1:25" x14ac:dyDescent="0.35">
      <c r="A422" t="s">
        <v>3184</v>
      </c>
      <c r="B422" t="s">
        <v>2714</v>
      </c>
      <c r="C422" t="s">
        <v>1915</v>
      </c>
      <c r="D422">
        <v>0.25</v>
      </c>
      <c r="G422">
        <v>11</v>
      </c>
      <c r="H422">
        <v>0.25</v>
      </c>
      <c r="I422">
        <v>44</v>
      </c>
      <c r="J422" t="s">
        <v>1332</v>
      </c>
      <c r="K422" t="s">
        <v>2786</v>
      </c>
      <c r="L422" t="s">
        <v>3187</v>
      </c>
      <c r="N422" t="s">
        <v>2714</v>
      </c>
      <c r="O422" t="s">
        <v>3178</v>
      </c>
      <c r="Q422" t="s">
        <v>3186</v>
      </c>
      <c r="R422" t="s">
        <v>1332</v>
      </c>
      <c r="S422" t="s">
        <v>1496</v>
      </c>
      <c r="T422" t="s">
        <v>2719</v>
      </c>
      <c r="V422" t="s">
        <v>2714</v>
      </c>
      <c r="W422">
        <v>0.95</v>
      </c>
      <c r="X422" t="b">
        <v>1</v>
      </c>
      <c r="Y422" t="s">
        <v>2720</v>
      </c>
    </row>
    <row r="423" spans="1:25" x14ac:dyDescent="0.35">
      <c r="A423" t="s">
        <v>3184</v>
      </c>
      <c r="B423" t="s">
        <v>2714</v>
      </c>
      <c r="C423" t="s">
        <v>1745</v>
      </c>
      <c r="D423">
        <v>0.29545454545454503</v>
      </c>
      <c r="G423">
        <v>13</v>
      </c>
      <c r="H423">
        <v>0.29545454545454503</v>
      </c>
      <c r="I423">
        <v>44</v>
      </c>
      <c r="J423" t="s">
        <v>1332</v>
      </c>
      <c r="K423" t="s">
        <v>2786</v>
      </c>
      <c r="L423" t="s">
        <v>3188</v>
      </c>
      <c r="N423" t="s">
        <v>2714</v>
      </c>
      <c r="O423" t="s">
        <v>3178</v>
      </c>
      <c r="Q423" t="s">
        <v>3186</v>
      </c>
      <c r="R423" t="s">
        <v>1332</v>
      </c>
      <c r="S423" t="s">
        <v>1496</v>
      </c>
      <c r="T423" t="s">
        <v>2719</v>
      </c>
      <c r="V423" t="s">
        <v>2714</v>
      </c>
      <c r="W423">
        <v>0.95</v>
      </c>
      <c r="X423" t="b">
        <v>1</v>
      </c>
      <c r="Y423" t="s">
        <v>2720</v>
      </c>
    </row>
    <row r="424" spans="1:25" x14ac:dyDescent="0.35">
      <c r="A424" t="s">
        <v>3184</v>
      </c>
      <c r="B424" t="s">
        <v>2714</v>
      </c>
      <c r="C424" t="s">
        <v>1651</v>
      </c>
      <c r="D424">
        <v>0.47727272727272702</v>
      </c>
      <c r="G424">
        <v>21</v>
      </c>
      <c r="H424">
        <v>0.47727272727272702</v>
      </c>
      <c r="I424">
        <v>44</v>
      </c>
      <c r="J424" t="s">
        <v>1332</v>
      </c>
      <c r="K424" t="s">
        <v>2786</v>
      </c>
      <c r="L424" t="s">
        <v>3189</v>
      </c>
      <c r="N424" t="s">
        <v>2714</v>
      </c>
      <c r="O424" t="s">
        <v>3178</v>
      </c>
      <c r="Q424" t="s">
        <v>3186</v>
      </c>
      <c r="R424" t="s">
        <v>1332</v>
      </c>
      <c r="S424" t="s">
        <v>1496</v>
      </c>
      <c r="T424" t="s">
        <v>2719</v>
      </c>
      <c r="V424" t="s">
        <v>2714</v>
      </c>
      <c r="W424">
        <v>0.95</v>
      </c>
      <c r="X424" t="b">
        <v>1</v>
      </c>
      <c r="Y424" t="s">
        <v>2720</v>
      </c>
    </row>
    <row r="425" spans="1:25" x14ac:dyDescent="0.35">
      <c r="A425" t="s">
        <v>3184</v>
      </c>
      <c r="B425" t="s">
        <v>2714</v>
      </c>
      <c r="C425" t="s">
        <v>3190</v>
      </c>
      <c r="D425">
        <v>4.5454545454545497E-2</v>
      </c>
      <c r="G425">
        <v>2</v>
      </c>
      <c r="H425">
        <v>4.5454545454545497E-2</v>
      </c>
      <c r="I425">
        <v>44</v>
      </c>
      <c r="J425" t="s">
        <v>1332</v>
      </c>
      <c r="K425" t="s">
        <v>2786</v>
      </c>
      <c r="L425" t="s">
        <v>3191</v>
      </c>
      <c r="N425" t="s">
        <v>2714</v>
      </c>
      <c r="O425" t="s">
        <v>3178</v>
      </c>
      <c r="Q425" t="s">
        <v>3186</v>
      </c>
      <c r="R425" t="s">
        <v>1332</v>
      </c>
      <c r="S425" t="s">
        <v>1496</v>
      </c>
      <c r="T425" t="s">
        <v>2719</v>
      </c>
      <c r="V425" t="s">
        <v>2714</v>
      </c>
      <c r="W425">
        <v>0.95</v>
      </c>
      <c r="X425" t="b">
        <v>1</v>
      </c>
      <c r="Y425" t="s">
        <v>2720</v>
      </c>
    </row>
    <row r="426" spans="1:25" x14ac:dyDescent="0.35">
      <c r="A426" t="s">
        <v>3184</v>
      </c>
      <c r="B426" t="s">
        <v>2714</v>
      </c>
      <c r="C426" t="s">
        <v>3192</v>
      </c>
      <c r="D426">
        <v>2.27272727272727E-2</v>
      </c>
      <c r="G426">
        <v>1</v>
      </c>
      <c r="H426">
        <v>2.27272727272727E-2</v>
      </c>
      <c r="I426">
        <v>44</v>
      </c>
      <c r="J426" t="s">
        <v>1332</v>
      </c>
      <c r="K426" t="s">
        <v>2786</v>
      </c>
      <c r="L426" t="s">
        <v>3193</v>
      </c>
      <c r="N426" t="s">
        <v>2714</v>
      </c>
      <c r="O426" t="s">
        <v>3178</v>
      </c>
      <c r="Q426" t="s">
        <v>3186</v>
      </c>
      <c r="R426" t="s">
        <v>1332</v>
      </c>
      <c r="S426" t="s">
        <v>1496</v>
      </c>
      <c r="T426" t="s">
        <v>2719</v>
      </c>
      <c r="V426" t="s">
        <v>2714</v>
      </c>
      <c r="W426">
        <v>0.95</v>
      </c>
      <c r="X426" t="b">
        <v>1</v>
      </c>
      <c r="Y426" t="s">
        <v>2720</v>
      </c>
    </row>
    <row r="427" spans="1:25" x14ac:dyDescent="0.35">
      <c r="A427" t="s">
        <v>3184</v>
      </c>
      <c r="B427" t="s">
        <v>2714</v>
      </c>
      <c r="C427" t="s">
        <v>1603</v>
      </c>
      <c r="D427">
        <v>0.18181818181818199</v>
      </c>
      <c r="G427">
        <v>8</v>
      </c>
      <c r="H427">
        <v>0.18181818181818199</v>
      </c>
      <c r="I427">
        <v>44</v>
      </c>
      <c r="J427" t="s">
        <v>1332</v>
      </c>
      <c r="K427" t="s">
        <v>2786</v>
      </c>
      <c r="L427" t="s">
        <v>3194</v>
      </c>
      <c r="N427" t="s">
        <v>2714</v>
      </c>
      <c r="O427" t="s">
        <v>3178</v>
      </c>
      <c r="Q427" t="s">
        <v>3186</v>
      </c>
      <c r="R427" t="s">
        <v>1332</v>
      </c>
      <c r="S427" t="s">
        <v>1496</v>
      </c>
      <c r="T427" t="s">
        <v>2719</v>
      </c>
      <c r="V427" t="s">
        <v>2714</v>
      </c>
      <c r="W427">
        <v>0.95</v>
      </c>
      <c r="X427" t="b">
        <v>1</v>
      </c>
      <c r="Y427" t="s">
        <v>2720</v>
      </c>
    </row>
    <row r="428" spans="1:25" x14ac:dyDescent="0.35">
      <c r="A428" t="s">
        <v>3195</v>
      </c>
      <c r="B428" t="s">
        <v>2714</v>
      </c>
      <c r="C428" t="s">
        <v>1652</v>
      </c>
      <c r="D428">
        <v>0.131979695431472</v>
      </c>
      <c r="G428">
        <v>26</v>
      </c>
      <c r="H428">
        <v>0.131979695431472</v>
      </c>
      <c r="I428">
        <v>197</v>
      </c>
      <c r="J428" t="s">
        <v>1345</v>
      </c>
      <c r="K428" t="s">
        <v>2716</v>
      </c>
      <c r="L428" t="s">
        <v>2850</v>
      </c>
      <c r="N428" t="s">
        <v>2714</v>
      </c>
      <c r="O428" t="s">
        <v>3178</v>
      </c>
      <c r="Q428" t="s">
        <v>3196</v>
      </c>
      <c r="R428" t="s">
        <v>1345</v>
      </c>
      <c r="T428" t="s">
        <v>2719</v>
      </c>
      <c r="V428" t="s">
        <v>2714</v>
      </c>
      <c r="W428">
        <v>0.95</v>
      </c>
      <c r="X428" t="b">
        <v>1</v>
      </c>
      <c r="Y428" t="s">
        <v>2720</v>
      </c>
    </row>
    <row r="429" spans="1:25" x14ac:dyDescent="0.35">
      <c r="A429" t="s">
        <v>3195</v>
      </c>
      <c r="B429" t="s">
        <v>2714</v>
      </c>
      <c r="C429" t="s">
        <v>1702</v>
      </c>
      <c r="D429">
        <v>1.5228426395939101E-2</v>
      </c>
      <c r="G429">
        <v>3</v>
      </c>
      <c r="H429">
        <v>1.5228426395939101E-2</v>
      </c>
      <c r="I429">
        <v>197</v>
      </c>
      <c r="J429" t="s">
        <v>1345</v>
      </c>
      <c r="K429" t="s">
        <v>2716</v>
      </c>
      <c r="L429" t="s">
        <v>3197</v>
      </c>
      <c r="N429" t="s">
        <v>2714</v>
      </c>
      <c r="O429" t="s">
        <v>3178</v>
      </c>
      <c r="Q429" t="s">
        <v>3196</v>
      </c>
      <c r="R429" t="s">
        <v>1345</v>
      </c>
      <c r="T429" t="s">
        <v>2719</v>
      </c>
      <c r="V429" t="s">
        <v>2714</v>
      </c>
      <c r="W429">
        <v>0.95</v>
      </c>
      <c r="X429" t="b">
        <v>1</v>
      </c>
      <c r="Y429" t="s">
        <v>2720</v>
      </c>
    </row>
    <row r="430" spans="1:25" x14ac:dyDescent="0.35">
      <c r="A430" t="s">
        <v>3195</v>
      </c>
      <c r="B430" t="s">
        <v>2714</v>
      </c>
      <c r="C430" t="s">
        <v>1518</v>
      </c>
      <c r="D430">
        <v>0.60913705583756295</v>
      </c>
      <c r="G430">
        <v>120</v>
      </c>
      <c r="H430">
        <v>0.60913705583756395</v>
      </c>
      <c r="I430">
        <v>197</v>
      </c>
      <c r="J430" t="s">
        <v>1345</v>
      </c>
      <c r="K430" t="s">
        <v>2716</v>
      </c>
      <c r="L430" t="s">
        <v>2818</v>
      </c>
      <c r="N430" t="s">
        <v>2714</v>
      </c>
      <c r="O430" t="s">
        <v>3178</v>
      </c>
      <c r="Q430" t="s">
        <v>3196</v>
      </c>
      <c r="R430" t="s">
        <v>1345</v>
      </c>
      <c r="T430" t="s">
        <v>2719</v>
      </c>
      <c r="V430" t="s">
        <v>2714</v>
      </c>
      <c r="W430">
        <v>0.95</v>
      </c>
      <c r="X430" t="b">
        <v>1</v>
      </c>
      <c r="Y430" t="s">
        <v>2720</v>
      </c>
    </row>
    <row r="431" spans="1:25" x14ac:dyDescent="0.35">
      <c r="A431" t="s">
        <v>3195</v>
      </c>
      <c r="B431" t="s">
        <v>2714</v>
      </c>
      <c r="C431" t="s">
        <v>1563</v>
      </c>
      <c r="D431">
        <v>0.243654822335025</v>
      </c>
      <c r="G431">
        <v>48</v>
      </c>
      <c r="H431">
        <v>0.243654822335025</v>
      </c>
      <c r="I431">
        <v>197</v>
      </c>
      <c r="J431" t="s">
        <v>1345</v>
      </c>
      <c r="K431" t="s">
        <v>2716</v>
      </c>
      <c r="L431" t="s">
        <v>2820</v>
      </c>
      <c r="N431" t="s">
        <v>2714</v>
      </c>
      <c r="O431" t="s">
        <v>3178</v>
      </c>
      <c r="Q431" t="s">
        <v>3196</v>
      </c>
      <c r="R431" t="s">
        <v>1345</v>
      </c>
      <c r="T431" t="s">
        <v>2719</v>
      </c>
      <c r="V431" t="s">
        <v>2714</v>
      </c>
      <c r="W431">
        <v>0.95</v>
      </c>
      <c r="X431" t="b">
        <v>1</v>
      </c>
      <c r="Y431" t="s">
        <v>2720</v>
      </c>
    </row>
    <row r="432" spans="1:25" x14ac:dyDescent="0.35">
      <c r="A432" t="s">
        <v>3198</v>
      </c>
      <c r="B432" t="s">
        <v>2714</v>
      </c>
      <c r="C432" t="s">
        <v>1564</v>
      </c>
      <c r="D432">
        <v>0.52272727272727304</v>
      </c>
      <c r="G432">
        <v>23</v>
      </c>
      <c r="H432">
        <v>0.52272727272727304</v>
      </c>
      <c r="I432">
        <v>44</v>
      </c>
      <c r="J432" t="s">
        <v>1346</v>
      </c>
      <c r="K432" t="s">
        <v>2716</v>
      </c>
      <c r="L432" t="s">
        <v>3046</v>
      </c>
      <c r="N432" t="s">
        <v>2714</v>
      </c>
      <c r="O432" t="s">
        <v>3178</v>
      </c>
      <c r="Q432" t="s">
        <v>3199</v>
      </c>
      <c r="R432" t="s">
        <v>1346</v>
      </c>
      <c r="S432" t="s">
        <v>1496</v>
      </c>
      <c r="T432" t="s">
        <v>2719</v>
      </c>
      <c r="V432" t="s">
        <v>2714</v>
      </c>
      <c r="W432">
        <v>0.95</v>
      </c>
      <c r="X432" t="b">
        <v>1</v>
      </c>
      <c r="Y432" t="s">
        <v>2720</v>
      </c>
    </row>
    <row r="433" spans="1:25" x14ac:dyDescent="0.35">
      <c r="A433" t="s">
        <v>3198</v>
      </c>
      <c r="B433" t="s">
        <v>2714</v>
      </c>
      <c r="C433" t="s">
        <v>1580</v>
      </c>
      <c r="D433">
        <v>4.5454545454545497E-2</v>
      </c>
      <c r="G433">
        <v>2</v>
      </c>
      <c r="H433">
        <v>4.5454545454545497E-2</v>
      </c>
      <c r="I433">
        <v>44</v>
      </c>
      <c r="J433" t="s">
        <v>1346</v>
      </c>
      <c r="K433" t="s">
        <v>2716</v>
      </c>
      <c r="L433" t="s">
        <v>3049</v>
      </c>
      <c r="N433" t="s">
        <v>2714</v>
      </c>
      <c r="O433" t="s">
        <v>3178</v>
      </c>
      <c r="Q433" t="s">
        <v>3199</v>
      </c>
      <c r="R433" t="s">
        <v>1346</v>
      </c>
      <c r="S433" t="s">
        <v>1496</v>
      </c>
      <c r="T433" t="s">
        <v>2719</v>
      </c>
      <c r="V433" t="s">
        <v>2714</v>
      </c>
      <c r="W433">
        <v>0.95</v>
      </c>
      <c r="X433" t="b">
        <v>1</v>
      </c>
      <c r="Y433" t="s">
        <v>2720</v>
      </c>
    </row>
    <row r="434" spans="1:25" x14ac:dyDescent="0.35">
      <c r="A434" t="s">
        <v>3198</v>
      </c>
      <c r="B434" t="s">
        <v>2714</v>
      </c>
      <c r="C434" t="s">
        <v>1510</v>
      </c>
      <c r="D434">
        <v>2.27272727272727E-2</v>
      </c>
      <c r="G434">
        <v>1</v>
      </c>
      <c r="H434">
        <v>2.27272727272727E-2</v>
      </c>
      <c r="I434">
        <v>44</v>
      </c>
      <c r="J434" t="s">
        <v>1346</v>
      </c>
      <c r="K434" t="s">
        <v>2716</v>
      </c>
      <c r="L434" t="s">
        <v>3051</v>
      </c>
      <c r="N434" t="s">
        <v>2714</v>
      </c>
      <c r="O434" t="s">
        <v>3178</v>
      </c>
      <c r="Q434" t="s">
        <v>3199</v>
      </c>
      <c r="R434" t="s">
        <v>1346</v>
      </c>
      <c r="S434" t="s">
        <v>1496</v>
      </c>
      <c r="T434" t="s">
        <v>2719</v>
      </c>
      <c r="V434" t="s">
        <v>2714</v>
      </c>
      <c r="W434">
        <v>0.95</v>
      </c>
      <c r="X434" t="b">
        <v>1</v>
      </c>
      <c r="Y434" t="s">
        <v>2720</v>
      </c>
    </row>
    <row r="435" spans="1:25" x14ac:dyDescent="0.35">
      <c r="A435" t="s">
        <v>3198</v>
      </c>
      <c r="B435" t="s">
        <v>2714</v>
      </c>
      <c r="C435" t="s">
        <v>1558</v>
      </c>
      <c r="D435">
        <v>0.40909090909090901</v>
      </c>
      <c r="G435">
        <v>18</v>
      </c>
      <c r="H435">
        <v>0.40909090909090901</v>
      </c>
      <c r="I435">
        <v>44</v>
      </c>
      <c r="J435" t="s">
        <v>1346</v>
      </c>
      <c r="K435" t="s">
        <v>2716</v>
      </c>
      <c r="L435" t="s">
        <v>3052</v>
      </c>
      <c r="N435" t="s">
        <v>2714</v>
      </c>
      <c r="O435" t="s">
        <v>3178</v>
      </c>
      <c r="Q435" t="s">
        <v>3199</v>
      </c>
      <c r="R435" t="s">
        <v>1346</v>
      </c>
      <c r="S435" t="s">
        <v>1496</v>
      </c>
      <c r="T435" t="s">
        <v>2719</v>
      </c>
      <c r="V435" t="s">
        <v>2714</v>
      </c>
      <c r="W435">
        <v>0.95</v>
      </c>
      <c r="X435" t="b">
        <v>1</v>
      </c>
      <c r="Y435" t="s">
        <v>2720</v>
      </c>
    </row>
    <row r="436" spans="1:25" x14ac:dyDescent="0.35">
      <c r="A436" t="s">
        <v>3200</v>
      </c>
      <c r="B436" t="s">
        <v>2714</v>
      </c>
      <c r="C436" t="s">
        <v>1541</v>
      </c>
      <c r="D436">
        <v>1</v>
      </c>
      <c r="G436">
        <v>1</v>
      </c>
      <c r="H436">
        <v>1</v>
      </c>
      <c r="I436">
        <v>1</v>
      </c>
      <c r="J436" t="s">
        <v>1347</v>
      </c>
      <c r="K436" t="s">
        <v>2786</v>
      </c>
      <c r="L436" t="s">
        <v>3185</v>
      </c>
      <c r="N436" t="s">
        <v>2714</v>
      </c>
      <c r="O436" t="s">
        <v>3178</v>
      </c>
      <c r="Q436" t="s">
        <v>3201</v>
      </c>
      <c r="R436" t="s">
        <v>1347</v>
      </c>
      <c r="S436" t="s">
        <v>1496</v>
      </c>
      <c r="T436" t="s">
        <v>2719</v>
      </c>
      <c r="V436" t="s">
        <v>2714</v>
      </c>
      <c r="W436">
        <v>0.95</v>
      </c>
      <c r="X436" t="b">
        <v>1</v>
      </c>
      <c r="Y436" t="s">
        <v>2720</v>
      </c>
    </row>
    <row r="437" spans="1:25" x14ac:dyDescent="0.35">
      <c r="A437" t="s">
        <v>3200</v>
      </c>
      <c r="B437" t="s">
        <v>2714</v>
      </c>
      <c r="C437" t="s">
        <v>1745</v>
      </c>
      <c r="D437">
        <v>1</v>
      </c>
      <c r="G437">
        <v>1</v>
      </c>
      <c r="H437">
        <v>1</v>
      </c>
      <c r="I437">
        <v>1</v>
      </c>
      <c r="J437" t="s">
        <v>1347</v>
      </c>
      <c r="K437" t="s">
        <v>2786</v>
      </c>
      <c r="L437" t="s">
        <v>3188</v>
      </c>
      <c r="N437" t="s">
        <v>2714</v>
      </c>
      <c r="O437" t="s">
        <v>3178</v>
      </c>
      <c r="Q437" t="s">
        <v>3201</v>
      </c>
      <c r="R437" t="s">
        <v>1347</v>
      </c>
      <c r="S437" t="s">
        <v>1496</v>
      </c>
      <c r="T437" t="s">
        <v>2719</v>
      </c>
      <c r="V437" t="s">
        <v>2714</v>
      </c>
      <c r="W437">
        <v>0.95</v>
      </c>
      <c r="X437" t="b">
        <v>1</v>
      </c>
      <c r="Y437" t="s">
        <v>2720</v>
      </c>
    </row>
    <row r="438" spans="1:25" x14ac:dyDescent="0.35">
      <c r="A438" t="s">
        <v>3200</v>
      </c>
      <c r="B438" t="s">
        <v>2714</v>
      </c>
      <c r="C438" t="s">
        <v>1651</v>
      </c>
      <c r="D438">
        <v>1</v>
      </c>
      <c r="G438">
        <v>1</v>
      </c>
      <c r="H438">
        <v>1</v>
      </c>
      <c r="I438">
        <v>1</v>
      </c>
      <c r="J438" t="s">
        <v>1347</v>
      </c>
      <c r="K438" t="s">
        <v>2786</v>
      </c>
      <c r="L438" t="s">
        <v>3189</v>
      </c>
      <c r="N438" t="s">
        <v>2714</v>
      </c>
      <c r="O438" t="s">
        <v>3178</v>
      </c>
      <c r="Q438" t="s">
        <v>3201</v>
      </c>
      <c r="R438" t="s">
        <v>1347</v>
      </c>
      <c r="S438" t="s">
        <v>1496</v>
      </c>
      <c r="T438" t="s">
        <v>2719</v>
      </c>
      <c r="V438" t="s">
        <v>2714</v>
      </c>
      <c r="W438">
        <v>0.95</v>
      </c>
      <c r="X438" t="b">
        <v>1</v>
      </c>
      <c r="Y438" t="s">
        <v>2720</v>
      </c>
    </row>
    <row r="439" spans="1:25" x14ac:dyDescent="0.35">
      <c r="A439" t="s">
        <v>3202</v>
      </c>
      <c r="B439" t="s">
        <v>2714</v>
      </c>
      <c r="C439" t="s">
        <v>1541</v>
      </c>
      <c r="D439">
        <v>0.26797385620914999</v>
      </c>
      <c r="G439">
        <v>41</v>
      </c>
      <c r="H439">
        <v>0.26797385620914999</v>
      </c>
      <c r="I439">
        <v>153</v>
      </c>
      <c r="J439" t="s">
        <v>1360</v>
      </c>
      <c r="K439" t="s">
        <v>2786</v>
      </c>
      <c r="L439" t="s">
        <v>3185</v>
      </c>
      <c r="N439" t="s">
        <v>2714</v>
      </c>
      <c r="O439" t="s">
        <v>3178</v>
      </c>
      <c r="Q439" t="s">
        <v>3203</v>
      </c>
      <c r="R439" t="s">
        <v>1360</v>
      </c>
      <c r="S439" t="s">
        <v>1496</v>
      </c>
      <c r="T439" t="s">
        <v>2719</v>
      </c>
      <c r="V439" t="s">
        <v>2714</v>
      </c>
      <c r="W439">
        <v>0.95</v>
      </c>
      <c r="X439" t="b">
        <v>1</v>
      </c>
      <c r="Y439" t="s">
        <v>2720</v>
      </c>
    </row>
    <row r="440" spans="1:25" x14ac:dyDescent="0.35">
      <c r="A440" t="s">
        <v>3202</v>
      </c>
      <c r="B440" t="s">
        <v>2714</v>
      </c>
      <c r="C440" t="s">
        <v>1915</v>
      </c>
      <c r="D440">
        <v>3.9215686274509803E-2</v>
      </c>
      <c r="G440">
        <v>6</v>
      </c>
      <c r="H440">
        <v>3.9215686274509803E-2</v>
      </c>
      <c r="I440">
        <v>153</v>
      </c>
      <c r="J440" t="s">
        <v>1360</v>
      </c>
      <c r="K440" t="s">
        <v>2786</v>
      </c>
      <c r="L440" t="s">
        <v>3187</v>
      </c>
      <c r="N440" t="s">
        <v>2714</v>
      </c>
      <c r="O440" t="s">
        <v>3178</v>
      </c>
      <c r="Q440" t="s">
        <v>3203</v>
      </c>
      <c r="R440" t="s">
        <v>1360</v>
      </c>
      <c r="S440" t="s">
        <v>1496</v>
      </c>
      <c r="T440" t="s">
        <v>2719</v>
      </c>
      <c r="V440" t="s">
        <v>2714</v>
      </c>
      <c r="W440">
        <v>0.95</v>
      </c>
      <c r="X440" t="b">
        <v>1</v>
      </c>
      <c r="Y440" t="s">
        <v>2720</v>
      </c>
    </row>
    <row r="441" spans="1:25" x14ac:dyDescent="0.35">
      <c r="A441" t="s">
        <v>3202</v>
      </c>
      <c r="B441" t="s">
        <v>2714</v>
      </c>
      <c r="C441" t="s">
        <v>3204</v>
      </c>
      <c r="D441">
        <v>1.30718954248366E-2</v>
      </c>
      <c r="G441">
        <v>2</v>
      </c>
      <c r="H441">
        <v>1.30718954248366E-2</v>
      </c>
      <c r="I441">
        <v>153</v>
      </c>
      <c r="J441" t="s">
        <v>1360</v>
      </c>
      <c r="K441" t="s">
        <v>2786</v>
      </c>
      <c r="L441" t="s">
        <v>3205</v>
      </c>
      <c r="N441" t="s">
        <v>2714</v>
      </c>
      <c r="O441" t="s">
        <v>3178</v>
      </c>
      <c r="Q441" t="s">
        <v>3203</v>
      </c>
      <c r="R441" t="s">
        <v>1360</v>
      </c>
      <c r="S441" t="s">
        <v>1496</v>
      </c>
      <c r="T441" t="s">
        <v>2719</v>
      </c>
      <c r="V441" t="s">
        <v>2714</v>
      </c>
      <c r="W441">
        <v>0.95</v>
      </c>
      <c r="X441" t="b">
        <v>1</v>
      </c>
      <c r="Y441" t="s">
        <v>2720</v>
      </c>
    </row>
    <row r="442" spans="1:25" x14ac:dyDescent="0.35">
      <c r="A442" t="s">
        <v>3202</v>
      </c>
      <c r="B442" t="s">
        <v>2714</v>
      </c>
      <c r="C442" t="s">
        <v>1745</v>
      </c>
      <c r="D442">
        <v>0.74509803921568596</v>
      </c>
      <c r="G442">
        <v>114</v>
      </c>
      <c r="H442">
        <v>0.74509803921568596</v>
      </c>
      <c r="I442">
        <v>153</v>
      </c>
      <c r="J442" t="s">
        <v>1360</v>
      </c>
      <c r="K442" t="s">
        <v>2786</v>
      </c>
      <c r="L442" t="s">
        <v>3188</v>
      </c>
      <c r="N442" t="s">
        <v>2714</v>
      </c>
      <c r="O442" t="s">
        <v>3178</v>
      </c>
      <c r="Q442" t="s">
        <v>3203</v>
      </c>
      <c r="R442" t="s">
        <v>1360</v>
      </c>
      <c r="S442" t="s">
        <v>1496</v>
      </c>
      <c r="T442" t="s">
        <v>2719</v>
      </c>
      <c r="V442" t="s">
        <v>2714</v>
      </c>
      <c r="W442">
        <v>0.95</v>
      </c>
      <c r="X442" t="b">
        <v>1</v>
      </c>
      <c r="Y442" t="s">
        <v>2720</v>
      </c>
    </row>
    <row r="443" spans="1:25" x14ac:dyDescent="0.35">
      <c r="A443" t="s">
        <v>3202</v>
      </c>
      <c r="B443" t="s">
        <v>2714</v>
      </c>
      <c r="C443" t="s">
        <v>1651</v>
      </c>
      <c r="D443">
        <v>0.58169934640522902</v>
      </c>
      <c r="G443">
        <v>89</v>
      </c>
      <c r="H443">
        <v>0.58169934640522902</v>
      </c>
      <c r="I443">
        <v>153</v>
      </c>
      <c r="J443" t="s">
        <v>1360</v>
      </c>
      <c r="K443" t="s">
        <v>2786</v>
      </c>
      <c r="L443" t="s">
        <v>3189</v>
      </c>
      <c r="N443" t="s">
        <v>2714</v>
      </c>
      <c r="O443" t="s">
        <v>3178</v>
      </c>
      <c r="Q443" t="s">
        <v>3203</v>
      </c>
      <c r="R443" t="s">
        <v>1360</v>
      </c>
      <c r="S443" t="s">
        <v>1496</v>
      </c>
      <c r="T443" t="s">
        <v>2719</v>
      </c>
      <c r="V443" t="s">
        <v>2714</v>
      </c>
      <c r="W443">
        <v>0.95</v>
      </c>
      <c r="X443" t="b">
        <v>1</v>
      </c>
      <c r="Y443" t="s">
        <v>2720</v>
      </c>
    </row>
    <row r="444" spans="1:25" x14ac:dyDescent="0.35">
      <c r="A444" t="s">
        <v>3202</v>
      </c>
      <c r="B444" t="s">
        <v>2714</v>
      </c>
      <c r="C444" t="s">
        <v>3190</v>
      </c>
      <c r="D444">
        <v>8.4967320261437898E-2</v>
      </c>
      <c r="G444">
        <v>13</v>
      </c>
      <c r="H444">
        <v>8.4967320261437898E-2</v>
      </c>
      <c r="I444">
        <v>153</v>
      </c>
      <c r="J444" t="s">
        <v>1360</v>
      </c>
      <c r="K444" t="s">
        <v>2786</v>
      </c>
      <c r="L444" t="s">
        <v>3191</v>
      </c>
      <c r="N444" t="s">
        <v>2714</v>
      </c>
      <c r="O444" t="s">
        <v>3178</v>
      </c>
      <c r="Q444" t="s">
        <v>3203</v>
      </c>
      <c r="R444" t="s">
        <v>1360</v>
      </c>
      <c r="S444" t="s">
        <v>1496</v>
      </c>
      <c r="T444" t="s">
        <v>2719</v>
      </c>
      <c r="V444" t="s">
        <v>2714</v>
      </c>
      <c r="W444">
        <v>0.95</v>
      </c>
      <c r="X444" t="b">
        <v>1</v>
      </c>
      <c r="Y444" t="s">
        <v>2720</v>
      </c>
    </row>
    <row r="445" spans="1:25" x14ac:dyDescent="0.35">
      <c r="A445" t="s">
        <v>3202</v>
      </c>
      <c r="B445" t="s">
        <v>2714</v>
      </c>
      <c r="C445" t="s">
        <v>3192</v>
      </c>
      <c r="D445">
        <v>1.9607843137254902E-2</v>
      </c>
      <c r="G445">
        <v>3</v>
      </c>
      <c r="H445">
        <v>1.9607843137254902E-2</v>
      </c>
      <c r="I445">
        <v>153</v>
      </c>
      <c r="J445" t="s">
        <v>1360</v>
      </c>
      <c r="K445" t="s">
        <v>2786</v>
      </c>
      <c r="L445" t="s">
        <v>3193</v>
      </c>
      <c r="N445" t="s">
        <v>2714</v>
      </c>
      <c r="O445" t="s">
        <v>3178</v>
      </c>
      <c r="Q445" t="s">
        <v>3203</v>
      </c>
      <c r="R445" t="s">
        <v>1360</v>
      </c>
      <c r="S445" t="s">
        <v>1496</v>
      </c>
      <c r="T445" t="s">
        <v>2719</v>
      </c>
      <c r="V445" t="s">
        <v>2714</v>
      </c>
      <c r="W445">
        <v>0.95</v>
      </c>
      <c r="X445" t="b">
        <v>1</v>
      </c>
      <c r="Y445" t="s">
        <v>2720</v>
      </c>
    </row>
    <row r="446" spans="1:25" x14ac:dyDescent="0.35">
      <c r="A446" t="s">
        <v>3202</v>
      </c>
      <c r="B446" t="s">
        <v>2714</v>
      </c>
      <c r="C446" t="s">
        <v>1603</v>
      </c>
      <c r="D446">
        <v>0.24183006535947699</v>
      </c>
      <c r="G446">
        <v>37</v>
      </c>
      <c r="H446">
        <v>0.24183006535947699</v>
      </c>
      <c r="I446">
        <v>153</v>
      </c>
      <c r="J446" t="s">
        <v>1360</v>
      </c>
      <c r="K446" t="s">
        <v>2786</v>
      </c>
      <c r="L446" t="s">
        <v>3194</v>
      </c>
      <c r="N446" t="s">
        <v>2714</v>
      </c>
      <c r="O446" t="s">
        <v>3178</v>
      </c>
      <c r="Q446" t="s">
        <v>3203</v>
      </c>
      <c r="R446" t="s">
        <v>1360</v>
      </c>
      <c r="S446" t="s">
        <v>1496</v>
      </c>
      <c r="T446" t="s">
        <v>2719</v>
      </c>
      <c r="V446" t="s">
        <v>2714</v>
      </c>
      <c r="W446">
        <v>0.95</v>
      </c>
      <c r="X446" t="b">
        <v>1</v>
      </c>
      <c r="Y446" t="s">
        <v>2720</v>
      </c>
    </row>
    <row r="447" spans="1:25" x14ac:dyDescent="0.35">
      <c r="A447" t="s">
        <v>3206</v>
      </c>
      <c r="B447" t="s">
        <v>2714</v>
      </c>
      <c r="C447" t="s">
        <v>1500</v>
      </c>
      <c r="D447">
        <v>0.66497461928933999</v>
      </c>
      <c r="G447">
        <v>131</v>
      </c>
      <c r="H447">
        <v>0.66497461928933999</v>
      </c>
      <c r="I447">
        <v>197</v>
      </c>
      <c r="J447" t="s">
        <v>1374</v>
      </c>
      <c r="K447" t="s">
        <v>2716</v>
      </c>
      <c r="L447" t="s">
        <v>2731</v>
      </c>
      <c r="N447" t="s">
        <v>2714</v>
      </c>
      <c r="O447" t="s">
        <v>3207</v>
      </c>
      <c r="Q447" t="s">
        <v>3208</v>
      </c>
      <c r="R447" t="s">
        <v>1374</v>
      </c>
      <c r="T447" t="s">
        <v>2719</v>
      </c>
      <c r="V447" t="s">
        <v>2714</v>
      </c>
      <c r="W447">
        <v>0.95</v>
      </c>
      <c r="X447" t="b">
        <v>1</v>
      </c>
      <c r="Y447" t="s">
        <v>2720</v>
      </c>
    </row>
    <row r="448" spans="1:25" x14ac:dyDescent="0.35">
      <c r="A448" t="s">
        <v>3206</v>
      </c>
      <c r="B448" t="s">
        <v>2714</v>
      </c>
      <c r="C448" t="s">
        <v>1496</v>
      </c>
      <c r="D448">
        <v>0.33502538071066001</v>
      </c>
      <c r="G448">
        <v>66</v>
      </c>
      <c r="H448">
        <v>0.33502538071066001</v>
      </c>
      <c r="I448">
        <v>197</v>
      </c>
      <c r="J448" t="s">
        <v>1374</v>
      </c>
      <c r="K448" t="s">
        <v>2716</v>
      </c>
      <c r="L448" t="s">
        <v>2733</v>
      </c>
      <c r="N448" t="s">
        <v>2714</v>
      </c>
      <c r="O448" t="s">
        <v>3207</v>
      </c>
      <c r="Q448" t="s">
        <v>3208</v>
      </c>
      <c r="R448" t="s">
        <v>1374</v>
      </c>
      <c r="T448" t="s">
        <v>2719</v>
      </c>
      <c r="V448" t="s">
        <v>2714</v>
      </c>
      <c r="W448">
        <v>0.95</v>
      </c>
      <c r="X448" t="b">
        <v>1</v>
      </c>
      <c r="Y448" t="s">
        <v>2720</v>
      </c>
    </row>
    <row r="449" spans="1:25" x14ac:dyDescent="0.35">
      <c r="A449" t="s">
        <v>3209</v>
      </c>
      <c r="B449" t="s">
        <v>2714</v>
      </c>
      <c r="C449" t="s">
        <v>1812</v>
      </c>
      <c r="D449">
        <v>0.45454545454545497</v>
      </c>
      <c r="G449">
        <v>30</v>
      </c>
      <c r="H449">
        <v>0.45454545454545497</v>
      </c>
      <c r="I449">
        <v>66</v>
      </c>
      <c r="J449" t="s">
        <v>1375</v>
      </c>
      <c r="K449" t="s">
        <v>2786</v>
      </c>
      <c r="L449" t="s">
        <v>3210</v>
      </c>
      <c r="N449" t="s">
        <v>2714</v>
      </c>
      <c r="O449" t="s">
        <v>3207</v>
      </c>
      <c r="Q449" t="s">
        <v>3211</v>
      </c>
      <c r="R449" t="s">
        <v>1375</v>
      </c>
      <c r="S449" t="s">
        <v>1496</v>
      </c>
      <c r="T449" t="s">
        <v>2719</v>
      </c>
      <c r="V449" t="s">
        <v>2714</v>
      </c>
      <c r="W449">
        <v>0.95</v>
      </c>
      <c r="X449" t="b">
        <v>1</v>
      </c>
      <c r="Y449" t="s">
        <v>2720</v>
      </c>
    </row>
    <row r="450" spans="1:25" x14ac:dyDescent="0.35">
      <c r="A450" t="s">
        <v>3209</v>
      </c>
      <c r="B450" t="s">
        <v>2714</v>
      </c>
      <c r="C450" t="s">
        <v>2215</v>
      </c>
      <c r="D450">
        <v>0.31818181818181801</v>
      </c>
      <c r="G450">
        <v>21</v>
      </c>
      <c r="H450">
        <v>0.31818181818181801</v>
      </c>
      <c r="I450">
        <v>66</v>
      </c>
      <c r="J450" t="s">
        <v>1375</v>
      </c>
      <c r="K450" t="s">
        <v>2786</v>
      </c>
      <c r="L450" t="s">
        <v>3212</v>
      </c>
      <c r="N450" t="s">
        <v>2714</v>
      </c>
      <c r="O450" t="s">
        <v>3207</v>
      </c>
      <c r="Q450" t="s">
        <v>3211</v>
      </c>
      <c r="R450" t="s">
        <v>1375</v>
      </c>
      <c r="S450" t="s">
        <v>1496</v>
      </c>
      <c r="T450" t="s">
        <v>2719</v>
      </c>
      <c r="V450" t="s">
        <v>2714</v>
      </c>
      <c r="W450">
        <v>0.95</v>
      </c>
      <c r="X450" t="b">
        <v>1</v>
      </c>
      <c r="Y450" t="s">
        <v>2720</v>
      </c>
    </row>
    <row r="451" spans="1:25" x14ac:dyDescent="0.35">
      <c r="A451" t="s">
        <v>3209</v>
      </c>
      <c r="B451" t="s">
        <v>2714</v>
      </c>
      <c r="C451" t="s">
        <v>3213</v>
      </c>
      <c r="D451">
        <v>7.5757575757575801E-2</v>
      </c>
      <c r="G451">
        <v>5</v>
      </c>
      <c r="H451">
        <v>7.5757575757575801E-2</v>
      </c>
      <c r="I451">
        <v>66</v>
      </c>
      <c r="J451" t="s">
        <v>1375</v>
      </c>
      <c r="K451" t="s">
        <v>2786</v>
      </c>
      <c r="L451" t="s">
        <v>3214</v>
      </c>
      <c r="N451" t="s">
        <v>2714</v>
      </c>
      <c r="O451" t="s">
        <v>3207</v>
      </c>
      <c r="Q451" t="s">
        <v>3211</v>
      </c>
      <c r="R451" t="s">
        <v>1375</v>
      </c>
      <c r="S451" t="s">
        <v>1496</v>
      </c>
      <c r="T451" t="s">
        <v>2719</v>
      </c>
      <c r="V451" t="s">
        <v>2714</v>
      </c>
      <c r="W451">
        <v>0.95</v>
      </c>
      <c r="X451" t="b">
        <v>1</v>
      </c>
      <c r="Y451" t="s">
        <v>2720</v>
      </c>
    </row>
    <row r="452" spans="1:25" x14ac:dyDescent="0.35">
      <c r="A452" t="s">
        <v>3209</v>
      </c>
      <c r="B452" t="s">
        <v>2714</v>
      </c>
      <c r="C452" t="s">
        <v>1917</v>
      </c>
      <c r="D452">
        <v>0.45454545454545497</v>
      </c>
      <c r="G452">
        <v>30</v>
      </c>
      <c r="H452">
        <v>0.45454545454545497</v>
      </c>
      <c r="I452">
        <v>66</v>
      </c>
      <c r="J452" t="s">
        <v>1375</v>
      </c>
      <c r="K452" t="s">
        <v>2786</v>
      </c>
      <c r="L452" t="s">
        <v>3215</v>
      </c>
      <c r="N452" t="s">
        <v>2714</v>
      </c>
      <c r="O452" t="s">
        <v>3207</v>
      </c>
      <c r="Q452" t="s">
        <v>3211</v>
      </c>
      <c r="R452" t="s">
        <v>1375</v>
      </c>
      <c r="S452" t="s">
        <v>1496</v>
      </c>
      <c r="T452" t="s">
        <v>2719</v>
      </c>
      <c r="V452" t="s">
        <v>2714</v>
      </c>
      <c r="W452">
        <v>0.95</v>
      </c>
      <c r="X452" t="b">
        <v>1</v>
      </c>
      <c r="Y452" t="s">
        <v>2720</v>
      </c>
    </row>
    <row r="453" spans="1:25" x14ac:dyDescent="0.35">
      <c r="A453" t="s">
        <v>3209</v>
      </c>
      <c r="B453" t="s">
        <v>2714</v>
      </c>
      <c r="C453" t="s">
        <v>1696</v>
      </c>
      <c r="D453">
        <v>0.46969696969697</v>
      </c>
      <c r="G453">
        <v>31</v>
      </c>
      <c r="H453">
        <v>0.46969696969697</v>
      </c>
      <c r="I453">
        <v>66</v>
      </c>
      <c r="J453" t="s">
        <v>1375</v>
      </c>
      <c r="K453" t="s">
        <v>2786</v>
      </c>
      <c r="L453" t="s">
        <v>3216</v>
      </c>
      <c r="N453" t="s">
        <v>2714</v>
      </c>
      <c r="O453" t="s">
        <v>3207</v>
      </c>
      <c r="Q453" t="s">
        <v>3211</v>
      </c>
      <c r="R453" t="s">
        <v>1375</v>
      </c>
      <c r="S453" t="s">
        <v>1496</v>
      </c>
      <c r="T453" t="s">
        <v>2719</v>
      </c>
      <c r="V453" t="s">
        <v>2714</v>
      </c>
      <c r="W453">
        <v>0.95</v>
      </c>
      <c r="X453" t="b">
        <v>1</v>
      </c>
      <c r="Y453" t="s">
        <v>2720</v>
      </c>
    </row>
    <row r="454" spans="1:25" x14ac:dyDescent="0.35">
      <c r="A454" t="s">
        <v>3217</v>
      </c>
      <c r="B454" t="s">
        <v>2714</v>
      </c>
      <c r="C454" t="s">
        <v>1812</v>
      </c>
      <c r="D454">
        <v>0.37878787878787901</v>
      </c>
      <c r="G454">
        <v>25</v>
      </c>
      <c r="H454">
        <v>0.37878787878787901</v>
      </c>
      <c r="I454">
        <v>66</v>
      </c>
      <c r="J454" t="s">
        <v>1388</v>
      </c>
      <c r="K454" t="s">
        <v>2786</v>
      </c>
      <c r="L454" t="s">
        <v>3210</v>
      </c>
      <c r="N454" t="s">
        <v>2714</v>
      </c>
      <c r="O454" t="s">
        <v>3207</v>
      </c>
      <c r="Q454" t="s">
        <v>3218</v>
      </c>
      <c r="R454" t="s">
        <v>1388</v>
      </c>
      <c r="S454" t="s">
        <v>1496</v>
      </c>
      <c r="T454" t="s">
        <v>2719</v>
      </c>
      <c r="V454" t="s">
        <v>2714</v>
      </c>
      <c r="W454">
        <v>0.95</v>
      </c>
      <c r="X454" t="b">
        <v>1</v>
      </c>
      <c r="Y454" t="s">
        <v>2720</v>
      </c>
    </row>
    <row r="455" spans="1:25" x14ac:dyDescent="0.35">
      <c r="A455" t="s">
        <v>3217</v>
      </c>
      <c r="B455" t="s">
        <v>2714</v>
      </c>
      <c r="C455" t="s">
        <v>2215</v>
      </c>
      <c r="D455">
        <v>0.19696969696969699</v>
      </c>
      <c r="G455">
        <v>13</v>
      </c>
      <c r="H455">
        <v>0.19696969696969699</v>
      </c>
      <c r="I455">
        <v>66</v>
      </c>
      <c r="J455" t="s">
        <v>1388</v>
      </c>
      <c r="K455" t="s">
        <v>2786</v>
      </c>
      <c r="L455" t="s">
        <v>3212</v>
      </c>
      <c r="N455" t="s">
        <v>2714</v>
      </c>
      <c r="O455" t="s">
        <v>3207</v>
      </c>
      <c r="Q455" t="s">
        <v>3218</v>
      </c>
      <c r="R455" t="s">
        <v>1388</v>
      </c>
      <c r="S455" t="s">
        <v>1496</v>
      </c>
      <c r="T455" t="s">
        <v>2719</v>
      </c>
      <c r="V455" t="s">
        <v>2714</v>
      </c>
      <c r="W455">
        <v>0.95</v>
      </c>
      <c r="X455" t="b">
        <v>1</v>
      </c>
      <c r="Y455" t="s">
        <v>2720</v>
      </c>
    </row>
    <row r="456" spans="1:25" x14ac:dyDescent="0.35">
      <c r="A456" t="s">
        <v>3217</v>
      </c>
      <c r="B456" t="s">
        <v>2714</v>
      </c>
      <c r="C456" t="s">
        <v>3213</v>
      </c>
      <c r="D456">
        <v>4.5454545454545497E-2</v>
      </c>
      <c r="G456">
        <v>3</v>
      </c>
      <c r="H456">
        <v>4.5454545454545497E-2</v>
      </c>
      <c r="I456">
        <v>66</v>
      </c>
      <c r="J456" t="s">
        <v>1388</v>
      </c>
      <c r="K456" t="s">
        <v>2786</v>
      </c>
      <c r="L456" t="s">
        <v>3214</v>
      </c>
      <c r="N456" t="s">
        <v>2714</v>
      </c>
      <c r="O456" t="s">
        <v>3207</v>
      </c>
      <c r="Q456" t="s">
        <v>3218</v>
      </c>
      <c r="R456" t="s">
        <v>1388</v>
      </c>
      <c r="S456" t="s">
        <v>1496</v>
      </c>
      <c r="T456" t="s">
        <v>2719</v>
      </c>
      <c r="V456" t="s">
        <v>2714</v>
      </c>
      <c r="W456">
        <v>0.95</v>
      </c>
      <c r="X456" t="b">
        <v>1</v>
      </c>
      <c r="Y456" t="s">
        <v>2720</v>
      </c>
    </row>
    <row r="457" spans="1:25" x14ac:dyDescent="0.35">
      <c r="A457" t="s">
        <v>3217</v>
      </c>
      <c r="B457" t="s">
        <v>2714</v>
      </c>
      <c r="C457" t="s">
        <v>1917</v>
      </c>
      <c r="D457">
        <v>0.30303030303030298</v>
      </c>
      <c r="G457">
        <v>20</v>
      </c>
      <c r="H457">
        <v>0.30303030303030298</v>
      </c>
      <c r="I457">
        <v>66</v>
      </c>
      <c r="J457" t="s">
        <v>1388</v>
      </c>
      <c r="K457" t="s">
        <v>2786</v>
      </c>
      <c r="L457" t="s">
        <v>3215</v>
      </c>
      <c r="N457" t="s">
        <v>2714</v>
      </c>
      <c r="O457" t="s">
        <v>3207</v>
      </c>
      <c r="Q457" t="s">
        <v>3218</v>
      </c>
      <c r="R457" t="s">
        <v>1388</v>
      </c>
      <c r="S457" t="s">
        <v>1496</v>
      </c>
      <c r="T457" t="s">
        <v>2719</v>
      </c>
      <c r="V457" t="s">
        <v>2714</v>
      </c>
      <c r="W457">
        <v>0.95</v>
      </c>
      <c r="X457" t="b">
        <v>1</v>
      </c>
      <c r="Y457" t="s">
        <v>2720</v>
      </c>
    </row>
    <row r="458" spans="1:25" x14ac:dyDescent="0.35">
      <c r="A458" t="s">
        <v>3217</v>
      </c>
      <c r="B458" t="s">
        <v>2714</v>
      </c>
      <c r="C458" t="s">
        <v>1696</v>
      </c>
      <c r="D458">
        <v>0.5</v>
      </c>
      <c r="G458">
        <v>33</v>
      </c>
      <c r="H458">
        <v>0.5</v>
      </c>
      <c r="I458">
        <v>66</v>
      </c>
      <c r="J458" t="s">
        <v>1388</v>
      </c>
      <c r="K458" t="s">
        <v>2786</v>
      </c>
      <c r="L458" t="s">
        <v>3216</v>
      </c>
      <c r="N458" t="s">
        <v>2714</v>
      </c>
      <c r="O458" t="s">
        <v>3207</v>
      </c>
      <c r="Q458" t="s">
        <v>3218</v>
      </c>
      <c r="R458" t="s">
        <v>1388</v>
      </c>
      <c r="S458" t="s">
        <v>1496</v>
      </c>
      <c r="T458" t="s">
        <v>2719</v>
      </c>
      <c r="V458" t="s">
        <v>2714</v>
      </c>
      <c r="W458">
        <v>0.95</v>
      </c>
      <c r="X458" t="b">
        <v>1</v>
      </c>
      <c r="Y458" t="s">
        <v>2720</v>
      </c>
    </row>
    <row r="459" spans="1:25" x14ac:dyDescent="0.35">
      <c r="A459" t="s">
        <v>3219</v>
      </c>
      <c r="B459" t="s">
        <v>2714</v>
      </c>
      <c r="C459" t="s">
        <v>1500</v>
      </c>
      <c r="D459">
        <v>0.66497461928933999</v>
      </c>
      <c r="G459">
        <v>131</v>
      </c>
      <c r="H459">
        <v>0.66497461928933999</v>
      </c>
      <c r="I459">
        <v>197</v>
      </c>
      <c r="J459" t="s">
        <v>1400</v>
      </c>
      <c r="K459" t="s">
        <v>2716</v>
      </c>
      <c r="L459" t="s">
        <v>2731</v>
      </c>
      <c r="N459" t="s">
        <v>2714</v>
      </c>
      <c r="O459" t="s">
        <v>3207</v>
      </c>
      <c r="Q459" t="s">
        <v>3220</v>
      </c>
      <c r="R459" t="s">
        <v>1400</v>
      </c>
      <c r="T459" t="s">
        <v>2719</v>
      </c>
      <c r="V459" t="s">
        <v>2714</v>
      </c>
      <c r="W459">
        <v>0.95</v>
      </c>
      <c r="X459" t="b">
        <v>1</v>
      </c>
      <c r="Y459" t="s">
        <v>2720</v>
      </c>
    </row>
    <row r="460" spans="1:25" x14ac:dyDescent="0.35">
      <c r="A460" t="s">
        <v>3219</v>
      </c>
      <c r="B460" t="s">
        <v>2714</v>
      </c>
      <c r="C460" t="s">
        <v>1496</v>
      </c>
      <c r="D460">
        <v>0.33502538071066001</v>
      </c>
      <c r="G460">
        <v>66</v>
      </c>
      <c r="H460">
        <v>0.33502538071066001</v>
      </c>
      <c r="I460">
        <v>197</v>
      </c>
      <c r="J460" t="s">
        <v>1400</v>
      </c>
      <c r="K460" t="s">
        <v>2716</v>
      </c>
      <c r="L460" t="s">
        <v>2733</v>
      </c>
      <c r="N460" t="s">
        <v>2714</v>
      </c>
      <c r="O460" t="s">
        <v>3207</v>
      </c>
      <c r="Q460" t="s">
        <v>3220</v>
      </c>
      <c r="R460" t="s">
        <v>1400</v>
      </c>
      <c r="T460" t="s">
        <v>2719</v>
      </c>
      <c r="V460" t="s">
        <v>2714</v>
      </c>
      <c r="W460">
        <v>0.95</v>
      </c>
      <c r="X460" t="b">
        <v>1</v>
      </c>
      <c r="Y460" t="s">
        <v>2720</v>
      </c>
    </row>
    <row r="461" spans="1:25" x14ac:dyDescent="0.35">
      <c r="A461" t="s">
        <v>3221</v>
      </c>
      <c r="B461" t="s">
        <v>2714</v>
      </c>
      <c r="C461" t="s">
        <v>1500</v>
      </c>
      <c r="D461">
        <v>0.57575757575757602</v>
      </c>
      <c r="G461">
        <v>38</v>
      </c>
      <c r="H461">
        <v>0.57575757575757602</v>
      </c>
      <c r="I461">
        <v>66</v>
      </c>
      <c r="J461" t="s">
        <v>1401</v>
      </c>
      <c r="K461" t="s">
        <v>2716</v>
      </c>
      <c r="L461" t="s">
        <v>2731</v>
      </c>
      <c r="N461" t="s">
        <v>2714</v>
      </c>
      <c r="O461" t="s">
        <v>3207</v>
      </c>
      <c r="Q461" t="s">
        <v>3222</v>
      </c>
      <c r="R461" t="s">
        <v>1401</v>
      </c>
      <c r="S461" t="s">
        <v>1496</v>
      </c>
      <c r="T461" t="s">
        <v>2719</v>
      </c>
      <c r="V461" t="s">
        <v>2714</v>
      </c>
      <c r="W461">
        <v>0.95</v>
      </c>
      <c r="X461" t="b">
        <v>1</v>
      </c>
      <c r="Y461" t="s">
        <v>2720</v>
      </c>
    </row>
    <row r="462" spans="1:25" x14ac:dyDescent="0.35">
      <c r="A462" t="s">
        <v>3221</v>
      </c>
      <c r="B462" t="s">
        <v>2714</v>
      </c>
      <c r="C462" t="s">
        <v>1496</v>
      </c>
      <c r="D462">
        <v>0.42424242424242398</v>
      </c>
      <c r="G462">
        <v>28</v>
      </c>
      <c r="H462">
        <v>0.42424242424242398</v>
      </c>
      <c r="I462">
        <v>66</v>
      </c>
      <c r="J462" t="s">
        <v>1401</v>
      </c>
      <c r="K462" t="s">
        <v>2716</v>
      </c>
      <c r="L462" t="s">
        <v>2733</v>
      </c>
      <c r="N462" t="s">
        <v>2714</v>
      </c>
      <c r="O462" t="s">
        <v>3207</v>
      </c>
      <c r="Q462" t="s">
        <v>3222</v>
      </c>
      <c r="R462" t="s">
        <v>1401</v>
      </c>
      <c r="S462" t="s">
        <v>1496</v>
      </c>
      <c r="T462" t="s">
        <v>2719</v>
      </c>
      <c r="V462" t="s">
        <v>2714</v>
      </c>
      <c r="W462">
        <v>0.95</v>
      </c>
      <c r="X462" t="b">
        <v>1</v>
      </c>
      <c r="Y462" t="s">
        <v>2720</v>
      </c>
    </row>
    <row r="463" spans="1:25" x14ac:dyDescent="0.35">
      <c r="A463" t="s">
        <v>3223</v>
      </c>
      <c r="B463" t="s">
        <v>2714</v>
      </c>
      <c r="C463" t="s">
        <v>2512</v>
      </c>
      <c r="D463">
        <v>5.2631578947368397E-2</v>
      </c>
      <c r="G463">
        <v>2</v>
      </c>
      <c r="H463">
        <v>5.2631578947368397E-2</v>
      </c>
      <c r="I463">
        <v>38</v>
      </c>
      <c r="J463" t="s">
        <v>1402</v>
      </c>
      <c r="K463" t="s">
        <v>2786</v>
      </c>
      <c r="L463" t="s">
        <v>3224</v>
      </c>
      <c r="N463" t="s">
        <v>2714</v>
      </c>
      <c r="O463" t="s">
        <v>3207</v>
      </c>
      <c r="Q463" t="s">
        <v>3225</v>
      </c>
      <c r="R463" t="s">
        <v>1402</v>
      </c>
      <c r="S463" t="s">
        <v>1496</v>
      </c>
      <c r="T463" t="s">
        <v>2719</v>
      </c>
      <c r="V463" t="s">
        <v>2714</v>
      </c>
      <c r="W463">
        <v>0.95</v>
      </c>
      <c r="X463" t="b">
        <v>1</v>
      </c>
      <c r="Y463" t="s">
        <v>2720</v>
      </c>
    </row>
    <row r="464" spans="1:25" x14ac:dyDescent="0.35">
      <c r="A464" t="s">
        <v>3223</v>
      </c>
      <c r="B464" t="s">
        <v>2714</v>
      </c>
      <c r="C464" t="s">
        <v>3226</v>
      </c>
      <c r="D464">
        <v>2.6315789473684199E-2</v>
      </c>
      <c r="G464">
        <v>1</v>
      </c>
      <c r="H464">
        <v>2.6315789473684199E-2</v>
      </c>
      <c r="I464">
        <v>38</v>
      </c>
      <c r="J464" t="s">
        <v>1402</v>
      </c>
      <c r="K464" t="s">
        <v>2786</v>
      </c>
      <c r="L464" t="s">
        <v>3227</v>
      </c>
      <c r="N464" t="s">
        <v>2714</v>
      </c>
      <c r="O464" t="s">
        <v>3207</v>
      </c>
      <c r="Q464" t="s">
        <v>3225</v>
      </c>
      <c r="R464" t="s">
        <v>1402</v>
      </c>
      <c r="S464" t="s">
        <v>1496</v>
      </c>
      <c r="T464" t="s">
        <v>2719</v>
      </c>
      <c r="V464" t="s">
        <v>2714</v>
      </c>
      <c r="W464">
        <v>0.95</v>
      </c>
      <c r="X464" t="b">
        <v>1</v>
      </c>
      <c r="Y464" t="s">
        <v>2720</v>
      </c>
    </row>
    <row r="465" spans="1:25" x14ac:dyDescent="0.35">
      <c r="A465" t="s">
        <v>3223</v>
      </c>
      <c r="B465" t="s">
        <v>2714</v>
      </c>
      <c r="C465" t="s">
        <v>1604</v>
      </c>
      <c r="D465">
        <v>0.13157894736842099</v>
      </c>
      <c r="G465">
        <v>5</v>
      </c>
      <c r="H465">
        <v>0.13157894736842099</v>
      </c>
      <c r="I465">
        <v>38</v>
      </c>
      <c r="J465" t="s">
        <v>1402</v>
      </c>
      <c r="K465" t="s">
        <v>2786</v>
      </c>
      <c r="L465" t="s">
        <v>3228</v>
      </c>
      <c r="N465" t="s">
        <v>2714</v>
      </c>
      <c r="O465" t="s">
        <v>3207</v>
      </c>
      <c r="Q465" t="s">
        <v>3225</v>
      </c>
      <c r="R465" t="s">
        <v>1402</v>
      </c>
      <c r="S465" t="s">
        <v>1496</v>
      </c>
      <c r="T465" t="s">
        <v>2719</v>
      </c>
      <c r="V465" t="s">
        <v>2714</v>
      </c>
      <c r="W465">
        <v>0.95</v>
      </c>
      <c r="X465" t="b">
        <v>1</v>
      </c>
      <c r="Y465" t="s">
        <v>2720</v>
      </c>
    </row>
    <row r="466" spans="1:25" x14ac:dyDescent="0.35">
      <c r="A466" t="s">
        <v>3223</v>
      </c>
      <c r="B466" t="s">
        <v>2714</v>
      </c>
      <c r="C466" t="s">
        <v>2095</v>
      </c>
      <c r="D466">
        <v>5.2631578947368397E-2</v>
      </c>
      <c r="G466">
        <v>2</v>
      </c>
      <c r="H466">
        <v>5.2631578947368397E-2</v>
      </c>
      <c r="I466">
        <v>38</v>
      </c>
      <c r="J466" t="s">
        <v>1402</v>
      </c>
      <c r="K466" t="s">
        <v>2786</v>
      </c>
      <c r="L466" t="s">
        <v>3229</v>
      </c>
      <c r="N466" t="s">
        <v>2714</v>
      </c>
      <c r="O466" t="s">
        <v>3207</v>
      </c>
      <c r="Q466" t="s">
        <v>3225</v>
      </c>
      <c r="R466" t="s">
        <v>1402</v>
      </c>
      <c r="S466" t="s">
        <v>1496</v>
      </c>
      <c r="T466" t="s">
        <v>2719</v>
      </c>
      <c r="V466" t="s">
        <v>2714</v>
      </c>
      <c r="W466">
        <v>0.95</v>
      </c>
      <c r="X466" t="b">
        <v>1</v>
      </c>
      <c r="Y466" t="s">
        <v>2720</v>
      </c>
    </row>
    <row r="467" spans="1:25" x14ac:dyDescent="0.35">
      <c r="A467" t="s">
        <v>3223</v>
      </c>
      <c r="B467" t="s">
        <v>2714</v>
      </c>
      <c r="C467" t="s">
        <v>2356</v>
      </c>
      <c r="D467">
        <v>2.6315789473684199E-2</v>
      </c>
      <c r="G467">
        <v>1</v>
      </c>
      <c r="H467">
        <v>2.6315789473684199E-2</v>
      </c>
      <c r="I467">
        <v>38</v>
      </c>
      <c r="J467" t="s">
        <v>1402</v>
      </c>
      <c r="K467" t="s">
        <v>2786</v>
      </c>
      <c r="L467" t="s">
        <v>3230</v>
      </c>
      <c r="N467" t="s">
        <v>2714</v>
      </c>
      <c r="O467" t="s">
        <v>3207</v>
      </c>
      <c r="Q467" t="s">
        <v>3225</v>
      </c>
      <c r="R467" t="s">
        <v>1402</v>
      </c>
      <c r="S467" t="s">
        <v>1496</v>
      </c>
      <c r="T467" t="s">
        <v>2719</v>
      </c>
      <c r="V467" t="s">
        <v>2714</v>
      </c>
      <c r="W467">
        <v>0.95</v>
      </c>
      <c r="X467" t="b">
        <v>1</v>
      </c>
      <c r="Y467" t="s">
        <v>2720</v>
      </c>
    </row>
    <row r="468" spans="1:25" x14ac:dyDescent="0.35">
      <c r="A468" t="s">
        <v>3223</v>
      </c>
      <c r="B468" t="s">
        <v>2714</v>
      </c>
      <c r="C468" t="s">
        <v>1621</v>
      </c>
      <c r="D468">
        <v>0.78947368421052599</v>
      </c>
      <c r="G468">
        <v>30</v>
      </c>
      <c r="H468">
        <v>0.78947368421052599</v>
      </c>
      <c r="I468">
        <v>38</v>
      </c>
      <c r="J468" t="s">
        <v>1402</v>
      </c>
      <c r="K468" t="s">
        <v>2786</v>
      </c>
      <c r="L468" t="s">
        <v>3231</v>
      </c>
      <c r="N468" t="s">
        <v>2714</v>
      </c>
      <c r="O468" t="s">
        <v>3207</v>
      </c>
      <c r="Q468" t="s">
        <v>3225</v>
      </c>
      <c r="R468" t="s">
        <v>1402</v>
      </c>
      <c r="S468" t="s">
        <v>1496</v>
      </c>
      <c r="T468" t="s">
        <v>2719</v>
      </c>
      <c r="V468" t="s">
        <v>2714</v>
      </c>
      <c r="W468">
        <v>0.95</v>
      </c>
      <c r="X468" t="b">
        <v>1</v>
      </c>
      <c r="Y468" t="s">
        <v>2720</v>
      </c>
    </row>
    <row r="469" spans="1:25" x14ac:dyDescent="0.35">
      <c r="A469" t="s">
        <v>3223</v>
      </c>
      <c r="B469" t="s">
        <v>2714</v>
      </c>
      <c r="C469" t="s">
        <v>1697</v>
      </c>
      <c r="D469">
        <v>5.2631578947368397E-2</v>
      </c>
      <c r="G469">
        <v>2</v>
      </c>
      <c r="H469">
        <v>5.2631578947368397E-2</v>
      </c>
      <c r="I469">
        <v>38</v>
      </c>
      <c r="J469" t="s">
        <v>1402</v>
      </c>
      <c r="K469" t="s">
        <v>2786</v>
      </c>
      <c r="L469" t="s">
        <v>3232</v>
      </c>
      <c r="N469" t="s">
        <v>2714</v>
      </c>
      <c r="O469" t="s">
        <v>3207</v>
      </c>
      <c r="Q469" t="s">
        <v>3225</v>
      </c>
      <c r="R469" t="s">
        <v>1402</v>
      </c>
      <c r="S469" t="s">
        <v>1496</v>
      </c>
      <c r="T469" t="s">
        <v>2719</v>
      </c>
      <c r="V469" t="s">
        <v>2714</v>
      </c>
      <c r="W469">
        <v>0.95</v>
      </c>
      <c r="X469" t="b">
        <v>1</v>
      </c>
      <c r="Y469" t="s">
        <v>2720</v>
      </c>
    </row>
    <row r="470" spans="1:25" x14ac:dyDescent="0.35">
      <c r="A470" t="s">
        <v>3233</v>
      </c>
      <c r="B470" t="s">
        <v>2714</v>
      </c>
      <c r="C470" t="s">
        <v>1500</v>
      </c>
      <c r="D470">
        <v>0.214285714285714</v>
      </c>
      <c r="G470">
        <v>6</v>
      </c>
      <c r="H470">
        <v>0.214285714285714</v>
      </c>
      <c r="I470">
        <v>28</v>
      </c>
      <c r="J470" t="s">
        <v>1415</v>
      </c>
      <c r="K470" t="s">
        <v>2716</v>
      </c>
      <c r="L470" t="s">
        <v>2731</v>
      </c>
      <c r="N470" t="s">
        <v>2714</v>
      </c>
      <c r="O470" t="s">
        <v>3207</v>
      </c>
      <c r="Q470" t="s">
        <v>3234</v>
      </c>
      <c r="R470" t="s">
        <v>1415</v>
      </c>
      <c r="S470" t="s">
        <v>1496</v>
      </c>
      <c r="T470" t="s">
        <v>2719</v>
      </c>
      <c r="V470" t="s">
        <v>2714</v>
      </c>
      <c r="W470">
        <v>0.95</v>
      </c>
      <c r="X470" t="b">
        <v>1</v>
      </c>
      <c r="Y470" t="s">
        <v>2720</v>
      </c>
    </row>
    <row r="471" spans="1:25" x14ac:dyDescent="0.35">
      <c r="A471" t="s">
        <v>3233</v>
      </c>
      <c r="B471" t="s">
        <v>2714</v>
      </c>
      <c r="C471" t="s">
        <v>1496</v>
      </c>
      <c r="D471">
        <v>0.78571428571428603</v>
      </c>
      <c r="G471">
        <v>22</v>
      </c>
      <c r="H471">
        <v>0.78571428571428603</v>
      </c>
      <c r="I471">
        <v>28</v>
      </c>
      <c r="J471" t="s">
        <v>1415</v>
      </c>
      <c r="K471" t="s">
        <v>2716</v>
      </c>
      <c r="L471" t="s">
        <v>2733</v>
      </c>
      <c r="N471" t="s">
        <v>2714</v>
      </c>
      <c r="O471" t="s">
        <v>3207</v>
      </c>
      <c r="Q471" t="s">
        <v>3234</v>
      </c>
      <c r="R471" t="s">
        <v>1415</v>
      </c>
      <c r="S471" t="s">
        <v>1496</v>
      </c>
      <c r="T471" t="s">
        <v>2719</v>
      </c>
      <c r="V471" t="s">
        <v>2714</v>
      </c>
      <c r="W471">
        <v>0.95</v>
      </c>
      <c r="X471" t="b">
        <v>1</v>
      </c>
      <c r="Y471" t="s">
        <v>2720</v>
      </c>
    </row>
    <row r="472" spans="1:25" x14ac:dyDescent="0.35">
      <c r="A472" t="s">
        <v>3235</v>
      </c>
      <c r="B472" t="s">
        <v>2714</v>
      </c>
      <c r="C472" t="s">
        <v>2223</v>
      </c>
      <c r="D472">
        <v>9.0909090909090898E-2</v>
      </c>
      <c r="G472">
        <v>2</v>
      </c>
      <c r="H472">
        <v>9.0909090909090898E-2</v>
      </c>
      <c r="I472">
        <v>22</v>
      </c>
      <c r="J472" t="s">
        <v>1416</v>
      </c>
      <c r="K472" t="s">
        <v>2716</v>
      </c>
      <c r="L472" t="s">
        <v>3236</v>
      </c>
      <c r="N472" t="s">
        <v>2714</v>
      </c>
      <c r="O472" t="s">
        <v>3207</v>
      </c>
      <c r="Q472" t="s">
        <v>3237</v>
      </c>
      <c r="R472" t="s">
        <v>1416</v>
      </c>
      <c r="S472" t="s">
        <v>1496</v>
      </c>
      <c r="T472" t="s">
        <v>2719</v>
      </c>
      <c r="V472" t="s">
        <v>2714</v>
      </c>
      <c r="W472">
        <v>0.95</v>
      </c>
      <c r="X472" t="b">
        <v>1</v>
      </c>
      <c r="Y472" t="s">
        <v>2720</v>
      </c>
    </row>
    <row r="473" spans="1:25" x14ac:dyDescent="0.35">
      <c r="A473" t="s">
        <v>3235</v>
      </c>
      <c r="B473" t="s">
        <v>2714</v>
      </c>
      <c r="C473" t="s">
        <v>1567</v>
      </c>
      <c r="D473">
        <v>9.0909090909090898E-2</v>
      </c>
      <c r="G473">
        <v>2</v>
      </c>
      <c r="H473">
        <v>9.0909090909090898E-2</v>
      </c>
      <c r="I473">
        <v>22</v>
      </c>
      <c r="J473" t="s">
        <v>1416</v>
      </c>
      <c r="K473" t="s">
        <v>2716</v>
      </c>
      <c r="L473" t="s">
        <v>3238</v>
      </c>
      <c r="N473" t="s">
        <v>2714</v>
      </c>
      <c r="O473" t="s">
        <v>3207</v>
      </c>
      <c r="Q473" t="s">
        <v>3237</v>
      </c>
      <c r="R473" t="s">
        <v>1416</v>
      </c>
      <c r="S473" t="s">
        <v>1496</v>
      </c>
      <c r="T473" t="s">
        <v>2719</v>
      </c>
      <c r="V473" t="s">
        <v>2714</v>
      </c>
      <c r="W473">
        <v>0.95</v>
      </c>
      <c r="X473" t="b">
        <v>1</v>
      </c>
      <c r="Y473" t="s">
        <v>2720</v>
      </c>
    </row>
    <row r="474" spans="1:25" x14ac:dyDescent="0.35">
      <c r="A474" t="s">
        <v>3235</v>
      </c>
      <c r="B474" t="s">
        <v>2714</v>
      </c>
      <c r="C474" t="s">
        <v>1862</v>
      </c>
      <c r="D474">
        <v>0.77272727272727304</v>
      </c>
      <c r="G474">
        <v>17</v>
      </c>
      <c r="H474">
        <v>0.77272727272727304</v>
      </c>
      <c r="I474">
        <v>22</v>
      </c>
      <c r="J474" t="s">
        <v>1416</v>
      </c>
      <c r="K474" t="s">
        <v>2716</v>
      </c>
      <c r="L474" t="s">
        <v>3239</v>
      </c>
      <c r="N474" t="s">
        <v>2714</v>
      </c>
      <c r="O474" t="s">
        <v>3207</v>
      </c>
      <c r="Q474" t="s">
        <v>3237</v>
      </c>
      <c r="R474" t="s">
        <v>1416</v>
      </c>
      <c r="S474" t="s">
        <v>1496</v>
      </c>
      <c r="T474" t="s">
        <v>2719</v>
      </c>
      <c r="V474" t="s">
        <v>2714</v>
      </c>
      <c r="W474">
        <v>0.95</v>
      </c>
      <c r="X474" t="b">
        <v>1</v>
      </c>
      <c r="Y474" t="s">
        <v>2720</v>
      </c>
    </row>
    <row r="475" spans="1:25" x14ac:dyDescent="0.35">
      <c r="A475" t="s">
        <v>3235</v>
      </c>
      <c r="B475" t="s">
        <v>2714</v>
      </c>
      <c r="C475" t="s">
        <v>1813</v>
      </c>
      <c r="D475">
        <v>4.5454545454545497E-2</v>
      </c>
      <c r="G475">
        <v>1</v>
      </c>
      <c r="H475">
        <v>4.5454545454545497E-2</v>
      </c>
      <c r="I475">
        <v>22</v>
      </c>
      <c r="J475" t="s">
        <v>1416</v>
      </c>
      <c r="K475" t="s">
        <v>2716</v>
      </c>
      <c r="L475" t="s">
        <v>3240</v>
      </c>
      <c r="N475" t="s">
        <v>2714</v>
      </c>
      <c r="O475" t="s">
        <v>3207</v>
      </c>
      <c r="Q475" t="s">
        <v>3237</v>
      </c>
      <c r="R475" t="s">
        <v>1416</v>
      </c>
      <c r="S475" t="s">
        <v>1496</v>
      </c>
      <c r="T475" t="s">
        <v>2719</v>
      </c>
      <c r="V475" t="s">
        <v>2714</v>
      </c>
      <c r="W475">
        <v>0.95</v>
      </c>
      <c r="X475" t="b">
        <v>1</v>
      </c>
      <c r="Y475" t="s">
        <v>2720</v>
      </c>
    </row>
    <row r="476" spans="1:25" x14ac:dyDescent="0.35">
      <c r="A476" t="s">
        <v>3241</v>
      </c>
      <c r="B476" t="s">
        <v>2714</v>
      </c>
      <c r="C476" t="s">
        <v>1564</v>
      </c>
      <c r="D476">
        <v>0.22727272727272699</v>
      </c>
      <c r="G476">
        <v>5</v>
      </c>
      <c r="H476">
        <v>0.22727272727272699</v>
      </c>
      <c r="I476">
        <v>22</v>
      </c>
      <c r="J476" t="s">
        <v>1417</v>
      </c>
      <c r="K476" t="s">
        <v>2716</v>
      </c>
      <c r="L476" t="s">
        <v>3046</v>
      </c>
      <c r="N476" t="s">
        <v>2714</v>
      </c>
      <c r="O476" t="s">
        <v>3207</v>
      </c>
      <c r="Q476" t="s">
        <v>3242</v>
      </c>
      <c r="R476" t="s">
        <v>1417</v>
      </c>
      <c r="S476" t="s">
        <v>1496</v>
      </c>
      <c r="T476" t="s">
        <v>2719</v>
      </c>
      <c r="V476" t="s">
        <v>2714</v>
      </c>
      <c r="W476">
        <v>0.95</v>
      </c>
      <c r="X476" t="b">
        <v>1</v>
      </c>
      <c r="Y476" t="s">
        <v>2720</v>
      </c>
    </row>
    <row r="477" spans="1:25" x14ac:dyDescent="0.35">
      <c r="A477" t="s">
        <v>3241</v>
      </c>
      <c r="B477" t="s">
        <v>2714</v>
      </c>
      <c r="C477" t="s">
        <v>1558</v>
      </c>
      <c r="D477">
        <v>0.77272727272727304</v>
      </c>
      <c r="G477">
        <v>17</v>
      </c>
      <c r="H477">
        <v>0.77272727272727304</v>
      </c>
      <c r="I477">
        <v>22</v>
      </c>
      <c r="J477" t="s">
        <v>1417</v>
      </c>
      <c r="K477" t="s">
        <v>2716</v>
      </c>
      <c r="L477" t="s">
        <v>3052</v>
      </c>
      <c r="N477" t="s">
        <v>2714</v>
      </c>
      <c r="O477" t="s">
        <v>3207</v>
      </c>
      <c r="Q477" t="s">
        <v>3242</v>
      </c>
      <c r="R477" t="s">
        <v>1417</v>
      </c>
      <c r="S477" t="s">
        <v>1496</v>
      </c>
      <c r="T477" t="s">
        <v>2719</v>
      </c>
      <c r="V477" t="s">
        <v>2714</v>
      </c>
      <c r="W477">
        <v>0.95</v>
      </c>
      <c r="X477" t="b">
        <v>1</v>
      </c>
      <c r="Y477" t="s">
        <v>2720</v>
      </c>
    </row>
    <row r="478" spans="1:25" s="7" customFormat="1" x14ac:dyDescent="0.35">
      <c r="A478" s="7" t="s">
        <v>3243</v>
      </c>
      <c r="B478" s="7" t="s">
        <v>2714</v>
      </c>
      <c r="C478" s="7" t="s">
        <v>2223</v>
      </c>
      <c r="D478" s="7">
        <v>0.16666666666666699</v>
      </c>
      <c r="G478" s="7">
        <v>1</v>
      </c>
      <c r="H478" s="7">
        <v>0.16666666666666699</v>
      </c>
      <c r="I478" s="7">
        <v>6</v>
      </c>
      <c r="J478" s="7" t="s">
        <v>1425</v>
      </c>
      <c r="K478" s="7" t="s">
        <v>2716</v>
      </c>
      <c r="L478" s="7" t="s">
        <v>3244</v>
      </c>
      <c r="N478" s="7" t="s">
        <v>2714</v>
      </c>
      <c r="O478" s="7" t="s">
        <v>3207</v>
      </c>
      <c r="Q478" s="7" t="s">
        <v>3245</v>
      </c>
      <c r="R478" s="7" t="s">
        <v>1425</v>
      </c>
      <c r="S478" s="7" t="s">
        <v>1496</v>
      </c>
      <c r="T478" s="7" t="s">
        <v>2719</v>
      </c>
      <c r="V478" s="7" t="s">
        <v>2714</v>
      </c>
      <c r="W478" s="7">
        <v>0.95</v>
      </c>
      <c r="X478" s="7" t="b">
        <v>1</v>
      </c>
      <c r="Y478" s="7" t="s">
        <v>2720</v>
      </c>
    </row>
    <row r="479" spans="1:25" s="7" customFormat="1" x14ac:dyDescent="0.35">
      <c r="A479" s="7" t="s">
        <v>3243</v>
      </c>
      <c r="B479" s="7" t="s">
        <v>2714</v>
      </c>
      <c r="C479" s="7" t="s">
        <v>1567</v>
      </c>
      <c r="D479" s="7">
        <v>0.16666666666666699</v>
      </c>
      <c r="G479" s="7">
        <v>1</v>
      </c>
      <c r="H479" s="7">
        <v>0.16666666666666699</v>
      </c>
      <c r="I479" s="7">
        <v>6</v>
      </c>
      <c r="J479" s="7" t="s">
        <v>1425</v>
      </c>
      <c r="K479" s="7" t="s">
        <v>2716</v>
      </c>
      <c r="L479" s="7" t="s">
        <v>3246</v>
      </c>
      <c r="N479" s="7" t="s">
        <v>2714</v>
      </c>
      <c r="O479" s="7" t="s">
        <v>3207</v>
      </c>
      <c r="Q479" s="7" t="s">
        <v>3245</v>
      </c>
      <c r="R479" s="7" t="s">
        <v>1425</v>
      </c>
      <c r="S479" s="7" t="s">
        <v>1496</v>
      </c>
      <c r="T479" s="7" t="s">
        <v>2719</v>
      </c>
      <c r="V479" s="7" t="s">
        <v>2714</v>
      </c>
      <c r="W479" s="7">
        <v>0.95</v>
      </c>
      <c r="X479" s="7" t="b">
        <v>1</v>
      </c>
      <c r="Y479" s="7" t="s">
        <v>2720</v>
      </c>
    </row>
    <row r="480" spans="1:25" s="7" customFormat="1" x14ac:dyDescent="0.35">
      <c r="A480" s="7" t="s">
        <v>3243</v>
      </c>
      <c r="B480" s="7" t="s">
        <v>2714</v>
      </c>
      <c r="C480" s="7" t="s">
        <v>1813</v>
      </c>
      <c r="D480" s="7">
        <v>0.66666666666666696</v>
      </c>
      <c r="G480" s="7">
        <v>4</v>
      </c>
      <c r="H480" s="7">
        <v>0.66666666666666696</v>
      </c>
      <c r="I480" s="7">
        <v>6</v>
      </c>
      <c r="J480" s="7" t="s">
        <v>1425</v>
      </c>
      <c r="K480" s="7" t="s">
        <v>2716</v>
      </c>
      <c r="L480" s="7" t="s">
        <v>3240</v>
      </c>
      <c r="N480" s="7" t="s">
        <v>2714</v>
      </c>
      <c r="O480" s="7" t="s">
        <v>3207</v>
      </c>
      <c r="Q480" s="7" t="s">
        <v>3245</v>
      </c>
      <c r="R480" s="7" t="s">
        <v>1425</v>
      </c>
      <c r="S480" s="7" t="s">
        <v>1496</v>
      </c>
      <c r="T480" s="7" t="s">
        <v>2719</v>
      </c>
      <c r="V480" s="7" t="s">
        <v>2714</v>
      </c>
      <c r="W480" s="7">
        <v>0.95</v>
      </c>
      <c r="X480" s="7" t="b">
        <v>1</v>
      </c>
      <c r="Y480" s="7" t="s">
        <v>2720</v>
      </c>
    </row>
    <row r="481" spans="1:25" x14ac:dyDescent="0.35">
      <c r="A481" t="s">
        <v>3247</v>
      </c>
      <c r="B481" t="s">
        <v>2714</v>
      </c>
      <c r="C481" t="s">
        <v>1500</v>
      </c>
      <c r="D481">
        <v>7.1428571428571397E-2</v>
      </c>
      <c r="G481">
        <v>2</v>
      </c>
      <c r="H481">
        <v>7.1428571428571397E-2</v>
      </c>
      <c r="I481">
        <v>28</v>
      </c>
      <c r="J481" t="s">
        <v>1426</v>
      </c>
      <c r="K481" t="s">
        <v>2716</v>
      </c>
      <c r="L481" t="s">
        <v>2731</v>
      </c>
      <c r="N481" t="s">
        <v>2714</v>
      </c>
      <c r="O481" t="s">
        <v>3207</v>
      </c>
      <c r="Q481" t="s">
        <v>3248</v>
      </c>
      <c r="R481" t="s">
        <v>1426</v>
      </c>
      <c r="S481" t="s">
        <v>1496</v>
      </c>
      <c r="T481" t="s">
        <v>2719</v>
      </c>
      <c r="V481" t="s">
        <v>2714</v>
      </c>
      <c r="W481">
        <v>0.95</v>
      </c>
      <c r="X481" t="b">
        <v>1</v>
      </c>
      <c r="Y481" t="s">
        <v>2720</v>
      </c>
    </row>
    <row r="482" spans="1:25" x14ac:dyDescent="0.35">
      <c r="A482" t="s">
        <v>3247</v>
      </c>
      <c r="B482" t="s">
        <v>2714</v>
      </c>
      <c r="C482" t="s">
        <v>1496</v>
      </c>
      <c r="D482">
        <v>0.92857142857142805</v>
      </c>
      <c r="G482">
        <v>26</v>
      </c>
      <c r="H482">
        <v>0.92857142857142905</v>
      </c>
      <c r="I482">
        <v>28</v>
      </c>
      <c r="J482" t="s">
        <v>1426</v>
      </c>
      <c r="K482" t="s">
        <v>2716</v>
      </c>
      <c r="L482" t="s">
        <v>2733</v>
      </c>
      <c r="N482" t="s">
        <v>2714</v>
      </c>
      <c r="O482" t="s">
        <v>3207</v>
      </c>
      <c r="Q482" t="s">
        <v>3248</v>
      </c>
      <c r="R482" t="s">
        <v>1426</v>
      </c>
      <c r="S482" t="s">
        <v>1496</v>
      </c>
      <c r="T482" t="s">
        <v>2719</v>
      </c>
      <c r="V482" t="s">
        <v>2714</v>
      </c>
      <c r="W482">
        <v>0.95</v>
      </c>
      <c r="X482" t="b">
        <v>1</v>
      </c>
      <c r="Y482" t="s">
        <v>2720</v>
      </c>
    </row>
    <row r="483" spans="1:25" x14ac:dyDescent="0.35">
      <c r="A483" t="s">
        <v>3249</v>
      </c>
      <c r="B483" t="s">
        <v>2714</v>
      </c>
      <c r="C483" t="s">
        <v>1500</v>
      </c>
      <c r="D483">
        <v>0.89847715736040601</v>
      </c>
      <c r="G483">
        <v>177</v>
      </c>
      <c r="H483">
        <v>0.89847715736040601</v>
      </c>
      <c r="I483">
        <v>197</v>
      </c>
      <c r="J483" t="s">
        <v>1427</v>
      </c>
      <c r="K483" t="s">
        <v>2716</v>
      </c>
      <c r="L483" t="s">
        <v>2731</v>
      </c>
      <c r="N483" t="s">
        <v>2714</v>
      </c>
      <c r="O483" t="s">
        <v>3207</v>
      </c>
      <c r="Q483" t="s">
        <v>3250</v>
      </c>
      <c r="R483" t="s">
        <v>1427</v>
      </c>
      <c r="T483" t="s">
        <v>2719</v>
      </c>
      <c r="V483" t="s">
        <v>2714</v>
      </c>
      <c r="W483">
        <v>0.95</v>
      </c>
      <c r="X483" t="b">
        <v>1</v>
      </c>
      <c r="Y483" t="s">
        <v>2720</v>
      </c>
    </row>
    <row r="484" spans="1:25" x14ac:dyDescent="0.35">
      <c r="A484" t="s">
        <v>3249</v>
      </c>
      <c r="B484" t="s">
        <v>2714</v>
      </c>
      <c r="C484" t="s">
        <v>1496</v>
      </c>
      <c r="D484">
        <v>0.101522842639594</v>
      </c>
      <c r="G484">
        <v>20</v>
      </c>
      <c r="H484">
        <v>0.101522842639594</v>
      </c>
      <c r="I484">
        <v>197</v>
      </c>
      <c r="J484" t="s">
        <v>1427</v>
      </c>
      <c r="K484" t="s">
        <v>2716</v>
      </c>
      <c r="L484" t="s">
        <v>2733</v>
      </c>
      <c r="N484" t="s">
        <v>2714</v>
      </c>
      <c r="O484" t="s">
        <v>3207</v>
      </c>
      <c r="Q484" t="s">
        <v>3250</v>
      </c>
      <c r="R484" t="s">
        <v>1427</v>
      </c>
      <c r="T484" t="s">
        <v>2719</v>
      </c>
      <c r="V484" t="s">
        <v>2714</v>
      </c>
      <c r="W484">
        <v>0.95</v>
      </c>
      <c r="X484" t="b">
        <v>1</v>
      </c>
      <c r="Y484" t="s">
        <v>2720</v>
      </c>
    </row>
    <row r="485" spans="1:25" x14ac:dyDescent="0.35">
      <c r="A485" t="s">
        <v>3251</v>
      </c>
      <c r="B485" t="s">
        <v>2714</v>
      </c>
      <c r="C485" t="s">
        <v>2512</v>
      </c>
      <c r="D485">
        <v>0.15</v>
      </c>
      <c r="G485">
        <v>3</v>
      </c>
      <c r="H485">
        <v>0.15</v>
      </c>
      <c r="I485">
        <v>20</v>
      </c>
      <c r="J485" t="s">
        <v>1428</v>
      </c>
      <c r="K485" t="s">
        <v>2786</v>
      </c>
      <c r="L485" t="s">
        <v>3252</v>
      </c>
      <c r="N485" t="s">
        <v>2714</v>
      </c>
      <c r="O485" t="s">
        <v>3207</v>
      </c>
      <c r="Q485" t="s">
        <v>3253</v>
      </c>
      <c r="R485" t="s">
        <v>1428</v>
      </c>
      <c r="S485" t="s">
        <v>1496</v>
      </c>
      <c r="T485" t="s">
        <v>2719</v>
      </c>
      <c r="V485" t="s">
        <v>2714</v>
      </c>
      <c r="W485">
        <v>0.95</v>
      </c>
      <c r="X485" t="b">
        <v>1</v>
      </c>
      <c r="Y485" t="s">
        <v>2720</v>
      </c>
    </row>
    <row r="486" spans="1:25" x14ac:dyDescent="0.35">
      <c r="A486" t="s">
        <v>3251</v>
      </c>
      <c r="B486" t="s">
        <v>2714</v>
      </c>
      <c r="C486" t="s">
        <v>3226</v>
      </c>
      <c r="D486">
        <v>0.05</v>
      </c>
      <c r="G486">
        <v>1</v>
      </c>
      <c r="H486">
        <v>0.05</v>
      </c>
      <c r="I486">
        <v>20</v>
      </c>
      <c r="J486" t="s">
        <v>1428</v>
      </c>
      <c r="K486" t="s">
        <v>2786</v>
      </c>
      <c r="L486" t="s">
        <v>3254</v>
      </c>
      <c r="N486" t="s">
        <v>2714</v>
      </c>
      <c r="O486" t="s">
        <v>3207</v>
      </c>
      <c r="Q486" t="s">
        <v>3253</v>
      </c>
      <c r="R486" t="s">
        <v>1428</v>
      </c>
      <c r="S486" t="s">
        <v>1496</v>
      </c>
      <c r="T486" t="s">
        <v>2719</v>
      </c>
      <c r="V486" t="s">
        <v>2714</v>
      </c>
      <c r="W486">
        <v>0.95</v>
      </c>
      <c r="X486" t="b">
        <v>1</v>
      </c>
      <c r="Y486" t="s">
        <v>2720</v>
      </c>
    </row>
    <row r="487" spans="1:25" x14ac:dyDescent="0.35">
      <c r="A487" t="s">
        <v>3251</v>
      </c>
      <c r="B487" t="s">
        <v>2714</v>
      </c>
      <c r="C487" t="s">
        <v>1604</v>
      </c>
      <c r="D487">
        <v>0.55000000000000004</v>
      </c>
      <c r="G487">
        <v>11</v>
      </c>
      <c r="H487">
        <v>0.55000000000000004</v>
      </c>
      <c r="I487">
        <v>20</v>
      </c>
      <c r="J487" t="s">
        <v>1428</v>
      </c>
      <c r="K487" t="s">
        <v>2786</v>
      </c>
      <c r="L487" t="s">
        <v>3255</v>
      </c>
      <c r="N487" t="s">
        <v>2714</v>
      </c>
      <c r="O487" t="s">
        <v>3207</v>
      </c>
      <c r="Q487" t="s">
        <v>3253</v>
      </c>
      <c r="R487" t="s">
        <v>1428</v>
      </c>
      <c r="S487" t="s">
        <v>1496</v>
      </c>
      <c r="T487" t="s">
        <v>2719</v>
      </c>
      <c r="V487" t="s">
        <v>2714</v>
      </c>
      <c r="W487">
        <v>0.95</v>
      </c>
      <c r="X487" t="b">
        <v>1</v>
      </c>
      <c r="Y487" t="s">
        <v>2720</v>
      </c>
    </row>
    <row r="488" spans="1:25" x14ac:dyDescent="0.35">
      <c r="A488" t="s">
        <v>3251</v>
      </c>
      <c r="B488" t="s">
        <v>2714</v>
      </c>
      <c r="C488" t="s">
        <v>2095</v>
      </c>
      <c r="D488">
        <v>0.25</v>
      </c>
      <c r="G488">
        <v>5</v>
      </c>
      <c r="H488">
        <v>0.25</v>
      </c>
      <c r="I488">
        <v>20</v>
      </c>
      <c r="J488" t="s">
        <v>1428</v>
      </c>
      <c r="K488" t="s">
        <v>2786</v>
      </c>
      <c r="L488" t="s">
        <v>3256</v>
      </c>
      <c r="N488" t="s">
        <v>2714</v>
      </c>
      <c r="O488" t="s">
        <v>3207</v>
      </c>
      <c r="Q488" t="s">
        <v>3253</v>
      </c>
      <c r="R488" t="s">
        <v>1428</v>
      </c>
      <c r="S488" t="s">
        <v>1496</v>
      </c>
      <c r="T488" t="s">
        <v>2719</v>
      </c>
      <c r="V488" t="s">
        <v>2714</v>
      </c>
      <c r="W488">
        <v>0.95</v>
      </c>
      <c r="X488" t="b">
        <v>1</v>
      </c>
      <c r="Y488" t="s">
        <v>2720</v>
      </c>
    </row>
    <row r="489" spans="1:25" x14ac:dyDescent="0.35">
      <c r="A489" t="s">
        <v>3251</v>
      </c>
      <c r="B489" t="s">
        <v>2714</v>
      </c>
      <c r="C489" t="s">
        <v>2356</v>
      </c>
      <c r="D489">
        <v>0.05</v>
      </c>
      <c r="G489">
        <v>1</v>
      </c>
      <c r="H489">
        <v>0.05</v>
      </c>
      <c r="I489">
        <v>20</v>
      </c>
      <c r="J489" t="s">
        <v>1428</v>
      </c>
      <c r="K489" t="s">
        <v>2786</v>
      </c>
      <c r="L489" t="s">
        <v>3230</v>
      </c>
      <c r="N489" t="s">
        <v>2714</v>
      </c>
      <c r="O489" t="s">
        <v>3207</v>
      </c>
      <c r="Q489" t="s">
        <v>3253</v>
      </c>
      <c r="R489" t="s">
        <v>1428</v>
      </c>
      <c r="S489" t="s">
        <v>1496</v>
      </c>
      <c r="T489" t="s">
        <v>2719</v>
      </c>
      <c r="V489" t="s">
        <v>2714</v>
      </c>
      <c r="W489">
        <v>0.95</v>
      </c>
      <c r="X489" t="b">
        <v>1</v>
      </c>
      <c r="Y489" t="s">
        <v>2720</v>
      </c>
    </row>
    <row r="490" spans="1:25" x14ac:dyDescent="0.35">
      <c r="A490" t="s">
        <v>3251</v>
      </c>
      <c r="B490" t="s">
        <v>2714</v>
      </c>
      <c r="C490" t="s">
        <v>1621</v>
      </c>
      <c r="D490">
        <v>0.4</v>
      </c>
      <c r="G490">
        <v>8</v>
      </c>
      <c r="H490">
        <v>0.4</v>
      </c>
      <c r="I490">
        <v>20</v>
      </c>
      <c r="J490" t="s">
        <v>1428</v>
      </c>
      <c r="K490" t="s">
        <v>2786</v>
      </c>
      <c r="L490" t="s">
        <v>3257</v>
      </c>
      <c r="N490" t="s">
        <v>2714</v>
      </c>
      <c r="O490" t="s">
        <v>3207</v>
      </c>
      <c r="Q490" t="s">
        <v>3253</v>
      </c>
      <c r="R490" t="s">
        <v>1428</v>
      </c>
      <c r="S490" t="s">
        <v>1496</v>
      </c>
      <c r="T490" t="s">
        <v>2719</v>
      </c>
      <c r="V490" t="s">
        <v>2714</v>
      </c>
      <c r="W490">
        <v>0.95</v>
      </c>
      <c r="X490" t="b">
        <v>1</v>
      </c>
      <c r="Y490" t="s">
        <v>2720</v>
      </c>
    </row>
    <row r="491" spans="1:25" x14ac:dyDescent="0.35">
      <c r="A491" t="s">
        <v>3251</v>
      </c>
      <c r="B491" t="s">
        <v>2714</v>
      </c>
      <c r="C491" t="s">
        <v>1697</v>
      </c>
      <c r="D491">
        <v>0.15</v>
      </c>
      <c r="G491">
        <v>3</v>
      </c>
      <c r="H491">
        <v>0.15</v>
      </c>
      <c r="I491">
        <v>20</v>
      </c>
      <c r="J491" t="s">
        <v>1428</v>
      </c>
      <c r="K491" t="s">
        <v>2786</v>
      </c>
      <c r="L491" t="s">
        <v>3258</v>
      </c>
      <c r="N491" t="s">
        <v>2714</v>
      </c>
      <c r="O491" t="s">
        <v>3207</v>
      </c>
      <c r="Q491" t="s">
        <v>3253</v>
      </c>
      <c r="R491" t="s">
        <v>1428</v>
      </c>
      <c r="S491" t="s">
        <v>1496</v>
      </c>
      <c r="T491" t="s">
        <v>2719</v>
      </c>
      <c r="V491" t="s">
        <v>2714</v>
      </c>
      <c r="W491">
        <v>0.95</v>
      </c>
      <c r="X491" t="b">
        <v>1</v>
      </c>
      <c r="Y491" t="s">
        <v>2720</v>
      </c>
    </row>
    <row r="492" spans="1:25" x14ac:dyDescent="0.35">
      <c r="A492" t="s">
        <v>3251</v>
      </c>
      <c r="B492" t="s">
        <v>2714</v>
      </c>
      <c r="C492" t="s">
        <v>1576</v>
      </c>
      <c r="D492">
        <v>0.05</v>
      </c>
      <c r="G492">
        <v>1</v>
      </c>
      <c r="H492">
        <v>0.05</v>
      </c>
      <c r="I492">
        <v>20</v>
      </c>
      <c r="J492" t="s">
        <v>1428</v>
      </c>
      <c r="K492" t="s">
        <v>2786</v>
      </c>
      <c r="L492" t="s">
        <v>2807</v>
      </c>
      <c r="N492" t="s">
        <v>2714</v>
      </c>
      <c r="O492" t="s">
        <v>3207</v>
      </c>
      <c r="Q492" t="s">
        <v>3253</v>
      </c>
      <c r="R492" t="s">
        <v>1428</v>
      </c>
      <c r="S492" t="s">
        <v>1496</v>
      </c>
      <c r="T492" t="s">
        <v>2719</v>
      </c>
      <c r="V492" t="s">
        <v>2714</v>
      </c>
      <c r="W492">
        <v>0.95</v>
      </c>
      <c r="X492" t="b">
        <v>1</v>
      </c>
      <c r="Y492" t="s">
        <v>2720</v>
      </c>
    </row>
    <row r="493" spans="1:25" x14ac:dyDescent="0.35">
      <c r="A493" t="s">
        <v>3259</v>
      </c>
      <c r="B493" t="s">
        <v>2714</v>
      </c>
      <c r="C493" t="s">
        <v>1652</v>
      </c>
      <c r="D493">
        <v>0.16243654822334999</v>
      </c>
      <c r="G493">
        <v>32</v>
      </c>
      <c r="H493">
        <v>0.16243654822334999</v>
      </c>
      <c r="I493">
        <v>197</v>
      </c>
      <c r="J493" t="s">
        <v>1442</v>
      </c>
      <c r="K493" t="s">
        <v>2716</v>
      </c>
      <c r="L493" t="s">
        <v>2850</v>
      </c>
      <c r="N493" t="s">
        <v>2714</v>
      </c>
      <c r="O493" t="s">
        <v>3260</v>
      </c>
      <c r="Q493" t="s">
        <v>3261</v>
      </c>
      <c r="R493" t="s">
        <v>1442</v>
      </c>
      <c r="T493" t="s">
        <v>2719</v>
      </c>
      <c r="V493" t="s">
        <v>2714</v>
      </c>
      <c r="W493">
        <v>0.95</v>
      </c>
      <c r="X493" t="b">
        <v>1</v>
      </c>
      <c r="Y493" t="s">
        <v>2720</v>
      </c>
    </row>
    <row r="494" spans="1:25" x14ac:dyDescent="0.35">
      <c r="A494" t="s">
        <v>3259</v>
      </c>
      <c r="B494" t="s">
        <v>2714</v>
      </c>
      <c r="C494" t="s">
        <v>1702</v>
      </c>
      <c r="D494">
        <v>3.5532994923857898E-2</v>
      </c>
      <c r="G494">
        <v>7</v>
      </c>
      <c r="H494">
        <v>3.5532994923857898E-2</v>
      </c>
      <c r="I494">
        <v>197</v>
      </c>
      <c r="J494" t="s">
        <v>1442</v>
      </c>
      <c r="K494" t="s">
        <v>2716</v>
      </c>
      <c r="L494" t="s">
        <v>3197</v>
      </c>
      <c r="N494" t="s">
        <v>2714</v>
      </c>
      <c r="O494" t="s">
        <v>3260</v>
      </c>
      <c r="Q494" t="s">
        <v>3261</v>
      </c>
      <c r="R494" t="s">
        <v>1442</v>
      </c>
      <c r="T494" t="s">
        <v>2719</v>
      </c>
      <c r="V494" t="s">
        <v>2714</v>
      </c>
      <c r="W494">
        <v>0.95</v>
      </c>
      <c r="X494" t="b">
        <v>1</v>
      </c>
      <c r="Y494" t="s">
        <v>2720</v>
      </c>
    </row>
    <row r="495" spans="1:25" x14ac:dyDescent="0.35">
      <c r="A495" t="s">
        <v>3259</v>
      </c>
      <c r="B495" t="s">
        <v>2714</v>
      </c>
      <c r="C495" t="s">
        <v>1518</v>
      </c>
      <c r="D495">
        <v>0.487309644670051</v>
      </c>
      <c r="G495">
        <v>96</v>
      </c>
      <c r="H495">
        <v>0.487309644670051</v>
      </c>
      <c r="I495">
        <v>197</v>
      </c>
      <c r="J495" t="s">
        <v>1442</v>
      </c>
      <c r="K495" t="s">
        <v>2716</v>
      </c>
      <c r="L495" t="s">
        <v>2818</v>
      </c>
      <c r="N495" t="s">
        <v>2714</v>
      </c>
      <c r="O495" t="s">
        <v>3260</v>
      </c>
      <c r="Q495" t="s">
        <v>3261</v>
      </c>
      <c r="R495" t="s">
        <v>1442</v>
      </c>
      <c r="T495" t="s">
        <v>2719</v>
      </c>
      <c r="V495" t="s">
        <v>2714</v>
      </c>
      <c r="W495">
        <v>0.95</v>
      </c>
      <c r="X495" t="b">
        <v>1</v>
      </c>
      <c r="Y495" t="s">
        <v>2720</v>
      </c>
    </row>
    <row r="496" spans="1:25" x14ac:dyDescent="0.35">
      <c r="A496" t="s">
        <v>3259</v>
      </c>
      <c r="B496" t="s">
        <v>2714</v>
      </c>
      <c r="C496" t="s">
        <v>1563</v>
      </c>
      <c r="D496">
        <v>0.31472081218274101</v>
      </c>
      <c r="G496">
        <v>62</v>
      </c>
      <c r="H496">
        <v>0.31472081218274101</v>
      </c>
      <c r="I496">
        <v>197</v>
      </c>
      <c r="J496" t="s">
        <v>1442</v>
      </c>
      <c r="K496" t="s">
        <v>2716</v>
      </c>
      <c r="L496" t="s">
        <v>2820</v>
      </c>
      <c r="N496" t="s">
        <v>2714</v>
      </c>
      <c r="O496" t="s">
        <v>3260</v>
      </c>
      <c r="Q496" t="s">
        <v>3261</v>
      </c>
      <c r="R496" t="s">
        <v>1442</v>
      </c>
      <c r="T496" t="s">
        <v>2719</v>
      </c>
      <c r="V496" t="s">
        <v>2714</v>
      </c>
      <c r="W496">
        <v>0.95</v>
      </c>
      <c r="X496" t="b">
        <v>1</v>
      </c>
      <c r="Y496" t="s">
        <v>2720</v>
      </c>
    </row>
    <row r="497" spans="1:25" x14ac:dyDescent="0.35">
      <c r="A497" t="s">
        <v>3262</v>
      </c>
      <c r="B497" t="s">
        <v>2714</v>
      </c>
      <c r="C497" t="s">
        <v>1652</v>
      </c>
      <c r="D497">
        <v>0.18781725888324899</v>
      </c>
      <c r="G497">
        <v>37</v>
      </c>
      <c r="H497">
        <v>0.18781725888324899</v>
      </c>
      <c r="I497">
        <v>197</v>
      </c>
      <c r="J497" t="s">
        <v>1443</v>
      </c>
      <c r="K497" t="s">
        <v>2716</v>
      </c>
      <c r="L497" t="s">
        <v>2850</v>
      </c>
      <c r="N497" t="s">
        <v>2714</v>
      </c>
      <c r="O497" t="s">
        <v>3260</v>
      </c>
      <c r="Q497" t="s">
        <v>3263</v>
      </c>
      <c r="R497" t="s">
        <v>1443</v>
      </c>
      <c r="T497" t="s">
        <v>2719</v>
      </c>
      <c r="V497" t="s">
        <v>2714</v>
      </c>
      <c r="W497">
        <v>0.95</v>
      </c>
      <c r="X497" t="b">
        <v>1</v>
      </c>
      <c r="Y497" t="s">
        <v>2720</v>
      </c>
    </row>
    <row r="498" spans="1:25" x14ac:dyDescent="0.35">
      <c r="A498" t="s">
        <v>3262</v>
      </c>
      <c r="B498" t="s">
        <v>2714</v>
      </c>
      <c r="C498" t="s">
        <v>1702</v>
      </c>
      <c r="D498">
        <v>0.14213197969543101</v>
      </c>
      <c r="G498">
        <v>28</v>
      </c>
      <c r="H498">
        <v>0.14213197969543101</v>
      </c>
      <c r="I498">
        <v>197</v>
      </c>
      <c r="J498" t="s">
        <v>1443</v>
      </c>
      <c r="K498" t="s">
        <v>2716</v>
      </c>
      <c r="L498" t="s">
        <v>3197</v>
      </c>
      <c r="N498" t="s">
        <v>2714</v>
      </c>
      <c r="O498" t="s">
        <v>3260</v>
      </c>
      <c r="Q498" t="s">
        <v>3263</v>
      </c>
      <c r="R498" t="s">
        <v>1443</v>
      </c>
      <c r="T498" t="s">
        <v>2719</v>
      </c>
      <c r="V498" t="s">
        <v>2714</v>
      </c>
      <c r="W498">
        <v>0.95</v>
      </c>
      <c r="X498" t="b">
        <v>1</v>
      </c>
      <c r="Y498" t="s">
        <v>2720</v>
      </c>
    </row>
    <row r="499" spans="1:25" x14ac:dyDescent="0.35">
      <c r="A499" t="s">
        <v>3262</v>
      </c>
      <c r="B499" t="s">
        <v>2714</v>
      </c>
      <c r="C499" t="s">
        <v>1518</v>
      </c>
      <c r="D499">
        <v>0.461928934010152</v>
      </c>
      <c r="G499">
        <v>91</v>
      </c>
      <c r="H499">
        <v>0.461928934010152</v>
      </c>
      <c r="I499">
        <v>197</v>
      </c>
      <c r="J499" t="s">
        <v>1443</v>
      </c>
      <c r="K499" t="s">
        <v>2716</v>
      </c>
      <c r="L499" t="s">
        <v>2818</v>
      </c>
      <c r="N499" t="s">
        <v>2714</v>
      </c>
      <c r="O499" t="s">
        <v>3260</v>
      </c>
      <c r="Q499" t="s">
        <v>3263</v>
      </c>
      <c r="R499" t="s">
        <v>1443</v>
      </c>
      <c r="T499" t="s">
        <v>2719</v>
      </c>
      <c r="V499" t="s">
        <v>2714</v>
      </c>
      <c r="W499">
        <v>0.95</v>
      </c>
      <c r="X499" t="b">
        <v>1</v>
      </c>
      <c r="Y499" t="s">
        <v>2720</v>
      </c>
    </row>
    <row r="500" spans="1:25" x14ac:dyDescent="0.35">
      <c r="A500" t="s">
        <v>3262</v>
      </c>
      <c r="B500" t="s">
        <v>2714</v>
      </c>
      <c r="C500" t="s">
        <v>1563</v>
      </c>
      <c r="D500">
        <v>0.208121827411167</v>
      </c>
      <c r="G500">
        <v>41</v>
      </c>
      <c r="H500">
        <v>0.208121827411168</v>
      </c>
      <c r="I500">
        <v>197</v>
      </c>
      <c r="J500" t="s">
        <v>1443</v>
      </c>
      <c r="K500" t="s">
        <v>2716</v>
      </c>
      <c r="L500" t="s">
        <v>2820</v>
      </c>
      <c r="N500" t="s">
        <v>2714</v>
      </c>
      <c r="O500" t="s">
        <v>3260</v>
      </c>
      <c r="Q500" t="s">
        <v>3263</v>
      </c>
      <c r="R500" t="s">
        <v>1443</v>
      </c>
      <c r="T500" t="s">
        <v>2719</v>
      </c>
      <c r="V500" t="s">
        <v>2714</v>
      </c>
      <c r="W500">
        <v>0.95</v>
      </c>
      <c r="X500" t="b">
        <v>1</v>
      </c>
      <c r="Y500" t="s">
        <v>2720</v>
      </c>
    </row>
    <row r="501" spans="1:25" x14ac:dyDescent="0.35">
      <c r="A501" t="s">
        <v>3264</v>
      </c>
      <c r="B501" t="s">
        <v>2714</v>
      </c>
      <c r="C501" t="s">
        <v>1500</v>
      </c>
      <c r="D501">
        <v>0.57868020304568502</v>
      </c>
      <c r="G501">
        <v>114</v>
      </c>
      <c r="H501">
        <v>0.57868020304568502</v>
      </c>
      <c r="I501">
        <v>197</v>
      </c>
      <c r="J501" t="s">
        <v>1444</v>
      </c>
      <c r="K501" t="s">
        <v>2716</v>
      </c>
      <c r="L501" t="s">
        <v>2731</v>
      </c>
      <c r="N501" t="s">
        <v>2714</v>
      </c>
      <c r="O501" t="s">
        <v>3260</v>
      </c>
      <c r="Q501" t="s">
        <v>3265</v>
      </c>
      <c r="R501" t="s">
        <v>1444</v>
      </c>
      <c r="T501" t="s">
        <v>2719</v>
      </c>
      <c r="V501" t="s">
        <v>2714</v>
      </c>
      <c r="W501">
        <v>0.95</v>
      </c>
      <c r="X501" t="b">
        <v>1</v>
      </c>
      <c r="Y501" t="s">
        <v>2720</v>
      </c>
    </row>
    <row r="502" spans="1:25" x14ac:dyDescent="0.35">
      <c r="A502" t="s">
        <v>3264</v>
      </c>
      <c r="B502" t="s">
        <v>2714</v>
      </c>
      <c r="C502" t="s">
        <v>1496</v>
      </c>
      <c r="D502">
        <v>0.42131979695431498</v>
      </c>
      <c r="G502">
        <v>83</v>
      </c>
      <c r="H502">
        <v>0.42131979695431498</v>
      </c>
      <c r="I502">
        <v>197</v>
      </c>
      <c r="J502" t="s">
        <v>1444</v>
      </c>
      <c r="K502" t="s">
        <v>2716</v>
      </c>
      <c r="L502" t="s">
        <v>2733</v>
      </c>
      <c r="N502" t="s">
        <v>2714</v>
      </c>
      <c r="O502" t="s">
        <v>3260</v>
      </c>
      <c r="Q502" t="s">
        <v>3265</v>
      </c>
      <c r="R502" t="s">
        <v>1444</v>
      </c>
      <c r="T502" t="s">
        <v>2719</v>
      </c>
      <c r="V502" t="s">
        <v>2714</v>
      </c>
      <c r="W502">
        <v>0.95</v>
      </c>
      <c r="X502" t="b">
        <v>1</v>
      </c>
      <c r="Y502" t="s">
        <v>2720</v>
      </c>
    </row>
    <row r="503" spans="1:25" x14ac:dyDescent="0.35">
      <c r="A503" t="s">
        <v>3266</v>
      </c>
      <c r="B503" t="s">
        <v>2714</v>
      </c>
      <c r="C503" t="s">
        <v>1713</v>
      </c>
      <c r="D503">
        <v>0.71084337349397597</v>
      </c>
      <c r="G503">
        <v>59</v>
      </c>
      <c r="H503">
        <v>0.71084337349397597</v>
      </c>
      <c r="I503">
        <v>83</v>
      </c>
      <c r="J503" t="s">
        <v>1445</v>
      </c>
      <c r="K503" t="s">
        <v>2786</v>
      </c>
      <c r="L503" t="s">
        <v>3267</v>
      </c>
      <c r="N503" t="s">
        <v>2714</v>
      </c>
      <c r="O503" t="s">
        <v>3260</v>
      </c>
      <c r="Q503" t="s">
        <v>3268</v>
      </c>
      <c r="R503" t="s">
        <v>1445</v>
      </c>
      <c r="S503" t="s">
        <v>1496</v>
      </c>
      <c r="T503" t="s">
        <v>2719</v>
      </c>
      <c r="V503" t="s">
        <v>2714</v>
      </c>
      <c r="W503">
        <v>0.95</v>
      </c>
      <c r="X503" t="b">
        <v>1</v>
      </c>
      <c r="Y503" t="s">
        <v>2720</v>
      </c>
    </row>
    <row r="504" spans="1:25" x14ac:dyDescent="0.35">
      <c r="A504" t="s">
        <v>3266</v>
      </c>
      <c r="B504" t="s">
        <v>2714</v>
      </c>
      <c r="C504" t="s">
        <v>1653</v>
      </c>
      <c r="D504">
        <v>0.50602409638554202</v>
      </c>
      <c r="G504">
        <v>42</v>
      </c>
      <c r="H504">
        <v>0.50602409638554202</v>
      </c>
      <c r="I504">
        <v>83</v>
      </c>
      <c r="J504" t="s">
        <v>1445</v>
      </c>
      <c r="K504" t="s">
        <v>2786</v>
      </c>
      <c r="L504" t="s">
        <v>3269</v>
      </c>
      <c r="N504" t="s">
        <v>2714</v>
      </c>
      <c r="O504" t="s">
        <v>3260</v>
      </c>
      <c r="Q504" t="s">
        <v>3268</v>
      </c>
      <c r="R504" t="s">
        <v>1445</v>
      </c>
      <c r="S504" t="s">
        <v>1496</v>
      </c>
      <c r="T504" t="s">
        <v>2719</v>
      </c>
      <c r="V504" t="s">
        <v>2714</v>
      </c>
      <c r="W504">
        <v>0.95</v>
      </c>
      <c r="X504" t="b">
        <v>1</v>
      </c>
      <c r="Y504" t="s">
        <v>2720</v>
      </c>
    </row>
    <row r="505" spans="1:25" x14ac:dyDescent="0.35">
      <c r="A505" t="s">
        <v>3266</v>
      </c>
      <c r="B505" t="s">
        <v>2714</v>
      </c>
      <c r="C505" t="s">
        <v>3270</v>
      </c>
      <c r="D505">
        <v>0.132530120481928</v>
      </c>
      <c r="G505">
        <v>11</v>
      </c>
      <c r="H505">
        <v>0.132530120481928</v>
      </c>
      <c r="I505">
        <v>83</v>
      </c>
      <c r="J505" t="s">
        <v>1445</v>
      </c>
      <c r="K505" t="s">
        <v>2786</v>
      </c>
      <c r="L505" t="s">
        <v>3271</v>
      </c>
      <c r="N505" t="s">
        <v>2714</v>
      </c>
      <c r="O505" t="s">
        <v>3260</v>
      </c>
      <c r="Q505" t="s">
        <v>3268</v>
      </c>
      <c r="R505" t="s">
        <v>1445</v>
      </c>
      <c r="S505" t="s">
        <v>1496</v>
      </c>
      <c r="T505" t="s">
        <v>2719</v>
      </c>
      <c r="V505" t="s">
        <v>2714</v>
      </c>
      <c r="W505">
        <v>0.95</v>
      </c>
      <c r="X505" t="b">
        <v>1</v>
      </c>
      <c r="Y505" t="s">
        <v>2720</v>
      </c>
    </row>
    <row r="506" spans="1:25" x14ac:dyDescent="0.35">
      <c r="A506" t="s">
        <v>3266</v>
      </c>
      <c r="B506" t="s">
        <v>2714</v>
      </c>
      <c r="C506" t="s">
        <v>3272</v>
      </c>
      <c r="D506">
        <v>1.20481927710843E-2</v>
      </c>
      <c r="G506">
        <v>1</v>
      </c>
      <c r="H506">
        <v>1.20481927710843E-2</v>
      </c>
      <c r="I506">
        <v>83</v>
      </c>
      <c r="J506" t="s">
        <v>1445</v>
      </c>
      <c r="K506" t="s">
        <v>2786</v>
      </c>
      <c r="L506" t="s">
        <v>3273</v>
      </c>
      <c r="N506" t="s">
        <v>2714</v>
      </c>
      <c r="O506" t="s">
        <v>3260</v>
      </c>
      <c r="Q506" t="s">
        <v>3268</v>
      </c>
      <c r="R506" t="s">
        <v>1445</v>
      </c>
      <c r="S506" t="s">
        <v>1496</v>
      </c>
      <c r="T506" t="s">
        <v>2719</v>
      </c>
      <c r="V506" t="s">
        <v>2714</v>
      </c>
      <c r="W506">
        <v>0.95</v>
      </c>
      <c r="X506" t="b">
        <v>1</v>
      </c>
      <c r="Y506" t="s">
        <v>2720</v>
      </c>
    </row>
    <row r="507" spans="1:25" x14ac:dyDescent="0.35">
      <c r="A507" t="s">
        <v>3266</v>
      </c>
      <c r="B507" t="s">
        <v>2714</v>
      </c>
      <c r="C507" t="s">
        <v>3274</v>
      </c>
      <c r="D507">
        <v>3.6144578313252997E-2</v>
      </c>
      <c r="G507">
        <v>3</v>
      </c>
      <c r="H507">
        <v>3.6144578313252997E-2</v>
      </c>
      <c r="I507">
        <v>83</v>
      </c>
      <c r="J507" t="s">
        <v>1445</v>
      </c>
      <c r="K507" t="s">
        <v>2786</v>
      </c>
      <c r="L507" t="s">
        <v>3275</v>
      </c>
      <c r="N507" t="s">
        <v>2714</v>
      </c>
      <c r="O507" t="s">
        <v>3260</v>
      </c>
      <c r="Q507" t="s">
        <v>3268</v>
      </c>
      <c r="R507" t="s">
        <v>1445</v>
      </c>
      <c r="S507" t="s">
        <v>1496</v>
      </c>
      <c r="T507" t="s">
        <v>2719</v>
      </c>
      <c r="V507" t="s">
        <v>2714</v>
      </c>
      <c r="W507">
        <v>0.95</v>
      </c>
      <c r="X507" t="b">
        <v>1</v>
      </c>
      <c r="Y507" t="s">
        <v>2720</v>
      </c>
    </row>
    <row r="508" spans="1:25" x14ac:dyDescent="0.35">
      <c r="A508" t="s">
        <v>3266</v>
      </c>
      <c r="B508" t="s">
        <v>2714</v>
      </c>
      <c r="C508" t="s">
        <v>1722</v>
      </c>
      <c r="D508">
        <v>0.25301204819277101</v>
      </c>
      <c r="G508">
        <v>21</v>
      </c>
      <c r="H508">
        <v>0.25301204819277101</v>
      </c>
      <c r="I508">
        <v>83</v>
      </c>
      <c r="J508" t="s">
        <v>1445</v>
      </c>
      <c r="K508" t="s">
        <v>2786</v>
      </c>
      <c r="L508" t="s">
        <v>3276</v>
      </c>
      <c r="N508" t="s">
        <v>2714</v>
      </c>
      <c r="O508" t="s">
        <v>3260</v>
      </c>
      <c r="Q508" t="s">
        <v>3268</v>
      </c>
      <c r="R508" t="s">
        <v>1445</v>
      </c>
      <c r="S508" t="s">
        <v>1496</v>
      </c>
      <c r="T508" t="s">
        <v>2719</v>
      </c>
      <c r="V508" t="s">
        <v>2714</v>
      </c>
      <c r="W508">
        <v>0.95</v>
      </c>
      <c r="X508" t="b">
        <v>1</v>
      </c>
      <c r="Y508" t="s">
        <v>2720</v>
      </c>
    </row>
    <row r="509" spans="1:25" x14ac:dyDescent="0.35">
      <c r="A509" t="s">
        <v>3266</v>
      </c>
      <c r="B509" t="s">
        <v>2714</v>
      </c>
      <c r="C509" t="s">
        <v>1863</v>
      </c>
      <c r="D509">
        <v>0.180722891566265</v>
      </c>
      <c r="G509">
        <v>15</v>
      </c>
      <c r="H509">
        <v>0.180722891566265</v>
      </c>
      <c r="I509">
        <v>83</v>
      </c>
      <c r="J509" t="s">
        <v>1445</v>
      </c>
      <c r="K509" t="s">
        <v>2786</v>
      </c>
      <c r="L509" t="s">
        <v>3277</v>
      </c>
      <c r="N509" t="s">
        <v>2714</v>
      </c>
      <c r="O509" t="s">
        <v>3260</v>
      </c>
      <c r="Q509" t="s">
        <v>3268</v>
      </c>
      <c r="R509" t="s">
        <v>1445</v>
      </c>
      <c r="S509" t="s">
        <v>1496</v>
      </c>
      <c r="T509" t="s">
        <v>2719</v>
      </c>
      <c r="V509" t="s">
        <v>2714</v>
      </c>
      <c r="W509">
        <v>0.95</v>
      </c>
      <c r="X509" t="b">
        <v>1</v>
      </c>
      <c r="Y509" t="s">
        <v>2720</v>
      </c>
    </row>
    <row r="510" spans="1:25" x14ac:dyDescent="0.35">
      <c r="A510" t="s">
        <v>3266</v>
      </c>
      <c r="B510" t="s">
        <v>2714</v>
      </c>
      <c r="C510" t="s">
        <v>2493</v>
      </c>
      <c r="D510">
        <v>9.6385542168674704E-2</v>
      </c>
      <c r="G510">
        <v>8</v>
      </c>
      <c r="H510">
        <v>9.6385542168674704E-2</v>
      </c>
      <c r="I510">
        <v>83</v>
      </c>
      <c r="J510" t="s">
        <v>1445</v>
      </c>
      <c r="K510" t="s">
        <v>2786</v>
      </c>
      <c r="L510" t="s">
        <v>3278</v>
      </c>
      <c r="N510" t="s">
        <v>2714</v>
      </c>
      <c r="O510" t="s">
        <v>3260</v>
      </c>
      <c r="Q510" t="s">
        <v>3268</v>
      </c>
      <c r="R510" t="s">
        <v>1445</v>
      </c>
      <c r="S510" t="s">
        <v>1496</v>
      </c>
      <c r="T510" t="s">
        <v>2719</v>
      </c>
      <c r="V510" t="s">
        <v>2714</v>
      </c>
      <c r="W510">
        <v>0.95</v>
      </c>
      <c r="X510" t="b">
        <v>1</v>
      </c>
      <c r="Y510" t="s">
        <v>2720</v>
      </c>
    </row>
    <row r="511" spans="1:25" x14ac:dyDescent="0.35">
      <c r="A511" t="s">
        <v>3266</v>
      </c>
      <c r="B511" t="s">
        <v>2714</v>
      </c>
      <c r="C511" t="s">
        <v>3279</v>
      </c>
      <c r="D511">
        <v>1.20481927710843E-2</v>
      </c>
      <c r="G511">
        <v>1</v>
      </c>
      <c r="H511">
        <v>1.20481927710843E-2</v>
      </c>
      <c r="I511">
        <v>83</v>
      </c>
      <c r="J511" t="s">
        <v>1445</v>
      </c>
      <c r="K511" t="s">
        <v>2786</v>
      </c>
      <c r="L511" t="s">
        <v>3280</v>
      </c>
      <c r="N511" t="s">
        <v>2714</v>
      </c>
      <c r="O511" t="s">
        <v>3260</v>
      </c>
      <c r="Q511" t="s">
        <v>3268</v>
      </c>
      <c r="R511" t="s">
        <v>1445</v>
      </c>
      <c r="S511" t="s">
        <v>1496</v>
      </c>
      <c r="T511" t="s">
        <v>2719</v>
      </c>
      <c r="V511" t="s">
        <v>2714</v>
      </c>
      <c r="W511">
        <v>0.95</v>
      </c>
      <c r="X511" t="b">
        <v>1</v>
      </c>
      <c r="Y511" t="s">
        <v>2720</v>
      </c>
    </row>
    <row r="512" spans="1:25" x14ac:dyDescent="0.35">
      <c r="A512" t="s">
        <v>3266</v>
      </c>
      <c r="B512" t="s">
        <v>2714</v>
      </c>
      <c r="C512" t="s">
        <v>1702</v>
      </c>
      <c r="D512">
        <v>3.6144578313252997E-2</v>
      </c>
      <c r="G512">
        <v>3</v>
      </c>
      <c r="H512">
        <v>3.6144578313252997E-2</v>
      </c>
      <c r="I512">
        <v>83</v>
      </c>
      <c r="J512" t="s">
        <v>1445</v>
      </c>
      <c r="K512" t="s">
        <v>2786</v>
      </c>
      <c r="L512" t="s">
        <v>2832</v>
      </c>
      <c r="N512" t="s">
        <v>2714</v>
      </c>
      <c r="O512" t="s">
        <v>3260</v>
      </c>
      <c r="Q512" t="s">
        <v>3268</v>
      </c>
      <c r="R512" t="s">
        <v>1445</v>
      </c>
      <c r="S512" t="s">
        <v>1496</v>
      </c>
      <c r="T512" t="s">
        <v>2719</v>
      </c>
      <c r="V512" t="s">
        <v>2714</v>
      </c>
      <c r="W512">
        <v>0.95</v>
      </c>
      <c r="X512" t="b">
        <v>1</v>
      </c>
      <c r="Y512" t="s">
        <v>2720</v>
      </c>
    </row>
    <row r="513" spans="1:25" x14ac:dyDescent="0.35">
      <c r="A513" t="s">
        <v>3281</v>
      </c>
      <c r="B513" t="s">
        <v>2714</v>
      </c>
      <c r="C513" t="s">
        <v>1623</v>
      </c>
      <c r="D513">
        <v>0.65060240963855398</v>
      </c>
      <c r="G513">
        <v>54</v>
      </c>
      <c r="H513">
        <v>0.65060240963855398</v>
      </c>
      <c r="I513">
        <v>83</v>
      </c>
      <c r="J513" t="s">
        <v>1460</v>
      </c>
      <c r="K513" t="s">
        <v>2786</v>
      </c>
      <c r="L513" t="s">
        <v>3282</v>
      </c>
      <c r="N513" t="s">
        <v>2714</v>
      </c>
      <c r="O513" t="s">
        <v>3260</v>
      </c>
      <c r="Q513" t="s">
        <v>3283</v>
      </c>
      <c r="R513" t="s">
        <v>1460</v>
      </c>
      <c r="S513" t="s">
        <v>1496</v>
      </c>
      <c r="T513" t="s">
        <v>2719</v>
      </c>
      <c r="V513" t="s">
        <v>2714</v>
      </c>
      <c r="W513">
        <v>0.95</v>
      </c>
      <c r="X513" t="b">
        <v>1</v>
      </c>
      <c r="Y513" t="s">
        <v>2720</v>
      </c>
    </row>
    <row r="514" spans="1:25" x14ac:dyDescent="0.35">
      <c r="A514" t="s">
        <v>3281</v>
      </c>
      <c r="B514" t="s">
        <v>2714</v>
      </c>
      <c r="C514" t="s">
        <v>1522</v>
      </c>
      <c r="D514">
        <v>0.40963855421686801</v>
      </c>
      <c r="G514">
        <v>34</v>
      </c>
      <c r="H514">
        <v>0.40963855421686701</v>
      </c>
      <c r="I514">
        <v>83</v>
      </c>
      <c r="J514" t="s">
        <v>1460</v>
      </c>
      <c r="K514" t="s">
        <v>2786</v>
      </c>
      <c r="L514" t="s">
        <v>3284</v>
      </c>
      <c r="N514" t="s">
        <v>2714</v>
      </c>
      <c r="O514" t="s">
        <v>3260</v>
      </c>
      <c r="Q514" t="s">
        <v>3283</v>
      </c>
      <c r="R514" t="s">
        <v>1460</v>
      </c>
      <c r="S514" t="s">
        <v>1496</v>
      </c>
      <c r="T514" t="s">
        <v>2719</v>
      </c>
      <c r="V514" t="s">
        <v>2714</v>
      </c>
      <c r="W514">
        <v>0.95</v>
      </c>
      <c r="X514" t="b">
        <v>1</v>
      </c>
      <c r="Y514" t="s">
        <v>2720</v>
      </c>
    </row>
    <row r="515" spans="1:25" x14ac:dyDescent="0.35">
      <c r="A515" t="s">
        <v>3281</v>
      </c>
      <c r="B515" t="s">
        <v>2714</v>
      </c>
      <c r="C515" t="s">
        <v>1714</v>
      </c>
      <c r="D515">
        <v>0.120481927710843</v>
      </c>
      <c r="G515">
        <v>10</v>
      </c>
      <c r="H515">
        <v>0.120481927710843</v>
      </c>
      <c r="I515">
        <v>83</v>
      </c>
      <c r="J515" t="s">
        <v>1460</v>
      </c>
      <c r="K515" t="s">
        <v>2786</v>
      </c>
      <c r="L515" t="s">
        <v>3285</v>
      </c>
      <c r="N515" t="s">
        <v>2714</v>
      </c>
      <c r="O515" t="s">
        <v>3260</v>
      </c>
      <c r="Q515" t="s">
        <v>3283</v>
      </c>
      <c r="R515" t="s">
        <v>1460</v>
      </c>
      <c r="S515" t="s">
        <v>1496</v>
      </c>
      <c r="T515" t="s">
        <v>2719</v>
      </c>
      <c r="V515" t="s">
        <v>2714</v>
      </c>
      <c r="W515">
        <v>0.95</v>
      </c>
      <c r="X515" t="b">
        <v>1</v>
      </c>
      <c r="Y515" t="s">
        <v>2720</v>
      </c>
    </row>
    <row r="516" spans="1:25" x14ac:dyDescent="0.35">
      <c r="A516" t="s">
        <v>3281</v>
      </c>
      <c r="B516" t="s">
        <v>2714</v>
      </c>
      <c r="C516" t="s">
        <v>3286</v>
      </c>
      <c r="D516">
        <v>2.40963855421687E-2</v>
      </c>
      <c r="G516">
        <v>2</v>
      </c>
      <c r="H516">
        <v>2.40963855421687E-2</v>
      </c>
      <c r="I516">
        <v>83</v>
      </c>
      <c r="J516" t="s">
        <v>1460</v>
      </c>
      <c r="K516" t="s">
        <v>2786</v>
      </c>
      <c r="L516" t="s">
        <v>3287</v>
      </c>
      <c r="N516" t="s">
        <v>2714</v>
      </c>
      <c r="O516" t="s">
        <v>3260</v>
      </c>
      <c r="Q516" t="s">
        <v>3283</v>
      </c>
      <c r="R516" t="s">
        <v>1460</v>
      </c>
      <c r="S516" t="s">
        <v>1496</v>
      </c>
      <c r="T516" t="s">
        <v>2719</v>
      </c>
      <c r="V516" t="s">
        <v>2714</v>
      </c>
      <c r="W516">
        <v>0.95</v>
      </c>
      <c r="X516" t="b">
        <v>1</v>
      </c>
      <c r="Y516" t="s">
        <v>2720</v>
      </c>
    </row>
    <row r="517" spans="1:25" x14ac:dyDescent="0.35">
      <c r="A517" t="s">
        <v>3281</v>
      </c>
      <c r="B517" t="s">
        <v>2714</v>
      </c>
      <c r="C517" t="s">
        <v>3288</v>
      </c>
      <c r="D517">
        <v>3.6144578313252997E-2</v>
      </c>
      <c r="G517">
        <v>3</v>
      </c>
      <c r="H517">
        <v>3.6144578313252997E-2</v>
      </c>
      <c r="I517">
        <v>83</v>
      </c>
      <c r="J517" t="s">
        <v>1460</v>
      </c>
      <c r="K517" t="s">
        <v>2786</v>
      </c>
      <c r="L517" t="s">
        <v>3289</v>
      </c>
      <c r="N517" t="s">
        <v>2714</v>
      </c>
      <c r="O517" t="s">
        <v>3260</v>
      </c>
      <c r="Q517" t="s">
        <v>3283</v>
      </c>
      <c r="R517" t="s">
        <v>1460</v>
      </c>
      <c r="S517" t="s">
        <v>1496</v>
      </c>
      <c r="T517" t="s">
        <v>2719</v>
      </c>
      <c r="V517" t="s">
        <v>2714</v>
      </c>
      <c r="W517">
        <v>0.95</v>
      </c>
      <c r="X517" t="b">
        <v>1</v>
      </c>
      <c r="Y517" t="s">
        <v>2720</v>
      </c>
    </row>
    <row r="518" spans="1:25" x14ac:dyDescent="0.35">
      <c r="A518" t="s">
        <v>3281</v>
      </c>
      <c r="B518" t="s">
        <v>2714</v>
      </c>
      <c r="C518" t="s">
        <v>3290</v>
      </c>
      <c r="D518">
        <v>7.2289156626505993E-2</v>
      </c>
      <c r="G518">
        <v>6</v>
      </c>
      <c r="H518">
        <v>7.2289156626505993E-2</v>
      </c>
      <c r="I518">
        <v>83</v>
      </c>
      <c r="J518" t="s">
        <v>1460</v>
      </c>
      <c r="K518" t="s">
        <v>2786</v>
      </c>
      <c r="L518" t="s">
        <v>3291</v>
      </c>
      <c r="N518" t="s">
        <v>2714</v>
      </c>
      <c r="O518" t="s">
        <v>3260</v>
      </c>
      <c r="Q518" t="s">
        <v>3283</v>
      </c>
      <c r="R518" t="s">
        <v>1460</v>
      </c>
      <c r="S518" t="s">
        <v>1496</v>
      </c>
      <c r="T518" t="s">
        <v>2719</v>
      </c>
      <c r="V518" t="s">
        <v>2714</v>
      </c>
      <c r="W518">
        <v>0.95</v>
      </c>
      <c r="X518" t="b">
        <v>1</v>
      </c>
      <c r="Y518" t="s">
        <v>2720</v>
      </c>
    </row>
    <row r="519" spans="1:25" x14ac:dyDescent="0.35">
      <c r="A519" t="s">
        <v>3281</v>
      </c>
      <c r="B519" t="s">
        <v>2714</v>
      </c>
      <c r="C519" t="s">
        <v>3292</v>
      </c>
      <c r="D519">
        <v>2.40963855421687E-2</v>
      </c>
      <c r="G519">
        <v>2</v>
      </c>
      <c r="H519">
        <v>2.40963855421687E-2</v>
      </c>
      <c r="I519">
        <v>83</v>
      </c>
      <c r="J519" t="s">
        <v>1460</v>
      </c>
      <c r="K519" t="s">
        <v>2786</v>
      </c>
      <c r="L519" t="s">
        <v>3293</v>
      </c>
      <c r="N519" t="s">
        <v>2714</v>
      </c>
      <c r="O519" t="s">
        <v>3260</v>
      </c>
      <c r="Q519" t="s">
        <v>3283</v>
      </c>
      <c r="R519" t="s">
        <v>1460</v>
      </c>
      <c r="S519" t="s">
        <v>1496</v>
      </c>
      <c r="T519" t="s">
        <v>2719</v>
      </c>
      <c r="V519" t="s">
        <v>2714</v>
      </c>
      <c r="W519">
        <v>0.95</v>
      </c>
      <c r="X519" t="b">
        <v>1</v>
      </c>
      <c r="Y519" t="s">
        <v>2720</v>
      </c>
    </row>
    <row r="520" spans="1:25" x14ac:dyDescent="0.35">
      <c r="A520" t="s">
        <v>3281</v>
      </c>
      <c r="B520" t="s">
        <v>2714</v>
      </c>
      <c r="C520" t="s">
        <v>3294</v>
      </c>
      <c r="D520">
        <v>1.20481927710843E-2</v>
      </c>
      <c r="G520">
        <v>1</v>
      </c>
      <c r="H520">
        <v>1.20481927710843E-2</v>
      </c>
      <c r="I520">
        <v>83</v>
      </c>
      <c r="J520" t="s">
        <v>1460</v>
      </c>
      <c r="K520" t="s">
        <v>2786</v>
      </c>
      <c r="L520" t="s">
        <v>3295</v>
      </c>
      <c r="N520" t="s">
        <v>2714</v>
      </c>
      <c r="O520" t="s">
        <v>3260</v>
      </c>
      <c r="Q520" t="s">
        <v>3283</v>
      </c>
      <c r="R520" t="s">
        <v>1460</v>
      </c>
      <c r="S520" t="s">
        <v>1496</v>
      </c>
      <c r="T520" t="s">
        <v>2719</v>
      </c>
      <c r="V520" t="s">
        <v>2714</v>
      </c>
      <c r="W520">
        <v>0.95</v>
      </c>
      <c r="X520" t="b">
        <v>1</v>
      </c>
      <c r="Y520" t="s">
        <v>2720</v>
      </c>
    </row>
    <row r="521" spans="1:25" x14ac:dyDescent="0.35">
      <c r="A521" t="s">
        <v>3281</v>
      </c>
      <c r="B521" t="s">
        <v>2714</v>
      </c>
      <c r="C521" t="s">
        <v>1702</v>
      </c>
      <c r="D521">
        <v>1.20481927710843E-2</v>
      </c>
      <c r="G521">
        <v>1</v>
      </c>
      <c r="H521">
        <v>1.20481927710843E-2</v>
      </c>
      <c r="I521">
        <v>83</v>
      </c>
      <c r="J521" t="s">
        <v>1460</v>
      </c>
      <c r="K521" t="s">
        <v>2786</v>
      </c>
      <c r="L521" t="s">
        <v>2832</v>
      </c>
      <c r="N521" t="s">
        <v>2714</v>
      </c>
      <c r="O521" t="s">
        <v>3260</v>
      </c>
      <c r="Q521" t="s">
        <v>3283</v>
      </c>
      <c r="R521" t="s">
        <v>1460</v>
      </c>
      <c r="S521" t="s">
        <v>1496</v>
      </c>
      <c r="T521" t="s">
        <v>2719</v>
      </c>
      <c r="V521" t="s">
        <v>2714</v>
      </c>
      <c r="W521">
        <v>0.95</v>
      </c>
      <c r="X521" t="b">
        <v>1</v>
      </c>
      <c r="Y521" t="s">
        <v>2720</v>
      </c>
    </row>
    <row r="522" spans="1:25" x14ac:dyDescent="0.35">
      <c r="A522" t="s">
        <v>3296</v>
      </c>
      <c r="B522" t="s">
        <v>2714</v>
      </c>
      <c r="C522" t="s">
        <v>1652</v>
      </c>
      <c r="D522">
        <v>0.365482233502538</v>
      </c>
      <c r="G522">
        <v>72</v>
      </c>
      <c r="H522">
        <v>0.365482233502538</v>
      </c>
      <c r="I522">
        <v>197</v>
      </c>
      <c r="J522" t="s">
        <v>1477</v>
      </c>
      <c r="K522" t="s">
        <v>2716</v>
      </c>
      <c r="L522" t="s">
        <v>2850</v>
      </c>
      <c r="N522" t="s">
        <v>2714</v>
      </c>
      <c r="O522" t="s">
        <v>3260</v>
      </c>
      <c r="Q522" t="s">
        <v>3297</v>
      </c>
      <c r="R522" t="s">
        <v>1477</v>
      </c>
      <c r="T522" t="s">
        <v>2719</v>
      </c>
      <c r="V522" t="s">
        <v>2714</v>
      </c>
      <c r="W522">
        <v>0.95</v>
      </c>
      <c r="X522" t="b">
        <v>1</v>
      </c>
      <c r="Y522" t="s">
        <v>2720</v>
      </c>
    </row>
    <row r="523" spans="1:25" x14ac:dyDescent="0.35">
      <c r="A523" t="s">
        <v>3296</v>
      </c>
      <c r="B523" t="s">
        <v>2714</v>
      </c>
      <c r="C523" t="s">
        <v>1702</v>
      </c>
      <c r="D523">
        <v>8.1218274111675107E-2</v>
      </c>
      <c r="G523">
        <v>16</v>
      </c>
      <c r="H523">
        <v>8.1218274111675107E-2</v>
      </c>
      <c r="I523">
        <v>197</v>
      </c>
      <c r="J523" t="s">
        <v>1477</v>
      </c>
      <c r="K523" t="s">
        <v>2716</v>
      </c>
      <c r="L523" t="s">
        <v>3197</v>
      </c>
      <c r="N523" t="s">
        <v>2714</v>
      </c>
      <c r="O523" t="s">
        <v>3260</v>
      </c>
      <c r="Q523" t="s">
        <v>3297</v>
      </c>
      <c r="R523" t="s">
        <v>1477</v>
      </c>
      <c r="T523" t="s">
        <v>2719</v>
      </c>
      <c r="V523" t="s">
        <v>2714</v>
      </c>
      <c r="W523">
        <v>0.95</v>
      </c>
      <c r="X523" t="b">
        <v>1</v>
      </c>
      <c r="Y523" t="s">
        <v>2720</v>
      </c>
    </row>
    <row r="524" spans="1:25" x14ac:dyDescent="0.35">
      <c r="A524" t="s">
        <v>3296</v>
      </c>
      <c r="B524" t="s">
        <v>2714</v>
      </c>
      <c r="C524" t="s">
        <v>1518</v>
      </c>
      <c r="D524">
        <v>0.16751269035533001</v>
      </c>
      <c r="G524">
        <v>33</v>
      </c>
      <c r="H524">
        <v>0.16751269035533001</v>
      </c>
      <c r="I524">
        <v>197</v>
      </c>
      <c r="J524" t="s">
        <v>1477</v>
      </c>
      <c r="K524" t="s">
        <v>2716</v>
      </c>
      <c r="L524" t="s">
        <v>2818</v>
      </c>
      <c r="N524" t="s">
        <v>2714</v>
      </c>
      <c r="O524" t="s">
        <v>3260</v>
      </c>
      <c r="Q524" t="s">
        <v>3297</v>
      </c>
      <c r="R524" t="s">
        <v>1477</v>
      </c>
      <c r="T524" t="s">
        <v>2719</v>
      </c>
      <c r="V524" t="s">
        <v>2714</v>
      </c>
      <c r="W524">
        <v>0.95</v>
      </c>
      <c r="X524" t="b">
        <v>1</v>
      </c>
      <c r="Y524" t="s">
        <v>2720</v>
      </c>
    </row>
    <row r="525" spans="1:25" x14ac:dyDescent="0.35">
      <c r="A525" t="s">
        <v>3296</v>
      </c>
      <c r="B525" t="s">
        <v>2714</v>
      </c>
      <c r="C525" t="s">
        <v>1563</v>
      </c>
      <c r="D525">
        <v>0.38578680203045701</v>
      </c>
      <c r="G525">
        <v>76</v>
      </c>
      <c r="H525">
        <v>0.38578680203045701</v>
      </c>
      <c r="I525">
        <v>197</v>
      </c>
      <c r="J525" t="s">
        <v>1477</v>
      </c>
      <c r="K525" t="s">
        <v>2716</v>
      </c>
      <c r="L525" t="s">
        <v>2820</v>
      </c>
      <c r="N525" t="s">
        <v>2714</v>
      </c>
      <c r="O525" t="s">
        <v>3260</v>
      </c>
      <c r="Q525" t="s">
        <v>3297</v>
      </c>
      <c r="R525" t="s">
        <v>1477</v>
      </c>
      <c r="T525" t="s">
        <v>2719</v>
      </c>
      <c r="V525" t="s">
        <v>2714</v>
      </c>
      <c r="W525">
        <v>0.95</v>
      </c>
      <c r="X525" t="b">
        <v>1</v>
      </c>
      <c r="Y525" t="s">
        <v>2720</v>
      </c>
    </row>
    <row r="526" spans="1:25" x14ac:dyDescent="0.35">
      <c r="A526" t="s">
        <v>3298</v>
      </c>
      <c r="B526" t="s">
        <v>2714</v>
      </c>
      <c r="C526" t="s">
        <v>1500</v>
      </c>
      <c r="D526">
        <v>0.96446700507614203</v>
      </c>
      <c r="G526">
        <v>190</v>
      </c>
      <c r="H526">
        <v>0.96446700507614203</v>
      </c>
      <c r="I526">
        <v>197</v>
      </c>
      <c r="J526" t="s">
        <v>1478</v>
      </c>
      <c r="K526" t="s">
        <v>2716</v>
      </c>
      <c r="L526" t="s">
        <v>2731</v>
      </c>
      <c r="N526" t="s">
        <v>2714</v>
      </c>
      <c r="O526" t="s">
        <v>3260</v>
      </c>
      <c r="Q526" t="s">
        <v>3299</v>
      </c>
      <c r="R526" t="s">
        <v>1478</v>
      </c>
      <c r="T526" t="s">
        <v>2719</v>
      </c>
      <c r="V526" t="s">
        <v>2714</v>
      </c>
      <c r="W526">
        <v>0.95</v>
      </c>
      <c r="X526" t="b">
        <v>1</v>
      </c>
      <c r="Y526" t="s">
        <v>2720</v>
      </c>
    </row>
    <row r="527" spans="1:25" x14ac:dyDescent="0.35">
      <c r="A527" t="s">
        <v>3298</v>
      </c>
      <c r="B527" t="s">
        <v>2714</v>
      </c>
      <c r="C527" t="s">
        <v>1496</v>
      </c>
      <c r="D527">
        <v>3.5532994923857898E-2</v>
      </c>
      <c r="G527">
        <v>7</v>
      </c>
      <c r="H527">
        <v>3.5532994923857898E-2</v>
      </c>
      <c r="I527">
        <v>197</v>
      </c>
      <c r="J527" t="s">
        <v>1478</v>
      </c>
      <c r="K527" t="s">
        <v>2716</v>
      </c>
      <c r="L527" t="s">
        <v>2733</v>
      </c>
      <c r="N527" t="s">
        <v>2714</v>
      </c>
      <c r="O527" t="s">
        <v>3260</v>
      </c>
      <c r="Q527" t="s">
        <v>3299</v>
      </c>
      <c r="R527" t="s">
        <v>1478</v>
      </c>
      <c r="T527" t="s">
        <v>2719</v>
      </c>
      <c r="V527" t="s">
        <v>2714</v>
      </c>
      <c r="W527">
        <v>0.95</v>
      </c>
      <c r="X527" t="b">
        <v>1</v>
      </c>
      <c r="Y527" t="s">
        <v>2720</v>
      </c>
    </row>
    <row r="528" spans="1:25" x14ac:dyDescent="0.35">
      <c r="A528" t="s">
        <v>3300</v>
      </c>
      <c r="B528" t="s">
        <v>2714</v>
      </c>
      <c r="C528" t="s">
        <v>1500</v>
      </c>
      <c r="D528">
        <v>0.67005076142132003</v>
      </c>
      <c r="G528">
        <v>132</v>
      </c>
      <c r="H528">
        <v>0.67005076142132003</v>
      </c>
      <c r="I528">
        <v>197</v>
      </c>
      <c r="J528" t="s">
        <v>1479</v>
      </c>
      <c r="K528" t="s">
        <v>2716</v>
      </c>
      <c r="L528" t="s">
        <v>2731</v>
      </c>
      <c r="N528" t="s">
        <v>2714</v>
      </c>
      <c r="O528" t="s">
        <v>3260</v>
      </c>
      <c r="Q528" t="s">
        <v>3301</v>
      </c>
      <c r="R528" t="s">
        <v>1479</v>
      </c>
      <c r="T528" t="s">
        <v>2719</v>
      </c>
      <c r="V528" t="s">
        <v>2714</v>
      </c>
      <c r="W528">
        <v>0.95</v>
      </c>
      <c r="X528" t="b">
        <v>1</v>
      </c>
      <c r="Y528" t="s">
        <v>2720</v>
      </c>
    </row>
    <row r="529" spans="1:25" x14ac:dyDescent="0.35">
      <c r="A529" t="s">
        <v>3300</v>
      </c>
      <c r="B529" t="s">
        <v>2714</v>
      </c>
      <c r="C529" t="s">
        <v>1496</v>
      </c>
      <c r="D529">
        <v>0.32487309644669998</v>
      </c>
      <c r="G529">
        <v>64</v>
      </c>
      <c r="H529">
        <v>0.32487309644669998</v>
      </c>
      <c r="I529">
        <v>197</v>
      </c>
      <c r="J529" t="s">
        <v>1479</v>
      </c>
      <c r="K529" t="s">
        <v>2716</v>
      </c>
      <c r="L529" t="s">
        <v>2733</v>
      </c>
      <c r="N529" t="s">
        <v>2714</v>
      </c>
      <c r="O529" t="s">
        <v>3260</v>
      </c>
      <c r="Q529" t="s">
        <v>3301</v>
      </c>
      <c r="R529" t="s">
        <v>1479</v>
      </c>
      <c r="T529" t="s">
        <v>2719</v>
      </c>
      <c r="V529" t="s">
        <v>2714</v>
      </c>
      <c r="W529">
        <v>0.95</v>
      </c>
      <c r="X529" t="b">
        <v>1</v>
      </c>
      <c r="Y529" t="s">
        <v>2720</v>
      </c>
    </row>
    <row r="530" spans="1:25" x14ac:dyDescent="0.35">
      <c r="A530" t="s">
        <v>3300</v>
      </c>
      <c r="B530" t="s">
        <v>2714</v>
      </c>
      <c r="C530" t="s">
        <v>1932</v>
      </c>
      <c r="D530">
        <v>5.0761421319797002E-3</v>
      </c>
      <c r="G530">
        <v>1</v>
      </c>
      <c r="H530">
        <v>5.0761421319797002E-3</v>
      </c>
      <c r="I530">
        <v>197</v>
      </c>
      <c r="J530" t="s">
        <v>1479</v>
      </c>
      <c r="K530" t="s">
        <v>2716</v>
      </c>
      <c r="L530" t="s">
        <v>3302</v>
      </c>
      <c r="N530" t="s">
        <v>2714</v>
      </c>
      <c r="O530" t="s">
        <v>3260</v>
      </c>
      <c r="Q530" t="s">
        <v>3301</v>
      </c>
      <c r="R530" t="s">
        <v>1479</v>
      </c>
      <c r="T530" t="s">
        <v>2719</v>
      </c>
      <c r="V530" t="s">
        <v>2714</v>
      </c>
      <c r="W530">
        <v>0.95</v>
      </c>
      <c r="X530" t="b">
        <v>1</v>
      </c>
      <c r="Y530" t="s">
        <v>2720</v>
      </c>
    </row>
    <row r="531" spans="1:25" x14ac:dyDescent="0.35">
      <c r="A531" t="s">
        <v>2713</v>
      </c>
      <c r="B531" t="s">
        <v>1498</v>
      </c>
      <c r="C531" t="s">
        <v>2715</v>
      </c>
      <c r="D531">
        <v>0.32323232323232298</v>
      </c>
      <c r="G531">
        <v>32</v>
      </c>
      <c r="H531">
        <v>0.32323232323232298</v>
      </c>
      <c r="I531">
        <v>99</v>
      </c>
      <c r="J531" t="s">
        <v>36</v>
      </c>
      <c r="K531" t="s">
        <v>2716</v>
      </c>
      <c r="L531" t="s">
        <v>2715</v>
      </c>
      <c r="N531" t="s">
        <v>3303</v>
      </c>
      <c r="O531" t="s">
        <v>2717</v>
      </c>
      <c r="Q531" t="s">
        <v>2718</v>
      </c>
      <c r="R531" t="s">
        <v>36</v>
      </c>
      <c r="T531" t="s">
        <v>2719</v>
      </c>
      <c r="V531" t="s">
        <v>3304</v>
      </c>
      <c r="W531">
        <v>0.95</v>
      </c>
      <c r="X531" t="b">
        <v>1</v>
      </c>
      <c r="Y531" t="s">
        <v>2720</v>
      </c>
    </row>
    <row r="532" spans="1:25" x14ac:dyDescent="0.35">
      <c r="A532" t="s">
        <v>2713</v>
      </c>
      <c r="B532" t="s">
        <v>1498</v>
      </c>
      <c r="C532" t="s">
        <v>2721</v>
      </c>
      <c r="D532">
        <v>1.01010101010101E-2</v>
      </c>
      <c r="G532">
        <v>1</v>
      </c>
      <c r="H532">
        <v>1.01010101010101E-2</v>
      </c>
      <c r="I532">
        <v>99</v>
      </c>
      <c r="J532" t="s">
        <v>36</v>
      </c>
      <c r="K532" t="s">
        <v>2716</v>
      </c>
      <c r="L532" t="s">
        <v>2721</v>
      </c>
      <c r="N532" t="s">
        <v>3303</v>
      </c>
      <c r="O532" t="s">
        <v>2717</v>
      </c>
      <c r="Q532" t="s">
        <v>2718</v>
      </c>
      <c r="R532" t="s">
        <v>36</v>
      </c>
      <c r="T532" t="s">
        <v>2719</v>
      </c>
      <c r="V532" t="s">
        <v>3304</v>
      </c>
      <c r="W532">
        <v>0.95</v>
      </c>
      <c r="X532" t="b">
        <v>1</v>
      </c>
      <c r="Y532" t="s">
        <v>2720</v>
      </c>
    </row>
    <row r="533" spans="1:25" x14ac:dyDescent="0.35">
      <c r="A533" t="s">
        <v>2713</v>
      </c>
      <c r="B533" t="s">
        <v>1498</v>
      </c>
      <c r="C533" t="s">
        <v>2722</v>
      </c>
      <c r="D533">
        <v>6.0606060606060601E-2</v>
      </c>
      <c r="G533">
        <v>6</v>
      </c>
      <c r="H533">
        <v>6.0606060606060601E-2</v>
      </c>
      <c r="I533">
        <v>99</v>
      </c>
      <c r="J533" t="s">
        <v>36</v>
      </c>
      <c r="K533" t="s">
        <v>2716</v>
      </c>
      <c r="L533" t="s">
        <v>2722</v>
      </c>
      <c r="N533" t="s">
        <v>3303</v>
      </c>
      <c r="O533" t="s">
        <v>2717</v>
      </c>
      <c r="Q533" t="s">
        <v>2718</v>
      </c>
      <c r="R533" t="s">
        <v>36</v>
      </c>
      <c r="T533" t="s">
        <v>2719</v>
      </c>
      <c r="V533" t="s">
        <v>3304</v>
      </c>
      <c r="W533">
        <v>0.95</v>
      </c>
      <c r="X533" t="b">
        <v>1</v>
      </c>
      <c r="Y533" t="s">
        <v>2720</v>
      </c>
    </row>
    <row r="534" spans="1:25" x14ac:dyDescent="0.35">
      <c r="A534" t="s">
        <v>2713</v>
      </c>
      <c r="B534" t="s">
        <v>1498</v>
      </c>
      <c r="C534" t="s">
        <v>2723</v>
      </c>
      <c r="D534">
        <v>0.19191919191919199</v>
      </c>
      <c r="G534">
        <v>19</v>
      </c>
      <c r="H534">
        <v>0.19191919191919199</v>
      </c>
      <c r="I534">
        <v>99</v>
      </c>
      <c r="J534" t="s">
        <v>36</v>
      </c>
      <c r="K534" t="s">
        <v>2716</v>
      </c>
      <c r="L534" t="s">
        <v>2723</v>
      </c>
      <c r="N534" t="s">
        <v>3303</v>
      </c>
      <c r="O534" t="s">
        <v>2717</v>
      </c>
      <c r="Q534" t="s">
        <v>2718</v>
      </c>
      <c r="R534" t="s">
        <v>36</v>
      </c>
      <c r="T534" t="s">
        <v>2719</v>
      </c>
      <c r="V534" t="s">
        <v>3304</v>
      </c>
      <c r="W534">
        <v>0.95</v>
      </c>
      <c r="X534" t="b">
        <v>1</v>
      </c>
      <c r="Y534" t="s">
        <v>2720</v>
      </c>
    </row>
    <row r="535" spans="1:25" x14ac:dyDescent="0.35">
      <c r="A535" t="s">
        <v>2713</v>
      </c>
      <c r="B535" t="s">
        <v>1498</v>
      </c>
      <c r="C535" t="s">
        <v>2724</v>
      </c>
      <c r="D535">
        <v>7.0707070707070704E-2</v>
      </c>
      <c r="G535">
        <v>7</v>
      </c>
      <c r="H535">
        <v>7.0707070707070704E-2</v>
      </c>
      <c r="I535">
        <v>99</v>
      </c>
      <c r="J535" t="s">
        <v>36</v>
      </c>
      <c r="K535" t="s">
        <v>2716</v>
      </c>
      <c r="L535" t="s">
        <v>2724</v>
      </c>
      <c r="N535" t="s">
        <v>3303</v>
      </c>
      <c r="O535" t="s">
        <v>2717</v>
      </c>
      <c r="Q535" t="s">
        <v>2718</v>
      </c>
      <c r="R535" t="s">
        <v>36</v>
      </c>
      <c r="T535" t="s">
        <v>2719</v>
      </c>
      <c r="V535" t="s">
        <v>3304</v>
      </c>
      <c r="W535">
        <v>0.95</v>
      </c>
      <c r="X535" t="b">
        <v>1</v>
      </c>
      <c r="Y535" t="s">
        <v>2720</v>
      </c>
    </row>
    <row r="536" spans="1:25" x14ac:dyDescent="0.35">
      <c r="A536" t="s">
        <v>2713</v>
      </c>
      <c r="B536" t="s">
        <v>1498</v>
      </c>
      <c r="C536" t="s">
        <v>2725</v>
      </c>
      <c r="D536">
        <v>1.01010101010101E-2</v>
      </c>
      <c r="G536">
        <v>1</v>
      </c>
      <c r="H536">
        <v>1.01010101010101E-2</v>
      </c>
      <c r="I536">
        <v>99</v>
      </c>
      <c r="J536" t="s">
        <v>36</v>
      </c>
      <c r="K536" t="s">
        <v>2716</v>
      </c>
      <c r="L536" t="s">
        <v>2725</v>
      </c>
      <c r="N536" t="s">
        <v>3303</v>
      </c>
      <c r="O536" t="s">
        <v>2717</v>
      </c>
      <c r="Q536" t="s">
        <v>2718</v>
      </c>
      <c r="R536" t="s">
        <v>36</v>
      </c>
      <c r="T536" t="s">
        <v>2719</v>
      </c>
      <c r="V536" t="s">
        <v>3304</v>
      </c>
      <c r="W536">
        <v>0.95</v>
      </c>
      <c r="X536" t="b">
        <v>1</v>
      </c>
      <c r="Y536" t="s">
        <v>2720</v>
      </c>
    </row>
    <row r="537" spans="1:25" x14ac:dyDescent="0.35">
      <c r="A537" t="s">
        <v>2713</v>
      </c>
      <c r="B537" t="s">
        <v>1498</v>
      </c>
      <c r="C537" t="s">
        <v>2726</v>
      </c>
      <c r="D537">
        <v>0.21212121212121199</v>
      </c>
      <c r="G537">
        <v>21</v>
      </c>
      <c r="H537">
        <v>0.21212121212121199</v>
      </c>
      <c r="I537">
        <v>99</v>
      </c>
      <c r="J537" t="s">
        <v>36</v>
      </c>
      <c r="K537" t="s">
        <v>2716</v>
      </c>
      <c r="L537" t="s">
        <v>2726</v>
      </c>
      <c r="N537" t="s">
        <v>3303</v>
      </c>
      <c r="O537" t="s">
        <v>2717</v>
      </c>
      <c r="Q537" t="s">
        <v>2718</v>
      </c>
      <c r="R537" t="s">
        <v>36</v>
      </c>
      <c r="T537" t="s">
        <v>2719</v>
      </c>
      <c r="V537" t="s">
        <v>3304</v>
      </c>
      <c r="W537">
        <v>0.95</v>
      </c>
      <c r="X537" t="b">
        <v>1</v>
      </c>
      <c r="Y537" t="s">
        <v>2720</v>
      </c>
    </row>
    <row r="538" spans="1:25" x14ac:dyDescent="0.35">
      <c r="A538" t="s">
        <v>2713</v>
      </c>
      <c r="B538" t="s">
        <v>1498</v>
      </c>
      <c r="C538" t="s">
        <v>2728</v>
      </c>
      <c r="D538">
        <v>4.0404040404040401E-2</v>
      </c>
      <c r="G538">
        <v>4</v>
      </c>
      <c r="H538">
        <v>4.0404040404040401E-2</v>
      </c>
      <c r="I538">
        <v>99</v>
      </c>
      <c r="J538" t="s">
        <v>36</v>
      </c>
      <c r="K538" t="s">
        <v>2716</v>
      </c>
      <c r="L538" t="s">
        <v>2728</v>
      </c>
      <c r="N538" t="s">
        <v>3303</v>
      </c>
      <c r="O538" t="s">
        <v>2717</v>
      </c>
      <c r="Q538" t="s">
        <v>2718</v>
      </c>
      <c r="R538" t="s">
        <v>36</v>
      </c>
      <c r="T538" t="s">
        <v>2719</v>
      </c>
      <c r="V538" t="s">
        <v>3304</v>
      </c>
      <c r="W538">
        <v>0.95</v>
      </c>
      <c r="X538" t="b">
        <v>1</v>
      </c>
      <c r="Y538" t="s">
        <v>2720</v>
      </c>
    </row>
    <row r="539" spans="1:25" x14ac:dyDescent="0.35">
      <c r="A539" t="s">
        <v>2713</v>
      </c>
      <c r="B539" t="s">
        <v>1498</v>
      </c>
      <c r="C539" t="s">
        <v>2729</v>
      </c>
      <c r="D539">
        <v>8.0808080808080801E-2</v>
      </c>
      <c r="G539">
        <v>8</v>
      </c>
      <c r="H539">
        <v>8.0808080808080801E-2</v>
      </c>
      <c r="I539">
        <v>99</v>
      </c>
      <c r="J539" t="s">
        <v>36</v>
      </c>
      <c r="K539" t="s">
        <v>2716</v>
      </c>
      <c r="L539" t="s">
        <v>2729</v>
      </c>
      <c r="N539" t="s">
        <v>3303</v>
      </c>
      <c r="O539" t="s">
        <v>2717</v>
      </c>
      <c r="Q539" t="s">
        <v>2718</v>
      </c>
      <c r="R539" t="s">
        <v>36</v>
      </c>
      <c r="T539" t="s">
        <v>2719</v>
      </c>
      <c r="V539" t="s">
        <v>3304</v>
      </c>
      <c r="W539">
        <v>0.95</v>
      </c>
      <c r="X539" t="b">
        <v>1</v>
      </c>
      <c r="Y539" t="s">
        <v>2720</v>
      </c>
    </row>
    <row r="540" spans="1:25" x14ac:dyDescent="0.35">
      <c r="A540" t="s">
        <v>2713</v>
      </c>
      <c r="B540" t="s">
        <v>1528</v>
      </c>
      <c r="C540" t="s">
        <v>2715</v>
      </c>
      <c r="D540">
        <v>0.26530612244898</v>
      </c>
      <c r="G540">
        <v>26</v>
      </c>
      <c r="H540">
        <v>0.26530612244898</v>
      </c>
      <c r="I540">
        <v>98</v>
      </c>
      <c r="J540" t="s">
        <v>36</v>
      </c>
      <c r="K540" t="s">
        <v>2716</v>
      </c>
      <c r="L540" t="s">
        <v>2715</v>
      </c>
      <c r="N540" t="s">
        <v>3303</v>
      </c>
      <c r="O540" t="s">
        <v>2717</v>
      </c>
      <c r="Q540" t="s">
        <v>2718</v>
      </c>
      <c r="R540" t="s">
        <v>36</v>
      </c>
      <c r="T540" t="s">
        <v>2719</v>
      </c>
      <c r="V540" t="s">
        <v>3305</v>
      </c>
      <c r="W540">
        <v>0.95</v>
      </c>
      <c r="X540" t="b">
        <v>1</v>
      </c>
      <c r="Y540" t="s">
        <v>2720</v>
      </c>
    </row>
    <row r="541" spans="1:25" x14ac:dyDescent="0.35">
      <c r="A541" t="s">
        <v>2713</v>
      </c>
      <c r="B541" t="s">
        <v>1528</v>
      </c>
      <c r="C541" t="s">
        <v>2721</v>
      </c>
      <c r="D541">
        <v>2.04081632653061E-2</v>
      </c>
      <c r="G541">
        <v>2</v>
      </c>
      <c r="H541">
        <v>2.04081632653061E-2</v>
      </c>
      <c r="I541">
        <v>98</v>
      </c>
      <c r="J541" t="s">
        <v>36</v>
      </c>
      <c r="K541" t="s">
        <v>2716</v>
      </c>
      <c r="L541" t="s">
        <v>2721</v>
      </c>
      <c r="N541" t="s">
        <v>3303</v>
      </c>
      <c r="O541" t="s">
        <v>2717</v>
      </c>
      <c r="Q541" t="s">
        <v>2718</v>
      </c>
      <c r="R541" t="s">
        <v>36</v>
      </c>
      <c r="T541" t="s">
        <v>2719</v>
      </c>
      <c r="V541" t="s">
        <v>3305</v>
      </c>
      <c r="W541">
        <v>0.95</v>
      </c>
      <c r="X541" t="b">
        <v>1</v>
      </c>
      <c r="Y541" t="s">
        <v>2720</v>
      </c>
    </row>
    <row r="542" spans="1:25" x14ac:dyDescent="0.35">
      <c r="A542" t="s">
        <v>2713</v>
      </c>
      <c r="B542" t="s">
        <v>1528</v>
      </c>
      <c r="C542" t="s">
        <v>2722</v>
      </c>
      <c r="D542">
        <v>7.1428571428571397E-2</v>
      </c>
      <c r="G542">
        <v>7</v>
      </c>
      <c r="H542">
        <v>7.1428571428571397E-2</v>
      </c>
      <c r="I542">
        <v>98</v>
      </c>
      <c r="J542" t="s">
        <v>36</v>
      </c>
      <c r="K542" t="s">
        <v>2716</v>
      </c>
      <c r="L542" t="s">
        <v>2722</v>
      </c>
      <c r="N542" t="s">
        <v>3303</v>
      </c>
      <c r="O542" t="s">
        <v>2717</v>
      </c>
      <c r="Q542" t="s">
        <v>2718</v>
      </c>
      <c r="R542" t="s">
        <v>36</v>
      </c>
      <c r="T542" t="s">
        <v>2719</v>
      </c>
      <c r="V542" t="s">
        <v>3305</v>
      </c>
      <c r="W542">
        <v>0.95</v>
      </c>
      <c r="X542" t="b">
        <v>1</v>
      </c>
      <c r="Y542" t="s">
        <v>2720</v>
      </c>
    </row>
    <row r="543" spans="1:25" x14ac:dyDescent="0.35">
      <c r="A543" t="s">
        <v>2713</v>
      </c>
      <c r="B543" t="s">
        <v>1528</v>
      </c>
      <c r="C543" t="s">
        <v>2723</v>
      </c>
      <c r="D543">
        <v>0.13265306122449</v>
      </c>
      <c r="G543">
        <v>13</v>
      </c>
      <c r="H543">
        <v>0.13265306122449</v>
      </c>
      <c r="I543">
        <v>98</v>
      </c>
      <c r="J543" t="s">
        <v>36</v>
      </c>
      <c r="K543" t="s">
        <v>2716</v>
      </c>
      <c r="L543" t="s">
        <v>2723</v>
      </c>
      <c r="N543" t="s">
        <v>3303</v>
      </c>
      <c r="O543" t="s">
        <v>2717</v>
      </c>
      <c r="Q543" t="s">
        <v>2718</v>
      </c>
      <c r="R543" t="s">
        <v>36</v>
      </c>
      <c r="T543" t="s">
        <v>2719</v>
      </c>
      <c r="V543" t="s">
        <v>3305</v>
      </c>
      <c r="W543">
        <v>0.95</v>
      </c>
      <c r="X543" t="b">
        <v>1</v>
      </c>
      <c r="Y543" t="s">
        <v>2720</v>
      </c>
    </row>
    <row r="544" spans="1:25" x14ac:dyDescent="0.35">
      <c r="A544" t="s">
        <v>2713</v>
      </c>
      <c r="B544" t="s">
        <v>1528</v>
      </c>
      <c r="C544" t="s">
        <v>2724</v>
      </c>
      <c r="D544">
        <v>8.1632653061224497E-2</v>
      </c>
      <c r="G544">
        <v>8</v>
      </c>
      <c r="H544">
        <v>8.1632653061224497E-2</v>
      </c>
      <c r="I544">
        <v>98</v>
      </c>
      <c r="J544" t="s">
        <v>36</v>
      </c>
      <c r="K544" t="s">
        <v>2716</v>
      </c>
      <c r="L544" t="s">
        <v>2724</v>
      </c>
      <c r="N544" t="s">
        <v>3303</v>
      </c>
      <c r="O544" t="s">
        <v>2717</v>
      </c>
      <c r="Q544" t="s">
        <v>2718</v>
      </c>
      <c r="R544" t="s">
        <v>36</v>
      </c>
      <c r="T544" t="s">
        <v>2719</v>
      </c>
      <c r="V544" t="s">
        <v>3305</v>
      </c>
      <c r="W544">
        <v>0.95</v>
      </c>
      <c r="X544" t="b">
        <v>1</v>
      </c>
      <c r="Y544" t="s">
        <v>2720</v>
      </c>
    </row>
    <row r="545" spans="1:25" x14ac:dyDescent="0.35">
      <c r="A545" t="s">
        <v>2713</v>
      </c>
      <c r="B545" t="s">
        <v>1528</v>
      </c>
      <c r="C545" t="s">
        <v>2726</v>
      </c>
      <c r="D545">
        <v>0.22448979591836701</v>
      </c>
      <c r="G545">
        <v>22</v>
      </c>
      <c r="H545">
        <v>0.22448979591836701</v>
      </c>
      <c r="I545">
        <v>98</v>
      </c>
      <c r="J545" t="s">
        <v>36</v>
      </c>
      <c r="K545" t="s">
        <v>2716</v>
      </c>
      <c r="L545" t="s">
        <v>2726</v>
      </c>
      <c r="N545" t="s">
        <v>3303</v>
      </c>
      <c r="O545" t="s">
        <v>2717</v>
      </c>
      <c r="Q545" t="s">
        <v>2718</v>
      </c>
      <c r="R545" t="s">
        <v>36</v>
      </c>
      <c r="T545" t="s">
        <v>2719</v>
      </c>
      <c r="V545" t="s">
        <v>3305</v>
      </c>
      <c r="W545">
        <v>0.95</v>
      </c>
      <c r="X545" t="b">
        <v>1</v>
      </c>
      <c r="Y545" t="s">
        <v>2720</v>
      </c>
    </row>
    <row r="546" spans="1:25" x14ac:dyDescent="0.35">
      <c r="A546" t="s">
        <v>2713</v>
      </c>
      <c r="B546" t="s">
        <v>1528</v>
      </c>
      <c r="C546" t="s">
        <v>2727</v>
      </c>
      <c r="D546">
        <v>4.08163265306122E-2</v>
      </c>
      <c r="G546">
        <v>4</v>
      </c>
      <c r="H546">
        <v>4.08163265306122E-2</v>
      </c>
      <c r="I546">
        <v>98</v>
      </c>
      <c r="J546" t="s">
        <v>36</v>
      </c>
      <c r="K546" t="s">
        <v>2716</v>
      </c>
      <c r="L546" t="s">
        <v>2727</v>
      </c>
      <c r="N546" t="s">
        <v>3303</v>
      </c>
      <c r="O546" t="s">
        <v>2717</v>
      </c>
      <c r="Q546" t="s">
        <v>2718</v>
      </c>
      <c r="R546" t="s">
        <v>36</v>
      </c>
      <c r="T546" t="s">
        <v>2719</v>
      </c>
      <c r="V546" t="s">
        <v>3305</v>
      </c>
      <c r="W546">
        <v>0.95</v>
      </c>
      <c r="X546" t="b">
        <v>1</v>
      </c>
      <c r="Y546" t="s">
        <v>2720</v>
      </c>
    </row>
    <row r="547" spans="1:25" x14ac:dyDescent="0.35">
      <c r="A547" t="s">
        <v>2713</v>
      </c>
      <c r="B547" t="s">
        <v>1528</v>
      </c>
      <c r="C547" t="s">
        <v>2728</v>
      </c>
      <c r="D547">
        <v>2.04081632653061E-2</v>
      </c>
      <c r="G547">
        <v>2</v>
      </c>
      <c r="H547">
        <v>2.04081632653061E-2</v>
      </c>
      <c r="I547">
        <v>98</v>
      </c>
      <c r="J547" t="s">
        <v>36</v>
      </c>
      <c r="K547" t="s">
        <v>2716</v>
      </c>
      <c r="L547" t="s">
        <v>2728</v>
      </c>
      <c r="N547" t="s">
        <v>3303</v>
      </c>
      <c r="O547" t="s">
        <v>2717</v>
      </c>
      <c r="Q547" t="s">
        <v>2718</v>
      </c>
      <c r="R547" t="s">
        <v>36</v>
      </c>
      <c r="T547" t="s">
        <v>2719</v>
      </c>
      <c r="V547" t="s">
        <v>3305</v>
      </c>
      <c r="W547">
        <v>0.95</v>
      </c>
      <c r="X547" t="b">
        <v>1</v>
      </c>
      <c r="Y547" t="s">
        <v>2720</v>
      </c>
    </row>
    <row r="548" spans="1:25" x14ac:dyDescent="0.35">
      <c r="A548" t="s">
        <v>2713</v>
      </c>
      <c r="B548" t="s">
        <v>1528</v>
      </c>
      <c r="C548" t="s">
        <v>2729</v>
      </c>
      <c r="D548">
        <v>0.14285714285714299</v>
      </c>
      <c r="G548">
        <v>14</v>
      </c>
      <c r="H548">
        <v>0.14285714285714299</v>
      </c>
      <c r="I548">
        <v>98</v>
      </c>
      <c r="J548" t="s">
        <v>36</v>
      </c>
      <c r="K548" t="s">
        <v>2716</v>
      </c>
      <c r="L548" t="s">
        <v>2729</v>
      </c>
      <c r="N548" t="s">
        <v>3303</v>
      </c>
      <c r="O548" t="s">
        <v>2717</v>
      </c>
      <c r="Q548" t="s">
        <v>2718</v>
      </c>
      <c r="R548" t="s">
        <v>36</v>
      </c>
      <c r="T548" t="s">
        <v>2719</v>
      </c>
      <c r="V548" t="s">
        <v>3305</v>
      </c>
      <c r="W548">
        <v>0.95</v>
      </c>
      <c r="X548" t="b">
        <v>1</v>
      </c>
      <c r="Y548" t="s">
        <v>2720</v>
      </c>
    </row>
    <row r="549" spans="1:25" x14ac:dyDescent="0.35">
      <c r="A549" t="s">
        <v>2730</v>
      </c>
      <c r="B549" t="s">
        <v>1498</v>
      </c>
      <c r="C549" t="s">
        <v>1500</v>
      </c>
      <c r="D549">
        <v>0.30303030303030298</v>
      </c>
      <c r="G549">
        <v>30</v>
      </c>
      <c r="H549">
        <v>0.30303030303030298</v>
      </c>
      <c r="I549">
        <v>99</v>
      </c>
      <c r="J549" t="s">
        <v>39</v>
      </c>
      <c r="K549" t="s">
        <v>2716</v>
      </c>
      <c r="L549" t="s">
        <v>2731</v>
      </c>
      <c r="N549" t="s">
        <v>3303</v>
      </c>
      <c r="O549" t="s">
        <v>2717</v>
      </c>
      <c r="Q549" t="s">
        <v>2732</v>
      </c>
      <c r="R549" t="s">
        <v>39</v>
      </c>
      <c r="T549" t="s">
        <v>2719</v>
      </c>
      <c r="V549" t="s">
        <v>3304</v>
      </c>
      <c r="W549">
        <v>0.95</v>
      </c>
      <c r="X549" t="b">
        <v>1</v>
      </c>
      <c r="Y549" t="s">
        <v>2720</v>
      </c>
    </row>
    <row r="550" spans="1:25" x14ac:dyDescent="0.35">
      <c r="A550" t="s">
        <v>2730</v>
      </c>
      <c r="B550" t="s">
        <v>1498</v>
      </c>
      <c r="C550" t="s">
        <v>1496</v>
      </c>
      <c r="D550">
        <v>0.69696969696969702</v>
      </c>
      <c r="G550">
        <v>69</v>
      </c>
      <c r="H550">
        <v>0.69696969696969702</v>
      </c>
      <c r="I550">
        <v>99</v>
      </c>
      <c r="J550" t="s">
        <v>39</v>
      </c>
      <c r="K550" t="s">
        <v>2716</v>
      </c>
      <c r="L550" t="s">
        <v>2733</v>
      </c>
      <c r="N550" t="s">
        <v>3303</v>
      </c>
      <c r="O550" t="s">
        <v>2717</v>
      </c>
      <c r="Q550" t="s">
        <v>2732</v>
      </c>
      <c r="R550" t="s">
        <v>39</v>
      </c>
      <c r="T550" t="s">
        <v>2719</v>
      </c>
      <c r="V550" t="s">
        <v>3304</v>
      </c>
      <c r="W550">
        <v>0.95</v>
      </c>
      <c r="X550" t="b">
        <v>1</v>
      </c>
      <c r="Y550" t="s">
        <v>2720</v>
      </c>
    </row>
    <row r="551" spans="1:25" x14ac:dyDescent="0.35">
      <c r="A551" t="s">
        <v>2730</v>
      </c>
      <c r="B551" t="s">
        <v>1528</v>
      </c>
      <c r="C551" t="s">
        <v>1500</v>
      </c>
      <c r="D551">
        <v>0.29591836734693899</v>
      </c>
      <c r="G551">
        <v>29</v>
      </c>
      <c r="H551">
        <v>0.29591836734693899</v>
      </c>
      <c r="I551">
        <v>98</v>
      </c>
      <c r="J551" t="s">
        <v>39</v>
      </c>
      <c r="K551" t="s">
        <v>2716</v>
      </c>
      <c r="L551" t="s">
        <v>2731</v>
      </c>
      <c r="N551" t="s">
        <v>3303</v>
      </c>
      <c r="O551" t="s">
        <v>2717</v>
      </c>
      <c r="Q551" t="s">
        <v>2732</v>
      </c>
      <c r="R551" t="s">
        <v>39</v>
      </c>
      <c r="T551" t="s">
        <v>2719</v>
      </c>
      <c r="V551" t="s">
        <v>3305</v>
      </c>
      <c r="W551">
        <v>0.95</v>
      </c>
      <c r="X551" t="b">
        <v>1</v>
      </c>
      <c r="Y551" t="s">
        <v>2720</v>
      </c>
    </row>
    <row r="552" spans="1:25" x14ac:dyDescent="0.35">
      <c r="A552" t="s">
        <v>2730</v>
      </c>
      <c r="B552" t="s">
        <v>1528</v>
      </c>
      <c r="C552" t="s">
        <v>1496</v>
      </c>
      <c r="D552">
        <v>0.70408163265306101</v>
      </c>
      <c r="G552">
        <v>69</v>
      </c>
      <c r="H552">
        <v>0.70408163265306101</v>
      </c>
      <c r="I552">
        <v>98</v>
      </c>
      <c r="J552" t="s">
        <v>39</v>
      </c>
      <c r="K552" t="s">
        <v>2716</v>
      </c>
      <c r="L552" t="s">
        <v>2733</v>
      </c>
      <c r="N552" t="s">
        <v>3303</v>
      </c>
      <c r="O552" t="s">
        <v>2717</v>
      </c>
      <c r="Q552" t="s">
        <v>2732</v>
      </c>
      <c r="R552" t="s">
        <v>39</v>
      </c>
      <c r="T552" t="s">
        <v>2719</v>
      </c>
      <c r="V552" t="s">
        <v>3305</v>
      </c>
      <c r="W552">
        <v>0.95</v>
      </c>
      <c r="X552" t="b">
        <v>1</v>
      </c>
      <c r="Y552" t="s">
        <v>2720</v>
      </c>
    </row>
    <row r="553" spans="1:25" x14ac:dyDescent="0.35">
      <c r="A553" t="s">
        <v>2734</v>
      </c>
      <c r="B553" t="s">
        <v>1498</v>
      </c>
      <c r="C553" t="s">
        <v>1527</v>
      </c>
      <c r="D553">
        <v>0.18181818181818199</v>
      </c>
      <c r="G553">
        <v>18</v>
      </c>
      <c r="H553">
        <v>0.18181818181818199</v>
      </c>
      <c r="I553">
        <v>99</v>
      </c>
      <c r="J553" t="s">
        <v>40</v>
      </c>
      <c r="K553" t="s">
        <v>2716</v>
      </c>
      <c r="L553" t="s">
        <v>2735</v>
      </c>
      <c r="N553" t="s">
        <v>3303</v>
      </c>
      <c r="O553" t="s">
        <v>2717</v>
      </c>
      <c r="Q553" t="s">
        <v>2736</v>
      </c>
      <c r="R553" t="s">
        <v>40</v>
      </c>
      <c r="T553" t="s">
        <v>2719</v>
      </c>
      <c r="V553" t="s">
        <v>3304</v>
      </c>
      <c r="W553">
        <v>0.95</v>
      </c>
      <c r="X553" t="b">
        <v>1</v>
      </c>
      <c r="Y553" t="s">
        <v>2720</v>
      </c>
    </row>
    <row r="554" spans="1:25" x14ac:dyDescent="0.35">
      <c r="A554" t="s">
        <v>2734</v>
      </c>
      <c r="B554" t="s">
        <v>1498</v>
      </c>
      <c r="C554" t="s">
        <v>1497</v>
      </c>
      <c r="D554">
        <v>0.81818181818181801</v>
      </c>
      <c r="G554">
        <v>81</v>
      </c>
      <c r="H554">
        <v>0.81818181818181801</v>
      </c>
      <c r="I554">
        <v>99</v>
      </c>
      <c r="J554" t="s">
        <v>40</v>
      </c>
      <c r="K554" t="s">
        <v>2716</v>
      </c>
      <c r="L554" t="s">
        <v>2737</v>
      </c>
      <c r="N554" t="s">
        <v>3303</v>
      </c>
      <c r="O554" t="s">
        <v>2717</v>
      </c>
      <c r="Q554" t="s">
        <v>2736</v>
      </c>
      <c r="R554" t="s">
        <v>40</v>
      </c>
      <c r="T554" t="s">
        <v>2719</v>
      </c>
      <c r="V554" t="s">
        <v>3304</v>
      </c>
      <c r="W554">
        <v>0.95</v>
      </c>
      <c r="X554" t="b">
        <v>1</v>
      </c>
      <c r="Y554" t="s">
        <v>2720</v>
      </c>
    </row>
    <row r="555" spans="1:25" x14ac:dyDescent="0.35">
      <c r="A555" t="s">
        <v>2734</v>
      </c>
      <c r="B555" t="s">
        <v>1528</v>
      </c>
      <c r="C555" t="s">
        <v>1527</v>
      </c>
      <c r="D555">
        <v>0.30612244897959201</v>
      </c>
      <c r="G555">
        <v>30</v>
      </c>
      <c r="H555">
        <v>0.30612244897959201</v>
      </c>
      <c r="I555">
        <v>98</v>
      </c>
      <c r="J555" t="s">
        <v>40</v>
      </c>
      <c r="K555" t="s">
        <v>2716</v>
      </c>
      <c r="L555" t="s">
        <v>2735</v>
      </c>
      <c r="N555" t="s">
        <v>3303</v>
      </c>
      <c r="O555" t="s">
        <v>2717</v>
      </c>
      <c r="Q555" t="s">
        <v>2736</v>
      </c>
      <c r="R555" t="s">
        <v>40</v>
      </c>
      <c r="T555" t="s">
        <v>2719</v>
      </c>
      <c r="V555" t="s">
        <v>3305</v>
      </c>
      <c r="W555">
        <v>0.95</v>
      </c>
      <c r="X555" t="b">
        <v>1</v>
      </c>
      <c r="Y555" t="s">
        <v>2720</v>
      </c>
    </row>
    <row r="556" spans="1:25" x14ac:dyDescent="0.35">
      <c r="A556" t="s">
        <v>2734</v>
      </c>
      <c r="B556" t="s">
        <v>1528</v>
      </c>
      <c r="C556" t="s">
        <v>1497</v>
      </c>
      <c r="D556">
        <v>0.69387755102040805</v>
      </c>
      <c r="G556">
        <v>68</v>
      </c>
      <c r="H556">
        <v>0.69387755102040805</v>
      </c>
      <c r="I556">
        <v>98</v>
      </c>
      <c r="J556" t="s">
        <v>40</v>
      </c>
      <c r="K556" t="s">
        <v>2716</v>
      </c>
      <c r="L556" t="s">
        <v>2737</v>
      </c>
      <c r="N556" t="s">
        <v>3303</v>
      </c>
      <c r="O556" t="s">
        <v>2717</v>
      </c>
      <c r="Q556" t="s">
        <v>2736</v>
      </c>
      <c r="R556" t="s">
        <v>40</v>
      </c>
      <c r="T556" t="s">
        <v>2719</v>
      </c>
      <c r="V556" t="s">
        <v>3305</v>
      </c>
      <c r="W556">
        <v>0.95</v>
      </c>
      <c r="X556" t="b">
        <v>1</v>
      </c>
      <c r="Y556" t="s">
        <v>2720</v>
      </c>
    </row>
    <row r="557" spans="1:25" x14ac:dyDescent="0.35">
      <c r="A557" t="s">
        <v>2738</v>
      </c>
      <c r="B557" t="s">
        <v>1498</v>
      </c>
      <c r="C557" t="s">
        <v>1498</v>
      </c>
      <c r="D557">
        <v>1</v>
      </c>
      <c r="G557">
        <v>99</v>
      </c>
      <c r="H557">
        <v>1</v>
      </c>
      <c r="I557">
        <v>99</v>
      </c>
      <c r="J557" t="s">
        <v>41</v>
      </c>
      <c r="K557" t="s">
        <v>2716</v>
      </c>
      <c r="L557" t="s">
        <v>2739</v>
      </c>
      <c r="N557" t="s">
        <v>3303</v>
      </c>
      <c r="O557" t="s">
        <v>2717</v>
      </c>
      <c r="Q557" t="s">
        <v>2740</v>
      </c>
      <c r="R557" t="s">
        <v>41</v>
      </c>
      <c r="T557" t="s">
        <v>2719</v>
      </c>
      <c r="V557" t="s">
        <v>3304</v>
      </c>
      <c r="W557">
        <v>0.95</v>
      </c>
      <c r="X557" t="b">
        <v>1</v>
      </c>
      <c r="Y557" t="s">
        <v>2720</v>
      </c>
    </row>
    <row r="558" spans="1:25" x14ac:dyDescent="0.35">
      <c r="A558" t="s">
        <v>2738</v>
      </c>
      <c r="B558" t="s">
        <v>1528</v>
      </c>
      <c r="C558" t="s">
        <v>1528</v>
      </c>
      <c r="D558">
        <v>1</v>
      </c>
      <c r="G558">
        <v>98</v>
      </c>
      <c r="H558">
        <v>1</v>
      </c>
      <c r="I558">
        <v>98</v>
      </c>
      <c r="J558" t="s">
        <v>41</v>
      </c>
      <c r="K558" t="s">
        <v>2716</v>
      </c>
      <c r="L558" t="s">
        <v>2741</v>
      </c>
      <c r="N558" t="s">
        <v>3303</v>
      </c>
      <c r="O558" t="s">
        <v>2717</v>
      </c>
      <c r="Q558" t="s">
        <v>2740</v>
      </c>
      <c r="R558" t="s">
        <v>41</v>
      </c>
      <c r="T558" t="s">
        <v>2719</v>
      </c>
      <c r="V558" t="s">
        <v>3305</v>
      </c>
      <c r="W558">
        <v>0.95</v>
      </c>
      <c r="X558" t="b">
        <v>1</v>
      </c>
      <c r="Y558" t="s">
        <v>2720</v>
      </c>
    </row>
    <row r="559" spans="1:25" x14ac:dyDescent="0.35">
      <c r="A559" t="s">
        <v>2742</v>
      </c>
      <c r="B559" t="s">
        <v>1528</v>
      </c>
      <c r="C559" t="s">
        <v>1500</v>
      </c>
      <c r="D559">
        <v>0.72448979591836704</v>
      </c>
      <c r="G559">
        <v>71</v>
      </c>
      <c r="H559">
        <v>0.72448979591836704</v>
      </c>
      <c r="I559">
        <v>98</v>
      </c>
      <c r="J559" t="s">
        <v>42</v>
      </c>
      <c r="K559" t="s">
        <v>2716</v>
      </c>
      <c r="L559" t="s">
        <v>2731</v>
      </c>
      <c r="N559" t="s">
        <v>3303</v>
      </c>
      <c r="O559" t="s">
        <v>2717</v>
      </c>
      <c r="Q559" t="s">
        <v>2743</v>
      </c>
      <c r="R559" t="s">
        <v>42</v>
      </c>
      <c r="S559" t="s">
        <v>1496</v>
      </c>
      <c r="T559" t="s">
        <v>2719</v>
      </c>
      <c r="V559" t="s">
        <v>3305</v>
      </c>
      <c r="W559">
        <v>0.95</v>
      </c>
      <c r="X559" t="b">
        <v>1</v>
      </c>
      <c r="Y559" t="s">
        <v>2720</v>
      </c>
    </row>
    <row r="560" spans="1:25" x14ac:dyDescent="0.35">
      <c r="A560" t="s">
        <v>2742</v>
      </c>
      <c r="B560" t="s">
        <v>1528</v>
      </c>
      <c r="C560" t="s">
        <v>1496</v>
      </c>
      <c r="D560">
        <v>0.27551020408163301</v>
      </c>
      <c r="G560">
        <v>27</v>
      </c>
      <c r="H560">
        <v>0.27551020408163301</v>
      </c>
      <c r="I560">
        <v>98</v>
      </c>
      <c r="J560" t="s">
        <v>42</v>
      </c>
      <c r="K560" t="s">
        <v>2716</v>
      </c>
      <c r="L560" t="s">
        <v>2733</v>
      </c>
      <c r="N560" t="s">
        <v>3303</v>
      </c>
      <c r="O560" t="s">
        <v>2717</v>
      </c>
      <c r="Q560" t="s">
        <v>2743</v>
      </c>
      <c r="R560" t="s">
        <v>42</v>
      </c>
      <c r="S560" t="s">
        <v>1496</v>
      </c>
      <c r="T560" t="s">
        <v>2719</v>
      </c>
      <c r="V560" t="s">
        <v>3305</v>
      </c>
      <c r="W560">
        <v>0.95</v>
      </c>
      <c r="X560" t="b">
        <v>1</v>
      </c>
      <c r="Y560" t="s">
        <v>2720</v>
      </c>
    </row>
    <row r="561" spans="1:25" x14ac:dyDescent="0.35">
      <c r="A561" t="s">
        <v>2744</v>
      </c>
      <c r="B561" t="s">
        <v>1498</v>
      </c>
      <c r="C561" t="s">
        <v>1500</v>
      </c>
      <c r="D561">
        <v>0.55555555555555602</v>
      </c>
      <c r="G561">
        <v>55</v>
      </c>
      <c r="H561">
        <v>0.55555555555555602</v>
      </c>
      <c r="I561">
        <v>99</v>
      </c>
      <c r="J561" t="s">
        <v>43</v>
      </c>
      <c r="K561" t="s">
        <v>2716</v>
      </c>
      <c r="L561" t="s">
        <v>2731</v>
      </c>
      <c r="N561" t="s">
        <v>3303</v>
      </c>
      <c r="O561" t="s">
        <v>2717</v>
      </c>
      <c r="Q561" t="s">
        <v>2745</v>
      </c>
      <c r="R561" t="s">
        <v>43</v>
      </c>
      <c r="S561" t="s">
        <v>1496</v>
      </c>
      <c r="T561" t="s">
        <v>2719</v>
      </c>
      <c r="V561" t="s">
        <v>3304</v>
      </c>
      <c r="W561">
        <v>0.95</v>
      </c>
      <c r="X561" t="b">
        <v>1</v>
      </c>
      <c r="Y561" t="s">
        <v>2720</v>
      </c>
    </row>
    <row r="562" spans="1:25" x14ac:dyDescent="0.35">
      <c r="A562" t="s">
        <v>2744</v>
      </c>
      <c r="B562" t="s">
        <v>1498</v>
      </c>
      <c r="C562" t="s">
        <v>1496</v>
      </c>
      <c r="D562">
        <v>0.44444444444444398</v>
      </c>
      <c r="G562">
        <v>44</v>
      </c>
      <c r="H562">
        <v>0.44444444444444398</v>
      </c>
      <c r="I562">
        <v>99</v>
      </c>
      <c r="J562" t="s">
        <v>43</v>
      </c>
      <c r="K562" t="s">
        <v>2716</v>
      </c>
      <c r="L562" t="s">
        <v>2733</v>
      </c>
      <c r="N562" t="s">
        <v>3303</v>
      </c>
      <c r="O562" t="s">
        <v>2717</v>
      </c>
      <c r="Q562" t="s">
        <v>2745</v>
      </c>
      <c r="R562" t="s">
        <v>43</v>
      </c>
      <c r="S562" t="s">
        <v>1496</v>
      </c>
      <c r="T562" t="s">
        <v>2719</v>
      </c>
      <c r="V562" t="s">
        <v>3304</v>
      </c>
      <c r="W562">
        <v>0.95</v>
      </c>
      <c r="X562" t="b">
        <v>1</v>
      </c>
      <c r="Y562" t="s">
        <v>2720</v>
      </c>
    </row>
    <row r="563" spans="1:25" x14ac:dyDescent="0.35">
      <c r="A563" t="s">
        <v>2746</v>
      </c>
      <c r="B563" t="s">
        <v>1498</v>
      </c>
      <c r="C563" t="s">
        <v>1500</v>
      </c>
      <c r="D563">
        <v>0.70707070707070696</v>
      </c>
      <c r="G563">
        <v>70</v>
      </c>
      <c r="H563">
        <v>0.70707070707070696</v>
      </c>
      <c r="I563">
        <v>99</v>
      </c>
      <c r="J563" t="s">
        <v>45</v>
      </c>
      <c r="K563" t="s">
        <v>2716</v>
      </c>
      <c r="L563" t="s">
        <v>2747</v>
      </c>
      <c r="N563" t="s">
        <v>3303</v>
      </c>
      <c r="O563" t="s">
        <v>2717</v>
      </c>
      <c r="Q563" t="s">
        <v>2748</v>
      </c>
      <c r="R563" t="s">
        <v>45</v>
      </c>
      <c r="T563" t="s">
        <v>2719</v>
      </c>
      <c r="V563" t="s">
        <v>3304</v>
      </c>
      <c r="W563">
        <v>0.95</v>
      </c>
      <c r="X563" t="b">
        <v>1</v>
      </c>
      <c r="Y563" t="s">
        <v>2720</v>
      </c>
    </row>
    <row r="564" spans="1:25" x14ac:dyDescent="0.35">
      <c r="A564" t="s">
        <v>2746</v>
      </c>
      <c r="B564" t="s">
        <v>1498</v>
      </c>
      <c r="C564" t="s">
        <v>1549</v>
      </c>
      <c r="D564">
        <v>6.0606060606060601E-2</v>
      </c>
      <c r="G564">
        <v>6</v>
      </c>
      <c r="H564">
        <v>6.0606060606060601E-2</v>
      </c>
      <c r="I564">
        <v>99</v>
      </c>
      <c r="J564" t="s">
        <v>45</v>
      </c>
      <c r="K564" t="s">
        <v>2716</v>
      </c>
      <c r="L564" t="s">
        <v>2749</v>
      </c>
      <c r="N564" t="s">
        <v>3303</v>
      </c>
      <c r="O564" t="s">
        <v>2717</v>
      </c>
      <c r="Q564" t="s">
        <v>2748</v>
      </c>
      <c r="R564" t="s">
        <v>45</v>
      </c>
      <c r="T564" t="s">
        <v>2719</v>
      </c>
      <c r="V564" t="s">
        <v>3304</v>
      </c>
      <c r="W564">
        <v>0.95</v>
      </c>
      <c r="X564" t="b">
        <v>1</v>
      </c>
      <c r="Y564" t="s">
        <v>2720</v>
      </c>
    </row>
    <row r="565" spans="1:25" x14ac:dyDescent="0.35">
      <c r="A565" t="s">
        <v>2746</v>
      </c>
      <c r="B565" t="s">
        <v>1498</v>
      </c>
      <c r="C565" t="s">
        <v>1550</v>
      </c>
      <c r="D565">
        <v>0.23232323232323199</v>
      </c>
      <c r="G565">
        <v>23</v>
      </c>
      <c r="H565">
        <v>0.23232323232323199</v>
      </c>
      <c r="I565">
        <v>99</v>
      </c>
      <c r="J565" t="s">
        <v>45</v>
      </c>
      <c r="K565" t="s">
        <v>2716</v>
      </c>
      <c r="L565" t="s">
        <v>2750</v>
      </c>
      <c r="N565" t="s">
        <v>3303</v>
      </c>
      <c r="O565" t="s">
        <v>2717</v>
      </c>
      <c r="Q565" t="s">
        <v>2748</v>
      </c>
      <c r="R565" t="s">
        <v>45</v>
      </c>
      <c r="T565" t="s">
        <v>2719</v>
      </c>
      <c r="V565" t="s">
        <v>3304</v>
      </c>
      <c r="W565">
        <v>0.95</v>
      </c>
      <c r="X565" t="b">
        <v>1</v>
      </c>
      <c r="Y565" t="s">
        <v>2720</v>
      </c>
    </row>
    <row r="566" spans="1:25" x14ac:dyDescent="0.35">
      <c r="A566" t="s">
        <v>2746</v>
      </c>
      <c r="B566" t="s">
        <v>1528</v>
      </c>
      <c r="C566" t="s">
        <v>1500</v>
      </c>
      <c r="D566">
        <v>0.77551020408163296</v>
      </c>
      <c r="G566">
        <v>76</v>
      </c>
      <c r="H566">
        <v>0.77551020408163296</v>
      </c>
      <c r="I566">
        <v>98</v>
      </c>
      <c r="J566" t="s">
        <v>45</v>
      </c>
      <c r="K566" t="s">
        <v>2716</v>
      </c>
      <c r="L566" t="s">
        <v>2747</v>
      </c>
      <c r="N566" t="s">
        <v>3303</v>
      </c>
      <c r="O566" t="s">
        <v>2717</v>
      </c>
      <c r="Q566" t="s">
        <v>2748</v>
      </c>
      <c r="R566" t="s">
        <v>45</v>
      </c>
      <c r="T566" t="s">
        <v>2719</v>
      </c>
      <c r="V566" t="s">
        <v>3305</v>
      </c>
      <c r="W566">
        <v>0.95</v>
      </c>
      <c r="X566" t="b">
        <v>1</v>
      </c>
      <c r="Y566" t="s">
        <v>2720</v>
      </c>
    </row>
    <row r="567" spans="1:25" x14ac:dyDescent="0.35">
      <c r="A567" t="s">
        <v>2746</v>
      </c>
      <c r="B567" t="s">
        <v>1528</v>
      </c>
      <c r="C567" t="s">
        <v>1549</v>
      </c>
      <c r="D567">
        <v>5.10204081632653E-2</v>
      </c>
      <c r="G567">
        <v>5</v>
      </c>
      <c r="H567">
        <v>5.10204081632653E-2</v>
      </c>
      <c r="I567">
        <v>98</v>
      </c>
      <c r="J567" t="s">
        <v>45</v>
      </c>
      <c r="K567" t="s">
        <v>2716</v>
      </c>
      <c r="L567" t="s">
        <v>2749</v>
      </c>
      <c r="N567" t="s">
        <v>3303</v>
      </c>
      <c r="O567" t="s">
        <v>2717</v>
      </c>
      <c r="Q567" t="s">
        <v>2748</v>
      </c>
      <c r="R567" t="s">
        <v>45</v>
      </c>
      <c r="T567" t="s">
        <v>2719</v>
      </c>
      <c r="V567" t="s">
        <v>3305</v>
      </c>
      <c r="W567">
        <v>0.95</v>
      </c>
      <c r="X567" t="b">
        <v>1</v>
      </c>
      <c r="Y567" t="s">
        <v>2720</v>
      </c>
    </row>
    <row r="568" spans="1:25" x14ac:dyDescent="0.35">
      <c r="A568" t="s">
        <v>2746</v>
      </c>
      <c r="B568" t="s">
        <v>1528</v>
      </c>
      <c r="C568" t="s">
        <v>1550</v>
      </c>
      <c r="D568">
        <v>0.17346938775510201</v>
      </c>
      <c r="G568">
        <v>17</v>
      </c>
      <c r="H568">
        <v>0.17346938775510201</v>
      </c>
      <c r="I568">
        <v>98</v>
      </c>
      <c r="J568" t="s">
        <v>45</v>
      </c>
      <c r="K568" t="s">
        <v>2716</v>
      </c>
      <c r="L568" t="s">
        <v>2750</v>
      </c>
      <c r="N568" t="s">
        <v>3303</v>
      </c>
      <c r="O568" t="s">
        <v>2717</v>
      </c>
      <c r="Q568" t="s">
        <v>2748</v>
      </c>
      <c r="R568" t="s">
        <v>45</v>
      </c>
      <c r="T568" t="s">
        <v>2719</v>
      </c>
      <c r="V568" t="s">
        <v>3305</v>
      </c>
      <c r="W568">
        <v>0.95</v>
      </c>
      <c r="X568" t="b">
        <v>1</v>
      </c>
      <c r="Y568" t="s">
        <v>2720</v>
      </c>
    </row>
    <row r="569" spans="1:25" x14ac:dyDescent="0.35">
      <c r="A569" t="s">
        <v>2751</v>
      </c>
      <c r="B569" t="s">
        <v>1498</v>
      </c>
      <c r="C569" t="s">
        <v>1500</v>
      </c>
      <c r="D569">
        <v>0.89898989898989901</v>
      </c>
      <c r="G569">
        <v>89</v>
      </c>
      <c r="H569">
        <v>0.89898989898989901</v>
      </c>
      <c r="I569">
        <v>99</v>
      </c>
      <c r="J569" t="s">
        <v>46</v>
      </c>
      <c r="K569" t="s">
        <v>2716</v>
      </c>
      <c r="L569" t="s">
        <v>2747</v>
      </c>
      <c r="N569" t="s">
        <v>3303</v>
      </c>
      <c r="O569" t="s">
        <v>2717</v>
      </c>
      <c r="Q569" t="s">
        <v>2752</v>
      </c>
      <c r="R569" t="s">
        <v>46</v>
      </c>
      <c r="T569" t="s">
        <v>2719</v>
      </c>
      <c r="V569" t="s">
        <v>3304</v>
      </c>
      <c r="W569">
        <v>0.95</v>
      </c>
      <c r="X569" t="b">
        <v>1</v>
      </c>
      <c r="Y569" t="s">
        <v>2720</v>
      </c>
    </row>
    <row r="570" spans="1:25" x14ac:dyDescent="0.35">
      <c r="A570" t="s">
        <v>2751</v>
      </c>
      <c r="B570" t="s">
        <v>1498</v>
      </c>
      <c r="C570" t="s">
        <v>1549</v>
      </c>
      <c r="D570">
        <v>2.02020202020202E-2</v>
      </c>
      <c r="G570">
        <v>2</v>
      </c>
      <c r="H570">
        <v>2.02020202020202E-2</v>
      </c>
      <c r="I570">
        <v>99</v>
      </c>
      <c r="J570" t="s">
        <v>46</v>
      </c>
      <c r="K570" t="s">
        <v>2716</v>
      </c>
      <c r="L570" t="s">
        <v>2749</v>
      </c>
      <c r="N570" t="s">
        <v>3303</v>
      </c>
      <c r="O570" t="s">
        <v>2717</v>
      </c>
      <c r="Q570" t="s">
        <v>2752</v>
      </c>
      <c r="R570" t="s">
        <v>46</v>
      </c>
      <c r="T570" t="s">
        <v>2719</v>
      </c>
      <c r="V570" t="s">
        <v>3304</v>
      </c>
      <c r="W570">
        <v>0.95</v>
      </c>
      <c r="X570" t="b">
        <v>1</v>
      </c>
      <c r="Y570" t="s">
        <v>2720</v>
      </c>
    </row>
    <row r="571" spans="1:25" x14ac:dyDescent="0.35">
      <c r="A571" t="s">
        <v>2751</v>
      </c>
      <c r="B571" t="s">
        <v>1498</v>
      </c>
      <c r="C571" t="s">
        <v>1550</v>
      </c>
      <c r="D571">
        <v>8.0808080808080801E-2</v>
      </c>
      <c r="G571">
        <v>8</v>
      </c>
      <c r="H571">
        <v>8.0808080808080801E-2</v>
      </c>
      <c r="I571">
        <v>99</v>
      </c>
      <c r="J571" t="s">
        <v>46</v>
      </c>
      <c r="K571" t="s">
        <v>2716</v>
      </c>
      <c r="L571" t="s">
        <v>2750</v>
      </c>
      <c r="N571" t="s">
        <v>3303</v>
      </c>
      <c r="O571" t="s">
        <v>2717</v>
      </c>
      <c r="Q571" t="s">
        <v>2752</v>
      </c>
      <c r="R571" t="s">
        <v>46</v>
      </c>
      <c r="T571" t="s">
        <v>2719</v>
      </c>
      <c r="V571" t="s">
        <v>3304</v>
      </c>
      <c r="W571">
        <v>0.95</v>
      </c>
      <c r="X571" t="b">
        <v>1</v>
      </c>
      <c r="Y571" t="s">
        <v>2720</v>
      </c>
    </row>
    <row r="572" spans="1:25" x14ac:dyDescent="0.35">
      <c r="A572" t="s">
        <v>2751</v>
      </c>
      <c r="B572" t="s">
        <v>1528</v>
      </c>
      <c r="C572" t="s">
        <v>1500</v>
      </c>
      <c r="D572">
        <v>0.84693877551020402</v>
      </c>
      <c r="G572">
        <v>83</v>
      </c>
      <c r="H572">
        <v>0.84693877551020402</v>
      </c>
      <c r="I572">
        <v>98</v>
      </c>
      <c r="J572" t="s">
        <v>46</v>
      </c>
      <c r="K572" t="s">
        <v>2716</v>
      </c>
      <c r="L572" t="s">
        <v>2747</v>
      </c>
      <c r="N572" t="s">
        <v>3303</v>
      </c>
      <c r="O572" t="s">
        <v>2717</v>
      </c>
      <c r="Q572" t="s">
        <v>2752</v>
      </c>
      <c r="R572" t="s">
        <v>46</v>
      </c>
      <c r="T572" t="s">
        <v>2719</v>
      </c>
      <c r="V572" t="s">
        <v>3305</v>
      </c>
      <c r="W572">
        <v>0.95</v>
      </c>
      <c r="X572" t="b">
        <v>1</v>
      </c>
      <c r="Y572" t="s">
        <v>2720</v>
      </c>
    </row>
    <row r="573" spans="1:25" x14ac:dyDescent="0.35">
      <c r="A573" t="s">
        <v>2751</v>
      </c>
      <c r="B573" t="s">
        <v>1528</v>
      </c>
      <c r="C573" t="s">
        <v>1549</v>
      </c>
      <c r="D573">
        <v>3.06122448979592E-2</v>
      </c>
      <c r="G573">
        <v>3</v>
      </c>
      <c r="H573">
        <v>3.06122448979592E-2</v>
      </c>
      <c r="I573">
        <v>98</v>
      </c>
      <c r="J573" t="s">
        <v>46</v>
      </c>
      <c r="K573" t="s">
        <v>2716</v>
      </c>
      <c r="L573" t="s">
        <v>2749</v>
      </c>
      <c r="N573" t="s">
        <v>3303</v>
      </c>
      <c r="O573" t="s">
        <v>2717</v>
      </c>
      <c r="Q573" t="s">
        <v>2752</v>
      </c>
      <c r="R573" t="s">
        <v>46</v>
      </c>
      <c r="T573" t="s">
        <v>2719</v>
      </c>
      <c r="V573" t="s">
        <v>3305</v>
      </c>
      <c r="W573">
        <v>0.95</v>
      </c>
      <c r="X573" t="b">
        <v>1</v>
      </c>
      <c r="Y573" t="s">
        <v>2720</v>
      </c>
    </row>
    <row r="574" spans="1:25" x14ac:dyDescent="0.35">
      <c r="A574" t="s">
        <v>2751</v>
      </c>
      <c r="B574" t="s">
        <v>1528</v>
      </c>
      <c r="C574" t="s">
        <v>1550</v>
      </c>
      <c r="D574">
        <v>0.122448979591837</v>
      </c>
      <c r="G574">
        <v>12</v>
      </c>
      <c r="H574">
        <v>0.122448979591837</v>
      </c>
      <c r="I574">
        <v>98</v>
      </c>
      <c r="J574" t="s">
        <v>46</v>
      </c>
      <c r="K574" t="s">
        <v>2716</v>
      </c>
      <c r="L574" t="s">
        <v>2750</v>
      </c>
      <c r="N574" t="s">
        <v>3303</v>
      </c>
      <c r="O574" t="s">
        <v>2717</v>
      </c>
      <c r="Q574" t="s">
        <v>2752</v>
      </c>
      <c r="R574" t="s">
        <v>46</v>
      </c>
      <c r="T574" t="s">
        <v>2719</v>
      </c>
      <c r="V574" t="s">
        <v>3305</v>
      </c>
      <c r="W574">
        <v>0.95</v>
      </c>
      <c r="X574" t="b">
        <v>1</v>
      </c>
      <c r="Y574" t="s">
        <v>2720</v>
      </c>
    </row>
    <row r="575" spans="1:25" x14ac:dyDescent="0.35">
      <c r="A575" t="s">
        <v>2753</v>
      </c>
      <c r="B575" t="s">
        <v>1498</v>
      </c>
      <c r="C575" t="s">
        <v>1500</v>
      </c>
      <c r="D575">
        <v>0.84848484848484895</v>
      </c>
      <c r="G575">
        <v>84</v>
      </c>
      <c r="H575">
        <v>0.84848484848484895</v>
      </c>
      <c r="I575">
        <v>99</v>
      </c>
      <c r="J575" t="s">
        <v>47</v>
      </c>
      <c r="K575" t="s">
        <v>2716</v>
      </c>
      <c r="L575" t="s">
        <v>2747</v>
      </c>
      <c r="N575" t="s">
        <v>3303</v>
      </c>
      <c r="O575" t="s">
        <v>2717</v>
      </c>
      <c r="Q575" t="s">
        <v>2754</v>
      </c>
      <c r="R575" t="s">
        <v>47</v>
      </c>
      <c r="T575" t="s">
        <v>2719</v>
      </c>
      <c r="V575" t="s">
        <v>3304</v>
      </c>
      <c r="W575">
        <v>0.95</v>
      </c>
      <c r="X575" t="b">
        <v>1</v>
      </c>
      <c r="Y575" t="s">
        <v>2720</v>
      </c>
    </row>
    <row r="576" spans="1:25" x14ac:dyDescent="0.35">
      <c r="A576" t="s">
        <v>2753</v>
      </c>
      <c r="B576" t="s">
        <v>1498</v>
      </c>
      <c r="C576" t="s">
        <v>1549</v>
      </c>
      <c r="D576">
        <v>4.0404040404040401E-2</v>
      </c>
      <c r="G576">
        <v>4</v>
      </c>
      <c r="H576">
        <v>4.0404040404040401E-2</v>
      </c>
      <c r="I576">
        <v>99</v>
      </c>
      <c r="J576" t="s">
        <v>47</v>
      </c>
      <c r="K576" t="s">
        <v>2716</v>
      </c>
      <c r="L576" t="s">
        <v>2749</v>
      </c>
      <c r="N576" t="s">
        <v>3303</v>
      </c>
      <c r="O576" t="s">
        <v>2717</v>
      </c>
      <c r="Q576" t="s">
        <v>2754</v>
      </c>
      <c r="R576" t="s">
        <v>47</v>
      </c>
      <c r="T576" t="s">
        <v>2719</v>
      </c>
      <c r="V576" t="s">
        <v>3304</v>
      </c>
      <c r="W576">
        <v>0.95</v>
      </c>
      <c r="X576" t="b">
        <v>1</v>
      </c>
      <c r="Y576" t="s">
        <v>2720</v>
      </c>
    </row>
    <row r="577" spans="1:25" x14ac:dyDescent="0.35">
      <c r="A577" t="s">
        <v>2753</v>
      </c>
      <c r="B577" t="s">
        <v>1498</v>
      </c>
      <c r="C577" t="s">
        <v>1550</v>
      </c>
      <c r="D577">
        <v>0.11111111111111099</v>
      </c>
      <c r="G577">
        <v>11</v>
      </c>
      <c r="H577">
        <v>0.11111111111111099</v>
      </c>
      <c r="I577">
        <v>99</v>
      </c>
      <c r="J577" t="s">
        <v>47</v>
      </c>
      <c r="K577" t="s">
        <v>2716</v>
      </c>
      <c r="L577" t="s">
        <v>2750</v>
      </c>
      <c r="N577" t="s">
        <v>3303</v>
      </c>
      <c r="O577" t="s">
        <v>2717</v>
      </c>
      <c r="Q577" t="s">
        <v>2754</v>
      </c>
      <c r="R577" t="s">
        <v>47</v>
      </c>
      <c r="T577" t="s">
        <v>2719</v>
      </c>
      <c r="V577" t="s">
        <v>3304</v>
      </c>
      <c r="W577">
        <v>0.95</v>
      </c>
      <c r="X577" t="b">
        <v>1</v>
      </c>
      <c r="Y577" t="s">
        <v>2720</v>
      </c>
    </row>
    <row r="578" spans="1:25" x14ac:dyDescent="0.35">
      <c r="A578" t="s">
        <v>2753</v>
      </c>
      <c r="B578" t="s">
        <v>1528</v>
      </c>
      <c r="C578" t="s">
        <v>1500</v>
      </c>
      <c r="D578">
        <v>0.87755102040816302</v>
      </c>
      <c r="G578">
        <v>86</v>
      </c>
      <c r="H578">
        <v>0.87755102040816302</v>
      </c>
      <c r="I578">
        <v>98</v>
      </c>
      <c r="J578" t="s">
        <v>47</v>
      </c>
      <c r="K578" t="s">
        <v>2716</v>
      </c>
      <c r="L578" t="s">
        <v>2747</v>
      </c>
      <c r="N578" t="s">
        <v>3303</v>
      </c>
      <c r="O578" t="s">
        <v>2717</v>
      </c>
      <c r="Q578" t="s">
        <v>2754</v>
      </c>
      <c r="R578" t="s">
        <v>47</v>
      </c>
      <c r="T578" t="s">
        <v>2719</v>
      </c>
      <c r="V578" t="s">
        <v>3305</v>
      </c>
      <c r="W578">
        <v>0.95</v>
      </c>
      <c r="X578" t="b">
        <v>1</v>
      </c>
      <c r="Y578" t="s">
        <v>2720</v>
      </c>
    </row>
    <row r="579" spans="1:25" x14ac:dyDescent="0.35">
      <c r="A579" t="s">
        <v>2753</v>
      </c>
      <c r="B579" t="s">
        <v>1528</v>
      </c>
      <c r="C579" t="s">
        <v>1549</v>
      </c>
      <c r="D579">
        <v>4.08163265306122E-2</v>
      </c>
      <c r="G579">
        <v>4</v>
      </c>
      <c r="H579">
        <v>4.08163265306122E-2</v>
      </c>
      <c r="I579">
        <v>98</v>
      </c>
      <c r="J579" t="s">
        <v>47</v>
      </c>
      <c r="K579" t="s">
        <v>2716</v>
      </c>
      <c r="L579" t="s">
        <v>2749</v>
      </c>
      <c r="N579" t="s">
        <v>3303</v>
      </c>
      <c r="O579" t="s">
        <v>2717</v>
      </c>
      <c r="Q579" t="s">
        <v>2754</v>
      </c>
      <c r="R579" t="s">
        <v>47</v>
      </c>
      <c r="T579" t="s">
        <v>2719</v>
      </c>
      <c r="V579" t="s">
        <v>3305</v>
      </c>
      <c r="W579">
        <v>0.95</v>
      </c>
      <c r="X579" t="b">
        <v>1</v>
      </c>
      <c r="Y579" t="s">
        <v>2720</v>
      </c>
    </row>
    <row r="580" spans="1:25" x14ac:dyDescent="0.35">
      <c r="A580" t="s">
        <v>2753</v>
      </c>
      <c r="B580" t="s">
        <v>1528</v>
      </c>
      <c r="C580" t="s">
        <v>1550</v>
      </c>
      <c r="D580">
        <v>8.1632653061224497E-2</v>
      </c>
      <c r="G580">
        <v>8</v>
      </c>
      <c r="H580">
        <v>8.1632653061224497E-2</v>
      </c>
      <c r="I580">
        <v>98</v>
      </c>
      <c r="J580" t="s">
        <v>47</v>
      </c>
      <c r="K580" t="s">
        <v>2716</v>
      </c>
      <c r="L580" t="s">
        <v>2750</v>
      </c>
      <c r="N580" t="s">
        <v>3303</v>
      </c>
      <c r="O580" t="s">
        <v>2717</v>
      </c>
      <c r="Q580" t="s">
        <v>2754</v>
      </c>
      <c r="R580" t="s">
        <v>47</v>
      </c>
      <c r="T580" t="s">
        <v>2719</v>
      </c>
      <c r="V580" t="s">
        <v>3305</v>
      </c>
      <c r="W580">
        <v>0.95</v>
      </c>
      <c r="X580" t="b">
        <v>1</v>
      </c>
      <c r="Y580" t="s">
        <v>2720</v>
      </c>
    </row>
    <row r="581" spans="1:25" x14ac:dyDescent="0.35">
      <c r="A581" t="s">
        <v>2755</v>
      </c>
      <c r="B581" t="s">
        <v>1498</v>
      </c>
      <c r="C581" t="s">
        <v>1500</v>
      </c>
      <c r="D581">
        <v>0.94949494949494995</v>
      </c>
      <c r="G581">
        <v>94</v>
      </c>
      <c r="H581">
        <v>0.94949494949494995</v>
      </c>
      <c r="I581">
        <v>99</v>
      </c>
      <c r="J581" t="s">
        <v>48</v>
      </c>
      <c r="K581" t="s">
        <v>2716</v>
      </c>
      <c r="L581" t="s">
        <v>2747</v>
      </c>
      <c r="N581" t="s">
        <v>3303</v>
      </c>
      <c r="O581" t="s">
        <v>2717</v>
      </c>
      <c r="Q581" t="s">
        <v>2756</v>
      </c>
      <c r="R581" t="s">
        <v>48</v>
      </c>
      <c r="T581" t="s">
        <v>2719</v>
      </c>
      <c r="V581" t="s">
        <v>3304</v>
      </c>
      <c r="W581">
        <v>0.95</v>
      </c>
      <c r="X581" t="b">
        <v>1</v>
      </c>
      <c r="Y581" t="s">
        <v>2720</v>
      </c>
    </row>
    <row r="582" spans="1:25" x14ac:dyDescent="0.35">
      <c r="A582" t="s">
        <v>2755</v>
      </c>
      <c r="B582" t="s">
        <v>1498</v>
      </c>
      <c r="C582" t="s">
        <v>1549</v>
      </c>
      <c r="D582">
        <v>2.02020202020202E-2</v>
      </c>
      <c r="G582">
        <v>2</v>
      </c>
      <c r="H582">
        <v>2.02020202020202E-2</v>
      </c>
      <c r="I582">
        <v>99</v>
      </c>
      <c r="J582" t="s">
        <v>48</v>
      </c>
      <c r="K582" t="s">
        <v>2716</v>
      </c>
      <c r="L582" t="s">
        <v>2749</v>
      </c>
      <c r="N582" t="s">
        <v>3303</v>
      </c>
      <c r="O582" t="s">
        <v>2717</v>
      </c>
      <c r="Q582" t="s">
        <v>2756</v>
      </c>
      <c r="R582" t="s">
        <v>48</v>
      </c>
      <c r="T582" t="s">
        <v>2719</v>
      </c>
      <c r="V582" t="s">
        <v>3304</v>
      </c>
      <c r="W582">
        <v>0.95</v>
      </c>
      <c r="X582" t="b">
        <v>1</v>
      </c>
      <c r="Y582" t="s">
        <v>2720</v>
      </c>
    </row>
    <row r="583" spans="1:25" x14ac:dyDescent="0.35">
      <c r="A583" t="s">
        <v>2755</v>
      </c>
      <c r="B583" t="s">
        <v>1498</v>
      </c>
      <c r="C583" t="s">
        <v>1550</v>
      </c>
      <c r="D583">
        <v>3.03030303030303E-2</v>
      </c>
      <c r="G583">
        <v>3</v>
      </c>
      <c r="H583">
        <v>3.03030303030303E-2</v>
      </c>
      <c r="I583">
        <v>99</v>
      </c>
      <c r="J583" t="s">
        <v>48</v>
      </c>
      <c r="K583" t="s">
        <v>2716</v>
      </c>
      <c r="L583" t="s">
        <v>2750</v>
      </c>
      <c r="N583" t="s">
        <v>3303</v>
      </c>
      <c r="O583" t="s">
        <v>2717</v>
      </c>
      <c r="Q583" t="s">
        <v>2756</v>
      </c>
      <c r="R583" t="s">
        <v>48</v>
      </c>
      <c r="T583" t="s">
        <v>2719</v>
      </c>
      <c r="V583" t="s">
        <v>3304</v>
      </c>
      <c r="W583">
        <v>0.95</v>
      </c>
      <c r="X583" t="b">
        <v>1</v>
      </c>
      <c r="Y583" t="s">
        <v>2720</v>
      </c>
    </row>
    <row r="584" spans="1:25" x14ac:dyDescent="0.35">
      <c r="A584" t="s">
        <v>2755</v>
      </c>
      <c r="B584" t="s">
        <v>1528</v>
      </c>
      <c r="C584" t="s">
        <v>1500</v>
      </c>
      <c r="D584">
        <v>0.78571428571428603</v>
      </c>
      <c r="G584">
        <v>77</v>
      </c>
      <c r="H584">
        <v>0.78571428571428603</v>
      </c>
      <c r="I584">
        <v>98</v>
      </c>
      <c r="J584" t="s">
        <v>48</v>
      </c>
      <c r="K584" t="s">
        <v>2716</v>
      </c>
      <c r="L584" t="s">
        <v>2747</v>
      </c>
      <c r="N584" t="s">
        <v>3303</v>
      </c>
      <c r="O584" t="s">
        <v>2717</v>
      </c>
      <c r="Q584" t="s">
        <v>2756</v>
      </c>
      <c r="R584" t="s">
        <v>48</v>
      </c>
      <c r="T584" t="s">
        <v>2719</v>
      </c>
      <c r="V584" t="s">
        <v>3305</v>
      </c>
      <c r="W584">
        <v>0.95</v>
      </c>
      <c r="X584" t="b">
        <v>1</v>
      </c>
      <c r="Y584" t="s">
        <v>2720</v>
      </c>
    </row>
    <row r="585" spans="1:25" x14ac:dyDescent="0.35">
      <c r="A585" t="s">
        <v>2755</v>
      </c>
      <c r="B585" t="s">
        <v>1528</v>
      </c>
      <c r="C585" t="s">
        <v>1549</v>
      </c>
      <c r="D585">
        <v>4.08163265306122E-2</v>
      </c>
      <c r="G585">
        <v>4</v>
      </c>
      <c r="H585">
        <v>4.08163265306122E-2</v>
      </c>
      <c r="I585">
        <v>98</v>
      </c>
      <c r="J585" t="s">
        <v>48</v>
      </c>
      <c r="K585" t="s">
        <v>2716</v>
      </c>
      <c r="L585" t="s">
        <v>2749</v>
      </c>
      <c r="N585" t="s">
        <v>3303</v>
      </c>
      <c r="O585" t="s">
        <v>2717</v>
      </c>
      <c r="Q585" t="s">
        <v>2756</v>
      </c>
      <c r="R585" t="s">
        <v>48</v>
      </c>
      <c r="T585" t="s">
        <v>2719</v>
      </c>
      <c r="V585" t="s">
        <v>3305</v>
      </c>
      <c r="W585">
        <v>0.95</v>
      </c>
      <c r="X585" t="b">
        <v>1</v>
      </c>
      <c r="Y585" t="s">
        <v>2720</v>
      </c>
    </row>
    <row r="586" spans="1:25" x14ac:dyDescent="0.35">
      <c r="A586" t="s">
        <v>2755</v>
      </c>
      <c r="B586" t="s">
        <v>1528</v>
      </c>
      <c r="C586" t="s">
        <v>1550</v>
      </c>
      <c r="D586">
        <v>0.17346938775510201</v>
      </c>
      <c r="G586">
        <v>17</v>
      </c>
      <c r="H586">
        <v>0.17346938775510201</v>
      </c>
      <c r="I586">
        <v>98</v>
      </c>
      <c r="J586" t="s">
        <v>48</v>
      </c>
      <c r="K586" t="s">
        <v>2716</v>
      </c>
      <c r="L586" t="s">
        <v>2750</v>
      </c>
      <c r="N586" t="s">
        <v>3303</v>
      </c>
      <c r="O586" t="s">
        <v>2717</v>
      </c>
      <c r="Q586" t="s">
        <v>2756</v>
      </c>
      <c r="R586" t="s">
        <v>48</v>
      </c>
      <c r="T586" t="s">
        <v>2719</v>
      </c>
      <c r="V586" t="s">
        <v>3305</v>
      </c>
      <c r="W586">
        <v>0.95</v>
      </c>
      <c r="X586" t="b">
        <v>1</v>
      </c>
      <c r="Y586" t="s">
        <v>2720</v>
      </c>
    </row>
    <row r="587" spans="1:25" x14ac:dyDescent="0.35">
      <c r="A587" t="s">
        <v>2757</v>
      </c>
      <c r="B587" t="s">
        <v>1498</v>
      </c>
      <c r="C587" t="s">
        <v>1500</v>
      </c>
      <c r="D587">
        <v>0.94949494949494995</v>
      </c>
      <c r="G587">
        <v>94</v>
      </c>
      <c r="H587">
        <v>0.94949494949494995</v>
      </c>
      <c r="I587">
        <v>99</v>
      </c>
      <c r="J587" t="s">
        <v>49</v>
      </c>
      <c r="K587" t="s">
        <v>2716</v>
      </c>
      <c r="L587" t="s">
        <v>2747</v>
      </c>
      <c r="N587" t="s">
        <v>3303</v>
      </c>
      <c r="O587" t="s">
        <v>2717</v>
      </c>
      <c r="Q587" t="s">
        <v>2758</v>
      </c>
      <c r="R587" t="s">
        <v>49</v>
      </c>
      <c r="T587" t="s">
        <v>2719</v>
      </c>
      <c r="V587" t="s">
        <v>3304</v>
      </c>
      <c r="W587">
        <v>0.95</v>
      </c>
      <c r="X587" t="b">
        <v>1</v>
      </c>
      <c r="Y587" t="s">
        <v>2720</v>
      </c>
    </row>
    <row r="588" spans="1:25" x14ac:dyDescent="0.35">
      <c r="A588" t="s">
        <v>2757</v>
      </c>
      <c r="B588" t="s">
        <v>1498</v>
      </c>
      <c r="C588" t="s">
        <v>1549</v>
      </c>
      <c r="D588">
        <v>2.02020202020202E-2</v>
      </c>
      <c r="G588">
        <v>2</v>
      </c>
      <c r="H588">
        <v>2.02020202020202E-2</v>
      </c>
      <c r="I588">
        <v>99</v>
      </c>
      <c r="J588" t="s">
        <v>49</v>
      </c>
      <c r="K588" t="s">
        <v>2716</v>
      </c>
      <c r="L588" t="s">
        <v>2749</v>
      </c>
      <c r="N588" t="s">
        <v>3303</v>
      </c>
      <c r="O588" t="s">
        <v>2717</v>
      </c>
      <c r="Q588" t="s">
        <v>2758</v>
      </c>
      <c r="R588" t="s">
        <v>49</v>
      </c>
      <c r="T588" t="s">
        <v>2719</v>
      </c>
      <c r="V588" t="s">
        <v>3304</v>
      </c>
      <c r="W588">
        <v>0.95</v>
      </c>
      <c r="X588" t="b">
        <v>1</v>
      </c>
      <c r="Y588" t="s">
        <v>2720</v>
      </c>
    </row>
    <row r="589" spans="1:25" x14ac:dyDescent="0.35">
      <c r="A589" t="s">
        <v>2757</v>
      </c>
      <c r="B589" t="s">
        <v>1498</v>
      </c>
      <c r="C589" t="s">
        <v>1550</v>
      </c>
      <c r="D589">
        <v>3.03030303030303E-2</v>
      </c>
      <c r="G589">
        <v>3</v>
      </c>
      <c r="H589">
        <v>3.03030303030303E-2</v>
      </c>
      <c r="I589">
        <v>99</v>
      </c>
      <c r="J589" t="s">
        <v>49</v>
      </c>
      <c r="K589" t="s">
        <v>2716</v>
      </c>
      <c r="L589" t="s">
        <v>2750</v>
      </c>
      <c r="N589" t="s">
        <v>3303</v>
      </c>
      <c r="O589" t="s">
        <v>2717</v>
      </c>
      <c r="Q589" t="s">
        <v>2758</v>
      </c>
      <c r="R589" t="s">
        <v>49</v>
      </c>
      <c r="T589" t="s">
        <v>2719</v>
      </c>
      <c r="V589" t="s">
        <v>3304</v>
      </c>
      <c r="W589">
        <v>0.95</v>
      </c>
      <c r="X589" t="b">
        <v>1</v>
      </c>
      <c r="Y589" t="s">
        <v>2720</v>
      </c>
    </row>
    <row r="590" spans="1:25" x14ac:dyDescent="0.35">
      <c r="A590" t="s">
        <v>2757</v>
      </c>
      <c r="B590" t="s">
        <v>1528</v>
      </c>
      <c r="C590" t="s">
        <v>1500</v>
      </c>
      <c r="D590">
        <v>0.91836734693877498</v>
      </c>
      <c r="G590">
        <v>90</v>
      </c>
      <c r="H590">
        <v>0.91836734693877597</v>
      </c>
      <c r="I590">
        <v>98</v>
      </c>
      <c r="J590" t="s">
        <v>49</v>
      </c>
      <c r="K590" t="s">
        <v>2716</v>
      </c>
      <c r="L590" t="s">
        <v>2747</v>
      </c>
      <c r="N590" t="s">
        <v>3303</v>
      </c>
      <c r="O590" t="s">
        <v>2717</v>
      </c>
      <c r="Q590" t="s">
        <v>2758</v>
      </c>
      <c r="R590" t="s">
        <v>49</v>
      </c>
      <c r="T590" t="s">
        <v>2719</v>
      </c>
      <c r="V590" t="s">
        <v>3305</v>
      </c>
      <c r="W590">
        <v>0.95</v>
      </c>
      <c r="X590" t="b">
        <v>1</v>
      </c>
      <c r="Y590" t="s">
        <v>2720</v>
      </c>
    </row>
    <row r="591" spans="1:25" x14ac:dyDescent="0.35">
      <c r="A591" t="s">
        <v>2757</v>
      </c>
      <c r="B591" t="s">
        <v>1528</v>
      </c>
      <c r="C591" t="s">
        <v>1550</v>
      </c>
      <c r="D591">
        <v>8.1632653061224497E-2</v>
      </c>
      <c r="G591">
        <v>8</v>
      </c>
      <c r="H591">
        <v>8.1632653061224497E-2</v>
      </c>
      <c r="I591">
        <v>98</v>
      </c>
      <c r="J591" t="s">
        <v>49</v>
      </c>
      <c r="K591" t="s">
        <v>2716</v>
      </c>
      <c r="L591" t="s">
        <v>2750</v>
      </c>
      <c r="N591" t="s">
        <v>3303</v>
      </c>
      <c r="O591" t="s">
        <v>2717</v>
      </c>
      <c r="Q591" t="s">
        <v>2758</v>
      </c>
      <c r="R591" t="s">
        <v>49</v>
      </c>
      <c r="T591" t="s">
        <v>2719</v>
      </c>
      <c r="V591" t="s">
        <v>3305</v>
      </c>
      <c r="W591">
        <v>0.95</v>
      </c>
      <c r="X591" t="b">
        <v>1</v>
      </c>
      <c r="Y591" t="s">
        <v>2720</v>
      </c>
    </row>
    <row r="592" spans="1:25" x14ac:dyDescent="0.35">
      <c r="A592" t="s">
        <v>2759</v>
      </c>
      <c r="B592" t="s">
        <v>1498</v>
      </c>
      <c r="C592" t="s">
        <v>1500</v>
      </c>
      <c r="D592">
        <v>0.939393939393939</v>
      </c>
      <c r="G592">
        <v>93</v>
      </c>
      <c r="H592">
        <v>0.939393939393939</v>
      </c>
      <c r="I592">
        <v>99</v>
      </c>
      <c r="J592" t="s">
        <v>50</v>
      </c>
      <c r="K592" t="s">
        <v>2716</v>
      </c>
      <c r="L592" t="s">
        <v>2747</v>
      </c>
      <c r="N592" t="s">
        <v>3303</v>
      </c>
      <c r="O592" t="s">
        <v>2717</v>
      </c>
      <c r="Q592" t="s">
        <v>2760</v>
      </c>
      <c r="R592" t="s">
        <v>50</v>
      </c>
      <c r="T592" t="s">
        <v>2719</v>
      </c>
      <c r="V592" t="s">
        <v>3304</v>
      </c>
      <c r="W592">
        <v>0.95</v>
      </c>
      <c r="X592" t="b">
        <v>1</v>
      </c>
      <c r="Y592" t="s">
        <v>2720</v>
      </c>
    </row>
    <row r="593" spans="1:25" x14ac:dyDescent="0.35">
      <c r="A593" t="s">
        <v>2759</v>
      </c>
      <c r="B593" t="s">
        <v>1498</v>
      </c>
      <c r="C593" t="s">
        <v>1549</v>
      </c>
      <c r="D593">
        <v>1.01010101010101E-2</v>
      </c>
      <c r="G593">
        <v>1</v>
      </c>
      <c r="H593">
        <v>1.01010101010101E-2</v>
      </c>
      <c r="I593">
        <v>99</v>
      </c>
      <c r="J593" t="s">
        <v>50</v>
      </c>
      <c r="K593" t="s">
        <v>2716</v>
      </c>
      <c r="L593" t="s">
        <v>2749</v>
      </c>
      <c r="N593" t="s">
        <v>3303</v>
      </c>
      <c r="O593" t="s">
        <v>2717</v>
      </c>
      <c r="Q593" t="s">
        <v>2760</v>
      </c>
      <c r="R593" t="s">
        <v>50</v>
      </c>
      <c r="T593" t="s">
        <v>2719</v>
      </c>
      <c r="V593" t="s">
        <v>3304</v>
      </c>
      <c r="W593">
        <v>0.95</v>
      </c>
      <c r="X593" t="b">
        <v>1</v>
      </c>
      <c r="Y593" t="s">
        <v>2720</v>
      </c>
    </row>
    <row r="594" spans="1:25" x14ac:dyDescent="0.35">
      <c r="A594" t="s">
        <v>2759</v>
      </c>
      <c r="B594" t="s">
        <v>1498</v>
      </c>
      <c r="C594" t="s">
        <v>1550</v>
      </c>
      <c r="D594">
        <v>5.0505050505050497E-2</v>
      </c>
      <c r="G594">
        <v>5</v>
      </c>
      <c r="H594">
        <v>5.0505050505050497E-2</v>
      </c>
      <c r="I594">
        <v>99</v>
      </c>
      <c r="J594" t="s">
        <v>50</v>
      </c>
      <c r="K594" t="s">
        <v>2716</v>
      </c>
      <c r="L594" t="s">
        <v>2750</v>
      </c>
      <c r="N594" t="s">
        <v>3303</v>
      </c>
      <c r="O594" t="s">
        <v>2717</v>
      </c>
      <c r="Q594" t="s">
        <v>2760</v>
      </c>
      <c r="R594" t="s">
        <v>50</v>
      </c>
      <c r="T594" t="s">
        <v>2719</v>
      </c>
      <c r="V594" t="s">
        <v>3304</v>
      </c>
      <c r="W594">
        <v>0.95</v>
      </c>
      <c r="X594" t="b">
        <v>1</v>
      </c>
      <c r="Y594" t="s">
        <v>2720</v>
      </c>
    </row>
    <row r="595" spans="1:25" x14ac:dyDescent="0.35">
      <c r="A595" t="s">
        <v>2759</v>
      </c>
      <c r="B595" t="s">
        <v>1528</v>
      </c>
      <c r="C595" t="s">
        <v>1500</v>
      </c>
      <c r="D595">
        <v>0.86734693877550995</v>
      </c>
      <c r="G595">
        <v>85</v>
      </c>
      <c r="H595">
        <v>0.86734693877550995</v>
      </c>
      <c r="I595">
        <v>98</v>
      </c>
      <c r="J595" t="s">
        <v>50</v>
      </c>
      <c r="K595" t="s">
        <v>2716</v>
      </c>
      <c r="L595" t="s">
        <v>2747</v>
      </c>
      <c r="N595" t="s">
        <v>3303</v>
      </c>
      <c r="O595" t="s">
        <v>2717</v>
      </c>
      <c r="Q595" t="s">
        <v>2760</v>
      </c>
      <c r="R595" t="s">
        <v>50</v>
      </c>
      <c r="T595" t="s">
        <v>2719</v>
      </c>
      <c r="V595" t="s">
        <v>3305</v>
      </c>
      <c r="W595">
        <v>0.95</v>
      </c>
      <c r="X595" t="b">
        <v>1</v>
      </c>
      <c r="Y595" t="s">
        <v>2720</v>
      </c>
    </row>
    <row r="596" spans="1:25" x14ac:dyDescent="0.35">
      <c r="A596" t="s">
        <v>2759</v>
      </c>
      <c r="B596" t="s">
        <v>1528</v>
      </c>
      <c r="C596" t="s">
        <v>1549</v>
      </c>
      <c r="D596">
        <v>3.06122448979592E-2</v>
      </c>
      <c r="G596">
        <v>3</v>
      </c>
      <c r="H596">
        <v>3.06122448979592E-2</v>
      </c>
      <c r="I596">
        <v>98</v>
      </c>
      <c r="J596" t="s">
        <v>50</v>
      </c>
      <c r="K596" t="s">
        <v>2716</v>
      </c>
      <c r="L596" t="s">
        <v>2749</v>
      </c>
      <c r="N596" t="s">
        <v>3303</v>
      </c>
      <c r="O596" t="s">
        <v>2717</v>
      </c>
      <c r="Q596" t="s">
        <v>2760</v>
      </c>
      <c r="R596" t="s">
        <v>50</v>
      </c>
      <c r="T596" t="s">
        <v>2719</v>
      </c>
      <c r="V596" t="s">
        <v>3305</v>
      </c>
      <c r="W596">
        <v>0.95</v>
      </c>
      <c r="X596" t="b">
        <v>1</v>
      </c>
      <c r="Y596" t="s">
        <v>2720</v>
      </c>
    </row>
    <row r="597" spans="1:25" x14ac:dyDescent="0.35">
      <c r="A597" t="s">
        <v>2759</v>
      </c>
      <c r="B597" t="s">
        <v>1528</v>
      </c>
      <c r="C597" t="s">
        <v>1550</v>
      </c>
      <c r="D597">
        <v>0.102040816326531</v>
      </c>
      <c r="G597">
        <v>10</v>
      </c>
      <c r="H597">
        <v>0.102040816326531</v>
      </c>
      <c r="I597">
        <v>98</v>
      </c>
      <c r="J597" t="s">
        <v>50</v>
      </c>
      <c r="K597" t="s">
        <v>2716</v>
      </c>
      <c r="L597" t="s">
        <v>2750</v>
      </c>
      <c r="N597" t="s">
        <v>3303</v>
      </c>
      <c r="O597" t="s">
        <v>2717</v>
      </c>
      <c r="Q597" t="s">
        <v>2760</v>
      </c>
      <c r="R597" t="s">
        <v>50</v>
      </c>
      <c r="T597" t="s">
        <v>2719</v>
      </c>
      <c r="V597" t="s">
        <v>3305</v>
      </c>
      <c r="W597">
        <v>0.95</v>
      </c>
      <c r="X597" t="b">
        <v>1</v>
      </c>
      <c r="Y597" t="s">
        <v>2720</v>
      </c>
    </row>
    <row r="598" spans="1:25" x14ac:dyDescent="0.35">
      <c r="A598" t="s">
        <v>2761</v>
      </c>
      <c r="B598" t="s">
        <v>1498</v>
      </c>
      <c r="C598" t="s">
        <v>1609</v>
      </c>
      <c r="D598">
        <v>0.20202020202020199</v>
      </c>
      <c r="G598">
        <v>20</v>
      </c>
      <c r="H598">
        <v>0.20202020202020199</v>
      </c>
      <c r="I598">
        <v>99</v>
      </c>
      <c r="J598" t="s">
        <v>55</v>
      </c>
      <c r="K598" t="s">
        <v>2716</v>
      </c>
      <c r="L598" t="s">
        <v>2762</v>
      </c>
      <c r="N598" t="s">
        <v>3303</v>
      </c>
      <c r="O598" t="s">
        <v>2763</v>
      </c>
      <c r="P598" t="s">
        <v>2764</v>
      </c>
      <c r="Q598" t="s">
        <v>2765</v>
      </c>
      <c r="R598" t="s">
        <v>55</v>
      </c>
      <c r="T598" t="s">
        <v>2719</v>
      </c>
      <c r="V598" t="s">
        <v>3304</v>
      </c>
      <c r="W598">
        <v>0.95</v>
      </c>
      <c r="X598" t="b">
        <v>1</v>
      </c>
      <c r="Y598" t="s">
        <v>2720</v>
      </c>
    </row>
    <row r="599" spans="1:25" x14ac:dyDescent="0.35">
      <c r="A599" t="s">
        <v>2761</v>
      </c>
      <c r="B599" t="s">
        <v>1498</v>
      </c>
      <c r="C599" t="s">
        <v>1639</v>
      </c>
      <c r="D599">
        <v>4.0404040404040401E-2</v>
      </c>
      <c r="G599">
        <v>4</v>
      </c>
      <c r="H599">
        <v>4.0404040404040401E-2</v>
      </c>
      <c r="I599">
        <v>99</v>
      </c>
      <c r="J599" t="s">
        <v>55</v>
      </c>
      <c r="K599" t="s">
        <v>2716</v>
      </c>
      <c r="L599" t="s">
        <v>2766</v>
      </c>
      <c r="N599" t="s">
        <v>3303</v>
      </c>
      <c r="O599" t="s">
        <v>2763</v>
      </c>
      <c r="P599" t="s">
        <v>2764</v>
      </c>
      <c r="Q599" t="s">
        <v>2765</v>
      </c>
      <c r="R599" t="s">
        <v>55</v>
      </c>
      <c r="T599" t="s">
        <v>2719</v>
      </c>
      <c r="V599" t="s">
        <v>3304</v>
      </c>
      <c r="W599">
        <v>0.95</v>
      </c>
      <c r="X599" t="b">
        <v>1</v>
      </c>
      <c r="Y599" t="s">
        <v>2720</v>
      </c>
    </row>
    <row r="600" spans="1:25" x14ac:dyDescent="0.35">
      <c r="A600" t="s">
        <v>2761</v>
      </c>
      <c r="B600" t="s">
        <v>1498</v>
      </c>
      <c r="C600" t="s">
        <v>1530</v>
      </c>
      <c r="D600">
        <v>6.0606060606060601E-2</v>
      </c>
      <c r="G600">
        <v>6</v>
      </c>
      <c r="H600">
        <v>6.0606060606060601E-2</v>
      </c>
      <c r="I600">
        <v>99</v>
      </c>
      <c r="J600" t="s">
        <v>55</v>
      </c>
      <c r="K600" t="s">
        <v>2716</v>
      </c>
      <c r="L600" t="s">
        <v>2768</v>
      </c>
      <c r="N600" t="s">
        <v>3303</v>
      </c>
      <c r="O600" t="s">
        <v>2763</v>
      </c>
      <c r="P600" t="s">
        <v>2764</v>
      </c>
      <c r="Q600" t="s">
        <v>2765</v>
      </c>
      <c r="R600" t="s">
        <v>55</v>
      </c>
      <c r="T600" t="s">
        <v>2719</v>
      </c>
      <c r="V600" t="s">
        <v>3304</v>
      </c>
      <c r="W600">
        <v>0.95</v>
      </c>
      <c r="X600" t="b">
        <v>1</v>
      </c>
      <c r="Y600" t="s">
        <v>2720</v>
      </c>
    </row>
    <row r="601" spans="1:25" x14ac:dyDescent="0.35">
      <c r="A601" t="s">
        <v>2761</v>
      </c>
      <c r="B601" t="s">
        <v>1498</v>
      </c>
      <c r="C601" t="s">
        <v>1734</v>
      </c>
      <c r="D601">
        <v>1.01010101010101E-2</v>
      </c>
      <c r="G601">
        <v>1</v>
      </c>
      <c r="H601">
        <v>1.01010101010101E-2</v>
      </c>
      <c r="I601">
        <v>99</v>
      </c>
      <c r="J601" t="s">
        <v>55</v>
      </c>
      <c r="K601" t="s">
        <v>2716</v>
      </c>
      <c r="L601" t="s">
        <v>2769</v>
      </c>
      <c r="N601" t="s">
        <v>3303</v>
      </c>
      <c r="O601" t="s">
        <v>2763</v>
      </c>
      <c r="P601" t="s">
        <v>2764</v>
      </c>
      <c r="Q601" t="s">
        <v>2765</v>
      </c>
      <c r="R601" t="s">
        <v>55</v>
      </c>
      <c r="T601" t="s">
        <v>2719</v>
      </c>
      <c r="V601" t="s">
        <v>3304</v>
      </c>
      <c r="W601">
        <v>0.95</v>
      </c>
      <c r="X601" t="b">
        <v>1</v>
      </c>
      <c r="Y601" t="s">
        <v>2720</v>
      </c>
    </row>
    <row r="602" spans="1:25" x14ac:dyDescent="0.35">
      <c r="A602" t="s">
        <v>2761</v>
      </c>
      <c r="B602" t="s">
        <v>1498</v>
      </c>
      <c r="C602" t="s">
        <v>1503</v>
      </c>
      <c r="D602">
        <v>5.0505050505050497E-2</v>
      </c>
      <c r="G602">
        <v>5</v>
      </c>
      <c r="H602">
        <v>5.0505050505050497E-2</v>
      </c>
      <c r="I602">
        <v>99</v>
      </c>
      <c r="J602" t="s">
        <v>55</v>
      </c>
      <c r="K602" t="s">
        <v>2716</v>
      </c>
      <c r="L602" t="s">
        <v>2770</v>
      </c>
      <c r="N602" t="s">
        <v>3303</v>
      </c>
      <c r="O602" t="s">
        <v>2763</v>
      </c>
      <c r="P602" t="s">
        <v>2764</v>
      </c>
      <c r="Q602" t="s">
        <v>2765</v>
      </c>
      <c r="R602" t="s">
        <v>55</v>
      </c>
      <c r="T602" t="s">
        <v>2719</v>
      </c>
      <c r="V602" t="s">
        <v>3304</v>
      </c>
      <c r="W602">
        <v>0.95</v>
      </c>
      <c r="X602" t="b">
        <v>1</v>
      </c>
      <c r="Y602" t="s">
        <v>2720</v>
      </c>
    </row>
    <row r="603" spans="1:25" x14ac:dyDescent="0.35">
      <c r="A603" t="s">
        <v>2761</v>
      </c>
      <c r="B603" t="s">
        <v>1498</v>
      </c>
      <c r="C603" t="s">
        <v>1592</v>
      </c>
      <c r="D603">
        <v>2.02020202020202E-2</v>
      </c>
      <c r="G603">
        <v>2</v>
      </c>
      <c r="H603">
        <v>2.02020202020202E-2</v>
      </c>
      <c r="I603">
        <v>99</v>
      </c>
      <c r="J603" t="s">
        <v>55</v>
      </c>
      <c r="K603" t="s">
        <v>2716</v>
      </c>
      <c r="L603" t="s">
        <v>2771</v>
      </c>
      <c r="N603" t="s">
        <v>3303</v>
      </c>
      <c r="O603" t="s">
        <v>2763</v>
      </c>
      <c r="P603" t="s">
        <v>2764</v>
      </c>
      <c r="Q603" t="s">
        <v>2765</v>
      </c>
      <c r="R603" t="s">
        <v>55</v>
      </c>
      <c r="T603" t="s">
        <v>2719</v>
      </c>
      <c r="V603" t="s">
        <v>3304</v>
      </c>
      <c r="W603">
        <v>0.95</v>
      </c>
      <c r="X603" t="b">
        <v>1</v>
      </c>
      <c r="Y603" t="s">
        <v>2720</v>
      </c>
    </row>
    <row r="604" spans="1:25" x14ac:dyDescent="0.35">
      <c r="A604" t="s">
        <v>2761</v>
      </c>
      <c r="B604" t="s">
        <v>1498</v>
      </c>
      <c r="C604" t="s">
        <v>1501</v>
      </c>
      <c r="D604">
        <v>0.43434343434343398</v>
      </c>
      <c r="G604">
        <v>43</v>
      </c>
      <c r="H604">
        <v>0.43434343434343398</v>
      </c>
      <c r="I604">
        <v>99</v>
      </c>
      <c r="J604" t="s">
        <v>55</v>
      </c>
      <c r="K604" t="s">
        <v>2716</v>
      </c>
      <c r="L604" t="s">
        <v>2772</v>
      </c>
      <c r="N604" t="s">
        <v>3303</v>
      </c>
      <c r="O604" t="s">
        <v>2763</v>
      </c>
      <c r="P604" t="s">
        <v>2764</v>
      </c>
      <c r="Q604" t="s">
        <v>2765</v>
      </c>
      <c r="R604" t="s">
        <v>55</v>
      </c>
      <c r="T604" t="s">
        <v>2719</v>
      </c>
      <c r="V604" t="s">
        <v>3304</v>
      </c>
      <c r="W604">
        <v>0.95</v>
      </c>
      <c r="X604" t="b">
        <v>1</v>
      </c>
      <c r="Y604" t="s">
        <v>2720</v>
      </c>
    </row>
    <row r="605" spans="1:25" x14ac:dyDescent="0.35">
      <c r="A605" t="s">
        <v>2761</v>
      </c>
      <c r="B605" t="s">
        <v>1498</v>
      </c>
      <c r="C605" t="s">
        <v>1867</v>
      </c>
      <c r="D605">
        <v>2.02020202020202E-2</v>
      </c>
      <c r="G605">
        <v>2</v>
      </c>
      <c r="H605">
        <v>2.02020202020202E-2</v>
      </c>
      <c r="I605">
        <v>99</v>
      </c>
      <c r="J605" t="s">
        <v>55</v>
      </c>
      <c r="K605" t="s">
        <v>2716</v>
      </c>
      <c r="L605" t="s">
        <v>2773</v>
      </c>
      <c r="N605" t="s">
        <v>3303</v>
      </c>
      <c r="O605" t="s">
        <v>2763</v>
      </c>
      <c r="P605" t="s">
        <v>2764</v>
      </c>
      <c r="Q605" t="s">
        <v>2765</v>
      </c>
      <c r="R605" t="s">
        <v>55</v>
      </c>
      <c r="T605" t="s">
        <v>2719</v>
      </c>
      <c r="V605" t="s">
        <v>3304</v>
      </c>
      <c r="W605">
        <v>0.95</v>
      </c>
      <c r="X605" t="b">
        <v>1</v>
      </c>
      <c r="Y605" t="s">
        <v>2720</v>
      </c>
    </row>
    <row r="606" spans="1:25" x14ac:dyDescent="0.35">
      <c r="A606" t="s">
        <v>2761</v>
      </c>
      <c r="B606" t="s">
        <v>1498</v>
      </c>
      <c r="C606" t="s">
        <v>1502</v>
      </c>
      <c r="D606">
        <v>5.0505050505050497E-2</v>
      </c>
      <c r="G606">
        <v>5</v>
      </c>
      <c r="H606">
        <v>5.0505050505050497E-2</v>
      </c>
      <c r="I606">
        <v>99</v>
      </c>
      <c r="J606" t="s">
        <v>55</v>
      </c>
      <c r="K606" t="s">
        <v>2716</v>
      </c>
      <c r="L606" t="s">
        <v>2774</v>
      </c>
      <c r="N606" t="s">
        <v>3303</v>
      </c>
      <c r="O606" t="s">
        <v>2763</v>
      </c>
      <c r="P606" t="s">
        <v>2764</v>
      </c>
      <c r="Q606" t="s">
        <v>2765</v>
      </c>
      <c r="R606" t="s">
        <v>55</v>
      </c>
      <c r="T606" t="s">
        <v>2719</v>
      </c>
      <c r="V606" t="s">
        <v>3304</v>
      </c>
      <c r="W606">
        <v>0.95</v>
      </c>
      <c r="X606" t="b">
        <v>1</v>
      </c>
      <c r="Y606" t="s">
        <v>2720</v>
      </c>
    </row>
    <row r="607" spans="1:25" x14ac:dyDescent="0.35">
      <c r="A607" t="s">
        <v>2761</v>
      </c>
      <c r="B607" t="s">
        <v>1498</v>
      </c>
      <c r="C607" t="s">
        <v>2111</v>
      </c>
      <c r="D607">
        <v>1.01010101010101E-2</v>
      </c>
      <c r="G607">
        <v>1</v>
      </c>
      <c r="H607">
        <v>1.01010101010101E-2</v>
      </c>
      <c r="I607">
        <v>99</v>
      </c>
      <c r="J607" t="s">
        <v>55</v>
      </c>
      <c r="K607" t="s">
        <v>2716</v>
      </c>
      <c r="L607" t="s">
        <v>2776</v>
      </c>
      <c r="N607" t="s">
        <v>3303</v>
      </c>
      <c r="O607" t="s">
        <v>2763</v>
      </c>
      <c r="P607" t="s">
        <v>2764</v>
      </c>
      <c r="Q607" t="s">
        <v>2765</v>
      </c>
      <c r="R607" t="s">
        <v>55</v>
      </c>
      <c r="T607" t="s">
        <v>2719</v>
      </c>
      <c r="V607" t="s">
        <v>3304</v>
      </c>
      <c r="W607">
        <v>0.95</v>
      </c>
      <c r="X607" t="b">
        <v>1</v>
      </c>
      <c r="Y607" t="s">
        <v>2720</v>
      </c>
    </row>
    <row r="608" spans="1:25" x14ac:dyDescent="0.35">
      <c r="A608" t="s">
        <v>2761</v>
      </c>
      <c r="B608" t="s">
        <v>1498</v>
      </c>
      <c r="C608" t="s">
        <v>1531</v>
      </c>
      <c r="D608">
        <v>0.10101010101010099</v>
      </c>
      <c r="G608">
        <v>10</v>
      </c>
      <c r="H608">
        <v>0.10101010101010099</v>
      </c>
      <c r="I608">
        <v>99</v>
      </c>
      <c r="J608" t="s">
        <v>55</v>
      </c>
      <c r="K608" t="s">
        <v>2716</v>
      </c>
      <c r="L608" t="s">
        <v>2777</v>
      </c>
      <c r="N608" t="s">
        <v>3303</v>
      </c>
      <c r="O608" t="s">
        <v>2763</v>
      </c>
      <c r="P608" t="s">
        <v>2764</v>
      </c>
      <c r="Q608" t="s">
        <v>2765</v>
      </c>
      <c r="R608" t="s">
        <v>55</v>
      </c>
      <c r="T608" t="s">
        <v>2719</v>
      </c>
      <c r="V608" t="s">
        <v>3304</v>
      </c>
      <c r="W608">
        <v>0.95</v>
      </c>
      <c r="X608" t="b">
        <v>1</v>
      </c>
      <c r="Y608" t="s">
        <v>2720</v>
      </c>
    </row>
    <row r="609" spans="1:25" x14ac:dyDescent="0.35">
      <c r="A609" t="s">
        <v>2761</v>
      </c>
      <c r="B609" t="s">
        <v>1528</v>
      </c>
      <c r="C609" t="s">
        <v>1609</v>
      </c>
      <c r="D609">
        <v>0.33673469387755101</v>
      </c>
      <c r="G609">
        <v>33</v>
      </c>
      <c r="H609">
        <v>0.33673469387755101</v>
      </c>
      <c r="I609">
        <v>98</v>
      </c>
      <c r="J609" t="s">
        <v>55</v>
      </c>
      <c r="K609" t="s">
        <v>2716</v>
      </c>
      <c r="L609" t="s">
        <v>2762</v>
      </c>
      <c r="N609" t="s">
        <v>3303</v>
      </c>
      <c r="O609" t="s">
        <v>2763</v>
      </c>
      <c r="P609" t="s">
        <v>2764</v>
      </c>
      <c r="Q609" t="s">
        <v>2765</v>
      </c>
      <c r="R609" t="s">
        <v>55</v>
      </c>
      <c r="T609" t="s">
        <v>2719</v>
      </c>
      <c r="V609" t="s">
        <v>3305</v>
      </c>
      <c r="W609">
        <v>0.95</v>
      </c>
      <c r="X609" t="b">
        <v>1</v>
      </c>
      <c r="Y609" t="s">
        <v>2720</v>
      </c>
    </row>
    <row r="610" spans="1:25" x14ac:dyDescent="0.35">
      <c r="A610" t="s">
        <v>2761</v>
      </c>
      <c r="B610" t="s">
        <v>1528</v>
      </c>
      <c r="C610" t="s">
        <v>1551</v>
      </c>
      <c r="D610">
        <v>1.02040816326531E-2</v>
      </c>
      <c r="G610">
        <v>1</v>
      </c>
      <c r="H610">
        <v>1.02040816326531E-2</v>
      </c>
      <c r="I610">
        <v>98</v>
      </c>
      <c r="J610" t="s">
        <v>55</v>
      </c>
      <c r="K610" t="s">
        <v>2716</v>
      </c>
      <c r="L610" t="s">
        <v>2767</v>
      </c>
      <c r="N610" t="s">
        <v>3303</v>
      </c>
      <c r="O610" t="s">
        <v>2763</v>
      </c>
      <c r="P610" t="s">
        <v>2764</v>
      </c>
      <c r="Q610" t="s">
        <v>2765</v>
      </c>
      <c r="R610" t="s">
        <v>55</v>
      </c>
      <c r="T610" t="s">
        <v>2719</v>
      </c>
      <c r="V610" t="s">
        <v>3305</v>
      </c>
      <c r="W610">
        <v>0.95</v>
      </c>
      <c r="X610" t="b">
        <v>1</v>
      </c>
      <c r="Y610" t="s">
        <v>2720</v>
      </c>
    </row>
    <row r="611" spans="1:25" x14ac:dyDescent="0.35">
      <c r="A611" t="s">
        <v>2761</v>
      </c>
      <c r="B611" t="s">
        <v>1528</v>
      </c>
      <c r="C611" t="s">
        <v>1734</v>
      </c>
      <c r="D611">
        <v>2.04081632653061E-2</v>
      </c>
      <c r="G611">
        <v>2</v>
      </c>
      <c r="H611">
        <v>2.04081632653061E-2</v>
      </c>
      <c r="I611">
        <v>98</v>
      </c>
      <c r="J611" t="s">
        <v>55</v>
      </c>
      <c r="K611" t="s">
        <v>2716</v>
      </c>
      <c r="L611" t="s">
        <v>2769</v>
      </c>
      <c r="N611" t="s">
        <v>3303</v>
      </c>
      <c r="O611" t="s">
        <v>2763</v>
      </c>
      <c r="P611" t="s">
        <v>2764</v>
      </c>
      <c r="Q611" t="s">
        <v>2765</v>
      </c>
      <c r="R611" t="s">
        <v>55</v>
      </c>
      <c r="T611" t="s">
        <v>2719</v>
      </c>
      <c r="V611" t="s">
        <v>3305</v>
      </c>
      <c r="W611">
        <v>0.95</v>
      </c>
      <c r="X611" t="b">
        <v>1</v>
      </c>
      <c r="Y611" t="s">
        <v>2720</v>
      </c>
    </row>
    <row r="612" spans="1:25" x14ac:dyDescent="0.35">
      <c r="A612" t="s">
        <v>2761</v>
      </c>
      <c r="B612" t="s">
        <v>1528</v>
      </c>
      <c r="C612" t="s">
        <v>1503</v>
      </c>
      <c r="D612">
        <v>4.08163265306122E-2</v>
      </c>
      <c r="G612">
        <v>4</v>
      </c>
      <c r="H612">
        <v>4.08163265306122E-2</v>
      </c>
      <c r="I612">
        <v>98</v>
      </c>
      <c r="J612" t="s">
        <v>55</v>
      </c>
      <c r="K612" t="s">
        <v>2716</v>
      </c>
      <c r="L612" t="s">
        <v>2770</v>
      </c>
      <c r="N612" t="s">
        <v>3303</v>
      </c>
      <c r="O612" t="s">
        <v>2763</v>
      </c>
      <c r="P612" t="s">
        <v>2764</v>
      </c>
      <c r="Q612" t="s">
        <v>2765</v>
      </c>
      <c r="R612" t="s">
        <v>55</v>
      </c>
      <c r="T612" t="s">
        <v>2719</v>
      </c>
      <c r="V612" t="s">
        <v>3305</v>
      </c>
      <c r="W612">
        <v>0.95</v>
      </c>
      <c r="X612" t="b">
        <v>1</v>
      </c>
      <c r="Y612" t="s">
        <v>2720</v>
      </c>
    </row>
    <row r="613" spans="1:25" x14ac:dyDescent="0.35">
      <c r="A613" t="s">
        <v>2761</v>
      </c>
      <c r="B613" t="s">
        <v>1528</v>
      </c>
      <c r="C613" t="s">
        <v>1592</v>
      </c>
      <c r="D613">
        <v>1.02040816326531E-2</v>
      </c>
      <c r="G613">
        <v>1</v>
      </c>
      <c r="H613">
        <v>1.02040816326531E-2</v>
      </c>
      <c r="I613">
        <v>98</v>
      </c>
      <c r="J613" t="s">
        <v>55</v>
      </c>
      <c r="K613" t="s">
        <v>2716</v>
      </c>
      <c r="L613" t="s">
        <v>2771</v>
      </c>
      <c r="N613" t="s">
        <v>3303</v>
      </c>
      <c r="O613" t="s">
        <v>2763</v>
      </c>
      <c r="P613" t="s">
        <v>2764</v>
      </c>
      <c r="Q613" t="s">
        <v>2765</v>
      </c>
      <c r="R613" t="s">
        <v>55</v>
      </c>
      <c r="T613" t="s">
        <v>2719</v>
      </c>
      <c r="V613" t="s">
        <v>3305</v>
      </c>
      <c r="W613">
        <v>0.95</v>
      </c>
      <c r="X613" t="b">
        <v>1</v>
      </c>
      <c r="Y613" t="s">
        <v>2720</v>
      </c>
    </row>
    <row r="614" spans="1:25" x14ac:dyDescent="0.35">
      <c r="A614" t="s">
        <v>2761</v>
      </c>
      <c r="B614" t="s">
        <v>1528</v>
      </c>
      <c r="C614" t="s">
        <v>1501</v>
      </c>
      <c r="D614">
        <v>0.54081632653061196</v>
      </c>
      <c r="G614">
        <v>53</v>
      </c>
      <c r="H614">
        <v>0.54081632653061196</v>
      </c>
      <c r="I614">
        <v>98</v>
      </c>
      <c r="J614" t="s">
        <v>55</v>
      </c>
      <c r="K614" t="s">
        <v>2716</v>
      </c>
      <c r="L614" t="s">
        <v>2772</v>
      </c>
      <c r="N614" t="s">
        <v>3303</v>
      </c>
      <c r="O614" t="s">
        <v>2763</v>
      </c>
      <c r="P614" t="s">
        <v>2764</v>
      </c>
      <c r="Q614" t="s">
        <v>2765</v>
      </c>
      <c r="R614" t="s">
        <v>55</v>
      </c>
      <c r="T614" t="s">
        <v>2719</v>
      </c>
      <c r="V614" t="s">
        <v>3305</v>
      </c>
      <c r="W614">
        <v>0.95</v>
      </c>
      <c r="X614" t="b">
        <v>1</v>
      </c>
      <c r="Y614" t="s">
        <v>2720</v>
      </c>
    </row>
    <row r="615" spans="1:25" x14ac:dyDescent="0.35">
      <c r="A615" t="s">
        <v>2761</v>
      </c>
      <c r="B615" t="s">
        <v>1528</v>
      </c>
      <c r="C615" t="s">
        <v>1502</v>
      </c>
      <c r="D615">
        <v>1.02040816326531E-2</v>
      </c>
      <c r="G615">
        <v>1</v>
      </c>
      <c r="H615">
        <v>1.02040816326531E-2</v>
      </c>
      <c r="I615">
        <v>98</v>
      </c>
      <c r="J615" t="s">
        <v>55</v>
      </c>
      <c r="K615" t="s">
        <v>2716</v>
      </c>
      <c r="L615" t="s">
        <v>2774</v>
      </c>
      <c r="N615" t="s">
        <v>3303</v>
      </c>
      <c r="O615" t="s">
        <v>2763</v>
      </c>
      <c r="P615" t="s">
        <v>2764</v>
      </c>
      <c r="Q615" t="s">
        <v>2765</v>
      </c>
      <c r="R615" t="s">
        <v>55</v>
      </c>
      <c r="T615" t="s">
        <v>2719</v>
      </c>
      <c r="V615" t="s">
        <v>3305</v>
      </c>
      <c r="W615">
        <v>0.95</v>
      </c>
      <c r="X615" t="b">
        <v>1</v>
      </c>
      <c r="Y615" t="s">
        <v>2720</v>
      </c>
    </row>
    <row r="616" spans="1:25" x14ac:dyDescent="0.35">
      <c r="A616" t="s">
        <v>2761</v>
      </c>
      <c r="B616" t="s">
        <v>1528</v>
      </c>
      <c r="C616" t="s">
        <v>2163</v>
      </c>
      <c r="D616">
        <v>1.02040816326531E-2</v>
      </c>
      <c r="G616">
        <v>1</v>
      </c>
      <c r="H616">
        <v>1.02040816326531E-2</v>
      </c>
      <c r="I616">
        <v>98</v>
      </c>
      <c r="J616" t="s">
        <v>55</v>
      </c>
      <c r="K616" t="s">
        <v>2716</v>
      </c>
      <c r="L616" t="s">
        <v>2775</v>
      </c>
      <c r="N616" t="s">
        <v>3303</v>
      </c>
      <c r="O616" t="s">
        <v>2763</v>
      </c>
      <c r="P616" t="s">
        <v>2764</v>
      </c>
      <c r="Q616" t="s">
        <v>2765</v>
      </c>
      <c r="R616" t="s">
        <v>55</v>
      </c>
      <c r="T616" t="s">
        <v>2719</v>
      </c>
      <c r="V616" t="s">
        <v>3305</v>
      </c>
      <c r="W616">
        <v>0.95</v>
      </c>
      <c r="X616" t="b">
        <v>1</v>
      </c>
      <c r="Y616" t="s">
        <v>2720</v>
      </c>
    </row>
    <row r="617" spans="1:25" x14ac:dyDescent="0.35">
      <c r="A617" t="s">
        <v>2761</v>
      </c>
      <c r="B617" t="s">
        <v>1528</v>
      </c>
      <c r="C617" t="s">
        <v>1531</v>
      </c>
      <c r="D617">
        <v>2.04081632653061E-2</v>
      </c>
      <c r="G617">
        <v>2</v>
      </c>
      <c r="H617">
        <v>2.04081632653061E-2</v>
      </c>
      <c r="I617">
        <v>98</v>
      </c>
      <c r="J617" t="s">
        <v>55</v>
      </c>
      <c r="K617" t="s">
        <v>2716</v>
      </c>
      <c r="L617" t="s">
        <v>2777</v>
      </c>
      <c r="N617" t="s">
        <v>3303</v>
      </c>
      <c r="O617" t="s">
        <v>2763</v>
      </c>
      <c r="P617" t="s">
        <v>2764</v>
      </c>
      <c r="Q617" t="s">
        <v>2765</v>
      </c>
      <c r="R617" t="s">
        <v>55</v>
      </c>
      <c r="T617" t="s">
        <v>2719</v>
      </c>
      <c r="V617" t="s">
        <v>3305</v>
      </c>
      <c r="W617">
        <v>0.95</v>
      </c>
      <c r="X617" t="b">
        <v>1</v>
      </c>
      <c r="Y617" t="s">
        <v>2720</v>
      </c>
    </row>
    <row r="618" spans="1:25" x14ac:dyDescent="0.35">
      <c r="A618" t="s">
        <v>2778</v>
      </c>
      <c r="B618" t="s">
        <v>1498</v>
      </c>
      <c r="C618" t="s">
        <v>1609</v>
      </c>
      <c r="D618">
        <v>7.3684210526315796E-2</v>
      </c>
      <c r="G618">
        <v>7</v>
      </c>
      <c r="H618">
        <v>7.3684210526315796E-2</v>
      </c>
      <c r="I618">
        <v>95</v>
      </c>
      <c r="J618" t="s">
        <v>57</v>
      </c>
      <c r="K618" t="s">
        <v>2716</v>
      </c>
      <c r="L618" t="s">
        <v>2762</v>
      </c>
      <c r="N618" t="s">
        <v>3303</v>
      </c>
      <c r="O618" t="s">
        <v>2763</v>
      </c>
      <c r="P618" t="s">
        <v>2764</v>
      </c>
      <c r="Q618" t="s">
        <v>2779</v>
      </c>
      <c r="R618" t="s">
        <v>57</v>
      </c>
      <c r="S618" t="s">
        <v>1496</v>
      </c>
      <c r="T618" t="s">
        <v>2719</v>
      </c>
      <c r="V618" t="s">
        <v>3304</v>
      </c>
      <c r="W618">
        <v>0.95</v>
      </c>
      <c r="X618" t="b">
        <v>1</v>
      </c>
      <c r="Y618" t="s">
        <v>2720</v>
      </c>
    </row>
    <row r="619" spans="1:25" x14ac:dyDescent="0.35">
      <c r="A619" t="s">
        <v>2778</v>
      </c>
      <c r="B619" t="s">
        <v>1498</v>
      </c>
      <c r="C619" t="s">
        <v>1639</v>
      </c>
      <c r="D619">
        <v>6.3157894736842093E-2</v>
      </c>
      <c r="G619">
        <v>6</v>
      </c>
      <c r="H619">
        <v>6.3157894736842093E-2</v>
      </c>
      <c r="I619">
        <v>95</v>
      </c>
      <c r="J619" t="s">
        <v>57</v>
      </c>
      <c r="K619" t="s">
        <v>2716</v>
      </c>
      <c r="L619" t="s">
        <v>2766</v>
      </c>
      <c r="N619" t="s">
        <v>3303</v>
      </c>
      <c r="O619" t="s">
        <v>2763</v>
      </c>
      <c r="P619" t="s">
        <v>2764</v>
      </c>
      <c r="Q619" t="s">
        <v>2779</v>
      </c>
      <c r="R619" t="s">
        <v>57</v>
      </c>
      <c r="S619" t="s">
        <v>1496</v>
      </c>
      <c r="T619" t="s">
        <v>2719</v>
      </c>
      <c r="V619" t="s">
        <v>3304</v>
      </c>
      <c r="W619">
        <v>0.95</v>
      </c>
      <c r="X619" t="b">
        <v>1</v>
      </c>
      <c r="Y619" t="s">
        <v>2720</v>
      </c>
    </row>
    <row r="620" spans="1:25" x14ac:dyDescent="0.35">
      <c r="A620" t="s">
        <v>2778</v>
      </c>
      <c r="B620" t="s">
        <v>1498</v>
      </c>
      <c r="C620" t="s">
        <v>1551</v>
      </c>
      <c r="D620">
        <v>4.2105263157894701E-2</v>
      </c>
      <c r="G620">
        <v>4</v>
      </c>
      <c r="H620">
        <v>4.2105263157894701E-2</v>
      </c>
      <c r="I620">
        <v>95</v>
      </c>
      <c r="J620" t="s">
        <v>57</v>
      </c>
      <c r="K620" t="s">
        <v>2716</v>
      </c>
      <c r="L620" t="s">
        <v>2767</v>
      </c>
      <c r="N620" t="s">
        <v>3303</v>
      </c>
      <c r="O620" t="s">
        <v>2763</v>
      </c>
      <c r="P620" t="s">
        <v>2764</v>
      </c>
      <c r="Q620" t="s">
        <v>2779</v>
      </c>
      <c r="R620" t="s">
        <v>57</v>
      </c>
      <c r="S620" t="s">
        <v>1496</v>
      </c>
      <c r="T620" t="s">
        <v>2719</v>
      </c>
      <c r="V620" t="s">
        <v>3304</v>
      </c>
      <c r="W620">
        <v>0.95</v>
      </c>
      <c r="X620" t="b">
        <v>1</v>
      </c>
      <c r="Y620" t="s">
        <v>2720</v>
      </c>
    </row>
    <row r="621" spans="1:25" x14ac:dyDescent="0.35">
      <c r="A621" t="s">
        <v>2778</v>
      </c>
      <c r="B621" t="s">
        <v>1498</v>
      </c>
      <c r="C621" t="s">
        <v>1530</v>
      </c>
      <c r="D621">
        <v>5.2631578947368397E-2</v>
      </c>
      <c r="G621">
        <v>5</v>
      </c>
      <c r="H621">
        <v>5.2631578947368397E-2</v>
      </c>
      <c r="I621">
        <v>95</v>
      </c>
      <c r="J621" t="s">
        <v>57</v>
      </c>
      <c r="K621" t="s">
        <v>2716</v>
      </c>
      <c r="L621" t="s">
        <v>2768</v>
      </c>
      <c r="N621" t="s">
        <v>3303</v>
      </c>
      <c r="O621" t="s">
        <v>2763</v>
      </c>
      <c r="P621" t="s">
        <v>2764</v>
      </c>
      <c r="Q621" t="s">
        <v>2779</v>
      </c>
      <c r="R621" t="s">
        <v>57</v>
      </c>
      <c r="S621" t="s">
        <v>1496</v>
      </c>
      <c r="T621" t="s">
        <v>2719</v>
      </c>
      <c r="V621" t="s">
        <v>3304</v>
      </c>
      <c r="W621">
        <v>0.95</v>
      </c>
      <c r="X621" t="b">
        <v>1</v>
      </c>
      <c r="Y621" t="s">
        <v>2720</v>
      </c>
    </row>
    <row r="622" spans="1:25" x14ac:dyDescent="0.35">
      <c r="A622" t="s">
        <v>2778</v>
      </c>
      <c r="B622" t="s">
        <v>1498</v>
      </c>
      <c r="C622" t="s">
        <v>1734</v>
      </c>
      <c r="D622">
        <v>1.05263157894737E-2</v>
      </c>
      <c r="G622">
        <v>1</v>
      </c>
      <c r="H622">
        <v>1.05263157894737E-2</v>
      </c>
      <c r="I622">
        <v>95</v>
      </c>
      <c r="J622" t="s">
        <v>57</v>
      </c>
      <c r="K622" t="s">
        <v>2716</v>
      </c>
      <c r="L622" t="s">
        <v>2769</v>
      </c>
      <c r="N622" t="s">
        <v>3303</v>
      </c>
      <c r="O622" t="s">
        <v>2763</v>
      </c>
      <c r="P622" t="s">
        <v>2764</v>
      </c>
      <c r="Q622" t="s">
        <v>2779</v>
      </c>
      <c r="R622" t="s">
        <v>57</v>
      </c>
      <c r="S622" t="s">
        <v>1496</v>
      </c>
      <c r="T622" t="s">
        <v>2719</v>
      </c>
      <c r="V622" t="s">
        <v>3304</v>
      </c>
      <c r="W622">
        <v>0.95</v>
      </c>
      <c r="X622" t="b">
        <v>1</v>
      </c>
      <c r="Y622" t="s">
        <v>2720</v>
      </c>
    </row>
    <row r="623" spans="1:25" x14ac:dyDescent="0.35">
      <c r="A623" t="s">
        <v>2778</v>
      </c>
      <c r="B623" t="s">
        <v>1498</v>
      </c>
      <c r="C623" t="s">
        <v>1503</v>
      </c>
      <c r="D623">
        <v>0.115789473684211</v>
      </c>
      <c r="G623">
        <v>11</v>
      </c>
      <c r="H623">
        <v>0.115789473684211</v>
      </c>
      <c r="I623">
        <v>95</v>
      </c>
      <c r="J623" t="s">
        <v>57</v>
      </c>
      <c r="K623" t="s">
        <v>2716</v>
      </c>
      <c r="L623" t="s">
        <v>2770</v>
      </c>
      <c r="N623" t="s">
        <v>3303</v>
      </c>
      <c r="O623" t="s">
        <v>2763</v>
      </c>
      <c r="P623" t="s">
        <v>2764</v>
      </c>
      <c r="Q623" t="s">
        <v>2779</v>
      </c>
      <c r="R623" t="s">
        <v>57</v>
      </c>
      <c r="S623" t="s">
        <v>1496</v>
      </c>
      <c r="T623" t="s">
        <v>2719</v>
      </c>
      <c r="V623" t="s">
        <v>3304</v>
      </c>
      <c r="W623">
        <v>0.95</v>
      </c>
      <c r="X623" t="b">
        <v>1</v>
      </c>
      <c r="Y623" t="s">
        <v>2720</v>
      </c>
    </row>
    <row r="624" spans="1:25" x14ac:dyDescent="0.35">
      <c r="A624" t="s">
        <v>2778</v>
      </c>
      <c r="B624" t="s">
        <v>1498</v>
      </c>
      <c r="C624" t="s">
        <v>1592</v>
      </c>
      <c r="D624">
        <v>3.1578947368421102E-2</v>
      </c>
      <c r="G624">
        <v>3</v>
      </c>
      <c r="H624">
        <v>3.1578947368421102E-2</v>
      </c>
      <c r="I624">
        <v>95</v>
      </c>
      <c r="J624" t="s">
        <v>57</v>
      </c>
      <c r="K624" t="s">
        <v>2716</v>
      </c>
      <c r="L624" t="s">
        <v>2771</v>
      </c>
      <c r="N624" t="s">
        <v>3303</v>
      </c>
      <c r="O624" t="s">
        <v>2763</v>
      </c>
      <c r="P624" t="s">
        <v>2764</v>
      </c>
      <c r="Q624" t="s">
        <v>2779</v>
      </c>
      <c r="R624" t="s">
        <v>57</v>
      </c>
      <c r="S624" t="s">
        <v>1496</v>
      </c>
      <c r="T624" t="s">
        <v>2719</v>
      </c>
      <c r="V624" t="s">
        <v>3304</v>
      </c>
      <c r="W624">
        <v>0.95</v>
      </c>
      <c r="X624" t="b">
        <v>1</v>
      </c>
      <c r="Y624" t="s">
        <v>2720</v>
      </c>
    </row>
    <row r="625" spans="1:25" x14ac:dyDescent="0.35">
      <c r="A625" t="s">
        <v>2778</v>
      </c>
      <c r="B625" t="s">
        <v>1498</v>
      </c>
      <c r="C625" t="s">
        <v>1501</v>
      </c>
      <c r="D625">
        <v>0.2</v>
      </c>
      <c r="G625">
        <v>19</v>
      </c>
      <c r="H625">
        <v>0.2</v>
      </c>
      <c r="I625">
        <v>95</v>
      </c>
      <c r="J625" t="s">
        <v>57</v>
      </c>
      <c r="K625" t="s">
        <v>2716</v>
      </c>
      <c r="L625" t="s">
        <v>2772</v>
      </c>
      <c r="N625" t="s">
        <v>3303</v>
      </c>
      <c r="O625" t="s">
        <v>2763</v>
      </c>
      <c r="P625" t="s">
        <v>2764</v>
      </c>
      <c r="Q625" t="s">
        <v>2779</v>
      </c>
      <c r="R625" t="s">
        <v>57</v>
      </c>
      <c r="S625" t="s">
        <v>1496</v>
      </c>
      <c r="T625" t="s">
        <v>2719</v>
      </c>
      <c r="V625" t="s">
        <v>3304</v>
      </c>
      <c r="W625">
        <v>0.95</v>
      </c>
      <c r="X625" t="b">
        <v>1</v>
      </c>
      <c r="Y625" t="s">
        <v>2720</v>
      </c>
    </row>
    <row r="626" spans="1:25" x14ac:dyDescent="0.35">
      <c r="A626" t="s">
        <v>2778</v>
      </c>
      <c r="B626" t="s">
        <v>1498</v>
      </c>
      <c r="C626" t="s">
        <v>1502</v>
      </c>
      <c r="D626">
        <v>0.21052631578947401</v>
      </c>
      <c r="G626">
        <v>20</v>
      </c>
      <c r="H626">
        <v>0.21052631578947401</v>
      </c>
      <c r="I626">
        <v>95</v>
      </c>
      <c r="J626" t="s">
        <v>57</v>
      </c>
      <c r="K626" t="s">
        <v>2716</v>
      </c>
      <c r="L626" t="s">
        <v>2774</v>
      </c>
      <c r="N626" t="s">
        <v>3303</v>
      </c>
      <c r="O626" t="s">
        <v>2763</v>
      </c>
      <c r="P626" t="s">
        <v>2764</v>
      </c>
      <c r="Q626" t="s">
        <v>2779</v>
      </c>
      <c r="R626" t="s">
        <v>57</v>
      </c>
      <c r="S626" t="s">
        <v>1496</v>
      </c>
      <c r="T626" t="s">
        <v>2719</v>
      </c>
      <c r="V626" t="s">
        <v>3304</v>
      </c>
      <c r="W626">
        <v>0.95</v>
      </c>
      <c r="X626" t="b">
        <v>1</v>
      </c>
      <c r="Y626" t="s">
        <v>2720</v>
      </c>
    </row>
    <row r="627" spans="1:25" x14ac:dyDescent="0.35">
      <c r="A627" t="s">
        <v>2778</v>
      </c>
      <c r="B627" t="s">
        <v>1498</v>
      </c>
      <c r="C627" t="s">
        <v>2163</v>
      </c>
      <c r="D627">
        <v>1.05263157894737E-2</v>
      </c>
      <c r="G627">
        <v>1</v>
      </c>
      <c r="H627">
        <v>1.05263157894737E-2</v>
      </c>
      <c r="I627">
        <v>95</v>
      </c>
      <c r="J627" t="s">
        <v>57</v>
      </c>
      <c r="K627" t="s">
        <v>2716</v>
      </c>
      <c r="L627" t="s">
        <v>2775</v>
      </c>
      <c r="N627" t="s">
        <v>3303</v>
      </c>
      <c r="O627" t="s">
        <v>2763</v>
      </c>
      <c r="P627" t="s">
        <v>2764</v>
      </c>
      <c r="Q627" t="s">
        <v>2779</v>
      </c>
      <c r="R627" t="s">
        <v>57</v>
      </c>
      <c r="S627" t="s">
        <v>1496</v>
      </c>
      <c r="T627" t="s">
        <v>2719</v>
      </c>
      <c r="V627" t="s">
        <v>3304</v>
      </c>
      <c r="W627">
        <v>0.95</v>
      </c>
      <c r="X627" t="b">
        <v>1</v>
      </c>
      <c r="Y627" t="s">
        <v>2720</v>
      </c>
    </row>
    <row r="628" spans="1:25" x14ac:dyDescent="0.35">
      <c r="A628" t="s">
        <v>2778</v>
      </c>
      <c r="B628" t="s">
        <v>1498</v>
      </c>
      <c r="C628" t="s">
        <v>1531</v>
      </c>
      <c r="D628">
        <v>0.18947368421052599</v>
      </c>
      <c r="G628">
        <v>18</v>
      </c>
      <c r="H628">
        <v>0.18947368421052599</v>
      </c>
      <c r="I628">
        <v>95</v>
      </c>
      <c r="J628" t="s">
        <v>57</v>
      </c>
      <c r="K628" t="s">
        <v>2716</v>
      </c>
      <c r="L628" t="s">
        <v>2777</v>
      </c>
      <c r="N628" t="s">
        <v>3303</v>
      </c>
      <c r="O628" t="s">
        <v>2763</v>
      </c>
      <c r="P628" t="s">
        <v>2764</v>
      </c>
      <c r="Q628" t="s">
        <v>2779</v>
      </c>
      <c r="R628" t="s">
        <v>57</v>
      </c>
      <c r="S628" t="s">
        <v>1496</v>
      </c>
      <c r="T628" t="s">
        <v>2719</v>
      </c>
      <c r="V628" t="s">
        <v>3304</v>
      </c>
      <c r="W628">
        <v>0.95</v>
      </c>
      <c r="X628" t="b">
        <v>1</v>
      </c>
      <c r="Y628" t="s">
        <v>2720</v>
      </c>
    </row>
    <row r="629" spans="1:25" x14ac:dyDescent="0.35">
      <c r="A629" t="s">
        <v>2778</v>
      </c>
      <c r="B629" t="s">
        <v>1528</v>
      </c>
      <c r="C629" t="s">
        <v>1609</v>
      </c>
      <c r="D629">
        <v>0.28571428571428598</v>
      </c>
      <c r="G629">
        <v>28</v>
      </c>
      <c r="H629">
        <v>0.28571428571428598</v>
      </c>
      <c r="I629">
        <v>98</v>
      </c>
      <c r="J629" t="s">
        <v>57</v>
      </c>
      <c r="K629" t="s">
        <v>2716</v>
      </c>
      <c r="L629" t="s">
        <v>2762</v>
      </c>
      <c r="N629" t="s">
        <v>3303</v>
      </c>
      <c r="O629" t="s">
        <v>2763</v>
      </c>
      <c r="P629" t="s">
        <v>2764</v>
      </c>
      <c r="Q629" t="s">
        <v>2779</v>
      </c>
      <c r="R629" t="s">
        <v>57</v>
      </c>
      <c r="S629" t="s">
        <v>1496</v>
      </c>
      <c r="T629" t="s">
        <v>2719</v>
      </c>
      <c r="V629" t="s">
        <v>3305</v>
      </c>
      <c r="W629">
        <v>0.95</v>
      </c>
      <c r="X629" t="b">
        <v>1</v>
      </c>
      <c r="Y629" t="s">
        <v>2720</v>
      </c>
    </row>
    <row r="630" spans="1:25" x14ac:dyDescent="0.35">
      <c r="A630" t="s">
        <v>2778</v>
      </c>
      <c r="B630" t="s">
        <v>1528</v>
      </c>
      <c r="C630" t="s">
        <v>1551</v>
      </c>
      <c r="D630">
        <v>1.02040816326531E-2</v>
      </c>
      <c r="G630">
        <v>1</v>
      </c>
      <c r="H630">
        <v>1.02040816326531E-2</v>
      </c>
      <c r="I630">
        <v>98</v>
      </c>
      <c r="J630" t="s">
        <v>57</v>
      </c>
      <c r="K630" t="s">
        <v>2716</v>
      </c>
      <c r="L630" t="s">
        <v>2767</v>
      </c>
      <c r="N630" t="s">
        <v>3303</v>
      </c>
      <c r="O630" t="s">
        <v>2763</v>
      </c>
      <c r="P630" t="s">
        <v>2764</v>
      </c>
      <c r="Q630" t="s">
        <v>2779</v>
      </c>
      <c r="R630" t="s">
        <v>57</v>
      </c>
      <c r="S630" t="s">
        <v>1496</v>
      </c>
      <c r="T630" t="s">
        <v>2719</v>
      </c>
      <c r="V630" t="s">
        <v>3305</v>
      </c>
      <c r="W630">
        <v>0.95</v>
      </c>
      <c r="X630" t="b">
        <v>1</v>
      </c>
      <c r="Y630" t="s">
        <v>2720</v>
      </c>
    </row>
    <row r="631" spans="1:25" x14ac:dyDescent="0.35">
      <c r="A631" t="s">
        <v>2778</v>
      </c>
      <c r="B631" t="s">
        <v>1528</v>
      </c>
      <c r="C631" t="s">
        <v>1530</v>
      </c>
      <c r="D631">
        <v>4.08163265306122E-2</v>
      </c>
      <c r="G631">
        <v>4</v>
      </c>
      <c r="H631">
        <v>4.08163265306122E-2</v>
      </c>
      <c r="I631">
        <v>98</v>
      </c>
      <c r="J631" t="s">
        <v>57</v>
      </c>
      <c r="K631" t="s">
        <v>2716</v>
      </c>
      <c r="L631" t="s">
        <v>2768</v>
      </c>
      <c r="N631" t="s">
        <v>3303</v>
      </c>
      <c r="O631" t="s">
        <v>2763</v>
      </c>
      <c r="P631" t="s">
        <v>2764</v>
      </c>
      <c r="Q631" t="s">
        <v>2779</v>
      </c>
      <c r="R631" t="s">
        <v>57</v>
      </c>
      <c r="S631" t="s">
        <v>1496</v>
      </c>
      <c r="T631" t="s">
        <v>2719</v>
      </c>
      <c r="V631" t="s">
        <v>3305</v>
      </c>
      <c r="W631">
        <v>0.95</v>
      </c>
      <c r="X631" t="b">
        <v>1</v>
      </c>
      <c r="Y631" t="s">
        <v>2720</v>
      </c>
    </row>
    <row r="632" spans="1:25" x14ac:dyDescent="0.35">
      <c r="A632" t="s">
        <v>2778</v>
      </c>
      <c r="B632" t="s">
        <v>1528</v>
      </c>
      <c r="C632" t="s">
        <v>1734</v>
      </c>
      <c r="D632">
        <v>3.06122448979592E-2</v>
      </c>
      <c r="G632">
        <v>3</v>
      </c>
      <c r="H632">
        <v>3.06122448979592E-2</v>
      </c>
      <c r="I632">
        <v>98</v>
      </c>
      <c r="J632" t="s">
        <v>57</v>
      </c>
      <c r="K632" t="s">
        <v>2716</v>
      </c>
      <c r="L632" t="s">
        <v>2769</v>
      </c>
      <c r="N632" t="s">
        <v>3303</v>
      </c>
      <c r="O632" t="s">
        <v>2763</v>
      </c>
      <c r="P632" t="s">
        <v>2764</v>
      </c>
      <c r="Q632" t="s">
        <v>2779</v>
      </c>
      <c r="R632" t="s">
        <v>57</v>
      </c>
      <c r="S632" t="s">
        <v>1496</v>
      </c>
      <c r="T632" t="s">
        <v>2719</v>
      </c>
      <c r="V632" t="s">
        <v>3305</v>
      </c>
      <c r="W632">
        <v>0.95</v>
      </c>
      <c r="X632" t="b">
        <v>1</v>
      </c>
      <c r="Y632" t="s">
        <v>2720</v>
      </c>
    </row>
    <row r="633" spans="1:25" x14ac:dyDescent="0.35">
      <c r="A633" t="s">
        <v>2778</v>
      </c>
      <c r="B633" t="s">
        <v>1528</v>
      </c>
      <c r="C633" t="s">
        <v>1592</v>
      </c>
      <c r="D633">
        <v>1.02040816326531E-2</v>
      </c>
      <c r="G633">
        <v>1</v>
      </c>
      <c r="H633">
        <v>1.02040816326531E-2</v>
      </c>
      <c r="I633">
        <v>98</v>
      </c>
      <c r="J633" t="s">
        <v>57</v>
      </c>
      <c r="K633" t="s">
        <v>2716</v>
      </c>
      <c r="L633" t="s">
        <v>2771</v>
      </c>
      <c r="N633" t="s">
        <v>3303</v>
      </c>
      <c r="O633" t="s">
        <v>2763</v>
      </c>
      <c r="P633" t="s">
        <v>2764</v>
      </c>
      <c r="Q633" t="s">
        <v>2779</v>
      </c>
      <c r="R633" t="s">
        <v>57</v>
      </c>
      <c r="S633" t="s">
        <v>1496</v>
      </c>
      <c r="T633" t="s">
        <v>2719</v>
      </c>
      <c r="V633" t="s">
        <v>3305</v>
      </c>
      <c r="W633">
        <v>0.95</v>
      </c>
      <c r="X633" t="b">
        <v>1</v>
      </c>
      <c r="Y633" t="s">
        <v>2720</v>
      </c>
    </row>
    <row r="634" spans="1:25" x14ac:dyDescent="0.35">
      <c r="A634" t="s">
        <v>2778</v>
      </c>
      <c r="B634" t="s">
        <v>1528</v>
      </c>
      <c r="C634" t="s">
        <v>1501</v>
      </c>
      <c r="D634">
        <v>0.35714285714285698</v>
      </c>
      <c r="G634">
        <v>35</v>
      </c>
      <c r="H634">
        <v>0.35714285714285698</v>
      </c>
      <c r="I634">
        <v>98</v>
      </c>
      <c r="J634" t="s">
        <v>57</v>
      </c>
      <c r="K634" t="s">
        <v>2716</v>
      </c>
      <c r="L634" t="s">
        <v>2772</v>
      </c>
      <c r="N634" t="s">
        <v>3303</v>
      </c>
      <c r="O634" t="s">
        <v>2763</v>
      </c>
      <c r="P634" t="s">
        <v>2764</v>
      </c>
      <c r="Q634" t="s">
        <v>2779</v>
      </c>
      <c r="R634" t="s">
        <v>57</v>
      </c>
      <c r="S634" t="s">
        <v>1496</v>
      </c>
      <c r="T634" t="s">
        <v>2719</v>
      </c>
      <c r="V634" t="s">
        <v>3305</v>
      </c>
      <c r="W634">
        <v>0.95</v>
      </c>
      <c r="X634" t="b">
        <v>1</v>
      </c>
      <c r="Y634" t="s">
        <v>2720</v>
      </c>
    </row>
    <row r="635" spans="1:25" x14ac:dyDescent="0.35">
      <c r="A635" t="s">
        <v>2778</v>
      </c>
      <c r="B635" t="s">
        <v>1528</v>
      </c>
      <c r="C635" t="s">
        <v>1867</v>
      </c>
      <c r="D635">
        <v>1.02040816326531E-2</v>
      </c>
      <c r="G635">
        <v>1</v>
      </c>
      <c r="H635">
        <v>1.02040816326531E-2</v>
      </c>
      <c r="I635">
        <v>98</v>
      </c>
      <c r="J635" t="s">
        <v>57</v>
      </c>
      <c r="K635" t="s">
        <v>2716</v>
      </c>
      <c r="L635" t="s">
        <v>2773</v>
      </c>
      <c r="N635" t="s">
        <v>3303</v>
      </c>
      <c r="O635" t="s">
        <v>2763</v>
      </c>
      <c r="P635" t="s">
        <v>2764</v>
      </c>
      <c r="Q635" t="s">
        <v>2779</v>
      </c>
      <c r="R635" t="s">
        <v>57</v>
      </c>
      <c r="S635" t="s">
        <v>1496</v>
      </c>
      <c r="T635" t="s">
        <v>2719</v>
      </c>
      <c r="V635" t="s">
        <v>3305</v>
      </c>
      <c r="W635">
        <v>0.95</v>
      </c>
      <c r="X635" t="b">
        <v>1</v>
      </c>
      <c r="Y635" t="s">
        <v>2720</v>
      </c>
    </row>
    <row r="636" spans="1:25" x14ac:dyDescent="0.35">
      <c r="A636" t="s">
        <v>2778</v>
      </c>
      <c r="B636" t="s">
        <v>1528</v>
      </c>
      <c r="C636" t="s">
        <v>1502</v>
      </c>
      <c r="D636">
        <v>8.1632653061224497E-2</v>
      </c>
      <c r="G636">
        <v>8</v>
      </c>
      <c r="H636">
        <v>8.1632653061224497E-2</v>
      </c>
      <c r="I636">
        <v>98</v>
      </c>
      <c r="J636" t="s">
        <v>57</v>
      </c>
      <c r="K636" t="s">
        <v>2716</v>
      </c>
      <c r="L636" t="s">
        <v>2774</v>
      </c>
      <c r="N636" t="s">
        <v>3303</v>
      </c>
      <c r="O636" t="s">
        <v>2763</v>
      </c>
      <c r="P636" t="s">
        <v>2764</v>
      </c>
      <c r="Q636" t="s">
        <v>2779</v>
      </c>
      <c r="R636" t="s">
        <v>57</v>
      </c>
      <c r="S636" t="s">
        <v>1496</v>
      </c>
      <c r="T636" t="s">
        <v>2719</v>
      </c>
      <c r="V636" t="s">
        <v>3305</v>
      </c>
      <c r="W636">
        <v>0.95</v>
      </c>
      <c r="X636" t="b">
        <v>1</v>
      </c>
      <c r="Y636" t="s">
        <v>2720</v>
      </c>
    </row>
    <row r="637" spans="1:25" x14ac:dyDescent="0.35">
      <c r="A637" t="s">
        <v>2778</v>
      </c>
      <c r="B637" t="s">
        <v>1528</v>
      </c>
      <c r="C637" t="s">
        <v>2111</v>
      </c>
      <c r="D637">
        <v>1.02040816326531E-2</v>
      </c>
      <c r="G637">
        <v>1</v>
      </c>
      <c r="H637">
        <v>1.02040816326531E-2</v>
      </c>
      <c r="I637">
        <v>98</v>
      </c>
      <c r="J637" t="s">
        <v>57</v>
      </c>
      <c r="K637" t="s">
        <v>2716</v>
      </c>
      <c r="L637" t="s">
        <v>2776</v>
      </c>
      <c r="N637" t="s">
        <v>3303</v>
      </c>
      <c r="O637" t="s">
        <v>2763</v>
      </c>
      <c r="P637" t="s">
        <v>2764</v>
      </c>
      <c r="Q637" t="s">
        <v>2779</v>
      </c>
      <c r="R637" t="s">
        <v>57</v>
      </c>
      <c r="S637" t="s">
        <v>1496</v>
      </c>
      <c r="T637" t="s">
        <v>2719</v>
      </c>
      <c r="V637" t="s">
        <v>3305</v>
      </c>
      <c r="W637">
        <v>0.95</v>
      </c>
      <c r="X637" t="b">
        <v>1</v>
      </c>
      <c r="Y637" t="s">
        <v>2720</v>
      </c>
    </row>
    <row r="638" spans="1:25" x14ac:dyDescent="0.35">
      <c r="A638" t="s">
        <v>2778</v>
      </c>
      <c r="B638" t="s">
        <v>1528</v>
      </c>
      <c r="C638" t="s">
        <v>1531</v>
      </c>
      <c r="D638">
        <v>0.16326530612244899</v>
      </c>
      <c r="G638">
        <v>16</v>
      </c>
      <c r="H638">
        <v>0.16326530612244899</v>
      </c>
      <c r="I638">
        <v>98</v>
      </c>
      <c r="J638" t="s">
        <v>57</v>
      </c>
      <c r="K638" t="s">
        <v>2716</v>
      </c>
      <c r="L638" t="s">
        <v>2777</v>
      </c>
      <c r="N638" t="s">
        <v>3303</v>
      </c>
      <c r="O638" t="s">
        <v>2763</v>
      </c>
      <c r="P638" t="s">
        <v>2764</v>
      </c>
      <c r="Q638" t="s">
        <v>2779</v>
      </c>
      <c r="R638" t="s">
        <v>57</v>
      </c>
      <c r="S638" t="s">
        <v>1496</v>
      </c>
      <c r="T638" t="s">
        <v>2719</v>
      </c>
      <c r="V638" t="s">
        <v>3305</v>
      </c>
      <c r="W638">
        <v>0.95</v>
      </c>
      <c r="X638" t="b">
        <v>1</v>
      </c>
      <c r="Y638" t="s">
        <v>2720</v>
      </c>
    </row>
    <row r="639" spans="1:25" x14ac:dyDescent="0.35">
      <c r="A639" t="s">
        <v>2780</v>
      </c>
      <c r="B639" t="s">
        <v>1498</v>
      </c>
      <c r="C639" t="s">
        <v>1609</v>
      </c>
      <c r="D639">
        <v>7.8651685393258397E-2</v>
      </c>
      <c r="G639">
        <v>7</v>
      </c>
      <c r="H639">
        <v>7.8651685393258397E-2</v>
      </c>
      <c r="I639">
        <v>89</v>
      </c>
      <c r="J639" t="s">
        <v>59</v>
      </c>
      <c r="K639" t="s">
        <v>2716</v>
      </c>
      <c r="L639" t="s">
        <v>2762</v>
      </c>
      <c r="N639" t="s">
        <v>3303</v>
      </c>
      <c r="O639" t="s">
        <v>2763</v>
      </c>
      <c r="P639" t="s">
        <v>2764</v>
      </c>
      <c r="Q639" t="s">
        <v>2781</v>
      </c>
      <c r="R639" t="s">
        <v>59</v>
      </c>
      <c r="S639" t="s">
        <v>1496</v>
      </c>
      <c r="T639" t="s">
        <v>2719</v>
      </c>
      <c r="V639" t="s">
        <v>3304</v>
      </c>
      <c r="W639">
        <v>0.95</v>
      </c>
      <c r="X639" t="b">
        <v>1</v>
      </c>
      <c r="Y639" t="s">
        <v>2720</v>
      </c>
    </row>
    <row r="640" spans="1:25" x14ac:dyDescent="0.35">
      <c r="A640" t="s">
        <v>2780</v>
      </c>
      <c r="B640" t="s">
        <v>1498</v>
      </c>
      <c r="C640" t="s">
        <v>1639</v>
      </c>
      <c r="D640">
        <v>0.123595505617978</v>
      </c>
      <c r="G640">
        <v>11</v>
      </c>
      <c r="H640">
        <v>0.123595505617978</v>
      </c>
      <c r="I640">
        <v>89</v>
      </c>
      <c r="J640" t="s">
        <v>59</v>
      </c>
      <c r="K640" t="s">
        <v>2716</v>
      </c>
      <c r="L640" t="s">
        <v>2766</v>
      </c>
      <c r="N640" t="s">
        <v>3303</v>
      </c>
      <c r="O640" t="s">
        <v>2763</v>
      </c>
      <c r="P640" t="s">
        <v>2764</v>
      </c>
      <c r="Q640" t="s">
        <v>2781</v>
      </c>
      <c r="R640" t="s">
        <v>59</v>
      </c>
      <c r="S640" t="s">
        <v>1496</v>
      </c>
      <c r="T640" t="s">
        <v>2719</v>
      </c>
      <c r="V640" t="s">
        <v>3304</v>
      </c>
      <c r="W640">
        <v>0.95</v>
      </c>
      <c r="X640" t="b">
        <v>1</v>
      </c>
      <c r="Y640" t="s">
        <v>2720</v>
      </c>
    </row>
    <row r="641" spans="1:25" x14ac:dyDescent="0.35">
      <c r="A641" t="s">
        <v>2780</v>
      </c>
      <c r="B641" t="s">
        <v>1498</v>
      </c>
      <c r="C641" t="s">
        <v>1551</v>
      </c>
      <c r="D641">
        <v>7.8651685393258397E-2</v>
      </c>
      <c r="G641">
        <v>7</v>
      </c>
      <c r="H641">
        <v>7.8651685393258397E-2</v>
      </c>
      <c r="I641">
        <v>89</v>
      </c>
      <c r="J641" t="s">
        <v>59</v>
      </c>
      <c r="K641" t="s">
        <v>2716</v>
      </c>
      <c r="L641" t="s">
        <v>2767</v>
      </c>
      <c r="N641" t="s">
        <v>3303</v>
      </c>
      <c r="O641" t="s">
        <v>2763</v>
      </c>
      <c r="P641" t="s">
        <v>2764</v>
      </c>
      <c r="Q641" t="s">
        <v>2781</v>
      </c>
      <c r="R641" t="s">
        <v>59</v>
      </c>
      <c r="S641" t="s">
        <v>1496</v>
      </c>
      <c r="T641" t="s">
        <v>2719</v>
      </c>
      <c r="V641" t="s">
        <v>3304</v>
      </c>
      <c r="W641">
        <v>0.95</v>
      </c>
      <c r="X641" t="b">
        <v>1</v>
      </c>
      <c r="Y641" t="s">
        <v>2720</v>
      </c>
    </row>
    <row r="642" spans="1:25" x14ac:dyDescent="0.35">
      <c r="A642" t="s">
        <v>2780</v>
      </c>
      <c r="B642" t="s">
        <v>1498</v>
      </c>
      <c r="C642" t="s">
        <v>1530</v>
      </c>
      <c r="D642">
        <v>4.49438202247191E-2</v>
      </c>
      <c r="G642">
        <v>4</v>
      </c>
      <c r="H642">
        <v>4.49438202247191E-2</v>
      </c>
      <c r="I642">
        <v>89</v>
      </c>
      <c r="J642" t="s">
        <v>59</v>
      </c>
      <c r="K642" t="s">
        <v>2716</v>
      </c>
      <c r="L642" t="s">
        <v>2768</v>
      </c>
      <c r="N642" t="s">
        <v>3303</v>
      </c>
      <c r="O642" t="s">
        <v>2763</v>
      </c>
      <c r="P642" t="s">
        <v>2764</v>
      </c>
      <c r="Q642" t="s">
        <v>2781</v>
      </c>
      <c r="R642" t="s">
        <v>59</v>
      </c>
      <c r="S642" t="s">
        <v>1496</v>
      </c>
      <c r="T642" t="s">
        <v>2719</v>
      </c>
      <c r="V642" t="s">
        <v>3304</v>
      </c>
      <c r="W642">
        <v>0.95</v>
      </c>
      <c r="X642" t="b">
        <v>1</v>
      </c>
      <c r="Y642" t="s">
        <v>2720</v>
      </c>
    </row>
    <row r="643" spans="1:25" x14ac:dyDescent="0.35">
      <c r="A643" t="s">
        <v>2780</v>
      </c>
      <c r="B643" t="s">
        <v>1498</v>
      </c>
      <c r="C643" t="s">
        <v>1734</v>
      </c>
      <c r="D643">
        <v>0.15730337078651699</v>
      </c>
      <c r="G643">
        <v>14</v>
      </c>
      <c r="H643">
        <v>0.15730337078651699</v>
      </c>
      <c r="I643">
        <v>89</v>
      </c>
      <c r="J643" t="s">
        <v>59</v>
      </c>
      <c r="K643" t="s">
        <v>2716</v>
      </c>
      <c r="L643" t="s">
        <v>2769</v>
      </c>
      <c r="N643" t="s">
        <v>3303</v>
      </c>
      <c r="O643" t="s">
        <v>2763</v>
      </c>
      <c r="P643" t="s">
        <v>2764</v>
      </c>
      <c r="Q643" t="s">
        <v>2781</v>
      </c>
      <c r="R643" t="s">
        <v>59</v>
      </c>
      <c r="S643" t="s">
        <v>1496</v>
      </c>
      <c r="T643" t="s">
        <v>2719</v>
      </c>
      <c r="V643" t="s">
        <v>3304</v>
      </c>
      <c r="W643">
        <v>0.95</v>
      </c>
      <c r="X643" t="b">
        <v>1</v>
      </c>
      <c r="Y643" t="s">
        <v>2720</v>
      </c>
    </row>
    <row r="644" spans="1:25" x14ac:dyDescent="0.35">
      <c r="A644" t="s">
        <v>2780</v>
      </c>
      <c r="B644" t="s">
        <v>1498</v>
      </c>
      <c r="C644" t="s">
        <v>1503</v>
      </c>
      <c r="D644">
        <v>7.8651685393258397E-2</v>
      </c>
      <c r="G644">
        <v>7</v>
      </c>
      <c r="H644">
        <v>7.8651685393258397E-2</v>
      </c>
      <c r="I644">
        <v>89</v>
      </c>
      <c r="J644" t="s">
        <v>59</v>
      </c>
      <c r="K644" t="s">
        <v>2716</v>
      </c>
      <c r="L644" t="s">
        <v>2770</v>
      </c>
      <c r="N644" t="s">
        <v>3303</v>
      </c>
      <c r="O644" t="s">
        <v>2763</v>
      </c>
      <c r="P644" t="s">
        <v>2764</v>
      </c>
      <c r="Q644" t="s">
        <v>2781</v>
      </c>
      <c r="R644" t="s">
        <v>59</v>
      </c>
      <c r="S644" t="s">
        <v>1496</v>
      </c>
      <c r="T644" t="s">
        <v>2719</v>
      </c>
      <c r="V644" t="s">
        <v>3304</v>
      </c>
      <c r="W644">
        <v>0.95</v>
      </c>
      <c r="X644" t="b">
        <v>1</v>
      </c>
      <c r="Y644" t="s">
        <v>2720</v>
      </c>
    </row>
    <row r="645" spans="1:25" x14ac:dyDescent="0.35">
      <c r="A645" t="s">
        <v>2780</v>
      </c>
      <c r="B645" t="s">
        <v>1498</v>
      </c>
      <c r="C645" t="s">
        <v>1592</v>
      </c>
      <c r="D645">
        <v>4.49438202247191E-2</v>
      </c>
      <c r="G645">
        <v>4</v>
      </c>
      <c r="H645">
        <v>4.49438202247191E-2</v>
      </c>
      <c r="I645">
        <v>89</v>
      </c>
      <c r="J645" t="s">
        <v>59</v>
      </c>
      <c r="K645" t="s">
        <v>2716</v>
      </c>
      <c r="L645" t="s">
        <v>2771</v>
      </c>
      <c r="N645" t="s">
        <v>3303</v>
      </c>
      <c r="O645" t="s">
        <v>2763</v>
      </c>
      <c r="P645" t="s">
        <v>2764</v>
      </c>
      <c r="Q645" t="s">
        <v>2781</v>
      </c>
      <c r="R645" t="s">
        <v>59</v>
      </c>
      <c r="S645" t="s">
        <v>1496</v>
      </c>
      <c r="T645" t="s">
        <v>2719</v>
      </c>
      <c r="V645" t="s">
        <v>3304</v>
      </c>
      <c r="W645">
        <v>0.95</v>
      </c>
      <c r="X645" t="b">
        <v>1</v>
      </c>
      <c r="Y645" t="s">
        <v>2720</v>
      </c>
    </row>
    <row r="646" spans="1:25" x14ac:dyDescent="0.35">
      <c r="A646" t="s">
        <v>2780</v>
      </c>
      <c r="B646" t="s">
        <v>1498</v>
      </c>
      <c r="C646" t="s">
        <v>1501</v>
      </c>
      <c r="D646">
        <v>7.8651685393258397E-2</v>
      </c>
      <c r="G646">
        <v>7</v>
      </c>
      <c r="H646">
        <v>7.8651685393258397E-2</v>
      </c>
      <c r="I646">
        <v>89</v>
      </c>
      <c r="J646" t="s">
        <v>59</v>
      </c>
      <c r="K646" t="s">
        <v>2716</v>
      </c>
      <c r="L646" t="s">
        <v>2772</v>
      </c>
      <c r="N646" t="s">
        <v>3303</v>
      </c>
      <c r="O646" t="s">
        <v>2763</v>
      </c>
      <c r="P646" t="s">
        <v>2764</v>
      </c>
      <c r="Q646" t="s">
        <v>2781</v>
      </c>
      <c r="R646" t="s">
        <v>59</v>
      </c>
      <c r="S646" t="s">
        <v>1496</v>
      </c>
      <c r="T646" t="s">
        <v>2719</v>
      </c>
      <c r="V646" t="s">
        <v>3304</v>
      </c>
      <c r="W646">
        <v>0.95</v>
      </c>
      <c r="X646" t="b">
        <v>1</v>
      </c>
      <c r="Y646" t="s">
        <v>2720</v>
      </c>
    </row>
    <row r="647" spans="1:25" x14ac:dyDescent="0.35">
      <c r="A647" t="s">
        <v>2780</v>
      </c>
      <c r="B647" t="s">
        <v>1498</v>
      </c>
      <c r="C647" t="s">
        <v>1867</v>
      </c>
      <c r="D647">
        <v>1.1235955056179799E-2</v>
      </c>
      <c r="G647">
        <v>1</v>
      </c>
      <c r="H647">
        <v>1.1235955056179799E-2</v>
      </c>
      <c r="I647">
        <v>89</v>
      </c>
      <c r="J647" t="s">
        <v>59</v>
      </c>
      <c r="K647" t="s">
        <v>2716</v>
      </c>
      <c r="L647" t="s">
        <v>2773</v>
      </c>
      <c r="N647" t="s">
        <v>3303</v>
      </c>
      <c r="O647" t="s">
        <v>2763</v>
      </c>
      <c r="P647" t="s">
        <v>2764</v>
      </c>
      <c r="Q647" t="s">
        <v>2781</v>
      </c>
      <c r="R647" t="s">
        <v>59</v>
      </c>
      <c r="S647" t="s">
        <v>1496</v>
      </c>
      <c r="T647" t="s">
        <v>2719</v>
      </c>
      <c r="V647" t="s">
        <v>3304</v>
      </c>
      <c r="W647">
        <v>0.95</v>
      </c>
      <c r="X647" t="b">
        <v>1</v>
      </c>
      <c r="Y647" t="s">
        <v>2720</v>
      </c>
    </row>
    <row r="648" spans="1:25" x14ac:dyDescent="0.35">
      <c r="A648" t="s">
        <v>2780</v>
      </c>
      <c r="B648" t="s">
        <v>1498</v>
      </c>
      <c r="C648" t="s">
        <v>1502</v>
      </c>
      <c r="D648">
        <v>0.213483146067416</v>
      </c>
      <c r="G648">
        <v>19</v>
      </c>
      <c r="H648">
        <v>0.213483146067416</v>
      </c>
      <c r="I648">
        <v>89</v>
      </c>
      <c r="J648" t="s">
        <v>59</v>
      </c>
      <c r="K648" t="s">
        <v>2716</v>
      </c>
      <c r="L648" t="s">
        <v>2774</v>
      </c>
      <c r="N648" t="s">
        <v>3303</v>
      </c>
      <c r="O648" t="s">
        <v>2763</v>
      </c>
      <c r="P648" t="s">
        <v>2764</v>
      </c>
      <c r="Q648" t="s">
        <v>2781</v>
      </c>
      <c r="R648" t="s">
        <v>59</v>
      </c>
      <c r="S648" t="s">
        <v>1496</v>
      </c>
      <c r="T648" t="s">
        <v>2719</v>
      </c>
      <c r="V648" t="s">
        <v>3304</v>
      </c>
      <c r="W648">
        <v>0.95</v>
      </c>
      <c r="X648" t="b">
        <v>1</v>
      </c>
      <c r="Y648" t="s">
        <v>2720</v>
      </c>
    </row>
    <row r="649" spans="1:25" x14ac:dyDescent="0.35">
      <c r="A649" t="s">
        <v>2780</v>
      </c>
      <c r="B649" t="s">
        <v>1498</v>
      </c>
      <c r="C649" t="s">
        <v>1531</v>
      </c>
      <c r="D649">
        <v>8.98876404494382E-2</v>
      </c>
      <c r="G649">
        <v>8</v>
      </c>
      <c r="H649">
        <v>8.98876404494382E-2</v>
      </c>
      <c r="I649">
        <v>89</v>
      </c>
      <c r="J649" t="s">
        <v>59</v>
      </c>
      <c r="K649" t="s">
        <v>2716</v>
      </c>
      <c r="L649" t="s">
        <v>2777</v>
      </c>
      <c r="N649" t="s">
        <v>3303</v>
      </c>
      <c r="O649" t="s">
        <v>2763</v>
      </c>
      <c r="P649" t="s">
        <v>2764</v>
      </c>
      <c r="Q649" t="s">
        <v>2781</v>
      </c>
      <c r="R649" t="s">
        <v>59</v>
      </c>
      <c r="S649" t="s">
        <v>1496</v>
      </c>
      <c r="T649" t="s">
        <v>2719</v>
      </c>
      <c r="V649" t="s">
        <v>3304</v>
      </c>
      <c r="W649">
        <v>0.95</v>
      </c>
      <c r="X649" t="b">
        <v>1</v>
      </c>
      <c r="Y649" t="s">
        <v>2720</v>
      </c>
    </row>
    <row r="650" spans="1:25" x14ac:dyDescent="0.35">
      <c r="A650" t="s">
        <v>2780</v>
      </c>
      <c r="B650" t="s">
        <v>1528</v>
      </c>
      <c r="C650" t="s">
        <v>1609</v>
      </c>
      <c r="D650">
        <v>7.1428571428571397E-2</v>
      </c>
      <c r="G650">
        <v>7</v>
      </c>
      <c r="H650">
        <v>7.1428571428571397E-2</v>
      </c>
      <c r="I650">
        <v>98</v>
      </c>
      <c r="J650" t="s">
        <v>59</v>
      </c>
      <c r="K650" t="s">
        <v>2716</v>
      </c>
      <c r="L650" t="s">
        <v>2762</v>
      </c>
      <c r="N650" t="s">
        <v>3303</v>
      </c>
      <c r="O650" t="s">
        <v>2763</v>
      </c>
      <c r="P650" t="s">
        <v>2764</v>
      </c>
      <c r="Q650" t="s">
        <v>2781</v>
      </c>
      <c r="R650" t="s">
        <v>59</v>
      </c>
      <c r="S650" t="s">
        <v>1496</v>
      </c>
      <c r="T650" t="s">
        <v>2719</v>
      </c>
      <c r="V650" t="s">
        <v>3305</v>
      </c>
      <c r="W650">
        <v>0.95</v>
      </c>
      <c r="X650" t="b">
        <v>1</v>
      </c>
      <c r="Y650" t="s">
        <v>2720</v>
      </c>
    </row>
    <row r="651" spans="1:25" x14ac:dyDescent="0.35">
      <c r="A651" t="s">
        <v>2780</v>
      </c>
      <c r="B651" t="s">
        <v>1528</v>
      </c>
      <c r="C651" t="s">
        <v>1639</v>
      </c>
      <c r="D651">
        <v>6.1224489795918401E-2</v>
      </c>
      <c r="G651">
        <v>6</v>
      </c>
      <c r="H651">
        <v>6.1224489795918401E-2</v>
      </c>
      <c r="I651">
        <v>98</v>
      </c>
      <c r="J651" t="s">
        <v>59</v>
      </c>
      <c r="K651" t="s">
        <v>2716</v>
      </c>
      <c r="L651" t="s">
        <v>2766</v>
      </c>
      <c r="N651" t="s">
        <v>3303</v>
      </c>
      <c r="O651" t="s">
        <v>2763</v>
      </c>
      <c r="P651" t="s">
        <v>2764</v>
      </c>
      <c r="Q651" t="s">
        <v>2781</v>
      </c>
      <c r="R651" t="s">
        <v>59</v>
      </c>
      <c r="S651" t="s">
        <v>1496</v>
      </c>
      <c r="T651" t="s">
        <v>2719</v>
      </c>
      <c r="V651" t="s">
        <v>3305</v>
      </c>
      <c r="W651">
        <v>0.95</v>
      </c>
      <c r="X651" t="b">
        <v>1</v>
      </c>
      <c r="Y651" t="s">
        <v>2720</v>
      </c>
    </row>
    <row r="652" spans="1:25" x14ac:dyDescent="0.35">
      <c r="A652" t="s">
        <v>2780</v>
      </c>
      <c r="B652" t="s">
        <v>1528</v>
      </c>
      <c r="C652" t="s">
        <v>1551</v>
      </c>
      <c r="D652">
        <v>0.13265306122449</v>
      </c>
      <c r="G652">
        <v>13</v>
      </c>
      <c r="H652">
        <v>0.13265306122449</v>
      </c>
      <c r="I652">
        <v>98</v>
      </c>
      <c r="J652" t="s">
        <v>59</v>
      </c>
      <c r="K652" t="s">
        <v>2716</v>
      </c>
      <c r="L652" t="s">
        <v>2767</v>
      </c>
      <c r="N652" t="s">
        <v>3303</v>
      </c>
      <c r="O652" t="s">
        <v>2763</v>
      </c>
      <c r="P652" t="s">
        <v>2764</v>
      </c>
      <c r="Q652" t="s">
        <v>2781</v>
      </c>
      <c r="R652" t="s">
        <v>59</v>
      </c>
      <c r="S652" t="s">
        <v>1496</v>
      </c>
      <c r="T652" t="s">
        <v>2719</v>
      </c>
      <c r="V652" t="s">
        <v>3305</v>
      </c>
      <c r="W652">
        <v>0.95</v>
      </c>
      <c r="X652" t="b">
        <v>1</v>
      </c>
      <c r="Y652" t="s">
        <v>2720</v>
      </c>
    </row>
    <row r="653" spans="1:25" x14ac:dyDescent="0.35">
      <c r="A653" t="s">
        <v>2780</v>
      </c>
      <c r="B653" t="s">
        <v>1528</v>
      </c>
      <c r="C653" t="s">
        <v>1530</v>
      </c>
      <c r="D653">
        <v>5.10204081632653E-2</v>
      </c>
      <c r="G653">
        <v>5</v>
      </c>
      <c r="H653">
        <v>5.10204081632653E-2</v>
      </c>
      <c r="I653">
        <v>98</v>
      </c>
      <c r="J653" t="s">
        <v>59</v>
      </c>
      <c r="K653" t="s">
        <v>2716</v>
      </c>
      <c r="L653" t="s">
        <v>2768</v>
      </c>
      <c r="N653" t="s">
        <v>3303</v>
      </c>
      <c r="O653" t="s">
        <v>2763</v>
      </c>
      <c r="P653" t="s">
        <v>2764</v>
      </c>
      <c r="Q653" t="s">
        <v>2781</v>
      </c>
      <c r="R653" t="s">
        <v>59</v>
      </c>
      <c r="S653" t="s">
        <v>1496</v>
      </c>
      <c r="T653" t="s">
        <v>2719</v>
      </c>
      <c r="V653" t="s">
        <v>3305</v>
      </c>
      <c r="W653">
        <v>0.95</v>
      </c>
      <c r="X653" t="b">
        <v>1</v>
      </c>
      <c r="Y653" t="s">
        <v>2720</v>
      </c>
    </row>
    <row r="654" spans="1:25" x14ac:dyDescent="0.35">
      <c r="A654" t="s">
        <v>2780</v>
      </c>
      <c r="B654" t="s">
        <v>1528</v>
      </c>
      <c r="C654" t="s">
        <v>1734</v>
      </c>
      <c r="D654">
        <v>6.1224489795918401E-2</v>
      </c>
      <c r="G654">
        <v>6</v>
      </c>
      <c r="H654">
        <v>6.1224489795918401E-2</v>
      </c>
      <c r="I654">
        <v>98</v>
      </c>
      <c r="J654" t="s">
        <v>59</v>
      </c>
      <c r="K654" t="s">
        <v>2716</v>
      </c>
      <c r="L654" t="s">
        <v>2769</v>
      </c>
      <c r="N654" t="s">
        <v>3303</v>
      </c>
      <c r="O654" t="s">
        <v>2763</v>
      </c>
      <c r="P654" t="s">
        <v>2764</v>
      </c>
      <c r="Q654" t="s">
        <v>2781</v>
      </c>
      <c r="R654" t="s">
        <v>59</v>
      </c>
      <c r="S654" t="s">
        <v>1496</v>
      </c>
      <c r="T654" t="s">
        <v>2719</v>
      </c>
      <c r="V654" t="s">
        <v>3305</v>
      </c>
      <c r="W654">
        <v>0.95</v>
      </c>
      <c r="X654" t="b">
        <v>1</v>
      </c>
      <c r="Y654" t="s">
        <v>2720</v>
      </c>
    </row>
    <row r="655" spans="1:25" x14ac:dyDescent="0.35">
      <c r="A655" t="s">
        <v>2780</v>
      </c>
      <c r="B655" t="s">
        <v>1528</v>
      </c>
      <c r="C655" t="s">
        <v>1503</v>
      </c>
      <c r="D655">
        <v>4.08163265306122E-2</v>
      </c>
      <c r="G655">
        <v>4</v>
      </c>
      <c r="H655">
        <v>4.08163265306122E-2</v>
      </c>
      <c r="I655">
        <v>98</v>
      </c>
      <c r="J655" t="s">
        <v>59</v>
      </c>
      <c r="K655" t="s">
        <v>2716</v>
      </c>
      <c r="L655" t="s">
        <v>2770</v>
      </c>
      <c r="N655" t="s">
        <v>3303</v>
      </c>
      <c r="O655" t="s">
        <v>2763</v>
      </c>
      <c r="P655" t="s">
        <v>2764</v>
      </c>
      <c r="Q655" t="s">
        <v>2781</v>
      </c>
      <c r="R655" t="s">
        <v>59</v>
      </c>
      <c r="S655" t="s">
        <v>1496</v>
      </c>
      <c r="T655" t="s">
        <v>2719</v>
      </c>
      <c r="V655" t="s">
        <v>3305</v>
      </c>
      <c r="W655">
        <v>0.95</v>
      </c>
      <c r="X655" t="b">
        <v>1</v>
      </c>
      <c r="Y655" t="s">
        <v>2720</v>
      </c>
    </row>
    <row r="656" spans="1:25" x14ac:dyDescent="0.35">
      <c r="A656" t="s">
        <v>2780</v>
      </c>
      <c r="B656" t="s">
        <v>1528</v>
      </c>
      <c r="C656" t="s">
        <v>1592</v>
      </c>
      <c r="D656">
        <v>2.04081632653061E-2</v>
      </c>
      <c r="G656">
        <v>2</v>
      </c>
      <c r="H656">
        <v>2.04081632653061E-2</v>
      </c>
      <c r="I656">
        <v>98</v>
      </c>
      <c r="J656" t="s">
        <v>59</v>
      </c>
      <c r="K656" t="s">
        <v>2716</v>
      </c>
      <c r="L656" t="s">
        <v>2771</v>
      </c>
      <c r="N656" t="s">
        <v>3303</v>
      </c>
      <c r="O656" t="s">
        <v>2763</v>
      </c>
      <c r="P656" t="s">
        <v>2764</v>
      </c>
      <c r="Q656" t="s">
        <v>2781</v>
      </c>
      <c r="R656" t="s">
        <v>59</v>
      </c>
      <c r="S656" t="s">
        <v>1496</v>
      </c>
      <c r="T656" t="s">
        <v>2719</v>
      </c>
      <c r="V656" t="s">
        <v>3305</v>
      </c>
      <c r="W656">
        <v>0.95</v>
      </c>
      <c r="X656" t="b">
        <v>1</v>
      </c>
      <c r="Y656" t="s">
        <v>2720</v>
      </c>
    </row>
    <row r="657" spans="1:25" x14ac:dyDescent="0.35">
      <c r="A657" t="s">
        <v>2780</v>
      </c>
      <c r="B657" t="s">
        <v>1528</v>
      </c>
      <c r="C657" t="s">
        <v>1501</v>
      </c>
      <c r="D657">
        <v>4.08163265306122E-2</v>
      </c>
      <c r="G657">
        <v>4</v>
      </c>
      <c r="H657">
        <v>4.08163265306122E-2</v>
      </c>
      <c r="I657">
        <v>98</v>
      </c>
      <c r="J657" t="s">
        <v>59</v>
      </c>
      <c r="K657" t="s">
        <v>2716</v>
      </c>
      <c r="L657" t="s">
        <v>2772</v>
      </c>
      <c r="N657" t="s">
        <v>3303</v>
      </c>
      <c r="O657" t="s">
        <v>2763</v>
      </c>
      <c r="P657" t="s">
        <v>2764</v>
      </c>
      <c r="Q657" t="s">
        <v>2781</v>
      </c>
      <c r="R657" t="s">
        <v>59</v>
      </c>
      <c r="S657" t="s">
        <v>1496</v>
      </c>
      <c r="T657" t="s">
        <v>2719</v>
      </c>
      <c r="V657" t="s">
        <v>3305</v>
      </c>
      <c r="W657">
        <v>0.95</v>
      </c>
      <c r="X657" t="b">
        <v>1</v>
      </c>
      <c r="Y657" t="s">
        <v>2720</v>
      </c>
    </row>
    <row r="658" spans="1:25" x14ac:dyDescent="0.35">
      <c r="A658" t="s">
        <v>2780</v>
      </c>
      <c r="B658" t="s">
        <v>1528</v>
      </c>
      <c r="C658" t="s">
        <v>1502</v>
      </c>
      <c r="D658">
        <v>0.31632653061224503</v>
      </c>
      <c r="G658">
        <v>31</v>
      </c>
      <c r="H658">
        <v>0.31632653061224503</v>
      </c>
      <c r="I658">
        <v>98</v>
      </c>
      <c r="J658" t="s">
        <v>59</v>
      </c>
      <c r="K658" t="s">
        <v>2716</v>
      </c>
      <c r="L658" t="s">
        <v>2774</v>
      </c>
      <c r="N658" t="s">
        <v>3303</v>
      </c>
      <c r="O658" t="s">
        <v>2763</v>
      </c>
      <c r="P658" t="s">
        <v>2764</v>
      </c>
      <c r="Q658" t="s">
        <v>2781</v>
      </c>
      <c r="R658" t="s">
        <v>59</v>
      </c>
      <c r="S658" t="s">
        <v>1496</v>
      </c>
      <c r="T658" t="s">
        <v>2719</v>
      </c>
      <c r="V658" t="s">
        <v>3305</v>
      </c>
      <c r="W658">
        <v>0.95</v>
      </c>
      <c r="X658" t="b">
        <v>1</v>
      </c>
      <c r="Y658" t="s">
        <v>2720</v>
      </c>
    </row>
    <row r="659" spans="1:25" x14ac:dyDescent="0.35">
      <c r="A659" t="s">
        <v>2780</v>
      </c>
      <c r="B659" t="s">
        <v>1528</v>
      </c>
      <c r="C659" t="s">
        <v>2111</v>
      </c>
      <c r="D659">
        <v>1.02040816326531E-2</v>
      </c>
      <c r="G659">
        <v>1</v>
      </c>
      <c r="H659">
        <v>1.02040816326531E-2</v>
      </c>
      <c r="I659">
        <v>98</v>
      </c>
      <c r="J659" t="s">
        <v>59</v>
      </c>
      <c r="K659" t="s">
        <v>2716</v>
      </c>
      <c r="L659" t="s">
        <v>2776</v>
      </c>
      <c r="N659" t="s">
        <v>3303</v>
      </c>
      <c r="O659" t="s">
        <v>2763</v>
      </c>
      <c r="P659" t="s">
        <v>2764</v>
      </c>
      <c r="Q659" t="s">
        <v>2781</v>
      </c>
      <c r="R659" t="s">
        <v>59</v>
      </c>
      <c r="S659" t="s">
        <v>1496</v>
      </c>
      <c r="T659" t="s">
        <v>2719</v>
      </c>
      <c r="V659" t="s">
        <v>3305</v>
      </c>
      <c r="W659">
        <v>0.95</v>
      </c>
      <c r="X659" t="b">
        <v>1</v>
      </c>
      <c r="Y659" t="s">
        <v>2720</v>
      </c>
    </row>
    <row r="660" spans="1:25" x14ac:dyDescent="0.35">
      <c r="A660" t="s">
        <v>2780</v>
      </c>
      <c r="B660" t="s">
        <v>1528</v>
      </c>
      <c r="C660" t="s">
        <v>1531</v>
      </c>
      <c r="D660">
        <v>0.19387755102040799</v>
      </c>
      <c r="G660">
        <v>19</v>
      </c>
      <c r="H660">
        <v>0.19387755102040799</v>
      </c>
      <c r="I660">
        <v>98</v>
      </c>
      <c r="J660" t="s">
        <v>59</v>
      </c>
      <c r="K660" t="s">
        <v>2716</v>
      </c>
      <c r="L660" t="s">
        <v>2777</v>
      </c>
      <c r="N660" t="s">
        <v>3303</v>
      </c>
      <c r="O660" t="s">
        <v>2763</v>
      </c>
      <c r="P660" t="s">
        <v>2764</v>
      </c>
      <c r="Q660" t="s">
        <v>2781</v>
      </c>
      <c r="R660" t="s">
        <v>59</v>
      </c>
      <c r="S660" t="s">
        <v>1496</v>
      </c>
      <c r="T660" t="s">
        <v>2719</v>
      </c>
      <c r="V660" t="s">
        <v>3305</v>
      </c>
      <c r="W660">
        <v>0.95</v>
      </c>
      <c r="X660" t="b">
        <v>1</v>
      </c>
      <c r="Y660" t="s">
        <v>2720</v>
      </c>
    </row>
    <row r="661" spans="1:25" x14ac:dyDescent="0.35">
      <c r="A661" t="s">
        <v>2782</v>
      </c>
      <c r="B661" t="s">
        <v>1498</v>
      </c>
      <c r="C661" t="s">
        <v>1500</v>
      </c>
      <c r="D661">
        <v>0.97058823529411797</v>
      </c>
      <c r="G661">
        <v>33</v>
      </c>
      <c r="H661">
        <v>0.97058823529411797</v>
      </c>
      <c r="I661">
        <v>34</v>
      </c>
      <c r="J661" t="s">
        <v>99</v>
      </c>
      <c r="K661" t="s">
        <v>2716</v>
      </c>
      <c r="L661" t="s">
        <v>2731</v>
      </c>
      <c r="N661" t="s">
        <v>3303</v>
      </c>
      <c r="O661" t="s">
        <v>2763</v>
      </c>
      <c r="P661" t="s">
        <v>2783</v>
      </c>
      <c r="Q661" t="s">
        <v>2784</v>
      </c>
      <c r="R661" t="s">
        <v>99</v>
      </c>
      <c r="T661" t="s">
        <v>2719</v>
      </c>
      <c r="V661" t="s">
        <v>3304</v>
      </c>
      <c r="W661">
        <v>0.95</v>
      </c>
      <c r="X661" t="b">
        <v>1</v>
      </c>
      <c r="Y661" t="s">
        <v>2720</v>
      </c>
    </row>
    <row r="662" spans="1:25" x14ac:dyDescent="0.35">
      <c r="A662" t="s">
        <v>2782</v>
      </c>
      <c r="B662" t="s">
        <v>1498</v>
      </c>
      <c r="C662" t="s">
        <v>1496</v>
      </c>
      <c r="D662">
        <v>2.9411764705882401E-2</v>
      </c>
      <c r="G662">
        <v>1</v>
      </c>
      <c r="H662">
        <v>2.9411764705882401E-2</v>
      </c>
      <c r="I662">
        <v>34</v>
      </c>
      <c r="J662" t="s">
        <v>99</v>
      </c>
      <c r="K662" t="s">
        <v>2716</v>
      </c>
      <c r="L662" t="s">
        <v>2733</v>
      </c>
      <c r="N662" t="s">
        <v>3303</v>
      </c>
      <c r="O662" t="s">
        <v>2763</v>
      </c>
      <c r="P662" t="s">
        <v>2783</v>
      </c>
      <c r="Q662" t="s">
        <v>2784</v>
      </c>
      <c r="R662" t="s">
        <v>99</v>
      </c>
      <c r="T662" t="s">
        <v>2719</v>
      </c>
      <c r="V662" t="s">
        <v>3304</v>
      </c>
      <c r="W662">
        <v>0.95</v>
      </c>
      <c r="X662" t="b">
        <v>1</v>
      </c>
      <c r="Y662" t="s">
        <v>2720</v>
      </c>
    </row>
    <row r="663" spans="1:25" x14ac:dyDescent="0.35">
      <c r="A663" t="s">
        <v>2782</v>
      </c>
      <c r="B663" t="s">
        <v>1528</v>
      </c>
      <c r="C663" t="s">
        <v>1500</v>
      </c>
      <c r="D663">
        <v>0.83823529411764697</v>
      </c>
      <c r="G663">
        <v>57</v>
      </c>
      <c r="H663">
        <v>0.83823529411764697</v>
      </c>
      <c r="I663">
        <v>68</v>
      </c>
      <c r="J663" t="s">
        <v>99</v>
      </c>
      <c r="K663" t="s">
        <v>2716</v>
      </c>
      <c r="L663" t="s">
        <v>2731</v>
      </c>
      <c r="N663" t="s">
        <v>3303</v>
      </c>
      <c r="O663" t="s">
        <v>2763</v>
      </c>
      <c r="P663" t="s">
        <v>2783</v>
      </c>
      <c r="Q663" t="s">
        <v>2784</v>
      </c>
      <c r="R663" t="s">
        <v>99</v>
      </c>
      <c r="T663" t="s">
        <v>2719</v>
      </c>
      <c r="V663" t="s">
        <v>3305</v>
      </c>
      <c r="W663">
        <v>0.95</v>
      </c>
      <c r="X663" t="b">
        <v>1</v>
      </c>
      <c r="Y663" t="s">
        <v>2720</v>
      </c>
    </row>
    <row r="664" spans="1:25" x14ac:dyDescent="0.35">
      <c r="A664" t="s">
        <v>2782</v>
      </c>
      <c r="B664" t="s">
        <v>1528</v>
      </c>
      <c r="C664" t="s">
        <v>1496</v>
      </c>
      <c r="D664">
        <v>0.161764705882353</v>
      </c>
      <c r="G664">
        <v>11</v>
      </c>
      <c r="H664">
        <v>0.161764705882353</v>
      </c>
      <c r="I664">
        <v>68</v>
      </c>
      <c r="J664" t="s">
        <v>99</v>
      </c>
      <c r="K664" t="s">
        <v>2716</v>
      </c>
      <c r="L664" t="s">
        <v>2733</v>
      </c>
      <c r="N664" t="s">
        <v>3303</v>
      </c>
      <c r="O664" t="s">
        <v>2763</v>
      </c>
      <c r="P664" t="s">
        <v>2783</v>
      </c>
      <c r="Q664" t="s">
        <v>2784</v>
      </c>
      <c r="R664" t="s">
        <v>99</v>
      </c>
      <c r="T664" t="s">
        <v>2719</v>
      </c>
      <c r="V664" t="s">
        <v>3305</v>
      </c>
      <c r="W664">
        <v>0.95</v>
      </c>
      <c r="X664" t="b">
        <v>1</v>
      </c>
      <c r="Y664" t="s">
        <v>2720</v>
      </c>
    </row>
    <row r="665" spans="1:25" x14ac:dyDescent="0.35">
      <c r="A665" t="s">
        <v>2785</v>
      </c>
      <c r="B665" t="s">
        <v>1498</v>
      </c>
      <c r="C665" t="s">
        <v>1610</v>
      </c>
      <c r="D665">
        <v>0.24242424242424199</v>
      </c>
      <c r="G665">
        <v>8</v>
      </c>
      <c r="H665">
        <v>0.24242424242424199</v>
      </c>
      <c r="I665">
        <v>33</v>
      </c>
      <c r="J665" t="s">
        <v>100</v>
      </c>
      <c r="K665" t="s">
        <v>2786</v>
      </c>
      <c r="L665" t="s">
        <v>2787</v>
      </c>
      <c r="N665" t="s">
        <v>3303</v>
      </c>
      <c r="O665" t="s">
        <v>2763</v>
      </c>
      <c r="P665" t="s">
        <v>2783</v>
      </c>
      <c r="Q665" t="s">
        <v>2788</v>
      </c>
      <c r="R665" t="s">
        <v>100</v>
      </c>
      <c r="S665" t="s">
        <v>1496</v>
      </c>
      <c r="T665" t="s">
        <v>2719</v>
      </c>
      <c r="V665" t="s">
        <v>3304</v>
      </c>
      <c r="W665">
        <v>0.95</v>
      </c>
      <c r="X665" t="b">
        <v>1</v>
      </c>
      <c r="Y665" t="s">
        <v>2720</v>
      </c>
    </row>
    <row r="666" spans="1:25" x14ac:dyDescent="0.35">
      <c r="A666" t="s">
        <v>2785</v>
      </c>
      <c r="B666" t="s">
        <v>1528</v>
      </c>
      <c r="C666" t="s">
        <v>1610</v>
      </c>
      <c r="D666">
        <v>0.26315789473684198</v>
      </c>
      <c r="G666">
        <v>15</v>
      </c>
      <c r="H666">
        <v>0.26315789473684198</v>
      </c>
      <c r="I666">
        <v>57</v>
      </c>
      <c r="J666" t="s">
        <v>100</v>
      </c>
      <c r="K666" t="s">
        <v>2786</v>
      </c>
      <c r="L666" t="s">
        <v>2787</v>
      </c>
      <c r="N666" t="s">
        <v>3303</v>
      </c>
      <c r="O666" t="s">
        <v>2763</v>
      </c>
      <c r="P666" t="s">
        <v>2783</v>
      </c>
      <c r="Q666" t="s">
        <v>2788</v>
      </c>
      <c r="R666" t="s">
        <v>100</v>
      </c>
      <c r="S666" t="s">
        <v>1496</v>
      </c>
      <c r="T666" t="s">
        <v>2719</v>
      </c>
      <c r="V666" t="s">
        <v>3305</v>
      </c>
      <c r="W666">
        <v>0.95</v>
      </c>
      <c r="X666" t="b">
        <v>1</v>
      </c>
      <c r="Y666" t="s">
        <v>2720</v>
      </c>
    </row>
    <row r="667" spans="1:25" x14ac:dyDescent="0.35">
      <c r="A667" t="s">
        <v>2785</v>
      </c>
      <c r="B667" t="s">
        <v>1498</v>
      </c>
      <c r="C667" t="s">
        <v>1626</v>
      </c>
      <c r="D667">
        <v>0.48484848484848497</v>
      </c>
      <c r="G667">
        <v>16</v>
      </c>
      <c r="H667">
        <v>0.48484848484848497</v>
      </c>
      <c r="I667">
        <v>33</v>
      </c>
      <c r="J667" t="s">
        <v>100</v>
      </c>
      <c r="K667" t="s">
        <v>2786</v>
      </c>
      <c r="L667" t="s">
        <v>2789</v>
      </c>
      <c r="N667" t="s">
        <v>3303</v>
      </c>
      <c r="O667" t="s">
        <v>2763</v>
      </c>
      <c r="P667" t="s">
        <v>2783</v>
      </c>
      <c r="Q667" t="s">
        <v>2788</v>
      </c>
      <c r="R667" t="s">
        <v>100</v>
      </c>
      <c r="S667" t="s">
        <v>1496</v>
      </c>
      <c r="T667" t="s">
        <v>2719</v>
      </c>
      <c r="V667" t="s">
        <v>3304</v>
      </c>
      <c r="W667">
        <v>0.95</v>
      </c>
      <c r="X667" t="b">
        <v>1</v>
      </c>
      <c r="Y667" t="s">
        <v>2720</v>
      </c>
    </row>
    <row r="668" spans="1:25" x14ac:dyDescent="0.35">
      <c r="A668" t="s">
        <v>2785</v>
      </c>
      <c r="B668" t="s">
        <v>1528</v>
      </c>
      <c r="C668" t="s">
        <v>1626</v>
      </c>
      <c r="D668">
        <v>0.45614035087719301</v>
      </c>
      <c r="G668">
        <v>26</v>
      </c>
      <c r="H668">
        <v>0.45614035087719301</v>
      </c>
      <c r="I668">
        <v>57</v>
      </c>
      <c r="J668" t="s">
        <v>100</v>
      </c>
      <c r="K668" t="s">
        <v>2786</v>
      </c>
      <c r="L668" t="s">
        <v>2789</v>
      </c>
      <c r="N668" t="s">
        <v>3303</v>
      </c>
      <c r="O668" t="s">
        <v>2763</v>
      </c>
      <c r="P668" t="s">
        <v>2783</v>
      </c>
      <c r="Q668" t="s">
        <v>2788</v>
      </c>
      <c r="R668" t="s">
        <v>100</v>
      </c>
      <c r="S668" t="s">
        <v>1496</v>
      </c>
      <c r="T668" t="s">
        <v>2719</v>
      </c>
      <c r="V668" t="s">
        <v>3305</v>
      </c>
      <c r="W668">
        <v>0.95</v>
      </c>
      <c r="X668" t="b">
        <v>1</v>
      </c>
      <c r="Y668" t="s">
        <v>2720</v>
      </c>
    </row>
    <row r="669" spans="1:25" x14ac:dyDescent="0.35">
      <c r="A669" t="s">
        <v>2785</v>
      </c>
      <c r="B669" t="s">
        <v>1498</v>
      </c>
      <c r="C669" t="s">
        <v>2790</v>
      </c>
      <c r="D669">
        <v>6.0606060606060601E-2</v>
      </c>
      <c r="G669">
        <v>2</v>
      </c>
      <c r="H669">
        <v>6.0606060606060601E-2</v>
      </c>
      <c r="I669">
        <v>33</v>
      </c>
      <c r="J669" t="s">
        <v>100</v>
      </c>
      <c r="K669" t="s">
        <v>2786</v>
      </c>
      <c r="L669" t="s">
        <v>2791</v>
      </c>
      <c r="N669" t="s">
        <v>3303</v>
      </c>
      <c r="O669" t="s">
        <v>2763</v>
      </c>
      <c r="P669" t="s">
        <v>2783</v>
      </c>
      <c r="Q669" t="s">
        <v>2788</v>
      </c>
      <c r="R669" t="s">
        <v>100</v>
      </c>
      <c r="S669" t="s">
        <v>1496</v>
      </c>
      <c r="T669" t="s">
        <v>2719</v>
      </c>
      <c r="V669" t="s">
        <v>3304</v>
      </c>
      <c r="W669">
        <v>0.95</v>
      </c>
      <c r="X669" t="b">
        <v>1</v>
      </c>
      <c r="Y669" t="s">
        <v>2720</v>
      </c>
    </row>
    <row r="670" spans="1:25" x14ac:dyDescent="0.35">
      <c r="A670" t="s">
        <v>2785</v>
      </c>
      <c r="B670" t="s">
        <v>1528</v>
      </c>
      <c r="C670" t="s">
        <v>2790</v>
      </c>
      <c r="D670">
        <v>8.7719298245614002E-2</v>
      </c>
      <c r="G670">
        <v>5</v>
      </c>
      <c r="H670">
        <v>8.7719298245614002E-2</v>
      </c>
      <c r="I670">
        <v>57</v>
      </c>
      <c r="J670" t="s">
        <v>100</v>
      </c>
      <c r="K670" t="s">
        <v>2786</v>
      </c>
      <c r="L670" t="s">
        <v>2791</v>
      </c>
      <c r="N670" t="s">
        <v>3303</v>
      </c>
      <c r="O670" t="s">
        <v>2763</v>
      </c>
      <c r="P670" t="s">
        <v>2783</v>
      </c>
      <c r="Q670" t="s">
        <v>2788</v>
      </c>
      <c r="R670" t="s">
        <v>100</v>
      </c>
      <c r="S670" t="s">
        <v>1496</v>
      </c>
      <c r="T670" t="s">
        <v>2719</v>
      </c>
      <c r="V670" t="s">
        <v>3305</v>
      </c>
      <c r="W670">
        <v>0.95</v>
      </c>
      <c r="X670" t="b">
        <v>1</v>
      </c>
      <c r="Y670" t="s">
        <v>2720</v>
      </c>
    </row>
    <row r="671" spans="1:25" x14ac:dyDescent="0.35">
      <c r="A671" t="s">
        <v>2785</v>
      </c>
      <c r="B671" t="s">
        <v>1498</v>
      </c>
      <c r="C671" t="s">
        <v>1717</v>
      </c>
      <c r="D671">
        <v>0.30303030303030298</v>
      </c>
      <c r="G671">
        <v>10</v>
      </c>
      <c r="H671">
        <v>0.30303030303030298</v>
      </c>
      <c r="I671">
        <v>33</v>
      </c>
      <c r="J671" t="s">
        <v>100</v>
      </c>
      <c r="K671" t="s">
        <v>2786</v>
      </c>
      <c r="L671" t="s">
        <v>2792</v>
      </c>
      <c r="N671" t="s">
        <v>3303</v>
      </c>
      <c r="O671" t="s">
        <v>2763</v>
      </c>
      <c r="P671" t="s">
        <v>2783</v>
      </c>
      <c r="Q671" t="s">
        <v>2788</v>
      </c>
      <c r="R671" t="s">
        <v>100</v>
      </c>
      <c r="S671" t="s">
        <v>1496</v>
      </c>
      <c r="T671" t="s">
        <v>2719</v>
      </c>
      <c r="V671" t="s">
        <v>3304</v>
      </c>
      <c r="W671">
        <v>0.95</v>
      </c>
      <c r="X671" t="b">
        <v>1</v>
      </c>
      <c r="Y671" t="s">
        <v>2720</v>
      </c>
    </row>
    <row r="672" spans="1:25" x14ac:dyDescent="0.35">
      <c r="A672" t="s">
        <v>2785</v>
      </c>
      <c r="B672" t="s">
        <v>1528</v>
      </c>
      <c r="C672" t="s">
        <v>1717</v>
      </c>
      <c r="D672">
        <v>0.47368421052631599</v>
      </c>
      <c r="G672">
        <v>27</v>
      </c>
      <c r="H672">
        <v>0.47368421052631599</v>
      </c>
      <c r="I672">
        <v>57</v>
      </c>
      <c r="J672" t="s">
        <v>100</v>
      </c>
      <c r="K672" t="s">
        <v>2786</v>
      </c>
      <c r="L672" t="s">
        <v>2792</v>
      </c>
      <c r="N672" t="s">
        <v>3303</v>
      </c>
      <c r="O672" t="s">
        <v>2763</v>
      </c>
      <c r="P672" t="s">
        <v>2783</v>
      </c>
      <c r="Q672" t="s">
        <v>2788</v>
      </c>
      <c r="R672" t="s">
        <v>100</v>
      </c>
      <c r="S672" t="s">
        <v>1496</v>
      </c>
      <c r="T672" t="s">
        <v>2719</v>
      </c>
      <c r="V672" t="s">
        <v>3305</v>
      </c>
      <c r="W672">
        <v>0.95</v>
      </c>
      <c r="X672" t="b">
        <v>1</v>
      </c>
      <c r="Y672" t="s">
        <v>2720</v>
      </c>
    </row>
    <row r="673" spans="1:25" x14ac:dyDescent="0.35">
      <c r="A673" t="s">
        <v>2785</v>
      </c>
      <c r="B673" t="s">
        <v>1498</v>
      </c>
      <c r="C673" t="s">
        <v>1708</v>
      </c>
      <c r="D673">
        <v>0.39393939393939398</v>
      </c>
      <c r="G673">
        <v>13</v>
      </c>
      <c r="H673">
        <v>0.39393939393939398</v>
      </c>
      <c r="I673">
        <v>33</v>
      </c>
      <c r="J673" t="s">
        <v>100</v>
      </c>
      <c r="K673" t="s">
        <v>2786</v>
      </c>
      <c r="L673" t="s">
        <v>2793</v>
      </c>
      <c r="N673" t="s">
        <v>3303</v>
      </c>
      <c r="O673" t="s">
        <v>2763</v>
      </c>
      <c r="P673" t="s">
        <v>2783</v>
      </c>
      <c r="Q673" t="s">
        <v>2788</v>
      </c>
      <c r="R673" t="s">
        <v>100</v>
      </c>
      <c r="S673" t="s">
        <v>1496</v>
      </c>
      <c r="T673" t="s">
        <v>2719</v>
      </c>
      <c r="V673" t="s">
        <v>3304</v>
      </c>
      <c r="W673">
        <v>0.95</v>
      </c>
      <c r="X673" t="b">
        <v>1</v>
      </c>
      <c r="Y673" t="s">
        <v>2720</v>
      </c>
    </row>
    <row r="674" spans="1:25" x14ac:dyDescent="0.35">
      <c r="A674" t="s">
        <v>2785</v>
      </c>
      <c r="B674" t="s">
        <v>1528</v>
      </c>
      <c r="C674" t="s">
        <v>1708</v>
      </c>
      <c r="D674">
        <v>0.175438596491228</v>
      </c>
      <c r="G674">
        <v>10</v>
      </c>
      <c r="H674">
        <v>0.175438596491228</v>
      </c>
      <c r="I674">
        <v>57</v>
      </c>
      <c r="J674" t="s">
        <v>100</v>
      </c>
      <c r="K674" t="s">
        <v>2786</v>
      </c>
      <c r="L674" t="s">
        <v>2793</v>
      </c>
      <c r="N674" t="s">
        <v>3303</v>
      </c>
      <c r="O674" t="s">
        <v>2763</v>
      </c>
      <c r="P674" t="s">
        <v>2783</v>
      </c>
      <c r="Q674" t="s">
        <v>2788</v>
      </c>
      <c r="R674" t="s">
        <v>100</v>
      </c>
      <c r="S674" t="s">
        <v>1496</v>
      </c>
      <c r="T674" t="s">
        <v>2719</v>
      </c>
      <c r="V674" t="s">
        <v>3305</v>
      </c>
      <c r="W674">
        <v>0.95</v>
      </c>
      <c r="X674" t="b">
        <v>1</v>
      </c>
      <c r="Y674" t="s">
        <v>2720</v>
      </c>
    </row>
    <row r="675" spans="1:25" x14ac:dyDescent="0.35">
      <c r="A675" t="s">
        <v>2785</v>
      </c>
      <c r="B675" t="s">
        <v>1498</v>
      </c>
      <c r="C675" t="s">
        <v>2003</v>
      </c>
      <c r="D675">
        <v>3.03030303030303E-2</v>
      </c>
      <c r="G675">
        <v>1</v>
      </c>
      <c r="H675">
        <v>3.03030303030303E-2</v>
      </c>
      <c r="I675">
        <v>33</v>
      </c>
      <c r="J675" t="s">
        <v>100</v>
      </c>
      <c r="K675" t="s">
        <v>2786</v>
      </c>
      <c r="L675" t="s">
        <v>2794</v>
      </c>
      <c r="N675" t="s">
        <v>3303</v>
      </c>
      <c r="O675" t="s">
        <v>2763</v>
      </c>
      <c r="P675" t="s">
        <v>2783</v>
      </c>
      <c r="Q675" t="s">
        <v>2788</v>
      </c>
      <c r="R675" t="s">
        <v>100</v>
      </c>
      <c r="S675" t="s">
        <v>1496</v>
      </c>
      <c r="T675" t="s">
        <v>2719</v>
      </c>
      <c r="V675" t="s">
        <v>3304</v>
      </c>
      <c r="W675">
        <v>0.95</v>
      </c>
      <c r="X675" t="b">
        <v>1</v>
      </c>
      <c r="Y675" t="s">
        <v>2720</v>
      </c>
    </row>
    <row r="676" spans="1:25" x14ac:dyDescent="0.35">
      <c r="A676" t="s">
        <v>2785</v>
      </c>
      <c r="B676" t="s">
        <v>1528</v>
      </c>
      <c r="C676" t="s">
        <v>2003</v>
      </c>
      <c r="D676">
        <v>7.0175438596491196E-2</v>
      </c>
      <c r="G676">
        <v>4</v>
      </c>
      <c r="H676">
        <v>7.0175438596491196E-2</v>
      </c>
      <c r="I676">
        <v>57</v>
      </c>
      <c r="J676" t="s">
        <v>100</v>
      </c>
      <c r="K676" t="s">
        <v>2786</v>
      </c>
      <c r="L676" t="s">
        <v>2794</v>
      </c>
      <c r="N676" t="s">
        <v>3303</v>
      </c>
      <c r="O676" t="s">
        <v>2763</v>
      </c>
      <c r="P676" t="s">
        <v>2783</v>
      </c>
      <c r="Q676" t="s">
        <v>2788</v>
      </c>
      <c r="R676" t="s">
        <v>100</v>
      </c>
      <c r="S676" t="s">
        <v>1496</v>
      </c>
      <c r="T676" t="s">
        <v>2719</v>
      </c>
      <c r="V676" t="s">
        <v>3305</v>
      </c>
      <c r="W676">
        <v>0.95</v>
      </c>
      <c r="X676" t="b">
        <v>1</v>
      </c>
      <c r="Y676" t="s">
        <v>2720</v>
      </c>
    </row>
    <row r="677" spans="1:25" x14ac:dyDescent="0.35">
      <c r="A677" t="s">
        <v>2785</v>
      </c>
      <c r="B677" t="s">
        <v>1498</v>
      </c>
      <c r="C677" t="s">
        <v>1976</v>
      </c>
      <c r="D677">
        <v>6.0606060606060601E-2</v>
      </c>
      <c r="G677">
        <v>2</v>
      </c>
      <c r="H677">
        <v>6.0606060606060601E-2</v>
      </c>
      <c r="I677">
        <v>33</v>
      </c>
      <c r="J677" t="s">
        <v>100</v>
      </c>
      <c r="K677" t="s">
        <v>2786</v>
      </c>
      <c r="L677" t="s">
        <v>2795</v>
      </c>
      <c r="N677" t="s">
        <v>3303</v>
      </c>
      <c r="O677" t="s">
        <v>2763</v>
      </c>
      <c r="P677" t="s">
        <v>2783</v>
      </c>
      <c r="Q677" t="s">
        <v>2788</v>
      </c>
      <c r="R677" t="s">
        <v>100</v>
      </c>
      <c r="S677" t="s">
        <v>1496</v>
      </c>
      <c r="T677" t="s">
        <v>2719</v>
      </c>
      <c r="V677" t="s">
        <v>3304</v>
      </c>
      <c r="W677">
        <v>0.95</v>
      </c>
      <c r="X677" t="b">
        <v>1</v>
      </c>
      <c r="Y677" t="s">
        <v>2720</v>
      </c>
    </row>
    <row r="678" spans="1:25" x14ac:dyDescent="0.35">
      <c r="A678" t="s">
        <v>2785</v>
      </c>
      <c r="B678" t="s">
        <v>1498</v>
      </c>
      <c r="C678" t="s">
        <v>2041</v>
      </c>
      <c r="D678">
        <v>3.03030303030303E-2</v>
      </c>
      <c r="G678">
        <v>1</v>
      </c>
      <c r="H678">
        <v>3.03030303030303E-2</v>
      </c>
      <c r="I678">
        <v>33</v>
      </c>
      <c r="J678" t="s">
        <v>100</v>
      </c>
      <c r="K678" t="s">
        <v>2786</v>
      </c>
      <c r="L678" t="s">
        <v>2796</v>
      </c>
      <c r="N678" t="s">
        <v>3303</v>
      </c>
      <c r="O678" t="s">
        <v>2763</v>
      </c>
      <c r="P678" t="s">
        <v>2783</v>
      </c>
      <c r="Q678" t="s">
        <v>2788</v>
      </c>
      <c r="R678" t="s">
        <v>100</v>
      </c>
      <c r="S678" t="s">
        <v>1496</v>
      </c>
      <c r="T678" t="s">
        <v>2719</v>
      </c>
      <c r="V678" t="s">
        <v>3304</v>
      </c>
      <c r="W678">
        <v>0.95</v>
      </c>
      <c r="X678" t="b">
        <v>1</v>
      </c>
      <c r="Y678" t="s">
        <v>2720</v>
      </c>
    </row>
    <row r="679" spans="1:25" x14ac:dyDescent="0.35">
      <c r="A679" t="s">
        <v>2785</v>
      </c>
      <c r="B679" t="s">
        <v>1528</v>
      </c>
      <c r="C679" t="s">
        <v>2041</v>
      </c>
      <c r="D679">
        <v>0.140350877192982</v>
      </c>
      <c r="G679">
        <v>8</v>
      </c>
      <c r="H679">
        <v>0.140350877192982</v>
      </c>
      <c r="I679">
        <v>57</v>
      </c>
      <c r="J679" t="s">
        <v>100</v>
      </c>
      <c r="K679" t="s">
        <v>2786</v>
      </c>
      <c r="L679" t="s">
        <v>2796</v>
      </c>
      <c r="N679" t="s">
        <v>3303</v>
      </c>
      <c r="O679" t="s">
        <v>2763</v>
      </c>
      <c r="P679" t="s">
        <v>2783</v>
      </c>
      <c r="Q679" t="s">
        <v>2788</v>
      </c>
      <c r="R679" t="s">
        <v>100</v>
      </c>
      <c r="S679" t="s">
        <v>1496</v>
      </c>
      <c r="T679" t="s">
        <v>2719</v>
      </c>
      <c r="V679" t="s">
        <v>3305</v>
      </c>
      <c r="W679">
        <v>0.95</v>
      </c>
      <c r="X679" t="b">
        <v>1</v>
      </c>
      <c r="Y679" t="s">
        <v>2720</v>
      </c>
    </row>
    <row r="680" spans="1:25" x14ac:dyDescent="0.35">
      <c r="A680" t="s">
        <v>2797</v>
      </c>
      <c r="B680" t="s">
        <v>1528</v>
      </c>
      <c r="C680" t="s">
        <v>1610</v>
      </c>
      <c r="D680">
        <v>0.18181818181818199</v>
      </c>
      <c r="G680">
        <v>2</v>
      </c>
      <c r="H680">
        <v>0.18181818181818199</v>
      </c>
      <c r="I680">
        <v>11</v>
      </c>
      <c r="J680" t="s">
        <v>113</v>
      </c>
      <c r="K680" t="s">
        <v>2786</v>
      </c>
      <c r="L680" t="s">
        <v>2787</v>
      </c>
      <c r="N680" t="s">
        <v>3303</v>
      </c>
      <c r="O680" t="s">
        <v>2763</v>
      </c>
      <c r="P680" t="s">
        <v>2783</v>
      </c>
      <c r="Q680" t="s">
        <v>2798</v>
      </c>
      <c r="R680" t="s">
        <v>113</v>
      </c>
      <c r="S680" t="s">
        <v>1496</v>
      </c>
      <c r="T680" t="s">
        <v>2719</v>
      </c>
      <c r="V680" t="s">
        <v>3305</v>
      </c>
      <c r="W680">
        <v>0.95</v>
      </c>
      <c r="X680" t="b">
        <v>1</v>
      </c>
      <c r="Y680" t="s">
        <v>2720</v>
      </c>
    </row>
    <row r="681" spans="1:25" x14ac:dyDescent="0.35">
      <c r="A681" t="s">
        <v>2797</v>
      </c>
      <c r="B681" t="s">
        <v>1528</v>
      </c>
      <c r="C681" t="s">
        <v>1626</v>
      </c>
      <c r="D681">
        <v>0.18181818181818199</v>
      </c>
      <c r="G681">
        <v>2</v>
      </c>
      <c r="H681">
        <v>0.18181818181818199</v>
      </c>
      <c r="I681">
        <v>11</v>
      </c>
      <c r="J681" t="s">
        <v>113</v>
      </c>
      <c r="K681" t="s">
        <v>2786</v>
      </c>
      <c r="L681" t="s">
        <v>2789</v>
      </c>
      <c r="N681" t="s">
        <v>3303</v>
      </c>
      <c r="O681" t="s">
        <v>2763</v>
      </c>
      <c r="P681" t="s">
        <v>2783</v>
      </c>
      <c r="Q681" t="s">
        <v>2798</v>
      </c>
      <c r="R681" t="s">
        <v>113</v>
      </c>
      <c r="S681" t="s">
        <v>1496</v>
      </c>
      <c r="T681" t="s">
        <v>2719</v>
      </c>
      <c r="V681" t="s">
        <v>3305</v>
      </c>
      <c r="W681">
        <v>0.95</v>
      </c>
      <c r="X681" t="b">
        <v>1</v>
      </c>
      <c r="Y681" t="s">
        <v>2720</v>
      </c>
    </row>
    <row r="682" spans="1:25" x14ac:dyDescent="0.35">
      <c r="A682" t="s">
        <v>2797</v>
      </c>
      <c r="B682" t="s">
        <v>1498</v>
      </c>
      <c r="C682" t="s">
        <v>1717</v>
      </c>
      <c r="D682">
        <v>1</v>
      </c>
      <c r="G682">
        <v>1</v>
      </c>
      <c r="H682">
        <v>1</v>
      </c>
      <c r="I682">
        <v>1</v>
      </c>
      <c r="J682" t="s">
        <v>113</v>
      </c>
      <c r="K682" t="s">
        <v>2786</v>
      </c>
      <c r="L682" t="s">
        <v>2792</v>
      </c>
      <c r="N682" t="s">
        <v>3303</v>
      </c>
      <c r="O682" t="s">
        <v>2763</v>
      </c>
      <c r="P682" t="s">
        <v>2783</v>
      </c>
      <c r="Q682" t="s">
        <v>2798</v>
      </c>
      <c r="R682" t="s">
        <v>113</v>
      </c>
      <c r="S682" t="s">
        <v>1496</v>
      </c>
      <c r="T682" t="s">
        <v>2719</v>
      </c>
      <c r="V682" t="s">
        <v>3304</v>
      </c>
      <c r="W682">
        <v>0.95</v>
      </c>
      <c r="X682" t="b">
        <v>1</v>
      </c>
      <c r="Y682" t="s">
        <v>2720</v>
      </c>
    </row>
    <row r="683" spans="1:25" x14ac:dyDescent="0.35">
      <c r="A683" t="s">
        <v>2797</v>
      </c>
      <c r="B683" t="s">
        <v>1528</v>
      </c>
      <c r="C683" t="s">
        <v>1717</v>
      </c>
      <c r="D683">
        <v>0.45454545454545497</v>
      </c>
      <c r="G683">
        <v>5</v>
      </c>
      <c r="H683">
        <v>0.45454545454545497</v>
      </c>
      <c r="I683">
        <v>11</v>
      </c>
      <c r="J683" t="s">
        <v>113</v>
      </c>
      <c r="K683" t="s">
        <v>2786</v>
      </c>
      <c r="L683" t="s">
        <v>2792</v>
      </c>
      <c r="N683" t="s">
        <v>3303</v>
      </c>
      <c r="O683" t="s">
        <v>2763</v>
      </c>
      <c r="P683" t="s">
        <v>2783</v>
      </c>
      <c r="Q683" t="s">
        <v>2798</v>
      </c>
      <c r="R683" t="s">
        <v>113</v>
      </c>
      <c r="S683" t="s">
        <v>1496</v>
      </c>
      <c r="T683" t="s">
        <v>2719</v>
      </c>
      <c r="V683" t="s">
        <v>3305</v>
      </c>
      <c r="W683">
        <v>0.95</v>
      </c>
      <c r="X683" t="b">
        <v>1</v>
      </c>
      <c r="Y683" t="s">
        <v>2720</v>
      </c>
    </row>
    <row r="684" spans="1:25" x14ac:dyDescent="0.35">
      <c r="A684" t="s">
        <v>2797</v>
      </c>
      <c r="B684" t="s">
        <v>1528</v>
      </c>
      <c r="C684" t="s">
        <v>1708</v>
      </c>
      <c r="D684">
        <v>0.18181818181818199</v>
      </c>
      <c r="G684">
        <v>2</v>
      </c>
      <c r="H684">
        <v>0.18181818181818199</v>
      </c>
      <c r="I684">
        <v>11</v>
      </c>
      <c r="J684" t="s">
        <v>113</v>
      </c>
      <c r="K684" t="s">
        <v>2786</v>
      </c>
      <c r="L684" t="s">
        <v>2793</v>
      </c>
      <c r="N684" t="s">
        <v>3303</v>
      </c>
      <c r="O684" t="s">
        <v>2763</v>
      </c>
      <c r="P684" t="s">
        <v>2783</v>
      </c>
      <c r="Q684" t="s">
        <v>2798</v>
      </c>
      <c r="R684" t="s">
        <v>113</v>
      </c>
      <c r="S684" t="s">
        <v>1496</v>
      </c>
      <c r="T684" t="s">
        <v>2719</v>
      </c>
      <c r="V684" t="s">
        <v>3305</v>
      </c>
      <c r="W684">
        <v>0.95</v>
      </c>
      <c r="X684" t="b">
        <v>1</v>
      </c>
      <c r="Y684" t="s">
        <v>2720</v>
      </c>
    </row>
    <row r="685" spans="1:25" x14ac:dyDescent="0.35">
      <c r="A685" t="s">
        <v>2799</v>
      </c>
      <c r="B685" t="s">
        <v>1498</v>
      </c>
      <c r="C685" t="s">
        <v>1579</v>
      </c>
      <c r="D685">
        <v>0.41176470588235298</v>
      </c>
      <c r="G685">
        <v>14</v>
      </c>
      <c r="H685">
        <v>0.41176470588235298</v>
      </c>
      <c r="I685">
        <v>34</v>
      </c>
      <c r="J685" t="s">
        <v>126</v>
      </c>
      <c r="K685" t="s">
        <v>2786</v>
      </c>
      <c r="L685" t="s">
        <v>2800</v>
      </c>
      <c r="N685" t="s">
        <v>3303</v>
      </c>
      <c r="O685" t="s">
        <v>2763</v>
      </c>
      <c r="P685" t="s">
        <v>2783</v>
      </c>
      <c r="Q685" t="s">
        <v>2801</v>
      </c>
      <c r="R685" t="s">
        <v>126</v>
      </c>
      <c r="T685" t="s">
        <v>2719</v>
      </c>
      <c r="V685" t="s">
        <v>3304</v>
      </c>
      <c r="W685">
        <v>0.95</v>
      </c>
      <c r="X685" t="b">
        <v>1</v>
      </c>
      <c r="Y685" t="s">
        <v>2720</v>
      </c>
    </row>
    <row r="686" spans="1:25" x14ac:dyDescent="0.35">
      <c r="A686" t="s">
        <v>2799</v>
      </c>
      <c r="B686" t="s">
        <v>1528</v>
      </c>
      <c r="C686" t="s">
        <v>1579</v>
      </c>
      <c r="D686">
        <v>0.23529411764705899</v>
      </c>
      <c r="G686">
        <v>16</v>
      </c>
      <c r="H686">
        <v>0.23529411764705899</v>
      </c>
      <c r="I686">
        <v>68</v>
      </c>
      <c r="J686" t="s">
        <v>126</v>
      </c>
      <c r="K686" t="s">
        <v>2786</v>
      </c>
      <c r="L686" t="s">
        <v>2800</v>
      </c>
      <c r="N686" t="s">
        <v>3303</v>
      </c>
      <c r="O686" t="s">
        <v>2763</v>
      </c>
      <c r="P686" t="s">
        <v>2783</v>
      </c>
      <c r="Q686" t="s">
        <v>2801</v>
      </c>
      <c r="R686" t="s">
        <v>126</v>
      </c>
      <c r="T686" t="s">
        <v>2719</v>
      </c>
      <c r="V686" t="s">
        <v>3305</v>
      </c>
      <c r="W686">
        <v>0.95</v>
      </c>
      <c r="X686" t="b">
        <v>1</v>
      </c>
      <c r="Y686" t="s">
        <v>2720</v>
      </c>
    </row>
    <row r="687" spans="1:25" x14ac:dyDescent="0.35">
      <c r="A687" t="s">
        <v>2799</v>
      </c>
      <c r="B687" t="s">
        <v>1498</v>
      </c>
      <c r="C687" t="s">
        <v>1765</v>
      </c>
      <c r="D687">
        <v>2.9411764705882401E-2</v>
      </c>
      <c r="G687">
        <v>1</v>
      </c>
      <c r="H687">
        <v>2.9411764705882401E-2</v>
      </c>
      <c r="I687">
        <v>34</v>
      </c>
      <c r="J687" t="s">
        <v>126</v>
      </c>
      <c r="K687" t="s">
        <v>2786</v>
      </c>
      <c r="L687" t="s">
        <v>2802</v>
      </c>
      <c r="N687" t="s">
        <v>3303</v>
      </c>
      <c r="O687" t="s">
        <v>2763</v>
      </c>
      <c r="P687" t="s">
        <v>2783</v>
      </c>
      <c r="Q687" t="s">
        <v>2801</v>
      </c>
      <c r="R687" t="s">
        <v>126</v>
      </c>
      <c r="T687" t="s">
        <v>2719</v>
      </c>
      <c r="V687" t="s">
        <v>3304</v>
      </c>
      <c r="W687">
        <v>0.95</v>
      </c>
      <c r="X687" t="b">
        <v>1</v>
      </c>
      <c r="Y687" t="s">
        <v>2720</v>
      </c>
    </row>
    <row r="688" spans="1:25" x14ac:dyDescent="0.35">
      <c r="A688" t="s">
        <v>2799</v>
      </c>
      <c r="B688" t="s">
        <v>1528</v>
      </c>
      <c r="C688" t="s">
        <v>1765</v>
      </c>
      <c r="D688">
        <v>4.4117647058823498E-2</v>
      </c>
      <c r="G688">
        <v>3</v>
      </c>
      <c r="H688">
        <v>4.4117647058823498E-2</v>
      </c>
      <c r="I688">
        <v>68</v>
      </c>
      <c r="J688" t="s">
        <v>126</v>
      </c>
      <c r="K688" t="s">
        <v>2786</v>
      </c>
      <c r="L688" t="s">
        <v>2802</v>
      </c>
      <c r="N688" t="s">
        <v>3303</v>
      </c>
      <c r="O688" t="s">
        <v>2763</v>
      </c>
      <c r="P688" t="s">
        <v>2783</v>
      </c>
      <c r="Q688" t="s">
        <v>2801</v>
      </c>
      <c r="R688" t="s">
        <v>126</v>
      </c>
      <c r="T688" t="s">
        <v>2719</v>
      </c>
      <c r="V688" t="s">
        <v>3305</v>
      </c>
      <c r="W688">
        <v>0.95</v>
      </c>
      <c r="X688" t="b">
        <v>1</v>
      </c>
      <c r="Y688" t="s">
        <v>2720</v>
      </c>
    </row>
    <row r="689" spans="1:25" x14ac:dyDescent="0.35">
      <c r="A689" t="s">
        <v>2799</v>
      </c>
      <c r="B689" t="s">
        <v>1528</v>
      </c>
      <c r="C689" t="s">
        <v>1552</v>
      </c>
      <c r="D689">
        <v>2.9411764705882401E-2</v>
      </c>
      <c r="G689">
        <v>2</v>
      </c>
      <c r="H689">
        <v>2.9411764705882401E-2</v>
      </c>
      <c r="I689">
        <v>68</v>
      </c>
      <c r="J689" t="s">
        <v>126</v>
      </c>
      <c r="K689" t="s">
        <v>2786</v>
      </c>
      <c r="L689" t="s">
        <v>2803</v>
      </c>
      <c r="N689" t="s">
        <v>3303</v>
      </c>
      <c r="O689" t="s">
        <v>2763</v>
      </c>
      <c r="P689" t="s">
        <v>2783</v>
      </c>
      <c r="Q689" t="s">
        <v>2801</v>
      </c>
      <c r="R689" t="s">
        <v>126</v>
      </c>
      <c r="T689" t="s">
        <v>2719</v>
      </c>
      <c r="V689" t="s">
        <v>3305</v>
      </c>
      <c r="W689">
        <v>0.95</v>
      </c>
      <c r="X689" t="b">
        <v>1</v>
      </c>
      <c r="Y689" t="s">
        <v>2720</v>
      </c>
    </row>
    <row r="690" spans="1:25" x14ac:dyDescent="0.35">
      <c r="A690" t="s">
        <v>2799</v>
      </c>
      <c r="B690" t="s">
        <v>1498</v>
      </c>
      <c r="C690" t="s">
        <v>1505</v>
      </c>
      <c r="D690">
        <v>0.58823529411764697</v>
      </c>
      <c r="G690">
        <v>20</v>
      </c>
      <c r="H690">
        <v>0.58823529411764697</v>
      </c>
      <c r="I690">
        <v>34</v>
      </c>
      <c r="J690" t="s">
        <v>126</v>
      </c>
      <c r="K690" t="s">
        <v>2786</v>
      </c>
      <c r="L690" t="s">
        <v>2804</v>
      </c>
      <c r="N690" t="s">
        <v>3303</v>
      </c>
      <c r="O690" t="s">
        <v>2763</v>
      </c>
      <c r="P690" t="s">
        <v>2783</v>
      </c>
      <c r="Q690" t="s">
        <v>2801</v>
      </c>
      <c r="R690" t="s">
        <v>126</v>
      </c>
      <c r="T690" t="s">
        <v>2719</v>
      </c>
      <c r="V690" t="s">
        <v>3304</v>
      </c>
      <c r="W690">
        <v>0.95</v>
      </c>
      <c r="X690" t="b">
        <v>1</v>
      </c>
      <c r="Y690" t="s">
        <v>2720</v>
      </c>
    </row>
    <row r="691" spans="1:25" x14ac:dyDescent="0.35">
      <c r="A691" t="s">
        <v>2799</v>
      </c>
      <c r="B691" t="s">
        <v>1528</v>
      </c>
      <c r="C691" t="s">
        <v>1505</v>
      </c>
      <c r="D691">
        <v>0.48529411764705899</v>
      </c>
      <c r="G691">
        <v>33</v>
      </c>
      <c r="H691">
        <v>0.48529411764705899</v>
      </c>
      <c r="I691">
        <v>68</v>
      </c>
      <c r="J691" t="s">
        <v>126</v>
      </c>
      <c r="K691" t="s">
        <v>2786</v>
      </c>
      <c r="L691" t="s">
        <v>2804</v>
      </c>
      <c r="N691" t="s">
        <v>3303</v>
      </c>
      <c r="O691" t="s">
        <v>2763</v>
      </c>
      <c r="P691" t="s">
        <v>2783</v>
      </c>
      <c r="Q691" t="s">
        <v>2801</v>
      </c>
      <c r="R691" t="s">
        <v>126</v>
      </c>
      <c r="T691" t="s">
        <v>2719</v>
      </c>
      <c r="V691" t="s">
        <v>3305</v>
      </c>
      <c r="W691">
        <v>0.95</v>
      </c>
      <c r="X691" t="b">
        <v>1</v>
      </c>
      <c r="Y691" t="s">
        <v>2720</v>
      </c>
    </row>
    <row r="692" spans="1:25" x14ac:dyDescent="0.35">
      <c r="A692" t="s">
        <v>2799</v>
      </c>
      <c r="B692" t="s">
        <v>1498</v>
      </c>
      <c r="C692" t="s">
        <v>1679</v>
      </c>
      <c r="D692">
        <v>0.41176470588235298</v>
      </c>
      <c r="G692">
        <v>14</v>
      </c>
      <c r="H692">
        <v>0.41176470588235298</v>
      </c>
      <c r="I692">
        <v>34</v>
      </c>
      <c r="J692" t="s">
        <v>126</v>
      </c>
      <c r="K692" t="s">
        <v>2786</v>
      </c>
      <c r="L692" t="s">
        <v>2805</v>
      </c>
      <c r="N692" t="s">
        <v>3303</v>
      </c>
      <c r="O692" t="s">
        <v>2763</v>
      </c>
      <c r="P692" t="s">
        <v>2783</v>
      </c>
      <c r="Q692" t="s">
        <v>2801</v>
      </c>
      <c r="R692" t="s">
        <v>126</v>
      </c>
      <c r="T692" t="s">
        <v>2719</v>
      </c>
      <c r="V692" t="s">
        <v>3304</v>
      </c>
      <c r="W692">
        <v>0.95</v>
      </c>
      <c r="X692" t="b">
        <v>1</v>
      </c>
      <c r="Y692" t="s">
        <v>2720</v>
      </c>
    </row>
    <row r="693" spans="1:25" x14ac:dyDescent="0.35">
      <c r="A693" t="s">
        <v>2799</v>
      </c>
      <c r="B693" t="s">
        <v>1528</v>
      </c>
      <c r="C693" t="s">
        <v>1679</v>
      </c>
      <c r="D693">
        <v>0.308823529411765</v>
      </c>
      <c r="G693">
        <v>21</v>
      </c>
      <c r="H693">
        <v>0.308823529411765</v>
      </c>
      <c r="I693">
        <v>68</v>
      </c>
      <c r="J693" t="s">
        <v>126</v>
      </c>
      <c r="K693" t="s">
        <v>2786</v>
      </c>
      <c r="L693" t="s">
        <v>2805</v>
      </c>
      <c r="N693" t="s">
        <v>3303</v>
      </c>
      <c r="O693" t="s">
        <v>2763</v>
      </c>
      <c r="P693" t="s">
        <v>2783</v>
      </c>
      <c r="Q693" t="s">
        <v>2801</v>
      </c>
      <c r="R693" t="s">
        <v>126</v>
      </c>
      <c r="T693" t="s">
        <v>2719</v>
      </c>
      <c r="V693" t="s">
        <v>3305</v>
      </c>
      <c r="W693">
        <v>0.95</v>
      </c>
      <c r="X693" t="b">
        <v>1</v>
      </c>
      <c r="Y693" t="s">
        <v>2720</v>
      </c>
    </row>
    <row r="694" spans="1:25" x14ac:dyDescent="0.35">
      <c r="A694" t="s">
        <v>2799</v>
      </c>
      <c r="B694" t="s">
        <v>1528</v>
      </c>
      <c r="C694" t="s">
        <v>1680</v>
      </c>
      <c r="D694">
        <v>0.13235294117647101</v>
      </c>
      <c r="G694">
        <v>9</v>
      </c>
      <c r="H694">
        <v>0.13235294117647101</v>
      </c>
      <c r="I694">
        <v>68</v>
      </c>
      <c r="J694" t="s">
        <v>126</v>
      </c>
      <c r="K694" t="s">
        <v>2786</v>
      </c>
      <c r="L694" t="s">
        <v>2806</v>
      </c>
      <c r="N694" t="s">
        <v>3303</v>
      </c>
      <c r="O694" t="s">
        <v>2763</v>
      </c>
      <c r="P694" t="s">
        <v>2783</v>
      </c>
      <c r="Q694" t="s">
        <v>2801</v>
      </c>
      <c r="R694" t="s">
        <v>126</v>
      </c>
      <c r="T694" t="s">
        <v>2719</v>
      </c>
      <c r="V694" t="s">
        <v>3305</v>
      </c>
      <c r="W694">
        <v>0.95</v>
      </c>
      <c r="X694" t="b">
        <v>1</v>
      </c>
      <c r="Y694" t="s">
        <v>2720</v>
      </c>
    </row>
    <row r="695" spans="1:25" x14ac:dyDescent="0.35">
      <c r="A695" t="s">
        <v>2799</v>
      </c>
      <c r="B695" t="s">
        <v>1528</v>
      </c>
      <c r="C695" t="s">
        <v>1576</v>
      </c>
      <c r="D695">
        <v>1.4705882352941201E-2</v>
      </c>
      <c r="G695">
        <v>1</v>
      </c>
      <c r="H695">
        <v>1.4705882352941201E-2</v>
      </c>
      <c r="I695">
        <v>68</v>
      </c>
      <c r="J695" t="s">
        <v>126</v>
      </c>
      <c r="K695" t="s">
        <v>2786</v>
      </c>
      <c r="L695" t="s">
        <v>2807</v>
      </c>
      <c r="N695" t="s">
        <v>3303</v>
      </c>
      <c r="O695" t="s">
        <v>2763</v>
      </c>
      <c r="P695" t="s">
        <v>2783</v>
      </c>
      <c r="Q695" t="s">
        <v>2801</v>
      </c>
      <c r="R695" t="s">
        <v>126</v>
      </c>
      <c r="T695" t="s">
        <v>2719</v>
      </c>
      <c r="V695" t="s">
        <v>3305</v>
      </c>
      <c r="W695">
        <v>0.95</v>
      </c>
      <c r="X695" t="b">
        <v>1</v>
      </c>
      <c r="Y695" t="s">
        <v>2720</v>
      </c>
    </row>
    <row r="696" spans="1:25" x14ac:dyDescent="0.35">
      <c r="A696" t="s">
        <v>2808</v>
      </c>
      <c r="B696" t="s">
        <v>1498</v>
      </c>
      <c r="C696" t="s">
        <v>1766</v>
      </c>
      <c r="D696">
        <v>1</v>
      </c>
      <c r="G696">
        <v>1</v>
      </c>
      <c r="H696">
        <v>1</v>
      </c>
      <c r="I696">
        <v>1</v>
      </c>
      <c r="J696" t="s">
        <v>141</v>
      </c>
      <c r="K696" t="s">
        <v>2786</v>
      </c>
      <c r="L696" t="s">
        <v>2809</v>
      </c>
      <c r="N696" t="s">
        <v>3303</v>
      </c>
      <c r="O696" t="s">
        <v>2763</v>
      </c>
      <c r="P696" t="s">
        <v>2783</v>
      </c>
      <c r="Q696" t="s">
        <v>2810</v>
      </c>
      <c r="R696" t="s">
        <v>141</v>
      </c>
      <c r="S696" t="s">
        <v>1496</v>
      </c>
      <c r="T696" t="s">
        <v>2719</v>
      </c>
      <c r="V696" t="s">
        <v>3304</v>
      </c>
      <c r="W696">
        <v>0.95</v>
      </c>
      <c r="X696" t="b">
        <v>1</v>
      </c>
      <c r="Y696" t="s">
        <v>2720</v>
      </c>
    </row>
    <row r="697" spans="1:25" x14ac:dyDescent="0.35">
      <c r="A697" t="s">
        <v>2808</v>
      </c>
      <c r="B697" t="s">
        <v>1528</v>
      </c>
      <c r="C697" t="s">
        <v>1553</v>
      </c>
      <c r="D697">
        <v>0.18181818181818199</v>
      </c>
      <c r="G697">
        <v>2</v>
      </c>
      <c r="H697">
        <v>0.18181818181818199</v>
      </c>
      <c r="I697">
        <v>11</v>
      </c>
      <c r="J697" t="s">
        <v>141</v>
      </c>
      <c r="K697" t="s">
        <v>2786</v>
      </c>
      <c r="L697" t="s">
        <v>2811</v>
      </c>
      <c r="N697" t="s">
        <v>3303</v>
      </c>
      <c r="O697" t="s">
        <v>2763</v>
      </c>
      <c r="P697" t="s">
        <v>2783</v>
      </c>
      <c r="Q697" t="s">
        <v>2810</v>
      </c>
      <c r="R697" t="s">
        <v>141</v>
      </c>
      <c r="S697" t="s">
        <v>1496</v>
      </c>
      <c r="T697" t="s">
        <v>2719</v>
      </c>
      <c r="V697" t="s">
        <v>3305</v>
      </c>
      <c r="W697">
        <v>0.95</v>
      </c>
      <c r="X697" t="b">
        <v>1</v>
      </c>
      <c r="Y697" t="s">
        <v>2720</v>
      </c>
    </row>
    <row r="698" spans="1:25" x14ac:dyDescent="0.35">
      <c r="A698" t="s">
        <v>2808</v>
      </c>
      <c r="B698" t="s">
        <v>1528</v>
      </c>
      <c r="C698" t="s">
        <v>2320</v>
      </c>
      <c r="D698">
        <v>0.54545454545454497</v>
      </c>
      <c r="G698">
        <v>6</v>
      </c>
      <c r="H698">
        <v>0.54545454545454497</v>
      </c>
      <c r="I698">
        <v>11</v>
      </c>
      <c r="J698" t="s">
        <v>141</v>
      </c>
      <c r="K698" t="s">
        <v>2786</v>
      </c>
      <c r="L698" t="s">
        <v>2812</v>
      </c>
      <c r="N698" t="s">
        <v>3303</v>
      </c>
      <c r="O698" t="s">
        <v>2763</v>
      </c>
      <c r="P698" t="s">
        <v>2783</v>
      </c>
      <c r="Q698" t="s">
        <v>2810</v>
      </c>
      <c r="R698" t="s">
        <v>141</v>
      </c>
      <c r="S698" t="s">
        <v>1496</v>
      </c>
      <c r="T698" t="s">
        <v>2719</v>
      </c>
      <c r="V698" t="s">
        <v>3305</v>
      </c>
      <c r="W698">
        <v>0.95</v>
      </c>
      <c r="X698" t="b">
        <v>1</v>
      </c>
      <c r="Y698" t="s">
        <v>2720</v>
      </c>
    </row>
    <row r="699" spans="1:25" x14ac:dyDescent="0.35">
      <c r="A699" t="s">
        <v>2808</v>
      </c>
      <c r="B699" t="s">
        <v>1528</v>
      </c>
      <c r="C699" t="s">
        <v>1681</v>
      </c>
      <c r="D699">
        <v>9.0909090909090898E-2</v>
      </c>
      <c r="G699">
        <v>1</v>
      </c>
      <c r="H699">
        <v>9.0909090909090898E-2</v>
      </c>
      <c r="I699">
        <v>11</v>
      </c>
      <c r="J699" t="s">
        <v>141</v>
      </c>
      <c r="K699" t="s">
        <v>2786</v>
      </c>
      <c r="L699" t="s">
        <v>2813</v>
      </c>
      <c r="N699" t="s">
        <v>3303</v>
      </c>
      <c r="O699" t="s">
        <v>2763</v>
      </c>
      <c r="P699" t="s">
        <v>2783</v>
      </c>
      <c r="Q699" t="s">
        <v>2810</v>
      </c>
      <c r="R699" t="s">
        <v>141</v>
      </c>
      <c r="S699" t="s">
        <v>1496</v>
      </c>
      <c r="T699" t="s">
        <v>2719</v>
      </c>
      <c r="V699" t="s">
        <v>3305</v>
      </c>
      <c r="W699">
        <v>0.95</v>
      </c>
      <c r="X699" t="b">
        <v>1</v>
      </c>
      <c r="Y699" t="s">
        <v>2720</v>
      </c>
    </row>
    <row r="700" spans="1:25" x14ac:dyDescent="0.35">
      <c r="A700" t="s">
        <v>2808</v>
      </c>
      <c r="B700" t="s">
        <v>1528</v>
      </c>
      <c r="C700" t="s">
        <v>1914</v>
      </c>
      <c r="D700">
        <v>0.27272727272727298</v>
      </c>
      <c r="G700">
        <v>3</v>
      </c>
      <c r="H700">
        <v>0.27272727272727298</v>
      </c>
      <c r="I700">
        <v>11</v>
      </c>
      <c r="J700" t="s">
        <v>141</v>
      </c>
      <c r="K700" t="s">
        <v>2786</v>
      </c>
      <c r="L700" t="s">
        <v>2814</v>
      </c>
      <c r="N700" t="s">
        <v>3303</v>
      </c>
      <c r="O700" t="s">
        <v>2763</v>
      </c>
      <c r="P700" t="s">
        <v>2783</v>
      </c>
      <c r="Q700" t="s">
        <v>2810</v>
      </c>
      <c r="R700" t="s">
        <v>141</v>
      </c>
      <c r="S700" t="s">
        <v>1496</v>
      </c>
      <c r="T700" t="s">
        <v>2719</v>
      </c>
      <c r="V700" t="s">
        <v>3305</v>
      </c>
      <c r="W700">
        <v>0.95</v>
      </c>
      <c r="X700" t="b">
        <v>1</v>
      </c>
      <c r="Y700" t="s">
        <v>2720</v>
      </c>
    </row>
    <row r="701" spans="1:25" x14ac:dyDescent="0.35">
      <c r="A701" t="s">
        <v>2815</v>
      </c>
      <c r="B701" t="s">
        <v>1498</v>
      </c>
      <c r="C701" t="s">
        <v>1610</v>
      </c>
      <c r="D701">
        <v>1</v>
      </c>
      <c r="G701">
        <v>1</v>
      </c>
      <c r="H701">
        <v>1</v>
      </c>
      <c r="I701">
        <v>1</v>
      </c>
      <c r="J701" t="s">
        <v>151</v>
      </c>
      <c r="K701" t="s">
        <v>2786</v>
      </c>
      <c r="L701" t="s">
        <v>2787</v>
      </c>
      <c r="N701" t="s">
        <v>3303</v>
      </c>
      <c r="O701" t="s">
        <v>2763</v>
      </c>
      <c r="P701" t="s">
        <v>2783</v>
      </c>
      <c r="Q701" t="s">
        <v>2816</v>
      </c>
      <c r="R701" t="s">
        <v>151</v>
      </c>
      <c r="S701" t="s">
        <v>1496</v>
      </c>
      <c r="T701" t="s">
        <v>2719</v>
      </c>
      <c r="V701" t="s">
        <v>3304</v>
      </c>
      <c r="W701">
        <v>0.95</v>
      </c>
      <c r="X701" t="b">
        <v>1</v>
      </c>
      <c r="Y701" t="s">
        <v>2720</v>
      </c>
    </row>
    <row r="702" spans="1:25" x14ac:dyDescent="0.35">
      <c r="A702" t="s">
        <v>2815</v>
      </c>
      <c r="B702" t="s">
        <v>1498</v>
      </c>
      <c r="C702" t="s">
        <v>1626</v>
      </c>
      <c r="D702">
        <v>1</v>
      </c>
      <c r="G702">
        <v>1</v>
      </c>
      <c r="H702">
        <v>1</v>
      </c>
      <c r="I702">
        <v>1</v>
      </c>
      <c r="J702" t="s">
        <v>151</v>
      </c>
      <c r="K702" t="s">
        <v>2786</v>
      </c>
      <c r="L702" t="s">
        <v>2789</v>
      </c>
      <c r="N702" t="s">
        <v>3303</v>
      </c>
      <c r="O702" t="s">
        <v>2763</v>
      </c>
      <c r="P702" t="s">
        <v>2783</v>
      </c>
      <c r="Q702" t="s">
        <v>2816</v>
      </c>
      <c r="R702" t="s">
        <v>151</v>
      </c>
      <c r="S702" t="s">
        <v>1496</v>
      </c>
      <c r="T702" t="s">
        <v>2719</v>
      </c>
      <c r="V702" t="s">
        <v>3304</v>
      </c>
      <c r="W702">
        <v>0.95</v>
      </c>
      <c r="X702" t="b">
        <v>1</v>
      </c>
      <c r="Y702" t="s">
        <v>2720</v>
      </c>
    </row>
    <row r="703" spans="1:25" x14ac:dyDescent="0.35">
      <c r="A703" t="s">
        <v>2815</v>
      </c>
      <c r="B703" t="s">
        <v>1498</v>
      </c>
      <c r="C703" t="s">
        <v>2790</v>
      </c>
      <c r="D703">
        <v>1</v>
      </c>
      <c r="G703">
        <v>1</v>
      </c>
      <c r="H703">
        <v>1</v>
      </c>
      <c r="I703">
        <v>1</v>
      </c>
      <c r="J703" t="s">
        <v>151</v>
      </c>
      <c r="K703" t="s">
        <v>2786</v>
      </c>
      <c r="L703" t="s">
        <v>2791</v>
      </c>
      <c r="N703" t="s">
        <v>3303</v>
      </c>
      <c r="O703" t="s">
        <v>2763</v>
      </c>
      <c r="P703" t="s">
        <v>2783</v>
      </c>
      <c r="Q703" t="s">
        <v>2816</v>
      </c>
      <c r="R703" t="s">
        <v>151</v>
      </c>
      <c r="S703" t="s">
        <v>1496</v>
      </c>
      <c r="T703" t="s">
        <v>2719</v>
      </c>
      <c r="V703" t="s">
        <v>3304</v>
      </c>
      <c r="W703">
        <v>0.95</v>
      </c>
      <c r="X703" t="b">
        <v>1</v>
      </c>
      <c r="Y703" t="s">
        <v>2720</v>
      </c>
    </row>
    <row r="704" spans="1:25" x14ac:dyDescent="0.35">
      <c r="A704" t="s">
        <v>2817</v>
      </c>
      <c r="B704" t="s">
        <v>1498</v>
      </c>
      <c r="C704" t="s">
        <v>1563</v>
      </c>
      <c r="D704">
        <v>1</v>
      </c>
      <c r="G704">
        <v>1</v>
      </c>
      <c r="H704">
        <v>1</v>
      </c>
      <c r="I704">
        <v>1</v>
      </c>
      <c r="J704" t="s">
        <v>164</v>
      </c>
      <c r="K704" t="s">
        <v>2716</v>
      </c>
      <c r="L704" t="s">
        <v>2820</v>
      </c>
      <c r="N704" t="s">
        <v>3303</v>
      </c>
      <c r="O704" t="s">
        <v>2763</v>
      </c>
      <c r="P704" t="s">
        <v>2783</v>
      </c>
      <c r="Q704" t="s">
        <v>2819</v>
      </c>
      <c r="R704" t="s">
        <v>164</v>
      </c>
      <c r="S704" t="s">
        <v>1496</v>
      </c>
      <c r="T704" t="s">
        <v>2719</v>
      </c>
      <c r="V704" t="s">
        <v>3304</v>
      </c>
      <c r="W704">
        <v>0.95</v>
      </c>
      <c r="X704" t="b">
        <v>1</v>
      </c>
      <c r="Y704" t="s">
        <v>2720</v>
      </c>
    </row>
    <row r="705" spans="1:25" x14ac:dyDescent="0.35">
      <c r="A705" t="s">
        <v>2817</v>
      </c>
      <c r="B705" t="s">
        <v>1528</v>
      </c>
      <c r="C705" t="s">
        <v>1518</v>
      </c>
      <c r="D705">
        <v>0.36363636363636398</v>
      </c>
      <c r="G705">
        <v>4</v>
      </c>
      <c r="H705">
        <v>0.36363636363636398</v>
      </c>
      <c r="I705">
        <v>11</v>
      </c>
      <c r="J705" t="s">
        <v>164</v>
      </c>
      <c r="K705" t="s">
        <v>2716</v>
      </c>
      <c r="L705" t="s">
        <v>2818</v>
      </c>
      <c r="N705" t="s">
        <v>3303</v>
      </c>
      <c r="O705" t="s">
        <v>2763</v>
      </c>
      <c r="P705" t="s">
        <v>2783</v>
      </c>
      <c r="Q705" t="s">
        <v>2819</v>
      </c>
      <c r="R705" t="s">
        <v>164</v>
      </c>
      <c r="S705" t="s">
        <v>1496</v>
      </c>
      <c r="T705" t="s">
        <v>2719</v>
      </c>
      <c r="V705" t="s">
        <v>3305</v>
      </c>
      <c r="W705">
        <v>0.95</v>
      </c>
      <c r="X705" t="b">
        <v>1</v>
      </c>
      <c r="Y705" t="s">
        <v>2720</v>
      </c>
    </row>
    <row r="706" spans="1:25" x14ac:dyDescent="0.35">
      <c r="A706" t="s">
        <v>2817</v>
      </c>
      <c r="B706" t="s">
        <v>1528</v>
      </c>
      <c r="C706" t="s">
        <v>1563</v>
      </c>
      <c r="D706">
        <v>0.63636363636363602</v>
      </c>
      <c r="G706">
        <v>7</v>
      </c>
      <c r="H706">
        <v>0.63636363636363602</v>
      </c>
      <c r="I706">
        <v>11</v>
      </c>
      <c r="J706" t="s">
        <v>164</v>
      </c>
      <c r="K706" t="s">
        <v>2716</v>
      </c>
      <c r="L706" t="s">
        <v>2820</v>
      </c>
      <c r="N706" t="s">
        <v>3303</v>
      </c>
      <c r="O706" t="s">
        <v>2763</v>
      </c>
      <c r="P706" t="s">
        <v>2783</v>
      </c>
      <c r="Q706" t="s">
        <v>2819</v>
      </c>
      <c r="R706" t="s">
        <v>164</v>
      </c>
      <c r="S706" t="s">
        <v>1496</v>
      </c>
      <c r="T706" t="s">
        <v>2719</v>
      </c>
      <c r="V706" t="s">
        <v>3305</v>
      </c>
      <c r="W706">
        <v>0.95</v>
      </c>
      <c r="X706" t="b">
        <v>1</v>
      </c>
      <c r="Y706" t="s">
        <v>2720</v>
      </c>
    </row>
    <row r="707" spans="1:25" x14ac:dyDescent="0.35">
      <c r="A707" t="s">
        <v>2821</v>
      </c>
      <c r="B707" t="s">
        <v>1498</v>
      </c>
      <c r="C707" t="s">
        <v>1500</v>
      </c>
      <c r="D707">
        <v>0.90909090909090895</v>
      </c>
      <c r="G707">
        <v>10</v>
      </c>
      <c r="H707">
        <v>0.90909090909090895</v>
      </c>
      <c r="I707">
        <v>11</v>
      </c>
      <c r="J707" t="s">
        <v>165</v>
      </c>
      <c r="K707" t="s">
        <v>2716</v>
      </c>
      <c r="L707" t="s">
        <v>2731</v>
      </c>
      <c r="N707" t="s">
        <v>3303</v>
      </c>
      <c r="O707" t="s">
        <v>2763</v>
      </c>
      <c r="P707" t="s">
        <v>2822</v>
      </c>
      <c r="Q707" t="s">
        <v>2823</v>
      </c>
      <c r="R707" t="s">
        <v>165</v>
      </c>
      <c r="T707" t="s">
        <v>2719</v>
      </c>
      <c r="V707" t="s">
        <v>3304</v>
      </c>
      <c r="W707">
        <v>0.95</v>
      </c>
      <c r="X707" t="b">
        <v>1</v>
      </c>
      <c r="Y707" t="s">
        <v>2720</v>
      </c>
    </row>
    <row r="708" spans="1:25" x14ac:dyDescent="0.35">
      <c r="A708" t="s">
        <v>2821</v>
      </c>
      <c r="B708" t="s">
        <v>1498</v>
      </c>
      <c r="C708" t="s">
        <v>1496</v>
      </c>
      <c r="D708">
        <v>9.0909090909090898E-2</v>
      </c>
      <c r="G708">
        <v>1</v>
      </c>
      <c r="H708">
        <v>9.0909090909090898E-2</v>
      </c>
      <c r="I708">
        <v>11</v>
      </c>
      <c r="J708" t="s">
        <v>165</v>
      </c>
      <c r="K708" t="s">
        <v>2716</v>
      </c>
      <c r="L708" t="s">
        <v>2733</v>
      </c>
      <c r="N708" t="s">
        <v>3303</v>
      </c>
      <c r="O708" t="s">
        <v>2763</v>
      </c>
      <c r="P708" t="s">
        <v>2822</v>
      </c>
      <c r="Q708" t="s">
        <v>2823</v>
      </c>
      <c r="R708" t="s">
        <v>165</v>
      </c>
      <c r="T708" t="s">
        <v>2719</v>
      </c>
      <c r="V708" t="s">
        <v>3304</v>
      </c>
      <c r="W708">
        <v>0.95</v>
      </c>
      <c r="X708" t="b">
        <v>1</v>
      </c>
      <c r="Y708" t="s">
        <v>2720</v>
      </c>
    </row>
    <row r="709" spans="1:25" x14ac:dyDescent="0.35">
      <c r="A709" t="s">
        <v>2821</v>
      </c>
      <c r="B709" t="s">
        <v>1528</v>
      </c>
      <c r="C709" t="s">
        <v>1500</v>
      </c>
      <c r="D709">
        <v>0.93333333333333302</v>
      </c>
      <c r="G709">
        <v>14</v>
      </c>
      <c r="H709">
        <v>0.93333333333333302</v>
      </c>
      <c r="I709">
        <v>15</v>
      </c>
      <c r="J709" t="s">
        <v>165</v>
      </c>
      <c r="K709" t="s">
        <v>2716</v>
      </c>
      <c r="L709" t="s">
        <v>2731</v>
      </c>
      <c r="N709" t="s">
        <v>3303</v>
      </c>
      <c r="O709" t="s">
        <v>2763</v>
      </c>
      <c r="P709" t="s">
        <v>2822</v>
      </c>
      <c r="Q709" t="s">
        <v>2823</v>
      </c>
      <c r="R709" t="s">
        <v>165</v>
      </c>
      <c r="T709" t="s">
        <v>2719</v>
      </c>
      <c r="V709" t="s">
        <v>3305</v>
      </c>
      <c r="W709">
        <v>0.95</v>
      </c>
      <c r="X709" t="b">
        <v>1</v>
      </c>
      <c r="Y709" t="s">
        <v>2720</v>
      </c>
    </row>
    <row r="710" spans="1:25" x14ac:dyDescent="0.35">
      <c r="A710" t="s">
        <v>2821</v>
      </c>
      <c r="B710" t="s">
        <v>1528</v>
      </c>
      <c r="C710" t="s">
        <v>1496</v>
      </c>
      <c r="D710">
        <v>6.6666666666666693E-2</v>
      </c>
      <c r="G710">
        <v>1</v>
      </c>
      <c r="H710">
        <v>6.6666666666666693E-2</v>
      </c>
      <c r="I710">
        <v>15</v>
      </c>
      <c r="J710" t="s">
        <v>165</v>
      </c>
      <c r="K710" t="s">
        <v>2716</v>
      </c>
      <c r="L710" t="s">
        <v>2733</v>
      </c>
      <c r="N710" t="s">
        <v>3303</v>
      </c>
      <c r="O710" t="s">
        <v>2763</v>
      </c>
      <c r="P710" t="s">
        <v>2822</v>
      </c>
      <c r="Q710" t="s">
        <v>2823</v>
      </c>
      <c r="R710" t="s">
        <v>165</v>
      </c>
      <c r="T710" t="s">
        <v>2719</v>
      </c>
      <c r="V710" t="s">
        <v>3305</v>
      </c>
      <c r="W710">
        <v>0.95</v>
      </c>
      <c r="X710" t="b">
        <v>1</v>
      </c>
      <c r="Y710" t="s">
        <v>2720</v>
      </c>
    </row>
    <row r="711" spans="1:25" x14ac:dyDescent="0.35">
      <c r="A711" t="s">
        <v>2824</v>
      </c>
      <c r="B711" t="s">
        <v>1498</v>
      </c>
      <c r="C711" t="s">
        <v>1504</v>
      </c>
      <c r="D711">
        <v>0.7</v>
      </c>
      <c r="G711">
        <v>7</v>
      </c>
      <c r="H711">
        <v>0.7</v>
      </c>
      <c r="I711">
        <v>10</v>
      </c>
      <c r="J711" t="s">
        <v>166</v>
      </c>
      <c r="K711" t="s">
        <v>2786</v>
      </c>
      <c r="L711" t="s">
        <v>2825</v>
      </c>
      <c r="N711" t="s">
        <v>3303</v>
      </c>
      <c r="O711" t="s">
        <v>2763</v>
      </c>
      <c r="P711" t="s">
        <v>2822</v>
      </c>
      <c r="Q711" t="s">
        <v>2826</v>
      </c>
      <c r="R711" t="s">
        <v>166</v>
      </c>
      <c r="S711" t="s">
        <v>1496</v>
      </c>
      <c r="T711" t="s">
        <v>2719</v>
      </c>
      <c r="V711" t="s">
        <v>3304</v>
      </c>
      <c r="W711">
        <v>0.95</v>
      </c>
      <c r="X711" t="b">
        <v>1</v>
      </c>
      <c r="Y711" t="s">
        <v>2720</v>
      </c>
    </row>
    <row r="712" spans="1:25" x14ac:dyDescent="0.35">
      <c r="A712" t="s">
        <v>2824</v>
      </c>
      <c r="B712" t="s">
        <v>1528</v>
      </c>
      <c r="C712" t="s">
        <v>1504</v>
      </c>
      <c r="D712">
        <v>0.78571428571428603</v>
      </c>
      <c r="G712">
        <v>11</v>
      </c>
      <c r="H712">
        <v>0.78571428571428603</v>
      </c>
      <c r="I712">
        <v>14</v>
      </c>
      <c r="J712" t="s">
        <v>166</v>
      </c>
      <c r="K712" t="s">
        <v>2786</v>
      </c>
      <c r="L712" t="s">
        <v>2825</v>
      </c>
      <c r="N712" t="s">
        <v>3303</v>
      </c>
      <c r="O712" t="s">
        <v>2763</v>
      </c>
      <c r="P712" t="s">
        <v>2822</v>
      </c>
      <c r="Q712" t="s">
        <v>2826</v>
      </c>
      <c r="R712" t="s">
        <v>166</v>
      </c>
      <c r="S712" t="s">
        <v>1496</v>
      </c>
      <c r="T712" t="s">
        <v>2719</v>
      </c>
      <c r="V712" t="s">
        <v>3305</v>
      </c>
      <c r="W712">
        <v>0.95</v>
      </c>
      <c r="X712" t="b">
        <v>1</v>
      </c>
      <c r="Y712" t="s">
        <v>2720</v>
      </c>
    </row>
    <row r="713" spans="1:25" x14ac:dyDescent="0.35">
      <c r="A713" t="s">
        <v>2824</v>
      </c>
      <c r="B713" t="s">
        <v>1498</v>
      </c>
      <c r="C713" t="s">
        <v>1574</v>
      </c>
      <c r="D713">
        <v>0.3</v>
      </c>
      <c r="G713">
        <v>3</v>
      </c>
      <c r="H713">
        <v>0.3</v>
      </c>
      <c r="I713">
        <v>10</v>
      </c>
      <c r="J713" t="s">
        <v>166</v>
      </c>
      <c r="K713" t="s">
        <v>2786</v>
      </c>
      <c r="L713" t="s">
        <v>2827</v>
      </c>
      <c r="N713" t="s">
        <v>3303</v>
      </c>
      <c r="O713" t="s">
        <v>2763</v>
      </c>
      <c r="P713" t="s">
        <v>2822</v>
      </c>
      <c r="Q713" t="s">
        <v>2826</v>
      </c>
      <c r="R713" t="s">
        <v>166</v>
      </c>
      <c r="S713" t="s">
        <v>1496</v>
      </c>
      <c r="T713" t="s">
        <v>2719</v>
      </c>
      <c r="V713" t="s">
        <v>3304</v>
      </c>
      <c r="W713">
        <v>0.95</v>
      </c>
      <c r="X713" t="b">
        <v>1</v>
      </c>
      <c r="Y713" t="s">
        <v>2720</v>
      </c>
    </row>
    <row r="714" spans="1:25" x14ac:dyDescent="0.35">
      <c r="A714" t="s">
        <v>2824</v>
      </c>
      <c r="B714" t="s">
        <v>1528</v>
      </c>
      <c r="C714" t="s">
        <v>1574</v>
      </c>
      <c r="D714">
        <v>0.71428571428571397</v>
      </c>
      <c r="G714">
        <v>10</v>
      </c>
      <c r="H714">
        <v>0.71428571428571397</v>
      </c>
      <c r="I714">
        <v>14</v>
      </c>
      <c r="J714" t="s">
        <v>166</v>
      </c>
      <c r="K714" t="s">
        <v>2786</v>
      </c>
      <c r="L714" t="s">
        <v>2827</v>
      </c>
      <c r="N714" t="s">
        <v>3303</v>
      </c>
      <c r="O714" t="s">
        <v>2763</v>
      </c>
      <c r="P714" t="s">
        <v>2822</v>
      </c>
      <c r="Q714" t="s">
        <v>2826</v>
      </c>
      <c r="R714" t="s">
        <v>166</v>
      </c>
      <c r="S714" t="s">
        <v>1496</v>
      </c>
      <c r="T714" t="s">
        <v>2719</v>
      </c>
      <c r="V714" t="s">
        <v>3305</v>
      </c>
      <c r="W714">
        <v>0.95</v>
      </c>
      <c r="X714" t="b">
        <v>1</v>
      </c>
      <c r="Y714" t="s">
        <v>2720</v>
      </c>
    </row>
    <row r="715" spans="1:25" x14ac:dyDescent="0.35">
      <c r="A715" t="s">
        <v>2828</v>
      </c>
      <c r="B715" t="s">
        <v>1498</v>
      </c>
      <c r="C715" t="s">
        <v>1504</v>
      </c>
      <c r="D715">
        <v>1</v>
      </c>
      <c r="G715">
        <v>1</v>
      </c>
      <c r="H715">
        <v>1</v>
      </c>
      <c r="I715">
        <v>1</v>
      </c>
      <c r="J715" t="s">
        <v>173</v>
      </c>
      <c r="K715" t="s">
        <v>2786</v>
      </c>
      <c r="L715" t="s">
        <v>2825</v>
      </c>
      <c r="N715" t="s">
        <v>3303</v>
      </c>
      <c r="O715" t="s">
        <v>2763</v>
      </c>
      <c r="P715" t="s">
        <v>2822</v>
      </c>
      <c r="Q715" t="s">
        <v>2829</v>
      </c>
      <c r="R715" t="s">
        <v>173</v>
      </c>
      <c r="S715" t="s">
        <v>1496</v>
      </c>
      <c r="T715" t="s">
        <v>2719</v>
      </c>
      <c r="V715" t="s">
        <v>3304</v>
      </c>
      <c r="W715">
        <v>0.95</v>
      </c>
      <c r="X715" t="b">
        <v>1</v>
      </c>
      <c r="Y715" t="s">
        <v>2720</v>
      </c>
    </row>
    <row r="716" spans="1:25" x14ac:dyDescent="0.35">
      <c r="A716" t="s">
        <v>2828</v>
      </c>
      <c r="B716" t="s">
        <v>1528</v>
      </c>
      <c r="C716" t="s">
        <v>1574</v>
      </c>
      <c r="D716">
        <v>1</v>
      </c>
      <c r="G716">
        <v>1</v>
      </c>
      <c r="H716">
        <v>1</v>
      </c>
      <c r="I716">
        <v>1</v>
      </c>
      <c r="J716" t="s">
        <v>173</v>
      </c>
      <c r="K716" t="s">
        <v>2786</v>
      </c>
      <c r="L716" t="s">
        <v>2827</v>
      </c>
      <c r="N716" t="s">
        <v>3303</v>
      </c>
      <c r="O716" t="s">
        <v>2763</v>
      </c>
      <c r="P716" t="s">
        <v>2822</v>
      </c>
      <c r="Q716" t="s">
        <v>2829</v>
      </c>
      <c r="R716" t="s">
        <v>173</v>
      </c>
      <c r="S716" t="s">
        <v>1496</v>
      </c>
      <c r="T716" t="s">
        <v>2719</v>
      </c>
      <c r="V716" t="s">
        <v>3305</v>
      </c>
      <c r="W716">
        <v>0.95</v>
      </c>
      <c r="X716" t="b">
        <v>1</v>
      </c>
      <c r="Y716" t="s">
        <v>2720</v>
      </c>
    </row>
    <row r="717" spans="1:25" x14ac:dyDescent="0.35">
      <c r="A717" t="s">
        <v>2830</v>
      </c>
      <c r="B717" t="s">
        <v>1528</v>
      </c>
      <c r="C717" t="s">
        <v>1579</v>
      </c>
      <c r="D717">
        <v>0.266666666666667</v>
      </c>
      <c r="G717">
        <v>4</v>
      </c>
      <c r="H717">
        <v>0.266666666666667</v>
      </c>
      <c r="I717">
        <v>15</v>
      </c>
      <c r="J717" t="s">
        <v>180</v>
      </c>
      <c r="K717" t="s">
        <v>2786</v>
      </c>
      <c r="L717" t="s">
        <v>2800</v>
      </c>
      <c r="N717" t="s">
        <v>3303</v>
      </c>
      <c r="O717" t="s">
        <v>2763</v>
      </c>
      <c r="P717" t="s">
        <v>2822</v>
      </c>
      <c r="Q717" t="s">
        <v>2831</v>
      </c>
      <c r="R717" t="s">
        <v>180</v>
      </c>
      <c r="T717" t="s">
        <v>2719</v>
      </c>
      <c r="V717" t="s">
        <v>3305</v>
      </c>
      <c r="W717">
        <v>0.95</v>
      </c>
      <c r="X717" t="b">
        <v>1</v>
      </c>
      <c r="Y717" t="s">
        <v>2720</v>
      </c>
    </row>
    <row r="718" spans="1:25" x14ac:dyDescent="0.35">
      <c r="A718" t="s">
        <v>2830</v>
      </c>
      <c r="B718" t="s">
        <v>1498</v>
      </c>
      <c r="C718" t="s">
        <v>1552</v>
      </c>
      <c r="D718">
        <v>9.0909090909090898E-2</v>
      </c>
      <c r="G718">
        <v>1</v>
      </c>
      <c r="H718">
        <v>9.0909090909090898E-2</v>
      </c>
      <c r="I718">
        <v>11</v>
      </c>
      <c r="J718" t="s">
        <v>180</v>
      </c>
      <c r="K718" t="s">
        <v>2786</v>
      </c>
      <c r="L718" t="s">
        <v>2803</v>
      </c>
      <c r="N718" t="s">
        <v>3303</v>
      </c>
      <c r="O718" t="s">
        <v>2763</v>
      </c>
      <c r="P718" t="s">
        <v>2822</v>
      </c>
      <c r="Q718" t="s">
        <v>2831</v>
      </c>
      <c r="R718" t="s">
        <v>180</v>
      </c>
      <c r="T718" t="s">
        <v>2719</v>
      </c>
      <c r="V718" t="s">
        <v>3304</v>
      </c>
      <c r="W718">
        <v>0.95</v>
      </c>
      <c r="X718" t="b">
        <v>1</v>
      </c>
      <c r="Y718" t="s">
        <v>2720</v>
      </c>
    </row>
    <row r="719" spans="1:25" x14ac:dyDescent="0.35">
      <c r="A719" t="s">
        <v>2830</v>
      </c>
      <c r="B719" t="s">
        <v>1498</v>
      </c>
      <c r="C719" t="s">
        <v>1505</v>
      </c>
      <c r="D719">
        <v>0.72727272727272696</v>
      </c>
      <c r="G719">
        <v>8</v>
      </c>
      <c r="H719">
        <v>0.72727272727272696</v>
      </c>
      <c r="I719">
        <v>11</v>
      </c>
      <c r="J719" t="s">
        <v>180</v>
      </c>
      <c r="K719" t="s">
        <v>2786</v>
      </c>
      <c r="L719" t="s">
        <v>2804</v>
      </c>
      <c r="N719" t="s">
        <v>3303</v>
      </c>
      <c r="O719" t="s">
        <v>2763</v>
      </c>
      <c r="P719" t="s">
        <v>2822</v>
      </c>
      <c r="Q719" t="s">
        <v>2831</v>
      </c>
      <c r="R719" t="s">
        <v>180</v>
      </c>
      <c r="T719" t="s">
        <v>2719</v>
      </c>
      <c r="V719" t="s">
        <v>3304</v>
      </c>
      <c r="W719">
        <v>0.95</v>
      </c>
      <c r="X719" t="b">
        <v>1</v>
      </c>
      <c r="Y719" t="s">
        <v>2720</v>
      </c>
    </row>
    <row r="720" spans="1:25" x14ac:dyDescent="0.35">
      <c r="A720" t="s">
        <v>2830</v>
      </c>
      <c r="B720" t="s">
        <v>1528</v>
      </c>
      <c r="C720" t="s">
        <v>1505</v>
      </c>
      <c r="D720">
        <v>0.53333333333333299</v>
      </c>
      <c r="G720">
        <v>8</v>
      </c>
      <c r="H720">
        <v>0.53333333333333299</v>
      </c>
      <c r="I720">
        <v>15</v>
      </c>
      <c r="J720" t="s">
        <v>180</v>
      </c>
      <c r="K720" t="s">
        <v>2786</v>
      </c>
      <c r="L720" t="s">
        <v>2804</v>
      </c>
      <c r="N720" t="s">
        <v>3303</v>
      </c>
      <c r="O720" t="s">
        <v>2763</v>
      </c>
      <c r="P720" t="s">
        <v>2822</v>
      </c>
      <c r="Q720" t="s">
        <v>2831</v>
      </c>
      <c r="R720" t="s">
        <v>180</v>
      </c>
      <c r="T720" t="s">
        <v>2719</v>
      </c>
      <c r="V720" t="s">
        <v>3305</v>
      </c>
      <c r="W720">
        <v>0.95</v>
      </c>
      <c r="X720" t="b">
        <v>1</v>
      </c>
      <c r="Y720" t="s">
        <v>2720</v>
      </c>
    </row>
    <row r="721" spans="1:25" x14ac:dyDescent="0.35">
      <c r="A721" t="s">
        <v>2830</v>
      </c>
      <c r="B721" t="s">
        <v>1498</v>
      </c>
      <c r="C721" t="s">
        <v>1679</v>
      </c>
      <c r="D721">
        <v>0.45454545454545497</v>
      </c>
      <c r="G721">
        <v>5</v>
      </c>
      <c r="H721">
        <v>0.45454545454545497</v>
      </c>
      <c r="I721">
        <v>11</v>
      </c>
      <c r="J721" t="s">
        <v>180</v>
      </c>
      <c r="K721" t="s">
        <v>2786</v>
      </c>
      <c r="L721" t="s">
        <v>2805</v>
      </c>
      <c r="N721" t="s">
        <v>3303</v>
      </c>
      <c r="O721" t="s">
        <v>2763</v>
      </c>
      <c r="P721" t="s">
        <v>2822</v>
      </c>
      <c r="Q721" t="s">
        <v>2831</v>
      </c>
      <c r="R721" t="s">
        <v>180</v>
      </c>
      <c r="T721" t="s">
        <v>2719</v>
      </c>
      <c r="V721" t="s">
        <v>3304</v>
      </c>
      <c r="W721">
        <v>0.95</v>
      </c>
      <c r="X721" t="b">
        <v>1</v>
      </c>
      <c r="Y721" t="s">
        <v>2720</v>
      </c>
    </row>
    <row r="722" spans="1:25" x14ac:dyDescent="0.35">
      <c r="A722" t="s">
        <v>2830</v>
      </c>
      <c r="B722" t="s">
        <v>1528</v>
      </c>
      <c r="C722" t="s">
        <v>1679</v>
      </c>
      <c r="D722">
        <v>0.4</v>
      </c>
      <c r="G722">
        <v>6</v>
      </c>
      <c r="H722">
        <v>0.4</v>
      </c>
      <c r="I722">
        <v>15</v>
      </c>
      <c r="J722" t="s">
        <v>180</v>
      </c>
      <c r="K722" t="s">
        <v>2786</v>
      </c>
      <c r="L722" t="s">
        <v>2805</v>
      </c>
      <c r="N722" t="s">
        <v>3303</v>
      </c>
      <c r="O722" t="s">
        <v>2763</v>
      </c>
      <c r="P722" t="s">
        <v>2822</v>
      </c>
      <c r="Q722" t="s">
        <v>2831</v>
      </c>
      <c r="R722" t="s">
        <v>180</v>
      </c>
      <c r="T722" t="s">
        <v>2719</v>
      </c>
      <c r="V722" t="s">
        <v>3305</v>
      </c>
      <c r="W722">
        <v>0.95</v>
      </c>
      <c r="X722" t="b">
        <v>1</v>
      </c>
      <c r="Y722" t="s">
        <v>2720</v>
      </c>
    </row>
    <row r="723" spans="1:25" x14ac:dyDescent="0.35">
      <c r="A723" t="s">
        <v>2830</v>
      </c>
      <c r="B723" t="s">
        <v>1528</v>
      </c>
      <c r="C723" t="s">
        <v>1680</v>
      </c>
      <c r="D723">
        <v>6.6666666666666693E-2</v>
      </c>
      <c r="G723">
        <v>1</v>
      </c>
      <c r="H723">
        <v>6.6666666666666693E-2</v>
      </c>
      <c r="I723">
        <v>15</v>
      </c>
      <c r="J723" t="s">
        <v>180</v>
      </c>
      <c r="K723" t="s">
        <v>2786</v>
      </c>
      <c r="L723" t="s">
        <v>2806</v>
      </c>
      <c r="N723" t="s">
        <v>3303</v>
      </c>
      <c r="O723" t="s">
        <v>2763</v>
      </c>
      <c r="P723" t="s">
        <v>2822</v>
      </c>
      <c r="Q723" t="s">
        <v>2831</v>
      </c>
      <c r="R723" t="s">
        <v>180</v>
      </c>
      <c r="T723" t="s">
        <v>2719</v>
      </c>
      <c r="V723" t="s">
        <v>3305</v>
      </c>
      <c r="W723">
        <v>0.95</v>
      </c>
      <c r="X723" t="b">
        <v>1</v>
      </c>
      <c r="Y723" t="s">
        <v>2720</v>
      </c>
    </row>
    <row r="724" spans="1:25" x14ac:dyDescent="0.35">
      <c r="A724" t="s">
        <v>2830</v>
      </c>
      <c r="B724" t="s">
        <v>1528</v>
      </c>
      <c r="C724" t="s">
        <v>1702</v>
      </c>
      <c r="D724">
        <v>6.6666666666666693E-2</v>
      </c>
      <c r="G724">
        <v>1</v>
      </c>
      <c r="H724">
        <v>6.6666666666666693E-2</v>
      </c>
      <c r="I724">
        <v>15</v>
      </c>
      <c r="J724" t="s">
        <v>180</v>
      </c>
      <c r="K724" t="s">
        <v>2786</v>
      </c>
      <c r="L724" t="s">
        <v>2832</v>
      </c>
      <c r="N724" t="s">
        <v>3303</v>
      </c>
      <c r="O724" t="s">
        <v>2763</v>
      </c>
      <c r="P724" t="s">
        <v>2822</v>
      </c>
      <c r="Q724" t="s">
        <v>2831</v>
      </c>
      <c r="R724" t="s">
        <v>180</v>
      </c>
      <c r="T724" t="s">
        <v>2719</v>
      </c>
      <c r="V724" t="s">
        <v>3305</v>
      </c>
      <c r="W724">
        <v>0.95</v>
      </c>
      <c r="X724" t="b">
        <v>1</v>
      </c>
      <c r="Y724" t="s">
        <v>2720</v>
      </c>
    </row>
    <row r="725" spans="1:25" x14ac:dyDescent="0.35">
      <c r="A725" t="s">
        <v>2833</v>
      </c>
      <c r="B725" t="s">
        <v>1498</v>
      </c>
      <c r="C725" t="s">
        <v>1553</v>
      </c>
      <c r="D725">
        <v>1</v>
      </c>
      <c r="G725">
        <v>1</v>
      </c>
      <c r="H725">
        <v>1</v>
      </c>
      <c r="I725">
        <v>1</v>
      </c>
      <c r="J725" t="s">
        <v>195</v>
      </c>
      <c r="K725" t="s">
        <v>2786</v>
      </c>
      <c r="L725" t="s">
        <v>2811</v>
      </c>
      <c r="N725" t="s">
        <v>3303</v>
      </c>
      <c r="O725" t="s">
        <v>2763</v>
      </c>
      <c r="P725" t="s">
        <v>2822</v>
      </c>
      <c r="Q725" t="s">
        <v>2834</v>
      </c>
      <c r="R725" t="s">
        <v>195</v>
      </c>
      <c r="S725" t="s">
        <v>1496</v>
      </c>
      <c r="T725" t="s">
        <v>2719</v>
      </c>
      <c r="V725" t="s">
        <v>3304</v>
      </c>
      <c r="W725">
        <v>0.95</v>
      </c>
      <c r="X725" t="b">
        <v>1</v>
      </c>
      <c r="Y725" t="s">
        <v>2720</v>
      </c>
    </row>
    <row r="726" spans="1:25" x14ac:dyDescent="0.35">
      <c r="A726" t="s">
        <v>2833</v>
      </c>
      <c r="B726" t="s">
        <v>1528</v>
      </c>
      <c r="C726" t="s">
        <v>1553</v>
      </c>
      <c r="D726">
        <v>1</v>
      </c>
      <c r="G726">
        <v>1</v>
      </c>
      <c r="H726">
        <v>1</v>
      </c>
      <c r="I726">
        <v>1</v>
      </c>
      <c r="J726" t="s">
        <v>195</v>
      </c>
      <c r="K726" t="s">
        <v>2786</v>
      </c>
      <c r="L726" t="s">
        <v>2811</v>
      </c>
      <c r="N726" t="s">
        <v>3303</v>
      </c>
      <c r="O726" t="s">
        <v>2763</v>
      </c>
      <c r="P726" t="s">
        <v>2822</v>
      </c>
      <c r="Q726" t="s">
        <v>2834</v>
      </c>
      <c r="R726" t="s">
        <v>195</v>
      </c>
      <c r="S726" t="s">
        <v>1496</v>
      </c>
      <c r="T726" t="s">
        <v>2719</v>
      </c>
      <c r="V726" t="s">
        <v>3305</v>
      </c>
      <c r="W726">
        <v>0.95</v>
      </c>
      <c r="X726" t="b">
        <v>1</v>
      </c>
      <c r="Y726" t="s">
        <v>2720</v>
      </c>
    </row>
    <row r="727" spans="1:25" x14ac:dyDescent="0.35">
      <c r="A727" t="s">
        <v>2835</v>
      </c>
      <c r="B727" t="s">
        <v>1498</v>
      </c>
      <c r="C727" t="s">
        <v>1518</v>
      </c>
      <c r="D727">
        <v>1</v>
      </c>
      <c r="G727">
        <v>1</v>
      </c>
      <c r="H727">
        <v>1</v>
      </c>
      <c r="I727">
        <v>1</v>
      </c>
      <c r="J727" t="s">
        <v>212</v>
      </c>
      <c r="K727" t="s">
        <v>2716</v>
      </c>
      <c r="L727" t="s">
        <v>2818</v>
      </c>
      <c r="N727" t="s">
        <v>3303</v>
      </c>
      <c r="O727" t="s">
        <v>2763</v>
      </c>
      <c r="P727" t="s">
        <v>2822</v>
      </c>
      <c r="Q727" t="s">
        <v>2836</v>
      </c>
      <c r="R727" t="s">
        <v>212</v>
      </c>
      <c r="S727" t="s">
        <v>1496</v>
      </c>
      <c r="T727" t="s">
        <v>2719</v>
      </c>
      <c r="V727" t="s">
        <v>3304</v>
      </c>
      <c r="W727">
        <v>0.95</v>
      </c>
      <c r="X727" t="b">
        <v>1</v>
      </c>
      <c r="Y727" t="s">
        <v>2720</v>
      </c>
    </row>
    <row r="728" spans="1:25" x14ac:dyDescent="0.35">
      <c r="A728" t="s">
        <v>2835</v>
      </c>
      <c r="B728" t="s">
        <v>1528</v>
      </c>
      <c r="C728" t="s">
        <v>1563</v>
      </c>
      <c r="D728">
        <v>1</v>
      </c>
      <c r="G728">
        <v>1</v>
      </c>
      <c r="H728">
        <v>1</v>
      </c>
      <c r="I728">
        <v>1</v>
      </c>
      <c r="J728" t="s">
        <v>212</v>
      </c>
      <c r="K728" t="s">
        <v>2716</v>
      </c>
      <c r="L728" t="s">
        <v>2820</v>
      </c>
      <c r="N728" t="s">
        <v>3303</v>
      </c>
      <c r="O728" t="s">
        <v>2763</v>
      </c>
      <c r="P728" t="s">
        <v>2822</v>
      </c>
      <c r="Q728" t="s">
        <v>2836</v>
      </c>
      <c r="R728" t="s">
        <v>212</v>
      </c>
      <c r="S728" t="s">
        <v>1496</v>
      </c>
      <c r="T728" t="s">
        <v>2719</v>
      </c>
      <c r="V728" t="s">
        <v>3305</v>
      </c>
      <c r="W728">
        <v>0.95</v>
      </c>
      <c r="X728" t="b">
        <v>1</v>
      </c>
      <c r="Y728" t="s">
        <v>2720</v>
      </c>
    </row>
    <row r="729" spans="1:25" x14ac:dyDescent="0.35">
      <c r="A729" t="s">
        <v>2837</v>
      </c>
      <c r="B729" t="s">
        <v>1498</v>
      </c>
      <c r="C729" t="s">
        <v>1554</v>
      </c>
      <c r="D729">
        <v>1</v>
      </c>
      <c r="G729">
        <v>1</v>
      </c>
      <c r="H729">
        <v>1</v>
      </c>
      <c r="I729">
        <v>1</v>
      </c>
      <c r="J729" t="s">
        <v>213</v>
      </c>
      <c r="K729" t="s">
        <v>2716</v>
      </c>
      <c r="L729" t="s">
        <v>2840</v>
      </c>
      <c r="N729" t="s">
        <v>3303</v>
      </c>
      <c r="O729" t="s">
        <v>2763</v>
      </c>
      <c r="P729" t="s">
        <v>2822</v>
      </c>
      <c r="Q729" t="s">
        <v>2839</v>
      </c>
      <c r="R729" t="s">
        <v>213</v>
      </c>
      <c r="S729" t="s">
        <v>1496</v>
      </c>
      <c r="T729" t="s">
        <v>2719</v>
      </c>
      <c r="V729" t="s">
        <v>3304</v>
      </c>
      <c r="W729">
        <v>0.95</v>
      </c>
      <c r="X729" t="b">
        <v>1</v>
      </c>
      <c r="Y729" t="s">
        <v>2720</v>
      </c>
    </row>
    <row r="730" spans="1:25" x14ac:dyDescent="0.35">
      <c r="A730" t="s">
        <v>2837</v>
      </c>
      <c r="B730" t="s">
        <v>1528</v>
      </c>
      <c r="C730" t="s">
        <v>1629</v>
      </c>
      <c r="D730">
        <v>1</v>
      </c>
      <c r="G730">
        <v>1</v>
      </c>
      <c r="H730">
        <v>1</v>
      </c>
      <c r="I730">
        <v>1</v>
      </c>
      <c r="J730" t="s">
        <v>213</v>
      </c>
      <c r="K730" t="s">
        <v>2716</v>
      </c>
      <c r="L730" t="s">
        <v>2838</v>
      </c>
      <c r="N730" t="s">
        <v>3303</v>
      </c>
      <c r="O730" t="s">
        <v>2763</v>
      </c>
      <c r="P730" t="s">
        <v>2822</v>
      </c>
      <c r="Q730" t="s">
        <v>2839</v>
      </c>
      <c r="R730" t="s">
        <v>213</v>
      </c>
      <c r="S730" t="s">
        <v>1496</v>
      </c>
      <c r="T730" t="s">
        <v>2719</v>
      </c>
      <c r="V730" t="s">
        <v>3305</v>
      </c>
      <c r="W730">
        <v>0.95</v>
      </c>
      <c r="X730" t="b">
        <v>1</v>
      </c>
      <c r="Y730" t="s">
        <v>2720</v>
      </c>
    </row>
    <row r="731" spans="1:25" x14ac:dyDescent="0.35">
      <c r="A731" t="s">
        <v>2841</v>
      </c>
      <c r="B731" t="s">
        <v>1498</v>
      </c>
      <c r="C731" t="s">
        <v>1500</v>
      </c>
      <c r="D731">
        <v>0.85507246376811596</v>
      </c>
      <c r="G731">
        <v>59</v>
      </c>
      <c r="H731">
        <v>0.85507246376811596</v>
      </c>
      <c r="I731">
        <v>69</v>
      </c>
      <c r="J731" t="s">
        <v>214</v>
      </c>
      <c r="K731" t="s">
        <v>2716</v>
      </c>
      <c r="L731" t="s">
        <v>2731</v>
      </c>
      <c r="N731" t="s">
        <v>3303</v>
      </c>
      <c r="O731" t="s">
        <v>2763</v>
      </c>
      <c r="P731" t="s">
        <v>2842</v>
      </c>
      <c r="Q731" t="s">
        <v>2843</v>
      </c>
      <c r="R731" t="s">
        <v>214</v>
      </c>
      <c r="T731" t="s">
        <v>2719</v>
      </c>
      <c r="V731" t="s">
        <v>3304</v>
      </c>
      <c r="W731">
        <v>0.95</v>
      </c>
      <c r="X731" t="b">
        <v>1</v>
      </c>
      <c r="Y731" t="s">
        <v>2720</v>
      </c>
    </row>
    <row r="732" spans="1:25" x14ac:dyDescent="0.35">
      <c r="A732" t="s">
        <v>2841</v>
      </c>
      <c r="B732" t="s">
        <v>1498</v>
      </c>
      <c r="C732" t="s">
        <v>1496</v>
      </c>
      <c r="D732">
        <v>0.14492753623188401</v>
      </c>
      <c r="G732">
        <v>10</v>
      </c>
      <c r="H732">
        <v>0.14492753623188401</v>
      </c>
      <c r="I732">
        <v>69</v>
      </c>
      <c r="J732" t="s">
        <v>214</v>
      </c>
      <c r="K732" t="s">
        <v>2716</v>
      </c>
      <c r="L732" t="s">
        <v>2733</v>
      </c>
      <c r="N732" t="s">
        <v>3303</v>
      </c>
      <c r="O732" t="s">
        <v>2763</v>
      </c>
      <c r="P732" t="s">
        <v>2842</v>
      </c>
      <c r="Q732" t="s">
        <v>2843</v>
      </c>
      <c r="R732" t="s">
        <v>214</v>
      </c>
      <c r="T732" t="s">
        <v>2719</v>
      </c>
      <c r="V732" t="s">
        <v>3304</v>
      </c>
      <c r="W732">
        <v>0.95</v>
      </c>
      <c r="X732" t="b">
        <v>1</v>
      </c>
      <c r="Y732" t="s">
        <v>2720</v>
      </c>
    </row>
    <row r="733" spans="1:25" x14ac:dyDescent="0.35">
      <c r="A733" t="s">
        <v>2841</v>
      </c>
      <c r="B733" t="s">
        <v>1528</v>
      </c>
      <c r="C733" t="s">
        <v>1500</v>
      </c>
      <c r="D733">
        <v>0.67391304347826098</v>
      </c>
      <c r="G733">
        <v>62</v>
      </c>
      <c r="H733">
        <v>0.67391304347826098</v>
      </c>
      <c r="I733">
        <v>92</v>
      </c>
      <c r="J733" t="s">
        <v>214</v>
      </c>
      <c r="K733" t="s">
        <v>2716</v>
      </c>
      <c r="L733" t="s">
        <v>2731</v>
      </c>
      <c r="N733" t="s">
        <v>3303</v>
      </c>
      <c r="O733" t="s">
        <v>2763</v>
      </c>
      <c r="P733" t="s">
        <v>2842</v>
      </c>
      <c r="Q733" t="s">
        <v>2843</v>
      </c>
      <c r="R733" t="s">
        <v>214</v>
      </c>
      <c r="T733" t="s">
        <v>2719</v>
      </c>
      <c r="V733" t="s">
        <v>3305</v>
      </c>
      <c r="W733">
        <v>0.95</v>
      </c>
      <c r="X733" t="b">
        <v>1</v>
      </c>
      <c r="Y733" t="s">
        <v>2720</v>
      </c>
    </row>
    <row r="734" spans="1:25" x14ac:dyDescent="0.35">
      <c r="A734" t="s">
        <v>2841</v>
      </c>
      <c r="B734" t="s">
        <v>1528</v>
      </c>
      <c r="C734" t="s">
        <v>1496</v>
      </c>
      <c r="D734">
        <v>0.32608695652173902</v>
      </c>
      <c r="G734">
        <v>30</v>
      </c>
      <c r="H734">
        <v>0.32608695652173902</v>
      </c>
      <c r="I734">
        <v>92</v>
      </c>
      <c r="J734" t="s">
        <v>214</v>
      </c>
      <c r="K734" t="s">
        <v>2716</v>
      </c>
      <c r="L734" t="s">
        <v>2733</v>
      </c>
      <c r="N734" t="s">
        <v>3303</v>
      </c>
      <c r="O734" t="s">
        <v>2763</v>
      </c>
      <c r="P734" t="s">
        <v>2842</v>
      </c>
      <c r="Q734" t="s">
        <v>2843</v>
      </c>
      <c r="R734" t="s">
        <v>214</v>
      </c>
      <c r="T734" t="s">
        <v>2719</v>
      </c>
      <c r="V734" t="s">
        <v>3305</v>
      </c>
      <c r="W734">
        <v>0.95</v>
      </c>
      <c r="X734" t="b">
        <v>1</v>
      </c>
      <c r="Y734" t="s">
        <v>2720</v>
      </c>
    </row>
    <row r="735" spans="1:25" x14ac:dyDescent="0.35">
      <c r="A735" t="s">
        <v>2844</v>
      </c>
      <c r="B735" t="s">
        <v>1498</v>
      </c>
      <c r="C735" t="s">
        <v>1504</v>
      </c>
      <c r="D735">
        <v>0.6</v>
      </c>
      <c r="G735">
        <v>6</v>
      </c>
      <c r="H735">
        <v>0.6</v>
      </c>
      <c r="I735">
        <v>10</v>
      </c>
      <c r="J735" t="s">
        <v>223</v>
      </c>
      <c r="K735" t="s">
        <v>2786</v>
      </c>
      <c r="L735" t="s">
        <v>2845</v>
      </c>
      <c r="N735" t="s">
        <v>3303</v>
      </c>
      <c r="O735" t="s">
        <v>2763</v>
      </c>
      <c r="P735" t="s">
        <v>2842</v>
      </c>
      <c r="Q735" t="s">
        <v>2846</v>
      </c>
      <c r="R735" t="s">
        <v>223</v>
      </c>
      <c r="S735" t="s">
        <v>1496</v>
      </c>
      <c r="T735" t="s">
        <v>2719</v>
      </c>
      <c r="V735" t="s">
        <v>3304</v>
      </c>
      <c r="W735">
        <v>0.95</v>
      </c>
      <c r="X735" t="b">
        <v>1</v>
      </c>
      <c r="Y735" t="s">
        <v>2720</v>
      </c>
    </row>
    <row r="736" spans="1:25" x14ac:dyDescent="0.35">
      <c r="A736" t="s">
        <v>2844</v>
      </c>
      <c r="B736" t="s">
        <v>1528</v>
      </c>
      <c r="C736" t="s">
        <v>1504</v>
      </c>
      <c r="D736">
        <v>0.7</v>
      </c>
      <c r="G736">
        <v>21</v>
      </c>
      <c r="H736">
        <v>0.7</v>
      </c>
      <c r="I736">
        <v>30</v>
      </c>
      <c r="J736" t="s">
        <v>223</v>
      </c>
      <c r="K736" t="s">
        <v>2786</v>
      </c>
      <c r="L736" t="s">
        <v>2845</v>
      </c>
      <c r="N736" t="s">
        <v>3303</v>
      </c>
      <c r="O736" t="s">
        <v>2763</v>
      </c>
      <c r="P736" t="s">
        <v>2842</v>
      </c>
      <c r="Q736" t="s">
        <v>2846</v>
      </c>
      <c r="R736" t="s">
        <v>223</v>
      </c>
      <c r="S736" t="s">
        <v>1496</v>
      </c>
      <c r="T736" t="s">
        <v>2719</v>
      </c>
      <c r="V736" t="s">
        <v>3305</v>
      </c>
      <c r="W736">
        <v>0.95</v>
      </c>
      <c r="X736" t="b">
        <v>1</v>
      </c>
      <c r="Y736" t="s">
        <v>2720</v>
      </c>
    </row>
    <row r="737" spans="1:25" x14ac:dyDescent="0.35">
      <c r="A737" t="s">
        <v>2844</v>
      </c>
      <c r="B737" t="s">
        <v>1498</v>
      </c>
      <c r="C737" t="s">
        <v>1574</v>
      </c>
      <c r="D737">
        <v>0.4</v>
      </c>
      <c r="G737">
        <v>4</v>
      </c>
      <c r="H737">
        <v>0.4</v>
      </c>
      <c r="I737">
        <v>10</v>
      </c>
      <c r="J737" t="s">
        <v>223</v>
      </c>
      <c r="K737" t="s">
        <v>2786</v>
      </c>
      <c r="L737" t="s">
        <v>2847</v>
      </c>
      <c r="N737" t="s">
        <v>3303</v>
      </c>
      <c r="O737" t="s">
        <v>2763</v>
      </c>
      <c r="P737" t="s">
        <v>2842</v>
      </c>
      <c r="Q737" t="s">
        <v>2846</v>
      </c>
      <c r="R737" t="s">
        <v>223</v>
      </c>
      <c r="S737" t="s">
        <v>1496</v>
      </c>
      <c r="T737" t="s">
        <v>2719</v>
      </c>
      <c r="V737" t="s">
        <v>3304</v>
      </c>
      <c r="W737">
        <v>0.95</v>
      </c>
      <c r="X737" t="b">
        <v>1</v>
      </c>
      <c r="Y737" t="s">
        <v>2720</v>
      </c>
    </row>
    <row r="738" spans="1:25" x14ac:dyDescent="0.35">
      <c r="A738" t="s">
        <v>2844</v>
      </c>
      <c r="B738" t="s">
        <v>1528</v>
      </c>
      <c r="C738" t="s">
        <v>1574</v>
      </c>
      <c r="D738">
        <v>0.33333333333333298</v>
      </c>
      <c r="G738">
        <v>10</v>
      </c>
      <c r="H738">
        <v>0.33333333333333298</v>
      </c>
      <c r="I738">
        <v>30</v>
      </c>
      <c r="J738" t="s">
        <v>223</v>
      </c>
      <c r="K738" t="s">
        <v>2786</v>
      </c>
      <c r="L738" t="s">
        <v>2847</v>
      </c>
      <c r="N738" t="s">
        <v>3303</v>
      </c>
      <c r="O738" t="s">
        <v>2763</v>
      </c>
      <c r="P738" t="s">
        <v>2842</v>
      </c>
      <c r="Q738" t="s">
        <v>2846</v>
      </c>
      <c r="R738" t="s">
        <v>223</v>
      </c>
      <c r="S738" t="s">
        <v>1496</v>
      </c>
      <c r="T738" t="s">
        <v>2719</v>
      </c>
      <c r="V738" t="s">
        <v>3305</v>
      </c>
      <c r="W738">
        <v>0.95</v>
      </c>
      <c r="X738" t="b">
        <v>1</v>
      </c>
      <c r="Y738" t="s">
        <v>2720</v>
      </c>
    </row>
    <row r="739" spans="1:25" x14ac:dyDescent="0.35">
      <c r="A739" t="s">
        <v>2848</v>
      </c>
      <c r="B739" t="s">
        <v>1498</v>
      </c>
      <c r="C739" t="s">
        <v>1579</v>
      </c>
      <c r="D739">
        <v>0.15942028985507201</v>
      </c>
      <c r="G739">
        <v>11</v>
      </c>
      <c r="H739">
        <v>0.15942028985507201</v>
      </c>
      <c r="I739">
        <v>69</v>
      </c>
      <c r="J739" t="s">
        <v>231</v>
      </c>
      <c r="K739" t="s">
        <v>2786</v>
      </c>
      <c r="L739" t="s">
        <v>2800</v>
      </c>
      <c r="N739" t="s">
        <v>3303</v>
      </c>
      <c r="O739" t="s">
        <v>2763</v>
      </c>
      <c r="P739" t="s">
        <v>2842</v>
      </c>
      <c r="Q739" t="s">
        <v>2831</v>
      </c>
      <c r="R739" t="s">
        <v>231</v>
      </c>
      <c r="T739" t="s">
        <v>2719</v>
      </c>
      <c r="V739" t="s">
        <v>3304</v>
      </c>
      <c r="W739">
        <v>0.95</v>
      </c>
      <c r="X739" t="b">
        <v>1</v>
      </c>
      <c r="Y739" t="s">
        <v>2720</v>
      </c>
    </row>
    <row r="740" spans="1:25" x14ac:dyDescent="0.35">
      <c r="A740" t="s">
        <v>2848</v>
      </c>
      <c r="B740" t="s">
        <v>1528</v>
      </c>
      <c r="C740" t="s">
        <v>1579</v>
      </c>
      <c r="D740">
        <v>0.173913043478261</v>
      </c>
      <c r="G740">
        <v>16</v>
      </c>
      <c r="H740">
        <v>0.173913043478261</v>
      </c>
      <c r="I740">
        <v>92</v>
      </c>
      <c r="J740" t="s">
        <v>231</v>
      </c>
      <c r="K740" t="s">
        <v>2786</v>
      </c>
      <c r="L740" t="s">
        <v>2800</v>
      </c>
      <c r="N740" t="s">
        <v>3303</v>
      </c>
      <c r="O740" t="s">
        <v>2763</v>
      </c>
      <c r="P740" t="s">
        <v>2842</v>
      </c>
      <c r="Q740" t="s">
        <v>2831</v>
      </c>
      <c r="R740" t="s">
        <v>231</v>
      </c>
      <c r="T740" t="s">
        <v>2719</v>
      </c>
      <c r="V740" t="s">
        <v>3305</v>
      </c>
      <c r="W740">
        <v>0.95</v>
      </c>
      <c r="X740" t="b">
        <v>1</v>
      </c>
      <c r="Y740" t="s">
        <v>2720</v>
      </c>
    </row>
    <row r="741" spans="1:25" x14ac:dyDescent="0.35">
      <c r="A741" t="s">
        <v>2848</v>
      </c>
      <c r="B741" t="s">
        <v>1498</v>
      </c>
      <c r="C741" t="s">
        <v>1765</v>
      </c>
      <c r="D741">
        <v>2.8985507246376802E-2</v>
      </c>
      <c r="G741">
        <v>2</v>
      </c>
      <c r="H741">
        <v>2.8985507246376802E-2</v>
      </c>
      <c r="I741">
        <v>69</v>
      </c>
      <c r="J741" t="s">
        <v>231</v>
      </c>
      <c r="K741" t="s">
        <v>2786</v>
      </c>
      <c r="L741" t="s">
        <v>2802</v>
      </c>
      <c r="N741" t="s">
        <v>3303</v>
      </c>
      <c r="O741" t="s">
        <v>2763</v>
      </c>
      <c r="P741" t="s">
        <v>2842</v>
      </c>
      <c r="Q741" t="s">
        <v>2831</v>
      </c>
      <c r="R741" t="s">
        <v>231</v>
      </c>
      <c r="T741" t="s">
        <v>2719</v>
      </c>
      <c r="V741" t="s">
        <v>3304</v>
      </c>
      <c r="W741">
        <v>0.95</v>
      </c>
      <c r="X741" t="b">
        <v>1</v>
      </c>
      <c r="Y741" t="s">
        <v>2720</v>
      </c>
    </row>
    <row r="742" spans="1:25" x14ac:dyDescent="0.35">
      <c r="A742" t="s">
        <v>2848</v>
      </c>
      <c r="B742" t="s">
        <v>1528</v>
      </c>
      <c r="C742" t="s">
        <v>1765</v>
      </c>
      <c r="D742">
        <v>5.4347826086956499E-2</v>
      </c>
      <c r="G742">
        <v>5</v>
      </c>
      <c r="H742">
        <v>5.4347826086956499E-2</v>
      </c>
      <c r="I742">
        <v>92</v>
      </c>
      <c r="J742" t="s">
        <v>231</v>
      </c>
      <c r="K742" t="s">
        <v>2786</v>
      </c>
      <c r="L742" t="s">
        <v>2802</v>
      </c>
      <c r="N742" t="s">
        <v>3303</v>
      </c>
      <c r="O742" t="s">
        <v>2763</v>
      </c>
      <c r="P742" t="s">
        <v>2842</v>
      </c>
      <c r="Q742" t="s">
        <v>2831</v>
      </c>
      <c r="R742" t="s">
        <v>231</v>
      </c>
      <c r="T742" t="s">
        <v>2719</v>
      </c>
      <c r="V742" t="s">
        <v>3305</v>
      </c>
      <c r="W742">
        <v>0.95</v>
      </c>
      <c r="X742" t="b">
        <v>1</v>
      </c>
      <c r="Y742" t="s">
        <v>2720</v>
      </c>
    </row>
    <row r="743" spans="1:25" x14ac:dyDescent="0.35">
      <c r="A743" t="s">
        <v>2848</v>
      </c>
      <c r="B743" t="s">
        <v>1498</v>
      </c>
      <c r="C743" t="s">
        <v>1552</v>
      </c>
      <c r="D743">
        <v>7.2463768115942004E-2</v>
      </c>
      <c r="G743">
        <v>5</v>
      </c>
      <c r="H743">
        <v>7.2463768115942004E-2</v>
      </c>
      <c r="I743">
        <v>69</v>
      </c>
      <c r="J743" t="s">
        <v>231</v>
      </c>
      <c r="K743" t="s">
        <v>2786</v>
      </c>
      <c r="L743" t="s">
        <v>2803</v>
      </c>
      <c r="N743" t="s">
        <v>3303</v>
      </c>
      <c r="O743" t="s">
        <v>2763</v>
      </c>
      <c r="P743" t="s">
        <v>2842</v>
      </c>
      <c r="Q743" t="s">
        <v>2831</v>
      </c>
      <c r="R743" t="s">
        <v>231</v>
      </c>
      <c r="T743" t="s">
        <v>2719</v>
      </c>
      <c r="V743" t="s">
        <v>3304</v>
      </c>
      <c r="W743">
        <v>0.95</v>
      </c>
      <c r="X743" t="b">
        <v>1</v>
      </c>
      <c r="Y743" t="s">
        <v>2720</v>
      </c>
    </row>
    <row r="744" spans="1:25" x14ac:dyDescent="0.35">
      <c r="A744" t="s">
        <v>2848</v>
      </c>
      <c r="B744" t="s">
        <v>1528</v>
      </c>
      <c r="C744" t="s">
        <v>1552</v>
      </c>
      <c r="D744">
        <v>5.4347826086956499E-2</v>
      </c>
      <c r="G744">
        <v>5</v>
      </c>
      <c r="H744">
        <v>5.4347826086956499E-2</v>
      </c>
      <c r="I744">
        <v>92</v>
      </c>
      <c r="J744" t="s">
        <v>231</v>
      </c>
      <c r="K744" t="s">
        <v>2786</v>
      </c>
      <c r="L744" t="s">
        <v>2803</v>
      </c>
      <c r="N744" t="s">
        <v>3303</v>
      </c>
      <c r="O744" t="s">
        <v>2763</v>
      </c>
      <c r="P744" t="s">
        <v>2842</v>
      </c>
      <c r="Q744" t="s">
        <v>2831</v>
      </c>
      <c r="R744" t="s">
        <v>231</v>
      </c>
      <c r="T744" t="s">
        <v>2719</v>
      </c>
      <c r="V744" t="s">
        <v>3305</v>
      </c>
      <c r="W744">
        <v>0.95</v>
      </c>
      <c r="X744" t="b">
        <v>1</v>
      </c>
      <c r="Y744" t="s">
        <v>2720</v>
      </c>
    </row>
    <row r="745" spans="1:25" x14ac:dyDescent="0.35">
      <c r="A745" t="s">
        <v>2848</v>
      </c>
      <c r="B745" t="s">
        <v>1498</v>
      </c>
      <c r="C745" t="s">
        <v>1505</v>
      </c>
      <c r="D745">
        <v>0.623188405797101</v>
      </c>
      <c r="G745">
        <v>43</v>
      </c>
      <c r="H745">
        <v>0.623188405797101</v>
      </c>
      <c r="I745">
        <v>69</v>
      </c>
      <c r="J745" t="s">
        <v>231</v>
      </c>
      <c r="K745" t="s">
        <v>2786</v>
      </c>
      <c r="L745" t="s">
        <v>2804</v>
      </c>
      <c r="N745" t="s">
        <v>3303</v>
      </c>
      <c r="O745" t="s">
        <v>2763</v>
      </c>
      <c r="P745" t="s">
        <v>2842</v>
      </c>
      <c r="Q745" t="s">
        <v>2831</v>
      </c>
      <c r="R745" t="s">
        <v>231</v>
      </c>
      <c r="T745" t="s">
        <v>2719</v>
      </c>
      <c r="V745" t="s">
        <v>3304</v>
      </c>
      <c r="W745">
        <v>0.95</v>
      </c>
      <c r="X745" t="b">
        <v>1</v>
      </c>
      <c r="Y745" t="s">
        <v>2720</v>
      </c>
    </row>
    <row r="746" spans="1:25" x14ac:dyDescent="0.35">
      <c r="A746" t="s">
        <v>2848</v>
      </c>
      <c r="B746" t="s">
        <v>1528</v>
      </c>
      <c r="C746" t="s">
        <v>1505</v>
      </c>
      <c r="D746">
        <v>0.40217391304347799</v>
      </c>
      <c r="G746">
        <v>37</v>
      </c>
      <c r="H746">
        <v>0.40217391304347799</v>
      </c>
      <c r="I746">
        <v>92</v>
      </c>
      <c r="J746" t="s">
        <v>231</v>
      </c>
      <c r="K746" t="s">
        <v>2786</v>
      </c>
      <c r="L746" t="s">
        <v>2804</v>
      </c>
      <c r="N746" t="s">
        <v>3303</v>
      </c>
      <c r="O746" t="s">
        <v>2763</v>
      </c>
      <c r="P746" t="s">
        <v>2842</v>
      </c>
      <c r="Q746" t="s">
        <v>2831</v>
      </c>
      <c r="R746" t="s">
        <v>231</v>
      </c>
      <c r="T746" t="s">
        <v>2719</v>
      </c>
      <c r="V746" t="s">
        <v>3305</v>
      </c>
      <c r="W746">
        <v>0.95</v>
      </c>
      <c r="X746" t="b">
        <v>1</v>
      </c>
      <c r="Y746" t="s">
        <v>2720</v>
      </c>
    </row>
    <row r="747" spans="1:25" x14ac:dyDescent="0.35">
      <c r="A747" t="s">
        <v>2848</v>
      </c>
      <c r="B747" t="s">
        <v>1498</v>
      </c>
      <c r="C747" t="s">
        <v>1679</v>
      </c>
      <c r="D747">
        <v>0.39130434782608697</v>
      </c>
      <c r="G747">
        <v>27</v>
      </c>
      <c r="H747">
        <v>0.39130434782608697</v>
      </c>
      <c r="I747">
        <v>69</v>
      </c>
      <c r="J747" t="s">
        <v>231</v>
      </c>
      <c r="K747" t="s">
        <v>2786</v>
      </c>
      <c r="L747" t="s">
        <v>2805</v>
      </c>
      <c r="N747" t="s">
        <v>3303</v>
      </c>
      <c r="O747" t="s">
        <v>2763</v>
      </c>
      <c r="P747" t="s">
        <v>2842</v>
      </c>
      <c r="Q747" t="s">
        <v>2831</v>
      </c>
      <c r="R747" t="s">
        <v>231</v>
      </c>
      <c r="T747" t="s">
        <v>2719</v>
      </c>
      <c r="V747" t="s">
        <v>3304</v>
      </c>
      <c r="W747">
        <v>0.95</v>
      </c>
      <c r="X747" t="b">
        <v>1</v>
      </c>
      <c r="Y747" t="s">
        <v>2720</v>
      </c>
    </row>
    <row r="748" spans="1:25" x14ac:dyDescent="0.35">
      <c r="A748" t="s">
        <v>2848</v>
      </c>
      <c r="B748" t="s">
        <v>1528</v>
      </c>
      <c r="C748" t="s">
        <v>1679</v>
      </c>
      <c r="D748">
        <v>0.30434782608695699</v>
      </c>
      <c r="G748">
        <v>28</v>
      </c>
      <c r="H748">
        <v>0.30434782608695699</v>
      </c>
      <c r="I748">
        <v>92</v>
      </c>
      <c r="J748" t="s">
        <v>231</v>
      </c>
      <c r="K748" t="s">
        <v>2786</v>
      </c>
      <c r="L748" t="s">
        <v>2805</v>
      </c>
      <c r="N748" t="s">
        <v>3303</v>
      </c>
      <c r="O748" t="s">
        <v>2763</v>
      </c>
      <c r="P748" t="s">
        <v>2842</v>
      </c>
      <c r="Q748" t="s">
        <v>2831</v>
      </c>
      <c r="R748" t="s">
        <v>231</v>
      </c>
      <c r="T748" t="s">
        <v>2719</v>
      </c>
      <c r="V748" t="s">
        <v>3305</v>
      </c>
      <c r="W748">
        <v>0.95</v>
      </c>
      <c r="X748" t="b">
        <v>1</v>
      </c>
      <c r="Y748" t="s">
        <v>2720</v>
      </c>
    </row>
    <row r="749" spans="1:25" x14ac:dyDescent="0.35">
      <c r="A749" t="s">
        <v>2848</v>
      </c>
      <c r="B749" t="s">
        <v>1498</v>
      </c>
      <c r="C749" t="s">
        <v>1680</v>
      </c>
      <c r="D749">
        <v>8.6956521739130405E-2</v>
      </c>
      <c r="G749">
        <v>6</v>
      </c>
      <c r="H749">
        <v>8.6956521739130405E-2</v>
      </c>
      <c r="I749">
        <v>69</v>
      </c>
      <c r="J749" t="s">
        <v>231</v>
      </c>
      <c r="K749" t="s">
        <v>2786</v>
      </c>
      <c r="L749" t="s">
        <v>2806</v>
      </c>
      <c r="N749" t="s">
        <v>3303</v>
      </c>
      <c r="O749" t="s">
        <v>2763</v>
      </c>
      <c r="P749" t="s">
        <v>2842</v>
      </c>
      <c r="Q749" t="s">
        <v>2831</v>
      </c>
      <c r="R749" t="s">
        <v>231</v>
      </c>
      <c r="T749" t="s">
        <v>2719</v>
      </c>
      <c r="V749" t="s">
        <v>3304</v>
      </c>
      <c r="W749">
        <v>0.95</v>
      </c>
      <c r="X749" t="b">
        <v>1</v>
      </c>
      <c r="Y749" t="s">
        <v>2720</v>
      </c>
    </row>
    <row r="750" spans="1:25" x14ac:dyDescent="0.35">
      <c r="A750" t="s">
        <v>2848</v>
      </c>
      <c r="B750" t="s">
        <v>1528</v>
      </c>
      <c r="C750" t="s">
        <v>1680</v>
      </c>
      <c r="D750">
        <v>0.23913043478260901</v>
      </c>
      <c r="G750">
        <v>22</v>
      </c>
      <c r="H750">
        <v>0.23913043478260901</v>
      </c>
      <c r="I750">
        <v>92</v>
      </c>
      <c r="J750" t="s">
        <v>231</v>
      </c>
      <c r="K750" t="s">
        <v>2786</v>
      </c>
      <c r="L750" t="s">
        <v>2806</v>
      </c>
      <c r="N750" t="s">
        <v>3303</v>
      </c>
      <c r="O750" t="s">
        <v>2763</v>
      </c>
      <c r="P750" t="s">
        <v>2842</v>
      </c>
      <c r="Q750" t="s">
        <v>2831</v>
      </c>
      <c r="R750" t="s">
        <v>231</v>
      </c>
      <c r="T750" t="s">
        <v>2719</v>
      </c>
      <c r="V750" t="s">
        <v>3305</v>
      </c>
      <c r="W750">
        <v>0.95</v>
      </c>
      <c r="X750" t="b">
        <v>1</v>
      </c>
      <c r="Y750" t="s">
        <v>2720</v>
      </c>
    </row>
    <row r="751" spans="1:25" x14ac:dyDescent="0.35">
      <c r="A751" t="s">
        <v>2848</v>
      </c>
      <c r="B751" t="s">
        <v>1528</v>
      </c>
      <c r="C751" t="s">
        <v>1576</v>
      </c>
      <c r="D751">
        <v>2.1739130434782601E-2</v>
      </c>
      <c r="G751">
        <v>2</v>
      </c>
      <c r="H751">
        <v>2.1739130434782601E-2</v>
      </c>
      <c r="I751">
        <v>92</v>
      </c>
      <c r="J751" t="s">
        <v>231</v>
      </c>
      <c r="K751" t="s">
        <v>2786</v>
      </c>
      <c r="L751" t="s">
        <v>2807</v>
      </c>
      <c r="N751" t="s">
        <v>3303</v>
      </c>
      <c r="O751" t="s">
        <v>2763</v>
      </c>
      <c r="P751" t="s">
        <v>2842</v>
      </c>
      <c r="Q751" t="s">
        <v>2831</v>
      </c>
      <c r="R751" t="s">
        <v>231</v>
      </c>
      <c r="T751" t="s">
        <v>2719</v>
      </c>
      <c r="V751" t="s">
        <v>3305</v>
      </c>
      <c r="W751">
        <v>0.95</v>
      </c>
      <c r="X751" t="b">
        <v>1</v>
      </c>
      <c r="Y751" t="s">
        <v>2720</v>
      </c>
    </row>
    <row r="752" spans="1:25" x14ac:dyDescent="0.35">
      <c r="A752" t="s">
        <v>2849</v>
      </c>
      <c r="B752" t="s">
        <v>1498</v>
      </c>
      <c r="C752" t="s">
        <v>1518</v>
      </c>
      <c r="D752">
        <v>0.2</v>
      </c>
      <c r="G752">
        <v>2</v>
      </c>
      <c r="H752">
        <v>0.2</v>
      </c>
      <c r="I752">
        <v>10</v>
      </c>
      <c r="J752" t="s">
        <v>264</v>
      </c>
      <c r="K752" t="s">
        <v>2716</v>
      </c>
      <c r="L752" t="s">
        <v>2818</v>
      </c>
      <c r="N752" t="s">
        <v>3303</v>
      </c>
      <c r="O752" t="s">
        <v>2763</v>
      </c>
      <c r="P752" t="s">
        <v>2842</v>
      </c>
      <c r="Q752" t="s">
        <v>2851</v>
      </c>
      <c r="R752" t="s">
        <v>264</v>
      </c>
      <c r="S752" t="s">
        <v>1496</v>
      </c>
      <c r="T752" t="s">
        <v>2719</v>
      </c>
      <c r="V752" t="s">
        <v>3304</v>
      </c>
      <c r="W752">
        <v>0.95</v>
      </c>
      <c r="X752" t="b">
        <v>1</v>
      </c>
      <c r="Y752" t="s">
        <v>2720</v>
      </c>
    </row>
    <row r="753" spans="1:25" x14ac:dyDescent="0.35">
      <c r="A753" t="s">
        <v>2849</v>
      </c>
      <c r="B753" t="s">
        <v>1498</v>
      </c>
      <c r="C753" t="s">
        <v>1563</v>
      </c>
      <c r="D753">
        <v>0.8</v>
      </c>
      <c r="G753">
        <v>8</v>
      </c>
      <c r="H753">
        <v>0.8</v>
      </c>
      <c r="I753">
        <v>10</v>
      </c>
      <c r="J753" t="s">
        <v>264</v>
      </c>
      <c r="K753" t="s">
        <v>2716</v>
      </c>
      <c r="L753" t="s">
        <v>2820</v>
      </c>
      <c r="N753" t="s">
        <v>3303</v>
      </c>
      <c r="O753" t="s">
        <v>2763</v>
      </c>
      <c r="P753" t="s">
        <v>2842</v>
      </c>
      <c r="Q753" t="s">
        <v>2851</v>
      </c>
      <c r="R753" t="s">
        <v>264</v>
      </c>
      <c r="S753" t="s">
        <v>1496</v>
      </c>
      <c r="T753" t="s">
        <v>2719</v>
      </c>
      <c r="V753" t="s">
        <v>3304</v>
      </c>
      <c r="W753">
        <v>0.95</v>
      </c>
      <c r="X753" t="b">
        <v>1</v>
      </c>
      <c r="Y753" t="s">
        <v>2720</v>
      </c>
    </row>
    <row r="754" spans="1:25" x14ac:dyDescent="0.35">
      <c r="A754" t="s">
        <v>2849</v>
      </c>
      <c r="B754" t="s">
        <v>1528</v>
      </c>
      <c r="C754" t="s">
        <v>1652</v>
      </c>
      <c r="D754">
        <v>3.4482758620689703E-2</v>
      </c>
      <c r="G754">
        <v>1</v>
      </c>
      <c r="H754">
        <v>3.4482758620689703E-2</v>
      </c>
      <c r="I754">
        <v>29</v>
      </c>
      <c r="J754" t="s">
        <v>264</v>
      </c>
      <c r="K754" t="s">
        <v>2716</v>
      </c>
      <c r="L754" t="s">
        <v>2850</v>
      </c>
      <c r="N754" t="s">
        <v>3303</v>
      </c>
      <c r="O754" t="s">
        <v>2763</v>
      </c>
      <c r="P754" t="s">
        <v>2842</v>
      </c>
      <c r="Q754" t="s">
        <v>2851</v>
      </c>
      <c r="R754" t="s">
        <v>264</v>
      </c>
      <c r="S754" t="s">
        <v>1496</v>
      </c>
      <c r="T754" t="s">
        <v>2719</v>
      </c>
      <c r="V754" t="s">
        <v>3305</v>
      </c>
      <c r="W754">
        <v>0.95</v>
      </c>
      <c r="X754" t="b">
        <v>1</v>
      </c>
      <c r="Y754" t="s">
        <v>2720</v>
      </c>
    </row>
    <row r="755" spans="1:25" x14ac:dyDescent="0.35">
      <c r="A755" t="s">
        <v>2849</v>
      </c>
      <c r="B755" t="s">
        <v>1528</v>
      </c>
      <c r="C755" t="s">
        <v>1518</v>
      </c>
      <c r="D755">
        <v>0.44827586206896602</v>
      </c>
      <c r="G755">
        <v>13</v>
      </c>
      <c r="H755">
        <v>0.44827586206896602</v>
      </c>
      <c r="I755">
        <v>29</v>
      </c>
      <c r="J755" t="s">
        <v>264</v>
      </c>
      <c r="K755" t="s">
        <v>2716</v>
      </c>
      <c r="L755" t="s">
        <v>2818</v>
      </c>
      <c r="N755" t="s">
        <v>3303</v>
      </c>
      <c r="O755" t="s">
        <v>2763</v>
      </c>
      <c r="P755" t="s">
        <v>2842</v>
      </c>
      <c r="Q755" t="s">
        <v>2851</v>
      </c>
      <c r="R755" t="s">
        <v>264</v>
      </c>
      <c r="S755" t="s">
        <v>1496</v>
      </c>
      <c r="T755" t="s">
        <v>2719</v>
      </c>
      <c r="V755" t="s">
        <v>3305</v>
      </c>
      <c r="W755">
        <v>0.95</v>
      </c>
      <c r="X755" t="b">
        <v>1</v>
      </c>
      <c r="Y755" t="s">
        <v>2720</v>
      </c>
    </row>
    <row r="756" spans="1:25" x14ac:dyDescent="0.35">
      <c r="A756" t="s">
        <v>2849</v>
      </c>
      <c r="B756" t="s">
        <v>1528</v>
      </c>
      <c r="C756" t="s">
        <v>1563</v>
      </c>
      <c r="D756">
        <v>0.51724137931034497</v>
      </c>
      <c r="G756">
        <v>15</v>
      </c>
      <c r="H756">
        <v>0.51724137931034497</v>
      </c>
      <c r="I756">
        <v>29</v>
      </c>
      <c r="J756" t="s">
        <v>264</v>
      </c>
      <c r="K756" t="s">
        <v>2716</v>
      </c>
      <c r="L756" t="s">
        <v>2820</v>
      </c>
      <c r="N756" t="s">
        <v>3303</v>
      </c>
      <c r="O756" t="s">
        <v>2763</v>
      </c>
      <c r="P756" t="s">
        <v>2842</v>
      </c>
      <c r="Q756" t="s">
        <v>2851</v>
      </c>
      <c r="R756" t="s">
        <v>264</v>
      </c>
      <c r="S756" t="s">
        <v>1496</v>
      </c>
      <c r="T756" t="s">
        <v>2719</v>
      </c>
      <c r="V756" t="s">
        <v>3305</v>
      </c>
      <c r="W756">
        <v>0.95</v>
      </c>
      <c r="X756" t="b">
        <v>1</v>
      </c>
      <c r="Y756" t="s">
        <v>2720</v>
      </c>
    </row>
    <row r="757" spans="1:25" x14ac:dyDescent="0.35">
      <c r="A757" t="s">
        <v>2852</v>
      </c>
      <c r="B757" t="s">
        <v>1498</v>
      </c>
      <c r="C757" t="s">
        <v>1629</v>
      </c>
      <c r="D757">
        <v>0.2</v>
      </c>
      <c r="G757">
        <v>2</v>
      </c>
      <c r="H757">
        <v>0.2</v>
      </c>
      <c r="I757">
        <v>10</v>
      </c>
      <c r="J757" t="s">
        <v>265</v>
      </c>
      <c r="K757" t="s">
        <v>2716</v>
      </c>
      <c r="L757" t="s">
        <v>2838</v>
      </c>
      <c r="N757" t="s">
        <v>3303</v>
      </c>
      <c r="O757" t="s">
        <v>2763</v>
      </c>
      <c r="P757" t="s">
        <v>2842</v>
      </c>
      <c r="Q757" t="s">
        <v>2853</v>
      </c>
      <c r="R757" t="s">
        <v>265</v>
      </c>
      <c r="S757" t="s">
        <v>1496</v>
      </c>
      <c r="T757" t="s">
        <v>2719</v>
      </c>
      <c r="V757" t="s">
        <v>3304</v>
      </c>
      <c r="W757">
        <v>0.95</v>
      </c>
      <c r="X757" t="b">
        <v>1</v>
      </c>
      <c r="Y757" t="s">
        <v>2720</v>
      </c>
    </row>
    <row r="758" spans="1:25" x14ac:dyDescent="0.35">
      <c r="A758" t="s">
        <v>2852</v>
      </c>
      <c r="B758" t="s">
        <v>1498</v>
      </c>
      <c r="C758" t="s">
        <v>1554</v>
      </c>
      <c r="D758">
        <v>0.7</v>
      </c>
      <c r="G758">
        <v>7</v>
      </c>
      <c r="H758">
        <v>0.7</v>
      </c>
      <c r="I758">
        <v>10</v>
      </c>
      <c r="J758" t="s">
        <v>265</v>
      </c>
      <c r="K758" t="s">
        <v>2716</v>
      </c>
      <c r="L758" t="s">
        <v>2840</v>
      </c>
      <c r="N758" t="s">
        <v>3303</v>
      </c>
      <c r="O758" t="s">
        <v>2763</v>
      </c>
      <c r="P758" t="s">
        <v>2842</v>
      </c>
      <c r="Q758" t="s">
        <v>2853</v>
      </c>
      <c r="R758" t="s">
        <v>265</v>
      </c>
      <c r="S758" t="s">
        <v>1496</v>
      </c>
      <c r="T758" t="s">
        <v>2719</v>
      </c>
      <c r="V758" t="s">
        <v>3304</v>
      </c>
      <c r="W758">
        <v>0.95</v>
      </c>
      <c r="X758" t="b">
        <v>1</v>
      </c>
      <c r="Y758" t="s">
        <v>2720</v>
      </c>
    </row>
    <row r="759" spans="1:25" x14ac:dyDescent="0.35">
      <c r="A759" t="s">
        <v>2852</v>
      </c>
      <c r="B759" t="s">
        <v>1498</v>
      </c>
      <c r="C759" t="s">
        <v>2313</v>
      </c>
      <c r="D759">
        <v>0.1</v>
      </c>
      <c r="G759">
        <v>1</v>
      </c>
      <c r="H759">
        <v>0.1</v>
      </c>
      <c r="I759">
        <v>10</v>
      </c>
      <c r="J759" t="s">
        <v>265</v>
      </c>
      <c r="K759" t="s">
        <v>2716</v>
      </c>
      <c r="L759" t="s">
        <v>2854</v>
      </c>
      <c r="N759" t="s">
        <v>3303</v>
      </c>
      <c r="O759" t="s">
        <v>2763</v>
      </c>
      <c r="P759" t="s">
        <v>2842</v>
      </c>
      <c r="Q759" t="s">
        <v>2853</v>
      </c>
      <c r="R759" t="s">
        <v>265</v>
      </c>
      <c r="S759" t="s">
        <v>1496</v>
      </c>
      <c r="T759" t="s">
        <v>2719</v>
      </c>
      <c r="V759" t="s">
        <v>3304</v>
      </c>
      <c r="W759">
        <v>0.95</v>
      </c>
      <c r="X759" t="b">
        <v>1</v>
      </c>
      <c r="Y759" t="s">
        <v>2720</v>
      </c>
    </row>
    <row r="760" spans="1:25" x14ac:dyDescent="0.35">
      <c r="A760" t="s">
        <v>2852</v>
      </c>
      <c r="B760" t="s">
        <v>1528</v>
      </c>
      <c r="C760" t="s">
        <v>1629</v>
      </c>
      <c r="D760">
        <v>0.53571428571428603</v>
      </c>
      <c r="G760">
        <v>15</v>
      </c>
      <c r="H760">
        <v>0.53571428571428603</v>
      </c>
      <c r="I760">
        <v>28</v>
      </c>
      <c r="J760" t="s">
        <v>265</v>
      </c>
      <c r="K760" t="s">
        <v>2716</v>
      </c>
      <c r="L760" t="s">
        <v>2838</v>
      </c>
      <c r="N760" t="s">
        <v>3303</v>
      </c>
      <c r="O760" t="s">
        <v>2763</v>
      </c>
      <c r="P760" t="s">
        <v>2842</v>
      </c>
      <c r="Q760" t="s">
        <v>2853</v>
      </c>
      <c r="R760" t="s">
        <v>265</v>
      </c>
      <c r="S760" t="s">
        <v>1496</v>
      </c>
      <c r="T760" t="s">
        <v>2719</v>
      </c>
      <c r="V760" t="s">
        <v>3305</v>
      </c>
      <c r="W760">
        <v>0.95</v>
      </c>
      <c r="X760" t="b">
        <v>1</v>
      </c>
      <c r="Y760" t="s">
        <v>2720</v>
      </c>
    </row>
    <row r="761" spans="1:25" x14ac:dyDescent="0.35">
      <c r="A761" t="s">
        <v>2852</v>
      </c>
      <c r="B761" t="s">
        <v>1528</v>
      </c>
      <c r="C761" t="s">
        <v>1554</v>
      </c>
      <c r="D761">
        <v>0.42857142857142899</v>
      </c>
      <c r="G761">
        <v>12</v>
      </c>
      <c r="H761">
        <v>0.42857142857142899</v>
      </c>
      <c r="I761">
        <v>28</v>
      </c>
      <c r="J761" t="s">
        <v>265</v>
      </c>
      <c r="K761" t="s">
        <v>2716</v>
      </c>
      <c r="L761" t="s">
        <v>2840</v>
      </c>
      <c r="N761" t="s">
        <v>3303</v>
      </c>
      <c r="O761" t="s">
        <v>2763</v>
      </c>
      <c r="P761" t="s">
        <v>2842</v>
      </c>
      <c r="Q761" t="s">
        <v>2853</v>
      </c>
      <c r="R761" t="s">
        <v>265</v>
      </c>
      <c r="S761" t="s">
        <v>1496</v>
      </c>
      <c r="T761" t="s">
        <v>2719</v>
      </c>
      <c r="V761" t="s">
        <v>3305</v>
      </c>
      <c r="W761">
        <v>0.95</v>
      </c>
      <c r="X761" t="b">
        <v>1</v>
      </c>
      <c r="Y761" t="s">
        <v>2720</v>
      </c>
    </row>
    <row r="762" spans="1:25" x14ac:dyDescent="0.35">
      <c r="A762" t="s">
        <v>2852</v>
      </c>
      <c r="B762" t="s">
        <v>1528</v>
      </c>
      <c r="C762" t="s">
        <v>2313</v>
      </c>
      <c r="D762">
        <v>3.5714285714285698E-2</v>
      </c>
      <c r="G762">
        <v>1</v>
      </c>
      <c r="H762">
        <v>3.5714285714285698E-2</v>
      </c>
      <c r="I762">
        <v>28</v>
      </c>
      <c r="J762" t="s">
        <v>265</v>
      </c>
      <c r="K762" t="s">
        <v>2716</v>
      </c>
      <c r="L762" t="s">
        <v>2854</v>
      </c>
      <c r="N762" t="s">
        <v>3303</v>
      </c>
      <c r="O762" t="s">
        <v>2763</v>
      </c>
      <c r="P762" t="s">
        <v>2842</v>
      </c>
      <c r="Q762" t="s">
        <v>2853</v>
      </c>
      <c r="R762" t="s">
        <v>265</v>
      </c>
      <c r="S762" t="s">
        <v>1496</v>
      </c>
      <c r="T762" t="s">
        <v>2719</v>
      </c>
      <c r="V762" t="s">
        <v>3305</v>
      </c>
      <c r="W762">
        <v>0.95</v>
      </c>
      <c r="X762" t="b">
        <v>1</v>
      </c>
      <c r="Y762" t="s">
        <v>2720</v>
      </c>
    </row>
    <row r="763" spans="1:25" x14ac:dyDescent="0.35">
      <c r="A763" t="s">
        <v>2855</v>
      </c>
      <c r="B763" t="s">
        <v>1498</v>
      </c>
      <c r="C763" t="s">
        <v>1500</v>
      </c>
      <c r="D763">
        <v>0.95454545454545503</v>
      </c>
      <c r="G763">
        <v>42</v>
      </c>
      <c r="H763">
        <v>0.95454545454545503</v>
      </c>
      <c r="I763">
        <v>44</v>
      </c>
      <c r="J763" t="s">
        <v>266</v>
      </c>
      <c r="K763" t="s">
        <v>2716</v>
      </c>
      <c r="L763" t="s">
        <v>2731</v>
      </c>
      <c r="N763" t="s">
        <v>3303</v>
      </c>
      <c r="O763" t="s">
        <v>2763</v>
      </c>
      <c r="P763" t="s">
        <v>2856</v>
      </c>
      <c r="Q763" t="s">
        <v>2857</v>
      </c>
      <c r="R763" t="s">
        <v>266</v>
      </c>
      <c r="T763" t="s">
        <v>2719</v>
      </c>
      <c r="V763" t="s">
        <v>3304</v>
      </c>
      <c r="W763">
        <v>0.95</v>
      </c>
      <c r="X763" t="b">
        <v>1</v>
      </c>
      <c r="Y763" t="s">
        <v>2720</v>
      </c>
    </row>
    <row r="764" spans="1:25" x14ac:dyDescent="0.35">
      <c r="A764" t="s">
        <v>2855</v>
      </c>
      <c r="B764" t="s">
        <v>1498</v>
      </c>
      <c r="C764" t="s">
        <v>1496</v>
      </c>
      <c r="D764">
        <v>4.5454545454545497E-2</v>
      </c>
      <c r="G764">
        <v>2</v>
      </c>
      <c r="H764">
        <v>4.5454545454545497E-2</v>
      </c>
      <c r="I764">
        <v>44</v>
      </c>
      <c r="J764" t="s">
        <v>266</v>
      </c>
      <c r="K764" t="s">
        <v>2716</v>
      </c>
      <c r="L764" t="s">
        <v>2733</v>
      </c>
      <c r="N764" t="s">
        <v>3303</v>
      </c>
      <c r="O764" t="s">
        <v>2763</v>
      </c>
      <c r="P764" t="s">
        <v>2856</v>
      </c>
      <c r="Q764" t="s">
        <v>2857</v>
      </c>
      <c r="R764" t="s">
        <v>266</v>
      </c>
      <c r="T764" t="s">
        <v>2719</v>
      </c>
      <c r="V764" t="s">
        <v>3304</v>
      </c>
      <c r="W764">
        <v>0.95</v>
      </c>
      <c r="X764" t="b">
        <v>1</v>
      </c>
      <c r="Y764" t="s">
        <v>2720</v>
      </c>
    </row>
    <row r="765" spans="1:25" x14ac:dyDescent="0.35">
      <c r="A765" t="s">
        <v>2855</v>
      </c>
      <c r="B765" t="s">
        <v>1528</v>
      </c>
      <c r="C765" t="s">
        <v>1500</v>
      </c>
      <c r="D765">
        <v>0.82499999999999996</v>
      </c>
      <c r="G765">
        <v>33</v>
      </c>
      <c r="H765">
        <v>0.82499999999999996</v>
      </c>
      <c r="I765">
        <v>40</v>
      </c>
      <c r="J765" t="s">
        <v>266</v>
      </c>
      <c r="K765" t="s">
        <v>2716</v>
      </c>
      <c r="L765" t="s">
        <v>2731</v>
      </c>
      <c r="N765" t="s">
        <v>3303</v>
      </c>
      <c r="O765" t="s">
        <v>2763</v>
      </c>
      <c r="P765" t="s">
        <v>2856</v>
      </c>
      <c r="Q765" t="s">
        <v>2857</v>
      </c>
      <c r="R765" t="s">
        <v>266</v>
      </c>
      <c r="T765" t="s">
        <v>2719</v>
      </c>
      <c r="V765" t="s">
        <v>3305</v>
      </c>
      <c r="W765">
        <v>0.95</v>
      </c>
      <c r="X765" t="b">
        <v>1</v>
      </c>
      <c r="Y765" t="s">
        <v>2720</v>
      </c>
    </row>
    <row r="766" spans="1:25" x14ac:dyDescent="0.35">
      <c r="A766" t="s">
        <v>2855</v>
      </c>
      <c r="B766" t="s">
        <v>1528</v>
      </c>
      <c r="C766" t="s">
        <v>1496</v>
      </c>
      <c r="D766">
        <v>0.17499999999999999</v>
      </c>
      <c r="G766">
        <v>7</v>
      </c>
      <c r="H766">
        <v>0.17499999999999999</v>
      </c>
      <c r="I766">
        <v>40</v>
      </c>
      <c r="J766" t="s">
        <v>266</v>
      </c>
      <c r="K766" t="s">
        <v>2716</v>
      </c>
      <c r="L766" t="s">
        <v>2733</v>
      </c>
      <c r="N766" t="s">
        <v>3303</v>
      </c>
      <c r="O766" t="s">
        <v>2763</v>
      </c>
      <c r="P766" t="s">
        <v>2856</v>
      </c>
      <c r="Q766" t="s">
        <v>2857</v>
      </c>
      <c r="R766" t="s">
        <v>266</v>
      </c>
      <c r="T766" t="s">
        <v>2719</v>
      </c>
      <c r="V766" t="s">
        <v>3305</v>
      </c>
      <c r="W766">
        <v>0.95</v>
      </c>
      <c r="X766" t="b">
        <v>1</v>
      </c>
      <c r="Y766" t="s">
        <v>2720</v>
      </c>
    </row>
    <row r="767" spans="1:25" x14ac:dyDescent="0.35">
      <c r="A767" t="s">
        <v>2858</v>
      </c>
      <c r="B767" t="s">
        <v>1498</v>
      </c>
      <c r="C767" t="s">
        <v>1593</v>
      </c>
      <c r="D767">
        <v>0.83333333333333304</v>
      </c>
      <c r="G767">
        <v>35</v>
      </c>
      <c r="H767">
        <v>0.83333333333333304</v>
      </c>
      <c r="I767">
        <v>42</v>
      </c>
      <c r="J767" t="s">
        <v>267</v>
      </c>
      <c r="K767" t="s">
        <v>2786</v>
      </c>
      <c r="L767" t="s">
        <v>2859</v>
      </c>
      <c r="N767" t="s">
        <v>3303</v>
      </c>
      <c r="O767" t="s">
        <v>2763</v>
      </c>
      <c r="P767" t="s">
        <v>2856</v>
      </c>
      <c r="Q767" t="s">
        <v>2860</v>
      </c>
      <c r="R767" t="s">
        <v>267</v>
      </c>
      <c r="S767" t="s">
        <v>1496</v>
      </c>
      <c r="T767" t="s">
        <v>2719</v>
      </c>
      <c r="V767" t="s">
        <v>3304</v>
      </c>
      <c r="W767">
        <v>0.95</v>
      </c>
      <c r="X767" t="b">
        <v>1</v>
      </c>
      <c r="Y767" t="s">
        <v>2720</v>
      </c>
    </row>
    <row r="768" spans="1:25" x14ac:dyDescent="0.35">
      <c r="A768" t="s">
        <v>2858</v>
      </c>
      <c r="B768" t="s">
        <v>1528</v>
      </c>
      <c r="C768" t="s">
        <v>1593</v>
      </c>
      <c r="D768">
        <v>0.96969696969696995</v>
      </c>
      <c r="G768">
        <v>32</v>
      </c>
      <c r="H768">
        <v>0.96969696969696995</v>
      </c>
      <c r="I768">
        <v>33</v>
      </c>
      <c r="J768" t="s">
        <v>267</v>
      </c>
      <c r="K768" t="s">
        <v>2786</v>
      </c>
      <c r="L768" t="s">
        <v>2859</v>
      </c>
      <c r="N768" t="s">
        <v>3303</v>
      </c>
      <c r="O768" t="s">
        <v>2763</v>
      </c>
      <c r="P768" t="s">
        <v>2856</v>
      </c>
      <c r="Q768" t="s">
        <v>2860</v>
      </c>
      <c r="R768" t="s">
        <v>267</v>
      </c>
      <c r="S768" t="s">
        <v>1496</v>
      </c>
      <c r="T768" t="s">
        <v>2719</v>
      </c>
      <c r="V768" t="s">
        <v>3305</v>
      </c>
      <c r="W768">
        <v>0.95</v>
      </c>
      <c r="X768" t="b">
        <v>1</v>
      </c>
      <c r="Y768" t="s">
        <v>2720</v>
      </c>
    </row>
    <row r="769" spans="1:25" x14ac:dyDescent="0.35">
      <c r="A769" t="s">
        <v>2858</v>
      </c>
      <c r="B769" t="s">
        <v>1498</v>
      </c>
      <c r="C769" t="s">
        <v>1735</v>
      </c>
      <c r="D769">
        <v>0.40476190476190499</v>
      </c>
      <c r="G769">
        <v>17</v>
      </c>
      <c r="H769">
        <v>0.40476190476190499</v>
      </c>
      <c r="I769">
        <v>42</v>
      </c>
      <c r="J769" t="s">
        <v>267</v>
      </c>
      <c r="K769" t="s">
        <v>2786</v>
      </c>
      <c r="L769" t="s">
        <v>2861</v>
      </c>
      <c r="N769" t="s">
        <v>3303</v>
      </c>
      <c r="O769" t="s">
        <v>2763</v>
      </c>
      <c r="P769" t="s">
        <v>2856</v>
      </c>
      <c r="Q769" t="s">
        <v>2860</v>
      </c>
      <c r="R769" t="s">
        <v>267</v>
      </c>
      <c r="S769" t="s">
        <v>1496</v>
      </c>
      <c r="T769" t="s">
        <v>2719</v>
      </c>
      <c r="V769" t="s">
        <v>3304</v>
      </c>
      <c r="W769">
        <v>0.95</v>
      </c>
      <c r="X769" t="b">
        <v>1</v>
      </c>
      <c r="Y769" t="s">
        <v>2720</v>
      </c>
    </row>
    <row r="770" spans="1:25" x14ac:dyDescent="0.35">
      <c r="A770" t="s">
        <v>2858</v>
      </c>
      <c r="B770" t="s">
        <v>1528</v>
      </c>
      <c r="C770" t="s">
        <v>1735</v>
      </c>
      <c r="D770">
        <v>0.51515151515151503</v>
      </c>
      <c r="G770">
        <v>17</v>
      </c>
      <c r="H770">
        <v>0.51515151515151503</v>
      </c>
      <c r="I770">
        <v>33</v>
      </c>
      <c r="J770" t="s">
        <v>267</v>
      </c>
      <c r="K770" t="s">
        <v>2786</v>
      </c>
      <c r="L770" t="s">
        <v>2861</v>
      </c>
      <c r="N770" t="s">
        <v>3303</v>
      </c>
      <c r="O770" t="s">
        <v>2763</v>
      </c>
      <c r="P770" t="s">
        <v>2856</v>
      </c>
      <c r="Q770" t="s">
        <v>2860</v>
      </c>
      <c r="R770" t="s">
        <v>267</v>
      </c>
      <c r="S770" t="s">
        <v>1496</v>
      </c>
      <c r="T770" t="s">
        <v>2719</v>
      </c>
      <c r="V770" t="s">
        <v>3305</v>
      </c>
      <c r="W770">
        <v>0.95</v>
      </c>
      <c r="X770" t="b">
        <v>1</v>
      </c>
      <c r="Y770" t="s">
        <v>2720</v>
      </c>
    </row>
    <row r="771" spans="1:25" x14ac:dyDescent="0.35">
      <c r="A771" t="s">
        <v>2858</v>
      </c>
      <c r="B771" t="s">
        <v>1498</v>
      </c>
      <c r="C771" t="s">
        <v>2862</v>
      </c>
      <c r="D771">
        <v>4.7619047619047603E-2</v>
      </c>
      <c r="G771">
        <v>2</v>
      </c>
      <c r="H771">
        <v>4.7619047619047603E-2</v>
      </c>
      <c r="I771">
        <v>42</v>
      </c>
      <c r="J771" t="s">
        <v>267</v>
      </c>
      <c r="K771" t="s">
        <v>2786</v>
      </c>
      <c r="L771" t="s">
        <v>2863</v>
      </c>
      <c r="N771" t="s">
        <v>3303</v>
      </c>
      <c r="O771" t="s">
        <v>2763</v>
      </c>
      <c r="P771" t="s">
        <v>2856</v>
      </c>
      <c r="Q771" t="s">
        <v>2860</v>
      </c>
      <c r="R771" t="s">
        <v>267</v>
      </c>
      <c r="S771" t="s">
        <v>1496</v>
      </c>
      <c r="T771" t="s">
        <v>2719</v>
      </c>
      <c r="V771" t="s">
        <v>3304</v>
      </c>
      <c r="W771">
        <v>0.95</v>
      </c>
      <c r="X771" t="b">
        <v>1</v>
      </c>
      <c r="Y771" t="s">
        <v>2720</v>
      </c>
    </row>
    <row r="772" spans="1:25" x14ac:dyDescent="0.35">
      <c r="A772" t="s">
        <v>2858</v>
      </c>
      <c r="B772" t="s">
        <v>1528</v>
      </c>
      <c r="C772" t="s">
        <v>2862</v>
      </c>
      <c r="D772">
        <v>6.0606060606060601E-2</v>
      </c>
      <c r="G772">
        <v>2</v>
      </c>
      <c r="H772">
        <v>6.0606060606060601E-2</v>
      </c>
      <c r="I772">
        <v>33</v>
      </c>
      <c r="J772" t="s">
        <v>267</v>
      </c>
      <c r="K772" t="s">
        <v>2786</v>
      </c>
      <c r="L772" t="s">
        <v>2863</v>
      </c>
      <c r="N772" t="s">
        <v>3303</v>
      </c>
      <c r="O772" t="s">
        <v>2763</v>
      </c>
      <c r="P772" t="s">
        <v>2856</v>
      </c>
      <c r="Q772" t="s">
        <v>2860</v>
      </c>
      <c r="R772" t="s">
        <v>267</v>
      </c>
      <c r="S772" t="s">
        <v>1496</v>
      </c>
      <c r="T772" t="s">
        <v>2719</v>
      </c>
      <c r="V772" t="s">
        <v>3305</v>
      </c>
      <c r="W772">
        <v>0.95</v>
      </c>
      <c r="X772" t="b">
        <v>1</v>
      </c>
      <c r="Y772" t="s">
        <v>2720</v>
      </c>
    </row>
    <row r="773" spans="1:25" x14ac:dyDescent="0.35">
      <c r="A773" t="s">
        <v>2858</v>
      </c>
      <c r="B773" t="s">
        <v>1498</v>
      </c>
      <c r="C773" t="s">
        <v>1966</v>
      </c>
      <c r="D773">
        <v>0.28571428571428598</v>
      </c>
      <c r="G773">
        <v>12</v>
      </c>
      <c r="H773">
        <v>0.28571428571428598</v>
      </c>
      <c r="I773">
        <v>42</v>
      </c>
      <c r="J773" t="s">
        <v>267</v>
      </c>
      <c r="K773" t="s">
        <v>2786</v>
      </c>
      <c r="L773" t="s">
        <v>2864</v>
      </c>
      <c r="N773" t="s">
        <v>3303</v>
      </c>
      <c r="O773" t="s">
        <v>2763</v>
      </c>
      <c r="P773" t="s">
        <v>2856</v>
      </c>
      <c r="Q773" t="s">
        <v>2860</v>
      </c>
      <c r="R773" t="s">
        <v>267</v>
      </c>
      <c r="S773" t="s">
        <v>1496</v>
      </c>
      <c r="T773" t="s">
        <v>2719</v>
      </c>
      <c r="V773" t="s">
        <v>3304</v>
      </c>
      <c r="W773">
        <v>0.95</v>
      </c>
      <c r="X773" t="b">
        <v>1</v>
      </c>
      <c r="Y773" t="s">
        <v>2720</v>
      </c>
    </row>
    <row r="774" spans="1:25" x14ac:dyDescent="0.35">
      <c r="A774" t="s">
        <v>2858</v>
      </c>
      <c r="B774" t="s">
        <v>1528</v>
      </c>
      <c r="C774" t="s">
        <v>1966</v>
      </c>
      <c r="D774">
        <v>0.15151515151515199</v>
      </c>
      <c r="G774">
        <v>5</v>
      </c>
      <c r="H774">
        <v>0.15151515151515199</v>
      </c>
      <c r="I774">
        <v>33</v>
      </c>
      <c r="J774" t="s">
        <v>267</v>
      </c>
      <c r="K774" t="s">
        <v>2786</v>
      </c>
      <c r="L774" t="s">
        <v>2864</v>
      </c>
      <c r="N774" t="s">
        <v>3303</v>
      </c>
      <c r="O774" t="s">
        <v>2763</v>
      </c>
      <c r="P774" t="s">
        <v>2856</v>
      </c>
      <c r="Q774" t="s">
        <v>2860</v>
      </c>
      <c r="R774" t="s">
        <v>267</v>
      </c>
      <c r="S774" t="s">
        <v>1496</v>
      </c>
      <c r="T774" t="s">
        <v>2719</v>
      </c>
      <c r="V774" t="s">
        <v>3305</v>
      </c>
      <c r="W774">
        <v>0.95</v>
      </c>
      <c r="X774" t="b">
        <v>1</v>
      </c>
      <c r="Y774" t="s">
        <v>2720</v>
      </c>
    </row>
    <row r="775" spans="1:25" x14ac:dyDescent="0.35">
      <c r="A775" t="s">
        <v>2858</v>
      </c>
      <c r="B775" t="s">
        <v>1498</v>
      </c>
      <c r="C775" t="s">
        <v>2865</v>
      </c>
      <c r="D775">
        <v>7.1428571428571397E-2</v>
      </c>
      <c r="G775">
        <v>3</v>
      </c>
      <c r="H775">
        <v>7.1428571428571397E-2</v>
      </c>
      <c r="I775">
        <v>42</v>
      </c>
      <c r="J775" t="s">
        <v>267</v>
      </c>
      <c r="K775" t="s">
        <v>2786</v>
      </c>
      <c r="L775" t="s">
        <v>2866</v>
      </c>
      <c r="N775" t="s">
        <v>3303</v>
      </c>
      <c r="O775" t="s">
        <v>2763</v>
      </c>
      <c r="P775" t="s">
        <v>2856</v>
      </c>
      <c r="Q775" t="s">
        <v>2860</v>
      </c>
      <c r="R775" t="s">
        <v>267</v>
      </c>
      <c r="S775" t="s">
        <v>1496</v>
      </c>
      <c r="T775" t="s">
        <v>2719</v>
      </c>
      <c r="V775" t="s">
        <v>3304</v>
      </c>
      <c r="W775">
        <v>0.95</v>
      </c>
      <c r="X775" t="b">
        <v>1</v>
      </c>
      <c r="Y775" t="s">
        <v>2720</v>
      </c>
    </row>
    <row r="776" spans="1:25" x14ac:dyDescent="0.35">
      <c r="A776" t="s">
        <v>2858</v>
      </c>
      <c r="B776" t="s">
        <v>1528</v>
      </c>
      <c r="C776" t="s">
        <v>2865</v>
      </c>
      <c r="D776">
        <v>3.03030303030303E-2</v>
      </c>
      <c r="G776">
        <v>1</v>
      </c>
      <c r="H776">
        <v>3.03030303030303E-2</v>
      </c>
      <c r="I776">
        <v>33</v>
      </c>
      <c r="J776" t="s">
        <v>267</v>
      </c>
      <c r="K776" t="s">
        <v>2786</v>
      </c>
      <c r="L776" t="s">
        <v>2866</v>
      </c>
      <c r="N776" t="s">
        <v>3303</v>
      </c>
      <c r="O776" t="s">
        <v>2763</v>
      </c>
      <c r="P776" t="s">
        <v>2856</v>
      </c>
      <c r="Q776" t="s">
        <v>2860</v>
      </c>
      <c r="R776" t="s">
        <v>267</v>
      </c>
      <c r="S776" t="s">
        <v>1496</v>
      </c>
      <c r="T776" t="s">
        <v>2719</v>
      </c>
      <c r="V776" t="s">
        <v>3305</v>
      </c>
      <c r="W776">
        <v>0.95</v>
      </c>
      <c r="X776" t="b">
        <v>1</v>
      </c>
      <c r="Y776" t="s">
        <v>2720</v>
      </c>
    </row>
    <row r="777" spans="1:25" x14ac:dyDescent="0.35">
      <c r="A777" t="s">
        <v>2858</v>
      </c>
      <c r="B777" t="s">
        <v>1498</v>
      </c>
      <c r="C777" t="s">
        <v>1506</v>
      </c>
      <c r="D777">
        <v>0.214285714285714</v>
      </c>
      <c r="G777">
        <v>9</v>
      </c>
      <c r="H777">
        <v>0.214285714285714</v>
      </c>
      <c r="I777">
        <v>42</v>
      </c>
      <c r="J777" t="s">
        <v>267</v>
      </c>
      <c r="K777" t="s">
        <v>2786</v>
      </c>
      <c r="L777" t="s">
        <v>2867</v>
      </c>
      <c r="N777" t="s">
        <v>3303</v>
      </c>
      <c r="O777" t="s">
        <v>2763</v>
      </c>
      <c r="P777" t="s">
        <v>2856</v>
      </c>
      <c r="Q777" t="s">
        <v>2860</v>
      </c>
      <c r="R777" t="s">
        <v>267</v>
      </c>
      <c r="S777" t="s">
        <v>1496</v>
      </c>
      <c r="T777" t="s">
        <v>2719</v>
      </c>
      <c r="V777" t="s">
        <v>3304</v>
      </c>
      <c r="W777">
        <v>0.95</v>
      </c>
      <c r="X777" t="b">
        <v>1</v>
      </c>
      <c r="Y777" t="s">
        <v>2720</v>
      </c>
    </row>
    <row r="778" spans="1:25" x14ac:dyDescent="0.35">
      <c r="A778" t="s">
        <v>2858</v>
      </c>
      <c r="B778" t="s">
        <v>1528</v>
      </c>
      <c r="C778" t="s">
        <v>1506</v>
      </c>
      <c r="D778">
        <v>0.12121212121212099</v>
      </c>
      <c r="G778">
        <v>4</v>
      </c>
      <c r="H778">
        <v>0.12121212121212099</v>
      </c>
      <c r="I778">
        <v>33</v>
      </c>
      <c r="J778" t="s">
        <v>267</v>
      </c>
      <c r="K778" t="s">
        <v>2786</v>
      </c>
      <c r="L778" t="s">
        <v>2867</v>
      </c>
      <c r="N778" t="s">
        <v>3303</v>
      </c>
      <c r="O778" t="s">
        <v>2763</v>
      </c>
      <c r="P778" t="s">
        <v>2856</v>
      </c>
      <c r="Q778" t="s">
        <v>2860</v>
      </c>
      <c r="R778" t="s">
        <v>267</v>
      </c>
      <c r="S778" t="s">
        <v>1496</v>
      </c>
      <c r="T778" t="s">
        <v>2719</v>
      </c>
      <c r="V778" t="s">
        <v>3305</v>
      </c>
      <c r="W778">
        <v>0.95</v>
      </c>
      <c r="X778" t="b">
        <v>1</v>
      </c>
      <c r="Y778" t="s">
        <v>2720</v>
      </c>
    </row>
    <row r="779" spans="1:25" x14ac:dyDescent="0.35">
      <c r="A779" t="s">
        <v>2858</v>
      </c>
      <c r="B779" t="s">
        <v>1528</v>
      </c>
      <c r="C779" t="s">
        <v>2868</v>
      </c>
      <c r="D779">
        <v>3.03030303030303E-2</v>
      </c>
      <c r="G779">
        <v>1</v>
      </c>
      <c r="H779">
        <v>3.03030303030303E-2</v>
      </c>
      <c r="I779">
        <v>33</v>
      </c>
      <c r="J779" t="s">
        <v>267</v>
      </c>
      <c r="K779" t="s">
        <v>2786</v>
      </c>
      <c r="L779" t="s">
        <v>2869</v>
      </c>
      <c r="N779" t="s">
        <v>3303</v>
      </c>
      <c r="O779" t="s">
        <v>2763</v>
      </c>
      <c r="P779" t="s">
        <v>2856</v>
      </c>
      <c r="Q779" t="s">
        <v>2860</v>
      </c>
      <c r="R779" t="s">
        <v>267</v>
      </c>
      <c r="S779" t="s">
        <v>1496</v>
      </c>
      <c r="T779" t="s">
        <v>2719</v>
      </c>
      <c r="V779" t="s">
        <v>3305</v>
      </c>
      <c r="W779">
        <v>0.95</v>
      </c>
      <c r="X779" t="b">
        <v>1</v>
      </c>
      <c r="Y779" t="s">
        <v>2720</v>
      </c>
    </row>
    <row r="780" spans="1:25" x14ac:dyDescent="0.35">
      <c r="A780" t="s">
        <v>2858</v>
      </c>
      <c r="B780" t="s">
        <v>1498</v>
      </c>
      <c r="C780" t="s">
        <v>2870</v>
      </c>
      <c r="D780">
        <v>7.1428571428571397E-2</v>
      </c>
      <c r="G780">
        <v>3</v>
      </c>
      <c r="H780">
        <v>7.1428571428571397E-2</v>
      </c>
      <c r="I780">
        <v>42</v>
      </c>
      <c r="J780" t="s">
        <v>267</v>
      </c>
      <c r="K780" t="s">
        <v>2786</v>
      </c>
      <c r="L780" t="s">
        <v>2871</v>
      </c>
      <c r="N780" t="s">
        <v>3303</v>
      </c>
      <c r="O780" t="s">
        <v>2763</v>
      </c>
      <c r="P780" t="s">
        <v>2856</v>
      </c>
      <c r="Q780" t="s">
        <v>2860</v>
      </c>
      <c r="R780" t="s">
        <v>267</v>
      </c>
      <c r="S780" t="s">
        <v>1496</v>
      </c>
      <c r="T780" t="s">
        <v>2719</v>
      </c>
      <c r="V780" t="s">
        <v>3304</v>
      </c>
      <c r="W780">
        <v>0.95</v>
      </c>
      <c r="X780" t="b">
        <v>1</v>
      </c>
      <c r="Y780" t="s">
        <v>2720</v>
      </c>
    </row>
    <row r="781" spans="1:25" x14ac:dyDescent="0.35">
      <c r="A781" t="s">
        <v>2858</v>
      </c>
      <c r="B781" t="s">
        <v>1528</v>
      </c>
      <c r="C781" t="s">
        <v>2870</v>
      </c>
      <c r="D781">
        <v>6.0606060606060601E-2</v>
      </c>
      <c r="G781">
        <v>2</v>
      </c>
      <c r="H781">
        <v>6.0606060606060601E-2</v>
      </c>
      <c r="I781">
        <v>33</v>
      </c>
      <c r="J781" t="s">
        <v>267</v>
      </c>
      <c r="K781" t="s">
        <v>2786</v>
      </c>
      <c r="L781" t="s">
        <v>2871</v>
      </c>
      <c r="N781" t="s">
        <v>3303</v>
      </c>
      <c r="O781" t="s">
        <v>2763</v>
      </c>
      <c r="P781" t="s">
        <v>2856</v>
      </c>
      <c r="Q781" t="s">
        <v>2860</v>
      </c>
      <c r="R781" t="s">
        <v>267</v>
      </c>
      <c r="S781" t="s">
        <v>1496</v>
      </c>
      <c r="T781" t="s">
        <v>2719</v>
      </c>
      <c r="V781" t="s">
        <v>3305</v>
      </c>
      <c r="W781">
        <v>0.95</v>
      </c>
      <c r="X781" t="b">
        <v>1</v>
      </c>
      <c r="Y781" t="s">
        <v>2720</v>
      </c>
    </row>
    <row r="782" spans="1:25" x14ac:dyDescent="0.35">
      <c r="A782" t="s">
        <v>2858</v>
      </c>
      <c r="B782" t="s">
        <v>1528</v>
      </c>
      <c r="C782" t="s">
        <v>2872</v>
      </c>
      <c r="D782">
        <v>3.03030303030303E-2</v>
      </c>
      <c r="G782">
        <v>1</v>
      </c>
      <c r="H782">
        <v>3.03030303030303E-2</v>
      </c>
      <c r="I782">
        <v>33</v>
      </c>
      <c r="J782" t="s">
        <v>267</v>
      </c>
      <c r="K782" t="s">
        <v>2786</v>
      </c>
      <c r="L782" t="s">
        <v>2873</v>
      </c>
      <c r="N782" t="s">
        <v>3303</v>
      </c>
      <c r="O782" t="s">
        <v>2763</v>
      </c>
      <c r="P782" t="s">
        <v>2856</v>
      </c>
      <c r="Q782" t="s">
        <v>2860</v>
      </c>
      <c r="R782" t="s">
        <v>267</v>
      </c>
      <c r="S782" t="s">
        <v>1496</v>
      </c>
      <c r="T782" t="s">
        <v>2719</v>
      </c>
      <c r="V782" t="s">
        <v>3305</v>
      </c>
      <c r="W782">
        <v>0.95</v>
      </c>
      <c r="X782" t="b">
        <v>1</v>
      </c>
      <c r="Y782" t="s">
        <v>2720</v>
      </c>
    </row>
    <row r="783" spans="1:25" x14ac:dyDescent="0.35">
      <c r="A783" t="s">
        <v>2874</v>
      </c>
      <c r="B783" t="s">
        <v>1498</v>
      </c>
      <c r="C783" t="s">
        <v>1593</v>
      </c>
      <c r="D783">
        <v>0.5</v>
      </c>
      <c r="G783">
        <v>1</v>
      </c>
      <c r="H783">
        <v>0.5</v>
      </c>
      <c r="I783">
        <v>2</v>
      </c>
      <c r="J783" t="s">
        <v>286</v>
      </c>
      <c r="K783" t="s">
        <v>2786</v>
      </c>
      <c r="L783" t="s">
        <v>2859</v>
      </c>
      <c r="N783" t="s">
        <v>3303</v>
      </c>
      <c r="O783" t="s">
        <v>2763</v>
      </c>
      <c r="P783" t="s">
        <v>2856</v>
      </c>
      <c r="Q783" t="s">
        <v>2875</v>
      </c>
      <c r="R783" t="s">
        <v>286</v>
      </c>
      <c r="S783" t="s">
        <v>1496</v>
      </c>
      <c r="T783" t="s">
        <v>2719</v>
      </c>
      <c r="V783" t="s">
        <v>3304</v>
      </c>
      <c r="W783">
        <v>0.95</v>
      </c>
      <c r="X783" t="b">
        <v>1</v>
      </c>
      <c r="Y783" t="s">
        <v>2720</v>
      </c>
    </row>
    <row r="784" spans="1:25" x14ac:dyDescent="0.35">
      <c r="A784" t="s">
        <v>2874</v>
      </c>
      <c r="B784" t="s">
        <v>1528</v>
      </c>
      <c r="C784" t="s">
        <v>1593</v>
      </c>
      <c r="D784">
        <v>0.28571428571428598</v>
      </c>
      <c r="G784">
        <v>2</v>
      </c>
      <c r="H784">
        <v>0.28571428571428598</v>
      </c>
      <c r="I784">
        <v>7</v>
      </c>
      <c r="J784" t="s">
        <v>286</v>
      </c>
      <c r="K784" t="s">
        <v>2786</v>
      </c>
      <c r="L784" t="s">
        <v>2859</v>
      </c>
      <c r="N784" t="s">
        <v>3303</v>
      </c>
      <c r="O784" t="s">
        <v>2763</v>
      </c>
      <c r="P784" t="s">
        <v>2856</v>
      </c>
      <c r="Q784" t="s">
        <v>2875</v>
      </c>
      <c r="R784" t="s">
        <v>286</v>
      </c>
      <c r="S784" t="s">
        <v>1496</v>
      </c>
      <c r="T784" t="s">
        <v>2719</v>
      </c>
      <c r="V784" t="s">
        <v>3305</v>
      </c>
      <c r="W784">
        <v>0.95</v>
      </c>
      <c r="X784" t="b">
        <v>1</v>
      </c>
      <c r="Y784" t="s">
        <v>2720</v>
      </c>
    </row>
    <row r="785" spans="1:25" x14ac:dyDescent="0.35">
      <c r="A785" t="s">
        <v>2874</v>
      </c>
      <c r="B785" t="s">
        <v>1498</v>
      </c>
      <c r="C785" t="s">
        <v>1735</v>
      </c>
      <c r="D785">
        <v>0.5</v>
      </c>
      <c r="G785">
        <v>1</v>
      </c>
      <c r="H785">
        <v>0.5</v>
      </c>
      <c r="I785">
        <v>2</v>
      </c>
      <c r="J785" t="s">
        <v>286</v>
      </c>
      <c r="K785" t="s">
        <v>2786</v>
      </c>
      <c r="L785" t="s">
        <v>2861</v>
      </c>
      <c r="N785" t="s">
        <v>3303</v>
      </c>
      <c r="O785" t="s">
        <v>2763</v>
      </c>
      <c r="P785" t="s">
        <v>2856</v>
      </c>
      <c r="Q785" t="s">
        <v>2875</v>
      </c>
      <c r="R785" t="s">
        <v>286</v>
      </c>
      <c r="S785" t="s">
        <v>1496</v>
      </c>
      <c r="T785" t="s">
        <v>2719</v>
      </c>
      <c r="V785" t="s">
        <v>3304</v>
      </c>
      <c r="W785">
        <v>0.95</v>
      </c>
      <c r="X785" t="b">
        <v>1</v>
      </c>
      <c r="Y785" t="s">
        <v>2720</v>
      </c>
    </row>
    <row r="786" spans="1:25" x14ac:dyDescent="0.35">
      <c r="A786" t="s">
        <v>2874</v>
      </c>
      <c r="B786" t="s">
        <v>1528</v>
      </c>
      <c r="C786" t="s">
        <v>1735</v>
      </c>
      <c r="D786">
        <v>0.85714285714285698</v>
      </c>
      <c r="G786">
        <v>6</v>
      </c>
      <c r="H786">
        <v>0.85714285714285698</v>
      </c>
      <c r="I786">
        <v>7</v>
      </c>
      <c r="J786" t="s">
        <v>286</v>
      </c>
      <c r="K786" t="s">
        <v>2786</v>
      </c>
      <c r="L786" t="s">
        <v>2861</v>
      </c>
      <c r="N786" t="s">
        <v>3303</v>
      </c>
      <c r="O786" t="s">
        <v>2763</v>
      </c>
      <c r="P786" t="s">
        <v>2856</v>
      </c>
      <c r="Q786" t="s">
        <v>2875</v>
      </c>
      <c r="R786" t="s">
        <v>286</v>
      </c>
      <c r="S786" t="s">
        <v>1496</v>
      </c>
      <c r="T786" t="s">
        <v>2719</v>
      </c>
      <c r="V786" t="s">
        <v>3305</v>
      </c>
      <c r="W786">
        <v>0.95</v>
      </c>
      <c r="X786" t="b">
        <v>1</v>
      </c>
      <c r="Y786" t="s">
        <v>2720</v>
      </c>
    </row>
    <row r="787" spans="1:25" x14ac:dyDescent="0.35">
      <c r="A787" t="s">
        <v>2874</v>
      </c>
      <c r="B787" t="s">
        <v>1528</v>
      </c>
      <c r="C787" t="s">
        <v>1966</v>
      </c>
      <c r="D787">
        <v>0.14285714285714299</v>
      </c>
      <c r="G787">
        <v>1</v>
      </c>
      <c r="H787">
        <v>0.14285714285714299</v>
      </c>
      <c r="I787">
        <v>7</v>
      </c>
      <c r="J787" t="s">
        <v>286</v>
      </c>
      <c r="K787" t="s">
        <v>2786</v>
      </c>
      <c r="L787" t="s">
        <v>2864</v>
      </c>
      <c r="N787" t="s">
        <v>3303</v>
      </c>
      <c r="O787" t="s">
        <v>2763</v>
      </c>
      <c r="P787" t="s">
        <v>2856</v>
      </c>
      <c r="Q787" t="s">
        <v>2875</v>
      </c>
      <c r="R787" t="s">
        <v>286</v>
      </c>
      <c r="S787" t="s">
        <v>1496</v>
      </c>
      <c r="T787" t="s">
        <v>2719</v>
      </c>
      <c r="V787" t="s">
        <v>3305</v>
      </c>
      <c r="W787">
        <v>0.95</v>
      </c>
      <c r="X787" t="b">
        <v>1</v>
      </c>
      <c r="Y787" t="s">
        <v>2720</v>
      </c>
    </row>
    <row r="788" spans="1:25" x14ac:dyDescent="0.35">
      <c r="A788" t="s">
        <v>2874</v>
      </c>
      <c r="B788" t="s">
        <v>1498</v>
      </c>
      <c r="C788" t="s">
        <v>2865</v>
      </c>
      <c r="D788">
        <v>0.5</v>
      </c>
      <c r="G788">
        <v>1</v>
      </c>
      <c r="H788">
        <v>0.5</v>
      </c>
      <c r="I788">
        <v>2</v>
      </c>
      <c r="J788" t="s">
        <v>286</v>
      </c>
      <c r="K788" t="s">
        <v>2786</v>
      </c>
      <c r="L788" t="s">
        <v>2866</v>
      </c>
      <c r="N788" t="s">
        <v>3303</v>
      </c>
      <c r="O788" t="s">
        <v>2763</v>
      </c>
      <c r="P788" t="s">
        <v>2856</v>
      </c>
      <c r="Q788" t="s">
        <v>2875</v>
      </c>
      <c r="R788" t="s">
        <v>286</v>
      </c>
      <c r="S788" t="s">
        <v>1496</v>
      </c>
      <c r="T788" t="s">
        <v>2719</v>
      </c>
      <c r="V788" t="s">
        <v>3304</v>
      </c>
      <c r="W788">
        <v>0.95</v>
      </c>
      <c r="X788" t="b">
        <v>1</v>
      </c>
      <c r="Y788" t="s">
        <v>2720</v>
      </c>
    </row>
    <row r="789" spans="1:25" x14ac:dyDescent="0.35">
      <c r="A789" t="s">
        <v>2874</v>
      </c>
      <c r="B789" t="s">
        <v>1528</v>
      </c>
      <c r="C789" t="s">
        <v>2865</v>
      </c>
      <c r="D789">
        <v>0.14285714285714299</v>
      </c>
      <c r="G789">
        <v>1</v>
      </c>
      <c r="H789">
        <v>0.14285714285714299</v>
      </c>
      <c r="I789">
        <v>7</v>
      </c>
      <c r="J789" t="s">
        <v>286</v>
      </c>
      <c r="K789" t="s">
        <v>2786</v>
      </c>
      <c r="L789" t="s">
        <v>2866</v>
      </c>
      <c r="N789" t="s">
        <v>3303</v>
      </c>
      <c r="O789" t="s">
        <v>2763</v>
      </c>
      <c r="P789" t="s">
        <v>2856</v>
      </c>
      <c r="Q789" t="s">
        <v>2875</v>
      </c>
      <c r="R789" t="s">
        <v>286</v>
      </c>
      <c r="S789" t="s">
        <v>1496</v>
      </c>
      <c r="T789" t="s">
        <v>2719</v>
      </c>
      <c r="V789" t="s">
        <v>3305</v>
      </c>
      <c r="W789">
        <v>0.95</v>
      </c>
      <c r="X789" t="b">
        <v>1</v>
      </c>
      <c r="Y789" t="s">
        <v>2720</v>
      </c>
    </row>
    <row r="790" spans="1:25" x14ac:dyDescent="0.35">
      <c r="A790" t="s">
        <v>2876</v>
      </c>
      <c r="B790" t="s">
        <v>1498</v>
      </c>
      <c r="C790" t="s">
        <v>1579</v>
      </c>
      <c r="D790">
        <v>0.34090909090909099</v>
      </c>
      <c r="G790">
        <v>15</v>
      </c>
      <c r="H790">
        <v>0.34090909090909099</v>
      </c>
      <c r="I790">
        <v>44</v>
      </c>
      <c r="J790" t="s">
        <v>305</v>
      </c>
      <c r="K790" t="s">
        <v>2786</v>
      </c>
      <c r="L790" t="s">
        <v>2800</v>
      </c>
      <c r="N790" t="s">
        <v>3303</v>
      </c>
      <c r="O790" t="s">
        <v>2763</v>
      </c>
      <c r="P790" t="s">
        <v>2856</v>
      </c>
      <c r="Q790" t="s">
        <v>2831</v>
      </c>
      <c r="R790" t="s">
        <v>305</v>
      </c>
      <c r="T790" t="s">
        <v>2719</v>
      </c>
      <c r="V790" t="s">
        <v>3304</v>
      </c>
      <c r="W790">
        <v>0.95</v>
      </c>
      <c r="X790" t="b">
        <v>1</v>
      </c>
      <c r="Y790" t="s">
        <v>2720</v>
      </c>
    </row>
    <row r="791" spans="1:25" x14ac:dyDescent="0.35">
      <c r="A791" t="s">
        <v>2876</v>
      </c>
      <c r="B791" t="s">
        <v>1528</v>
      </c>
      <c r="C791" t="s">
        <v>1579</v>
      </c>
      <c r="D791">
        <v>0.45</v>
      </c>
      <c r="G791">
        <v>18</v>
      </c>
      <c r="H791">
        <v>0.45</v>
      </c>
      <c r="I791">
        <v>40</v>
      </c>
      <c r="J791" t="s">
        <v>305</v>
      </c>
      <c r="K791" t="s">
        <v>2786</v>
      </c>
      <c r="L791" t="s">
        <v>2800</v>
      </c>
      <c r="N791" t="s">
        <v>3303</v>
      </c>
      <c r="O791" t="s">
        <v>2763</v>
      </c>
      <c r="P791" t="s">
        <v>2856</v>
      </c>
      <c r="Q791" t="s">
        <v>2831</v>
      </c>
      <c r="R791" t="s">
        <v>305</v>
      </c>
      <c r="T791" t="s">
        <v>2719</v>
      </c>
      <c r="V791" t="s">
        <v>3305</v>
      </c>
      <c r="W791">
        <v>0.95</v>
      </c>
      <c r="X791" t="b">
        <v>1</v>
      </c>
      <c r="Y791" t="s">
        <v>2720</v>
      </c>
    </row>
    <row r="792" spans="1:25" x14ac:dyDescent="0.35">
      <c r="A792" t="s">
        <v>2876</v>
      </c>
      <c r="B792" t="s">
        <v>1498</v>
      </c>
      <c r="C792" t="s">
        <v>1552</v>
      </c>
      <c r="D792">
        <v>4.5454545454545497E-2</v>
      </c>
      <c r="G792">
        <v>2</v>
      </c>
      <c r="H792">
        <v>4.5454545454545497E-2</v>
      </c>
      <c r="I792">
        <v>44</v>
      </c>
      <c r="J792" t="s">
        <v>305</v>
      </c>
      <c r="K792" t="s">
        <v>2786</v>
      </c>
      <c r="L792" t="s">
        <v>2803</v>
      </c>
      <c r="N792" t="s">
        <v>3303</v>
      </c>
      <c r="O792" t="s">
        <v>2763</v>
      </c>
      <c r="P792" t="s">
        <v>2856</v>
      </c>
      <c r="Q792" t="s">
        <v>2831</v>
      </c>
      <c r="R792" t="s">
        <v>305</v>
      </c>
      <c r="T792" t="s">
        <v>2719</v>
      </c>
      <c r="V792" t="s">
        <v>3304</v>
      </c>
      <c r="W792">
        <v>0.95</v>
      </c>
      <c r="X792" t="b">
        <v>1</v>
      </c>
      <c r="Y792" t="s">
        <v>2720</v>
      </c>
    </row>
    <row r="793" spans="1:25" x14ac:dyDescent="0.35">
      <c r="A793" t="s">
        <v>2876</v>
      </c>
      <c r="B793" t="s">
        <v>1528</v>
      </c>
      <c r="C793" t="s">
        <v>1552</v>
      </c>
      <c r="D793">
        <v>0.1</v>
      </c>
      <c r="G793">
        <v>4</v>
      </c>
      <c r="H793">
        <v>0.1</v>
      </c>
      <c r="I793">
        <v>40</v>
      </c>
      <c r="J793" t="s">
        <v>305</v>
      </c>
      <c r="K793" t="s">
        <v>2786</v>
      </c>
      <c r="L793" t="s">
        <v>2803</v>
      </c>
      <c r="N793" t="s">
        <v>3303</v>
      </c>
      <c r="O793" t="s">
        <v>2763</v>
      </c>
      <c r="P793" t="s">
        <v>2856</v>
      </c>
      <c r="Q793" t="s">
        <v>2831</v>
      </c>
      <c r="R793" t="s">
        <v>305</v>
      </c>
      <c r="T793" t="s">
        <v>2719</v>
      </c>
      <c r="V793" t="s">
        <v>3305</v>
      </c>
      <c r="W793">
        <v>0.95</v>
      </c>
      <c r="X793" t="b">
        <v>1</v>
      </c>
      <c r="Y793" t="s">
        <v>2720</v>
      </c>
    </row>
    <row r="794" spans="1:25" x14ac:dyDescent="0.35">
      <c r="A794" t="s">
        <v>2876</v>
      </c>
      <c r="B794" t="s">
        <v>1498</v>
      </c>
      <c r="C794" t="s">
        <v>1505</v>
      </c>
      <c r="D794">
        <v>0.61363636363636398</v>
      </c>
      <c r="G794">
        <v>27</v>
      </c>
      <c r="H794">
        <v>0.61363636363636398</v>
      </c>
      <c r="I794">
        <v>44</v>
      </c>
      <c r="J794" t="s">
        <v>305</v>
      </c>
      <c r="K794" t="s">
        <v>2786</v>
      </c>
      <c r="L794" t="s">
        <v>2804</v>
      </c>
      <c r="N794" t="s">
        <v>3303</v>
      </c>
      <c r="O794" t="s">
        <v>2763</v>
      </c>
      <c r="P794" t="s">
        <v>2856</v>
      </c>
      <c r="Q794" t="s">
        <v>2831</v>
      </c>
      <c r="R794" t="s">
        <v>305</v>
      </c>
      <c r="T794" t="s">
        <v>2719</v>
      </c>
      <c r="V794" t="s">
        <v>3304</v>
      </c>
      <c r="W794">
        <v>0.95</v>
      </c>
      <c r="X794" t="b">
        <v>1</v>
      </c>
      <c r="Y794" t="s">
        <v>2720</v>
      </c>
    </row>
    <row r="795" spans="1:25" x14ac:dyDescent="0.35">
      <c r="A795" t="s">
        <v>2876</v>
      </c>
      <c r="B795" t="s">
        <v>1528</v>
      </c>
      <c r="C795" t="s">
        <v>1505</v>
      </c>
      <c r="D795">
        <v>0.32500000000000001</v>
      </c>
      <c r="G795">
        <v>13</v>
      </c>
      <c r="H795">
        <v>0.32500000000000001</v>
      </c>
      <c r="I795">
        <v>40</v>
      </c>
      <c r="J795" t="s">
        <v>305</v>
      </c>
      <c r="K795" t="s">
        <v>2786</v>
      </c>
      <c r="L795" t="s">
        <v>2804</v>
      </c>
      <c r="N795" t="s">
        <v>3303</v>
      </c>
      <c r="O795" t="s">
        <v>2763</v>
      </c>
      <c r="P795" t="s">
        <v>2856</v>
      </c>
      <c r="Q795" t="s">
        <v>2831</v>
      </c>
      <c r="R795" t="s">
        <v>305</v>
      </c>
      <c r="T795" t="s">
        <v>2719</v>
      </c>
      <c r="V795" t="s">
        <v>3305</v>
      </c>
      <c r="W795">
        <v>0.95</v>
      </c>
      <c r="X795" t="b">
        <v>1</v>
      </c>
      <c r="Y795" t="s">
        <v>2720</v>
      </c>
    </row>
    <row r="796" spans="1:25" x14ac:dyDescent="0.35">
      <c r="A796" t="s">
        <v>2876</v>
      </c>
      <c r="B796" t="s">
        <v>1498</v>
      </c>
      <c r="C796" t="s">
        <v>1679</v>
      </c>
      <c r="D796">
        <v>0.47727272727272702</v>
      </c>
      <c r="G796">
        <v>21</v>
      </c>
      <c r="H796">
        <v>0.47727272727272702</v>
      </c>
      <c r="I796">
        <v>44</v>
      </c>
      <c r="J796" t="s">
        <v>305</v>
      </c>
      <c r="K796" t="s">
        <v>2786</v>
      </c>
      <c r="L796" t="s">
        <v>2805</v>
      </c>
      <c r="N796" t="s">
        <v>3303</v>
      </c>
      <c r="O796" t="s">
        <v>2763</v>
      </c>
      <c r="P796" t="s">
        <v>2856</v>
      </c>
      <c r="Q796" t="s">
        <v>2831</v>
      </c>
      <c r="R796" t="s">
        <v>305</v>
      </c>
      <c r="T796" t="s">
        <v>2719</v>
      </c>
      <c r="V796" t="s">
        <v>3304</v>
      </c>
      <c r="W796">
        <v>0.95</v>
      </c>
      <c r="X796" t="b">
        <v>1</v>
      </c>
      <c r="Y796" t="s">
        <v>2720</v>
      </c>
    </row>
    <row r="797" spans="1:25" x14ac:dyDescent="0.35">
      <c r="A797" t="s">
        <v>2876</v>
      </c>
      <c r="B797" t="s">
        <v>1528</v>
      </c>
      <c r="C797" t="s">
        <v>1679</v>
      </c>
      <c r="D797">
        <v>0.2</v>
      </c>
      <c r="G797">
        <v>8</v>
      </c>
      <c r="H797">
        <v>0.2</v>
      </c>
      <c r="I797">
        <v>40</v>
      </c>
      <c r="J797" t="s">
        <v>305</v>
      </c>
      <c r="K797" t="s">
        <v>2786</v>
      </c>
      <c r="L797" t="s">
        <v>2805</v>
      </c>
      <c r="N797" t="s">
        <v>3303</v>
      </c>
      <c r="O797" t="s">
        <v>2763</v>
      </c>
      <c r="P797" t="s">
        <v>2856</v>
      </c>
      <c r="Q797" t="s">
        <v>2831</v>
      </c>
      <c r="R797" t="s">
        <v>305</v>
      </c>
      <c r="T797" t="s">
        <v>2719</v>
      </c>
      <c r="V797" t="s">
        <v>3305</v>
      </c>
      <c r="W797">
        <v>0.95</v>
      </c>
      <c r="X797" t="b">
        <v>1</v>
      </c>
      <c r="Y797" t="s">
        <v>2720</v>
      </c>
    </row>
    <row r="798" spans="1:25" x14ac:dyDescent="0.35">
      <c r="A798" t="s">
        <v>2876</v>
      </c>
      <c r="B798" t="s">
        <v>1498</v>
      </c>
      <c r="C798" t="s">
        <v>1680</v>
      </c>
      <c r="D798">
        <v>2.27272727272727E-2</v>
      </c>
      <c r="G798">
        <v>1</v>
      </c>
      <c r="H798">
        <v>2.27272727272727E-2</v>
      </c>
      <c r="I798">
        <v>44</v>
      </c>
      <c r="J798" t="s">
        <v>305</v>
      </c>
      <c r="K798" t="s">
        <v>2786</v>
      </c>
      <c r="L798" t="s">
        <v>2806</v>
      </c>
      <c r="N798" t="s">
        <v>3303</v>
      </c>
      <c r="O798" t="s">
        <v>2763</v>
      </c>
      <c r="P798" t="s">
        <v>2856</v>
      </c>
      <c r="Q798" t="s">
        <v>2831</v>
      </c>
      <c r="R798" t="s">
        <v>305</v>
      </c>
      <c r="T798" t="s">
        <v>2719</v>
      </c>
      <c r="V798" t="s">
        <v>3304</v>
      </c>
      <c r="W798">
        <v>0.95</v>
      </c>
      <c r="X798" t="b">
        <v>1</v>
      </c>
      <c r="Y798" t="s">
        <v>2720</v>
      </c>
    </row>
    <row r="799" spans="1:25" x14ac:dyDescent="0.35">
      <c r="A799" t="s">
        <v>2876</v>
      </c>
      <c r="B799" t="s">
        <v>1528</v>
      </c>
      <c r="C799" t="s">
        <v>1680</v>
      </c>
      <c r="D799">
        <v>0.17499999999999999</v>
      </c>
      <c r="G799">
        <v>7</v>
      </c>
      <c r="H799">
        <v>0.17499999999999999</v>
      </c>
      <c r="I799">
        <v>40</v>
      </c>
      <c r="J799" t="s">
        <v>305</v>
      </c>
      <c r="K799" t="s">
        <v>2786</v>
      </c>
      <c r="L799" t="s">
        <v>2806</v>
      </c>
      <c r="N799" t="s">
        <v>3303</v>
      </c>
      <c r="O799" t="s">
        <v>2763</v>
      </c>
      <c r="P799" t="s">
        <v>2856</v>
      </c>
      <c r="Q799" t="s">
        <v>2831</v>
      </c>
      <c r="R799" t="s">
        <v>305</v>
      </c>
      <c r="T799" t="s">
        <v>2719</v>
      </c>
      <c r="V799" t="s">
        <v>3305</v>
      </c>
      <c r="W799">
        <v>0.95</v>
      </c>
      <c r="X799" t="b">
        <v>1</v>
      </c>
      <c r="Y799" t="s">
        <v>2720</v>
      </c>
    </row>
    <row r="800" spans="1:25" x14ac:dyDescent="0.35">
      <c r="A800" t="s">
        <v>2876</v>
      </c>
      <c r="B800" t="s">
        <v>1528</v>
      </c>
      <c r="C800" t="s">
        <v>1576</v>
      </c>
      <c r="D800">
        <v>2.5000000000000001E-2</v>
      </c>
      <c r="G800">
        <v>1</v>
      </c>
      <c r="H800">
        <v>2.5000000000000001E-2</v>
      </c>
      <c r="I800">
        <v>40</v>
      </c>
      <c r="J800" t="s">
        <v>305</v>
      </c>
      <c r="K800" t="s">
        <v>2786</v>
      </c>
      <c r="L800" t="s">
        <v>2807</v>
      </c>
      <c r="N800" t="s">
        <v>3303</v>
      </c>
      <c r="O800" t="s">
        <v>2763</v>
      </c>
      <c r="P800" t="s">
        <v>2856</v>
      </c>
      <c r="Q800" t="s">
        <v>2831</v>
      </c>
      <c r="R800" t="s">
        <v>305</v>
      </c>
      <c r="T800" t="s">
        <v>2719</v>
      </c>
      <c r="V800" t="s">
        <v>3305</v>
      </c>
      <c r="W800">
        <v>0.95</v>
      </c>
      <c r="X800" t="b">
        <v>1</v>
      </c>
      <c r="Y800" t="s">
        <v>2720</v>
      </c>
    </row>
    <row r="801" spans="1:25" x14ac:dyDescent="0.35">
      <c r="A801" t="s">
        <v>2876</v>
      </c>
      <c r="B801" t="s">
        <v>1528</v>
      </c>
      <c r="C801" t="s">
        <v>1702</v>
      </c>
      <c r="D801">
        <v>2.5000000000000001E-2</v>
      </c>
      <c r="G801">
        <v>1</v>
      </c>
      <c r="H801">
        <v>2.5000000000000001E-2</v>
      </c>
      <c r="I801">
        <v>40</v>
      </c>
      <c r="J801" t="s">
        <v>305</v>
      </c>
      <c r="K801" t="s">
        <v>2786</v>
      </c>
      <c r="L801" t="s">
        <v>2832</v>
      </c>
      <c r="N801" t="s">
        <v>3303</v>
      </c>
      <c r="O801" t="s">
        <v>2763</v>
      </c>
      <c r="P801" t="s">
        <v>2856</v>
      </c>
      <c r="Q801" t="s">
        <v>2831</v>
      </c>
      <c r="R801" t="s">
        <v>305</v>
      </c>
      <c r="T801" t="s">
        <v>2719</v>
      </c>
      <c r="V801" t="s">
        <v>3305</v>
      </c>
      <c r="W801">
        <v>0.95</v>
      </c>
      <c r="X801" t="b">
        <v>1</v>
      </c>
      <c r="Y801" t="s">
        <v>2720</v>
      </c>
    </row>
    <row r="802" spans="1:25" x14ac:dyDescent="0.35">
      <c r="A802" t="s">
        <v>2877</v>
      </c>
      <c r="B802" t="s">
        <v>1498</v>
      </c>
      <c r="C802" t="s">
        <v>1766</v>
      </c>
      <c r="D802">
        <v>0.5</v>
      </c>
      <c r="G802">
        <v>1</v>
      </c>
      <c r="H802">
        <v>0.5</v>
      </c>
      <c r="I802">
        <v>2</v>
      </c>
      <c r="J802" t="s">
        <v>320</v>
      </c>
      <c r="K802" t="s">
        <v>2786</v>
      </c>
      <c r="L802" t="s">
        <v>2809</v>
      </c>
      <c r="N802" t="s">
        <v>3303</v>
      </c>
      <c r="O802" t="s">
        <v>2763</v>
      </c>
      <c r="P802" t="s">
        <v>2856</v>
      </c>
      <c r="Q802" t="s">
        <v>2878</v>
      </c>
      <c r="R802" t="s">
        <v>320</v>
      </c>
      <c r="S802" t="s">
        <v>1496</v>
      </c>
      <c r="T802" t="s">
        <v>2719</v>
      </c>
      <c r="V802" t="s">
        <v>3304</v>
      </c>
      <c r="W802">
        <v>0.95</v>
      </c>
      <c r="X802" t="b">
        <v>1</v>
      </c>
      <c r="Y802" t="s">
        <v>2720</v>
      </c>
    </row>
    <row r="803" spans="1:25" x14ac:dyDescent="0.35">
      <c r="A803" t="s">
        <v>2877</v>
      </c>
      <c r="B803" t="s">
        <v>1528</v>
      </c>
      <c r="C803" t="s">
        <v>1766</v>
      </c>
      <c r="D803">
        <v>0.14285714285714299</v>
      </c>
      <c r="G803">
        <v>1</v>
      </c>
      <c r="H803">
        <v>0.14285714285714299</v>
      </c>
      <c r="I803">
        <v>7</v>
      </c>
      <c r="J803" t="s">
        <v>320</v>
      </c>
      <c r="K803" t="s">
        <v>2786</v>
      </c>
      <c r="L803" t="s">
        <v>2809</v>
      </c>
      <c r="N803" t="s">
        <v>3303</v>
      </c>
      <c r="O803" t="s">
        <v>2763</v>
      </c>
      <c r="P803" t="s">
        <v>2856</v>
      </c>
      <c r="Q803" t="s">
        <v>2878</v>
      </c>
      <c r="R803" t="s">
        <v>320</v>
      </c>
      <c r="S803" t="s">
        <v>1496</v>
      </c>
      <c r="T803" t="s">
        <v>2719</v>
      </c>
      <c r="V803" t="s">
        <v>3305</v>
      </c>
      <c r="W803">
        <v>0.95</v>
      </c>
      <c r="X803" t="b">
        <v>1</v>
      </c>
      <c r="Y803" t="s">
        <v>2720</v>
      </c>
    </row>
    <row r="804" spans="1:25" x14ac:dyDescent="0.35">
      <c r="A804" t="s">
        <v>2877</v>
      </c>
      <c r="B804" t="s">
        <v>1498</v>
      </c>
      <c r="C804" t="s">
        <v>2879</v>
      </c>
      <c r="D804">
        <v>0.5</v>
      </c>
      <c r="G804">
        <v>1</v>
      </c>
      <c r="H804">
        <v>0.5</v>
      </c>
      <c r="I804">
        <v>2</v>
      </c>
      <c r="J804" t="s">
        <v>320</v>
      </c>
      <c r="K804" t="s">
        <v>2786</v>
      </c>
      <c r="L804" t="s">
        <v>2880</v>
      </c>
      <c r="N804" t="s">
        <v>3303</v>
      </c>
      <c r="O804" t="s">
        <v>2763</v>
      </c>
      <c r="P804" t="s">
        <v>2856</v>
      </c>
      <c r="Q804" t="s">
        <v>2878</v>
      </c>
      <c r="R804" t="s">
        <v>320</v>
      </c>
      <c r="S804" t="s">
        <v>1496</v>
      </c>
      <c r="T804" t="s">
        <v>2719</v>
      </c>
      <c r="V804" t="s">
        <v>3304</v>
      </c>
      <c r="W804">
        <v>0.95</v>
      </c>
      <c r="X804" t="b">
        <v>1</v>
      </c>
      <c r="Y804" t="s">
        <v>2720</v>
      </c>
    </row>
    <row r="805" spans="1:25" x14ac:dyDescent="0.35">
      <c r="A805" t="s">
        <v>2877</v>
      </c>
      <c r="B805" t="s">
        <v>1528</v>
      </c>
      <c r="C805" t="s">
        <v>2879</v>
      </c>
      <c r="D805">
        <v>0.14285714285714299</v>
      </c>
      <c r="G805">
        <v>1</v>
      </c>
      <c r="H805">
        <v>0.14285714285714299</v>
      </c>
      <c r="I805">
        <v>7</v>
      </c>
      <c r="J805" t="s">
        <v>320</v>
      </c>
      <c r="K805" t="s">
        <v>2786</v>
      </c>
      <c r="L805" t="s">
        <v>2880</v>
      </c>
      <c r="N805" t="s">
        <v>3303</v>
      </c>
      <c r="O805" t="s">
        <v>2763</v>
      </c>
      <c r="P805" t="s">
        <v>2856</v>
      </c>
      <c r="Q805" t="s">
        <v>2878</v>
      </c>
      <c r="R805" t="s">
        <v>320</v>
      </c>
      <c r="S805" t="s">
        <v>1496</v>
      </c>
      <c r="T805" t="s">
        <v>2719</v>
      </c>
      <c r="V805" t="s">
        <v>3305</v>
      </c>
      <c r="W805">
        <v>0.95</v>
      </c>
      <c r="X805" t="b">
        <v>1</v>
      </c>
      <c r="Y805" t="s">
        <v>2720</v>
      </c>
    </row>
    <row r="806" spans="1:25" x14ac:dyDescent="0.35">
      <c r="A806" t="s">
        <v>2877</v>
      </c>
      <c r="B806" t="s">
        <v>1498</v>
      </c>
      <c r="C806" t="s">
        <v>2881</v>
      </c>
      <c r="D806">
        <v>0.5</v>
      </c>
      <c r="G806">
        <v>1</v>
      </c>
      <c r="H806">
        <v>0.5</v>
      </c>
      <c r="I806">
        <v>2</v>
      </c>
      <c r="J806" t="s">
        <v>320</v>
      </c>
      <c r="K806" t="s">
        <v>2786</v>
      </c>
      <c r="L806" t="s">
        <v>2882</v>
      </c>
      <c r="N806" t="s">
        <v>3303</v>
      </c>
      <c r="O806" t="s">
        <v>2763</v>
      </c>
      <c r="P806" t="s">
        <v>2856</v>
      </c>
      <c r="Q806" t="s">
        <v>2878</v>
      </c>
      <c r="R806" t="s">
        <v>320</v>
      </c>
      <c r="S806" t="s">
        <v>1496</v>
      </c>
      <c r="T806" t="s">
        <v>2719</v>
      </c>
      <c r="V806" t="s">
        <v>3304</v>
      </c>
      <c r="W806">
        <v>0.95</v>
      </c>
      <c r="X806" t="b">
        <v>1</v>
      </c>
      <c r="Y806" t="s">
        <v>2720</v>
      </c>
    </row>
    <row r="807" spans="1:25" x14ac:dyDescent="0.35">
      <c r="A807" t="s">
        <v>2877</v>
      </c>
      <c r="B807" t="s">
        <v>1528</v>
      </c>
      <c r="C807" t="s">
        <v>2881</v>
      </c>
      <c r="D807">
        <v>0.14285714285714299</v>
      </c>
      <c r="G807">
        <v>1</v>
      </c>
      <c r="H807">
        <v>0.14285714285714299</v>
      </c>
      <c r="I807">
        <v>7</v>
      </c>
      <c r="J807" t="s">
        <v>320</v>
      </c>
      <c r="K807" t="s">
        <v>2786</v>
      </c>
      <c r="L807" t="s">
        <v>2882</v>
      </c>
      <c r="N807" t="s">
        <v>3303</v>
      </c>
      <c r="O807" t="s">
        <v>2763</v>
      </c>
      <c r="P807" t="s">
        <v>2856</v>
      </c>
      <c r="Q807" t="s">
        <v>2878</v>
      </c>
      <c r="R807" t="s">
        <v>320</v>
      </c>
      <c r="S807" t="s">
        <v>1496</v>
      </c>
      <c r="T807" t="s">
        <v>2719</v>
      </c>
      <c r="V807" t="s">
        <v>3305</v>
      </c>
      <c r="W807">
        <v>0.95</v>
      </c>
      <c r="X807" t="b">
        <v>1</v>
      </c>
      <c r="Y807" t="s">
        <v>2720</v>
      </c>
    </row>
    <row r="808" spans="1:25" x14ac:dyDescent="0.35">
      <c r="A808" t="s">
        <v>2877</v>
      </c>
      <c r="B808" t="s">
        <v>1528</v>
      </c>
      <c r="C808" t="s">
        <v>1681</v>
      </c>
      <c r="D808">
        <v>0.14285714285714299</v>
      </c>
      <c r="G808">
        <v>1</v>
      </c>
      <c r="H808">
        <v>0.14285714285714299</v>
      </c>
      <c r="I808">
        <v>7</v>
      </c>
      <c r="J808" t="s">
        <v>320</v>
      </c>
      <c r="K808" t="s">
        <v>2786</v>
      </c>
      <c r="L808" t="s">
        <v>2813</v>
      </c>
      <c r="N808" t="s">
        <v>3303</v>
      </c>
      <c r="O808" t="s">
        <v>2763</v>
      </c>
      <c r="P808" t="s">
        <v>2856</v>
      </c>
      <c r="Q808" t="s">
        <v>2878</v>
      </c>
      <c r="R808" t="s">
        <v>320</v>
      </c>
      <c r="S808" t="s">
        <v>1496</v>
      </c>
      <c r="T808" t="s">
        <v>2719</v>
      </c>
      <c r="V808" t="s">
        <v>3305</v>
      </c>
      <c r="W808">
        <v>0.95</v>
      </c>
      <c r="X808" t="b">
        <v>1</v>
      </c>
      <c r="Y808" t="s">
        <v>2720</v>
      </c>
    </row>
    <row r="809" spans="1:25" x14ac:dyDescent="0.35">
      <c r="A809" t="s">
        <v>2877</v>
      </c>
      <c r="B809" t="s">
        <v>1498</v>
      </c>
      <c r="C809" t="s">
        <v>1914</v>
      </c>
      <c r="D809">
        <v>0.5</v>
      </c>
      <c r="G809">
        <v>1</v>
      </c>
      <c r="H809">
        <v>0.5</v>
      </c>
      <c r="I809">
        <v>2</v>
      </c>
      <c r="J809" t="s">
        <v>320</v>
      </c>
      <c r="K809" t="s">
        <v>2786</v>
      </c>
      <c r="L809" t="s">
        <v>2814</v>
      </c>
      <c r="N809" t="s">
        <v>3303</v>
      </c>
      <c r="O809" t="s">
        <v>2763</v>
      </c>
      <c r="P809" t="s">
        <v>2856</v>
      </c>
      <c r="Q809" t="s">
        <v>2878</v>
      </c>
      <c r="R809" t="s">
        <v>320</v>
      </c>
      <c r="S809" t="s">
        <v>1496</v>
      </c>
      <c r="T809" t="s">
        <v>2719</v>
      </c>
      <c r="V809" t="s">
        <v>3304</v>
      </c>
      <c r="W809">
        <v>0.95</v>
      </c>
      <c r="X809" t="b">
        <v>1</v>
      </c>
      <c r="Y809" t="s">
        <v>2720</v>
      </c>
    </row>
    <row r="810" spans="1:25" x14ac:dyDescent="0.35">
      <c r="A810" t="s">
        <v>2877</v>
      </c>
      <c r="B810" t="s">
        <v>1528</v>
      </c>
      <c r="C810" t="s">
        <v>1914</v>
      </c>
      <c r="D810">
        <v>0.71428571428571397</v>
      </c>
      <c r="G810">
        <v>5</v>
      </c>
      <c r="H810">
        <v>0.71428571428571397</v>
      </c>
      <c r="I810">
        <v>7</v>
      </c>
      <c r="J810" t="s">
        <v>320</v>
      </c>
      <c r="K810" t="s">
        <v>2786</v>
      </c>
      <c r="L810" t="s">
        <v>2814</v>
      </c>
      <c r="N810" t="s">
        <v>3303</v>
      </c>
      <c r="O810" t="s">
        <v>2763</v>
      </c>
      <c r="P810" t="s">
        <v>2856</v>
      </c>
      <c r="Q810" t="s">
        <v>2878</v>
      </c>
      <c r="R810" t="s">
        <v>320</v>
      </c>
      <c r="S810" t="s">
        <v>1496</v>
      </c>
      <c r="T810" t="s">
        <v>2719</v>
      </c>
      <c r="V810" t="s">
        <v>3305</v>
      </c>
      <c r="W810">
        <v>0.95</v>
      </c>
      <c r="X810" t="b">
        <v>1</v>
      </c>
      <c r="Y810" t="s">
        <v>2720</v>
      </c>
    </row>
    <row r="811" spans="1:25" x14ac:dyDescent="0.35">
      <c r="A811" t="s">
        <v>2883</v>
      </c>
      <c r="B811" t="s">
        <v>1528</v>
      </c>
      <c r="C811" t="s">
        <v>1593</v>
      </c>
      <c r="D811">
        <v>1</v>
      </c>
      <c r="G811">
        <v>1</v>
      </c>
      <c r="H811">
        <v>1</v>
      </c>
      <c r="I811">
        <v>1</v>
      </c>
      <c r="J811" t="s">
        <v>331</v>
      </c>
      <c r="K811" t="s">
        <v>2786</v>
      </c>
      <c r="L811" t="s">
        <v>2859</v>
      </c>
      <c r="N811" t="s">
        <v>3303</v>
      </c>
      <c r="O811" t="s">
        <v>2763</v>
      </c>
      <c r="P811" t="s">
        <v>2856</v>
      </c>
      <c r="Q811" t="s">
        <v>2884</v>
      </c>
      <c r="R811" t="s">
        <v>331</v>
      </c>
      <c r="S811" t="s">
        <v>1496</v>
      </c>
      <c r="T811" t="s">
        <v>2719</v>
      </c>
      <c r="V811" t="s">
        <v>3305</v>
      </c>
      <c r="W811">
        <v>0.95</v>
      </c>
      <c r="X811" t="b">
        <v>1</v>
      </c>
      <c r="Y811" t="s">
        <v>2720</v>
      </c>
    </row>
    <row r="812" spans="1:25" x14ac:dyDescent="0.35">
      <c r="A812" t="s">
        <v>2883</v>
      </c>
      <c r="B812" t="s">
        <v>1528</v>
      </c>
      <c r="C812" t="s">
        <v>2865</v>
      </c>
      <c r="D812">
        <v>1</v>
      </c>
      <c r="G812">
        <v>1</v>
      </c>
      <c r="H812">
        <v>1</v>
      </c>
      <c r="I812">
        <v>1</v>
      </c>
      <c r="J812" t="s">
        <v>331</v>
      </c>
      <c r="K812" t="s">
        <v>2786</v>
      </c>
      <c r="L812" t="s">
        <v>2866</v>
      </c>
      <c r="N812" t="s">
        <v>3303</v>
      </c>
      <c r="O812" t="s">
        <v>2763</v>
      </c>
      <c r="P812" t="s">
        <v>2856</v>
      </c>
      <c r="Q812" t="s">
        <v>2884</v>
      </c>
      <c r="R812" t="s">
        <v>331</v>
      </c>
      <c r="S812" t="s">
        <v>1496</v>
      </c>
      <c r="T812" t="s">
        <v>2719</v>
      </c>
      <c r="V812" t="s">
        <v>3305</v>
      </c>
      <c r="W812">
        <v>0.95</v>
      </c>
      <c r="X812" t="b">
        <v>1</v>
      </c>
      <c r="Y812" t="s">
        <v>2720</v>
      </c>
    </row>
    <row r="813" spans="1:25" x14ac:dyDescent="0.35">
      <c r="A813" t="s">
        <v>2883</v>
      </c>
      <c r="B813" t="s">
        <v>1498</v>
      </c>
      <c r="C813" t="s">
        <v>1506</v>
      </c>
      <c r="D813">
        <v>1</v>
      </c>
      <c r="G813">
        <v>1</v>
      </c>
      <c r="H813">
        <v>1</v>
      </c>
      <c r="I813">
        <v>1</v>
      </c>
      <c r="J813" t="s">
        <v>331</v>
      </c>
      <c r="K813" t="s">
        <v>2786</v>
      </c>
      <c r="L813" t="s">
        <v>2867</v>
      </c>
      <c r="N813" t="s">
        <v>3303</v>
      </c>
      <c r="O813" t="s">
        <v>2763</v>
      </c>
      <c r="P813" t="s">
        <v>2856</v>
      </c>
      <c r="Q813" t="s">
        <v>2884</v>
      </c>
      <c r="R813" t="s">
        <v>331</v>
      </c>
      <c r="S813" t="s">
        <v>1496</v>
      </c>
      <c r="T813" t="s">
        <v>2719</v>
      </c>
      <c r="V813" t="s">
        <v>3304</v>
      </c>
      <c r="W813">
        <v>0.95</v>
      </c>
      <c r="X813" t="b">
        <v>1</v>
      </c>
      <c r="Y813" t="s">
        <v>2720</v>
      </c>
    </row>
    <row r="814" spans="1:25" x14ac:dyDescent="0.35">
      <c r="A814" t="s">
        <v>2885</v>
      </c>
      <c r="B814" t="s">
        <v>1498</v>
      </c>
      <c r="C814" t="s">
        <v>1518</v>
      </c>
      <c r="D814">
        <v>0.5</v>
      </c>
      <c r="G814">
        <v>1</v>
      </c>
      <c r="H814">
        <v>0.5</v>
      </c>
      <c r="I814">
        <v>2</v>
      </c>
      <c r="J814" t="s">
        <v>350</v>
      </c>
      <c r="K814" t="s">
        <v>2716</v>
      </c>
      <c r="L814" t="s">
        <v>2818</v>
      </c>
      <c r="N814" t="s">
        <v>3303</v>
      </c>
      <c r="O814" t="s">
        <v>2763</v>
      </c>
      <c r="P814" t="s">
        <v>2856</v>
      </c>
      <c r="Q814" t="s">
        <v>2886</v>
      </c>
      <c r="R814" t="s">
        <v>350</v>
      </c>
      <c r="S814" t="s">
        <v>1496</v>
      </c>
      <c r="T814" t="s">
        <v>2719</v>
      </c>
      <c r="V814" t="s">
        <v>3304</v>
      </c>
      <c r="W814">
        <v>0.95</v>
      </c>
      <c r="X814" t="b">
        <v>1</v>
      </c>
      <c r="Y814" t="s">
        <v>2720</v>
      </c>
    </row>
    <row r="815" spans="1:25" x14ac:dyDescent="0.35">
      <c r="A815" t="s">
        <v>2885</v>
      </c>
      <c r="B815" t="s">
        <v>1498</v>
      </c>
      <c r="C815" t="s">
        <v>1563</v>
      </c>
      <c r="D815">
        <v>0.5</v>
      </c>
      <c r="G815">
        <v>1</v>
      </c>
      <c r="H815">
        <v>0.5</v>
      </c>
      <c r="I815">
        <v>2</v>
      </c>
      <c r="J815" t="s">
        <v>350</v>
      </c>
      <c r="K815" t="s">
        <v>2716</v>
      </c>
      <c r="L815" t="s">
        <v>2820</v>
      </c>
      <c r="N815" t="s">
        <v>3303</v>
      </c>
      <c r="O815" t="s">
        <v>2763</v>
      </c>
      <c r="P815" t="s">
        <v>2856</v>
      </c>
      <c r="Q815" t="s">
        <v>2886</v>
      </c>
      <c r="R815" t="s">
        <v>350</v>
      </c>
      <c r="S815" t="s">
        <v>1496</v>
      </c>
      <c r="T815" t="s">
        <v>2719</v>
      </c>
      <c r="V815" t="s">
        <v>3304</v>
      </c>
      <c r="W815">
        <v>0.95</v>
      </c>
      <c r="X815" t="b">
        <v>1</v>
      </c>
      <c r="Y815" t="s">
        <v>2720</v>
      </c>
    </row>
    <row r="816" spans="1:25" x14ac:dyDescent="0.35">
      <c r="A816" t="s">
        <v>2885</v>
      </c>
      <c r="B816" t="s">
        <v>1528</v>
      </c>
      <c r="C816" t="s">
        <v>1518</v>
      </c>
      <c r="D816">
        <v>0.42857142857142899</v>
      </c>
      <c r="G816">
        <v>3</v>
      </c>
      <c r="H816">
        <v>0.42857142857142899</v>
      </c>
      <c r="I816">
        <v>7</v>
      </c>
      <c r="J816" t="s">
        <v>350</v>
      </c>
      <c r="K816" t="s">
        <v>2716</v>
      </c>
      <c r="L816" t="s">
        <v>2818</v>
      </c>
      <c r="N816" t="s">
        <v>3303</v>
      </c>
      <c r="O816" t="s">
        <v>2763</v>
      </c>
      <c r="P816" t="s">
        <v>2856</v>
      </c>
      <c r="Q816" t="s">
        <v>2886</v>
      </c>
      <c r="R816" t="s">
        <v>350</v>
      </c>
      <c r="S816" t="s">
        <v>1496</v>
      </c>
      <c r="T816" t="s">
        <v>2719</v>
      </c>
      <c r="V816" t="s">
        <v>3305</v>
      </c>
      <c r="W816">
        <v>0.95</v>
      </c>
      <c r="X816" t="b">
        <v>1</v>
      </c>
      <c r="Y816" t="s">
        <v>2720</v>
      </c>
    </row>
    <row r="817" spans="1:25" x14ac:dyDescent="0.35">
      <c r="A817" t="s">
        <v>2885</v>
      </c>
      <c r="B817" t="s">
        <v>1528</v>
      </c>
      <c r="C817" t="s">
        <v>1563</v>
      </c>
      <c r="D817">
        <v>0.57142857142857095</v>
      </c>
      <c r="G817">
        <v>4</v>
      </c>
      <c r="H817">
        <v>0.57142857142857095</v>
      </c>
      <c r="I817">
        <v>7</v>
      </c>
      <c r="J817" t="s">
        <v>350</v>
      </c>
      <c r="K817" t="s">
        <v>2716</v>
      </c>
      <c r="L817" t="s">
        <v>2820</v>
      </c>
      <c r="N817" t="s">
        <v>3303</v>
      </c>
      <c r="O817" t="s">
        <v>2763</v>
      </c>
      <c r="P817" t="s">
        <v>2856</v>
      </c>
      <c r="Q817" t="s">
        <v>2886</v>
      </c>
      <c r="R817" t="s">
        <v>350</v>
      </c>
      <c r="S817" t="s">
        <v>1496</v>
      </c>
      <c r="T817" t="s">
        <v>2719</v>
      </c>
      <c r="V817" t="s">
        <v>3305</v>
      </c>
      <c r="W817">
        <v>0.95</v>
      </c>
      <c r="X817" t="b">
        <v>1</v>
      </c>
      <c r="Y817" t="s">
        <v>2720</v>
      </c>
    </row>
    <row r="818" spans="1:25" x14ac:dyDescent="0.35">
      <c r="A818" t="s">
        <v>2887</v>
      </c>
      <c r="B818" t="s">
        <v>1498</v>
      </c>
      <c r="C818" t="s">
        <v>1500</v>
      </c>
      <c r="D818">
        <v>1</v>
      </c>
      <c r="G818">
        <v>3</v>
      </c>
      <c r="H818">
        <v>1</v>
      </c>
      <c r="I818">
        <v>3</v>
      </c>
      <c r="J818" t="s">
        <v>351</v>
      </c>
      <c r="K818" t="s">
        <v>2716</v>
      </c>
      <c r="L818" t="s">
        <v>2731</v>
      </c>
      <c r="N818" t="s">
        <v>3303</v>
      </c>
      <c r="O818" t="s">
        <v>2763</v>
      </c>
      <c r="P818" t="s">
        <v>2888</v>
      </c>
      <c r="Q818" t="s">
        <v>2889</v>
      </c>
      <c r="R818" t="s">
        <v>351</v>
      </c>
      <c r="T818" t="s">
        <v>2719</v>
      </c>
      <c r="V818" t="s">
        <v>3304</v>
      </c>
      <c r="W818">
        <v>0.95</v>
      </c>
      <c r="X818" t="b">
        <v>1</v>
      </c>
      <c r="Y818" t="s">
        <v>2720</v>
      </c>
    </row>
    <row r="819" spans="1:25" x14ac:dyDescent="0.35">
      <c r="A819" t="s">
        <v>2887</v>
      </c>
      <c r="B819" t="s">
        <v>1528</v>
      </c>
      <c r="C819" t="s">
        <v>1500</v>
      </c>
      <c r="D819">
        <v>1</v>
      </c>
      <c r="G819">
        <v>1</v>
      </c>
      <c r="H819">
        <v>1</v>
      </c>
      <c r="I819">
        <v>1</v>
      </c>
      <c r="J819" t="s">
        <v>351</v>
      </c>
      <c r="K819" t="s">
        <v>2716</v>
      </c>
      <c r="L819" t="s">
        <v>2731</v>
      </c>
      <c r="N819" t="s">
        <v>3303</v>
      </c>
      <c r="O819" t="s">
        <v>2763</v>
      </c>
      <c r="P819" t="s">
        <v>2888</v>
      </c>
      <c r="Q819" t="s">
        <v>2889</v>
      </c>
      <c r="R819" t="s">
        <v>351</v>
      </c>
      <c r="T819" t="s">
        <v>2719</v>
      </c>
      <c r="V819" t="s">
        <v>3305</v>
      </c>
      <c r="W819">
        <v>0.95</v>
      </c>
      <c r="X819" t="b">
        <v>1</v>
      </c>
      <c r="Y819" t="s">
        <v>2720</v>
      </c>
    </row>
    <row r="820" spans="1:25" x14ac:dyDescent="0.35">
      <c r="A820" t="s">
        <v>2890</v>
      </c>
      <c r="B820" t="s">
        <v>1498</v>
      </c>
      <c r="C820" t="s">
        <v>1504</v>
      </c>
      <c r="D820">
        <v>1</v>
      </c>
      <c r="G820">
        <v>3</v>
      </c>
      <c r="H820">
        <v>1</v>
      </c>
      <c r="I820">
        <v>3</v>
      </c>
      <c r="J820" t="s">
        <v>352</v>
      </c>
      <c r="K820" t="s">
        <v>2786</v>
      </c>
      <c r="L820" t="s">
        <v>2891</v>
      </c>
      <c r="N820" t="s">
        <v>3303</v>
      </c>
      <c r="O820" t="s">
        <v>2763</v>
      </c>
      <c r="P820" t="s">
        <v>2888</v>
      </c>
      <c r="Q820" t="s">
        <v>2892</v>
      </c>
      <c r="R820" t="s">
        <v>352</v>
      </c>
      <c r="S820" t="s">
        <v>1496</v>
      </c>
      <c r="T820" t="s">
        <v>2719</v>
      </c>
      <c r="V820" t="s">
        <v>3304</v>
      </c>
      <c r="W820">
        <v>0.95</v>
      </c>
      <c r="X820" t="b">
        <v>1</v>
      </c>
      <c r="Y820" t="s">
        <v>2720</v>
      </c>
    </row>
    <row r="821" spans="1:25" x14ac:dyDescent="0.35">
      <c r="A821" t="s">
        <v>2890</v>
      </c>
      <c r="B821" t="s">
        <v>1498</v>
      </c>
      <c r="C821" t="s">
        <v>2893</v>
      </c>
      <c r="D821">
        <v>0.33333333333333298</v>
      </c>
      <c r="G821">
        <v>1</v>
      </c>
      <c r="H821">
        <v>0.33333333333333298</v>
      </c>
      <c r="I821">
        <v>3</v>
      </c>
      <c r="J821" t="s">
        <v>352</v>
      </c>
      <c r="K821" t="s">
        <v>2786</v>
      </c>
      <c r="L821" t="s">
        <v>2894</v>
      </c>
      <c r="N821" t="s">
        <v>3303</v>
      </c>
      <c r="O821" t="s">
        <v>2763</v>
      </c>
      <c r="P821" t="s">
        <v>2888</v>
      </c>
      <c r="Q821" t="s">
        <v>2892</v>
      </c>
      <c r="R821" t="s">
        <v>352</v>
      </c>
      <c r="S821" t="s">
        <v>1496</v>
      </c>
      <c r="T821" t="s">
        <v>2719</v>
      </c>
      <c r="V821" t="s">
        <v>3304</v>
      </c>
      <c r="W821">
        <v>0.95</v>
      </c>
      <c r="X821" t="b">
        <v>1</v>
      </c>
      <c r="Y821" t="s">
        <v>2720</v>
      </c>
    </row>
    <row r="822" spans="1:25" x14ac:dyDescent="0.35">
      <c r="A822" t="s">
        <v>2890</v>
      </c>
      <c r="B822" t="s">
        <v>1498</v>
      </c>
      <c r="C822" t="s">
        <v>2895</v>
      </c>
      <c r="D822">
        <v>0.33333333333333298</v>
      </c>
      <c r="G822">
        <v>1</v>
      </c>
      <c r="H822">
        <v>0.33333333333333298</v>
      </c>
      <c r="I822">
        <v>3</v>
      </c>
      <c r="J822" t="s">
        <v>352</v>
      </c>
      <c r="K822" t="s">
        <v>2786</v>
      </c>
      <c r="L822" t="s">
        <v>2896</v>
      </c>
      <c r="N822" t="s">
        <v>3303</v>
      </c>
      <c r="O822" t="s">
        <v>2763</v>
      </c>
      <c r="P822" t="s">
        <v>2888</v>
      </c>
      <c r="Q822" t="s">
        <v>2892</v>
      </c>
      <c r="R822" t="s">
        <v>352</v>
      </c>
      <c r="S822" t="s">
        <v>1496</v>
      </c>
      <c r="T822" t="s">
        <v>2719</v>
      </c>
      <c r="V822" t="s">
        <v>3304</v>
      </c>
      <c r="W822">
        <v>0.95</v>
      </c>
      <c r="X822" t="b">
        <v>1</v>
      </c>
      <c r="Y822" t="s">
        <v>2720</v>
      </c>
    </row>
    <row r="823" spans="1:25" x14ac:dyDescent="0.35">
      <c r="A823" t="s">
        <v>2890</v>
      </c>
      <c r="B823" t="s">
        <v>1528</v>
      </c>
      <c r="C823" t="s">
        <v>2895</v>
      </c>
      <c r="D823">
        <v>1</v>
      </c>
      <c r="G823">
        <v>1</v>
      </c>
      <c r="H823">
        <v>1</v>
      </c>
      <c r="I823">
        <v>1</v>
      </c>
      <c r="J823" t="s">
        <v>352</v>
      </c>
      <c r="K823" t="s">
        <v>2786</v>
      </c>
      <c r="L823" t="s">
        <v>2896</v>
      </c>
      <c r="N823" t="s">
        <v>3303</v>
      </c>
      <c r="O823" t="s">
        <v>2763</v>
      </c>
      <c r="P823" t="s">
        <v>2888</v>
      </c>
      <c r="Q823" t="s">
        <v>2892</v>
      </c>
      <c r="R823" t="s">
        <v>352</v>
      </c>
      <c r="S823" t="s">
        <v>1496</v>
      </c>
      <c r="T823" t="s">
        <v>2719</v>
      </c>
      <c r="V823" t="s">
        <v>3305</v>
      </c>
      <c r="W823">
        <v>0.95</v>
      </c>
      <c r="X823" t="b">
        <v>1</v>
      </c>
      <c r="Y823" t="s">
        <v>2720</v>
      </c>
    </row>
    <row r="824" spans="1:25" x14ac:dyDescent="0.35">
      <c r="A824" t="s">
        <v>2890</v>
      </c>
      <c r="B824" t="s">
        <v>1528</v>
      </c>
      <c r="C824" t="s">
        <v>2897</v>
      </c>
      <c r="D824">
        <v>1</v>
      </c>
      <c r="G824">
        <v>1</v>
      </c>
      <c r="H824">
        <v>1</v>
      </c>
      <c r="I824">
        <v>1</v>
      </c>
      <c r="J824" t="s">
        <v>352</v>
      </c>
      <c r="K824" t="s">
        <v>2786</v>
      </c>
      <c r="L824" t="s">
        <v>2898</v>
      </c>
      <c r="N824" t="s">
        <v>3303</v>
      </c>
      <c r="O824" t="s">
        <v>2763</v>
      </c>
      <c r="P824" t="s">
        <v>2888</v>
      </c>
      <c r="Q824" t="s">
        <v>2892</v>
      </c>
      <c r="R824" t="s">
        <v>352</v>
      </c>
      <c r="S824" t="s">
        <v>1496</v>
      </c>
      <c r="T824" t="s">
        <v>2719</v>
      </c>
      <c r="V824" t="s">
        <v>3305</v>
      </c>
      <c r="W824">
        <v>0.95</v>
      </c>
      <c r="X824" t="b">
        <v>1</v>
      </c>
      <c r="Y824" t="s">
        <v>2720</v>
      </c>
    </row>
    <row r="825" spans="1:25" x14ac:dyDescent="0.35">
      <c r="A825" t="s">
        <v>2899</v>
      </c>
      <c r="B825" t="s">
        <v>1498</v>
      </c>
      <c r="C825" t="s">
        <v>1579</v>
      </c>
      <c r="D825">
        <v>0.33333333333333298</v>
      </c>
      <c r="G825">
        <v>1</v>
      </c>
      <c r="H825">
        <v>0.33333333333333298</v>
      </c>
      <c r="I825">
        <v>3</v>
      </c>
      <c r="J825" t="s">
        <v>376</v>
      </c>
      <c r="K825" t="s">
        <v>2786</v>
      </c>
      <c r="L825" t="s">
        <v>2800</v>
      </c>
      <c r="N825" t="s">
        <v>3303</v>
      </c>
      <c r="O825" t="s">
        <v>2763</v>
      </c>
      <c r="P825" t="s">
        <v>2888</v>
      </c>
      <c r="Q825" t="s">
        <v>2831</v>
      </c>
      <c r="R825" t="s">
        <v>376</v>
      </c>
      <c r="T825" t="s">
        <v>2719</v>
      </c>
      <c r="V825" t="s">
        <v>3304</v>
      </c>
      <c r="W825">
        <v>0.95</v>
      </c>
      <c r="X825" t="b">
        <v>1</v>
      </c>
      <c r="Y825" t="s">
        <v>2720</v>
      </c>
    </row>
    <row r="826" spans="1:25" x14ac:dyDescent="0.35">
      <c r="A826" t="s">
        <v>2899</v>
      </c>
      <c r="B826" t="s">
        <v>1528</v>
      </c>
      <c r="C826" t="s">
        <v>1579</v>
      </c>
      <c r="D826">
        <v>1</v>
      </c>
      <c r="G826">
        <v>1</v>
      </c>
      <c r="H826">
        <v>1</v>
      </c>
      <c r="I826">
        <v>1</v>
      </c>
      <c r="J826" t="s">
        <v>376</v>
      </c>
      <c r="K826" t="s">
        <v>2786</v>
      </c>
      <c r="L826" t="s">
        <v>2800</v>
      </c>
      <c r="N826" t="s">
        <v>3303</v>
      </c>
      <c r="O826" t="s">
        <v>2763</v>
      </c>
      <c r="P826" t="s">
        <v>2888</v>
      </c>
      <c r="Q826" t="s">
        <v>2831</v>
      </c>
      <c r="R826" t="s">
        <v>376</v>
      </c>
      <c r="T826" t="s">
        <v>2719</v>
      </c>
      <c r="V826" t="s">
        <v>3305</v>
      </c>
      <c r="W826">
        <v>0.95</v>
      </c>
      <c r="X826" t="b">
        <v>1</v>
      </c>
      <c r="Y826" t="s">
        <v>2720</v>
      </c>
    </row>
    <row r="827" spans="1:25" x14ac:dyDescent="0.35">
      <c r="A827" t="s">
        <v>2899</v>
      </c>
      <c r="B827" t="s">
        <v>1498</v>
      </c>
      <c r="C827" t="s">
        <v>1505</v>
      </c>
      <c r="D827">
        <v>1</v>
      </c>
      <c r="G827">
        <v>3</v>
      </c>
      <c r="H827">
        <v>1</v>
      </c>
      <c r="I827">
        <v>3</v>
      </c>
      <c r="J827" t="s">
        <v>376</v>
      </c>
      <c r="K827" t="s">
        <v>2786</v>
      </c>
      <c r="L827" t="s">
        <v>2804</v>
      </c>
      <c r="N827" t="s">
        <v>3303</v>
      </c>
      <c r="O827" t="s">
        <v>2763</v>
      </c>
      <c r="P827" t="s">
        <v>2888</v>
      </c>
      <c r="Q827" t="s">
        <v>2831</v>
      </c>
      <c r="R827" t="s">
        <v>376</v>
      </c>
      <c r="T827" t="s">
        <v>2719</v>
      </c>
      <c r="V827" t="s">
        <v>3304</v>
      </c>
      <c r="W827">
        <v>0.95</v>
      </c>
      <c r="X827" t="b">
        <v>1</v>
      </c>
      <c r="Y827" t="s">
        <v>2720</v>
      </c>
    </row>
    <row r="828" spans="1:25" x14ac:dyDescent="0.35">
      <c r="A828" t="s">
        <v>2899</v>
      </c>
      <c r="B828" t="s">
        <v>1498</v>
      </c>
      <c r="C828" t="s">
        <v>1679</v>
      </c>
      <c r="D828">
        <v>0.33333333333333298</v>
      </c>
      <c r="G828">
        <v>1</v>
      </c>
      <c r="H828">
        <v>0.33333333333333298</v>
      </c>
      <c r="I828">
        <v>3</v>
      </c>
      <c r="J828" t="s">
        <v>376</v>
      </c>
      <c r="K828" t="s">
        <v>2786</v>
      </c>
      <c r="L828" t="s">
        <v>2805</v>
      </c>
      <c r="N828" t="s">
        <v>3303</v>
      </c>
      <c r="O828" t="s">
        <v>2763</v>
      </c>
      <c r="P828" t="s">
        <v>2888</v>
      </c>
      <c r="Q828" t="s">
        <v>2831</v>
      </c>
      <c r="R828" t="s">
        <v>376</v>
      </c>
      <c r="T828" t="s">
        <v>2719</v>
      </c>
      <c r="V828" t="s">
        <v>3304</v>
      </c>
      <c r="W828">
        <v>0.95</v>
      </c>
      <c r="X828" t="b">
        <v>1</v>
      </c>
      <c r="Y828" t="s">
        <v>2720</v>
      </c>
    </row>
    <row r="829" spans="1:25" x14ac:dyDescent="0.35">
      <c r="A829" t="s">
        <v>2900</v>
      </c>
      <c r="B829" t="s">
        <v>1498</v>
      </c>
      <c r="C829" t="s">
        <v>1500</v>
      </c>
      <c r="D829">
        <v>0.91304347826086996</v>
      </c>
      <c r="G829">
        <v>21</v>
      </c>
      <c r="H829">
        <v>0.91304347826086996</v>
      </c>
      <c r="I829">
        <v>23</v>
      </c>
      <c r="J829" t="s">
        <v>416</v>
      </c>
      <c r="K829" t="s">
        <v>2716</v>
      </c>
      <c r="L829" t="s">
        <v>2731</v>
      </c>
      <c r="N829" t="s">
        <v>3303</v>
      </c>
      <c r="O829" t="s">
        <v>2763</v>
      </c>
      <c r="P829" t="s">
        <v>2901</v>
      </c>
      <c r="Q829" t="s">
        <v>2902</v>
      </c>
      <c r="R829" t="s">
        <v>416</v>
      </c>
      <c r="T829" t="s">
        <v>2719</v>
      </c>
      <c r="V829" t="s">
        <v>3304</v>
      </c>
      <c r="W829">
        <v>0.95</v>
      </c>
      <c r="X829" t="b">
        <v>1</v>
      </c>
      <c r="Y829" t="s">
        <v>2720</v>
      </c>
    </row>
    <row r="830" spans="1:25" x14ac:dyDescent="0.35">
      <c r="A830" t="s">
        <v>2900</v>
      </c>
      <c r="B830" t="s">
        <v>1498</v>
      </c>
      <c r="C830" t="s">
        <v>1496</v>
      </c>
      <c r="D830">
        <v>8.6956521739130405E-2</v>
      </c>
      <c r="G830">
        <v>2</v>
      </c>
      <c r="H830">
        <v>8.6956521739130405E-2</v>
      </c>
      <c r="I830">
        <v>23</v>
      </c>
      <c r="J830" t="s">
        <v>416</v>
      </c>
      <c r="K830" t="s">
        <v>2716</v>
      </c>
      <c r="L830" t="s">
        <v>2733</v>
      </c>
      <c r="N830" t="s">
        <v>3303</v>
      </c>
      <c r="O830" t="s">
        <v>2763</v>
      </c>
      <c r="P830" t="s">
        <v>2901</v>
      </c>
      <c r="Q830" t="s">
        <v>2902</v>
      </c>
      <c r="R830" t="s">
        <v>416</v>
      </c>
      <c r="T830" t="s">
        <v>2719</v>
      </c>
      <c r="V830" t="s">
        <v>3304</v>
      </c>
      <c r="W830">
        <v>0.95</v>
      </c>
      <c r="X830" t="b">
        <v>1</v>
      </c>
      <c r="Y830" t="s">
        <v>2720</v>
      </c>
    </row>
    <row r="831" spans="1:25" x14ac:dyDescent="0.35">
      <c r="A831" t="s">
        <v>2900</v>
      </c>
      <c r="B831" t="s">
        <v>1528</v>
      </c>
      <c r="C831" t="s">
        <v>1500</v>
      </c>
      <c r="D831">
        <v>1</v>
      </c>
      <c r="G831">
        <v>8</v>
      </c>
      <c r="H831">
        <v>1</v>
      </c>
      <c r="I831">
        <v>8</v>
      </c>
      <c r="J831" t="s">
        <v>416</v>
      </c>
      <c r="K831" t="s">
        <v>2716</v>
      </c>
      <c r="L831" t="s">
        <v>2731</v>
      </c>
      <c r="N831" t="s">
        <v>3303</v>
      </c>
      <c r="O831" t="s">
        <v>2763</v>
      </c>
      <c r="P831" t="s">
        <v>2901</v>
      </c>
      <c r="Q831" t="s">
        <v>2902</v>
      </c>
      <c r="R831" t="s">
        <v>416</v>
      </c>
      <c r="T831" t="s">
        <v>2719</v>
      </c>
      <c r="V831" t="s">
        <v>3305</v>
      </c>
      <c r="W831">
        <v>0.95</v>
      </c>
      <c r="X831" t="b">
        <v>1</v>
      </c>
      <c r="Y831" t="s">
        <v>2720</v>
      </c>
    </row>
    <row r="832" spans="1:25" x14ac:dyDescent="0.35">
      <c r="A832" t="s">
        <v>2903</v>
      </c>
      <c r="B832" t="s">
        <v>1498</v>
      </c>
      <c r="C832" t="s">
        <v>2326</v>
      </c>
      <c r="D832">
        <v>0.38095238095238099</v>
      </c>
      <c r="G832">
        <v>8</v>
      </c>
      <c r="H832">
        <v>0.38095238095238099</v>
      </c>
      <c r="I832">
        <v>21</v>
      </c>
      <c r="J832" t="s">
        <v>417</v>
      </c>
      <c r="K832" t="s">
        <v>2786</v>
      </c>
      <c r="L832" t="s">
        <v>2904</v>
      </c>
      <c r="N832" t="s">
        <v>3303</v>
      </c>
      <c r="O832" t="s">
        <v>2763</v>
      </c>
      <c r="P832" t="s">
        <v>2901</v>
      </c>
      <c r="Q832" t="s">
        <v>2905</v>
      </c>
      <c r="R832" t="s">
        <v>417</v>
      </c>
      <c r="S832" t="s">
        <v>1496</v>
      </c>
      <c r="T832" t="s">
        <v>2719</v>
      </c>
      <c r="V832" t="s">
        <v>3304</v>
      </c>
      <c r="W832">
        <v>0.95</v>
      </c>
      <c r="X832" t="b">
        <v>1</v>
      </c>
      <c r="Y832" t="s">
        <v>2720</v>
      </c>
    </row>
    <row r="833" spans="1:25" x14ac:dyDescent="0.35">
      <c r="A833" t="s">
        <v>2903</v>
      </c>
      <c r="B833" t="s">
        <v>1498</v>
      </c>
      <c r="C833" t="s">
        <v>2237</v>
      </c>
      <c r="D833">
        <v>0.28571428571428598</v>
      </c>
      <c r="G833">
        <v>6</v>
      </c>
      <c r="H833">
        <v>0.28571428571428598</v>
      </c>
      <c r="I833">
        <v>21</v>
      </c>
      <c r="J833" t="s">
        <v>417</v>
      </c>
      <c r="K833" t="s">
        <v>2786</v>
      </c>
      <c r="L833" t="s">
        <v>2906</v>
      </c>
      <c r="N833" t="s">
        <v>3303</v>
      </c>
      <c r="O833" t="s">
        <v>2763</v>
      </c>
      <c r="P833" t="s">
        <v>2901</v>
      </c>
      <c r="Q833" t="s">
        <v>2905</v>
      </c>
      <c r="R833" t="s">
        <v>417</v>
      </c>
      <c r="S833" t="s">
        <v>1496</v>
      </c>
      <c r="T833" t="s">
        <v>2719</v>
      </c>
      <c r="V833" t="s">
        <v>3304</v>
      </c>
      <c r="W833">
        <v>0.95</v>
      </c>
      <c r="X833" t="b">
        <v>1</v>
      </c>
      <c r="Y833" t="s">
        <v>2720</v>
      </c>
    </row>
    <row r="834" spans="1:25" x14ac:dyDescent="0.35">
      <c r="A834" t="s">
        <v>2903</v>
      </c>
      <c r="B834" t="s">
        <v>1528</v>
      </c>
      <c r="C834" t="s">
        <v>2237</v>
      </c>
      <c r="D834">
        <v>0.375</v>
      </c>
      <c r="G834">
        <v>3</v>
      </c>
      <c r="H834">
        <v>0.375</v>
      </c>
      <c r="I834">
        <v>8</v>
      </c>
      <c r="J834" t="s">
        <v>417</v>
      </c>
      <c r="K834" t="s">
        <v>2786</v>
      </c>
      <c r="L834" t="s">
        <v>2906</v>
      </c>
      <c r="N834" t="s">
        <v>3303</v>
      </c>
      <c r="O834" t="s">
        <v>2763</v>
      </c>
      <c r="P834" t="s">
        <v>2901</v>
      </c>
      <c r="Q834" t="s">
        <v>2905</v>
      </c>
      <c r="R834" t="s">
        <v>417</v>
      </c>
      <c r="S834" t="s">
        <v>1496</v>
      </c>
      <c r="T834" t="s">
        <v>2719</v>
      </c>
      <c r="V834" t="s">
        <v>3305</v>
      </c>
      <c r="W834">
        <v>0.95</v>
      </c>
      <c r="X834" t="b">
        <v>1</v>
      </c>
      <c r="Y834" t="s">
        <v>2720</v>
      </c>
    </row>
    <row r="835" spans="1:25" x14ac:dyDescent="0.35">
      <c r="A835" t="s">
        <v>2903</v>
      </c>
      <c r="B835" t="s">
        <v>1498</v>
      </c>
      <c r="C835" t="s">
        <v>1743</v>
      </c>
      <c r="D835">
        <v>0.238095238095238</v>
      </c>
      <c r="G835">
        <v>5</v>
      </c>
      <c r="H835">
        <v>0.238095238095238</v>
      </c>
      <c r="I835">
        <v>21</v>
      </c>
      <c r="J835" t="s">
        <v>417</v>
      </c>
      <c r="K835" t="s">
        <v>2786</v>
      </c>
      <c r="L835" t="s">
        <v>2907</v>
      </c>
      <c r="N835" t="s">
        <v>3303</v>
      </c>
      <c r="O835" t="s">
        <v>2763</v>
      </c>
      <c r="P835" t="s">
        <v>2901</v>
      </c>
      <c r="Q835" t="s">
        <v>2905</v>
      </c>
      <c r="R835" t="s">
        <v>417</v>
      </c>
      <c r="S835" t="s">
        <v>1496</v>
      </c>
      <c r="T835" t="s">
        <v>2719</v>
      </c>
      <c r="V835" t="s">
        <v>3304</v>
      </c>
      <c r="W835">
        <v>0.95</v>
      </c>
      <c r="X835" t="b">
        <v>1</v>
      </c>
      <c r="Y835" t="s">
        <v>2720</v>
      </c>
    </row>
    <row r="836" spans="1:25" x14ac:dyDescent="0.35">
      <c r="A836" t="s">
        <v>2903</v>
      </c>
      <c r="B836" t="s">
        <v>1528</v>
      </c>
      <c r="C836" t="s">
        <v>1743</v>
      </c>
      <c r="D836">
        <v>0.25</v>
      </c>
      <c r="G836">
        <v>2</v>
      </c>
      <c r="H836">
        <v>0.25</v>
      </c>
      <c r="I836">
        <v>8</v>
      </c>
      <c r="J836" t="s">
        <v>417</v>
      </c>
      <c r="K836" t="s">
        <v>2786</v>
      </c>
      <c r="L836" t="s">
        <v>2907</v>
      </c>
      <c r="N836" t="s">
        <v>3303</v>
      </c>
      <c r="O836" t="s">
        <v>2763</v>
      </c>
      <c r="P836" t="s">
        <v>2901</v>
      </c>
      <c r="Q836" t="s">
        <v>2905</v>
      </c>
      <c r="R836" t="s">
        <v>417</v>
      </c>
      <c r="S836" t="s">
        <v>1496</v>
      </c>
      <c r="T836" t="s">
        <v>2719</v>
      </c>
      <c r="V836" t="s">
        <v>3305</v>
      </c>
      <c r="W836">
        <v>0.95</v>
      </c>
      <c r="X836" t="b">
        <v>1</v>
      </c>
      <c r="Y836" t="s">
        <v>2720</v>
      </c>
    </row>
    <row r="837" spans="1:25" x14ac:dyDescent="0.35">
      <c r="A837" t="s">
        <v>2903</v>
      </c>
      <c r="B837" t="s">
        <v>1498</v>
      </c>
      <c r="C837" t="s">
        <v>2521</v>
      </c>
      <c r="D837">
        <v>0.33333333333333298</v>
      </c>
      <c r="G837">
        <v>7</v>
      </c>
      <c r="H837">
        <v>0.33333333333333298</v>
      </c>
      <c r="I837">
        <v>21</v>
      </c>
      <c r="J837" t="s">
        <v>417</v>
      </c>
      <c r="K837" t="s">
        <v>2786</v>
      </c>
      <c r="L837" t="s">
        <v>2908</v>
      </c>
      <c r="N837" t="s">
        <v>3303</v>
      </c>
      <c r="O837" t="s">
        <v>2763</v>
      </c>
      <c r="P837" t="s">
        <v>2901</v>
      </c>
      <c r="Q837" t="s">
        <v>2905</v>
      </c>
      <c r="R837" t="s">
        <v>417</v>
      </c>
      <c r="S837" t="s">
        <v>1496</v>
      </c>
      <c r="T837" t="s">
        <v>2719</v>
      </c>
      <c r="V837" t="s">
        <v>3304</v>
      </c>
      <c r="W837">
        <v>0.95</v>
      </c>
      <c r="X837" t="b">
        <v>1</v>
      </c>
      <c r="Y837" t="s">
        <v>2720</v>
      </c>
    </row>
    <row r="838" spans="1:25" x14ac:dyDescent="0.35">
      <c r="A838" t="s">
        <v>2903</v>
      </c>
      <c r="B838" t="s">
        <v>1528</v>
      </c>
      <c r="C838" t="s">
        <v>2521</v>
      </c>
      <c r="D838">
        <v>0.25</v>
      </c>
      <c r="G838">
        <v>2</v>
      </c>
      <c r="H838">
        <v>0.25</v>
      </c>
      <c r="I838">
        <v>8</v>
      </c>
      <c r="J838" t="s">
        <v>417</v>
      </c>
      <c r="K838" t="s">
        <v>2786</v>
      </c>
      <c r="L838" t="s">
        <v>2908</v>
      </c>
      <c r="N838" t="s">
        <v>3303</v>
      </c>
      <c r="O838" t="s">
        <v>2763</v>
      </c>
      <c r="P838" t="s">
        <v>2901</v>
      </c>
      <c r="Q838" t="s">
        <v>2905</v>
      </c>
      <c r="R838" t="s">
        <v>417</v>
      </c>
      <c r="S838" t="s">
        <v>1496</v>
      </c>
      <c r="T838" t="s">
        <v>2719</v>
      </c>
      <c r="V838" t="s">
        <v>3305</v>
      </c>
      <c r="W838">
        <v>0.95</v>
      </c>
      <c r="X838" t="b">
        <v>1</v>
      </c>
      <c r="Y838" t="s">
        <v>2720</v>
      </c>
    </row>
    <row r="839" spans="1:25" x14ac:dyDescent="0.35">
      <c r="A839" t="s">
        <v>2903</v>
      </c>
      <c r="B839" t="s">
        <v>1498</v>
      </c>
      <c r="C839" t="s">
        <v>2909</v>
      </c>
      <c r="D839">
        <v>0.38095238095238099</v>
      </c>
      <c r="G839">
        <v>8</v>
      </c>
      <c r="H839">
        <v>0.38095238095238099</v>
      </c>
      <c r="I839">
        <v>21</v>
      </c>
      <c r="J839" t="s">
        <v>417</v>
      </c>
      <c r="K839" t="s">
        <v>2786</v>
      </c>
      <c r="L839" t="s">
        <v>2910</v>
      </c>
      <c r="N839" t="s">
        <v>3303</v>
      </c>
      <c r="O839" t="s">
        <v>2763</v>
      </c>
      <c r="P839" t="s">
        <v>2901</v>
      </c>
      <c r="Q839" t="s">
        <v>2905</v>
      </c>
      <c r="R839" t="s">
        <v>417</v>
      </c>
      <c r="S839" t="s">
        <v>1496</v>
      </c>
      <c r="T839" t="s">
        <v>2719</v>
      </c>
      <c r="V839" t="s">
        <v>3304</v>
      </c>
      <c r="W839">
        <v>0.95</v>
      </c>
      <c r="X839" t="b">
        <v>1</v>
      </c>
      <c r="Y839" t="s">
        <v>2720</v>
      </c>
    </row>
    <row r="840" spans="1:25" x14ac:dyDescent="0.35">
      <c r="A840" t="s">
        <v>2903</v>
      </c>
      <c r="B840" t="s">
        <v>1528</v>
      </c>
      <c r="C840" t="s">
        <v>2909</v>
      </c>
      <c r="D840">
        <v>0.125</v>
      </c>
      <c r="G840">
        <v>1</v>
      </c>
      <c r="H840">
        <v>0.125</v>
      </c>
      <c r="I840">
        <v>8</v>
      </c>
      <c r="J840" t="s">
        <v>417</v>
      </c>
      <c r="K840" t="s">
        <v>2786</v>
      </c>
      <c r="L840" t="s">
        <v>2910</v>
      </c>
      <c r="N840" t="s">
        <v>3303</v>
      </c>
      <c r="O840" t="s">
        <v>2763</v>
      </c>
      <c r="P840" t="s">
        <v>2901</v>
      </c>
      <c r="Q840" t="s">
        <v>2905</v>
      </c>
      <c r="R840" t="s">
        <v>417</v>
      </c>
      <c r="S840" t="s">
        <v>1496</v>
      </c>
      <c r="T840" t="s">
        <v>2719</v>
      </c>
      <c r="V840" t="s">
        <v>3305</v>
      </c>
      <c r="W840">
        <v>0.95</v>
      </c>
      <c r="X840" t="b">
        <v>1</v>
      </c>
      <c r="Y840" t="s">
        <v>2720</v>
      </c>
    </row>
    <row r="841" spans="1:25" x14ac:dyDescent="0.35">
      <c r="A841" t="s">
        <v>2903</v>
      </c>
      <c r="B841" t="s">
        <v>1498</v>
      </c>
      <c r="C841" t="s">
        <v>2515</v>
      </c>
      <c r="D841">
        <v>0.42857142857142899</v>
      </c>
      <c r="G841">
        <v>9</v>
      </c>
      <c r="H841">
        <v>0.42857142857142899</v>
      </c>
      <c r="I841">
        <v>21</v>
      </c>
      <c r="J841" t="s">
        <v>417</v>
      </c>
      <c r="K841" t="s">
        <v>2786</v>
      </c>
      <c r="L841" t="s">
        <v>2911</v>
      </c>
      <c r="N841" t="s">
        <v>3303</v>
      </c>
      <c r="O841" t="s">
        <v>2763</v>
      </c>
      <c r="P841" t="s">
        <v>2901</v>
      </c>
      <c r="Q841" t="s">
        <v>2905</v>
      </c>
      <c r="R841" t="s">
        <v>417</v>
      </c>
      <c r="S841" t="s">
        <v>1496</v>
      </c>
      <c r="T841" t="s">
        <v>2719</v>
      </c>
      <c r="V841" t="s">
        <v>3304</v>
      </c>
      <c r="W841">
        <v>0.95</v>
      </c>
      <c r="X841" t="b">
        <v>1</v>
      </c>
      <c r="Y841" t="s">
        <v>2720</v>
      </c>
    </row>
    <row r="842" spans="1:25" x14ac:dyDescent="0.35">
      <c r="A842" t="s">
        <v>2903</v>
      </c>
      <c r="B842" t="s">
        <v>1528</v>
      </c>
      <c r="C842" t="s">
        <v>2515</v>
      </c>
      <c r="D842">
        <v>0.375</v>
      </c>
      <c r="G842">
        <v>3</v>
      </c>
      <c r="H842">
        <v>0.375</v>
      </c>
      <c r="I842">
        <v>8</v>
      </c>
      <c r="J842" t="s">
        <v>417</v>
      </c>
      <c r="K842" t="s">
        <v>2786</v>
      </c>
      <c r="L842" t="s">
        <v>2911</v>
      </c>
      <c r="N842" t="s">
        <v>3303</v>
      </c>
      <c r="O842" t="s">
        <v>2763</v>
      </c>
      <c r="P842" t="s">
        <v>2901</v>
      </c>
      <c r="Q842" t="s">
        <v>2905</v>
      </c>
      <c r="R842" t="s">
        <v>417</v>
      </c>
      <c r="S842" t="s">
        <v>1496</v>
      </c>
      <c r="T842" t="s">
        <v>2719</v>
      </c>
      <c r="V842" t="s">
        <v>3305</v>
      </c>
      <c r="W842">
        <v>0.95</v>
      </c>
      <c r="X842" t="b">
        <v>1</v>
      </c>
      <c r="Y842" t="s">
        <v>2720</v>
      </c>
    </row>
    <row r="843" spans="1:25" x14ac:dyDescent="0.35">
      <c r="A843" t="s">
        <v>2903</v>
      </c>
      <c r="B843" t="s">
        <v>1528</v>
      </c>
      <c r="C843" t="s">
        <v>2912</v>
      </c>
      <c r="D843">
        <v>0.375</v>
      </c>
      <c r="G843">
        <v>3</v>
      </c>
      <c r="H843">
        <v>0.375</v>
      </c>
      <c r="I843">
        <v>8</v>
      </c>
      <c r="J843" t="s">
        <v>417</v>
      </c>
      <c r="K843" t="s">
        <v>2786</v>
      </c>
      <c r="L843" t="s">
        <v>2913</v>
      </c>
      <c r="N843" t="s">
        <v>3303</v>
      </c>
      <c r="O843" t="s">
        <v>2763</v>
      </c>
      <c r="P843" t="s">
        <v>2901</v>
      </c>
      <c r="Q843" t="s">
        <v>2905</v>
      </c>
      <c r="R843" t="s">
        <v>417</v>
      </c>
      <c r="S843" t="s">
        <v>1496</v>
      </c>
      <c r="T843" t="s">
        <v>2719</v>
      </c>
      <c r="V843" t="s">
        <v>3305</v>
      </c>
      <c r="W843">
        <v>0.95</v>
      </c>
      <c r="X843" t="b">
        <v>1</v>
      </c>
      <c r="Y843" t="s">
        <v>2720</v>
      </c>
    </row>
    <row r="844" spans="1:25" x14ac:dyDescent="0.35">
      <c r="A844" t="s">
        <v>2914</v>
      </c>
      <c r="B844" t="s">
        <v>1498</v>
      </c>
      <c r="C844" t="s">
        <v>2515</v>
      </c>
      <c r="D844">
        <v>1</v>
      </c>
      <c r="G844">
        <v>2</v>
      </c>
      <c r="H844">
        <v>1</v>
      </c>
      <c r="I844">
        <v>2</v>
      </c>
      <c r="J844" t="s">
        <v>430</v>
      </c>
      <c r="K844" t="s">
        <v>2786</v>
      </c>
      <c r="L844" t="s">
        <v>2911</v>
      </c>
      <c r="N844" t="s">
        <v>3303</v>
      </c>
      <c r="O844" t="s">
        <v>2763</v>
      </c>
      <c r="P844" t="s">
        <v>2901</v>
      </c>
      <c r="Q844" t="s">
        <v>2915</v>
      </c>
      <c r="R844" t="s">
        <v>430</v>
      </c>
      <c r="S844" t="s">
        <v>1496</v>
      </c>
      <c r="T844" t="s">
        <v>2719</v>
      </c>
      <c r="V844" t="s">
        <v>3304</v>
      </c>
      <c r="W844">
        <v>0.95</v>
      </c>
      <c r="X844" t="b">
        <v>1</v>
      </c>
      <c r="Y844" t="s">
        <v>2720</v>
      </c>
    </row>
    <row r="845" spans="1:25" x14ac:dyDescent="0.35">
      <c r="A845" t="s">
        <v>2914</v>
      </c>
      <c r="B845" t="s">
        <v>1498</v>
      </c>
      <c r="C845" t="s">
        <v>2912</v>
      </c>
      <c r="D845">
        <v>0.5</v>
      </c>
      <c r="G845">
        <v>1</v>
      </c>
      <c r="H845">
        <v>0.5</v>
      </c>
      <c r="I845">
        <v>2</v>
      </c>
      <c r="J845" t="s">
        <v>430</v>
      </c>
      <c r="K845" t="s">
        <v>2786</v>
      </c>
      <c r="L845" t="s">
        <v>2913</v>
      </c>
      <c r="N845" t="s">
        <v>3303</v>
      </c>
      <c r="O845" t="s">
        <v>2763</v>
      </c>
      <c r="P845" t="s">
        <v>2901</v>
      </c>
      <c r="Q845" t="s">
        <v>2915</v>
      </c>
      <c r="R845" t="s">
        <v>430</v>
      </c>
      <c r="S845" t="s">
        <v>1496</v>
      </c>
      <c r="T845" t="s">
        <v>2719</v>
      </c>
      <c r="V845" t="s">
        <v>3304</v>
      </c>
      <c r="W845">
        <v>0.95</v>
      </c>
      <c r="X845" t="b">
        <v>1</v>
      </c>
      <c r="Y845" t="s">
        <v>2720</v>
      </c>
    </row>
    <row r="846" spans="1:25" x14ac:dyDescent="0.35">
      <c r="A846" t="s">
        <v>2916</v>
      </c>
      <c r="B846" t="s">
        <v>1498</v>
      </c>
      <c r="C846" t="s">
        <v>1579</v>
      </c>
      <c r="D846">
        <v>0.30434782608695699</v>
      </c>
      <c r="G846">
        <v>7</v>
      </c>
      <c r="H846">
        <v>0.30434782608695699</v>
      </c>
      <c r="I846">
        <v>23</v>
      </c>
      <c r="J846" t="s">
        <v>443</v>
      </c>
      <c r="K846" t="s">
        <v>2786</v>
      </c>
      <c r="L846" t="s">
        <v>2800</v>
      </c>
      <c r="N846" t="s">
        <v>3303</v>
      </c>
      <c r="O846" t="s">
        <v>2763</v>
      </c>
      <c r="P846" t="s">
        <v>2901</v>
      </c>
      <c r="Q846" t="s">
        <v>2831</v>
      </c>
      <c r="R846" t="s">
        <v>443</v>
      </c>
      <c r="T846" t="s">
        <v>2719</v>
      </c>
      <c r="V846" t="s">
        <v>3304</v>
      </c>
      <c r="W846">
        <v>0.95</v>
      </c>
      <c r="X846" t="b">
        <v>1</v>
      </c>
      <c r="Y846" t="s">
        <v>2720</v>
      </c>
    </row>
    <row r="847" spans="1:25" x14ac:dyDescent="0.35">
      <c r="A847" t="s">
        <v>2916</v>
      </c>
      <c r="B847" t="s">
        <v>1528</v>
      </c>
      <c r="C847" t="s">
        <v>1579</v>
      </c>
      <c r="D847">
        <v>0.625</v>
      </c>
      <c r="G847">
        <v>5</v>
      </c>
      <c r="H847">
        <v>0.625</v>
      </c>
      <c r="I847">
        <v>8</v>
      </c>
      <c r="J847" t="s">
        <v>443</v>
      </c>
      <c r="K847" t="s">
        <v>2786</v>
      </c>
      <c r="L847" t="s">
        <v>2800</v>
      </c>
      <c r="N847" t="s">
        <v>3303</v>
      </c>
      <c r="O847" t="s">
        <v>2763</v>
      </c>
      <c r="P847" t="s">
        <v>2901</v>
      </c>
      <c r="Q847" t="s">
        <v>2831</v>
      </c>
      <c r="R847" t="s">
        <v>443</v>
      </c>
      <c r="T847" t="s">
        <v>2719</v>
      </c>
      <c r="V847" t="s">
        <v>3305</v>
      </c>
      <c r="W847">
        <v>0.95</v>
      </c>
      <c r="X847" t="b">
        <v>1</v>
      </c>
      <c r="Y847" t="s">
        <v>2720</v>
      </c>
    </row>
    <row r="848" spans="1:25" x14ac:dyDescent="0.35">
      <c r="A848" t="s">
        <v>2916</v>
      </c>
      <c r="B848" t="s">
        <v>1498</v>
      </c>
      <c r="C848" t="s">
        <v>1765</v>
      </c>
      <c r="D848">
        <v>4.3478260869565202E-2</v>
      </c>
      <c r="G848">
        <v>1</v>
      </c>
      <c r="H848">
        <v>4.3478260869565202E-2</v>
      </c>
      <c r="I848">
        <v>23</v>
      </c>
      <c r="J848" t="s">
        <v>443</v>
      </c>
      <c r="K848" t="s">
        <v>2786</v>
      </c>
      <c r="L848" t="s">
        <v>2802</v>
      </c>
      <c r="N848" t="s">
        <v>3303</v>
      </c>
      <c r="O848" t="s">
        <v>2763</v>
      </c>
      <c r="P848" t="s">
        <v>2901</v>
      </c>
      <c r="Q848" t="s">
        <v>2831</v>
      </c>
      <c r="R848" t="s">
        <v>443</v>
      </c>
      <c r="T848" t="s">
        <v>2719</v>
      </c>
      <c r="V848" t="s">
        <v>3304</v>
      </c>
      <c r="W848">
        <v>0.95</v>
      </c>
      <c r="X848" t="b">
        <v>1</v>
      </c>
      <c r="Y848" t="s">
        <v>2720</v>
      </c>
    </row>
    <row r="849" spans="1:25" x14ac:dyDescent="0.35">
      <c r="A849" t="s">
        <v>2916</v>
      </c>
      <c r="B849" t="s">
        <v>1498</v>
      </c>
      <c r="C849" t="s">
        <v>1552</v>
      </c>
      <c r="D849">
        <v>8.6956521739130405E-2</v>
      </c>
      <c r="G849">
        <v>2</v>
      </c>
      <c r="H849">
        <v>8.6956521739130405E-2</v>
      </c>
      <c r="I849">
        <v>23</v>
      </c>
      <c r="J849" t="s">
        <v>443</v>
      </c>
      <c r="K849" t="s">
        <v>2786</v>
      </c>
      <c r="L849" t="s">
        <v>2803</v>
      </c>
      <c r="N849" t="s">
        <v>3303</v>
      </c>
      <c r="O849" t="s">
        <v>2763</v>
      </c>
      <c r="P849" t="s">
        <v>2901</v>
      </c>
      <c r="Q849" t="s">
        <v>2831</v>
      </c>
      <c r="R849" t="s">
        <v>443</v>
      </c>
      <c r="T849" t="s">
        <v>2719</v>
      </c>
      <c r="V849" t="s">
        <v>3304</v>
      </c>
      <c r="W849">
        <v>0.95</v>
      </c>
      <c r="X849" t="b">
        <v>1</v>
      </c>
      <c r="Y849" t="s">
        <v>2720</v>
      </c>
    </row>
    <row r="850" spans="1:25" x14ac:dyDescent="0.35">
      <c r="A850" t="s">
        <v>2916</v>
      </c>
      <c r="B850" t="s">
        <v>1498</v>
      </c>
      <c r="C850" t="s">
        <v>1505</v>
      </c>
      <c r="D850">
        <v>0.69565217391304301</v>
      </c>
      <c r="G850">
        <v>16</v>
      </c>
      <c r="H850">
        <v>0.69565217391304301</v>
      </c>
      <c r="I850">
        <v>23</v>
      </c>
      <c r="J850" t="s">
        <v>443</v>
      </c>
      <c r="K850" t="s">
        <v>2786</v>
      </c>
      <c r="L850" t="s">
        <v>2804</v>
      </c>
      <c r="N850" t="s">
        <v>3303</v>
      </c>
      <c r="O850" t="s">
        <v>2763</v>
      </c>
      <c r="P850" t="s">
        <v>2901</v>
      </c>
      <c r="Q850" t="s">
        <v>2831</v>
      </c>
      <c r="R850" t="s">
        <v>443</v>
      </c>
      <c r="T850" t="s">
        <v>2719</v>
      </c>
      <c r="V850" t="s">
        <v>3304</v>
      </c>
      <c r="W850">
        <v>0.95</v>
      </c>
      <c r="X850" t="b">
        <v>1</v>
      </c>
      <c r="Y850" t="s">
        <v>2720</v>
      </c>
    </row>
    <row r="851" spans="1:25" x14ac:dyDescent="0.35">
      <c r="A851" t="s">
        <v>2916</v>
      </c>
      <c r="B851" t="s">
        <v>1528</v>
      </c>
      <c r="C851" t="s">
        <v>1505</v>
      </c>
      <c r="D851">
        <v>0.5</v>
      </c>
      <c r="G851">
        <v>4</v>
      </c>
      <c r="H851">
        <v>0.5</v>
      </c>
      <c r="I851">
        <v>8</v>
      </c>
      <c r="J851" t="s">
        <v>443</v>
      </c>
      <c r="K851" t="s">
        <v>2786</v>
      </c>
      <c r="L851" t="s">
        <v>2804</v>
      </c>
      <c r="N851" t="s">
        <v>3303</v>
      </c>
      <c r="O851" t="s">
        <v>2763</v>
      </c>
      <c r="P851" t="s">
        <v>2901</v>
      </c>
      <c r="Q851" t="s">
        <v>2831</v>
      </c>
      <c r="R851" t="s">
        <v>443</v>
      </c>
      <c r="T851" t="s">
        <v>2719</v>
      </c>
      <c r="V851" t="s">
        <v>3305</v>
      </c>
      <c r="W851">
        <v>0.95</v>
      </c>
      <c r="X851" t="b">
        <v>1</v>
      </c>
      <c r="Y851" t="s">
        <v>2720</v>
      </c>
    </row>
    <row r="852" spans="1:25" x14ac:dyDescent="0.35">
      <c r="A852" t="s">
        <v>2916</v>
      </c>
      <c r="B852" t="s">
        <v>1498</v>
      </c>
      <c r="C852" t="s">
        <v>1679</v>
      </c>
      <c r="D852">
        <v>0.30434782608695699</v>
      </c>
      <c r="G852">
        <v>7</v>
      </c>
      <c r="H852">
        <v>0.30434782608695699</v>
      </c>
      <c r="I852">
        <v>23</v>
      </c>
      <c r="J852" t="s">
        <v>443</v>
      </c>
      <c r="K852" t="s">
        <v>2786</v>
      </c>
      <c r="L852" t="s">
        <v>2805</v>
      </c>
      <c r="N852" t="s">
        <v>3303</v>
      </c>
      <c r="O852" t="s">
        <v>2763</v>
      </c>
      <c r="P852" t="s">
        <v>2901</v>
      </c>
      <c r="Q852" t="s">
        <v>2831</v>
      </c>
      <c r="R852" t="s">
        <v>443</v>
      </c>
      <c r="T852" t="s">
        <v>2719</v>
      </c>
      <c r="V852" t="s">
        <v>3304</v>
      </c>
      <c r="W852">
        <v>0.95</v>
      </c>
      <c r="X852" t="b">
        <v>1</v>
      </c>
      <c r="Y852" t="s">
        <v>2720</v>
      </c>
    </row>
    <row r="853" spans="1:25" x14ac:dyDescent="0.35">
      <c r="A853" t="s">
        <v>2916</v>
      </c>
      <c r="B853" t="s">
        <v>1528</v>
      </c>
      <c r="C853" t="s">
        <v>1679</v>
      </c>
      <c r="D853">
        <v>0.125</v>
      </c>
      <c r="G853">
        <v>1</v>
      </c>
      <c r="H853">
        <v>0.125</v>
      </c>
      <c r="I853">
        <v>8</v>
      </c>
      <c r="J853" t="s">
        <v>443</v>
      </c>
      <c r="K853" t="s">
        <v>2786</v>
      </c>
      <c r="L853" t="s">
        <v>2805</v>
      </c>
      <c r="N853" t="s">
        <v>3303</v>
      </c>
      <c r="O853" t="s">
        <v>2763</v>
      </c>
      <c r="P853" t="s">
        <v>2901</v>
      </c>
      <c r="Q853" t="s">
        <v>2831</v>
      </c>
      <c r="R853" t="s">
        <v>443</v>
      </c>
      <c r="T853" t="s">
        <v>2719</v>
      </c>
      <c r="V853" t="s">
        <v>3305</v>
      </c>
      <c r="W853">
        <v>0.95</v>
      </c>
      <c r="X853" t="b">
        <v>1</v>
      </c>
      <c r="Y853" t="s">
        <v>2720</v>
      </c>
    </row>
    <row r="854" spans="1:25" x14ac:dyDescent="0.35">
      <c r="A854" t="s">
        <v>2916</v>
      </c>
      <c r="B854" t="s">
        <v>1498</v>
      </c>
      <c r="C854" t="s">
        <v>1680</v>
      </c>
      <c r="D854">
        <v>4.3478260869565202E-2</v>
      </c>
      <c r="G854">
        <v>1</v>
      </c>
      <c r="H854">
        <v>4.3478260869565202E-2</v>
      </c>
      <c r="I854">
        <v>23</v>
      </c>
      <c r="J854" t="s">
        <v>443</v>
      </c>
      <c r="K854" t="s">
        <v>2786</v>
      </c>
      <c r="L854" t="s">
        <v>2806</v>
      </c>
      <c r="N854" t="s">
        <v>3303</v>
      </c>
      <c r="O854" t="s">
        <v>2763</v>
      </c>
      <c r="P854" t="s">
        <v>2901</v>
      </c>
      <c r="Q854" t="s">
        <v>2831</v>
      </c>
      <c r="R854" t="s">
        <v>443</v>
      </c>
      <c r="T854" t="s">
        <v>2719</v>
      </c>
      <c r="V854" t="s">
        <v>3304</v>
      </c>
      <c r="W854">
        <v>0.95</v>
      </c>
      <c r="X854" t="b">
        <v>1</v>
      </c>
      <c r="Y854" t="s">
        <v>2720</v>
      </c>
    </row>
    <row r="855" spans="1:25" x14ac:dyDescent="0.35">
      <c r="A855" t="s">
        <v>2917</v>
      </c>
      <c r="B855" t="s">
        <v>1498</v>
      </c>
      <c r="C855" t="s">
        <v>2490</v>
      </c>
      <c r="D855">
        <v>0.5</v>
      </c>
      <c r="G855">
        <v>1</v>
      </c>
      <c r="H855">
        <v>0.5</v>
      </c>
      <c r="I855">
        <v>2</v>
      </c>
      <c r="J855" t="s">
        <v>458</v>
      </c>
      <c r="K855" t="s">
        <v>2786</v>
      </c>
      <c r="L855" t="s">
        <v>2918</v>
      </c>
      <c r="N855" t="s">
        <v>3303</v>
      </c>
      <c r="O855" t="s">
        <v>2763</v>
      </c>
      <c r="P855" t="s">
        <v>2901</v>
      </c>
      <c r="Q855" t="s">
        <v>2919</v>
      </c>
      <c r="R855" t="s">
        <v>458</v>
      </c>
      <c r="S855" t="s">
        <v>1496</v>
      </c>
      <c r="T855" t="s">
        <v>2719</v>
      </c>
      <c r="V855" t="s">
        <v>3304</v>
      </c>
      <c r="W855">
        <v>0.95</v>
      </c>
      <c r="X855" t="b">
        <v>1</v>
      </c>
      <c r="Y855" t="s">
        <v>2720</v>
      </c>
    </row>
    <row r="856" spans="1:25" x14ac:dyDescent="0.35">
      <c r="A856" t="s">
        <v>2917</v>
      </c>
      <c r="B856" t="s">
        <v>1498</v>
      </c>
      <c r="C856" t="s">
        <v>1914</v>
      </c>
      <c r="D856">
        <v>0.5</v>
      </c>
      <c r="G856">
        <v>1</v>
      </c>
      <c r="H856">
        <v>0.5</v>
      </c>
      <c r="I856">
        <v>2</v>
      </c>
      <c r="J856" t="s">
        <v>458</v>
      </c>
      <c r="K856" t="s">
        <v>2786</v>
      </c>
      <c r="L856" t="s">
        <v>2814</v>
      </c>
      <c r="N856" t="s">
        <v>3303</v>
      </c>
      <c r="O856" t="s">
        <v>2763</v>
      </c>
      <c r="P856" t="s">
        <v>2901</v>
      </c>
      <c r="Q856" t="s">
        <v>2919</v>
      </c>
      <c r="R856" t="s">
        <v>458</v>
      </c>
      <c r="S856" t="s">
        <v>1496</v>
      </c>
      <c r="T856" t="s">
        <v>2719</v>
      </c>
      <c r="V856" t="s">
        <v>3304</v>
      </c>
      <c r="W856">
        <v>0.95</v>
      </c>
      <c r="X856" t="b">
        <v>1</v>
      </c>
      <c r="Y856" t="s">
        <v>2720</v>
      </c>
    </row>
    <row r="857" spans="1:25" x14ac:dyDescent="0.35">
      <c r="A857" t="s">
        <v>2920</v>
      </c>
      <c r="B857" t="s">
        <v>1498</v>
      </c>
      <c r="C857" t="s">
        <v>1563</v>
      </c>
      <c r="D857">
        <v>1</v>
      </c>
      <c r="G857">
        <v>2</v>
      </c>
      <c r="H857">
        <v>1</v>
      </c>
      <c r="I857">
        <v>2</v>
      </c>
      <c r="J857" t="s">
        <v>482</v>
      </c>
      <c r="K857" t="s">
        <v>2716</v>
      </c>
      <c r="L857" t="s">
        <v>2820</v>
      </c>
      <c r="N857" t="s">
        <v>3303</v>
      </c>
      <c r="O857" t="s">
        <v>2763</v>
      </c>
      <c r="P857" t="s">
        <v>2901</v>
      </c>
      <c r="Q857" t="s">
        <v>2921</v>
      </c>
      <c r="R857" t="s">
        <v>482</v>
      </c>
      <c r="S857" t="s">
        <v>1496</v>
      </c>
      <c r="T857" t="s">
        <v>2719</v>
      </c>
      <c r="V857" t="s">
        <v>3304</v>
      </c>
      <c r="W857">
        <v>0.95</v>
      </c>
      <c r="X857" t="b">
        <v>1</v>
      </c>
      <c r="Y857" t="s">
        <v>2720</v>
      </c>
    </row>
    <row r="858" spans="1:25" x14ac:dyDescent="0.35">
      <c r="A858" t="s">
        <v>2922</v>
      </c>
      <c r="B858" t="s">
        <v>1498</v>
      </c>
      <c r="C858" t="s">
        <v>1629</v>
      </c>
      <c r="D858">
        <v>1</v>
      </c>
      <c r="G858">
        <v>2</v>
      </c>
      <c r="H858">
        <v>1</v>
      </c>
      <c r="I858">
        <v>2</v>
      </c>
      <c r="J858" t="s">
        <v>483</v>
      </c>
      <c r="K858" t="s">
        <v>2716</v>
      </c>
      <c r="L858" t="s">
        <v>2838</v>
      </c>
      <c r="N858" t="s">
        <v>3303</v>
      </c>
      <c r="O858" t="s">
        <v>2763</v>
      </c>
      <c r="P858" t="s">
        <v>2901</v>
      </c>
      <c r="Q858" t="s">
        <v>2923</v>
      </c>
      <c r="R858" t="s">
        <v>483</v>
      </c>
      <c r="S858" t="s">
        <v>1496</v>
      </c>
      <c r="T858" t="s">
        <v>2719</v>
      </c>
      <c r="V858" t="s">
        <v>3304</v>
      </c>
      <c r="W858">
        <v>0.95</v>
      </c>
      <c r="X858" t="b">
        <v>1</v>
      </c>
      <c r="Y858" t="s">
        <v>2720</v>
      </c>
    </row>
    <row r="859" spans="1:25" x14ac:dyDescent="0.35">
      <c r="A859" t="s">
        <v>2924</v>
      </c>
      <c r="B859" t="s">
        <v>1498</v>
      </c>
      <c r="C859" t="s">
        <v>1500</v>
      </c>
      <c r="D859">
        <v>0.94444444444444398</v>
      </c>
      <c r="G859">
        <v>34</v>
      </c>
      <c r="H859">
        <v>0.94444444444444398</v>
      </c>
      <c r="I859">
        <v>36</v>
      </c>
      <c r="J859" t="s">
        <v>484</v>
      </c>
      <c r="K859" t="s">
        <v>2716</v>
      </c>
      <c r="L859" t="s">
        <v>2731</v>
      </c>
      <c r="N859" t="s">
        <v>3303</v>
      </c>
      <c r="O859" t="s">
        <v>2763</v>
      </c>
      <c r="P859" t="s">
        <v>2925</v>
      </c>
      <c r="Q859" t="s">
        <v>2926</v>
      </c>
      <c r="R859" t="s">
        <v>484</v>
      </c>
      <c r="T859" t="s">
        <v>2719</v>
      </c>
      <c r="V859" t="s">
        <v>3304</v>
      </c>
      <c r="W859">
        <v>0.95</v>
      </c>
      <c r="X859" t="b">
        <v>1</v>
      </c>
      <c r="Y859" t="s">
        <v>2720</v>
      </c>
    </row>
    <row r="860" spans="1:25" x14ac:dyDescent="0.35">
      <c r="A860" t="s">
        <v>2924</v>
      </c>
      <c r="B860" t="s">
        <v>1498</v>
      </c>
      <c r="C860" t="s">
        <v>1496</v>
      </c>
      <c r="D860">
        <v>5.5555555555555601E-2</v>
      </c>
      <c r="G860">
        <v>2</v>
      </c>
      <c r="H860">
        <v>5.5555555555555601E-2</v>
      </c>
      <c r="I860">
        <v>36</v>
      </c>
      <c r="J860" t="s">
        <v>484</v>
      </c>
      <c r="K860" t="s">
        <v>2716</v>
      </c>
      <c r="L860" t="s">
        <v>2733</v>
      </c>
      <c r="N860" t="s">
        <v>3303</v>
      </c>
      <c r="O860" t="s">
        <v>2763</v>
      </c>
      <c r="P860" t="s">
        <v>2925</v>
      </c>
      <c r="Q860" t="s">
        <v>2926</v>
      </c>
      <c r="R860" t="s">
        <v>484</v>
      </c>
      <c r="T860" t="s">
        <v>2719</v>
      </c>
      <c r="V860" t="s">
        <v>3304</v>
      </c>
      <c r="W860">
        <v>0.95</v>
      </c>
      <c r="X860" t="b">
        <v>1</v>
      </c>
      <c r="Y860" t="s">
        <v>2720</v>
      </c>
    </row>
    <row r="861" spans="1:25" x14ac:dyDescent="0.35">
      <c r="A861" t="s">
        <v>2924</v>
      </c>
      <c r="B861" t="s">
        <v>1528</v>
      </c>
      <c r="C861" t="s">
        <v>1500</v>
      </c>
      <c r="D861">
        <v>0.97297297297297303</v>
      </c>
      <c r="G861">
        <v>36</v>
      </c>
      <c r="H861">
        <v>0.97297297297297303</v>
      </c>
      <c r="I861">
        <v>37</v>
      </c>
      <c r="J861" t="s">
        <v>484</v>
      </c>
      <c r="K861" t="s">
        <v>2716</v>
      </c>
      <c r="L861" t="s">
        <v>2731</v>
      </c>
      <c r="N861" t="s">
        <v>3303</v>
      </c>
      <c r="O861" t="s">
        <v>2763</v>
      </c>
      <c r="P861" t="s">
        <v>2925</v>
      </c>
      <c r="Q861" t="s">
        <v>2926</v>
      </c>
      <c r="R861" t="s">
        <v>484</v>
      </c>
      <c r="T861" t="s">
        <v>2719</v>
      </c>
      <c r="V861" t="s">
        <v>3305</v>
      </c>
      <c r="W861">
        <v>0.95</v>
      </c>
      <c r="X861" t="b">
        <v>1</v>
      </c>
      <c r="Y861" t="s">
        <v>2720</v>
      </c>
    </row>
    <row r="862" spans="1:25" x14ac:dyDescent="0.35">
      <c r="A862" t="s">
        <v>2924</v>
      </c>
      <c r="B862" t="s">
        <v>1528</v>
      </c>
      <c r="C862" t="s">
        <v>1496</v>
      </c>
      <c r="D862">
        <v>2.7027027027027001E-2</v>
      </c>
      <c r="G862">
        <v>1</v>
      </c>
      <c r="H862">
        <v>2.7027027027027001E-2</v>
      </c>
      <c r="I862">
        <v>37</v>
      </c>
      <c r="J862" t="s">
        <v>484</v>
      </c>
      <c r="K862" t="s">
        <v>2716</v>
      </c>
      <c r="L862" t="s">
        <v>2733</v>
      </c>
      <c r="N862" t="s">
        <v>3303</v>
      </c>
      <c r="O862" t="s">
        <v>2763</v>
      </c>
      <c r="P862" t="s">
        <v>2925</v>
      </c>
      <c r="Q862" t="s">
        <v>2926</v>
      </c>
      <c r="R862" t="s">
        <v>484</v>
      </c>
      <c r="T862" t="s">
        <v>2719</v>
      </c>
      <c r="V862" t="s">
        <v>3305</v>
      </c>
      <c r="W862">
        <v>0.95</v>
      </c>
      <c r="X862" t="b">
        <v>1</v>
      </c>
      <c r="Y862" t="s">
        <v>2720</v>
      </c>
    </row>
    <row r="863" spans="1:25" x14ac:dyDescent="0.35">
      <c r="A863" t="s">
        <v>2927</v>
      </c>
      <c r="B863" t="s">
        <v>1498</v>
      </c>
      <c r="C863" t="s">
        <v>1504</v>
      </c>
      <c r="D863">
        <v>0.76470588235294101</v>
      </c>
      <c r="G863">
        <v>26</v>
      </c>
      <c r="H863">
        <v>0.76470588235294101</v>
      </c>
      <c r="I863">
        <v>34</v>
      </c>
      <c r="J863" t="s">
        <v>485</v>
      </c>
      <c r="K863" t="s">
        <v>2786</v>
      </c>
      <c r="L863" t="s">
        <v>2928</v>
      </c>
      <c r="N863" t="s">
        <v>3303</v>
      </c>
      <c r="O863" t="s">
        <v>2763</v>
      </c>
      <c r="P863" t="s">
        <v>2925</v>
      </c>
      <c r="Q863" t="s">
        <v>2929</v>
      </c>
      <c r="R863" t="s">
        <v>485</v>
      </c>
      <c r="S863" t="s">
        <v>1496</v>
      </c>
      <c r="T863" t="s">
        <v>2719</v>
      </c>
      <c r="V863" t="s">
        <v>3304</v>
      </c>
      <c r="W863">
        <v>0.95</v>
      </c>
      <c r="X863" t="b">
        <v>1</v>
      </c>
      <c r="Y863" t="s">
        <v>2720</v>
      </c>
    </row>
    <row r="864" spans="1:25" x14ac:dyDescent="0.35">
      <c r="A864" t="s">
        <v>2927</v>
      </c>
      <c r="B864" t="s">
        <v>1528</v>
      </c>
      <c r="C864" t="s">
        <v>1504</v>
      </c>
      <c r="D864">
        <v>0.83333333333333304</v>
      </c>
      <c r="G864">
        <v>30</v>
      </c>
      <c r="H864">
        <v>0.83333333333333304</v>
      </c>
      <c r="I864">
        <v>36</v>
      </c>
      <c r="J864" t="s">
        <v>485</v>
      </c>
      <c r="K864" t="s">
        <v>2786</v>
      </c>
      <c r="L864" t="s">
        <v>2928</v>
      </c>
      <c r="N864" t="s">
        <v>3303</v>
      </c>
      <c r="O864" t="s">
        <v>2763</v>
      </c>
      <c r="P864" t="s">
        <v>2925</v>
      </c>
      <c r="Q864" t="s">
        <v>2929</v>
      </c>
      <c r="R864" t="s">
        <v>485</v>
      </c>
      <c r="S864" t="s">
        <v>1496</v>
      </c>
      <c r="T864" t="s">
        <v>2719</v>
      </c>
      <c r="V864" t="s">
        <v>3305</v>
      </c>
      <c r="W864">
        <v>0.95</v>
      </c>
      <c r="X864" t="b">
        <v>1</v>
      </c>
      <c r="Y864" t="s">
        <v>2720</v>
      </c>
    </row>
    <row r="865" spans="1:25" x14ac:dyDescent="0.35">
      <c r="A865" t="s">
        <v>2927</v>
      </c>
      <c r="B865" t="s">
        <v>1498</v>
      </c>
      <c r="C865" t="s">
        <v>2034</v>
      </c>
      <c r="D865">
        <v>0.38235294117647101</v>
      </c>
      <c r="G865">
        <v>13</v>
      </c>
      <c r="H865">
        <v>0.38235294117647101</v>
      </c>
      <c r="I865">
        <v>34</v>
      </c>
      <c r="J865" t="s">
        <v>485</v>
      </c>
      <c r="K865" t="s">
        <v>2786</v>
      </c>
      <c r="L865" t="s">
        <v>2930</v>
      </c>
      <c r="N865" t="s">
        <v>3303</v>
      </c>
      <c r="O865" t="s">
        <v>2763</v>
      </c>
      <c r="P865" t="s">
        <v>2925</v>
      </c>
      <c r="Q865" t="s">
        <v>2929</v>
      </c>
      <c r="R865" t="s">
        <v>485</v>
      </c>
      <c r="S865" t="s">
        <v>1496</v>
      </c>
      <c r="T865" t="s">
        <v>2719</v>
      </c>
      <c r="V865" t="s">
        <v>3304</v>
      </c>
      <c r="W865">
        <v>0.95</v>
      </c>
      <c r="X865" t="b">
        <v>1</v>
      </c>
      <c r="Y865" t="s">
        <v>2720</v>
      </c>
    </row>
    <row r="866" spans="1:25" x14ac:dyDescent="0.35">
      <c r="A866" t="s">
        <v>2927</v>
      </c>
      <c r="B866" t="s">
        <v>1528</v>
      </c>
      <c r="C866" t="s">
        <v>2034</v>
      </c>
      <c r="D866">
        <v>0.27777777777777801</v>
      </c>
      <c r="G866">
        <v>10</v>
      </c>
      <c r="H866">
        <v>0.27777777777777801</v>
      </c>
      <c r="I866">
        <v>36</v>
      </c>
      <c r="J866" t="s">
        <v>485</v>
      </c>
      <c r="K866" t="s">
        <v>2786</v>
      </c>
      <c r="L866" t="s">
        <v>2930</v>
      </c>
      <c r="N866" t="s">
        <v>3303</v>
      </c>
      <c r="O866" t="s">
        <v>2763</v>
      </c>
      <c r="P866" t="s">
        <v>2925</v>
      </c>
      <c r="Q866" t="s">
        <v>2929</v>
      </c>
      <c r="R866" t="s">
        <v>485</v>
      </c>
      <c r="S866" t="s">
        <v>1496</v>
      </c>
      <c r="T866" t="s">
        <v>2719</v>
      </c>
      <c r="V866" t="s">
        <v>3305</v>
      </c>
      <c r="W866">
        <v>0.95</v>
      </c>
      <c r="X866" t="b">
        <v>1</v>
      </c>
      <c r="Y866" t="s">
        <v>2720</v>
      </c>
    </row>
    <row r="867" spans="1:25" x14ac:dyDescent="0.35">
      <c r="A867" t="s">
        <v>2927</v>
      </c>
      <c r="B867" t="s">
        <v>1498</v>
      </c>
      <c r="C867" t="s">
        <v>2931</v>
      </c>
      <c r="D867">
        <v>0.11764705882352899</v>
      </c>
      <c r="G867">
        <v>4</v>
      </c>
      <c r="H867">
        <v>0.11764705882352899</v>
      </c>
      <c r="I867">
        <v>34</v>
      </c>
      <c r="J867" t="s">
        <v>485</v>
      </c>
      <c r="K867" t="s">
        <v>2786</v>
      </c>
      <c r="L867" t="s">
        <v>2932</v>
      </c>
      <c r="N867" t="s">
        <v>3303</v>
      </c>
      <c r="O867" t="s">
        <v>2763</v>
      </c>
      <c r="P867" t="s">
        <v>2925</v>
      </c>
      <c r="Q867" t="s">
        <v>2929</v>
      </c>
      <c r="R867" t="s">
        <v>485</v>
      </c>
      <c r="S867" t="s">
        <v>1496</v>
      </c>
      <c r="T867" t="s">
        <v>2719</v>
      </c>
      <c r="V867" t="s">
        <v>3304</v>
      </c>
      <c r="W867">
        <v>0.95</v>
      </c>
      <c r="X867" t="b">
        <v>1</v>
      </c>
      <c r="Y867" t="s">
        <v>2720</v>
      </c>
    </row>
    <row r="868" spans="1:25" x14ac:dyDescent="0.35">
      <c r="A868" t="s">
        <v>2927</v>
      </c>
      <c r="B868" t="s">
        <v>1498</v>
      </c>
      <c r="C868" t="s">
        <v>2062</v>
      </c>
      <c r="D868">
        <v>0.441176470588235</v>
      </c>
      <c r="G868">
        <v>15</v>
      </c>
      <c r="H868">
        <v>0.441176470588235</v>
      </c>
      <c r="I868">
        <v>34</v>
      </c>
      <c r="J868" t="s">
        <v>485</v>
      </c>
      <c r="K868" t="s">
        <v>2786</v>
      </c>
      <c r="L868" t="s">
        <v>2933</v>
      </c>
      <c r="N868" t="s">
        <v>3303</v>
      </c>
      <c r="O868" t="s">
        <v>2763</v>
      </c>
      <c r="P868" t="s">
        <v>2925</v>
      </c>
      <c r="Q868" t="s">
        <v>2929</v>
      </c>
      <c r="R868" t="s">
        <v>485</v>
      </c>
      <c r="S868" t="s">
        <v>1496</v>
      </c>
      <c r="T868" t="s">
        <v>2719</v>
      </c>
      <c r="V868" t="s">
        <v>3304</v>
      </c>
      <c r="W868">
        <v>0.95</v>
      </c>
      <c r="X868" t="b">
        <v>1</v>
      </c>
      <c r="Y868" t="s">
        <v>2720</v>
      </c>
    </row>
    <row r="869" spans="1:25" x14ac:dyDescent="0.35">
      <c r="A869" t="s">
        <v>2927</v>
      </c>
      <c r="B869" t="s">
        <v>1528</v>
      </c>
      <c r="C869" t="s">
        <v>2062</v>
      </c>
      <c r="D869">
        <v>0.38888888888888901</v>
      </c>
      <c r="G869">
        <v>14</v>
      </c>
      <c r="H869">
        <v>0.38888888888888901</v>
      </c>
      <c r="I869">
        <v>36</v>
      </c>
      <c r="J869" t="s">
        <v>485</v>
      </c>
      <c r="K869" t="s">
        <v>2786</v>
      </c>
      <c r="L869" t="s">
        <v>2933</v>
      </c>
      <c r="N869" t="s">
        <v>3303</v>
      </c>
      <c r="O869" t="s">
        <v>2763</v>
      </c>
      <c r="P869" t="s">
        <v>2925</v>
      </c>
      <c r="Q869" t="s">
        <v>2929</v>
      </c>
      <c r="R869" t="s">
        <v>485</v>
      </c>
      <c r="S869" t="s">
        <v>1496</v>
      </c>
      <c r="T869" t="s">
        <v>2719</v>
      </c>
      <c r="V869" t="s">
        <v>3305</v>
      </c>
      <c r="W869">
        <v>0.95</v>
      </c>
      <c r="X869" t="b">
        <v>1</v>
      </c>
      <c r="Y869" t="s">
        <v>2720</v>
      </c>
    </row>
    <row r="870" spans="1:25" x14ac:dyDescent="0.35">
      <c r="A870" t="s">
        <v>2927</v>
      </c>
      <c r="B870" t="s">
        <v>1498</v>
      </c>
      <c r="C870" t="s">
        <v>1533</v>
      </c>
      <c r="D870">
        <v>0.17647058823529399</v>
      </c>
      <c r="G870">
        <v>6</v>
      </c>
      <c r="H870">
        <v>0.17647058823529399</v>
      </c>
      <c r="I870">
        <v>34</v>
      </c>
      <c r="J870" t="s">
        <v>485</v>
      </c>
      <c r="K870" t="s">
        <v>2786</v>
      </c>
      <c r="L870" t="s">
        <v>2934</v>
      </c>
      <c r="N870" t="s">
        <v>3303</v>
      </c>
      <c r="O870" t="s">
        <v>2763</v>
      </c>
      <c r="P870" t="s">
        <v>2925</v>
      </c>
      <c r="Q870" t="s">
        <v>2929</v>
      </c>
      <c r="R870" t="s">
        <v>485</v>
      </c>
      <c r="S870" t="s">
        <v>1496</v>
      </c>
      <c r="T870" t="s">
        <v>2719</v>
      </c>
      <c r="V870" t="s">
        <v>3304</v>
      </c>
      <c r="W870">
        <v>0.95</v>
      </c>
      <c r="X870" t="b">
        <v>1</v>
      </c>
      <c r="Y870" t="s">
        <v>2720</v>
      </c>
    </row>
    <row r="871" spans="1:25" x14ac:dyDescent="0.35">
      <c r="A871" t="s">
        <v>2927</v>
      </c>
      <c r="B871" t="s">
        <v>1528</v>
      </c>
      <c r="C871" t="s">
        <v>1533</v>
      </c>
      <c r="D871">
        <v>0.22222222222222199</v>
      </c>
      <c r="G871">
        <v>8</v>
      </c>
      <c r="H871">
        <v>0.22222222222222199</v>
      </c>
      <c r="I871">
        <v>36</v>
      </c>
      <c r="J871" t="s">
        <v>485</v>
      </c>
      <c r="K871" t="s">
        <v>2786</v>
      </c>
      <c r="L871" t="s">
        <v>2934</v>
      </c>
      <c r="N871" t="s">
        <v>3303</v>
      </c>
      <c r="O871" t="s">
        <v>2763</v>
      </c>
      <c r="P871" t="s">
        <v>2925</v>
      </c>
      <c r="Q871" t="s">
        <v>2929</v>
      </c>
      <c r="R871" t="s">
        <v>485</v>
      </c>
      <c r="S871" t="s">
        <v>1496</v>
      </c>
      <c r="T871" t="s">
        <v>2719</v>
      </c>
      <c r="V871" t="s">
        <v>3305</v>
      </c>
      <c r="W871">
        <v>0.95</v>
      </c>
      <c r="X871" t="b">
        <v>1</v>
      </c>
      <c r="Y871" t="s">
        <v>2720</v>
      </c>
    </row>
    <row r="872" spans="1:25" x14ac:dyDescent="0.35">
      <c r="A872" t="s">
        <v>2927</v>
      </c>
      <c r="B872" t="s">
        <v>1498</v>
      </c>
      <c r="C872" t="s">
        <v>2935</v>
      </c>
      <c r="D872">
        <v>5.8823529411764698E-2</v>
      </c>
      <c r="G872">
        <v>2</v>
      </c>
      <c r="H872">
        <v>5.8823529411764698E-2</v>
      </c>
      <c r="I872">
        <v>34</v>
      </c>
      <c r="J872" t="s">
        <v>485</v>
      </c>
      <c r="K872" t="s">
        <v>2786</v>
      </c>
      <c r="L872" t="s">
        <v>2936</v>
      </c>
      <c r="N872" t="s">
        <v>3303</v>
      </c>
      <c r="O872" t="s">
        <v>2763</v>
      </c>
      <c r="P872" t="s">
        <v>2925</v>
      </c>
      <c r="Q872" t="s">
        <v>2929</v>
      </c>
      <c r="R872" t="s">
        <v>485</v>
      </c>
      <c r="S872" t="s">
        <v>1496</v>
      </c>
      <c r="T872" t="s">
        <v>2719</v>
      </c>
      <c r="V872" t="s">
        <v>3304</v>
      </c>
      <c r="W872">
        <v>0.95</v>
      </c>
      <c r="X872" t="b">
        <v>1</v>
      </c>
      <c r="Y872" t="s">
        <v>2720</v>
      </c>
    </row>
    <row r="873" spans="1:25" x14ac:dyDescent="0.35">
      <c r="A873" t="s">
        <v>2927</v>
      </c>
      <c r="B873" t="s">
        <v>1498</v>
      </c>
      <c r="C873" t="s">
        <v>2937</v>
      </c>
      <c r="D873">
        <v>5.8823529411764698E-2</v>
      </c>
      <c r="G873">
        <v>2</v>
      </c>
      <c r="H873">
        <v>5.8823529411764698E-2</v>
      </c>
      <c r="I873">
        <v>34</v>
      </c>
      <c r="J873" t="s">
        <v>485</v>
      </c>
      <c r="K873" t="s">
        <v>2786</v>
      </c>
      <c r="L873" t="s">
        <v>2938</v>
      </c>
      <c r="N873" t="s">
        <v>3303</v>
      </c>
      <c r="O873" t="s">
        <v>2763</v>
      </c>
      <c r="P873" t="s">
        <v>2925</v>
      </c>
      <c r="Q873" t="s">
        <v>2929</v>
      </c>
      <c r="R873" t="s">
        <v>485</v>
      </c>
      <c r="S873" t="s">
        <v>1496</v>
      </c>
      <c r="T873" t="s">
        <v>2719</v>
      </c>
      <c r="V873" t="s">
        <v>3304</v>
      </c>
      <c r="W873">
        <v>0.95</v>
      </c>
      <c r="X873" t="b">
        <v>1</v>
      </c>
      <c r="Y873" t="s">
        <v>2720</v>
      </c>
    </row>
    <row r="874" spans="1:25" x14ac:dyDescent="0.35">
      <c r="A874" t="s">
        <v>2927</v>
      </c>
      <c r="B874" t="s">
        <v>1528</v>
      </c>
      <c r="C874" t="s">
        <v>2937</v>
      </c>
      <c r="D874">
        <v>5.5555555555555601E-2</v>
      </c>
      <c r="G874">
        <v>2</v>
      </c>
      <c r="H874">
        <v>5.5555555555555601E-2</v>
      </c>
      <c r="I874">
        <v>36</v>
      </c>
      <c r="J874" t="s">
        <v>485</v>
      </c>
      <c r="K874" t="s">
        <v>2786</v>
      </c>
      <c r="L874" t="s">
        <v>2938</v>
      </c>
      <c r="N874" t="s">
        <v>3303</v>
      </c>
      <c r="O874" t="s">
        <v>2763</v>
      </c>
      <c r="P874" t="s">
        <v>2925</v>
      </c>
      <c r="Q874" t="s">
        <v>2929</v>
      </c>
      <c r="R874" t="s">
        <v>485</v>
      </c>
      <c r="S874" t="s">
        <v>1496</v>
      </c>
      <c r="T874" t="s">
        <v>2719</v>
      </c>
      <c r="V874" t="s">
        <v>3305</v>
      </c>
      <c r="W874">
        <v>0.95</v>
      </c>
      <c r="X874" t="b">
        <v>1</v>
      </c>
      <c r="Y874" t="s">
        <v>2720</v>
      </c>
    </row>
    <row r="875" spans="1:25" x14ac:dyDescent="0.35">
      <c r="A875" t="s">
        <v>2927</v>
      </c>
      <c r="B875" t="s">
        <v>1498</v>
      </c>
      <c r="C875" t="s">
        <v>2939</v>
      </c>
      <c r="D875">
        <v>2.9411764705882401E-2</v>
      </c>
      <c r="G875">
        <v>1</v>
      </c>
      <c r="H875">
        <v>2.9411764705882401E-2</v>
      </c>
      <c r="I875">
        <v>34</v>
      </c>
      <c r="J875" t="s">
        <v>485</v>
      </c>
      <c r="K875" t="s">
        <v>2786</v>
      </c>
      <c r="L875" t="s">
        <v>2940</v>
      </c>
      <c r="N875" t="s">
        <v>3303</v>
      </c>
      <c r="O875" t="s">
        <v>2763</v>
      </c>
      <c r="P875" t="s">
        <v>2925</v>
      </c>
      <c r="Q875" t="s">
        <v>2929</v>
      </c>
      <c r="R875" t="s">
        <v>485</v>
      </c>
      <c r="S875" t="s">
        <v>1496</v>
      </c>
      <c r="T875" t="s">
        <v>2719</v>
      </c>
      <c r="V875" t="s">
        <v>3304</v>
      </c>
      <c r="W875">
        <v>0.95</v>
      </c>
      <c r="X875" t="b">
        <v>1</v>
      </c>
      <c r="Y875" t="s">
        <v>2720</v>
      </c>
    </row>
    <row r="876" spans="1:25" x14ac:dyDescent="0.35">
      <c r="A876" t="s">
        <v>2927</v>
      </c>
      <c r="B876" t="s">
        <v>1528</v>
      </c>
      <c r="C876" t="s">
        <v>2939</v>
      </c>
      <c r="D876">
        <v>2.7777777777777801E-2</v>
      </c>
      <c r="G876">
        <v>1</v>
      </c>
      <c r="H876">
        <v>2.7777777777777801E-2</v>
      </c>
      <c r="I876">
        <v>36</v>
      </c>
      <c r="J876" t="s">
        <v>485</v>
      </c>
      <c r="K876" t="s">
        <v>2786</v>
      </c>
      <c r="L876" t="s">
        <v>2940</v>
      </c>
      <c r="N876" t="s">
        <v>3303</v>
      </c>
      <c r="O876" t="s">
        <v>2763</v>
      </c>
      <c r="P876" t="s">
        <v>2925</v>
      </c>
      <c r="Q876" t="s">
        <v>2929</v>
      </c>
      <c r="R876" t="s">
        <v>485</v>
      </c>
      <c r="S876" t="s">
        <v>1496</v>
      </c>
      <c r="T876" t="s">
        <v>2719</v>
      </c>
      <c r="V876" t="s">
        <v>3305</v>
      </c>
      <c r="W876">
        <v>0.95</v>
      </c>
      <c r="X876" t="b">
        <v>1</v>
      </c>
      <c r="Y876" t="s">
        <v>2720</v>
      </c>
    </row>
    <row r="877" spans="1:25" x14ac:dyDescent="0.35">
      <c r="A877" t="s">
        <v>2941</v>
      </c>
      <c r="B877" t="s">
        <v>1528</v>
      </c>
      <c r="C877" t="s">
        <v>2034</v>
      </c>
      <c r="D877">
        <v>1</v>
      </c>
      <c r="G877">
        <v>1</v>
      </c>
      <c r="H877">
        <v>1</v>
      </c>
      <c r="I877">
        <v>1</v>
      </c>
      <c r="J877" t="s">
        <v>498</v>
      </c>
      <c r="K877" t="s">
        <v>2786</v>
      </c>
      <c r="L877" t="s">
        <v>2930</v>
      </c>
      <c r="N877" t="s">
        <v>3303</v>
      </c>
      <c r="O877" t="s">
        <v>2763</v>
      </c>
      <c r="P877" t="s">
        <v>2925</v>
      </c>
      <c r="Q877" t="s">
        <v>2942</v>
      </c>
      <c r="R877" t="s">
        <v>498</v>
      </c>
      <c r="S877" t="s">
        <v>1496</v>
      </c>
      <c r="T877" t="s">
        <v>2719</v>
      </c>
      <c r="V877" t="s">
        <v>3305</v>
      </c>
      <c r="W877">
        <v>0.95</v>
      </c>
      <c r="X877" t="b">
        <v>1</v>
      </c>
      <c r="Y877" t="s">
        <v>2720</v>
      </c>
    </row>
    <row r="878" spans="1:25" x14ac:dyDescent="0.35">
      <c r="A878" t="s">
        <v>2941</v>
      </c>
      <c r="B878" t="s">
        <v>1498</v>
      </c>
      <c r="C878" t="s">
        <v>2062</v>
      </c>
      <c r="D878">
        <v>0.5</v>
      </c>
      <c r="G878">
        <v>1</v>
      </c>
      <c r="H878">
        <v>0.5</v>
      </c>
      <c r="I878">
        <v>2</v>
      </c>
      <c r="J878" t="s">
        <v>498</v>
      </c>
      <c r="K878" t="s">
        <v>2786</v>
      </c>
      <c r="L878" t="s">
        <v>2933</v>
      </c>
      <c r="N878" t="s">
        <v>3303</v>
      </c>
      <c r="O878" t="s">
        <v>2763</v>
      </c>
      <c r="P878" t="s">
        <v>2925</v>
      </c>
      <c r="Q878" t="s">
        <v>2942</v>
      </c>
      <c r="R878" t="s">
        <v>498</v>
      </c>
      <c r="S878" t="s">
        <v>1496</v>
      </c>
      <c r="T878" t="s">
        <v>2719</v>
      </c>
      <c r="V878" t="s">
        <v>3304</v>
      </c>
      <c r="W878">
        <v>0.95</v>
      </c>
      <c r="X878" t="b">
        <v>1</v>
      </c>
      <c r="Y878" t="s">
        <v>2720</v>
      </c>
    </row>
    <row r="879" spans="1:25" x14ac:dyDescent="0.35">
      <c r="A879" t="s">
        <v>2941</v>
      </c>
      <c r="B879" t="s">
        <v>1498</v>
      </c>
      <c r="C879" t="s">
        <v>1533</v>
      </c>
      <c r="D879">
        <v>0.5</v>
      </c>
      <c r="G879">
        <v>1</v>
      </c>
      <c r="H879">
        <v>0.5</v>
      </c>
      <c r="I879">
        <v>2</v>
      </c>
      <c r="J879" t="s">
        <v>498</v>
      </c>
      <c r="K879" t="s">
        <v>2786</v>
      </c>
      <c r="L879" t="s">
        <v>2934</v>
      </c>
      <c r="N879" t="s">
        <v>3303</v>
      </c>
      <c r="O879" t="s">
        <v>2763</v>
      </c>
      <c r="P879" t="s">
        <v>2925</v>
      </c>
      <c r="Q879" t="s">
        <v>2942</v>
      </c>
      <c r="R879" t="s">
        <v>498</v>
      </c>
      <c r="S879" t="s">
        <v>1496</v>
      </c>
      <c r="T879" t="s">
        <v>2719</v>
      </c>
      <c r="V879" t="s">
        <v>3304</v>
      </c>
      <c r="W879">
        <v>0.95</v>
      </c>
      <c r="X879" t="b">
        <v>1</v>
      </c>
      <c r="Y879" t="s">
        <v>2720</v>
      </c>
    </row>
    <row r="880" spans="1:25" x14ac:dyDescent="0.35">
      <c r="A880" t="s">
        <v>2943</v>
      </c>
      <c r="B880" t="s">
        <v>1498</v>
      </c>
      <c r="C880" t="s">
        <v>1579</v>
      </c>
      <c r="D880">
        <v>0.41666666666666702</v>
      </c>
      <c r="G880">
        <v>15</v>
      </c>
      <c r="H880">
        <v>0.41666666666666702</v>
      </c>
      <c r="I880">
        <v>36</v>
      </c>
      <c r="J880" t="s">
        <v>511</v>
      </c>
      <c r="K880" t="s">
        <v>2786</v>
      </c>
      <c r="L880" t="s">
        <v>2800</v>
      </c>
      <c r="N880" t="s">
        <v>3303</v>
      </c>
      <c r="O880" t="s">
        <v>2763</v>
      </c>
      <c r="P880" t="s">
        <v>2925</v>
      </c>
      <c r="Q880" t="s">
        <v>2831</v>
      </c>
      <c r="R880" t="s">
        <v>511</v>
      </c>
      <c r="T880" t="s">
        <v>2719</v>
      </c>
      <c r="V880" t="s">
        <v>3304</v>
      </c>
      <c r="W880">
        <v>0.95</v>
      </c>
      <c r="X880" t="b">
        <v>1</v>
      </c>
      <c r="Y880" t="s">
        <v>2720</v>
      </c>
    </row>
    <row r="881" spans="1:25" x14ac:dyDescent="0.35">
      <c r="A881" t="s">
        <v>2943</v>
      </c>
      <c r="B881" t="s">
        <v>1528</v>
      </c>
      <c r="C881" t="s">
        <v>1579</v>
      </c>
      <c r="D881">
        <v>0.37837837837837801</v>
      </c>
      <c r="G881">
        <v>14</v>
      </c>
      <c r="H881">
        <v>0.37837837837837801</v>
      </c>
      <c r="I881">
        <v>37</v>
      </c>
      <c r="J881" t="s">
        <v>511</v>
      </c>
      <c r="K881" t="s">
        <v>2786</v>
      </c>
      <c r="L881" t="s">
        <v>2800</v>
      </c>
      <c r="N881" t="s">
        <v>3303</v>
      </c>
      <c r="O881" t="s">
        <v>2763</v>
      </c>
      <c r="P881" t="s">
        <v>2925</v>
      </c>
      <c r="Q881" t="s">
        <v>2831</v>
      </c>
      <c r="R881" t="s">
        <v>511</v>
      </c>
      <c r="T881" t="s">
        <v>2719</v>
      </c>
      <c r="V881" t="s">
        <v>3305</v>
      </c>
      <c r="W881">
        <v>0.95</v>
      </c>
      <c r="X881" t="b">
        <v>1</v>
      </c>
      <c r="Y881" t="s">
        <v>2720</v>
      </c>
    </row>
    <row r="882" spans="1:25" x14ac:dyDescent="0.35">
      <c r="A882" t="s">
        <v>2943</v>
      </c>
      <c r="B882" t="s">
        <v>1498</v>
      </c>
      <c r="C882" t="s">
        <v>1765</v>
      </c>
      <c r="D882">
        <v>2.7777777777777801E-2</v>
      </c>
      <c r="G882">
        <v>1</v>
      </c>
      <c r="H882">
        <v>2.7777777777777801E-2</v>
      </c>
      <c r="I882">
        <v>36</v>
      </c>
      <c r="J882" t="s">
        <v>511</v>
      </c>
      <c r="K882" t="s">
        <v>2786</v>
      </c>
      <c r="L882" t="s">
        <v>2802</v>
      </c>
      <c r="N882" t="s">
        <v>3303</v>
      </c>
      <c r="O882" t="s">
        <v>2763</v>
      </c>
      <c r="P882" t="s">
        <v>2925</v>
      </c>
      <c r="Q882" t="s">
        <v>2831</v>
      </c>
      <c r="R882" t="s">
        <v>511</v>
      </c>
      <c r="T882" t="s">
        <v>2719</v>
      </c>
      <c r="V882" t="s">
        <v>3304</v>
      </c>
      <c r="W882">
        <v>0.95</v>
      </c>
      <c r="X882" t="b">
        <v>1</v>
      </c>
      <c r="Y882" t="s">
        <v>2720</v>
      </c>
    </row>
    <row r="883" spans="1:25" x14ac:dyDescent="0.35">
      <c r="A883" t="s">
        <v>2943</v>
      </c>
      <c r="B883" t="s">
        <v>1528</v>
      </c>
      <c r="C883" t="s">
        <v>1765</v>
      </c>
      <c r="D883">
        <v>2.7027027027027001E-2</v>
      </c>
      <c r="G883">
        <v>1</v>
      </c>
      <c r="H883">
        <v>2.7027027027027001E-2</v>
      </c>
      <c r="I883">
        <v>37</v>
      </c>
      <c r="J883" t="s">
        <v>511</v>
      </c>
      <c r="K883" t="s">
        <v>2786</v>
      </c>
      <c r="L883" t="s">
        <v>2802</v>
      </c>
      <c r="N883" t="s">
        <v>3303</v>
      </c>
      <c r="O883" t="s">
        <v>2763</v>
      </c>
      <c r="P883" t="s">
        <v>2925</v>
      </c>
      <c r="Q883" t="s">
        <v>2831</v>
      </c>
      <c r="R883" t="s">
        <v>511</v>
      </c>
      <c r="T883" t="s">
        <v>2719</v>
      </c>
      <c r="V883" t="s">
        <v>3305</v>
      </c>
      <c r="W883">
        <v>0.95</v>
      </c>
      <c r="X883" t="b">
        <v>1</v>
      </c>
      <c r="Y883" t="s">
        <v>2720</v>
      </c>
    </row>
    <row r="884" spans="1:25" x14ac:dyDescent="0.35">
      <c r="A884" t="s">
        <v>2943</v>
      </c>
      <c r="B884" t="s">
        <v>1498</v>
      </c>
      <c r="C884" t="s">
        <v>1552</v>
      </c>
      <c r="D884">
        <v>2.7777777777777801E-2</v>
      </c>
      <c r="G884">
        <v>1</v>
      </c>
      <c r="H884">
        <v>2.7777777777777801E-2</v>
      </c>
      <c r="I884">
        <v>36</v>
      </c>
      <c r="J884" t="s">
        <v>511</v>
      </c>
      <c r="K884" t="s">
        <v>2786</v>
      </c>
      <c r="L884" t="s">
        <v>2803</v>
      </c>
      <c r="N884" t="s">
        <v>3303</v>
      </c>
      <c r="O884" t="s">
        <v>2763</v>
      </c>
      <c r="P884" t="s">
        <v>2925</v>
      </c>
      <c r="Q884" t="s">
        <v>2831</v>
      </c>
      <c r="R884" t="s">
        <v>511</v>
      </c>
      <c r="T884" t="s">
        <v>2719</v>
      </c>
      <c r="V884" t="s">
        <v>3304</v>
      </c>
      <c r="W884">
        <v>0.95</v>
      </c>
      <c r="X884" t="b">
        <v>1</v>
      </c>
      <c r="Y884" t="s">
        <v>2720</v>
      </c>
    </row>
    <row r="885" spans="1:25" x14ac:dyDescent="0.35">
      <c r="A885" t="s">
        <v>2943</v>
      </c>
      <c r="B885" t="s">
        <v>1498</v>
      </c>
      <c r="C885" t="s">
        <v>1505</v>
      </c>
      <c r="D885">
        <v>0.38888888888888901</v>
      </c>
      <c r="G885">
        <v>14</v>
      </c>
      <c r="H885">
        <v>0.38888888888888901</v>
      </c>
      <c r="I885">
        <v>36</v>
      </c>
      <c r="J885" t="s">
        <v>511</v>
      </c>
      <c r="K885" t="s">
        <v>2786</v>
      </c>
      <c r="L885" t="s">
        <v>2804</v>
      </c>
      <c r="N885" t="s">
        <v>3303</v>
      </c>
      <c r="O885" t="s">
        <v>2763</v>
      </c>
      <c r="P885" t="s">
        <v>2925</v>
      </c>
      <c r="Q885" t="s">
        <v>2831</v>
      </c>
      <c r="R885" t="s">
        <v>511</v>
      </c>
      <c r="T885" t="s">
        <v>2719</v>
      </c>
      <c r="V885" t="s">
        <v>3304</v>
      </c>
      <c r="W885">
        <v>0.95</v>
      </c>
      <c r="X885" t="b">
        <v>1</v>
      </c>
      <c r="Y885" t="s">
        <v>2720</v>
      </c>
    </row>
    <row r="886" spans="1:25" x14ac:dyDescent="0.35">
      <c r="A886" t="s">
        <v>2943</v>
      </c>
      <c r="B886" t="s">
        <v>1528</v>
      </c>
      <c r="C886" t="s">
        <v>1505</v>
      </c>
      <c r="D886">
        <v>0.37837837837837801</v>
      </c>
      <c r="G886">
        <v>14</v>
      </c>
      <c r="H886">
        <v>0.37837837837837801</v>
      </c>
      <c r="I886">
        <v>37</v>
      </c>
      <c r="J886" t="s">
        <v>511</v>
      </c>
      <c r="K886" t="s">
        <v>2786</v>
      </c>
      <c r="L886" t="s">
        <v>2804</v>
      </c>
      <c r="N886" t="s">
        <v>3303</v>
      </c>
      <c r="O886" t="s">
        <v>2763</v>
      </c>
      <c r="P886" t="s">
        <v>2925</v>
      </c>
      <c r="Q886" t="s">
        <v>2831</v>
      </c>
      <c r="R886" t="s">
        <v>511</v>
      </c>
      <c r="T886" t="s">
        <v>2719</v>
      </c>
      <c r="V886" t="s">
        <v>3305</v>
      </c>
      <c r="W886">
        <v>0.95</v>
      </c>
      <c r="X886" t="b">
        <v>1</v>
      </c>
      <c r="Y886" t="s">
        <v>2720</v>
      </c>
    </row>
    <row r="887" spans="1:25" x14ac:dyDescent="0.35">
      <c r="A887" t="s">
        <v>2943</v>
      </c>
      <c r="B887" t="s">
        <v>1498</v>
      </c>
      <c r="C887" t="s">
        <v>1679</v>
      </c>
      <c r="D887">
        <v>0.63888888888888895</v>
      </c>
      <c r="G887">
        <v>23</v>
      </c>
      <c r="H887">
        <v>0.63888888888888895</v>
      </c>
      <c r="I887">
        <v>36</v>
      </c>
      <c r="J887" t="s">
        <v>511</v>
      </c>
      <c r="K887" t="s">
        <v>2786</v>
      </c>
      <c r="L887" t="s">
        <v>2805</v>
      </c>
      <c r="N887" t="s">
        <v>3303</v>
      </c>
      <c r="O887" t="s">
        <v>2763</v>
      </c>
      <c r="P887" t="s">
        <v>2925</v>
      </c>
      <c r="Q887" t="s">
        <v>2831</v>
      </c>
      <c r="R887" t="s">
        <v>511</v>
      </c>
      <c r="T887" t="s">
        <v>2719</v>
      </c>
      <c r="V887" t="s">
        <v>3304</v>
      </c>
      <c r="W887">
        <v>0.95</v>
      </c>
      <c r="X887" t="b">
        <v>1</v>
      </c>
      <c r="Y887" t="s">
        <v>2720</v>
      </c>
    </row>
    <row r="888" spans="1:25" x14ac:dyDescent="0.35">
      <c r="A888" t="s">
        <v>2943</v>
      </c>
      <c r="B888" t="s">
        <v>1528</v>
      </c>
      <c r="C888" t="s">
        <v>1679</v>
      </c>
      <c r="D888">
        <v>0.48648648648648701</v>
      </c>
      <c r="G888">
        <v>18</v>
      </c>
      <c r="H888">
        <v>0.48648648648648701</v>
      </c>
      <c r="I888">
        <v>37</v>
      </c>
      <c r="J888" t="s">
        <v>511</v>
      </c>
      <c r="K888" t="s">
        <v>2786</v>
      </c>
      <c r="L888" t="s">
        <v>2805</v>
      </c>
      <c r="N888" t="s">
        <v>3303</v>
      </c>
      <c r="O888" t="s">
        <v>2763</v>
      </c>
      <c r="P888" t="s">
        <v>2925</v>
      </c>
      <c r="Q888" t="s">
        <v>2831</v>
      </c>
      <c r="R888" t="s">
        <v>511</v>
      </c>
      <c r="T888" t="s">
        <v>2719</v>
      </c>
      <c r="V888" t="s">
        <v>3305</v>
      </c>
      <c r="W888">
        <v>0.95</v>
      </c>
      <c r="X888" t="b">
        <v>1</v>
      </c>
      <c r="Y888" t="s">
        <v>2720</v>
      </c>
    </row>
    <row r="889" spans="1:25" x14ac:dyDescent="0.35">
      <c r="A889" t="s">
        <v>2943</v>
      </c>
      <c r="B889" t="s">
        <v>1498</v>
      </c>
      <c r="C889" t="s">
        <v>1680</v>
      </c>
      <c r="D889">
        <v>2.7777777777777801E-2</v>
      </c>
      <c r="G889">
        <v>1</v>
      </c>
      <c r="H889">
        <v>2.7777777777777801E-2</v>
      </c>
      <c r="I889">
        <v>36</v>
      </c>
      <c r="J889" t="s">
        <v>511</v>
      </c>
      <c r="K889" t="s">
        <v>2786</v>
      </c>
      <c r="L889" t="s">
        <v>2806</v>
      </c>
      <c r="N889" t="s">
        <v>3303</v>
      </c>
      <c r="O889" t="s">
        <v>2763</v>
      </c>
      <c r="P889" t="s">
        <v>2925</v>
      </c>
      <c r="Q889" t="s">
        <v>2831</v>
      </c>
      <c r="R889" t="s">
        <v>511</v>
      </c>
      <c r="T889" t="s">
        <v>2719</v>
      </c>
      <c r="V889" t="s">
        <v>3304</v>
      </c>
      <c r="W889">
        <v>0.95</v>
      </c>
      <c r="X889" t="b">
        <v>1</v>
      </c>
      <c r="Y889" t="s">
        <v>2720</v>
      </c>
    </row>
    <row r="890" spans="1:25" x14ac:dyDescent="0.35">
      <c r="A890" t="s">
        <v>2943</v>
      </c>
      <c r="B890" t="s">
        <v>1528</v>
      </c>
      <c r="C890" t="s">
        <v>1680</v>
      </c>
      <c r="D890">
        <v>2.7027027027027001E-2</v>
      </c>
      <c r="G890">
        <v>1</v>
      </c>
      <c r="H890">
        <v>2.7027027027027001E-2</v>
      </c>
      <c r="I890">
        <v>37</v>
      </c>
      <c r="J890" t="s">
        <v>511</v>
      </c>
      <c r="K890" t="s">
        <v>2786</v>
      </c>
      <c r="L890" t="s">
        <v>2806</v>
      </c>
      <c r="N890" t="s">
        <v>3303</v>
      </c>
      <c r="O890" t="s">
        <v>2763</v>
      </c>
      <c r="P890" t="s">
        <v>2925</v>
      </c>
      <c r="Q890" t="s">
        <v>2831</v>
      </c>
      <c r="R890" t="s">
        <v>511</v>
      </c>
      <c r="T890" t="s">
        <v>2719</v>
      </c>
      <c r="V890" t="s">
        <v>3305</v>
      </c>
      <c r="W890">
        <v>0.95</v>
      </c>
      <c r="X890" t="b">
        <v>1</v>
      </c>
      <c r="Y890" t="s">
        <v>2720</v>
      </c>
    </row>
    <row r="891" spans="1:25" x14ac:dyDescent="0.35">
      <c r="A891" t="s">
        <v>2944</v>
      </c>
      <c r="B891" t="s">
        <v>1498</v>
      </c>
      <c r="C891" t="s">
        <v>1553</v>
      </c>
      <c r="D891">
        <v>0.5</v>
      </c>
      <c r="G891">
        <v>1</v>
      </c>
      <c r="H891">
        <v>0.5</v>
      </c>
      <c r="I891">
        <v>2</v>
      </c>
      <c r="J891" t="s">
        <v>526</v>
      </c>
      <c r="K891" t="s">
        <v>2786</v>
      </c>
      <c r="L891" t="s">
        <v>2945</v>
      </c>
      <c r="N891" t="s">
        <v>3303</v>
      </c>
      <c r="O891" t="s">
        <v>2763</v>
      </c>
      <c r="P891" t="s">
        <v>2925</v>
      </c>
      <c r="Q891" t="s">
        <v>2946</v>
      </c>
      <c r="R891" t="s">
        <v>526</v>
      </c>
      <c r="S891" t="s">
        <v>1496</v>
      </c>
      <c r="T891" t="s">
        <v>2719</v>
      </c>
      <c r="V891" t="s">
        <v>3304</v>
      </c>
      <c r="W891">
        <v>0.95</v>
      </c>
      <c r="X891" t="b">
        <v>1</v>
      </c>
      <c r="Y891" t="s">
        <v>2720</v>
      </c>
    </row>
    <row r="892" spans="1:25" x14ac:dyDescent="0.35">
      <c r="A892" t="s">
        <v>2944</v>
      </c>
      <c r="B892" t="s">
        <v>1528</v>
      </c>
      <c r="C892" t="s">
        <v>1553</v>
      </c>
      <c r="D892">
        <v>1</v>
      </c>
      <c r="G892">
        <v>1</v>
      </c>
      <c r="H892">
        <v>1</v>
      </c>
      <c r="I892">
        <v>1</v>
      </c>
      <c r="J892" t="s">
        <v>526</v>
      </c>
      <c r="K892" t="s">
        <v>2786</v>
      </c>
      <c r="L892" t="s">
        <v>2945</v>
      </c>
      <c r="N892" t="s">
        <v>3303</v>
      </c>
      <c r="O892" t="s">
        <v>2763</v>
      </c>
      <c r="P892" t="s">
        <v>2925</v>
      </c>
      <c r="Q892" t="s">
        <v>2946</v>
      </c>
      <c r="R892" t="s">
        <v>526</v>
      </c>
      <c r="S892" t="s">
        <v>1496</v>
      </c>
      <c r="T892" t="s">
        <v>2719</v>
      </c>
      <c r="V892" t="s">
        <v>3305</v>
      </c>
      <c r="W892">
        <v>0.95</v>
      </c>
      <c r="X892" t="b">
        <v>1</v>
      </c>
      <c r="Y892" t="s">
        <v>2720</v>
      </c>
    </row>
    <row r="893" spans="1:25" x14ac:dyDescent="0.35">
      <c r="A893" t="s">
        <v>2944</v>
      </c>
      <c r="B893" t="s">
        <v>1498</v>
      </c>
      <c r="C893" t="s">
        <v>1914</v>
      </c>
      <c r="D893">
        <v>0.5</v>
      </c>
      <c r="G893">
        <v>1</v>
      </c>
      <c r="H893">
        <v>0.5</v>
      </c>
      <c r="I893">
        <v>2</v>
      </c>
      <c r="J893" t="s">
        <v>526</v>
      </c>
      <c r="K893" t="s">
        <v>2786</v>
      </c>
      <c r="L893" t="s">
        <v>2814</v>
      </c>
      <c r="N893" t="s">
        <v>3303</v>
      </c>
      <c r="O893" t="s">
        <v>2763</v>
      </c>
      <c r="P893" t="s">
        <v>2925</v>
      </c>
      <c r="Q893" t="s">
        <v>2946</v>
      </c>
      <c r="R893" t="s">
        <v>526</v>
      </c>
      <c r="S893" t="s">
        <v>1496</v>
      </c>
      <c r="T893" t="s">
        <v>2719</v>
      </c>
      <c r="V893" t="s">
        <v>3304</v>
      </c>
      <c r="W893">
        <v>0.95</v>
      </c>
      <c r="X893" t="b">
        <v>1</v>
      </c>
      <c r="Y893" t="s">
        <v>2720</v>
      </c>
    </row>
    <row r="894" spans="1:25" x14ac:dyDescent="0.35">
      <c r="A894" t="s">
        <v>2947</v>
      </c>
      <c r="B894" t="s">
        <v>1498</v>
      </c>
      <c r="C894" t="s">
        <v>1563</v>
      </c>
      <c r="D894">
        <v>1</v>
      </c>
      <c r="G894">
        <v>2</v>
      </c>
      <c r="H894">
        <v>1</v>
      </c>
      <c r="I894">
        <v>2</v>
      </c>
      <c r="J894" t="s">
        <v>550</v>
      </c>
      <c r="K894" t="s">
        <v>2716</v>
      </c>
      <c r="L894" t="s">
        <v>2820</v>
      </c>
      <c r="N894" t="s">
        <v>3303</v>
      </c>
      <c r="O894" t="s">
        <v>2763</v>
      </c>
      <c r="P894" t="s">
        <v>2925</v>
      </c>
      <c r="Q894" t="s">
        <v>2948</v>
      </c>
      <c r="R894" t="s">
        <v>550</v>
      </c>
      <c r="S894" t="s">
        <v>1496</v>
      </c>
      <c r="T894" t="s">
        <v>2719</v>
      </c>
      <c r="V894" t="s">
        <v>3304</v>
      </c>
      <c r="W894">
        <v>0.95</v>
      </c>
      <c r="X894" t="b">
        <v>1</v>
      </c>
      <c r="Y894" t="s">
        <v>2720</v>
      </c>
    </row>
    <row r="895" spans="1:25" x14ac:dyDescent="0.35">
      <c r="A895" t="s">
        <v>2947</v>
      </c>
      <c r="B895" t="s">
        <v>1528</v>
      </c>
      <c r="C895" t="s">
        <v>1563</v>
      </c>
      <c r="D895">
        <v>1</v>
      </c>
      <c r="G895">
        <v>1</v>
      </c>
      <c r="H895">
        <v>1</v>
      </c>
      <c r="I895">
        <v>1</v>
      </c>
      <c r="J895" t="s">
        <v>550</v>
      </c>
      <c r="K895" t="s">
        <v>2716</v>
      </c>
      <c r="L895" t="s">
        <v>2820</v>
      </c>
      <c r="N895" t="s">
        <v>3303</v>
      </c>
      <c r="O895" t="s">
        <v>2763</v>
      </c>
      <c r="P895" t="s">
        <v>2925</v>
      </c>
      <c r="Q895" t="s">
        <v>2948</v>
      </c>
      <c r="R895" t="s">
        <v>550</v>
      </c>
      <c r="S895" t="s">
        <v>1496</v>
      </c>
      <c r="T895" t="s">
        <v>2719</v>
      </c>
      <c r="V895" t="s">
        <v>3305</v>
      </c>
      <c r="W895">
        <v>0.95</v>
      </c>
      <c r="X895" t="b">
        <v>1</v>
      </c>
      <c r="Y895" t="s">
        <v>2720</v>
      </c>
    </row>
    <row r="896" spans="1:25" x14ac:dyDescent="0.35">
      <c r="A896" t="s">
        <v>2949</v>
      </c>
      <c r="B896" t="s">
        <v>1498</v>
      </c>
      <c r="C896" t="s">
        <v>1500</v>
      </c>
      <c r="D896">
        <v>1</v>
      </c>
      <c r="G896">
        <v>15</v>
      </c>
      <c r="H896">
        <v>1</v>
      </c>
      <c r="I896">
        <v>15</v>
      </c>
      <c r="J896" t="s">
        <v>551</v>
      </c>
      <c r="K896" t="s">
        <v>2716</v>
      </c>
      <c r="L896" t="s">
        <v>2731</v>
      </c>
      <c r="N896" t="s">
        <v>3303</v>
      </c>
      <c r="O896" t="s">
        <v>2763</v>
      </c>
      <c r="P896" t="s">
        <v>2950</v>
      </c>
      <c r="Q896" t="s">
        <v>2951</v>
      </c>
      <c r="R896" t="s">
        <v>551</v>
      </c>
      <c r="T896" t="s">
        <v>2719</v>
      </c>
      <c r="V896" t="s">
        <v>3304</v>
      </c>
      <c r="W896">
        <v>0.95</v>
      </c>
      <c r="X896" t="b">
        <v>1</v>
      </c>
      <c r="Y896" t="s">
        <v>2720</v>
      </c>
    </row>
    <row r="897" spans="1:25" x14ac:dyDescent="0.35">
      <c r="A897" t="s">
        <v>2949</v>
      </c>
      <c r="B897" t="s">
        <v>1528</v>
      </c>
      <c r="C897" t="s">
        <v>1500</v>
      </c>
      <c r="D897">
        <v>1</v>
      </c>
      <c r="G897">
        <v>9</v>
      </c>
      <c r="H897">
        <v>1</v>
      </c>
      <c r="I897">
        <v>9</v>
      </c>
      <c r="J897" t="s">
        <v>551</v>
      </c>
      <c r="K897" t="s">
        <v>2716</v>
      </c>
      <c r="L897" t="s">
        <v>2731</v>
      </c>
      <c r="N897" t="s">
        <v>3303</v>
      </c>
      <c r="O897" t="s">
        <v>2763</v>
      </c>
      <c r="P897" t="s">
        <v>2950</v>
      </c>
      <c r="Q897" t="s">
        <v>2951</v>
      </c>
      <c r="R897" t="s">
        <v>551</v>
      </c>
      <c r="T897" t="s">
        <v>2719</v>
      </c>
      <c r="V897" t="s">
        <v>3305</v>
      </c>
      <c r="W897">
        <v>0.95</v>
      </c>
      <c r="X897" t="b">
        <v>1</v>
      </c>
      <c r="Y897" t="s">
        <v>2720</v>
      </c>
    </row>
    <row r="898" spans="1:25" x14ac:dyDescent="0.35">
      <c r="A898" t="s">
        <v>2952</v>
      </c>
      <c r="B898" t="s">
        <v>1498</v>
      </c>
      <c r="C898" t="s">
        <v>1504</v>
      </c>
      <c r="D898">
        <v>0.133333333333333</v>
      </c>
      <c r="G898">
        <v>2</v>
      </c>
      <c r="H898">
        <v>0.133333333333333</v>
      </c>
      <c r="I898">
        <v>15</v>
      </c>
      <c r="J898" t="s">
        <v>552</v>
      </c>
      <c r="K898" t="s">
        <v>2786</v>
      </c>
      <c r="L898" t="s">
        <v>2953</v>
      </c>
      <c r="N898" t="s">
        <v>3303</v>
      </c>
      <c r="O898" t="s">
        <v>2763</v>
      </c>
      <c r="P898" t="s">
        <v>2950</v>
      </c>
      <c r="Q898" t="s">
        <v>2954</v>
      </c>
      <c r="R898" t="s">
        <v>552</v>
      </c>
      <c r="S898" t="s">
        <v>1496</v>
      </c>
      <c r="T898" t="s">
        <v>2719</v>
      </c>
      <c r="V898" t="s">
        <v>3304</v>
      </c>
      <c r="W898">
        <v>0.95</v>
      </c>
      <c r="X898" t="b">
        <v>1</v>
      </c>
      <c r="Y898" t="s">
        <v>2720</v>
      </c>
    </row>
    <row r="899" spans="1:25" x14ac:dyDescent="0.35">
      <c r="A899" t="s">
        <v>2952</v>
      </c>
      <c r="B899" t="s">
        <v>1528</v>
      </c>
      <c r="C899" t="s">
        <v>1504</v>
      </c>
      <c r="D899">
        <v>0.55555555555555602</v>
      </c>
      <c r="G899">
        <v>5</v>
      </c>
      <c r="H899">
        <v>0.55555555555555602</v>
      </c>
      <c r="I899">
        <v>9</v>
      </c>
      <c r="J899" t="s">
        <v>552</v>
      </c>
      <c r="K899" t="s">
        <v>2786</v>
      </c>
      <c r="L899" t="s">
        <v>2953</v>
      </c>
      <c r="N899" t="s">
        <v>3303</v>
      </c>
      <c r="O899" t="s">
        <v>2763</v>
      </c>
      <c r="P899" t="s">
        <v>2950</v>
      </c>
      <c r="Q899" t="s">
        <v>2954</v>
      </c>
      <c r="R899" t="s">
        <v>552</v>
      </c>
      <c r="S899" t="s">
        <v>1496</v>
      </c>
      <c r="T899" t="s">
        <v>2719</v>
      </c>
      <c r="V899" t="s">
        <v>3305</v>
      </c>
      <c r="W899">
        <v>0.95</v>
      </c>
      <c r="X899" t="b">
        <v>1</v>
      </c>
      <c r="Y899" t="s">
        <v>2720</v>
      </c>
    </row>
    <row r="900" spans="1:25" x14ac:dyDescent="0.35">
      <c r="A900" t="s">
        <v>2952</v>
      </c>
      <c r="B900" t="s">
        <v>1498</v>
      </c>
      <c r="C900" t="s">
        <v>2516</v>
      </c>
      <c r="D900">
        <v>0.133333333333333</v>
      </c>
      <c r="G900">
        <v>2</v>
      </c>
      <c r="H900">
        <v>0.133333333333333</v>
      </c>
      <c r="I900">
        <v>15</v>
      </c>
      <c r="J900" t="s">
        <v>552</v>
      </c>
      <c r="K900" t="s">
        <v>2786</v>
      </c>
      <c r="L900" t="s">
        <v>2955</v>
      </c>
      <c r="N900" t="s">
        <v>3303</v>
      </c>
      <c r="O900" t="s">
        <v>2763</v>
      </c>
      <c r="P900" t="s">
        <v>2950</v>
      </c>
      <c r="Q900" t="s">
        <v>2954</v>
      </c>
      <c r="R900" t="s">
        <v>552</v>
      </c>
      <c r="S900" t="s">
        <v>1496</v>
      </c>
      <c r="T900" t="s">
        <v>2719</v>
      </c>
      <c r="V900" t="s">
        <v>3304</v>
      </c>
      <c r="W900">
        <v>0.95</v>
      </c>
      <c r="X900" t="b">
        <v>1</v>
      </c>
      <c r="Y900" t="s">
        <v>2720</v>
      </c>
    </row>
    <row r="901" spans="1:25" x14ac:dyDescent="0.35">
      <c r="A901" t="s">
        <v>2952</v>
      </c>
      <c r="B901" t="s">
        <v>1528</v>
      </c>
      <c r="C901" t="s">
        <v>2516</v>
      </c>
      <c r="D901">
        <v>0.11111111111111099</v>
      </c>
      <c r="G901">
        <v>1</v>
      </c>
      <c r="H901">
        <v>0.11111111111111099</v>
      </c>
      <c r="I901">
        <v>9</v>
      </c>
      <c r="J901" t="s">
        <v>552</v>
      </c>
      <c r="K901" t="s">
        <v>2786</v>
      </c>
      <c r="L901" t="s">
        <v>2955</v>
      </c>
      <c r="N901" t="s">
        <v>3303</v>
      </c>
      <c r="O901" t="s">
        <v>2763</v>
      </c>
      <c r="P901" t="s">
        <v>2950</v>
      </c>
      <c r="Q901" t="s">
        <v>2954</v>
      </c>
      <c r="R901" t="s">
        <v>552</v>
      </c>
      <c r="S901" t="s">
        <v>1496</v>
      </c>
      <c r="T901" t="s">
        <v>2719</v>
      </c>
      <c r="V901" t="s">
        <v>3305</v>
      </c>
      <c r="W901">
        <v>0.95</v>
      </c>
      <c r="X901" t="b">
        <v>1</v>
      </c>
      <c r="Y901" t="s">
        <v>2720</v>
      </c>
    </row>
    <row r="902" spans="1:25" x14ac:dyDescent="0.35">
      <c r="A902" t="s">
        <v>2952</v>
      </c>
      <c r="B902" t="s">
        <v>1498</v>
      </c>
      <c r="C902" t="s">
        <v>1574</v>
      </c>
      <c r="D902">
        <v>6.6666666666666693E-2</v>
      </c>
      <c r="G902">
        <v>1</v>
      </c>
      <c r="H902">
        <v>6.6666666666666693E-2</v>
      </c>
      <c r="I902">
        <v>15</v>
      </c>
      <c r="J902" t="s">
        <v>552</v>
      </c>
      <c r="K902" t="s">
        <v>2786</v>
      </c>
      <c r="L902" t="s">
        <v>2956</v>
      </c>
      <c r="N902" t="s">
        <v>3303</v>
      </c>
      <c r="O902" t="s">
        <v>2763</v>
      </c>
      <c r="P902" t="s">
        <v>2950</v>
      </c>
      <c r="Q902" t="s">
        <v>2954</v>
      </c>
      <c r="R902" t="s">
        <v>552</v>
      </c>
      <c r="S902" t="s">
        <v>1496</v>
      </c>
      <c r="T902" t="s">
        <v>2719</v>
      </c>
      <c r="V902" t="s">
        <v>3304</v>
      </c>
      <c r="W902">
        <v>0.95</v>
      </c>
      <c r="X902" t="b">
        <v>1</v>
      </c>
      <c r="Y902" t="s">
        <v>2720</v>
      </c>
    </row>
    <row r="903" spans="1:25" x14ac:dyDescent="0.35">
      <c r="A903" t="s">
        <v>2952</v>
      </c>
      <c r="B903" t="s">
        <v>1498</v>
      </c>
      <c r="C903" t="s">
        <v>1597</v>
      </c>
      <c r="D903">
        <v>0.8</v>
      </c>
      <c r="G903">
        <v>12</v>
      </c>
      <c r="H903">
        <v>0.8</v>
      </c>
      <c r="I903">
        <v>15</v>
      </c>
      <c r="J903" t="s">
        <v>552</v>
      </c>
      <c r="K903" t="s">
        <v>2786</v>
      </c>
      <c r="L903" t="s">
        <v>2957</v>
      </c>
      <c r="N903" t="s">
        <v>3303</v>
      </c>
      <c r="O903" t="s">
        <v>2763</v>
      </c>
      <c r="P903" t="s">
        <v>2950</v>
      </c>
      <c r="Q903" t="s">
        <v>2954</v>
      </c>
      <c r="R903" t="s">
        <v>552</v>
      </c>
      <c r="S903" t="s">
        <v>1496</v>
      </c>
      <c r="T903" t="s">
        <v>2719</v>
      </c>
      <c r="V903" t="s">
        <v>3304</v>
      </c>
      <c r="W903">
        <v>0.95</v>
      </c>
      <c r="X903" t="b">
        <v>1</v>
      </c>
      <c r="Y903" t="s">
        <v>2720</v>
      </c>
    </row>
    <row r="904" spans="1:25" x14ac:dyDescent="0.35">
      <c r="A904" t="s">
        <v>2952</v>
      </c>
      <c r="B904" t="s">
        <v>1528</v>
      </c>
      <c r="C904" t="s">
        <v>1597</v>
      </c>
      <c r="D904">
        <v>0.44444444444444398</v>
      </c>
      <c r="G904">
        <v>4</v>
      </c>
      <c r="H904">
        <v>0.44444444444444398</v>
      </c>
      <c r="I904">
        <v>9</v>
      </c>
      <c r="J904" t="s">
        <v>552</v>
      </c>
      <c r="K904" t="s">
        <v>2786</v>
      </c>
      <c r="L904" t="s">
        <v>2957</v>
      </c>
      <c r="N904" t="s">
        <v>3303</v>
      </c>
      <c r="O904" t="s">
        <v>2763</v>
      </c>
      <c r="P904" t="s">
        <v>2950</v>
      </c>
      <c r="Q904" t="s">
        <v>2954</v>
      </c>
      <c r="R904" t="s">
        <v>552</v>
      </c>
      <c r="S904" t="s">
        <v>1496</v>
      </c>
      <c r="T904" t="s">
        <v>2719</v>
      </c>
      <c r="V904" t="s">
        <v>3305</v>
      </c>
      <c r="W904">
        <v>0.95</v>
      </c>
      <c r="X904" t="b">
        <v>1</v>
      </c>
      <c r="Y904" t="s">
        <v>2720</v>
      </c>
    </row>
    <row r="905" spans="1:25" x14ac:dyDescent="0.35">
      <c r="A905" t="s">
        <v>2952</v>
      </c>
      <c r="B905" t="s">
        <v>1498</v>
      </c>
      <c r="C905" t="s">
        <v>2062</v>
      </c>
      <c r="D905">
        <v>0.133333333333333</v>
      </c>
      <c r="G905">
        <v>2</v>
      </c>
      <c r="H905">
        <v>0.133333333333333</v>
      </c>
      <c r="I905">
        <v>15</v>
      </c>
      <c r="J905" t="s">
        <v>552</v>
      </c>
      <c r="K905" t="s">
        <v>2786</v>
      </c>
      <c r="L905" t="s">
        <v>2958</v>
      </c>
      <c r="N905" t="s">
        <v>3303</v>
      </c>
      <c r="O905" t="s">
        <v>2763</v>
      </c>
      <c r="P905" t="s">
        <v>2950</v>
      </c>
      <c r="Q905" t="s">
        <v>2954</v>
      </c>
      <c r="R905" t="s">
        <v>552</v>
      </c>
      <c r="S905" t="s">
        <v>1496</v>
      </c>
      <c r="T905" t="s">
        <v>2719</v>
      </c>
      <c r="V905" t="s">
        <v>3304</v>
      </c>
      <c r="W905">
        <v>0.95</v>
      </c>
      <c r="X905" t="b">
        <v>1</v>
      </c>
      <c r="Y905" t="s">
        <v>2720</v>
      </c>
    </row>
    <row r="906" spans="1:25" x14ac:dyDescent="0.35">
      <c r="A906" t="s">
        <v>2952</v>
      </c>
      <c r="B906" t="s">
        <v>1498</v>
      </c>
      <c r="C906" t="s">
        <v>2959</v>
      </c>
      <c r="D906">
        <v>6.6666666666666693E-2</v>
      </c>
      <c r="G906">
        <v>1</v>
      </c>
      <c r="H906">
        <v>6.6666666666666693E-2</v>
      </c>
      <c r="I906">
        <v>15</v>
      </c>
      <c r="J906" t="s">
        <v>552</v>
      </c>
      <c r="K906" t="s">
        <v>2786</v>
      </c>
      <c r="L906" t="s">
        <v>2960</v>
      </c>
      <c r="N906" t="s">
        <v>3303</v>
      </c>
      <c r="O906" t="s">
        <v>2763</v>
      </c>
      <c r="P906" t="s">
        <v>2950</v>
      </c>
      <c r="Q906" t="s">
        <v>2954</v>
      </c>
      <c r="R906" t="s">
        <v>552</v>
      </c>
      <c r="S906" t="s">
        <v>1496</v>
      </c>
      <c r="T906" t="s">
        <v>2719</v>
      </c>
      <c r="V906" t="s">
        <v>3304</v>
      </c>
      <c r="W906">
        <v>0.95</v>
      </c>
      <c r="X906" t="b">
        <v>1</v>
      </c>
      <c r="Y906" t="s">
        <v>2720</v>
      </c>
    </row>
    <row r="907" spans="1:25" x14ac:dyDescent="0.35">
      <c r="A907" t="s">
        <v>2961</v>
      </c>
      <c r="B907" t="s">
        <v>1498</v>
      </c>
      <c r="C907" t="s">
        <v>1579</v>
      </c>
      <c r="D907">
        <v>0.8</v>
      </c>
      <c r="G907">
        <v>12</v>
      </c>
      <c r="H907">
        <v>0.8</v>
      </c>
      <c r="I907">
        <v>15</v>
      </c>
      <c r="J907" t="s">
        <v>576</v>
      </c>
      <c r="K907" t="s">
        <v>2786</v>
      </c>
      <c r="L907" t="s">
        <v>2800</v>
      </c>
      <c r="N907" t="s">
        <v>3303</v>
      </c>
      <c r="O907" t="s">
        <v>2763</v>
      </c>
      <c r="P907" t="s">
        <v>2950</v>
      </c>
      <c r="Q907" t="s">
        <v>2831</v>
      </c>
      <c r="R907" t="s">
        <v>576</v>
      </c>
      <c r="T907" t="s">
        <v>2719</v>
      </c>
      <c r="V907" t="s">
        <v>3304</v>
      </c>
      <c r="W907">
        <v>0.95</v>
      </c>
      <c r="X907" t="b">
        <v>1</v>
      </c>
      <c r="Y907" t="s">
        <v>2720</v>
      </c>
    </row>
    <row r="908" spans="1:25" x14ac:dyDescent="0.35">
      <c r="A908" t="s">
        <v>2961</v>
      </c>
      <c r="B908" t="s">
        <v>1528</v>
      </c>
      <c r="C908" t="s">
        <v>1579</v>
      </c>
      <c r="D908">
        <v>0.66666666666666696</v>
      </c>
      <c r="G908">
        <v>6</v>
      </c>
      <c r="H908">
        <v>0.66666666666666696</v>
      </c>
      <c r="I908">
        <v>9</v>
      </c>
      <c r="J908" t="s">
        <v>576</v>
      </c>
      <c r="K908" t="s">
        <v>2786</v>
      </c>
      <c r="L908" t="s">
        <v>2800</v>
      </c>
      <c r="N908" t="s">
        <v>3303</v>
      </c>
      <c r="O908" t="s">
        <v>2763</v>
      </c>
      <c r="P908" t="s">
        <v>2950</v>
      </c>
      <c r="Q908" t="s">
        <v>2831</v>
      </c>
      <c r="R908" t="s">
        <v>576</v>
      </c>
      <c r="T908" t="s">
        <v>2719</v>
      </c>
      <c r="V908" t="s">
        <v>3305</v>
      </c>
      <c r="W908">
        <v>0.95</v>
      </c>
      <c r="X908" t="b">
        <v>1</v>
      </c>
      <c r="Y908" t="s">
        <v>2720</v>
      </c>
    </row>
    <row r="909" spans="1:25" x14ac:dyDescent="0.35">
      <c r="A909" t="s">
        <v>2961</v>
      </c>
      <c r="B909" t="s">
        <v>1498</v>
      </c>
      <c r="C909" t="s">
        <v>1505</v>
      </c>
      <c r="D909">
        <v>6.6666666666666693E-2</v>
      </c>
      <c r="G909">
        <v>1</v>
      </c>
      <c r="H909">
        <v>6.6666666666666693E-2</v>
      </c>
      <c r="I909">
        <v>15</v>
      </c>
      <c r="J909" t="s">
        <v>576</v>
      </c>
      <c r="K909" t="s">
        <v>2786</v>
      </c>
      <c r="L909" t="s">
        <v>2804</v>
      </c>
      <c r="N909" t="s">
        <v>3303</v>
      </c>
      <c r="O909" t="s">
        <v>2763</v>
      </c>
      <c r="P909" t="s">
        <v>2950</v>
      </c>
      <c r="Q909" t="s">
        <v>2831</v>
      </c>
      <c r="R909" t="s">
        <v>576</v>
      </c>
      <c r="T909" t="s">
        <v>2719</v>
      </c>
      <c r="V909" t="s">
        <v>3304</v>
      </c>
      <c r="W909">
        <v>0.95</v>
      </c>
      <c r="X909" t="b">
        <v>1</v>
      </c>
      <c r="Y909" t="s">
        <v>2720</v>
      </c>
    </row>
    <row r="910" spans="1:25" x14ac:dyDescent="0.35">
      <c r="A910" t="s">
        <v>2961</v>
      </c>
      <c r="B910" t="s">
        <v>1528</v>
      </c>
      <c r="C910" t="s">
        <v>1505</v>
      </c>
      <c r="D910">
        <v>0.22222222222222199</v>
      </c>
      <c r="G910">
        <v>2</v>
      </c>
      <c r="H910">
        <v>0.22222222222222199</v>
      </c>
      <c r="I910">
        <v>9</v>
      </c>
      <c r="J910" t="s">
        <v>576</v>
      </c>
      <c r="K910" t="s">
        <v>2786</v>
      </c>
      <c r="L910" t="s">
        <v>2804</v>
      </c>
      <c r="N910" t="s">
        <v>3303</v>
      </c>
      <c r="O910" t="s">
        <v>2763</v>
      </c>
      <c r="P910" t="s">
        <v>2950</v>
      </c>
      <c r="Q910" t="s">
        <v>2831</v>
      </c>
      <c r="R910" t="s">
        <v>576</v>
      </c>
      <c r="T910" t="s">
        <v>2719</v>
      </c>
      <c r="V910" t="s">
        <v>3305</v>
      </c>
      <c r="W910">
        <v>0.95</v>
      </c>
      <c r="X910" t="b">
        <v>1</v>
      </c>
      <c r="Y910" t="s">
        <v>2720</v>
      </c>
    </row>
    <row r="911" spans="1:25" x14ac:dyDescent="0.35">
      <c r="A911" t="s">
        <v>2961</v>
      </c>
      <c r="B911" t="s">
        <v>1498</v>
      </c>
      <c r="C911" t="s">
        <v>1679</v>
      </c>
      <c r="D911">
        <v>0.4</v>
      </c>
      <c r="G911">
        <v>6</v>
      </c>
      <c r="H911">
        <v>0.4</v>
      </c>
      <c r="I911">
        <v>15</v>
      </c>
      <c r="J911" t="s">
        <v>576</v>
      </c>
      <c r="K911" t="s">
        <v>2786</v>
      </c>
      <c r="L911" t="s">
        <v>2805</v>
      </c>
      <c r="N911" t="s">
        <v>3303</v>
      </c>
      <c r="O911" t="s">
        <v>2763</v>
      </c>
      <c r="P911" t="s">
        <v>2950</v>
      </c>
      <c r="Q911" t="s">
        <v>2831</v>
      </c>
      <c r="R911" t="s">
        <v>576</v>
      </c>
      <c r="T911" t="s">
        <v>2719</v>
      </c>
      <c r="V911" t="s">
        <v>3304</v>
      </c>
      <c r="W911">
        <v>0.95</v>
      </c>
      <c r="X911" t="b">
        <v>1</v>
      </c>
      <c r="Y911" t="s">
        <v>2720</v>
      </c>
    </row>
    <row r="912" spans="1:25" x14ac:dyDescent="0.35">
      <c r="A912" t="s">
        <v>2961</v>
      </c>
      <c r="B912" t="s">
        <v>1528</v>
      </c>
      <c r="C912" t="s">
        <v>1679</v>
      </c>
      <c r="D912">
        <v>0.44444444444444398</v>
      </c>
      <c r="G912">
        <v>4</v>
      </c>
      <c r="H912">
        <v>0.44444444444444398</v>
      </c>
      <c r="I912">
        <v>9</v>
      </c>
      <c r="J912" t="s">
        <v>576</v>
      </c>
      <c r="K912" t="s">
        <v>2786</v>
      </c>
      <c r="L912" t="s">
        <v>2805</v>
      </c>
      <c r="N912" t="s">
        <v>3303</v>
      </c>
      <c r="O912" t="s">
        <v>2763</v>
      </c>
      <c r="P912" t="s">
        <v>2950</v>
      </c>
      <c r="Q912" t="s">
        <v>2831</v>
      </c>
      <c r="R912" t="s">
        <v>576</v>
      </c>
      <c r="T912" t="s">
        <v>2719</v>
      </c>
      <c r="V912" t="s">
        <v>3305</v>
      </c>
      <c r="W912">
        <v>0.95</v>
      </c>
      <c r="X912" t="b">
        <v>1</v>
      </c>
      <c r="Y912" t="s">
        <v>2720</v>
      </c>
    </row>
    <row r="913" spans="1:25" x14ac:dyDescent="0.35">
      <c r="A913" t="s">
        <v>2962</v>
      </c>
      <c r="B913" t="s">
        <v>1498</v>
      </c>
      <c r="C913" t="s">
        <v>1500</v>
      </c>
      <c r="D913">
        <v>1</v>
      </c>
      <c r="G913">
        <v>9</v>
      </c>
      <c r="H913">
        <v>1</v>
      </c>
      <c r="I913">
        <v>9</v>
      </c>
      <c r="J913" t="s">
        <v>615</v>
      </c>
      <c r="K913" t="s">
        <v>2716</v>
      </c>
      <c r="L913" t="s">
        <v>2731</v>
      </c>
      <c r="N913" t="s">
        <v>3303</v>
      </c>
      <c r="O913" t="s">
        <v>2763</v>
      </c>
      <c r="P913" t="s">
        <v>2963</v>
      </c>
      <c r="Q913" t="s">
        <v>2964</v>
      </c>
      <c r="R913" t="s">
        <v>615</v>
      </c>
      <c r="T913" t="s">
        <v>2719</v>
      </c>
      <c r="V913" t="s">
        <v>3304</v>
      </c>
      <c r="W913">
        <v>0.95</v>
      </c>
      <c r="X913" t="b">
        <v>1</v>
      </c>
      <c r="Y913" t="s">
        <v>2720</v>
      </c>
    </row>
    <row r="914" spans="1:25" x14ac:dyDescent="0.35">
      <c r="A914" t="s">
        <v>2962</v>
      </c>
      <c r="B914" t="s">
        <v>1528</v>
      </c>
      <c r="C914" t="s">
        <v>1500</v>
      </c>
      <c r="D914">
        <v>0.75</v>
      </c>
      <c r="G914">
        <v>3</v>
      </c>
      <c r="H914">
        <v>0.75</v>
      </c>
      <c r="I914">
        <v>4</v>
      </c>
      <c r="J914" t="s">
        <v>615</v>
      </c>
      <c r="K914" t="s">
        <v>2716</v>
      </c>
      <c r="L914" t="s">
        <v>2731</v>
      </c>
      <c r="N914" t="s">
        <v>3303</v>
      </c>
      <c r="O914" t="s">
        <v>2763</v>
      </c>
      <c r="P914" t="s">
        <v>2963</v>
      </c>
      <c r="Q914" t="s">
        <v>2964</v>
      </c>
      <c r="R914" t="s">
        <v>615</v>
      </c>
      <c r="T914" t="s">
        <v>2719</v>
      </c>
      <c r="V914" t="s">
        <v>3305</v>
      </c>
      <c r="W914">
        <v>0.95</v>
      </c>
      <c r="X914" t="b">
        <v>1</v>
      </c>
      <c r="Y914" t="s">
        <v>2720</v>
      </c>
    </row>
    <row r="915" spans="1:25" x14ac:dyDescent="0.35">
      <c r="A915" t="s">
        <v>2962</v>
      </c>
      <c r="B915" t="s">
        <v>1528</v>
      </c>
      <c r="C915" t="s">
        <v>1496</v>
      </c>
      <c r="D915">
        <v>0.25</v>
      </c>
      <c r="G915">
        <v>1</v>
      </c>
      <c r="H915">
        <v>0.25</v>
      </c>
      <c r="I915">
        <v>4</v>
      </c>
      <c r="J915" t="s">
        <v>615</v>
      </c>
      <c r="K915" t="s">
        <v>2716</v>
      </c>
      <c r="L915" t="s">
        <v>2733</v>
      </c>
      <c r="N915" t="s">
        <v>3303</v>
      </c>
      <c r="O915" t="s">
        <v>2763</v>
      </c>
      <c r="P915" t="s">
        <v>2963</v>
      </c>
      <c r="Q915" t="s">
        <v>2964</v>
      </c>
      <c r="R915" t="s">
        <v>615</v>
      </c>
      <c r="T915" t="s">
        <v>2719</v>
      </c>
      <c r="V915" t="s">
        <v>3305</v>
      </c>
      <c r="W915">
        <v>0.95</v>
      </c>
      <c r="X915" t="b">
        <v>1</v>
      </c>
      <c r="Y915" t="s">
        <v>2720</v>
      </c>
    </row>
    <row r="916" spans="1:25" x14ac:dyDescent="0.35">
      <c r="A916" t="s">
        <v>2965</v>
      </c>
      <c r="B916" t="s">
        <v>1498</v>
      </c>
      <c r="C916" t="s">
        <v>1504</v>
      </c>
      <c r="D916">
        <v>0.11111111111111099</v>
      </c>
      <c r="G916">
        <v>1</v>
      </c>
      <c r="H916">
        <v>0.11111111111111099</v>
      </c>
      <c r="I916">
        <v>9</v>
      </c>
      <c r="J916" t="s">
        <v>616</v>
      </c>
      <c r="K916" t="s">
        <v>2786</v>
      </c>
      <c r="L916" t="s">
        <v>2966</v>
      </c>
      <c r="N916" t="s">
        <v>3303</v>
      </c>
      <c r="O916" t="s">
        <v>2763</v>
      </c>
      <c r="P916" t="s">
        <v>2963</v>
      </c>
      <c r="Q916" t="s">
        <v>2967</v>
      </c>
      <c r="R916" t="s">
        <v>616</v>
      </c>
      <c r="S916" t="s">
        <v>1496</v>
      </c>
      <c r="T916" t="s">
        <v>2719</v>
      </c>
      <c r="V916" t="s">
        <v>3304</v>
      </c>
      <c r="W916">
        <v>0.95</v>
      </c>
      <c r="X916" t="b">
        <v>1</v>
      </c>
      <c r="Y916" t="s">
        <v>2720</v>
      </c>
    </row>
    <row r="917" spans="1:25" x14ac:dyDescent="0.35">
      <c r="A917" t="s">
        <v>2965</v>
      </c>
      <c r="B917" t="s">
        <v>1528</v>
      </c>
      <c r="C917" t="s">
        <v>1504</v>
      </c>
      <c r="D917">
        <v>0.33333333333333298</v>
      </c>
      <c r="G917">
        <v>1</v>
      </c>
      <c r="H917">
        <v>0.33333333333333298</v>
      </c>
      <c r="I917">
        <v>3</v>
      </c>
      <c r="J917" t="s">
        <v>616</v>
      </c>
      <c r="K917" t="s">
        <v>2786</v>
      </c>
      <c r="L917" t="s">
        <v>2966</v>
      </c>
      <c r="N917" t="s">
        <v>3303</v>
      </c>
      <c r="O917" t="s">
        <v>2763</v>
      </c>
      <c r="P917" t="s">
        <v>2963</v>
      </c>
      <c r="Q917" t="s">
        <v>2967</v>
      </c>
      <c r="R917" t="s">
        <v>616</v>
      </c>
      <c r="S917" t="s">
        <v>1496</v>
      </c>
      <c r="T917" t="s">
        <v>2719</v>
      </c>
      <c r="V917" t="s">
        <v>3305</v>
      </c>
      <c r="W917">
        <v>0.95</v>
      </c>
      <c r="X917" t="b">
        <v>1</v>
      </c>
      <c r="Y917" t="s">
        <v>2720</v>
      </c>
    </row>
    <row r="918" spans="1:25" x14ac:dyDescent="0.35">
      <c r="A918" t="s">
        <v>2965</v>
      </c>
      <c r="B918" t="s">
        <v>1498</v>
      </c>
      <c r="C918" t="s">
        <v>1574</v>
      </c>
      <c r="D918">
        <v>0.11111111111111099</v>
      </c>
      <c r="G918">
        <v>1</v>
      </c>
      <c r="H918">
        <v>0.11111111111111099</v>
      </c>
      <c r="I918">
        <v>9</v>
      </c>
      <c r="J918" t="s">
        <v>616</v>
      </c>
      <c r="K918" t="s">
        <v>2786</v>
      </c>
      <c r="L918" t="s">
        <v>2968</v>
      </c>
      <c r="N918" t="s">
        <v>3303</v>
      </c>
      <c r="O918" t="s">
        <v>2763</v>
      </c>
      <c r="P918" t="s">
        <v>2963</v>
      </c>
      <c r="Q918" t="s">
        <v>2967</v>
      </c>
      <c r="R918" t="s">
        <v>616</v>
      </c>
      <c r="S918" t="s">
        <v>1496</v>
      </c>
      <c r="T918" t="s">
        <v>2719</v>
      </c>
      <c r="V918" t="s">
        <v>3304</v>
      </c>
      <c r="W918">
        <v>0.95</v>
      </c>
      <c r="X918" t="b">
        <v>1</v>
      </c>
      <c r="Y918" t="s">
        <v>2720</v>
      </c>
    </row>
    <row r="919" spans="1:25" x14ac:dyDescent="0.35">
      <c r="A919" t="s">
        <v>2965</v>
      </c>
      <c r="B919" t="s">
        <v>1498</v>
      </c>
      <c r="C919" t="s">
        <v>1597</v>
      </c>
      <c r="D919">
        <v>0.88888888888888895</v>
      </c>
      <c r="G919">
        <v>8</v>
      </c>
      <c r="H919">
        <v>0.88888888888888895</v>
      </c>
      <c r="I919">
        <v>9</v>
      </c>
      <c r="J919" t="s">
        <v>616</v>
      </c>
      <c r="K919" t="s">
        <v>2786</v>
      </c>
      <c r="L919" t="s">
        <v>2969</v>
      </c>
      <c r="N919" t="s">
        <v>3303</v>
      </c>
      <c r="O919" t="s">
        <v>2763</v>
      </c>
      <c r="P919" t="s">
        <v>2963</v>
      </c>
      <c r="Q919" t="s">
        <v>2967</v>
      </c>
      <c r="R919" t="s">
        <v>616</v>
      </c>
      <c r="S919" t="s">
        <v>1496</v>
      </c>
      <c r="T919" t="s">
        <v>2719</v>
      </c>
      <c r="V919" t="s">
        <v>3304</v>
      </c>
      <c r="W919">
        <v>0.95</v>
      </c>
      <c r="X919" t="b">
        <v>1</v>
      </c>
      <c r="Y919" t="s">
        <v>2720</v>
      </c>
    </row>
    <row r="920" spans="1:25" x14ac:dyDescent="0.35">
      <c r="A920" t="s">
        <v>2965</v>
      </c>
      <c r="B920" t="s">
        <v>1528</v>
      </c>
      <c r="C920" t="s">
        <v>1597</v>
      </c>
      <c r="D920">
        <v>0.33333333333333298</v>
      </c>
      <c r="G920">
        <v>1</v>
      </c>
      <c r="H920">
        <v>0.33333333333333298</v>
      </c>
      <c r="I920">
        <v>3</v>
      </c>
      <c r="J920" t="s">
        <v>616</v>
      </c>
      <c r="K920" t="s">
        <v>2786</v>
      </c>
      <c r="L920" t="s">
        <v>2969</v>
      </c>
      <c r="N920" t="s">
        <v>3303</v>
      </c>
      <c r="O920" t="s">
        <v>2763</v>
      </c>
      <c r="P920" t="s">
        <v>2963</v>
      </c>
      <c r="Q920" t="s">
        <v>2967</v>
      </c>
      <c r="R920" t="s">
        <v>616</v>
      </c>
      <c r="S920" t="s">
        <v>1496</v>
      </c>
      <c r="T920" t="s">
        <v>2719</v>
      </c>
      <c r="V920" t="s">
        <v>3305</v>
      </c>
      <c r="W920">
        <v>0.95</v>
      </c>
      <c r="X920" t="b">
        <v>1</v>
      </c>
      <c r="Y920" t="s">
        <v>2720</v>
      </c>
    </row>
    <row r="921" spans="1:25" x14ac:dyDescent="0.35">
      <c r="A921" t="s">
        <v>2965</v>
      </c>
      <c r="B921" t="s">
        <v>1498</v>
      </c>
      <c r="C921" t="s">
        <v>2897</v>
      </c>
      <c r="D921">
        <v>0.33333333333333298</v>
      </c>
      <c r="G921">
        <v>3</v>
      </c>
      <c r="H921">
        <v>0.33333333333333298</v>
      </c>
      <c r="I921">
        <v>9</v>
      </c>
      <c r="J921" t="s">
        <v>616</v>
      </c>
      <c r="K921" t="s">
        <v>2786</v>
      </c>
      <c r="L921" t="s">
        <v>2970</v>
      </c>
      <c r="N921" t="s">
        <v>3303</v>
      </c>
      <c r="O921" t="s">
        <v>2763</v>
      </c>
      <c r="P921" t="s">
        <v>2963</v>
      </c>
      <c r="Q921" t="s">
        <v>2967</v>
      </c>
      <c r="R921" t="s">
        <v>616</v>
      </c>
      <c r="S921" t="s">
        <v>1496</v>
      </c>
      <c r="T921" t="s">
        <v>2719</v>
      </c>
      <c r="V921" t="s">
        <v>3304</v>
      </c>
      <c r="W921">
        <v>0.95</v>
      </c>
      <c r="X921" t="b">
        <v>1</v>
      </c>
      <c r="Y921" t="s">
        <v>2720</v>
      </c>
    </row>
    <row r="922" spans="1:25" x14ac:dyDescent="0.35">
      <c r="A922" t="s">
        <v>2965</v>
      </c>
      <c r="B922" t="s">
        <v>1528</v>
      </c>
      <c r="C922" t="s">
        <v>2608</v>
      </c>
      <c r="D922">
        <v>0.33333333333333298</v>
      </c>
      <c r="G922">
        <v>1</v>
      </c>
      <c r="H922">
        <v>0.33333333333333298</v>
      </c>
      <c r="I922">
        <v>3</v>
      </c>
      <c r="J922" t="s">
        <v>616</v>
      </c>
      <c r="K922" t="s">
        <v>2786</v>
      </c>
      <c r="L922" t="s">
        <v>2971</v>
      </c>
      <c r="N922" t="s">
        <v>3303</v>
      </c>
      <c r="O922" t="s">
        <v>2763</v>
      </c>
      <c r="P922" t="s">
        <v>2963</v>
      </c>
      <c r="Q922" t="s">
        <v>2967</v>
      </c>
      <c r="R922" t="s">
        <v>616</v>
      </c>
      <c r="S922" t="s">
        <v>1496</v>
      </c>
      <c r="T922" t="s">
        <v>2719</v>
      </c>
      <c r="V922" t="s">
        <v>3305</v>
      </c>
      <c r="W922">
        <v>0.95</v>
      </c>
      <c r="X922" t="b">
        <v>1</v>
      </c>
      <c r="Y922" t="s">
        <v>2720</v>
      </c>
    </row>
    <row r="923" spans="1:25" x14ac:dyDescent="0.35">
      <c r="A923" t="s">
        <v>2965</v>
      </c>
      <c r="B923" t="s">
        <v>1498</v>
      </c>
      <c r="C923" t="s">
        <v>2972</v>
      </c>
      <c r="D923">
        <v>0.11111111111111099</v>
      </c>
      <c r="G923">
        <v>1</v>
      </c>
      <c r="H923">
        <v>0.11111111111111099</v>
      </c>
      <c r="I923">
        <v>9</v>
      </c>
      <c r="J923" t="s">
        <v>616</v>
      </c>
      <c r="K923" t="s">
        <v>2786</v>
      </c>
      <c r="L923" t="s">
        <v>2973</v>
      </c>
      <c r="N923" t="s">
        <v>3303</v>
      </c>
      <c r="O923" t="s">
        <v>2763</v>
      </c>
      <c r="P923" t="s">
        <v>2963</v>
      </c>
      <c r="Q923" t="s">
        <v>2967</v>
      </c>
      <c r="R923" t="s">
        <v>616</v>
      </c>
      <c r="S923" t="s">
        <v>1496</v>
      </c>
      <c r="T923" t="s">
        <v>2719</v>
      </c>
      <c r="V923" t="s">
        <v>3304</v>
      </c>
      <c r="W923">
        <v>0.95</v>
      </c>
      <c r="X923" t="b">
        <v>1</v>
      </c>
      <c r="Y923" t="s">
        <v>2720</v>
      </c>
    </row>
    <row r="924" spans="1:25" x14ac:dyDescent="0.35">
      <c r="A924" t="s">
        <v>2974</v>
      </c>
      <c r="B924" t="s">
        <v>1528</v>
      </c>
      <c r="C924" t="s">
        <v>1597</v>
      </c>
      <c r="D924">
        <v>1</v>
      </c>
      <c r="G924">
        <v>1</v>
      </c>
      <c r="H924">
        <v>1</v>
      </c>
      <c r="I924">
        <v>1</v>
      </c>
      <c r="J924" t="s">
        <v>629</v>
      </c>
      <c r="K924" t="s">
        <v>2786</v>
      </c>
      <c r="L924" t="s">
        <v>2969</v>
      </c>
      <c r="N924" t="s">
        <v>3303</v>
      </c>
      <c r="O924" t="s">
        <v>2763</v>
      </c>
      <c r="P924" t="s">
        <v>2963</v>
      </c>
      <c r="Q924" t="s">
        <v>2975</v>
      </c>
      <c r="R924" t="s">
        <v>629</v>
      </c>
      <c r="S924" t="s">
        <v>1496</v>
      </c>
      <c r="T924" t="s">
        <v>2719</v>
      </c>
      <c r="V924" t="s">
        <v>3305</v>
      </c>
      <c r="W924">
        <v>0.95</v>
      </c>
      <c r="X924" t="b">
        <v>1</v>
      </c>
      <c r="Y924" t="s">
        <v>2720</v>
      </c>
    </row>
    <row r="925" spans="1:25" x14ac:dyDescent="0.35">
      <c r="A925" t="s">
        <v>2976</v>
      </c>
      <c r="B925" t="s">
        <v>1498</v>
      </c>
      <c r="C925" t="s">
        <v>1579</v>
      </c>
      <c r="D925">
        <v>0.55555555555555602</v>
      </c>
      <c r="G925">
        <v>5</v>
      </c>
      <c r="H925">
        <v>0.55555555555555602</v>
      </c>
      <c r="I925">
        <v>9</v>
      </c>
      <c r="J925" t="s">
        <v>642</v>
      </c>
      <c r="K925" t="s">
        <v>2786</v>
      </c>
      <c r="L925" t="s">
        <v>2800</v>
      </c>
      <c r="N925" t="s">
        <v>3303</v>
      </c>
      <c r="O925" t="s">
        <v>2763</v>
      </c>
      <c r="P925" t="s">
        <v>2963</v>
      </c>
      <c r="Q925" t="s">
        <v>2831</v>
      </c>
      <c r="R925" t="s">
        <v>642</v>
      </c>
      <c r="T925" t="s">
        <v>2719</v>
      </c>
      <c r="V925" t="s">
        <v>3304</v>
      </c>
      <c r="W925">
        <v>0.95</v>
      </c>
      <c r="X925" t="b">
        <v>1</v>
      </c>
      <c r="Y925" t="s">
        <v>2720</v>
      </c>
    </row>
    <row r="926" spans="1:25" x14ac:dyDescent="0.35">
      <c r="A926" t="s">
        <v>2976</v>
      </c>
      <c r="B926" t="s">
        <v>1528</v>
      </c>
      <c r="C926" t="s">
        <v>1579</v>
      </c>
      <c r="D926">
        <v>0.25</v>
      </c>
      <c r="G926">
        <v>1</v>
      </c>
      <c r="H926">
        <v>0.25</v>
      </c>
      <c r="I926">
        <v>4</v>
      </c>
      <c r="J926" t="s">
        <v>642</v>
      </c>
      <c r="K926" t="s">
        <v>2786</v>
      </c>
      <c r="L926" t="s">
        <v>2800</v>
      </c>
      <c r="N926" t="s">
        <v>3303</v>
      </c>
      <c r="O926" t="s">
        <v>2763</v>
      </c>
      <c r="P926" t="s">
        <v>2963</v>
      </c>
      <c r="Q926" t="s">
        <v>2831</v>
      </c>
      <c r="R926" t="s">
        <v>642</v>
      </c>
      <c r="T926" t="s">
        <v>2719</v>
      </c>
      <c r="V926" t="s">
        <v>3305</v>
      </c>
      <c r="W926">
        <v>0.95</v>
      </c>
      <c r="X926" t="b">
        <v>1</v>
      </c>
      <c r="Y926" t="s">
        <v>2720</v>
      </c>
    </row>
    <row r="927" spans="1:25" x14ac:dyDescent="0.35">
      <c r="A927" t="s">
        <v>2976</v>
      </c>
      <c r="B927" t="s">
        <v>1498</v>
      </c>
      <c r="C927" t="s">
        <v>1505</v>
      </c>
      <c r="D927">
        <v>0.44444444444444398</v>
      </c>
      <c r="G927">
        <v>4</v>
      </c>
      <c r="H927">
        <v>0.44444444444444398</v>
      </c>
      <c r="I927">
        <v>9</v>
      </c>
      <c r="J927" t="s">
        <v>642</v>
      </c>
      <c r="K927" t="s">
        <v>2786</v>
      </c>
      <c r="L927" t="s">
        <v>2804</v>
      </c>
      <c r="N927" t="s">
        <v>3303</v>
      </c>
      <c r="O927" t="s">
        <v>2763</v>
      </c>
      <c r="P927" t="s">
        <v>2963</v>
      </c>
      <c r="Q927" t="s">
        <v>2831</v>
      </c>
      <c r="R927" t="s">
        <v>642</v>
      </c>
      <c r="T927" t="s">
        <v>2719</v>
      </c>
      <c r="V927" t="s">
        <v>3304</v>
      </c>
      <c r="W927">
        <v>0.95</v>
      </c>
      <c r="X927" t="b">
        <v>1</v>
      </c>
      <c r="Y927" t="s">
        <v>2720</v>
      </c>
    </row>
    <row r="928" spans="1:25" x14ac:dyDescent="0.35">
      <c r="A928" t="s">
        <v>2976</v>
      </c>
      <c r="B928" t="s">
        <v>1528</v>
      </c>
      <c r="C928" t="s">
        <v>1505</v>
      </c>
      <c r="D928">
        <v>0.5</v>
      </c>
      <c r="G928">
        <v>2</v>
      </c>
      <c r="H928">
        <v>0.5</v>
      </c>
      <c r="I928">
        <v>4</v>
      </c>
      <c r="J928" t="s">
        <v>642</v>
      </c>
      <c r="K928" t="s">
        <v>2786</v>
      </c>
      <c r="L928" t="s">
        <v>2804</v>
      </c>
      <c r="N928" t="s">
        <v>3303</v>
      </c>
      <c r="O928" t="s">
        <v>2763</v>
      </c>
      <c r="P928" t="s">
        <v>2963</v>
      </c>
      <c r="Q928" t="s">
        <v>2831</v>
      </c>
      <c r="R928" t="s">
        <v>642</v>
      </c>
      <c r="T928" t="s">
        <v>2719</v>
      </c>
      <c r="V928" t="s">
        <v>3305</v>
      </c>
      <c r="W928">
        <v>0.95</v>
      </c>
      <c r="X928" t="b">
        <v>1</v>
      </c>
      <c r="Y928" t="s">
        <v>2720</v>
      </c>
    </row>
    <row r="929" spans="1:25" x14ac:dyDescent="0.35">
      <c r="A929" t="s">
        <v>2976</v>
      </c>
      <c r="B929" t="s">
        <v>1498</v>
      </c>
      <c r="C929" t="s">
        <v>1679</v>
      </c>
      <c r="D929">
        <v>0.44444444444444398</v>
      </c>
      <c r="G929">
        <v>4</v>
      </c>
      <c r="H929">
        <v>0.44444444444444398</v>
      </c>
      <c r="I929">
        <v>9</v>
      </c>
      <c r="J929" t="s">
        <v>642</v>
      </c>
      <c r="K929" t="s">
        <v>2786</v>
      </c>
      <c r="L929" t="s">
        <v>2805</v>
      </c>
      <c r="N929" t="s">
        <v>3303</v>
      </c>
      <c r="O929" t="s">
        <v>2763</v>
      </c>
      <c r="P929" t="s">
        <v>2963</v>
      </c>
      <c r="Q929" t="s">
        <v>2831</v>
      </c>
      <c r="R929" t="s">
        <v>642</v>
      </c>
      <c r="T929" t="s">
        <v>2719</v>
      </c>
      <c r="V929" t="s">
        <v>3304</v>
      </c>
      <c r="W929">
        <v>0.95</v>
      </c>
      <c r="X929" t="b">
        <v>1</v>
      </c>
      <c r="Y929" t="s">
        <v>2720</v>
      </c>
    </row>
    <row r="930" spans="1:25" x14ac:dyDescent="0.35">
      <c r="A930" t="s">
        <v>2976</v>
      </c>
      <c r="B930" t="s">
        <v>1528</v>
      </c>
      <c r="C930" t="s">
        <v>1679</v>
      </c>
      <c r="D930">
        <v>0.25</v>
      </c>
      <c r="G930">
        <v>1</v>
      </c>
      <c r="H930">
        <v>0.25</v>
      </c>
      <c r="I930">
        <v>4</v>
      </c>
      <c r="J930" t="s">
        <v>642</v>
      </c>
      <c r="K930" t="s">
        <v>2786</v>
      </c>
      <c r="L930" t="s">
        <v>2805</v>
      </c>
      <c r="N930" t="s">
        <v>3303</v>
      </c>
      <c r="O930" t="s">
        <v>2763</v>
      </c>
      <c r="P930" t="s">
        <v>2963</v>
      </c>
      <c r="Q930" t="s">
        <v>2831</v>
      </c>
      <c r="R930" t="s">
        <v>642</v>
      </c>
      <c r="T930" t="s">
        <v>2719</v>
      </c>
      <c r="V930" t="s">
        <v>3305</v>
      </c>
      <c r="W930">
        <v>0.95</v>
      </c>
      <c r="X930" t="b">
        <v>1</v>
      </c>
      <c r="Y930" t="s">
        <v>2720</v>
      </c>
    </row>
    <row r="931" spans="1:25" x14ac:dyDescent="0.35">
      <c r="A931" t="s">
        <v>2976</v>
      </c>
      <c r="B931" t="s">
        <v>1528</v>
      </c>
      <c r="C931" t="s">
        <v>1680</v>
      </c>
      <c r="D931">
        <v>0.25</v>
      </c>
      <c r="G931">
        <v>1</v>
      </c>
      <c r="H931">
        <v>0.25</v>
      </c>
      <c r="I931">
        <v>4</v>
      </c>
      <c r="J931" t="s">
        <v>642</v>
      </c>
      <c r="K931" t="s">
        <v>2786</v>
      </c>
      <c r="L931" t="s">
        <v>2806</v>
      </c>
      <c r="N931" t="s">
        <v>3303</v>
      </c>
      <c r="O931" t="s">
        <v>2763</v>
      </c>
      <c r="P931" t="s">
        <v>2963</v>
      </c>
      <c r="Q931" t="s">
        <v>2831</v>
      </c>
      <c r="R931" t="s">
        <v>642</v>
      </c>
      <c r="T931" t="s">
        <v>2719</v>
      </c>
      <c r="V931" t="s">
        <v>3305</v>
      </c>
      <c r="W931">
        <v>0.95</v>
      </c>
      <c r="X931" t="b">
        <v>1</v>
      </c>
      <c r="Y931" t="s">
        <v>2720</v>
      </c>
    </row>
    <row r="932" spans="1:25" x14ac:dyDescent="0.35">
      <c r="A932" t="s">
        <v>2977</v>
      </c>
      <c r="B932" t="s">
        <v>1528</v>
      </c>
      <c r="C932" t="s">
        <v>1914</v>
      </c>
      <c r="D932">
        <v>1</v>
      </c>
      <c r="G932">
        <v>1</v>
      </c>
      <c r="H932">
        <v>1</v>
      </c>
      <c r="I932">
        <v>1</v>
      </c>
      <c r="J932" t="s">
        <v>657</v>
      </c>
      <c r="K932" t="s">
        <v>2786</v>
      </c>
      <c r="L932" t="s">
        <v>2814</v>
      </c>
      <c r="N932" t="s">
        <v>3303</v>
      </c>
      <c r="O932" t="s">
        <v>2763</v>
      </c>
      <c r="P932" t="s">
        <v>2963</v>
      </c>
      <c r="Q932" t="s">
        <v>2978</v>
      </c>
      <c r="R932" t="s">
        <v>657</v>
      </c>
      <c r="S932" t="s">
        <v>1496</v>
      </c>
      <c r="T932" t="s">
        <v>2719</v>
      </c>
      <c r="V932" t="s">
        <v>3305</v>
      </c>
      <c r="W932">
        <v>0.95</v>
      </c>
      <c r="X932" t="b">
        <v>1</v>
      </c>
      <c r="Y932" t="s">
        <v>2720</v>
      </c>
    </row>
    <row r="933" spans="1:25" x14ac:dyDescent="0.35">
      <c r="A933" t="s">
        <v>2979</v>
      </c>
      <c r="B933" t="s">
        <v>1528</v>
      </c>
      <c r="C933" t="s">
        <v>1518</v>
      </c>
      <c r="D933">
        <v>1</v>
      </c>
      <c r="G933">
        <v>1</v>
      </c>
      <c r="H933">
        <v>1</v>
      </c>
      <c r="I933">
        <v>1</v>
      </c>
      <c r="J933" t="s">
        <v>681</v>
      </c>
      <c r="K933" t="s">
        <v>2716</v>
      </c>
      <c r="L933" t="s">
        <v>2818</v>
      </c>
      <c r="N933" t="s">
        <v>3303</v>
      </c>
      <c r="O933" t="s">
        <v>2763</v>
      </c>
      <c r="P933" t="s">
        <v>2963</v>
      </c>
      <c r="Q933" t="s">
        <v>2980</v>
      </c>
      <c r="R933" t="s">
        <v>681</v>
      </c>
      <c r="S933" t="s">
        <v>1496</v>
      </c>
      <c r="T933" t="s">
        <v>2719</v>
      </c>
      <c r="V933" t="s">
        <v>3305</v>
      </c>
      <c r="W933">
        <v>0.95</v>
      </c>
      <c r="X933" t="b">
        <v>1</v>
      </c>
      <c r="Y933" t="s">
        <v>2720</v>
      </c>
    </row>
    <row r="934" spans="1:25" x14ac:dyDescent="0.35">
      <c r="A934" t="s">
        <v>2981</v>
      </c>
      <c r="B934" t="s">
        <v>1498</v>
      </c>
      <c r="C934" t="s">
        <v>1500</v>
      </c>
      <c r="D934">
        <v>0.9375</v>
      </c>
      <c r="G934">
        <v>15</v>
      </c>
      <c r="H934">
        <v>0.9375</v>
      </c>
      <c r="I934">
        <v>16</v>
      </c>
      <c r="J934" t="s">
        <v>743</v>
      </c>
      <c r="K934" t="s">
        <v>2716</v>
      </c>
      <c r="L934" t="s">
        <v>2731</v>
      </c>
      <c r="N934" t="s">
        <v>3303</v>
      </c>
      <c r="O934" t="s">
        <v>2763</v>
      </c>
      <c r="P934" t="s">
        <v>2982</v>
      </c>
      <c r="Q934" t="s">
        <v>2983</v>
      </c>
      <c r="R934" t="s">
        <v>743</v>
      </c>
      <c r="T934" t="s">
        <v>2719</v>
      </c>
      <c r="V934" t="s">
        <v>3304</v>
      </c>
      <c r="W934">
        <v>0.95</v>
      </c>
      <c r="X934" t="b">
        <v>1</v>
      </c>
      <c r="Y934" t="s">
        <v>2720</v>
      </c>
    </row>
    <row r="935" spans="1:25" x14ac:dyDescent="0.35">
      <c r="A935" t="s">
        <v>2981</v>
      </c>
      <c r="B935" t="s">
        <v>1498</v>
      </c>
      <c r="C935" t="s">
        <v>1496</v>
      </c>
      <c r="D935">
        <v>6.25E-2</v>
      </c>
      <c r="G935">
        <v>1</v>
      </c>
      <c r="H935">
        <v>6.25E-2</v>
      </c>
      <c r="I935">
        <v>16</v>
      </c>
      <c r="J935" t="s">
        <v>743</v>
      </c>
      <c r="K935" t="s">
        <v>2716</v>
      </c>
      <c r="L935" t="s">
        <v>2733</v>
      </c>
      <c r="N935" t="s">
        <v>3303</v>
      </c>
      <c r="O935" t="s">
        <v>2763</v>
      </c>
      <c r="P935" t="s">
        <v>2982</v>
      </c>
      <c r="Q935" t="s">
        <v>2983</v>
      </c>
      <c r="R935" t="s">
        <v>743</v>
      </c>
      <c r="T935" t="s">
        <v>2719</v>
      </c>
      <c r="V935" t="s">
        <v>3304</v>
      </c>
      <c r="W935">
        <v>0.95</v>
      </c>
      <c r="X935" t="b">
        <v>1</v>
      </c>
      <c r="Y935" t="s">
        <v>2720</v>
      </c>
    </row>
    <row r="936" spans="1:25" x14ac:dyDescent="0.35">
      <c r="A936" t="s">
        <v>2981</v>
      </c>
      <c r="B936" t="s">
        <v>1528</v>
      </c>
      <c r="C936" t="s">
        <v>1500</v>
      </c>
      <c r="D936">
        <v>0.63636363636363602</v>
      </c>
      <c r="G936">
        <v>7</v>
      </c>
      <c r="H936">
        <v>0.63636363636363602</v>
      </c>
      <c r="I936">
        <v>11</v>
      </c>
      <c r="J936" t="s">
        <v>743</v>
      </c>
      <c r="K936" t="s">
        <v>2716</v>
      </c>
      <c r="L936" t="s">
        <v>2731</v>
      </c>
      <c r="N936" t="s">
        <v>3303</v>
      </c>
      <c r="O936" t="s">
        <v>2763</v>
      </c>
      <c r="P936" t="s">
        <v>2982</v>
      </c>
      <c r="Q936" t="s">
        <v>2983</v>
      </c>
      <c r="R936" t="s">
        <v>743</v>
      </c>
      <c r="T936" t="s">
        <v>2719</v>
      </c>
      <c r="V936" t="s">
        <v>3305</v>
      </c>
      <c r="W936">
        <v>0.95</v>
      </c>
      <c r="X936" t="b">
        <v>1</v>
      </c>
      <c r="Y936" t="s">
        <v>2720</v>
      </c>
    </row>
    <row r="937" spans="1:25" x14ac:dyDescent="0.35">
      <c r="A937" t="s">
        <v>2981</v>
      </c>
      <c r="B937" t="s">
        <v>1528</v>
      </c>
      <c r="C937" t="s">
        <v>1496</v>
      </c>
      <c r="D937">
        <v>0.36363636363636398</v>
      </c>
      <c r="G937">
        <v>4</v>
      </c>
      <c r="H937">
        <v>0.36363636363636398</v>
      </c>
      <c r="I937">
        <v>11</v>
      </c>
      <c r="J937" t="s">
        <v>743</v>
      </c>
      <c r="K937" t="s">
        <v>2716</v>
      </c>
      <c r="L937" t="s">
        <v>2733</v>
      </c>
      <c r="N937" t="s">
        <v>3303</v>
      </c>
      <c r="O937" t="s">
        <v>2763</v>
      </c>
      <c r="P937" t="s">
        <v>2982</v>
      </c>
      <c r="Q937" t="s">
        <v>2983</v>
      </c>
      <c r="R937" t="s">
        <v>743</v>
      </c>
      <c r="T937" t="s">
        <v>2719</v>
      </c>
      <c r="V937" t="s">
        <v>3305</v>
      </c>
      <c r="W937">
        <v>0.95</v>
      </c>
      <c r="X937" t="b">
        <v>1</v>
      </c>
      <c r="Y937" t="s">
        <v>2720</v>
      </c>
    </row>
    <row r="938" spans="1:25" x14ac:dyDescent="0.35">
      <c r="A938" t="s">
        <v>2984</v>
      </c>
      <c r="B938" t="s">
        <v>1498</v>
      </c>
      <c r="C938" t="s">
        <v>2079</v>
      </c>
      <c r="D938">
        <v>0.73333333333333295</v>
      </c>
      <c r="G938">
        <v>11</v>
      </c>
      <c r="H938">
        <v>0.73333333333333295</v>
      </c>
      <c r="I938">
        <v>15</v>
      </c>
      <c r="J938" t="s">
        <v>744</v>
      </c>
      <c r="K938" t="s">
        <v>2786</v>
      </c>
      <c r="L938" t="s">
        <v>2985</v>
      </c>
      <c r="N938" t="s">
        <v>3303</v>
      </c>
      <c r="O938" t="s">
        <v>2763</v>
      </c>
      <c r="P938" t="s">
        <v>2982</v>
      </c>
      <c r="Q938" t="s">
        <v>2986</v>
      </c>
      <c r="R938" t="s">
        <v>744</v>
      </c>
      <c r="S938" t="s">
        <v>1496</v>
      </c>
      <c r="T938" t="s">
        <v>2719</v>
      </c>
      <c r="V938" t="s">
        <v>3304</v>
      </c>
      <c r="W938">
        <v>0.95</v>
      </c>
      <c r="X938" t="b">
        <v>1</v>
      </c>
      <c r="Y938" t="s">
        <v>2720</v>
      </c>
    </row>
    <row r="939" spans="1:25" x14ac:dyDescent="0.35">
      <c r="A939" t="s">
        <v>2984</v>
      </c>
      <c r="B939" t="s">
        <v>1528</v>
      </c>
      <c r="C939" t="s">
        <v>2079</v>
      </c>
      <c r="D939">
        <v>1</v>
      </c>
      <c r="G939">
        <v>7</v>
      </c>
      <c r="H939">
        <v>1</v>
      </c>
      <c r="I939">
        <v>7</v>
      </c>
      <c r="J939" t="s">
        <v>744</v>
      </c>
      <c r="K939" t="s">
        <v>2786</v>
      </c>
      <c r="L939" t="s">
        <v>2985</v>
      </c>
      <c r="N939" t="s">
        <v>3303</v>
      </c>
      <c r="O939" t="s">
        <v>2763</v>
      </c>
      <c r="P939" t="s">
        <v>2982</v>
      </c>
      <c r="Q939" t="s">
        <v>2986</v>
      </c>
      <c r="R939" t="s">
        <v>744</v>
      </c>
      <c r="S939" t="s">
        <v>1496</v>
      </c>
      <c r="T939" t="s">
        <v>2719</v>
      </c>
      <c r="V939" t="s">
        <v>3305</v>
      </c>
      <c r="W939">
        <v>0.95</v>
      </c>
      <c r="X939" t="b">
        <v>1</v>
      </c>
      <c r="Y939" t="s">
        <v>2720</v>
      </c>
    </row>
    <row r="940" spans="1:25" x14ac:dyDescent="0.35">
      <c r="A940" t="s">
        <v>2984</v>
      </c>
      <c r="B940" t="s">
        <v>1498</v>
      </c>
      <c r="C940" t="s">
        <v>1857</v>
      </c>
      <c r="D940">
        <v>0.4</v>
      </c>
      <c r="G940">
        <v>6</v>
      </c>
      <c r="H940">
        <v>0.4</v>
      </c>
      <c r="I940">
        <v>15</v>
      </c>
      <c r="J940" t="s">
        <v>744</v>
      </c>
      <c r="K940" t="s">
        <v>2786</v>
      </c>
      <c r="L940" t="s">
        <v>2987</v>
      </c>
      <c r="N940" t="s">
        <v>3303</v>
      </c>
      <c r="O940" t="s">
        <v>2763</v>
      </c>
      <c r="P940" t="s">
        <v>2982</v>
      </c>
      <c r="Q940" t="s">
        <v>2986</v>
      </c>
      <c r="R940" t="s">
        <v>744</v>
      </c>
      <c r="S940" t="s">
        <v>1496</v>
      </c>
      <c r="T940" t="s">
        <v>2719</v>
      </c>
      <c r="V940" t="s">
        <v>3304</v>
      </c>
      <c r="W940">
        <v>0.95</v>
      </c>
      <c r="X940" t="b">
        <v>1</v>
      </c>
      <c r="Y940" t="s">
        <v>2720</v>
      </c>
    </row>
    <row r="941" spans="1:25" x14ac:dyDescent="0.35">
      <c r="A941" t="s">
        <v>2984</v>
      </c>
      <c r="B941" t="s">
        <v>1528</v>
      </c>
      <c r="C941" t="s">
        <v>1857</v>
      </c>
      <c r="D941">
        <v>0.42857142857142899</v>
      </c>
      <c r="G941">
        <v>3</v>
      </c>
      <c r="H941">
        <v>0.42857142857142899</v>
      </c>
      <c r="I941">
        <v>7</v>
      </c>
      <c r="J941" t="s">
        <v>744</v>
      </c>
      <c r="K941" t="s">
        <v>2786</v>
      </c>
      <c r="L941" t="s">
        <v>2987</v>
      </c>
      <c r="N941" t="s">
        <v>3303</v>
      </c>
      <c r="O941" t="s">
        <v>2763</v>
      </c>
      <c r="P941" t="s">
        <v>2982</v>
      </c>
      <c r="Q941" t="s">
        <v>2986</v>
      </c>
      <c r="R941" t="s">
        <v>744</v>
      </c>
      <c r="S941" t="s">
        <v>1496</v>
      </c>
      <c r="T941" t="s">
        <v>2719</v>
      </c>
      <c r="V941" t="s">
        <v>3305</v>
      </c>
      <c r="W941">
        <v>0.95</v>
      </c>
      <c r="X941" t="b">
        <v>1</v>
      </c>
      <c r="Y941" t="s">
        <v>2720</v>
      </c>
    </row>
    <row r="942" spans="1:25" x14ac:dyDescent="0.35">
      <c r="A942" t="s">
        <v>2984</v>
      </c>
      <c r="B942" t="s">
        <v>1528</v>
      </c>
      <c r="C942" t="s">
        <v>2988</v>
      </c>
      <c r="D942">
        <v>0.14285714285714299</v>
      </c>
      <c r="G942">
        <v>1</v>
      </c>
      <c r="H942">
        <v>0.14285714285714299</v>
      </c>
      <c r="I942">
        <v>7</v>
      </c>
      <c r="J942" t="s">
        <v>744</v>
      </c>
      <c r="K942" t="s">
        <v>2786</v>
      </c>
      <c r="L942" t="s">
        <v>2989</v>
      </c>
      <c r="N942" t="s">
        <v>3303</v>
      </c>
      <c r="O942" t="s">
        <v>2763</v>
      </c>
      <c r="P942" t="s">
        <v>2982</v>
      </c>
      <c r="Q942" t="s">
        <v>2986</v>
      </c>
      <c r="R942" t="s">
        <v>744</v>
      </c>
      <c r="S942" t="s">
        <v>1496</v>
      </c>
      <c r="T942" t="s">
        <v>2719</v>
      </c>
      <c r="V942" t="s">
        <v>3305</v>
      </c>
      <c r="W942">
        <v>0.95</v>
      </c>
      <c r="X942" t="b">
        <v>1</v>
      </c>
      <c r="Y942" t="s">
        <v>2720</v>
      </c>
    </row>
    <row r="943" spans="1:25" x14ac:dyDescent="0.35">
      <c r="A943" t="s">
        <v>2984</v>
      </c>
      <c r="B943" t="s">
        <v>1498</v>
      </c>
      <c r="C943" t="s">
        <v>2990</v>
      </c>
      <c r="D943">
        <v>6.6666666666666693E-2</v>
      </c>
      <c r="G943">
        <v>1</v>
      </c>
      <c r="H943">
        <v>6.6666666666666693E-2</v>
      </c>
      <c r="I943">
        <v>15</v>
      </c>
      <c r="J943" t="s">
        <v>744</v>
      </c>
      <c r="K943" t="s">
        <v>2786</v>
      </c>
      <c r="L943" t="s">
        <v>2991</v>
      </c>
      <c r="N943" t="s">
        <v>3303</v>
      </c>
      <c r="O943" t="s">
        <v>2763</v>
      </c>
      <c r="P943" t="s">
        <v>2982</v>
      </c>
      <c r="Q943" t="s">
        <v>2986</v>
      </c>
      <c r="R943" t="s">
        <v>744</v>
      </c>
      <c r="S943" t="s">
        <v>1496</v>
      </c>
      <c r="T943" t="s">
        <v>2719</v>
      </c>
      <c r="V943" t="s">
        <v>3304</v>
      </c>
      <c r="W943">
        <v>0.95</v>
      </c>
      <c r="X943" t="b">
        <v>1</v>
      </c>
      <c r="Y943" t="s">
        <v>2720</v>
      </c>
    </row>
    <row r="944" spans="1:25" x14ac:dyDescent="0.35">
      <c r="A944" t="s">
        <v>2984</v>
      </c>
      <c r="B944" t="s">
        <v>1528</v>
      </c>
      <c r="C944" t="s">
        <v>2990</v>
      </c>
      <c r="D944">
        <v>0.28571428571428598</v>
      </c>
      <c r="G944">
        <v>2</v>
      </c>
      <c r="H944">
        <v>0.28571428571428598</v>
      </c>
      <c r="I944">
        <v>7</v>
      </c>
      <c r="J944" t="s">
        <v>744</v>
      </c>
      <c r="K944" t="s">
        <v>2786</v>
      </c>
      <c r="L944" t="s">
        <v>2991</v>
      </c>
      <c r="N944" t="s">
        <v>3303</v>
      </c>
      <c r="O944" t="s">
        <v>2763</v>
      </c>
      <c r="P944" t="s">
        <v>2982</v>
      </c>
      <c r="Q944" t="s">
        <v>2986</v>
      </c>
      <c r="R944" t="s">
        <v>744</v>
      </c>
      <c r="S944" t="s">
        <v>1496</v>
      </c>
      <c r="T944" t="s">
        <v>2719</v>
      </c>
      <c r="V944" t="s">
        <v>3305</v>
      </c>
      <c r="W944">
        <v>0.95</v>
      </c>
      <c r="X944" t="b">
        <v>1</v>
      </c>
      <c r="Y944" t="s">
        <v>2720</v>
      </c>
    </row>
    <row r="945" spans="1:25" x14ac:dyDescent="0.35">
      <c r="A945" t="s">
        <v>2984</v>
      </c>
      <c r="B945" t="s">
        <v>1498</v>
      </c>
      <c r="C945" t="s">
        <v>1785</v>
      </c>
      <c r="D945">
        <v>0.266666666666667</v>
      </c>
      <c r="G945">
        <v>4</v>
      </c>
      <c r="H945">
        <v>0.266666666666667</v>
      </c>
      <c r="I945">
        <v>15</v>
      </c>
      <c r="J945" t="s">
        <v>744</v>
      </c>
      <c r="K945" t="s">
        <v>2786</v>
      </c>
      <c r="L945" t="s">
        <v>2992</v>
      </c>
      <c r="N945" t="s">
        <v>3303</v>
      </c>
      <c r="O945" t="s">
        <v>2763</v>
      </c>
      <c r="P945" t="s">
        <v>2982</v>
      </c>
      <c r="Q945" t="s">
        <v>2986</v>
      </c>
      <c r="R945" t="s">
        <v>744</v>
      </c>
      <c r="S945" t="s">
        <v>1496</v>
      </c>
      <c r="T945" t="s">
        <v>2719</v>
      </c>
      <c r="V945" t="s">
        <v>3304</v>
      </c>
      <c r="W945">
        <v>0.95</v>
      </c>
      <c r="X945" t="b">
        <v>1</v>
      </c>
      <c r="Y945" t="s">
        <v>2720</v>
      </c>
    </row>
    <row r="946" spans="1:25" x14ac:dyDescent="0.35">
      <c r="A946" t="s">
        <v>2984</v>
      </c>
      <c r="B946" t="s">
        <v>1528</v>
      </c>
      <c r="C946" t="s">
        <v>1785</v>
      </c>
      <c r="D946">
        <v>0.42857142857142899</v>
      </c>
      <c r="G946">
        <v>3</v>
      </c>
      <c r="H946">
        <v>0.42857142857142899</v>
      </c>
      <c r="I946">
        <v>7</v>
      </c>
      <c r="J946" t="s">
        <v>744</v>
      </c>
      <c r="K946" t="s">
        <v>2786</v>
      </c>
      <c r="L946" t="s">
        <v>2992</v>
      </c>
      <c r="N946" t="s">
        <v>3303</v>
      </c>
      <c r="O946" t="s">
        <v>2763</v>
      </c>
      <c r="P946" t="s">
        <v>2982</v>
      </c>
      <c r="Q946" t="s">
        <v>2986</v>
      </c>
      <c r="R946" t="s">
        <v>744</v>
      </c>
      <c r="S946" t="s">
        <v>1496</v>
      </c>
      <c r="T946" t="s">
        <v>2719</v>
      </c>
      <c r="V946" t="s">
        <v>3305</v>
      </c>
      <c r="W946">
        <v>0.95</v>
      </c>
      <c r="X946" t="b">
        <v>1</v>
      </c>
      <c r="Y946" t="s">
        <v>2720</v>
      </c>
    </row>
    <row r="947" spans="1:25" x14ac:dyDescent="0.35">
      <c r="A947" t="s">
        <v>2984</v>
      </c>
      <c r="B947" t="s">
        <v>1498</v>
      </c>
      <c r="C947" t="s">
        <v>2993</v>
      </c>
      <c r="D947">
        <v>6.6666666666666693E-2</v>
      </c>
      <c r="G947">
        <v>1</v>
      </c>
      <c r="H947">
        <v>6.6666666666666693E-2</v>
      </c>
      <c r="I947">
        <v>15</v>
      </c>
      <c r="J947" t="s">
        <v>744</v>
      </c>
      <c r="K947" t="s">
        <v>2786</v>
      </c>
      <c r="L947" t="s">
        <v>2994</v>
      </c>
      <c r="N947" t="s">
        <v>3303</v>
      </c>
      <c r="O947" t="s">
        <v>2763</v>
      </c>
      <c r="P947" t="s">
        <v>2982</v>
      </c>
      <c r="Q947" t="s">
        <v>2986</v>
      </c>
      <c r="R947" t="s">
        <v>744</v>
      </c>
      <c r="S947" t="s">
        <v>1496</v>
      </c>
      <c r="T947" t="s">
        <v>2719</v>
      </c>
      <c r="V947" t="s">
        <v>3304</v>
      </c>
      <c r="W947">
        <v>0.95</v>
      </c>
      <c r="X947" t="b">
        <v>1</v>
      </c>
      <c r="Y947" t="s">
        <v>2720</v>
      </c>
    </row>
    <row r="948" spans="1:25" x14ac:dyDescent="0.35">
      <c r="A948" t="s">
        <v>2984</v>
      </c>
      <c r="B948" t="s">
        <v>1528</v>
      </c>
      <c r="C948" t="s">
        <v>2993</v>
      </c>
      <c r="D948">
        <v>0.14285714285714299</v>
      </c>
      <c r="G948">
        <v>1</v>
      </c>
      <c r="H948">
        <v>0.14285714285714299</v>
      </c>
      <c r="I948">
        <v>7</v>
      </c>
      <c r="J948" t="s">
        <v>744</v>
      </c>
      <c r="K948" t="s">
        <v>2786</v>
      </c>
      <c r="L948" t="s">
        <v>2994</v>
      </c>
      <c r="N948" t="s">
        <v>3303</v>
      </c>
      <c r="O948" t="s">
        <v>2763</v>
      </c>
      <c r="P948" t="s">
        <v>2982</v>
      </c>
      <c r="Q948" t="s">
        <v>2986</v>
      </c>
      <c r="R948" t="s">
        <v>744</v>
      </c>
      <c r="S948" t="s">
        <v>1496</v>
      </c>
      <c r="T948" t="s">
        <v>2719</v>
      </c>
      <c r="V948" t="s">
        <v>3305</v>
      </c>
      <c r="W948">
        <v>0.95</v>
      </c>
      <c r="X948" t="b">
        <v>1</v>
      </c>
      <c r="Y948" t="s">
        <v>2720</v>
      </c>
    </row>
    <row r="949" spans="1:25" x14ac:dyDescent="0.35">
      <c r="A949" t="s">
        <v>2984</v>
      </c>
      <c r="B949" t="s">
        <v>1498</v>
      </c>
      <c r="C949" t="s">
        <v>2995</v>
      </c>
      <c r="D949">
        <v>6.6666666666666693E-2</v>
      </c>
      <c r="G949">
        <v>1</v>
      </c>
      <c r="H949">
        <v>6.6666666666666693E-2</v>
      </c>
      <c r="I949">
        <v>15</v>
      </c>
      <c r="J949" t="s">
        <v>744</v>
      </c>
      <c r="K949" t="s">
        <v>2786</v>
      </c>
      <c r="L949" t="s">
        <v>2996</v>
      </c>
      <c r="N949" t="s">
        <v>3303</v>
      </c>
      <c r="O949" t="s">
        <v>2763</v>
      </c>
      <c r="P949" t="s">
        <v>2982</v>
      </c>
      <c r="Q949" t="s">
        <v>2986</v>
      </c>
      <c r="R949" t="s">
        <v>744</v>
      </c>
      <c r="S949" t="s">
        <v>1496</v>
      </c>
      <c r="T949" t="s">
        <v>2719</v>
      </c>
      <c r="V949" t="s">
        <v>3304</v>
      </c>
      <c r="W949">
        <v>0.95</v>
      </c>
      <c r="X949" t="b">
        <v>1</v>
      </c>
      <c r="Y949" t="s">
        <v>2720</v>
      </c>
    </row>
    <row r="950" spans="1:25" x14ac:dyDescent="0.35">
      <c r="A950" t="s">
        <v>2984</v>
      </c>
      <c r="B950" t="s">
        <v>1498</v>
      </c>
      <c r="C950" t="s">
        <v>2997</v>
      </c>
      <c r="D950">
        <v>6.6666666666666693E-2</v>
      </c>
      <c r="G950">
        <v>1</v>
      </c>
      <c r="H950">
        <v>6.6666666666666693E-2</v>
      </c>
      <c r="I950">
        <v>15</v>
      </c>
      <c r="J950" t="s">
        <v>744</v>
      </c>
      <c r="K950" t="s">
        <v>2786</v>
      </c>
      <c r="L950" t="s">
        <v>2998</v>
      </c>
      <c r="N950" t="s">
        <v>3303</v>
      </c>
      <c r="O950" t="s">
        <v>2763</v>
      </c>
      <c r="P950" t="s">
        <v>2982</v>
      </c>
      <c r="Q950" t="s">
        <v>2986</v>
      </c>
      <c r="R950" t="s">
        <v>744</v>
      </c>
      <c r="S950" t="s">
        <v>1496</v>
      </c>
      <c r="T950" t="s">
        <v>2719</v>
      </c>
      <c r="V950" t="s">
        <v>3304</v>
      </c>
      <c r="W950">
        <v>0.95</v>
      </c>
      <c r="X950" t="b">
        <v>1</v>
      </c>
      <c r="Y950" t="s">
        <v>2720</v>
      </c>
    </row>
    <row r="951" spans="1:25" x14ac:dyDescent="0.35">
      <c r="A951" t="s">
        <v>2999</v>
      </c>
      <c r="B951" t="s">
        <v>1498</v>
      </c>
      <c r="C951" t="s">
        <v>2079</v>
      </c>
      <c r="D951">
        <v>1</v>
      </c>
      <c r="G951">
        <v>1</v>
      </c>
      <c r="H951">
        <v>1</v>
      </c>
      <c r="I951">
        <v>1</v>
      </c>
      <c r="J951" t="s">
        <v>762</v>
      </c>
      <c r="K951" t="s">
        <v>2786</v>
      </c>
      <c r="L951" t="s">
        <v>2985</v>
      </c>
      <c r="N951" t="s">
        <v>3303</v>
      </c>
      <c r="O951" t="s">
        <v>2763</v>
      </c>
      <c r="P951" t="s">
        <v>2982</v>
      </c>
      <c r="Q951" t="s">
        <v>3000</v>
      </c>
      <c r="R951" t="s">
        <v>762</v>
      </c>
      <c r="S951" t="s">
        <v>1496</v>
      </c>
      <c r="T951" t="s">
        <v>2719</v>
      </c>
      <c r="V951" t="s">
        <v>3304</v>
      </c>
      <c r="W951">
        <v>0.95</v>
      </c>
      <c r="X951" t="b">
        <v>1</v>
      </c>
      <c r="Y951" t="s">
        <v>2720</v>
      </c>
    </row>
    <row r="952" spans="1:25" x14ac:dyDescent="0.35">
      <c r="A952" t="s">
        <v>2999</v>
      </c>
      <c r="B952" t="s">
        <v>1528</v>
      </c>
      <c r="C952" t="s">
        <v>2079</v>
      </c>
      <c r="D952">
        <v>0.25</v>
      </c>
      <c r="G952">
        <v>1</v>
      </c>
      <c r="H952">
        <v>0.25</v>
      </c>
      <c r="I952">
        <v>4</v>
      </c>
      <c r="J952" t="s">
        <v>762</v>
      </c>
      <c r="K952" t="s">
        <v>2786</v>
      </c>
      <c r="L952" t="s">
        <v>2985</v>
      </c>
      <c r="N952" t="s">
        <v>3303</v>
      </c>
      <c r="O952" t="s">
        <v>2763</v>
      </c>
      <c r="P952" t="s">
        <v>2982</v>
      </c>
      <c r="Q952" t="s">
        <v>3000</v>
      </c>
      <c r="R952" t="s">
        <v>762</v>
      </c>
      <c r="S952" t="s">
        <v>1496</v>
      </c>
      <c r="T952" t="s">
        <v>2719</v>
      </c>
      <c r="V952" t="s">
        <v>3305</v>
      </c>
      <c r="W952">
        <v>0.95</v>
      </c>
      <c r="X952" t="b">
        <v>1</v>
      </c>
      <c r="Y952" t="s">
        <v>2720</v>
      </c>
    </row>
    <row r="953" spans="1:25" x14ac:dyDescent="0.35">
      <c r="A953" t="s">
        <v>2999</v>
      </c>
      <c r="B953" t="s">
        <v>1528</v>
      </c>
      <c r="C953" t="s">
        <v>1857</v>
      </c>
      <c r="D953">
        <v>0.75</v>
      </c>
      <c r="G953">
        <v>3</v>
      </c>
      <c r="H953">
        <v>0.75</v>
      </c>
      <c r="I953">
        <v>4</v>
      </c>
      <c r="J953" t="s">
        <v>762</v>
      </c>
      <c r="K953" t="s">
        <v>2786</v>
      </c>
      <c r="L953" t="s">
        <v>2987</v>
      </c>
      <c r="N953" t="s">
        <v>3303</v>
      </c>
      <c r="O953" t="s">
        <v>2763</v>
      </c>
      <c r="P953" t="s">
        <v>2982</v>
      </c>
      <c r="Q953" t="s">
        <v>3000</v>
      </c>
      <c r="R953" t="s">
        <v>762</v>
      </c>
      <c r="S953" t="s">
        <v>1496</v>
      </c>
      <c r="T953" t="s">
        <v>2719</v>
      </c>
      <c r="V953" t="s">
        <v>3305</v>
      </c>
      <c r="W953">
        <v>0.95</v>
      </c>
      <c r="X953" t="b">
        <v>1</v>
      </c>
      <c r="Y953" t="s">
        <v>2720</v>
      </c>
    </row>
    <row r="954" spans="1:25" x14ac:dyDescent="0.35">
      <c r="A954" t="s">
        <v>2999</v>
      </c>
      <c r="B954" t="s">
        <v>1528</v>
      </c>
      <c r="C954" t="s">
        <v>1785</v>
      </c>
      <c r="D954">
        <v>0.5</v>
      </c>
      <c r="G954">
        <v>2</v>
      </c>
      <c r="H954">
        <v>0.5</v>
      </c>
      <c r="I954">
        <v>4</v>
      </c>
      <c r="J954" t="s">
        <v>762</v>
      </c>
      <c r="K954" t="s">
        <v>2786</v>
      </c>
      <c r="L954" t="s">
        <v>2992</v>
      </c>
      <c r="N954" t="s">
        <v>3303</v>
      </c>
      <c r="O954" t="s">
        <v>2763</v>
      </c>
      <c r="P954" t="s">
        <v>2982</v>
      </c>
      <c r="Q954" t="s">
        <v>3000</v>
      </c>
      <c r="R954" t="s">
        <v>762</v>
      </c>
      <c r="S954" t="s">
        <v>1496</v>
      </c>
      <c r="T954" t="s">
        <v>2719</v>
      </c>
      <c r="V954" t="s">
        <v>3305</v>
      </c>
      <c r="W954">
        <v>0.95</v>
      </c>
      <c r="X954" t="b">
        <v>1</v>
      </c>
      <c r="Y954" t="s">
        <v>2720</v>
      </c>
    </row>
    <row r="955" spans="1:25" x14ac:dyDescent="0.35">
      <c r="A955" t="s">
        <v>2999</v>
      </c>
      <c r="B955" t="s">
        <v>1528</v>
      </c>
      <c r="C955" t="s">
        <v>3001</v>
      </c>
      <c r="D955">
        <v>0.25</v>
      </c>
      <c r="G955">
        <v>1</v>
      </c>
      <c r="H955">
        <v>0.25</v>
      </c>
      <c r="I955">
        <v>4</v>
      </c>
      <c r="J955" t="s">
        <v>762</v>
      </c>
      <c r="K955" t="s">
        <v>2786</v>
      </c>
      <c r="L955" t="s">
        <v>3002</v>
      </c>
      <c r="N955" t="s">
        <v>3303</v>
      </c>
      <c r="O955" t="s">
        <v>2763</v>
      </c>
      <c r="P955" t="s">
        <v>2982</v>
      </c>
      <c r="Q955" t="s">
        <v>3000</v>
      </c>
      <c r="R955" t="s">
        <v>762</v>
      </c>
      <c r="S955" t="s">
        <v>1496</v>
      </c>
      <c r="T955" t="s">
        <v>2719</v>
      </c>
      <c r="V955" t="s">
        <v>3305</v>
      </c>
      <c r="W955">
        <v>0.95</v>
      </c>
      <c r="X955" t="b">
        <v>1</v>
      </c>
      <c r="Y955" t="s">
        <v>2720</v>
      </c>
    </row>
    <row r="956" spans="1:25" x14ac:dyDescent="0.35">
      <c r="A956" t="s">
        <v>3003</v>
      </c>
      <c r="B956" t="s">
        <v>1498</v>
      </c>
      <c r="C956" t="s">
        <v>1579</v>
      </c>
      <c r="D956">
        <v>0.375</v>
      </c>
      <c r="G956">
        <v>6</v>
      </c>
      <c r="H956">
        <v>0.375</v>
      </c>
      <c r="I956">
        <v>16</v>
      </c>
      <c r="J956" t="s">
        <v>780</v>
      </c>
      <c r="K956" t="s">
        <v>2786</v>
      </c>
      <c r="L956" t="s">
        <v>2800</v>
      </c>
      <c r="N956" t="s">
        <v>3303</v>
      </c>
      <c r="O956" t="s">
        <v>2763</v>
      </c>
      <c r="P956" t="s">
        <v>2982</v>
      </c>
      <c r="Q956" t="s">
        <v>2831</v>
      </c>
      <c r="R956" t="s">
        <v>780</v>
      </c>
      <c r="T956" t="s">
        <v>2719</v>
      </c>
      <c r="V956" t="s">
        <v>3304</v>
      </c>
      <c r="W956">
        <v>0.95</v>
      </c>
      <c r="X956" t="b">
        <v>1</v>
      </c>
      <c r="Y956" t="s">
        <v>2720</v>
      </c>
    </row>
    <row r="957" spans="1:25" x14ac:dyDescent="0.35">
      <c r="A957" t="s">
        <v>3003</v>
      </c>
      <c r="B957" t="s">
        <v>1528</v>
      </c>
      <c r="C957" t="s">
        <v>1579</v>
      </c>
      <c r="D957">
        <v>0.18181818181818199</v>
      </c>
      <c r="G957">
        <v>2</v>
      </c>
      <c r="H957">
        <v>0.18181818181818199</v>
      </c>
      <c r="I957">
        <v>11</v>
      </c>
      <c r="J957" t="s">
        <v>780</v>
      </c>
      <c r="K957" t="s">
        <v>2786</v>
      </c>
      <c r="L957" t="s">
        <v>2800</v>
      </c>
      <c r="N957" t="s">
        <v>3303</v>
      </c>
      <c r="O957" t="s">
        <v>2763</v>
      </c>
      <c r="P957" t="s">
        <v>2982</v>
      </c>
      <c r="Q957" t="s">
        <v>2831</v>
      </c>
      <c r="R957" t="s">
        <v>780</v>
      </c>
      <c r="T957" t="s">
        <v>2719</v>
      </c>
      <c r="V957" t="s">
        <v>3305</v>
      </c>
      <c r="W957">
        <v>0.95</v>
      </c>
      <c r="X957" t="b">
        <v>1</v>
      </c>
      <c r="Y957" t="s">
        <v>2720</v>
      </c>
    </row>
    <row r="958" spans="1:25" x14ac:dyDescent="0.35">
      <c r="A958" t="s">
        <v>3003</v>
      </c>
      <c r="B958" t="s">
        <v>1498</v>
      </c>
      <c r="C958" t="s">
        <v>1505</v>
      </c>
      <c r="D958">
        <v>0.375</v>
      </c>
      <c r="G958">
        <v>6</v>
      </c>
      <c r="H958">
        <v>0.375</v>
      </c>
      <c r="I958">
        <v>16</v>
      </c>
      <c r="J958" t="s">
        <v>780</v>
      </c>
      <c r="K958" t="s">
        <v>2786</v>
      </c>
      <c r="L958" t="s">
        <v>2804</v>
      </c>
      <c r="N958" t="s">
        <v>3303</v>
      </c>
      <c r="O958" t="s">
        <v>2763</v>
      </c>
      <c r="P958" t="s">
        <v>2982</v>
      </c>
      <c r="Q958" t="s">
        <v>2831</v>
      </c>
      <c r="R958" t="s">
        <v>780</v>
      </c>
      <c r="T958" t="s">
        <v>2719</v>
      </c>
      <c r="V958" t="s">
        <v>3304</v>
      </c>
      <c r="W958">
        <v>0.95</v>
      </c>
      <c r="X958" t="b">
        <v>1</v>
      </c>
      <c r="Y958" t="s">
        <v>2720</v>
      </c>
    </row>
    <row r="959" spans="1:25" x14ac:dyDescent="0.35">
      <c r="A959" t="s">
        <v>3003</v>
      </c>
      <c r="B959" t="s">
        <v>1528</v>
      </c>
      <c r="C959" t="s">
        <v>1505</v>
      </c>
      <c r="D959">
        <v>0.27272727272727298</v>
      </c>
      <c r="G959">
        <v>3</v>
      </c>
      <c r="H959">
        <v>0.27272727272727298</v>
      </c>
      <c r="I959">
        <v>11</v>
      </c>
      <c r="J959" t="s">
        <v>780</v>
      </c>
      <c r="K959" t="s">
        <v>2786</v>
      </c>
      <c r="L959" t="s">
        <v>2804</v>
      </c>
      <c r="N959" t="s">
        <v>3303</v>
      </c>
      <c r="O959" t="s">
        <v>2763</v>
      </c>
      <c r="P959" t="s">
        <v>2982</v>
      </c>
      <c r="Q959" t="s">
        <v>2831</v>
      </c>
      <c r="R959" t="s">
        <v>780</v>
      </c>
      <c r="T959" t="s">
        <v>2719</v>
      </c>
      <c r="V959" t="s">
        <v>3305</v>
      </c>
      <c r="W959">
        <v>0.95</v>
      </c>
      <c r="X959" t="b">
        <v>1</v>
      </c>
      <c r="Y959" t="s">
        <v>2720</v>
      </c>
    </row>
    <row r="960" spans="1:25" x14ac:dyDescent="0.35">
      <c r="A960" t="s">
        <v>3003</v>
      </c>
      <c r="B960" t="s">
        <v>1498</v>
      </c>
      <c r="C960" t="s">
        <v>1679</v>
      </c>
      <c r="D960">
        <v>0.4375</v>
      </c>
      <c r="G960">
        <v>7</v>
      </c>
      <c r="H960">
        <v>0.4375</v>
      </c>
      <c r="I960">
        <v>16</v>
      </c>
      <c r="J960" t="s">
        <v>780</v>
      </c>
      <c r="K960" t="s">
        <v>2786</v>
      </c>
      <c r="L960" t="s">
        <v>2805</v>
      </c>
      <c r="N960" t="s">
        <v>3303</v>
      </c>
      <c r="O960" t="s">
        <v>2763</v>
      </c>
      <c r="P960" t="s">
        <v>2982</v>
      </c>
      <c r="Q960" t="s">
        <v>2831</v>
      </c>
      <c r="R960" t="s">
        <v>780</v>
      </c>
      <c r="T960" t="s">
        <v>2719</v>
      </c>
      <c r="V960" t="s">
        <v>3304</v>
      </c>
      <c r="W960">
        <v>0.95</v>
      </c>
      <c r="X960" t="b">
        <v>1</v>
      </c>
      <c r="Y960" t="s">
        <v>2720</v>
      </c>
    </row>
    <row r="961" spans="1:25" x14ac:dyDescent="0.35">
      <c r="A961" t="s">
        <v>3003</v>
      </c>
      <c r="B961" t="s">
        <v>1528</v>
      </c>
      <c r="C961" t="s">
        <v>1679</v>
      </c>
      <c r="D961">
        <v>0.45454545454545497</v>
      </c>
      <c r="G961">
        <v>5</v>
      </c>
      <c r="H961">
        <v>0.45454545454545497</v>
      </c>
      <c r="I961">
        <v>11</v>
      </c>
      <c r="J961" t="s">
        <v>780</v>
      </c>
      <c r="K961" t="s">
        <v>2786</v>
      </c>
      <c r="L961" t="s">
        <v>2805</v>
      </c>
      <c r="N961" t="s">
        <v>3303</v>
      </c>
      <c r="O961" t="s">
        <v>2763</v>
      </c>
      <c r="P961" t="s">
        <v>2982</v>
      </c>
      <c r="Q961" t="s">
        <v>2831</v>
      </c>
      <c r="R961" t="s">
        <v>780</v>
      </c>
      <c r="T961" t="s">
        <v>2719</v>
      </c>
      <c r="V961" t="s">
        <v>3305</v>
      </c>
      <c r="W961">
        <v>0.95</v>
      </c>
      <c r="X961" t="b">
        <v>1</v>
      </c>
      <c r="Y961" t="s">
        <v>2720</v>
      </c>
    </row>
    <row r="962" spans="1:25" x14ac:dyDescent="0.35">
      <c r="A962" t="s">
        <v>3003</v>
      </c>
      <c r="B962" t="s">
        <v>1498</v>
      </c>
      <c r="C962" t="s">
        <v>1680</v>
      </c>
      <c r="D962">
        <v>0.125</v>
      </c>
      <c r="G962">
        <v>2</v>
      </c>
      <c r="H962">
        <v>0.125</v>
      </c>
      <c r="I962">
        <v>16</v>
      </c>
      <c r="J962" t="s">
        <v>780</v>
      </c>
      <c r="K962" t="s">
        <v>2786</v>
      </c>
      <c r="L962" t="s">
        <v>2806</v>
      </c>
      <c r="N962" t="s">
        <v>3303</v>
      </c>
      <c r="O962" t="s">
        <v>2763</v>
      </c>
      <c r="P962" t="s">
        <v>2982</v>
      </c>
      <c r="Q962" t="s">
        <v>2831</v>
      </c>
      <c r="R962" t="s">
        <v>780</v>
      </c>
      <c r="T962" t="s">
        <v>2719</v>
      </c>
      <c r="V962" t="s">
        <v>3304</v>
      </c>
      <c r="W962">
        <v>0.95</v>
      </c>
      <c r="X962" t="b">
        <v>1</v>
      </c>
      <c r="Y962" t="s">
        <v>2720</v>
      </c>
    </row>
    <row r="963" spans="1:25" x14ac:dyDescent="0.35">
      <c r="A963" t="s">
        <v>3003</v>
      </c>
      <c r="B963" t="s">
        <v>1528</v>
      </c>
      <c r="C963" t="s">
        <v>1680</v>
      </c>
      <c r="D963">
        <v>0.36363636363636398</v>
      </c>
      <c r="G963">
        <v>4</v>
      </c>
      <c r="H963">
        <v>0.36363636363636398</v>
      </c>
      <c r="I963">
        <v>11</v>
      </c>
      <c r="J963" t="s">
        <v>780</v>
      </c>
      <c r="K963" t="s">
        <v>2786</v>
      </c>
      <c r="L963" t="s">
        <v>2806</v>
      </c>
      <c r="N963" t="s">
        <v>3303</v>
      </c>
      <c r="O963" t="s">
        <v>2763</v>
      </c>
      <c r="P963" t="s">
        <v>2982</v>
      </c>
      <c r="Q963" t="s">
        <v>2831</v>
      </c>
      <c r="R963" t="s">
        <v>780</v>
      </c>
      <c r="T963" t="s">
        <v>2719</v>
      </c>
      <c r="V963" t="s">
        <v>3305</v>
      </c>
      <c r="W963">
        <v>0.95</v>
      </c>
      <c r="X963" t="b">
        <v>1</v>
      </c>
      <c r="Y963" t="s">
        <v>2720</v>
      </c>
    </row>
    <row r="964" spans="1:25" x14ac:dyDescent="0.35">
      <c r="A964" t="s">
        <v>3004</v>
      </c>
      <c r="B964" t="s">
        <v>1528</v>
      </c>
      <c r="C964" t="s">
        <v>1553</v>
      </c>
      <c r="D964">
        <v>0.25</v>
      </c>
      <c r="G964">
        <v>1</v>
      </c>
      <c r="H964">
        <v>0.25</v>
      </c>
      <c r="I964">
        <v>4</v>
      </c>
      <c r="J964" t="s">
        <v>795</v>
      </c>
      <c r="K964" t="s">
        <v>2786</v>
      </c>
      <c r="L964" t="s">
        <v>3005</v>
      </c>
      <c r="N964" t="s">
        <v>3303</v>
      </c>
      <c r="O964" t="s">
        <v>2763</v>
      </c>
      <c r="P964" t="s">
        <v>2982</v>
      </c>
      <c r="Q964" t="s">
        <v>3006</v>
      </c>
      <c r="R964" t="s">
        <v>795</v>
      </c>
      <c r="S964" t="s">
        <v>1496</v>
      </c>
      <c r="T964" t="s">
        <v>2719</v>
      </c>
      <c r="V964" t="s">
        <v>3305</v>
      </c>
      <c r="W964">
        <v>0.95</v>
      </c>
      <c r="X964" t="b">
        <v>1</v>
      </c>
      <c r="Y964" t="s">
        <v>2720</v>
      </c>
    </row>
    <row r="965" spans="1:25" x14ac:dyDescent="0.35">
      <c r="A965" t="s">
        <v>3004</v>
      </c>
      <c r="B965" t="s">
        <v>1528</v>
      </c>
      <c r="C965" t="s">
        <v>3007</v>
      </c>
      <c r="D965">
        <v>0.25</v>
      </c>
      <c r="G965">
        <v>1</v>
      </c>
      <c r="H965">
        <v>0.25</v>
      </c>
      <c r="I965">
        <v>4</v>
      </c>
      <c r="J965" t="s">
        <v>795</v>
      </c>
      <c r="K965" t="s">
        <v>2786</v>
      </c>
      <c r="L965" t="s">
        <v>3008</v>
      </c>
      <c r="N965" t="s">
        <v>3303</v>
      </c>
      <c r="O965" t="s">
        <v>2763</v>
      </c>
      <c r="P965" t="s">
        <v>2982</v>
      </c>
      <c r="Q965" t="s">
        <v>3006</v>
      </c>
      <c r="R965" t="s">
        <v>795</v>
      </c>
      <c r="S965" t="s">
        <v>1496</v>
      </c>
      <c r="T965" t="s">
        <v>2719</v>
      </c>
      <c r="V965" t="s">
        <v>3305</v>
      </c>
      <c r="W965">
        <v>0.95</v>
      </c>
      <c r="X965" t="b">
        <v>1</v>
      </c>
      <c r="Y965" t="s">
        <v>2720</v>
      </c>
    </row>
    <row r="966" spans="1:25" x14ac:dyDescent="0.35">
      <c r="A966" t="s">
        <v>3004</v>
      </c>
      <c r="B966" t="s">
        <v>1528</v>
      </c>
      <c r="C966" t="s">
        <v>1681</v>
      </c>
      <c r="D966">
        <v>0.5</v>
      </c>
      <c r="G966">
        <v>2</v>
      </c>
      <c r="H966">
        <v>0.5</v>
      </c>
      <c r="I966">
        <v>4</v>
      </c>
      <c r="J966" t="s">
        <v>795</v>
      </c>
      <c r="K966" t="s">
        <v>2786</v>
      </c>
      <c r="L966" t="s">
        <v>2813</v>
      </c>
      <c r="N966" t="s">
        <v>3303</v>
      </c>
      <c r="O966" t="s">
        <v>2763</v>
      </c>
      <c r="P966" t="s">
        <v>2982</v>
      </c>
      <c r="Q966" t="s">
        <v>3006</v>
      </c>
      <c r="R966" t="s">
        <v>795</v>
      </c>
      <c r="S966" t="s">
        <v>1496</v>
      </c>
      <c r="T966" t="s">
        <v>2719</v>
      </c>
      <c r="V966" t="s">
        <v>3305</v>
      </c>
      <c r="W966">
        <v>0.95</v>
      </c>
      <c r="X966" t="b">
        <v>1</v>
      </c>
      <c r="Y966" t="s">
        <v>2720</v>
      </c>
    </row>
    <row r="967" spans="1:25" x14ac:dyDescent="0.35">
      <c r="A967" t="s">
        <v>3004</v>
      </c>
      <c r="B967" t="s">
        <v>1498</v>
      </c>
      <c r="C967" t="s">
        <v>1914</v>
      </c>
      <c r="D967">
        <v>1</v>
      </c>
      <c r="G967">
        <v>1</v>
      </c>
      <c r="H967">
        <v>1</v>
      </c>
      <c r="I967">
        <v>1</v>
      </c>
      <c r="J967" t="s">
        <v>795</v>
      </c>
      <c r="K967" t="s">
        <v>2786</v>
      </c>
      <c r="L967" t="s">
        <v>2814</v>
      </c>
      <c r="N967" t="s">
        <v>3303</v>
      </c>
      <c r="O967" t="s">
        <v>2763</v>
      </c>
      <c r="P967" t="s">
        <v>2982</v>
      </c>
      <c r="Q967" t="s">
        <v>3006</v>
      </c>
      <c r="R967" t="s">
        <v>795</v>
      </c>
      <c r="S967" t="s">
        <v>1496</v>
      </c>
      <c r="T967" t="s">
        <v>2719</v>
      </c>
      <c r="V967" t="s">
        <v>3304</v>
      </c>
      <c r="W967">
        <v>0.95</v>
      </c>
      <c r="X967" t="b">
        <v>1</v>
      </c>
      <c r="Y967" t="s">
        <v>2720</v>
      </c>
    </row>
    <row r="968" spans="1:25" x14ac:dyDescent="0.35">
      <c r="A968" t="s">
        <v>3004</v>
      </c>
      <c r="B968" t="s">
        <v>1528</v>
      </c>
      <c r="C968" t="s">
        <v>1914</v>
      </c>
      <c r="D968">
        <v>0.25</v>
      </c>
      <c r="G968">
        <v>1</v>
      </c>
      <c r="H968">
        <v>0.25</v>
      </c>
      <c r="I968">
        <v>4</v>
      </c>
      <c r="J968" t="s">
        <v>795</v>
      </c>
      <c r="K968" t="s">
        <v>2786</v>
      </c>
      <c r="L968" t="s">
        <v>2814</v>
      </c>
      <c r="N968" t="s">
        <v>3303</v>
      </c>
      <c r="O968" t="s">
        <v>2763</v>
      </c>
      <c r="P968" t="s">
        <v>2982</v>
      </c>
      <c r="Q968" t="s">
        <v>3006</v>
      </c>
      <c r="R968" t="s">
        <v>795</v>
      </c>
      <c r="S968" t="s">
        <v>1496</v>
      </c>
      <c r="T968" t="s">
        <v>2719</v>
      </c>
      <c r="V968" t="s">
        <v>3305</v>
      </c>
      <c r="W968">
        <v>0.95</v>
      </c>
      <c r="X968" t="b">
        <v>1</v>
      </c>
      <c r="Y968" t="s">
        <v>2720</v>
      </c>
    </row>
    <row r="969" spans="1:25" x14ac:dyDescent="0.35">
      <c r="A969" t="s">
        <v>3009</v>
      </c>
      <c r="B969" t="s">
        <v>1498</v>
      </c>
      <c r="C969" t="s">
        <v>1518</v>
      </c>
      <c r="D969">
        <v>1</v>
      </c>
      <c r="G969">
        <v>1</v>
      </c>
      <c r="H969">
        <v>1</v>
      </c>
      <c r="I969">
        <v>1</v>
      </c>
      <c r="J969" t="s">
        <v>824</v>
      </c>
      <c r="K969" t="s">
        <v>2716</v>
      </c>
      <c r="L969" t="s">
        <v>2818</v>
      </c>
      <c r="N969" t="s">
        <v>3303</v>
      </c>
      <c r="O969" t="s">
        <v>2763</v>
      </c>
      <c r="P969" t="s">
        <v>2982</v>
      </c>
      <c r="Q969" t="s">
        <v>3010</v>
      </c>
      <c r="R969" t="s">
        <v>824</v>
      </c>
      <c r="S969" t="s">
        <v>1496</v>
      </c>
      <c r="T969" t="s">
        <v>2719</v>
      </c>
      <c r="V969" t="s">
        <v>3304</v>
      </c>
      <c r="W969">
        <v>0.95</v>
      </c>
      <c r="X969" t="b">
        <v>1</v>
      </c>
      <c r="Y969" t="s">
        <v>2720</v>
      </c>
    </row>
    <row r="970" spans="1:25" x14ac:dyDescent="0.35">
      <c r="A970" t="s">
        <v>3009</v>
      </c>
      <c r="B970" t="s">
        <v>1528</v>
      </c>
      <c r="C970" t="s">
        <v>1518</v>
      </c>
      <c r="D970">
        <v>0.5</v>
      </c>
      <c r="G970">
        <v>2</v>
      </c>
      <c r="H970">
        <v>0.5</v>
      </c>
      <c r="I970">
        <v>4</v>
      </c>
      <c r="J970" t="s">
        <v>824</v>
      </c>
      <c r="K970" t="s">
        <v>2716</v>
      </c>
      <c r="L970" t="s">
        <v>2818</v>
      </c>
      <c r="N970" t="s">
        <v>3303</v>
      </c>
      <c r="O970" t="s">
        <v>2763</v>
      </c>
      <c r="P970" t="s">
        <v>2982</v>
      </c>
      <c r="Q970" t="s">
        <v>3010</v>
      </c>
      <c r="R970" t="s">
        <v>824</v>
      </c>
      <c r="S970" t="s">
        <v>1496</v>
      </c>
      <c r="T970" t="s">
        <v>2719</v>
      </c>
      <c r="V970" t="s">
        <v>3305</v>
      </c>
      <c r="W970">
        <v>0.95</v>
      </c>
      <c r="X970" t="b">
        <v>1</v>
      </c>
      <c r="Y970" t="s">
        <v>2720</v>
      </c>
    </row>
    <row r="971" spans="1:25" x14ac:dyDescent="0.35">
      <c r="A971" t="s">
        <v>3009</v>
      </c>
      <c r="B971" t="s">
        <v>1528</v>
      </c>
      <c r="C971" t="s">
        <v>1563</v>
      </c>
      <c r="D971">
        <v>0.5</v>
      </c>
      <c r="G971">
        <v>2</v>
      </c>
      <c r="H971">
        <v>0.5</v>
      </c>
      <c r="I971">
        <v>4</v>
      </c>
      <c r="J971" t="s">
        <v>824</v>
      </c>
      <c r="K971" t="s">
        <v>2716</v>
      </c>
      <c r="L971" t="s">
        <v>2820</v>
      </c>
      <c r="N971" t="s">
        <v>3303</v>
      </c>
      <c r="O971" t="s">
        <v>2763</v>
      </c>
      <c r="P971" t="s">
        <v>2982</v>
      </c>
      <c r="Q971" t="s">
        <v>3010</v>
      </c>
      <c r="R971" t="s">
        <v>824</v>
      </c>
      <c r="S971" t="s">
        <v>1496</v>
      </c>
      <c r="T971" t="s">
        <v>2719</v>
      </c>
      <c r="V971" t="s">
        <v>3305</v>
      </c>
      <c r="W971">
        <v>0.95</v>
      </c>
      <c r="X971" t="b">
        <v>1</v>
      </c>
      <c r="Y971" t="s">
        <v>2720</v>
      </c>
    </row>
    <row r="972" spans="1:25" x14ac:dyDescent="0.35">
      <c r="A972" t="s">
        <v>3011</v>
      </c>
      <c r="B972" t="s">
        <v>1498</v>
      </c>
      <c r="C972" t="s">
        <v>1500</v>
      </c>
      <c r="D972">
        <v>1</v>
      </c>
      <c r="G972">
        <v>1</v>
      </c>
      <c r="H972">
        <v>1</v>
      </c>
      <c r="I972">
        <v>1</v>
      </c>
      <c r="J972" t="s">
        <v>825</v>
      </c>
      <c r="K972" t="s">
        <v>2716</v>
      </c>
      <c r="L972" t="s">
        <v>2731</v>
      </c>
      <c r="N972" t="s">
        <v>3303</v>
      </c>
      <c r="O972" t="s">
        <v>2763</v>
      </c>
      <c r="P972" t="s">
        <v>3012</v>
      </c>
      <c r="Q972" t="s">
        <v>3013</v>
      </c>
      <c r="R972" t="s">
        <v>825</v>
      </c>
      <c r="T972" t="s">
        <v>2719</v>
      </c>
      <c r="V972" t="s">
        <v>3304</v>
      </c>
      <c r="W972">
        <v>0.95</v>
      </c>
      <c r="X972" t="b">
        <v>1</v>
      </c>
      <c r="Y972" t="s">
        <v>2720</v>
      </c>
    </row>
    <row r="973" spans="1:25" x14ac:dyDescent="0.35">
      <c r="A973" t="s">
        <v>3011</v>
      </c>
      <c r="B973" t="s">
        <v>1528</v>
      </c>
      <c r="C973" t="s">
        <v>1500</v>
      </c>
      <c r="D973">
        <v>0.5</v>
      </c>
      <c r="G973">
        <v>1</v>
      </c>
      <c r="H973">
        <v>0.5</v>
      </c>
      <c r="I973">
        <v>2</v>
      </c>
      <c r="J973" t="s">
        <v>825</v>
      </c>
      <c r="K973" t="s">
        <v>2716</v>
      </c>
      <c r="L973" t="s">
        <v>2731</v>
      </c>
      <c r="N973" t="s">
        <v>3303</v>
      </c>
      <c r="O973" t="s">
        <v>2763</v>
      </c>
      <c r="P973" t="s">
        <v>3012</v>
      </c>
      <c r="Q973" t="s">
        <v>3013</v>
      </c>
      <c r="R973" t="s">
        <v>825</v>
      </c>
      <c r="T973" t="s">
        <v>2719</v>
      </c>
      <c r="V973" t="s">
        <v>3305</v>
      </c>
      <c r="W973">
        <v>0.95</v>
      </c>
      <c r="X973" t="b">
        <v>1</v>
      </c>
      <c r="Y973" t="s">
        <v>2720</v>
      </c>
    </row>
    <row r="974" spans="1:25" x14ac:dyDescent="0.35">
      <c r="A974" t="s">
        <v>3011</v>
      </c>
      <c r="B974" t="s">
        <v>1528</v>
      </c>
      <c r="C974" t="s">
        <v>1496</v>
      </c>
      <c r="D974">
        <v>0.5</v>
      </c>
      <c r="G974">
        <v>1</v>
      </c>
      <c r="H974">
        <v>0.5</v>
      </c>
      <c r="I974">
        <v>2</v>
      </c>
      <c r="J974" t="s">
        <v>825</v>
      </c>
      <c r="K974" t="s">
        <v>2716</v>
      </c>
      <c r="L974" t="s">
        <v>2733</v>
      </c>
      <c r="N974" t="s">
        <v>3303</v>
      </c>
      <c r="O974" t="s">
        <v>2763</v>
      </c>
      <c r="P974" t="s">
        <v>3012</v>
      </c>
      <c r="Q974" t="s">
        <v>3013</v>
      </c>
      <c r="R974" t="s">
        <v>825</v>
      </c>
      <c r="T974" t="s">
        <v>2719</v>
      </c>
      <c r="V974" t="s">
        <v>3305</v>
      </c>
      <c r="W974">
        <v>0.95</v>
      </c>
      <c r="X974" t="b">
        <v>1</v>
      </c>
      <c r="Y974" t="s">
        <v>2720</v>
      </c>
    </row>
    <row r="975" spans="1:25" x14ac:dyDescent="0.35">
      <c r="A975" t="s">
        <v>3014</v>
      </c>
      <c r="B975" t="s">
        <v>1498</v>
      </c>
      <c r="C975" t="s">
        <v>1505</v>
      </c>
      <c r="D975">
        <v>1</v>
      </c>
      <c r="G975">
        <v>1</v>
      </c>
      <c r="H975">
        <v>1</v>
      </c>
      <c r="I975">
        <v>1</v>
      </c>
      <c r="J975" t="s">
        <v>826</v>
      </c>
      <c r="K975" t="s">
        <v>2786</v>
      </c>
      <c r="L975" t="s">
        <v>2804</v>
      </c>
      <c r="N975" t="s">
        <v>3303</v>
      </c>
      <c r="O975" t="s">
        <v>2763</v>
      </c>
      <c r="P975" t="s">
        <v>3012</v>
      </c>
      <c r="Q975" t="s">
        <v>2831</v>
      </c>
      <c r="R975" t="s">
        <v>826</v>
      </c>
      <c r="T975" t="s">
        <v>2719</v>
      </c>
      <c r="V975" t="s">
        <v>3304</v>
      </c>
      <c r="W975">
        <v>0.95</v>
      </c>
      <c r="X975" t="b">
        <v>1</v>
      </c>
      <c r="Y975" t="s">
        <v>2720</v>
      </c>
    </row>
    <row r="976" spans="1:25" x14ac:dyDescent="0.35">
      <c r="A976" t="s">
        <v>3014</v>
      </c>
      <c r="B976" t="s">
        <v>1528</v>
      </c>
      <c r="C976" t="s">
        <v>1505</v>
      </c>
      <c r="D976">
        <v>0.5</v>
      </c>
      <c r="G976">
        <v>1</v>
      </c>
      <c r="H976">
        <v>0.5</v>
      </c>
      <c r="I976">
        <v>2</v>
      </c>
      <c r="J976" t="s">
        <v>826</v>
      </c>
      <c r="K976" t="s">
        <v>2786</v>
      </c>
      <c r="L976" t="s">
        <v>2804</v>
      </c>
      <c r="N976" t="s">
        <v>3303</v>
      </c>
      <c r="O976" t="s">
        <v>2763</v>
      </c>
      <c r="P976" t="s">
        <v>3012</v>
      </c>
      <c r="Q976" t="s">
        <v>2831</v>
      </c>
      <c r="R976" t="s">
        <v>826</v>
      </c>
      <c r="T976" t="s">
        <v>2719</v>
      </c>
      <c r="V976" t="s">
        <v>3305</v>
      </c>
      <c r="W976">
        <v>0.95</v>
      </c>
      <c r="X976" t="b">
        <v>1</v>
      </c>
      <c r="Y976" t="s">
        <v>2720</v>
      </c>
    </row>
    <row r="977" spans="1:25" x14ac:dyDescent="0.35">
      <c r="A977" t="s">
        <v>3014</v>
      </c>
      <c r="B977" t="s">
        <v>1528</v>
      </c>
      <c r="C977" t="s">
        <v>1680</v>
      </c>
      <c r="D977">
        <v>0.5</v>
      </c>
      <c r="G977">
        <v>1</v>
      </c>
      <c r="H977">
        <v>0.5</v>
      </c>
      <c r="I977">
        <v>2</v>
      </c>
      <c r="J977" t="s">
        <v>826</v>
      </c>
      <c r="K977" t="s">
        <v>2786</v>
      </c>
      <c r="L977" t="s">
        <v>2806</v>
      </c>
      <c r="N977" t="s">
        <v>3303</v>
      </c>
      <c r="O977" t="s">
        <v>2763</v>
      </c>
      <c r="P977" t="s">
        <v>3012</v>
      </c>
      <c r="Q977" t="s">
        <v>2831</v>
      </c>
      <c r="R977" t="s">
        <v>826</v>
      </c>
      <c r="T977" t="s">
        <v>2719</v>
      </c>
      <c r="V977" t="s">
        <v>3305</v>
      </c>
      <c r="W977">
        <v>0.95</v>
      </c>
      <c r="X977" t="b">
        <v>1</v>
      </c>
      <c r="Y977" t="s">
        <v>2720</v>
      </c>
    </row>
    <row r="978" spans="1:25" x14ac:dyDescent="0.35">
      <c r="A978" t="s">
        <v>3015</v>
      </c>
      <c r="B978" t="s">
        <v>1528</v>
      </c>
      <c r="C978" t="s">
        <v>1914</v>
      </c>
      <c r="D978">
        <v>1</v>
      </c>
      <c r="G978">
        <v>1</v>
      </c>
      <c r="H978">
        <v>1</v>
      </c>
      <c r="I978">
        <v>1</v>
      </c>
      <c r="J978" t="s">
        <v>841</v>
      </c>
      <c r="K978" t="s">
        <v>2786</v>
      </c>
      <c r="L978" t="s">
        <v>2814</v>
      </c>
      <c r="N978" t="s">
        <v>3303</v>
      </c>
      <c r="O978" t="s">
        <v>2763</v>
      </c>
      <c r="P978" t="s">
        <v>3012</v>
      </c>
      <c r="Q978" t="s">
        <v>3016</v>
      </c>
      <c r="R978" t="s">
        <v>841</v>
      </c>
      <c r="S978" t="s">
        <v>1496</v>
      </c>
      <c r="T978" t="s">
        <v>2719</v>
      </c>
      <c r="V978" t="s">
        <v>3305</v>
      </c>
      <c r="W978">
        <v>0.95</v>
      </c>
      <c r="X978" t="b">
        <v>1</v>
      </c>
      <c r="Y978" t="s">
        <v>2720</v>
      </c>
    </row>
    <row r="979" spans="1:25" x14ac:dyDescent="0.35">
      <c r="A979" t="s">
        <v>3017</v>
      </c>
      <c r="B979" t="s">
        <v>1498</v>
      </c>
      <c r="C979" t="s">
        <v>1500</v>
      </c>
      <c r="D979">
        <v>1</v>
      </c>
      <c r="G979">
        <v>1</v>
      </c>
      <c r="H979">
        <v>1</v>
      </c>
      <c r="I979">
        <v>1</v>
      </c>
      <c r="J979" t="s">
        <v>851</v>
      </c>
      <c r="K979" t="s">
        <v>2716</v>
      </c>
      <c r="L979" t="s">
        <v>2731</v>
      </c>
      <c r="N979" t="s">
        <v>3303</v>
      </c>
      <c r="O979" t="s">
        <v>2763</v>
      </c>
      <c r="P979" t="s">
        <v>3018</v>
      </c>
      <c r="Q979" t="s">
        <v>3019</v>
      </c>
      <c r="R979" t="s">
        <v>851</v>
      </c>
      <c r="T979" t="s">
        <v>2719</v>
      </c>
      <c r="V979" t="s">
        <v>3304</v>
      </c>
      <c r="W979">
        <v>0.95</v>
      </c>
      <c r="X979" t="b">
        <v>1</v>
      </c>
      <c r="Y979" t="s">
        <v>2720</v>
      </c>
    </row>
    <row r="980" spans="1:25" x14ac:dyDescent="0.35">
      <c r="A980" t="s">
        <v>3017</v>
      </c>
      <c r="B980" t="s">
        <v>1528</v>
      </c>
      <c r="C980" t="s">
        <v>1500</v>
      </c>
      <c r="D980">
        <v>1</v>
      </c>
      <c r="G980">
        <v>1</v>
      </c>
      <c r="H980">
        <v>1</v>
      </c>
      <c r="I980">
        <v>1</v>
      </c>
      <c r="J980" t="s">
        <v>851</v>
      </c>
      <c r="K980" t="s">
        <v>2716</v>
      </c>
      <c r="L980" t="s">
        <v>2731</v>
      </c>
      <c r="N980" t="s">
        <v>3303</v>
      </c>
      <c r="O980" t="s">
        <v>2763</v>
      </c>
      <c r="P980" t="s">
        <v>3018</v>
      </c>
      <c r="Q980" t="s">
        <v>3019</v>
      </c>
      <c r="R980" t="s">
        <v>851</v>
      </c>
      <c r="T980" t="s">
        <v>2719</v>
      </c>
      <c r="V980" t="s">
        <v>3305</v>
      </c>
      <c r="W980">
        <v>0.95</v>
      </c>
      <c r="X980" t="b">
        <v>1</v>
      </c>
      <c r="Y980" t="s">
        <v>2720</v>
      </c>
    </row>
    <row r="981" spans="1:25" x14ac:dyDescent="0.35">
      <c r="A981" t="s">
        <v>3020</v>
      </c>
      <c r="B981" t="s">
        <v>1528</v>
      </c>
      <c r="C981" t="s">
        <v>2398</v>
      </c>
      <c r="D981">
        <v>1</v>
      </c>
      <c r="G981">
        <v>1</v>
      </c>
      <c r="H981">
        <v>1</v>
      </c>
      <c r="I981">
        <v>1</v>
      </c>
      <c r="J981" t="s">
        <v>852</v>
      </c>
      <c r="K981" t="s">
        <v>2786</v>
      </c>
      <c r="L981" t="s">
        <v>3021</v>
      </c>
      <c r="N981" t="s">
        <v>3303</v>
      </c>
      <c r="O981" t="s">
        <v>2763</v>
      </c>
      <c r="P981" t="s">
        <v>3018</v>
      </c>
      <c r="Q981" t="s">
        <v>3022</v>
      </c>
      <c r="R981" t="s">
        <v>852</v>
      </c>
      <c r="S981" t="s">
        <v>1496</v>
      </c>
      <c r="T981" t="s">
        <v>2719</v>
      </c>
      <c r="V981" t="s">
        <v>3305</v>
      </c>
      <c r="W981">
        <v>0.95</v>
      </c>
      <c r="X981" t="b">
        <v>1</v>
      </c>
      <c r="Y981" t="s">
        <v>2720</v>
      </c>
    </row>
    <row r="982" spans="1:25" x14ac:dyDescent="0.35">
      <c r="A982" t="s">
        <v>3020</v>
      </c>
      <c r="B982" t="s">
        <v>1498</v>
      </c>
      <c r="C982" t="s">
        <v>2164</v>
      </c>
      <c r="D982">
        <v>1</v>
      </c>
      <c r="G982">
        <v>1</v>
      </c>
      <c r="H982">
        <v>1</v>
      </c>
      <c r="I982">
        <v>1</v>
      </c>
      <c r="J982" t="s">
        <v>852</v>
      </c>
      <c r="K982" t="s">
        <v>2786</v>
      </c>
      <c r="L982" t="s">
        <v>3023</v>
      </c>
      <c r="N982" t="s">
        <v>3303</v>
      </c>
      <c r="O982" t="s">
        <v>2763</v>
      </c>
      <c r="P982" t="s">
        <v>3018</v>
      </c>
      <c r="Q982" t="s">
        <v>3022</v>
      </c>
      <c r="R982" t="s">
        <v>852</v>
      </c>
      <c r="S982" t="s">
        <v>1496</v>
      </c>
      <c r="T982" t="s">
        <v>2719</v>
      </c>
      <c r="V982" t="s">
        <v>3304</v>
      </c>
      <c r="W982">
        <v>0.95</v>
      </c>
      <c r="X982" t="b">
        <v>1</v>
      </c>
      <c r="Y982" t="s">
        <v>2720</v>
      </c>
    </row>
    <row r="983" spans="1:25" x14ac:dyDescent="0.35">
      <c r="A983" t="s">
        <v>3024</v>
      </c>
      <c r="B983" t="s">
        <v>1528</v>
      </c>
      <c r="C983" t="s">
        <v>1579</v>
      </c>
      <c r="D983">
        <v>1</v>
      </c>
      <c r="G983">
        <v>1</v>
      </c>
      <c r="H983">
        <v>1</v>
      </c>
      <c r="I983">
        <v>1</v>
      </c>
      <c r="J983" t="s">
        <v>882</v>
      </c>
      <c r="K983" t="s">
        <v>2786</v>
      </c>
      <c r="L983" t="s">
        <v>2800</v>
      </c>
      <c r="N983" t="s">
        <v>3303</v>
      </c>
      <c r="O983" t="s">
        <v>2763</v>
      </c>
      <c r="P983" t="s">
        <v>3018</v>
      </c>
      <c r="Q983" t="s">
        <v>2831</v>
      </c>
      <c r="R983" t="s">
        <v>882</v>
      </c>
      <c r="T983" t="s">
        <v>2719</v>
      </c>
      <c r="V983" t="s">
        <v>3305</v>
      </c>
      <c r="W983">
        <v>0.95</v>
      </c>
      <c r="X983" t="b">
        <v>1</v>
      </c>
      <c r="Y983" t="s">
        <v>2720</v>
      </c>
    </row>
    <row r="984" spans="1:25" x14ac:dyDescent="0.35">
      <c r="A984" t="s">
        <v>3024</v>
      </c>
      <c r="B984" t="s">
        <v>1498</v>
      </c>
      <c r="C984" t="s">
        <v>1679</v>
      </c>
      <c r="D984">
        <v>1</v>
      </c>
      <c r="G984">
        <v>1</v>
      </c>
      <c r="H984">
        <v>1</v>
      </c>
      <c r="I984">
        <v>1</v>
      </c>
      <c r="J984" t="s">
        <v>882</v>
      </c>
      <c r="K984" t="s">
        <v>2786</v>
      </c>
      <c r="L984" t="s">
        <v>2805</v>
      </c>
      <c r="N984" t="s">
        <v>3303</v>
      </c>
      <c r="O984" t="s">
        <v>2763</v>
      </c>
      <c r="P984" t="s">
        <v>3018</v>
      </c>
      <c r="Q984" t="s">
        <v>2831</v>
      </c>
      <c r="R984" t="s">
        <v>882</v>
      </c>
      <c r="T984" t="s">
        <v>2719</v>
      </c>
      <c r="V984" t="s">
        <v>3304</v>
      </c>
      <c r="W984">
        <v>0.95</v>
      </c>
      <c r="X984" t="b">
        <v>1</v>
      </c>
      <c r="Y984" t="s">
        <v>2720</v>
      </c>
    </row>
    <row r="985" spans="1:25" x14ac:dyDescent="0.35">
      <c r="A985" t="s">
        <v>3025</v>
      </c>
      <c r="B985" t="s">
        <v>1528</v>
      </c>
      <c r="C985" t="s">
        <v>1609</v>
      </c>
      <c r="D985">
        <v>3.06122448979592E-2</v>
      </c>
      <c r="G985">
        <v>3</v>
      </c>
      <c r="H985">
        <v>3.06122448979592E-2</v>
      </c>
      <c r="I985">
        <v>98</v>
      </c>
      <c r="J985" t="s">
        <v>994</v>
      </c>
      <c r="K985" t="s">
        <v>2786</v>
      </c>
      <c r="L985" t="s">
        <v>2762</v>
      </c>
      <c r="N985" t="s">
        <v>3303</v>
      </c>
      <c r="O985" t="s">
        <v>2763</v>
      </c>
      <c r="P985" t="s">
        <v>3026</v>
      </c>
      <c r="Q985" t="s">
        <v>3027</v>
      </c>
      <c r="R985" t="s">
        <v>994</v>
      </c>
      <c r="T985" t="s">
        <v>2719</v>
      </c>
      <c r="V985" t="s">
        <v>3305</v>
      </c>
      <c r="W985">
        <v>0.95</v>
      </c>
      <c r="X985" t="b">
        <v>1</v>
      </c>
      <c r="Y985" t="s">
        <v>2720</v>
      </c>
    </row>
    <row r="986" spans="1:25" x14ac:dyDescent="0.35">
      <c r="A986" t="s">
        <v>3025</v>
      </c>
      <c r="B986" t="s">
        <v>1528</v>
      </c>
      <c r="C986" t="s">
        <v>1551</v>
      </c>
      <c r="D986">
        <v>1.02040816326531E-2</v>
      </c>
      <c r="G986">
        <v>1</v>
      </c>
      <c r="H986">
        <v>1.02040816326531E-2</v>
      </c>
      <c r="I986">
        <v>98</v>
      </c>
      <c r="J986" t="s">
        <v>994</v>
      </c>
      <c r="K986" t="s">
        <v>2786</v>
      </c>
      <c r="L986" t="s">
        <v>2767</v>
      </c>
      <c r="N986" t="s">
        <v>3303</v>
      </c>
      <c r="O986" t="s">
        <v>2763</v>
      </c>
      <c r="P986" t="s">
        <v>3026</v>
      </c>
      <c r="Q986" t="s">
        <v>3027</v>
      </c>
      <c r="R986" t="s">
        <v>994</v>
      </c>
      <c r="T986" t="s">
        <v>2719</v>
      </c>
      <c r="V986" t="s">
        <v>3305</v>
      </c>
      <c r="W986">
        <v>0.95</v>
      </c>
      <c r="X986" t="b">
        <v>1</v>
      </c>
      <c r="Y986" t="s">
        <v>2720</v>
      </c>
    </row>
    <row r="987" spans="1:25" x14ac:dyDescent="0.35">
      <c r="A987" t="s">
        <v>3025</v>
      </c>
      <c r="B987" t="s">
        <v>1498</v>
      </c>
      <c r="C987" t="s">
        <v>1502</v>
      </c>
      <c r="D987">
        <v>1.01010101010101E-2</v>
      </c>
      <c r="G987">
        <v>1</v>
      </c>
      <c r="H987">
        <v>1.01010101010101E-2</v>
      </c>
      <c r="I987">
        <v>99</v>
      </c>
      <c r="J987" t="s">
        <v>994</v>
      </c>
      <c r="K987" t="s">
        <v>2786</v>
      </c>
      <c r="L987" t="s">
        <v>2774</v>
      </c>
      <c r="N987" t="s">
        <v>3303</v>
      </c>
      <c r="O987" t="s">
        <v>2763</v>
      </c>
      <c r="P987" t="s">
        <v>3026</v>
      </c>
      <c r="Q987" t="s">
        <v>3027</v>
      </c>
      <c r="R987" t="s">
        <v>994</v>
      </c>
      <c r="T987" t="s">
        <v>2719</v>
      </c>
      <c r="V987" t="s">
        <v>3304</v>
      </c>
      <c r="W987">
        <v>0.95</v>
      </c>
      <c r="X987" t="b">
        <v>1</v>
      </c>
      <c r="Y987" t="s">
        <v>2720</v>
      </c>
    </row>
    <row r="988" spans="1:25" x14ac:dyDescent="0.35">
      <c r="A988" t="s">
        <v>3025</v>
      </c>
      <c r="B988" t="s">
        <v>1528</v>
      </c>
      <c r="C988" t="s">
        <v>1592</v>
      </c>
      <c r="D988">
        <v>1.02040816326531E-2</v>
      </c>
      <c r="G988">
        <v>1</v>
      </c>
      <c r="H988">
        <v>1.02040816326531E-2</v>
      </c>
      <c r="I988">
        <v>98</v>
      </c>
      <c r="J988" t="s">
        <v>994</v>
      </c>
      <c r="K988" t="s">
        <v>2786</v>
      </c>
      <c r="L988" t="s">
        <v>2771</v>
      </c>
      <c r="N988" t="s">
        <v>3303</v>
      </c>
      <c r="O988" t="s">
        <v>2763</v>
      </c>
      <c r="P988" t="s">
        <v>3026</v>
      </c>
      <c r="Q988" t="s">
        <v>3027</v>
      </c>
      <c r="R988" t="s">
        <v>994</v>
      </c>
      <c r="T988" t="s">
        <v>2719</v>
      </c>
      <c r="V988" t="s">
        <v>3305</v>
      </c>
      <c r="W988">
        <v>0.95</v>
      </c>
      <c r="X988" t="b">
        <v>1</v>
      </c>
      <c r="Y988" t="s">
        <v>2720</v>
      </c>
    </row>
    <row r="989" spans="1:25" x14ac:dyDescent="0.35">
      <c r="A989" t="s">
        <v>3025</v>
      </c>
      <c r="B989" t="s">
        <v>1498</v>
      </c>
      <c r="C989" t="s">
        <v>3028</v>
      </c>
      <c r="D989">
        <v>1.01010101010101E-2</v>
      </c>
      <c r="G989">
        <v>1</v>
      </c>
      <c r="H989">
        <v>1.01010101010101E-2</v>
      </c>
      <c r="I989">
        <v>99</v>
      </c>
      <c r="J989" t="s">
        <v>994</v>
      </c>
      <c r="K989" t="s">
        <v>2786</v>
      </c>
      <c r="L989" t="s">
        <v>3029</v>
      </c>
      <c r="N989" t="s">
        <v>3303</v>
      </c>
      <c r="O989" t="s">
        <v>2763</v>
      </c>
      <c r="P989" t="s">
        <v>3026</v>
      </c>
      <c r="Q989" t="s">
        <v>3027</v>
      </c>
      <c r="R989" t="s">
        <v>994</v>
      </c>
      <c r="T989" t="s">
        <v>2719</v>
      </c>
      <c r="V989" t="s">
        <v>3304</v>
      </c>
      <c r="W989">
        <v>0.95</v>
      </c>
      <c r="X989" t="b">
        <v>1</v>
      </c>
      <c r="Y989" t="s">
        <v>2720</v>
      </c>
    </row>
    <row r="990" spans="1:25" x14ac:dyDescent="0.35">
      <c r="A990" t="s">
        <v>3025</v>
      </c>
      <c r="B990" t="s">
        <v>1498</v>
      </c>
      <c r="C990" t="s">
        <v>1734</v>
      </c>
      <c r="D990">
        <v>3.03030303030303E-2</v>
      </c>
      <c r="G990">
        <v>3</v>
      </c>
      <c r="H990">
        <v>3.03030303030303E-2</v>
      </c>
      <c r="I990">
        <v>99</v>
      </c>
      <c r="J990" t="s">
        <v>994</v>
      </c>
      <c r="K990" t="s">
        <v>2786</v>
      </c>
      <c r="L990" t="s">
        <v>2769</v>
      </c>
      <c r="N990" t="s">
        <v>3303</v>
      </c>
      <c r="O990" t="s">
        <v>2763</v>
      </c>
      <c r="P990" t="s">
        <v>3026</v>
      </c>
      <c r="Q990" t="s">
        <v>3027</v>
      </c>
      <c r="R990" t="s">
        <v>994</v>
      </c>
      <c r="T990" t="s">
        <v>2719</v>
      </c>
      <c r="V990" t="s">
        <v>3304</v>
      </c>
      <c r="W990">
        <v>0.95</v>
      </c>
      <c r="X990" t="b">
        <v>1</v>
      </c>
      <c r="Y990" t="s">
        <v>2720</v>
      </c>
    </row>
    <row r="991" spans="1:25" x14ac:dyDescent="0.35">
      <c r="A991" t="s">
        <v>3025</v>
      </c>
      <c r="B991" t="s">
        <v>1498</v>
      </c>
      <c r="C991" t="s">
        <v>2163</v>
      </c>
      <c r="D991">
        <v>1.01010101010101E-2</v>
      </c>
      <c r="G991">
        <v>1</v>
      </c>
      <c r="H991">
        <v>1.01010101010101E-2</v>
      </c>
      <c r="I991">
        <v>99</v>
      </c>
      <c r="J991" t="s">
        <v>994</v>
      </c>
      <c r="K991" t="s">
        <v>2786</v>
      </c>
      <c r="L991" t="s">
        <v>2775</v>
      </c>
      <c r="N991" t="s">
        <v>3303</v>
      </c>
      <c r="O991" t="s">
        <v>2763</v>
      </c>
      <c r="P991" t="s">
        <v>3026</v>
      </c>
      <c r="Q991" t="s">
        <v>3027</v>
      </c>
      <c r="R991" t="s">
        <v>994</v>
      </c>
      <c r="T991" t="s">
        <v>2719</v>
      </c>
      <c r="V991" t="s">
        <v>3304</v>
      </c>
      <c r="W991">
        <v>0.95</v>
      </c>
      <c r="X991" t="b">
        <v>1</v>
      </c>
      <c r="Y991" t="s">
        <v>2720</v>
      </c>
    </row>
    <row r="992" spans="1:25" x14ac:dyDescent="0.35">
      <c r="A992" t="s">
        <v>3025</v>
      </c>
      <c r="B992" t="s">
        <v>1498</v>
      </c>
      <c r="C992" t="s">
        <v>1509</v>
      </c>
      <c r="D992">
        <v>0.95959595959596</v>
      </c>
      <c r="G992">
        <v>95</v>
      </c>
      <c r="H992">
        <v>0.95959595959596</v>
      </c>
      <c r="I992">
        <v>99</v>
      </c>
      <c r="J992" t="s">
        <v>994</v>
      </c>
      <c r="K992" t="s">
        <v>2786</v>
      </c>
      <c r="L992" t="s">
        <v>3030</v>
      </c>
      <c r="N992" t="s">
        <v>3303</v>
      </c>
      <c r="O992" t="s">
        <v>2763</v>
      </c>
      <c r="P992" t="s">
        <v>3026</v>
      </c>
      <c r="Q992" t="s">
        <v>3027</v>
      </c>
      <c r="R992" t="s">
        <v>994</v>
      </c>
      <c r="T992" t="s">
        <v>2719</v>
      </c>
      <c r="V992" t="s">
        <v>3304</v>
      </c>
      <c r="W992">
        <v>0.95</v>
      </c>
      <c r="X992" t="b">
        <v>1</v>
      </c>
      <c r="Y992" t="s">
        <v>2720</v>
      </c>
    </row>
    <row r="993" spans="1:25" x14ac:dyDescent="0.35">
      <c r="A993" t="s">
        <v>3025</v>
      </c>
      <c r="B993" t="s">
        <v>1528</v>
      </c>
      <c r="C993" t="s">
        <v>1509</v>
      </c>
      <c r="D993">
        <v>0.94897959183673497</v>
      </c>
      <c r="G993">
        <v>93</v>
      </c>
      <c r="H993">
        <v>0.94897959183673497</v>
      </c>
      <c r="I993">
        <v>98</v>
      </c>
      <c r="J993" t="s">
        <v>994</v>
      </c>
      <c r="K993" t="s">
        <v>2786</v>
      </c>
      <c r="L993" t="s">
        <v>3030</v>
      </c>
      <c r="N993" t="s">
        <v>3303</v>
      </c>
      <c r="O993" t="s">
        <v>2763</v>
      </c>
      <c r="P993" t="s">
        <v>3026</v>
      </c>
      <c r="Q993" t="s">
        <v>3027</v>
      </c>
      <c r="R993" t="s">
        <v>994</v>
      </c>
      <c r="T993" t="s">
        <v>2719</v>
      </c>
      <c r="V993" t="s">
        <v>3305</v>
      </c>
      <c r="W993">
        <v>0.95</v>
      </c>
      <c r="X993" t="b">
        <v>1</v>
      </c>
      <c r="Y993" t="s">
        <v>2720</v>
      </c>
    </row>
    <row r="994" spans="1:25" x14ac:dyDescent="0.35">
      <c r="A994" t="s">
        <v>3031</v>
      </c>
      <c r="B994" t="s">
        <v>1528</v>
      </c>
      <c r="C994" t="s">
        <v>1766</v>
      </c>
      <c r="D994">
        <v>0.33333333333333298</v>
      </c>
      <c r="G994">
        <v>1</v>
      </c>
      <c r="H994">
        <v>0.33333333333333298</v>
      </c>
      <c r="I994">
        <v>3</v>
      </c>
      <c r="J994" t="s">
        <v>1014</v>
      </c>
      <c r="K994" t="s">
        <v>2786</v>
      </c>
      <c r="L994" t="s">
        <v>2809</v>
      </c>
      <c r="N994" t="s">
        <v>3303</v>
      </c>
      <c r="O994" t="s">
        <v>2763</v>
      </c>
      <c r="P994" t="s">
        <v>3026</v>
      </c>
      <c r="Q994" t="s">
        <v>3032</v>
      </c>
      <c r="R994" t="s">
        <v>1014</v>
      </c>
      <c r="S994" t="s">
        <v>1496</v>
      </c>
      <c r="T994" t="s">
        <v>2719</v>
      </c>
      <c r="V994" t="s">
        <v>3305</v>
      </c>
      <c r="W994">
        <v>0.95</v>
      </c>
      <c r="X994" t="b">
        <v>1</v>
      </c>
      <c r="Y994" t="s">
        <v>2720</v>
      </c>
    </row>
    <row r="995" spans="1:25" x14ac:dyDescent="0.35">
      <c r="A995" t="s">
        <v>3031</v>
      </c>
      <c r="B995" t="s">
        <v>1528</v>
      </c>
      <c r="C995" t="s">
        <v>1553</v>
      </c>
      <c r="D995">
        <v>0.33333333333333298</v>
      </c>
      <c r="G995">
        <v>1</v>
      </c>
      <c r="H995">
        <v>0.33333333333333298</v>
      </c>
      <c r="I995">
        <v>3</v>
      </c>
      <c r="J995" t="s">
        <v>1014</v>
      </c>
      <c r="K995" t="s">
        <v>2786</v>
      </c>
      <c r="L995" t="s">
        <v>2811</v>
      </c>
      <c r="N995" t="s">
        <v>3303</v>
      </c>
      <c r="O995" t="s">
        <v>2763</v>
      </c>
      <c r="P995" t="s">
        <v>3026</v>
      </c>
      <c r="Q995" t="s">
        <v>3032</v>
      </c>
      <c r="R995" t="s">
        <v>1014</v>
      </c>
      <c r="S995" t="s">
        <v>1496</v>
      </c>
      <c r="T995" t="s">
        <v>2719</v>
      </c>
      <c r="V995" t="s">
        <v>3305</v>
      </c>
      <c r="W995">
        <v>0.95</v>
      </c>
      <c r="X995" t="b">
        <v>1</v>
      </c>
      <c r="Y995" t="s">
        <v>2720</v>
      </c>
    </row>
    <row r="996" spans="1:25" x14ac:dyDescent="0.35">
      <c r="A996" t="s">
        <v>3031</v>
      </c>
      <c r="B996" t="s">
        <v>1528</v>
      </c>
      <c r="C996" t="s">
        <v>2320</v>
      </c>
      <c r="D996">
        <v>0.33333333333333298</v>
      </c>
      <c r="G996">
        <v>1</v>
      </c>
      <c r="H996">
        <v>0.33333333333333298</v>
      </c>
      <c r="I996">
        <v>3</v>
      </c>
      <c r="J996" t="s">
        <v>1014</v>
      </c>
      <c r="K996" t="s">
        <v>2786</v>
      </c>
      <c r="L996" t="s">
        <v>2812</v>
      </c>
      <c r="N996" t="s">
        <v>3303</v>
      </c>
      <c r="O996" t="s">
        <v>2763</v>
      </c>
      <c r="P996" t="s">
        <v>3026</v>
      </c>
      <c r="Q996" t="s">
        <v>3032</v>
      </c>
      <c r="R996" t="s">
        <v>1014</v>
      </c>
      <c r="S996" t="s">
        <v>1496</v>
      </c>
      <c r="T996" t="s">
        <v>2719</v>
      </c>
      <c r="V996" t="s">
        <v>3305</v>
      </c>
      <c r="W996">
        <v>0.95</v>
      </c>
      <c r="X996" t="b">
        <v>1</v>
      </c>
      <c r="Y996" t="s">
        <v>2720</v>
      </c>
    </row>
    <row r="997" spans="1:25" x14ac:dyDescent="0.35">
      <c r="A997" t="s">
        <v>3033</v>
      </c>
      <c r="B997" t="s">
        <v>1528</v>
      </c>
      <c r="C997" t="s">
        <v>1914</v>
      </c>
      <c r="D997">
        <v>1</v>
      </c>
      <c r="G997">
        <v>1</v>
      </c>
      <c r="H997">
        <v>1</v>
      </c>
      <c r="I997">
        <v>1</v>
      </c>
      <c r="J997" t="s">
        <v>1024</v>
      </c>
      <c r="K997" t="s">
        <v>2786</v>
      </c>
      <c r="L997" t="s">
        <v>2814</v>
      </c>
      <c r="N997" t="s">
        <v>3303</v>
      </c>
      <c r="O997" t="s">
        <v>2763</v>
      </c>
      <c r="P997" t="s">
        <v>3026</v>
      </c>
      <c r="Q997" t="s">
        <v>3034</v>
      </c>
      <c r="R997" t="s">
        <v>1024</v>
      </c>
      <c r="S997" t="s">
        <v>1496</v>
      </c>
      <c r="T997" t="s">
        <v>2719</v>
      </c>
      <c r="V997" t="s">
        <v>3305</v>
      </c>
      <c r="W997">
        <v>0.95</v>
      </c>
      <c r="X997" t="b">
        <v>1</v>
      </c>
      <c r="Y997" t="s">
        <v>2720</v>
      </c>
    </row>
    <row r="998" spans="1:25" x14ac:dyDescent="0.35">
      <c r="A998" t="s">
        <v>3035</v>
      </c>
      <c r="B998" t="s">
        <v>1498</v>
      </c>
      <c r="C998" t="s">
        <v>1914</v>
      </c>
      <c r="D998">
        <v>1</v>
      </c>
      <c r="G998">
        <v>1</v>
      </c>
      <c r="H998">
        <v>1</v>
      </c>
      <c r="I998">
        <v>1</v>
      </c>
      <c r="J998" t="s">
        <v>1044</v>
      </c>
      <c r="K998" t="s">
        <v>2786</v>
      </c>
      <c r="L998" t="s">
        <v>2814</v>
      </c>
      <c r="N998" t="s">
        <v>3303</v>
      </c>
      <c r="O998" t="s">
        <v>2763</v>
      </c>
      <c r="P998" t="s">
        <v>3026</v>
      </c>
      <c r="Q998" t="s">
        <v>3036</v>
      </c>
      <c r="R998" t="s">
        <v>1044</v>
      </c>
      <c r="S998" t="s">
        <v>1496</v>
      </c>
      <c r="T998" t="s">
        <v>2719</v>
      </c>
      <c r="V998" t="s">
        <v>3304</v>
      </c>
      <c r="W998">
        <v>0.95</v>
      </c>
      <c r="X998" t="b">
        <v>1</v>
      </c>
      <c r="Y998" t="s">
        <v>2720</v>
      </c>
    </row>
    <row r="999" spans="1:25" x14ac:dyDescent="0.35">
      <c r="A999" t="s">
        <v>3037</v>
      </c>
      <c r="B999" t="s">
        <v>1528</v>
      </c>
      <c r="C999" t="s">
        <v>1914</v>
      </c>
      <c r="D999">
        <v>1</v>
      </c>
      <c r="G999">
        <v>1</v>
      </c>
      <c r="H999">
        <v>1</v>
      </c>
      <c r="I999">
        <v>1</v>
      </c>
      <c r="J999" t="s">
        <v>1099</v>
      </c>
      <c r="K999" t="s">
        <v>2786</v>
      </c>
      <c r="L999" t="s">
        <v>2814</v>
      </c>
      <c r="N999" t="s">
        <v>3303</v>
      </c>
      <c r="O999" t="s">
        <v>2763</v>
      </c>
      <c r="P999" t="s">
        <v>3026</v>
      </c>
      <c r="Q999" t="s">
        <v>3038</v>
      </c>
      <c r="R999" t="s">
        <v>1099</v>
      </c>
      <c r="S999" t="s">
        <v>1496</v>
      </c>
      <c r="T999" t="s">
        <v>2719</v>
      </c>
      <c r="V999" t="s">
        <v>3305</v>
      </c>
      <c r="W999">
        <v>0.95</v>
      </c>
      <c r="X999" t="b">
        <v>1</v>
      </c>
      <c r="Y999" t="s">
        <v>2720</v>
      </c>
    </row>
    <row r="1000" spans="1:25" x14ac:dyDescent="0.35">
      <c r="A1000" t="s">
        <v>3039</v>
      </c>
      <c r="B1000" t="s">
        <v>1498</v>
      </c>
      <c r="C1000" t="s">
        <v>1914</v>
      </c>
      <c r="D1000">
        <v>1</v>
      </c>
      <c r="G1000">
        <v>1</v>
      </c>
      <c r="H1000">
        <v>1</v>
      </c>
      <c r="I1000">
        <v>1</v>
      </c>
      <c r="J1000" t="s">
        <v>1110</v>
      </c>
      <c r="K1000" t="s">
        <v>2786</v>
      </c>
      <c r="L1000" t="s">
        <v>2814</v>
      </c>
      <c r="N1000" t="s">
        <v>3303</v>
      </c>
      <c r="O1000" t="s">
        <v>2763</v>
      </c>
      <c r="P1000" t="s">
        <v>3026</v>
      </c>
      <c r="Q1000" t="s">
        <v>3040</v>
      </c>
      <c r="R1000" t="s">
        <v>1110</v>
      </c>
      <c r="S1000" t="s">
        <v>1496</v>
      </c>
      <c r="T1000" t="s">
        <v>2719</v>
      </c>
      <c r="V1000" t="s">
        <v>3304</v>
      </c>
      <c r="W1000">
        <v>0.95</v>
      </c>
      <c r="X1000" t="b">
        <v>1</v>
      </c>
      <c r="Y1000" t="s">
        <v>2720</v>
      </c>
    </row>
    <row r="1001" spans="1:25" x14ac:dyDescent="0.35">
      <c r="A1001" t="s">
        <v>3041</v>
      </c>
      <c r="B1001" t="s">
        <v>1498</v>
      </c>
      <c r="C1001" t="s">
        <v>1553</v>
      </c>
      <c r="D1001">
        <v>0.33333333333333298</v>
      </c>
      <c r="G1001">
        <v>1</v>
      </c>
      <c r="H1001">
        <v>0.33333333333333298</v>
      </c>
      <c r="I1001">
        <v>3</v>
      </c>
      <c r="J1001" t="s">
        <v>1121</v>
      </c>
      <c r="K1001" t="s">
        <v>2786</v>
      </c>
      <c r="L1001" t="s">
        <v>3005</v>
      </c>
      <c r="N1001" t="s">
        <v>3303</v>
      </c>
      <c r="O1001" t="s">
        <v>2763</v>
      </c>
      <c r="P1001" t="s">
        <v>3026</v>
      </c>
      <c r="Q1001" t="s">
        <v>3042</v>
      </c>
      <c r="R1001" t="s">
        <v>1121</v>
      </c>
      <c r="S1001" t="s">
        <v>1496</v>
      </c>
      <c r="T1001" t="s">
        <v>2719</v>
      </c>
      <c r="V1001" t="s">
        <v>3304</v>
      </c>
      <c r="W1001">
        <v>0.95</v>
      </c>
      <c r="X1001" t="b">
        <v>1</v>
      </c>
      <c r="Y1001" t="s">
        <v>2720</v>
      </c>
    </row>
    <row r="1002" spans="1:25" x14ac:dyDescent="0.35">
      <c r="A1002" t="s">
        <v>3041</v>
      </c>
      <c r="B1002" t="s">
        <v>1498</v>
      </c>
      <c r="C1002" t="s">
        <v>1681</v>
      </c>
      <c r="D1002">
        <v>0.33333333333333298</v>
      </c>
      <c r="G1002">
        <v>1</v>
      </c>
      <c r="H1002">
        <v>0.33333333333333298</v>
      </c>
      <c r="I1002">
        <v>3</v>
      </c>
      <c r="J1002" t="s">
        <v>1121</v>
      </c>
      <c r="K1002" t="s">
        <v>2786</v>
      </c>
      <c r="L1002" t="s">
        <v>2813</v>
      </c>
      <c r="N1002" t="s">
        <v>3303</v>
      </c>
      <c r="O1002" t="s">
        <v>2763</v>
      </c>
      <c r="P1002" t="s">
        <v>3026</v>
      </c>
      <c r="Q1002" t="s">
        <v>3042</v>
      </c>
      <c r="R1002" t="s">
        <v>1121</v>
      </c>
      <c r="S1002" t="s">
        <v>1496</v>
      </c>
      <c r="T1002" t="s">
        <v>2719</v>
      </c>
      <c r="V1002" t="s">
        <v>3304</v>
      </c>
      <c r="W1002">
        <v>0.95</v>
      </c>
      <c r="X1002" t="b">
        <v>1</v>
      </c>
      <c r="Y1002" t="s">
        <v>2720</v>
      </c>
    </row>
    <row r="1003" spans="1:25" x14ac:dyDescent="0.35">
      <c r="A1003" t="s">
        <v>3041</v>
      </c>
      <c r="B1003" t="s">
        <v>1498</v>
      </c>
      <c r="C1003" t="s">
        <v>1914</v>
      </c>
      <c r="D1003">
        <v>0.33333333333333298</v>
      </c>
      <c r="G1003">
        <v>1</v>
      </c>
      <c r="H1003">
        <v>0.33333333333333298</v>
      </c>
      <c r="I1003">
        <v>3</v>
      </c>
      <c r="J1003" t="s">
        <v>1121</v>
      </c>
      <c r="K1003" t="s">
        <v>2786</v>
      </c>
      <c r="L1003" t="s">
        <v>2814</v>
      </c>
      <c r="N1003" t="s">
        <v>3303</v>
      </c>
      <c r="O1003" t="s">
        <v>2763</v>
      </c>
      <c r="P1003" t="s">
        <v>3026</v>
      </c>
      <c r="Q1003" t="s">
        <v>3042</v>
      </c>
      <c r="R1003" t="s">
        <v>1121</v>
      </c>
      <c r="S1003" t="s">
        <v>1496</v>
      </c>
      <c r="T1003" t="s">
        <v>2719</v>
      </c>
      <c r="V1003" t="s">
        <v>3304</v>
      </c>
      <c r="W1003">
        <v>0.95</v>
      </c>
      <c r="X1003" t="b">
        <v>1</v>
      </c>
      <c r="Y1003" t="s">
        <v>2720</v>
      </c>
    </row>
    <row r="1004" spans="1:25" x14ac:dyDescent="0.35">
      <c r="A1004" t="s">
        <v>3043</v>
      </c>
      <c r="B1004" t="s">
        <v>1498</v>
      </c>
      <c r="C1004" t="s">
        <v>1914</v>
      </c>
      <c r="D1004">
        <v>1</v>
      </c>
      <c r="G1004">
        <v>1</v>
      </c>
      <c r="H1004">
        <v>1</v>
      </c>
      <c r="I1004">
        <v>1</v>
      </c>
      <c r="J1004" t="s">
        <v>1142</v>
      </c>
      <c r="K1004" t="s">
        <v>2786</v>
      </c>
      <c r="L1004" t="s">
        <v>2814</v>
      </c>
      <c r="N1004" t="s">
        <v>3303</v>
      </c>
      <c r="O1004" t="s">
        <v>2763</v>
      </c>
      <c r="P1004" t="s">
        <v>3026</v>
      </c>
      <c r="Q1004" t="s">
        <v>3044</v>
      </c>
      <c r="R1004" t="s">
        <v>1142</v>
      </c>
      <c r="S1004" t="s">
        <v>1496</v>
      </c>
      <c r="T1004" t="s">
        <v>2719</v>
      </c>
      <c r="V1004" t="s">
        <v>3304</v>
      </c>
      <c r="W1004">
        <v>0.95</v>
      </c>
      <c r="X1004" t="b">
        <v>1</v>
      </c>
      <c r="Y1004" t="s">
        <v>2720</v>
      </c>
    </row>
    <row r="1005" spans="1:25" x14ac:dyDescent="0.35">
      <c r="A1005" t="s">
        <v>3045</v>
      </c>
      <c r="B1005" t="s">
        <v>1498</v>
      </c>
      <c r="C1005" t="s">
        <v>1564</v>
      </c>
      <c r="D1005">
        <v>0.59595959595959602</v>
      </c>
      <c r="G1005">
        <v>59</v>
      </c>
      <c r="H1005">
        <v>0.59595959595959602</v>
      </c>
      <c r="I1005">
        <v>99</v>
      </c>
      <c r="J1005" t="s">
        <v>1161</v>
      </c>
      <c r="K1005" t="s">
        <v>2716</v>
      </c>
      <c r="L1005" t="s">
        <v>3046</v>
      </c>
      <c r="N1005" t="s">
        <v>3303</v>
      </c>
      <c r="O1005" t="s">
        <v>2763</v>
      </c>
      <c r="P1005" t="s">
        <v>3047</v>
      </c>
      <c r="Q1005" t="s">
        <v>3048</v>
      </c>
      <c r="R1005" t="s">
        <v>1161</v>
      </c>
      <c r="S1005" t="s">
        <v>1496</v>
      </c>
      <c r="T1005" t="s">
        <v>2719</v>
      </c>
      <c r="V1005" t="s">
        <v>3304</v>
      </c>
      <c r="W1005">
        <v>0.95</v>
      </c>
      <c r="X1005" t="b">
        <v>1</v>
      </c>
      <c r="Y1005" t="s">
        <v>2720</v>
      </c>
    </row>
    <row r="1006" spans="1:25" x14ac:dyDescent="0.35">
      <c r="A1006" t="s">
        <v>3045</v>
      </c>
      <c r="B1006" t="s">
        <v>1498</v>
      </c>
      <c r="C1006" t="s">
        <v>1580</v>
      </c>
      <c r="D1006">
        <v>0.10101010101010099</v>
      </c>
      <c r="G1006">
        <v>10</v>
      </c>
      <c r="H1006">
        <v>0.10101010101010099</v>
      </c>
      <c r="I1006">
        <v>99</v>
      </c>
      <c r="J1006" t="s">
        <v>1161</v>
      </c>
      <c r="K1006" t="s">
        <v>2716</v>
      </c>
      <c r="L1006" t="s">
        <v>3049</v>
      </c>
      <c r="N1006" t="s">
        <v>3303</v>
      </c>
      <c r="O1006" t="s">
        <v>2763</v>
      </c>
      <c r="P1006" t="s">
        <v>3047</v>
      </c>
      <c r="Q1006" t="s">
        <v>3048</v>
      </c>
      <c r="R1006" t="s">
        <v>1161</v>
      </c>
      <c r="S1006" t="s">
        <v>1496</v>
      </c>
      <c r="T1006" t="s">
        <v>2719</v>
      </c>
      <c r="V1006" t="s">
        <v>3304</v>
      </c>
      <c r="W1006">
        <v>0.95</v>
      </c>
      <c r="X1006" t="b">
        <v>1</v>
      </c>
      <c r="Y1006" t="s">
        <v>2720</v>
      </c>
    </row>
    <row r="1007" spans="1:25" x14ac:dyDescent="0.35">
      <c r="A1007" t="s">
        <v>3045</v>
      </c>
      <c r="B1007" t="s">
        <v>1498</v>
      </c>
      <c r="C1007" t="s">
        <v>1803</v>
      </c>
      <c r="D1007">
        <v>0.10101010101010099</v>
      </c>
      <c r="G1007">
        <v>10</v>
      </c>
      <c r="H1007">
        <v>0.10101010101010099</v>
      </c>
      <c r="I1007">
        <v>99</v>
      </c>
      <c r="J1007" t="s">
        <v>1161</v>
      </c>
      <c r="K1007" t="s">
        <v>2716</v>
      </c>
      <c r="L1007" t="s">
        <v>3050</v>
      </c>
      <c r="N1007" t="s">
        <v>3303</v>
      </c>
      <c r="O1007" t="s">
        <v>2763</v>
      </c>
      <c r="P1007" t="s">
        <v>3047</v>
      </c>
      <c r="Q1007" t="s">
        <v>3048</v>
      </c>
      <c r="R1007" t="s">
        <v>1161</v>
      </c>
      <c r="S1007" t="s">
        <v>1496</v>
      </c>
      <c r="T1007" t="s">
        <v>2719</v>
      </c>
      <c r="V1007" t="s">
        <v>3304</v>
      </c>
      <c r="W1007">
        <v>0.95</v>
      </c>
      <c r="X1007" t="b">
        <v>1</v>
      </c>
      <c r="Y1007" t="s">
        <v>2720</v>
      </c>
    </row>
    <row r="1008" spans="1:25" x14ac:dyDescent="0.35">
      <c r="A1008" t="s">
        <v>3045</v>
      </c>
      <c r="B1008" t="s">
        <v>1498</v>
      </c>
      <c r="C1008" t="s">
        <v>1510</v>
      </c>
      <c r="D1008">
        <v>2.02020202020202E-2</v>
      </c>
      <c r="G1008">
        <v>2</v>
      </c>
      <c r="H1008">
        <v>2.02020202020202E-2</v>
      </c>
      <c r="I1008">
        <v>99</v>
      </c>
      <c r="J1008" t="s">
        <v>1161</v>
      </c>
      <c r="K1008" t="s">
        <v>2716</v>
      </c>
      <c r="L1008" t="s">
        <v>3051</v>
      </c>
      <c r="N1008" t="s">
        <v>3303</v>
      </c>
      <c r="O1008" t="s">
        <v>2763</v>
      </c>
      <c r="P1008" t="s">
        <v>3047</v>
      </c>
      <c r="Q1008" t="s">
        <v>3048</v>
      </c>
      <c r="R1008" t="s">
        <v>1161</v>
      </c>
      <c r="S1008" t="s">
        <v>1496</v>
      </c>
      <c r="T1008" t="s">
        <v>2719</v>
      </c>
      <c r="V1008" t="s">
        <v>3304</v>
      </c>
      <c r="W1008">
        <v>0.95</v>
      </c>
      <c r="X1008" t="b">
        <v>1</v>
      </c>
      <c r="Y1008" t="s">
        <v>2720</v>
      </c>
    </row>
    <row r="1009" spans="1:25" x14ac:dyDescent="0.35">
      <c r="A1009" t="s">
        <v>3045</v>
      </c>
      <c r="B1009" t="s">
        <v>1498</v>
      </c>
      <c r="C1009" t="s">
        <v>1558</v>
      </c>
      <c r="D1009">
        <v>0.18181818181818199</v>
      </c>
      <c r="G1009">
        <v>18</v>
      </c>
      <c r="H1009">
        <v>0.18181818181818199</v>
      </c>
      <c r="I1009">
        <v>99</v>
      </c>
      <c r="J1009" t="s">
        <v>1161</v>
      </c>
      <c r="K1009" t="s">
        <v>2716</v>
      </c>
      <c r="L1009" t="s">
        <v>3052</v>
      </c>
      <c r="N1009" t="s">
        <v>3303</v>
      </c>
      <c r="O1009" t="s">
        <v>2763</v>
      </c>
      <c r="P1009" t="s">
        <v>3047</v>
      </c>
      <c r="Q1009" t="s">
        <v>3048</v>
      </c>
      <c r="R1009" t="s">
        <v>1161</v>
      </c>
      <c r="S1009" t="s">
        <v>1496</v>
      </c>
      <c r="T1009" t="s">
        <v>2719</v>
      </c>
      <c r="V1009" t="s">
        <v>3304</v>
      </c>
      <c r="W1009">
        <v>0.95</v>
      </c>
      <c r="X1009" t="b">
        <v>1</v>
      </c>
      <c r="Y1009" t="s">
        <v>2720</v>
      </c>
    </row>
    <row r="1010" spans="1:25" x14ac:dyDescent="0.35">
      <c r="A1010" t="s">
        <v>3045</v>
      </c>
      <c r="B1010" t="s">
        <v>1528</v>
      </c>
      <c r="C1010" t="s">
        <v>1564</v>
      </c>
      <c r="D1010">
        <v>0.45918367346938799</v>
      </c>
      <c r="G1010">
        <v>45</v>
      </c>
      <c r="H1010">
        <v>0.45918367346938799</v>
      </c>
      <c r="I1010">
        <v>98</v>
      </c>
      <c r="J1010" t="s">
        <v>1161</v>
      </c>
      <c r="K1010" t="s">
        <v>2716</v>
      </c>
      <c r="L1010" t="s">
        <v>3046</v>
      </c>
      <c r="N1010" t="s">
        <v>3303</v>
      </c>
      <c r="O1010" t="s">
        <v>2763</v>
      </c>
      <c r="P1010" t="s">
        <v>3047</v>
      </c>
      <c r="Q1010" t="s">
        <v>3048</v>
      </c>
      <c r="R1010" t="s">
        <v>1161</v>
      </c>
      <c r="S1010" t="s">
        <v>1496</v>
      </c>
      <c r="T1010" t="s">
        <v>2719</v>
      </c>
      <c r="V1010" t="s">
        <v>3305</v>
      </c>
      <c r="W1010">
        <v>0.95</v>
      </c>
      <c r="X1010" t="b">
        <v>1</v>
      </c>
      <c r="Y1010" t="s">
        <v>2720</v>
      </c>
    </row>
    <row r="1011" spans="1:25" x14ac:dyDescent="0.35">
      <c r="A1011" t="s">
        <v>3045</v>
      </c>
      <c r="B1011" t="s">
        <v>1528</v>
      </c>
      <c r="C1011" t="s">
        <v>1580</v>
      </c>
      <c r="D1011">
        <v>0.13265306122449</v>
      </c>
      <c r="G1011">
        <v>13</v>
      </c>
      <c r="H1011">
        <v>0.13265306122449</v>
      </c>
      <c r="I1011">
        <v>98</v>
      </c>
      <c r="J1011" t="s">
        <v>1161</v>
      </c>
      <c r="K1011" t="s">
        <v>2716</v>
      </c>
      <c r="L1011" t="s">
        <v>3049</v>
      </c>
      <c r="N1011" t="s">
        <v>3303</v>
      </c>
      <c r="O1011" t="s">
        <v>2763</v>
      </c>
      <c r="P1011" t="s">
        <v>3047</v>
      </c>
      <c r="Q1011" t="s">
        <v>3048</v>
      </c>
      <c r="R1011" t="s">
        <v>1161</v>
      </c>
      <c r="S1011" t="s">
        <v>1496</v>
      </c>
      <c r="T1011" t="s">
        <v>2719</v>
      </c>
      <c r="V1011" t="s">
        <v>3305</v>
      </c>
      <c r="W1011">
        <v>0.95</v>
      </c>
      <c r="X1011" t="b">
        <v>1</v>
      </c>
      <c r="Y1011" t="s">
        <v>2720</v>
      </c>
    </row>
    <row r="1012" spans="1:25" x14ac:dyDescent="0.35">
      <c r="A1012" t="s">
        <v>3045</v>
      </c>
      <c r="B1012" t="s">
        <v>1528</v>
      </c>
      <c r="C1012" t="s">
        <v>1803</v>
      </c>
      <c r="D1012">
        <v>9.18367346938775E-2</v>
      </c>
      <c r="G1012">
        <v>9</v>
      </c>
      <c r="H1012">
        <v>9.1836734693877597E-2</v>
      </c>
      <c r="I1012">
        <v>98</v>
      </c>
      <c r="J1012" t="s">
        <v>1161</v>
      </c>
      <c r="K1012" t="s">
        <v>2716</v>
      </c>
      <c r="L1012" t="s">
        <v>3050</v>
      </c>
      <c r="N1012" t="s">
        <v>3303</v>
      </c>
      <c r="O1012" t="s">
        <v>2763</v>
      </c>
      <c r="P1012" t="s">
        <v>3047</v>
      </c>
      <c r="Q1012" t="s">
        <v>3048</v>
      </c>
      <c r="R1012" t="s">
        <v>1161</v>
      </c>
      <c r="S1012" t="s">
        <v>1496</v>
      </c>
      <c r="T1012" t="s">
        <v>2719</v>
      </c>
      <c r="V1012" t="s">
        <v>3305</v>
      </c>
      <c r="W1012">
        <v>0.95</v>
      </c>
      <c r="X1012" t="b">
        <v>1</v>
      </c>
      <c r="Y1012" t="s">
        <v>2720</v>
      </c>
    </row>
    <row r="1013" spans="1:25" x14ac:dyDescent="0.35">
      <c r="A1013" t="s">
        <v>3045</v>
      </c>
      <c r="B1013" t="s">
        <v>1528</v>
      </c>
      <c r="C1013" t="s">
        <v>1510</v>
      </c>
      <c r="D1013">
        <v>2.04081632653061E-2</v>
      </c>
      <c r="G1013">
        <v>2</v>
      </c>
      <c r="H1013">
        <v>2.04081632653061E-2</v>
      </c>
      <c r="I1013">
        <v>98</v>
      </c>
      <c r="J1013" t="s">
        <v>1161</v>
      </c>
      <c r="K1013" t="s">
        <v>2716</v>
      </c>
      <c r="L1013" t="s">
        <v>3051</v>
      </c>
      <c r="N1013" t="s">
        <v>3303</v>
      </c>
      <c r="O1013" t="s">
        <v>2763</v>
      </c>
      <c r="P1013" t="s">
        <v>3047</v>
      </c>
      <c r="Q1013" t="s">
        <v>3048</v>
      </c>
      <c r="R1013" t="s">
        <v>1161</v>
      </c>
      <c r="S1013" t="s">
        <v>1496</v>
      </c>
      <c r="T1013" t="s">
        <v>2719</v>
      </c>
      <c r="V1013" t="s">
        <v>3305</v>
      </c>
      <c r="W1013">
        <v>0.95</v>
      </c>
      <c r="X1013" t="b">
        <v>1</v>
      </c>
      <c r="Y1013" t="s">
        <v>2720</v>
      </c>
    </row>
    <row r="1014" spans="1:25" x14ac:dyDescent="0.35">
      <c r="A1014" t="s">
        <v>3045</v>
      </c>
      <c r="B1014" t="s">
        <v>1528</v>
      </c>
      <c r="C1014" t="s">
        <v>1558</v>
      </c>
      <c r="D1014">
        <v>0.29591836734693899</v>
      </c>
      <c r="G1014">
        <v>29</v>
      </c>
      <c r="H1014">
        <v>0.29591836734693899</v>
      </c>
      <c r="I1014">
        <v>98</v>
      </c>
      <c r="J1014" t="s">
        <v>1161</v>
      </c>
      <c r="K1014" t="s">
        <v>2716</v>
      </c>
      <c r="L1014" t="s">
        <v>3052</v>
      </c>
      <c r="N1014" t="s">
        <v>3303</v>
      </c>
      <c r="O1014" t="s">
        <v>2763</v>
      </c>
      <c r="P1014" t="s">
        <v>3047</v>
      </c>
      <c r="Q1014" t="s">
        <v>3048</v>
      </c>
      <c r="R1014" t="s">
        <v>1161</v>
      </c>
      <c r="S1014" t="s">
        <v>1496</v>
      </c>
      <c r="T1014" t="s">
        <v>2719</v>
      </c>
      <c r="V1014" t="s">
        <v>3305</v>
      </c>
      <c r="W1014">
        <v>0.95</v>
      </c>
      <c r="X1014" t="b">
        <v>1</v>
      </c>
      <c r="Y1014" t="s">
        <v>2720</v>
      </c>
    </row>
    <row r="1015" spans="1:25" x14ac:dyDescent="0.35">
      <c r="A1015" t="s">
        <v>3053</v>
      </c>
      <c r="B1015" t="s">
        <v>1498</v>
      </c>
      <c r="C1015" t="s">
        <v>1819</v>
      </c>
      <c r="D1015">
        <v>0.25</v>
      </c>
      <c r="G1015">
        <v>3</v>
      </c>
      <c r="H1015">
        <v>0.25</v>
      </c>
      <c r="I1015">
        <v>12</v>
      </c>
      <c r="J1015" t="s">
        <v>1162</v>
      </c>
      <c r="K1015" t="s">
        <v>2786</v>
      </c>
      <c r="L1015" t="s">
        <v>3054</v>
      </c>
      <c r="N1015" t="s">
        <v>3303</v>
      </c>
      <c r="O1015" t="s">
        <v>2763</v>
      </c>
      <c r="P1015" t="s">
        <v>3047</v>
      </c>
      <c r="Q1015" t="s">
        <v>3055</v>
      </c>
      <c r="R1015" t="s">
        <v>1162</v>
      </c>
      <c r="S1015" t="s">
        <v>1496</v>
      </c>
      <c r="T1015" t="s">
        <v>2719</v>
      </c>
      <c r="V1015" t="s">
        <v>3304</v>
      </c>
      <c r="W1015">
        <v>0.95</v>
      </c>
      <c r="X1015" t="b">
        <v>1</v>
      </c>
      <c r="Y1015" t="s">
        <v>2720</v>
      </c>
    </row>
    <row r="1016" spans="1:25" x14ac:dyDescent="0.35">
      <c r="A1016" t="s">
        <v>3053</v>
      </c>
      <c r="B1016" t="s">
        <v>1528</v>
      </c>
      <c r="C1016" t="s">
        <v>1819</v>
      </c>
      <c r="D1016">
        <v>0.27272727272727298</v>
      </c>
      <c r="G1016">
        <v>3</v>
      </c>
      <c r="H1016">
        <v>0.27272727272727298</v>
      </c>
      <c r="I1016">
        <v>11</v>
      </c>
      <c r="J1016" t="s">
        <v>1162</v>
      </c>
      <c r="K1016" t="s">
        <v>2786</v>
      </c>
      <c r="L1016" t="s">
        <v>3054</v>
      </c>
      <c r="N1016" t="s">
        <v>3303</v>
      </c>
      <c r="O1016" t="s">
        <v>2763</v>
      </c>
      <c r="P1016" t="s">
        <v>3047</v>
      </c>
      <c r="Q1016" t="s">
        <v>3055</v>
      </c>
      <c r="R1016" t="s">
        <v>1162</v>
      </c>
      <c r="S1016" t="s">
        <v>1496</v>
      </c>
      <c r="T1016" t="s">
        <v>2719</v>
      </c>
      <c r="V1016" t="s">
        <v>3305</v>
      </c>
      <c r="W1016">
        <v>0.95</v>
      </c>
      <c r="X1016" t="b">
        <v>1</v>
      </c>
      <c r="Y1016" t="s">
        <v>2720</v>
      </c>
    </row>
    <row r="1017" spans="1:25" x14ac:dyDescent="0.35">
      <c r="A1017" t="s">
        <v>3053</v>
      </c>
      <c r="B1017" t="s">
        <v>1528</v>
      </c>
      <c r="C1017" t="s">
        <v>2122</v>
      </c>
      <c r="D1017">
        <v>9.0909090909090898E-2</v>
      </c>
      <c r="G1017">
        <v>1</v>
      </c>
      <c r="H1017">
        <v>9.0909090909090898E-2</v>
      </c>
      <c r="I1017">
        <v>11</v>
      </c>
      <c r="J1017" t="s">
        <v>1162</v>
      </c>
      <c r="K1017" t="s">
        <v>2786</v>
      </c>
      <c r="L1017" t="s">
        <v>3056</v>
      </c>
      <c r="N1017" t="s">
        <v>3303</v>
      </c>
      <c r="O1017" t="s">
        <v>2763</v>
      </c>
      <c r="P1017" t="s">
        <v>3047</v>
      </c>
      <c r="Q1017" t="s">
        <v>3055</v>
      </c>
      <c r="R1017" t="s">
        <v>1162</v>
      </c>
      <c r="S1017" t="s">
        <v>1496</v>
      </c>
      <c r="T1017" t="s">
        <v>2719</v>
      </c>
      <c r="V1017" t="s">
        <v>3305</v>
      </c>
      <c r="W1017">
        <v>0.95</v>
      </c>
      <c r="X1017" t="b">
        <v>1</v>
      </c>
      <c r="Y1017" t="s">
        <v>2720</v>
      </c>
    </row>
    <row r="1018" spans="1:25" x14ac:dyDescent="0.35">
      <c r="A1018" t="s">
        <v>3053</v>
      </c>
      <c r="B1018" t="s">
        <v>1498</v>
      </c>
      <c r="C1018" t="s">
        <v>1511</v>
      </c>
      <c r="D1018">
        <v>0.75</v>
      </c>
      <c r="G1018">
        <v>9</v>
      </c>
      <c r="H1018">
        <v>0.75</v>
      </c>
      <c r="I1018">
        <v>12</v>
      </c>
      <c r="J1018" t="s">
        <v>1162</v>
      </c>
      <c r="K1018" t="s">
        <v>2786</v>
      </c>
      <c r="L1018" t="s">
        <v>3057</v>
      </c>
      <c r="N1018" t="s">
        <v>3303</v>
      </c>
      <c r="O1018" t="s">
        <v>2763</v>
      </c>
      <c r="P1018" t="s">
        <v>3047</v>
      </c>
      <c r="Q1018" t="s">
        <v>3055</v>
      </c>
      <c r="R1018" t="s">
        <v>1162</v>
      </c>
      <c r="S1018" t="s">
        <v>1496</v>
      </c>
      <c r="T1018" t="s">
        <v>2719</v>
      </c>
      <c r="V1018" t="s">
        <v>3304</v>
      </c>
      <c r="W1018">
        <v>0.95</v>
      </c>
      <c r="X1018" t="b">
        <v>1</v>
      </c>
      <c r="Y1018" t="s">
        <v>2720</v>
      </c>
    </row>
    <row r="1019" spans="1:25" x14ac:dyDescent="0.35">
      <c r="A1019" t="s">
        <v>3053</v>
      </c>
      <c r="B1019" t="s">
        <v>1528</v>
      </c>
      <c r="C1019" t="s">
        <v>1511</v>
      </c>
      <c r="D1019">
        <v>0.63636363636363602</v>
      </c>
      <c r="G1019">
        <v>7</v>
      </c>
      <c r="H1019">
        <v>0.63636363636363602</v>
      </c>
      <c r="I1019">
        <v>11</v>
      </c>
      <c r="J1019" t="s">
        <v>1162</v>
      </c>
      <c r="K1019" t="s">
        <v>2786</v>
      </c>
      <c r="L1019" t="s">
        <v>3057</v>
      </c>
      <c r="N1019" t="s">
        <v>3303</v>
      </c>
      <c r="O1019" t="s">
        <v>2763</v>
      </c>
      <c r="P1019" t="s">
        <v>3047</v>
      </c>
      <c r="Q1019" t="s">
        <v>3055</v>
      </c>
      <c r="R1019" t="s">
        <v>1162</v>
      </c>
      <c r="S1019" t="s">
        <v>1496</v>
      </c>
      <c r="T1019" t="s">
        <v>2719</v>
      </c>
      <c r="V1019" t="s">
        <v>3305</v>
      </c>
      <c r="W1019">
        <v>0.95</v>
      </c>
      <c r="X1019" t="b">
        <v>1</v>
      </c>
      <c r="Y1019" t="s">
        <v>2720</v>
      </c>
    </row>
    <row r="1020" spans="1:25" x14ac:dyDescent="0.35">
      <c r="A1020" t="s">
        <v>3053</v>
      </c>
      <c r="B1020" t="s">
        <v>1498</v>
      </c>
      <c r="C1020" t="s">
        <v>3058</v>
      </c>
      <c r="D1020">
        <v>8.3333333333333301E-2</v>
      </c>
      <c r="G1020">
        <v>1</v>
      </c>
      <c r="H1020">
        <v>8.3333333333333301E-2</v>
      </c>
      <c r="I1020">
        <v>12</v>
      </c>
      <c r="J1020" t="s">
        <v>1162</v>
      </c>
      <c r="K1020" t="s">
        <v>2786</v>
      </c>
      <c r="L1020" t="s">
        <v>3059</v>
      </c>
      <c r="N1020" t="s">
        <v>3303</v>
      </c>
      <c r="O1020" t="s">
        <v>2763</v>
      </c>
      <c r="P1020" t="s">
        <v>3047</v>
      </c>
      <c r="Q1020" t="s">
        <v>3055</v>
      </c>
      <c r="R1020" t="s">
        <v>1162</v>
      </c>
      <c r="S1020" t="s">
        <v>1496</v>
      </c>
      <c r="T1020" t="s">
        <v>2719</v>
      </c>
      <c r="V1020" t="s">
        <v>3304</v>
      </c>
      <c r="W1020">
        <v>0.95</v>
      </c>
      <c r="X1020" t="b">
        <v>1</v>
      </c>
      <c r="Y1020" t="s">
        <v>2720</v>
      </c>
    </row>
    <row r="1021" spans="1:25" x14ac:dyDescent="0.35">
      <c r="A1021" t="s">
        <v>3053</v>
      </c>
      <c r="B1021" t="s">
        <v>1528</v>
      </c>
      <c r="C1021" t="s">
        <v>3060</v>
      </c>
      <c r="D1021">
        <v>9.0909090909090898E-2</v>
      </c>
      <c r="G1021">
        <v>1</v>
      </c>
      <c r="H1021">
        <v>9.0909090909090898E-2</v>
      </c>
      <c r="I1021">
        <v>11</v>
      </c>
      <c r="J1021" t="s">
        <v>1162</v>
      </c>
      <c r="K1021" t="s">
        <v>2786</v>
      </c>
      <c r="L1021" t="s">
        <v>3061</v>
      </c>
      <c r="N1021" t="s">
        <v>3303</v>
      </c>
      <c r="O1021" t="s">
        <v>2763</v>
      </c>
      <c r="P1021" t="s">
        <v>3047</v>
      </c>
      <c r="Q1021" t="s">
        <v>3055</v>
      </c>
      <c r="R1021" t="s">
        <v>1162</v>
      </c>
      <c r="S1021" t="s">
        <v>1496</v>
      </c>
      <c r="T1021" t="s">
        <v>2719</v>
      </c>
      <c r="V1021" t="s">
        <v>3305</v>
      </c>
      <c r="W1021">
        <v>0.95</v>
      </c>
      <c r="X1021" t="b">
        <v>1</v>
      </c>
      <c r="Y1021" t="s">
        <v>2720</v>
      </c>
    </row>
    <row r="1022" spans="1:25" x14ac:dyDescent="0.35">
      <c r="A1022" t="s">
        <v>3053</v>
      </c>
      <c r="B1022" t="s">
        <v>1498</v>
      </c>
      <c r="C1022" t="s">
        <v>3062</v>
      </c>
      <c r="D1022">
        <v>8.3333333333333301E-2</v>
      </c>
      <c r="G1022">
        <v>1</v>
      </c>
      <c r="H1022">
        <v>8.3333333333333301E-2</v>
      </c>
      <c r="I1022">
        <v>12</v>
      </c>
      <c r="J1022" t="s">
        <v>1162</v>
      </c>
      <c r="K1022" t="s">
        <v>2786</v>
      </c>
      <c r="L1022" t="s">
        <v>3063</v>
      </c>
      <c r="N1022" t="s">
        <v>3303</v>
      </c>
      <c r="O1022" t="s">
        <v>2763</v>
      </c>
      <c r="P1022" t="s">
        <v>3047</v>
      </c>
      <c r="Q1022" t="s">
        <v>3055</v>
      </c>
      <c r="R1022" t="s">
        <v>1162</v>
      </c>
      <c r="S1022" t="s">
        <v>1496</v>
      </c>
      <c r="T1022" t="s">
        <v>2719</v>
      </c>
      <c r="V1022" t="s">
        <v>3304</v>
      </c>
      <c r="W1022">
        <v>0.95</v>
      </c>
      <c r="X1022" t="b">
        <v>1</v>
      </c>
      <c r="Y1022" t="s">
        <v>2720</v>
      </c>
    </row>
    <row r="1023" spans="1:25" x14ac:dyDescent="0.35">
      <c r="A1023" t="s">
        <v>3053</v>
      </c>
      <c r="B1023" t="s">
        <v>1498</v>
      </c>
      <c r="C1023" t="s">
        <v>3064</v>
      </c>
      <c r="D1023">
        <v>8.3333333333333301E-2</v>
      </c>
      <c r="G1023">
        <v>1</v>
      </c>
      <c r="H1023">
        <v>8.3333333333333301E-2</v>
      </c>
      <c r="I1023">
        <v>12</v>
      </c>
      <c r="J1023" t="s">
        <v>1162</v>
      </c>
      <c r="K1023" t="s">
        <v>2786</v>
      </c>
      <c r="L1023" t="s">
        <v>3065</v>
      </c>
      <c r="N1023" t="s">
        <v>3303</v>
      </c>
      <c r="O1023" t="s">
        <v>2763</v>
      </c>
      <c r="P1023" t="s">
        <v>3047</v>
      </c>
      <c r="Q1023" t="s">
        <v>3055</v>
      </c>
      <c r="R1023" t="s">
        <v>1162</v>
      </c>
      <c r="S1023" t="s">
        <v>1496</v>
      </c>
      <c r="T1023" t="s">
        <v>2719</v>
      </c>
      <c r="V1023" t="s">
        <v>3304</v>
      </c>
      <c r="W1023">
        <v>0.95</v>
      </c>
      <c r="X1023" t="b">
        <v>1</v>
      </c>
      <c r="Y1023" t="s">
        <v>2720</v>
      </c>
    </row>
    <row r="1024" spans="1:25" x14ac:dyDescent="0.35">
      <c r="A1024" t="s">
        <v>3053</v>
      </c>
      <c r="B1024" t="s">
        <v>1528</v>
      </c>
      <c r="C1024" t="s">
        <v>3064</v>
      </c>
      <c r="D1024">
        <v>9.0909090909090898E-2</v>
      </c>
      <c r="G1024">
        <v>1</v>
      </c>
      <c r="H1024">
        <v>9.0909090909090898E-2</v>
      </c>
      <c r="I1024">
        <v>11</v>
      </c>
      <c r="J1024" t="s">
        <v>1162</v>
      </c>
      <c r="K1024" t="s">
        <v>2786</v>
      </c>
      <c r="L1024" t="s">
        <v>3065</v>
      </c>
      <c r="N1024" t="s">
        <v>3303</v>
      </c>
      <c r="O1024" t="s">
        <v>2763</v>
      </c>
      <c r="P1024" t="s">
        <v>3047</v>
      </c>
      <c r="Q1024" t="s">
        <v>3055</v>
      </c>
      <c r="R1024" t="s">
        <v>1162</v>
      </c>
      <c r="S1024" t="s">
        <v>1496</v>
      </c>
      <c r="T1024" t="s">
        <v>2719</v>
      </c>
      <c r="V1024" t="s">
        <v>3305</v>
      </c>
      <c r="W1024">
        <v>0.95</v>
      </c>
      <c r="X1024" t="b">
        <v>1</v>
      </c>
      <c r="Y1024" t="s">
        <v>2720</v>
      </c>
    </row>
    <row r="1025" spans="1:25" x14ac:dyDescent="0.35">
      <c r="A1025" t="s">
        <v>3053</v>
      </c>
      <c r="B1025" t="s">
        <v>1498</v>
      </c>
      <c r="C1025" t="s">
        <v>1576</v>
      </c>
      <c r="D1025">
        <v>8.3333333333333301E-2</v>
      </c>
      <c r="G1025">
        <v>1</v>
      </c>
      <c r="H1025">
        <v>8.3333333333333301E-2</v>
      </c>
      <c r="I1025">
        <v>12</v>
      </c>
      <c r="J1025" t="s">
        <v>1162</v>
      </c>
      <c r="K1025" t="s">
        <v>2786</v>
      </c>
      <c r="L1025" t="s">
        <v>3066</v>
      </c>
      <c r="N1025" t="s">
        <v>3303</v>
      </c>
      <c r="O1025" t="s">
        <v>2763</v>
      </c>
      <c r="P1025" t="s">
        <v>3047</v>
      </c>
      <c r="Q1025" t="s">
        <v>3055</v>
      </c>
      <c r="R1025" t="s">
        <v>1162</v>
      </c>
      <c r="S1025" t="s">
        <v>1496</v>
      </c>
      <c r="T1025" t="s">
        <v>2719</v>
      </c>
      <c r="V1025" t="s">
        <v>3304</v>
      </c>
      <c r="W1025">
        <v>0.95</v>
      </c>
      <c r="X1025" t="b">
        <v>1</v>
      </c>
      <c r="Y1025" t="s">
        <v>2720</v>
      </c>
    </row>
    <row r="1026" spans="1:25" x14ac:dyDescent="0.35">
      <c r="A1026" t="s">
        <v>3053</v>
      </c>
      <c r="B1026" t="s">
        <v>1528</v>
      </c>
      <c r="C1026" t="s">
        <v>1576</v>
      </c>
      <c r="D1026">
        <v>9.0909090909090898E-2</v>
      </c>
      <c r="G1026">
        <v>1</v>
      </c>
      <c r="H1026">
        <v>9.0909090909090898E-2</v>
      </c>
      <c r="I1026">
        <v>11</v>
      </c>
      <c r="J1026" t="s">
        <v>1162</v>
      </c>
      <c r="K1026" t="s">
        <v>2786</v>
      </c>
      <c r="L1026" t="s">
        <v>3066</v>
      </c>
      <c r="N1026" t="s">
        <v>3303</v>
      </c>
      <c r="O1026" t="s">
        <v>2763</v>
      </c>
      <c r="P1026" t="s">
        <v>3047</v>
      </c>
      <c r="Q1026" t="s">
        <v>3055</v>
      </c>
      <c r="R1026" t="s">
        <v>1162</v>
      </c>
      <c r="S1026" t="s">
        <v>1496</v>
      </c>
      <c r="T1026" t="s">
        <v>2719</v>
      </c>
      <c r="V1026" t="s">
        <v>3305</v>
      </c>
      <c r="W1026">
        <v>0.95</v>
      </c>
      <c r="X1026" t="b">
        <v>1</v>
      </c>
      <c r="Y1026" t="s">
        <v>2720</v>
      </c>
    </row>
    <row r="1027" spans="1:25" x14ac:dyDescent="0.35">
      <c r="A1027" t="s">
        <v>3067</v>
      </c>
      <c r="B1027" t="s">
        <v>1498</v>
      </c>
      <c r="C1027" t="s">
        <v>1558</v>
      </c>
      <c r="D1027">
        <v>1</v>
      </c>
      <c r="G1027">
        <v>2</v>
      </c>
      <c r="H1027">
        <v>1</v>
      </c>
      <c r="I1027">
        <v>2</v>
      </c>
      <c r="J1027" t="s">
        <v>1174</v>
      </c>
      <c r="K1027" t="s">
        <v>2716</v>
      </c>
      <c r="L1027" t="s">
        <v>3052</v>
      </c>
      <c r="N1027" t="s">
        <v>3303</v>
      </c>
      <c r="O1027" t="s">
        <v>2763</v>
      </c>
      <c r="P1027" t="s">
        <v>3047</v>
      </c>
      <c r="Q1027" t="s">
        <v>3068</v>
      </c>
      <c r="R1027" t="s">
        <v>1174</v>
      </c>
      <c r="S1027" t="s">
        <v>1496</v>
      </c>
      <c r="T1027" t="s">
        <v>2719</v>
      </c>
      <c r="V1027" t="s">
        <v>3304</v>
      </c>
      <c r="W1027">
        <v>0.95</v>
      </c>
      <c r="X1027" t="b">
        <v>1</v>
      </c>
      <c r="Y1027" t="s">
        <v>2720</v>
      </c>
    </row>
    <row r="1028" spans="1:25" x14ac:dyDescent="0.35">
      <c r="A1028" t="s">
        <v>3067</v>
      </c>
      <c r="B1028" t="s">
        <v>1528</v>
      </c>
      <c r="C1028" t="s">
        <v>1564</v>
      </c>
      <c r="D1028">
        <v>0.5</v>
      </c>
      <c r="G1028">
        <v>9</v>
      </c>
      <c r="H1028">
        <v>0.5</v>
      </c>
      <c r="I1028">
        <v>18</v>
      </c>
      <c r="J1028" t="s">
        <v>1174</v>
      </c>
      <c r="K1028" t="s">
        <v>2716</v>
      </c>
      <c r="L1028" t="s">
        <v>3046</v>
      </c>
      <c r="N1028" t="s">
        <v>3303</v>
      </c>
      <c r="O1028" t="s">
        <v>2763</v>
      </c>
      <c r="P1028" t="s">
        <v>3047</v>
      </c>
      <c r="Q1028" t="s">
        <v>3068</v>
      </c>
      <c r="R1028" t="s">
        <v>1174</v>
      </c>
      <c r="S1028" t="s">
        <v>1496</v>
      </c>
      <c r="T1028" t="s">
        <v>2719</v>
      </c>
      <c r="V1028" t="s">
        <v>3305</v>
      </c>
      <c r="W1028">
        <v>0.95</v>
      </c>
      <c r="X1028" t="b">
        <v>1</v>
      </c>
      <c r="Y1028" t="s">
        <v>2720</v>
      </c>
    </row>
    <row r="1029" spans="1:25" x14ac:dyDescent="0.35">
      <c r="A1029" t="s">
        <v>3067</v>
      </c>
      <c r="B1029" t="s">
        <v>1528</v>
      </c>
      <c r="C1029" t="s">
        <v>1580</v>
      </c>
      <c r="D1029">
        <v>5.5555555555555601E-2</v>
      </c>
      <c r="G1029">
        <v>1</v>
      </c>
      <c r="H1029">
        <v>5.5555555555555601E-2</v>
      </c>
      <c r="I1029">
        <v>18</v>
      </c>
      <c r="J1029" t="s">
        <v>1174</v>
      </c>
      <c r="K1029" t="s">
        <v>2716</v>
      </c>
      <c r="L1029" t="s">
        <v>3049</v>
      </c>
      <c r="N1029" t="s">
        <v>3303</v>
      </c>
      <c r="O1029" t="s">
        <v>2763</v>
      </c>
      <c r="P1029" t="s">
        <v>3047</v>
      </c>
      <c r="Q1029" t="s">
        <v>3068</v>
      </c>
      <c r="R1029" t="s">
        <v>1174</v>
      </c>
      <c r="S1029" t="s">
        <v>1496</v>
      </c>
      <c r="T1029" t="s">
        <v>2719</v>
      </c>
      <c r="V1029" t="s">
        <v>3305</v>
      </c>
      <c r="W1029">
        <v>0.95</v>
      </c>
      <c r="X1029" t="b">
        <v>1</v>
      </c>
      <c r="Y1029" t="s">
        <v>2720</v>
      </c>
    </row>
    <row r="1030" spans="1:25" x14ac:dyDescent="0.35">
      <c r="A1030" t="s">
        <v>3067</v>
      </c>
      <c r="B1030" t="s">
        <v>1528</v>
      </c>
      <c r="C1030" t="s">
        <v>1558</v>
      </c>
      <c r="D1030">
        <v>0.44444444444444398</v>
      </c>
      <c r="G1030">
        <v>8</v>
      </c>
      <c r="H1030">
        <v>0.44444444444444398</v>
      </c>
      <c r="I1030">
        <v>18</v>
      </c>
      <c r="J1030" t="s">
        <v>1174</v>
      </c>
      <c r="K1030" t="s">
        <v>2716</v>
      </c>
      <c r="L1030" t="s">
        <v>3052</v>
      </c>
      <c r="N1030" t="s">
        <v>3303</v>
      </c>
      <c r="O1030" t="s">
        <v>2763</v>
      </c>
      <c r="P1030" t="s">
        <v>3047</v>
      </c>
      <c r="Q1030" t="s">
        <v>3068</v>
      </c>
      <c r="R1030" t="s">
        <v>1174</v>
      </c>
      <c r="S1030" t="s">
        <v>1496</v>
      </c>
      <c r="T1030" t="s">
        <v>2719</v>
      </c>
      <c r="V1030" t="s">
        <v>3305</v>
      </c>
      <c r="W1030">
        <v>0.95</v>
      </c>
      <c r="X1030" t="b">
        <v>1</v>
      </c>
      <c r="Y1030" t="s">
        <v>2720</v>
      </c>
    </row>
    <row r="1031" spans="1:25" x14ac:dyDescent="0.35">
      <c r="A1031" t="s">
        <v>3069</v>
      </c>
      <c r="B1031" t="s">
        <v>1498</v>
      </c>
      <c r="C1031" t="s">
        <v>1581</v>
      </c>
      <c r="D1031">
        <v>0.78461538461538505</v>
      </c>
      <c r="G1031">
        <v>51</v>
      </c>
      <c r="H1031">
        <v>0.78461538461538505</v>
      </c>
      <c r="I1031">
        <v>65</v>
      </c>
      <c r="J1031" t="s">
        <v>1187</v>
      </c>
      <c r="K1031" t="s">
        <v>2786</v>
      </c>
      <c r="L1031" t="s">
        <v>3070</v>
      </c>
      <c r="N1031" t="s">
        <v>3303</v>
      </c>
      <c r="O1031" t="s">
        <v>2763</v>
      </c>
      <c r="P1031" t="s">
        <v>3071</v>
      </c>
      <c r="Q1031" t="s">
        <v>3072</v>
      </c>
      <c r="R1031" t="s">
        <v>1187</v>
      </c>
      <c r="S1031" t="s">
        <v>1496</v>
      </c>
      <c r="T1031" t="s">
        <v>2719</v>
      </c>
      <c r="V1031" t="s">
        <v>3304</v>
      </c>
      <c r="W1031">
        <v>0.95</v>
      </c>
      <c r="X1031" t="b">
        <v>1</v>
      </c>
      <c r="Y1031" t="s">
        <v>2720</v>
      </c>
    </row>
    <row r="1032" spans="1:25" x14ac:dyDescent="0.35">
      <c r="A1032" t="s">
        <v>3069</v>
      </c>
      <c r="B1032" t="s">
        <v>1528</v>
      </c>
      <c r="C1032" t="s">
        <v>1581</v>
      </c>
      <c r="D1032">
        <v>0.52830188679245305</v>
      </c>
      <c r="G1032">
        <v>28</v>
      </c>
      <c r="H1032">
        <v>0.52830188679245305</v>
      </c>
      <c r="I1032">
        <v>53</v>
      </c>
      <c r="J1032" t="s">
        <v>1187</v>
      </c>
      <c r="K1032" t="s">
        <v>2786</v>
      </c>
      <c r="L1032" t="s">
        <v>3070</v>
      </c>
      <c r="N1032" t="s">
        <v>3303</v>
      </c>
      <c r="O1032" t="s">
        <v>2763</v>
      </c>
      <c r="P1032" t="s">
        <v>3071</v>
      </c>
      <c r="Q1032" t="s">
        <v>3072</v>
      </c>
      <c r="R1032" t="s">
        <v>1187</v>
      </c>
      <c r="S1032" t="s">
        <v>1496</v>
      </c>
      <c r="T1032" t="s">
        <v>2719</v>
      </c>
      <c r="V1032" t="s">
        <v>3305</v>
      </c>
      <c r="W1032">
        <v>0.95</v>
      </c>
      <c r="X1032" t="b">
        <v>1</v>
      </c>
      <c r="Y1032" t="s">
        <v>2720</v>
      </c>
    </row>
    <row r="1033" spans="1:25" x14ac:dyDescent="0.35">
      <c r="A1033" t="s">
        <v>3069</v>
      </c>
      <c r="B1033" t="s">
        <v>1498</v>
      </c>
      <c r="C1033" t="s">
        <v>1648</v>
      </c>
      <c r="D1033">
        <v>0.15384615384615399</v>
      </c>
      <c r="G1033">
        <v>10</v>
      </c>
      <c r="H1033">
        <v>0.15384615384615399</v>
      </c>
      <c r="I1033">
        <v>65</v>
      </c>
      <c r="J1033" t="s">
        <v>1187</v>
      </c>
      <c r="K1033" t="s">
        <v>2786</v>
      </c>
      <c r="L1033" t="s">
        <v>3073</v>
      </c>
      <c r="N1033" t="s">
        <v>3303</v>
      </c>
      <c r="O1033" t="s">
        <v>2763</v>
      </c>
      <c r="P1033" t="s">
        <v>3071</v>
      </c>
      <c r="Q1033" t="s">
        <v>3072</v>
      </c>
      <c r="R1033" t="s">
        <v>1187</v>
      </c>
      <c r="S1033" t="s">
        <v>1496</v>
      </c>
      <c r="T1033" t="s">
        <v>2719</v>
      </c>
      <c r="V1033" t="s">
        <v>3304</v>
      </c>
      <c r="W1033">
        <v>0.95</v>
      </c>
      <c r="X1033" t="b">
        <v>1</v>
      </c>
      <c r="Y1033" t="s">
        <v>2720</v>
      </c>
    </row>
    <row r="1034" spans="1:25" x14ac:dyDescent="0.35">
      <c r="A1034" t="s">
        <v>3069</v>
      </c>
      <c r="B1034" t="s">
        <v>1528</v>
      </c>
      <c r="C1034" t="s">
        <v>1648</v>
      </c>
      <c r="D1034">
        <v>0.490566037735849</v>
      </c>
      <c r="G1034">
        <v>26</v>
      </c>
      <c r="H1034">
        <v>0.490566037735849</v>
      </c>
      <c r="I1034">
        <v>53</v>
      </c>
      <c r="J1034" t="s">
        <v>1187</v>
      </c>
      <c r="K1034" t="s">
        <v>2786</v>
      </c>
      <c r="L1034" t="s">
        <v>3073</v>
      </c>
      <c r="N1034" t="s">
        <v>3303</v>
      </c>
      <c r="O1034" t="s">
        <v>2763</v>
      </c>
      <c r="P1034" t="s">
        <v>3071</v>
      </c>
      <c r="Q1034" t="s">
        <v>3072</v>
      </c>
      <c r="R1034" t="s">
        <v>1187</v>
      </c>
      <c r="S1034" t="s">
        <v>1496</v>
      </c>
      <c r="T1034" t="s">
        <v>2719</v>
      </c>
      <c r="V1034" t="s">
        <v>3305</v>
      </c>
      <c r="W1034">
        <v>0.95</v>
      </c>
      <c r="X1034" t="b">
        <v>1</v>
      </c>
      <c r="Y1034" t="s">
        <v>2720</v>
      </c>
    </row>
    <row r="1035" spans="1:25" x14ac:dyDescent="0.35">
      <c r="A1035" t="s">
        <v>3069</v>
      </c>
      <c r="B1035" t="s">
        <v>1498</v>
      </c>
      <c r="C1035" t="s">
        <v>1512</v>
      </c>
      <c r="D1035">
        <v>0.15384615384615399</v>
      </c>
      <c r="G1035">
        <v>10</v>
      </c>
      <c r="H1035">
        <v>0.15384615384615399</v>
      </c>
      <c r="I1035">
        <v>65</v>
      </c>
      <c r="J1035" t="s">
        <v>1187</v>
      </c>
      <c r="K1035" t="s">
        <v>2786</v>
      </c>
      <c r="L1035" t="s">
        <v>3074</v>
      </c>
      <c r="N1035" t="s">
        <v>3303</v>
      </c>
      <c r="O1035" t="s">
        <v>2763</v>
      </c>
      <c r="P1035" t="s">
        <v>3071</v>
      </c>
      <c r="Q1035" t="s">
        <v>3072</v>
      </c>
      <c r="R1035" t="s">
        <v>1187</v>
      </c>
      <c r="S1035" t="s">
        <v>1496</v>
      </c>
      <c r="T1035" t="s">
        <v>2719</v>
      </c>
      <c r="V1035" t="s">
        <v>3304</v>
      </c>
      <c r="W1035">
        <v>0.95</v>
      </c>
      <c r="X1035" t="b">
        <v>1</v>
      </c>
      <c r="Y1035" t="s">
        <v>2720</v>
      </c>
    </row>
    <row r="1036" spans="1:25" x14ac:dyDescent="0.35">
      <c r="A1036" t="s">
        <v>3069</v>
      </c>
      <c r="B1036" t="s">
        <v>1528</v>
      </c>
      <c r="C1036" t="s">
        <v>1512</v>
      </c>
      <c r="D1036">
        <v>1.88679245283019E-2</v>
      </c>
      <c r="G1036">
        <v>1</v>
      </c>
      <c r="H1036">
        <v>1.88679245283019E-2</v>
      </c>
      <c r="I1036">
        <v>53</v>
      </c>
      <c r="J1036" t="s">
        <v>1187</v>
      </c>
      <c r="K1036" t="s">
        <v>2786</v>
      </c>
      <c r="L1036" t="s">
        <v>3074</v>
      </c>
      <c r="N1036" t="s">
        <v>3303</v>
      </c>
      <c r="O1036" t="s">
        <v>2763</v>
      </c>
      <c r="P1036" t="s">
        <v>3071</v>
      </c>
      <c r="Q1036" t="s">
        <v>3072</v>
      </c>
      <c r="R1036" t="s">
        <v>1187</v>
      </c>
      <c r="S1036" t="s">
        <v>1496</v>
      </c>
      <c r="T1036" t="s">
        <v>2719</v>
      </c>
      <c r="V1036" t="s">
        <v>3305</v>
      </c>
      <c r="W1036">
        <v>0.95</v>
      </c>
      <c r="X1036" t="b">
        <v>1</v>
      </c>
      <c r="Y1036" t="s">
        <v>2720</v>
      </c>
    </row>
    <row r="1037" spans="1:25" x14ac:dyDescent="0.35">
      <c r="A1037" t="s">
        <v>3069</v>
      </c>
      <c r="B1037" t="s">
        <v>1528</v>
      </c>
      <c r="C1037" t="s">
        <v>3075</v>
      </c>
      <c r="D1037">
        <v>1.88679245283019E-2</v>
      </c>
      <c r="G1037">
        <v>1</v>
      </c>
      <c r="H1037">
        <v>1.88679245283019E-2</v>
      </c>
      <c r="I1037">
        <v>53</v>
      </c>
      <c r="J1037" t="s">
        <v>1187</v>
      </c>
      <c r="K1037" t="s">
        <v>2786</v>
      </c>
      <c r="L1037" t="s">
        <v>3076</v>
      </c>
      <c r="N1037" t="s">
        <v>3303</v>
      </c>
      <c r="O1037" t="s">
        <v>2763</v>
      </c>
      <c r="P1037" t="s">
        <v>3071</v>
      </c>
      <c r="Q1037" t="s">
        <v>3072</v>
      </c>
      <c r="R1037" t="s">
        <v>1187</v>
      </c>
      <c r="S1037" t="s">
        <v>1496</v>
      </c>
      <c r="T1037" t="s">
        <v>2719</v>
      </c>
      <c r="V1037" t="s">
        <v>3305</v>
      </c>
      <c r="W1037">
        <v>0.95</v>
      </c>
      <c r="X1037" t="b">
        <v>1</v>
      </c>
      <c r="Y1037" t="s">
        <v>2720</v>
      </c>
    </row>
    <row r="1038" spans="1:25" x14ac:dyDescent="0.35">
      <c r="A1038" t="s">
        <v>3069</v>
      </c>
      <c r="B1038" t="s">
        <v>1498</v>
      </c>
      <c r="C1038" t="s">
        <v>1702</v>
      </c>
      <c r="D1038">
        <v>1.5384615384615399E-2</v>
      </c>
      <c r="G1038">
        <v>1</v>
      </c>
      <c r="H1038">
        <v>1.5384615384615399E-2</v>
      </c>
      <c r="I1038">
        <v>65</v>
      </c>
      <c r="J1038" t="s">
        <v>1187</v>
      </c>
      <c r="K1038" t="s">
        <v>2786</v>
      </c>
      <c r="L1038" t="s">
        <v>2832</v>
      </c>
      <c r="N1038" t="s">
        <v>3303</v>
      </c>
      <c r="O1038" t="s">
        <v>2763</v>
      </c>
      <c r="P1038" t="s">
        <v>3071</v>
      </c>
      <c r="Q1038" t="s">
        <v>3072</v>
      </c>
      <c r="R1038" t="s">
        <v>1187</v>
      </c>
      <c r="S1038" t="s">
        <v>1496</v>
      </c>
      <c r="T1038" t="s">
        <v>2719</v>
      </c>
      <c r="V1038" t="s">
        <v>3304</v>
      </c>
      <c r="W1038">
        <v>0.95</v>
      </c>
      <c r="X1038" t="b">
        <v>1</v>
      </c>
      <c r="Y1038" t="s">
        <v>2720</v>
      </c>
    </row>
    <row r="1039" spans="1:25" x14ac:dyDescent="0.35">
      <c r="A1039" t="s">
        <v>3069</v>
      </c>
      <c r="B1039" t="s">
        <v>1528</v>
      </c>
      <c r="C1039" t="s">
        <v>1702</v>
      </c>
      <c r="D1039">
        <v>3.77358490566038E-2</v>
      </c>
      <c r="G1039">
        <v>2</v>
      </c>
      <c r="H1039">
        <v>3.77358490566038E-2</v>
      </c>
      <c r="I1039">
        <v>53</v>
      </c>
      <c r="J1039" t="s">
        <v>1187</v>
      </c>
      <c r="K1039" t="s">
        <v>2786</v>
      </c>
      <c r="L1039" t="s">
        <v>2832</v>
      </c>
      <c r="N1039" t="s">
        <v>3303</v>
      </c>
      <c r="O1039" t="s">
        <v>2763</v>
      </c>
      <c r="P1039" t="s">
        <v>3071</v>
      </c>
      <c r="Q1039" t="s">
        <v>3072</v>
      </c>
      <c r="R1039" t="s">
        <v>1187</v>
      </c>
      <c r="S1039" t="s">
        <v>1496</v>
      </c>
      <c r="T1039" t="s">
        <v>2719</v>
      </c>
      <c r="V1039" t="s">
        <v>3305</v>
      </c>
      <c r="W1039">
        <v>0.95</v>
      </c>
      <c r="X1039" t="b">
        <v>1</v>
      </c>
      <c r="Y1039" t="s">
        <v>2720</v>
      </c>
    </row>
    <row r="1040" spans="1:25" x14ac:dyDescent="0.35">
      <c r="A1040" t="s">
        <v>3077</v>
      </c>
      <c r="B1040" t="s">
        <v>1498</v>
      </c>
      <c r="C1040" t="s">
        <v>1500</v>
      </c>
      <c r="D1040">
        <v>0.63636363636363602</v>
      </c>
      <c r="G1040">
        <v>63</v>
      </c>
      <c r="H1040">
        <v>0.63636363636363602</v>
      </c>
      <c r="I1040">
        <v>99</v>
      </c>
      <c r="J1040" t="s">
        <v>1197</v>
      </c>
      <c r="K1040" t="s">
        <v>2716</v>
      </c>
      <c r="L1040" t="s">
        <v>2731</v>
      </c>
      <c r="N1040" t="s">
        <v>3303</v>
      </c>
      <c r="O1040" t="s">
        <v>3078</v>
      </c>
      <c r="P1040" t="s">
        <v>3079</v>
      </c>
      <c r="Q1040" t="s">
        <v>3080</v>
      </c>
      <c r="R1040" t="s">
        <v>1197</v>
      </c>
      <c r="T1040" t="s">
        <v>2719</v>
      </c>
      <c r="V1040" t="s">
        <v>3304</v>
      </c>
      <c r="W1040">
        <v>0.95</v>
      </c>
      <c r="X1040" t="b">
        <v>1</v>
      </c>
      <c r="Y1040" t="s">
        <v>2720</v>
      </c>
    </row>
    <row r="1041" spans="1:25" x14ac:dyDescent="0.35">
      <c r="A1041" t="s">
        <v>3077</v>
      </c>
      <c r="B1041" t="s">
        <v>1498</v>
      </c>
      <c r="C1041" t="s">
        <v>1496</v>
      </c>
      <c r="D1041">
        <v>0.36363636363636398</v>
      </c>
      <c r="G1041">
        <v>36</v>
      </c>
      <c r="H1041">
        <v>0.36363636363636398</v>
      </c>
      <c r="I1041">
        <v>99</v>
      </c>
      <c r="J1041" t="s">
        <v>1197</v>
      </c>
      <c r="K1041" t="s">
        <v>2716</v>
      </c>
      <c r="L1041" t="s">
        <v>2733</v>
      </c>
      <c r="N1041" t="s">
        <v>3303</v>
      </c>
      <c r="O1041" t="s">
        <v>3078</v>
      </c>
      <c r="P1041" t="s">
        <v>3079</v>
      </c>
      <c r="Q1041" t="s">
        <v>3080</v>
      </c>
      <c r="R1041" t="s">
        <v>1197</v>
      </c>
      <c r="T1041" t="s">
        <v>2719</v>
      </c>
      <c r="V1041" t="s">
        <v>3304</v>
      </c>
      <c r="W1041">
        <v>0.95</v>
      </c>
      <c r="X1041" t="b">
        <v>1</v>
      </c>
      <c r="Y1041" t="s">
        <v>2720</v>
      </c>
    </row>
    <row r="1042" spans="1:25" x14ac:dyDescent="0.35">
      <c r="A1042" t="s">
        <v>3077</v>
      </c>
      <c r="B1042" t="s">
        <v>1528</v>
      </c>
      <c r="C1042" t="s">
        <v>1500</v>
      </c>
      <c r="D1042">
        <v>0.469387755102041</v>
      </c>
      <c r="G1042">
        <v>46</v>
      </c>
      <c r="H1042">
        <v>0.469387755102041</v>
      </c>
      <c r="I1042">
        <v>98</v>
      </c>
      <c r="J1042" t="s">
        <v>1197</v>
      </c>
      <c r="K1042" t="s">
        <v>2716</v>
      </c>
      <c r="L1042" t="s">
        <v>2731</v>
      </c>
      <c r="N1042" t="s">
        <v>3303</v>
      </c>
      <c r="O1042" t="s">
        <v>3078</v>
      </c>
      <c r="P1042" t="s">
        <v>3079</v>
      </c>
      <c r="Q1042" t="s">
        <v>3080</v>
      </c>
      <c r="R1042" t="s">
        <v>1197</v>
      </c>
      <c r="T1042" t="s">
        <v>2719</v>
      </c>
      <c r="V1042" t="s">
        <v>3305</v>
      </c>
      <c r="W1042">
        <v>0.95</v>
      </c>
      <c r="X1042" t="b">
        <v>1</v>
      </c>
      <c r="Y1042" t="s">
        <v>2720</v>
      </c>
    </row>
    <row r="1043" spans="1:25" x14ac:dyDescent="0.35">
      <c r="A1043" t="s">
        <v>3077</v>
      </c>
      <c r="B1043" t="s">
        <v>1528</v>
      </c>
      <c r="C1043" t="s">
        <v>1496</v>
      </c>
      <c r="D1043">
        <v>0.530612244897959</v>
      </c>
      <c r="G1043">
        <v>52</v>
      </c>
      <c r="H1043">
        <v>0.530612244897959</v>
      </c>
      <c r="I1043">
        <v>98</v>
      </c>
      <c r="J1043" t="s">
        <v>1197</v>
      </c>
      <c r="K1043" t="s">
        <v>2716</v>
      </c>
      <c r="L1043" t="s">
        <v>2733</v>
      </c>
      <c r="N1043" t="s">
        <v>3303</v>
      </c>
      <c r="O1043" t="s">
        <v>3078</v>
      </c>
      <c r="P1043" t="s">
        <v>3079</v>
      </c>
      <c r="Q1043" t="s">
        <v>3080</v>
      </c>
      <c r="R1043" t="s">
        <v>1197</v>
      </c>
      <c r="T1043" t="s">
        <v>2719</v>
      </c>
      <c r="V1043" t="s">
        <v>3305</v>
      </c>
      <c r="W1043">
        <v>0.95</v>
      </c>
      <c r="X1043" t="b">
        <v>1</v>
      </c>
      <c r="Y1043" t="s">
        <v>2720</v>
      </c>
    </row>
    <row r="1044" spans="1:25" x14ac:dyDescent="0.35">
      <c r="A1044" t="s">
        <v>3081</v>
      </c>
      <c r="B1044" t="s">
        <v>1498</v>
      </c>
      <c r="C1044" t="s">
        <v>1540</v>
      </c>
      <c r="D1044">
        <v>0.47222222222222199</v>
      </c>
      <c r="G1044">
        <v>17</v>
      </c>
      <c r="H1044">
        <v>0.47222222222222199</v>
      </c>
      <c r="I1044">
        <v>36</v>
      </c>
      <c r="J1044" t="s">
        <v>1199</v>
      </c>
      <c r="K1044" t="s">
        <v>2716</v>
      </c>
      <c r="L1044" t="s">
        <v>3084</v>
      </c>
      <c r="N1044" t="s">
        <v>3303</v>
      </c>
      <c r="O1044" t="s">
        <v>3078</v>
      </c>
      <c r="P1044" t="s">
        <v>3079</v>
      </c>
      <c r="Q1044" t="s">
        <v>3083</v>
      </c>
      <c r="R1044" t="s">
        <v>1199</v>
      </c>
      <c r="S1044" t="s">
        <v>1496</v>
      </c>
      <c r="T1044" t="s">
        <v>2719</v>
      </c>
      <c r="V1044" t="s">
        <v>3304</v>
      </c>
      <c r="W1044">
        <v>0.95</v>
      </c>
      <c r="X1044" t="b">
        <v>1</v>
      </c>
      <c r="Y1044" t="s">
        <v>2720</v>
      </c>
    </row>
    <row r="1045" spans="1:25" x14ac:dyDescent="0.35">
      <c r="A1045" t="s">
        <v>3081</v>
      </c>
      <c r="B1045" t="s">
        <v>1498</v>
      </c>
      <c r="C1045" t="s">
        <v>1649</v>
      </c>
      <c r="D1045">
        <v>0.52777777777777801</v>
      </c>
      <c r="G1045">
        <v>19</v>
      </c>
      <c r="H1045">
        <v>0.52777777777777801</v>
      </c>
      <c r="I1045">
        <v>36</v>
      </c>
      <c r="J1045" t="s">
        <v>1199</v>
      </c>
      <c r="K1045" t="s">
        <v>2716</v>
      </c>
      <c r="L1045" t="s">
        <v>3086</v>
      </c>
      <c r="N1045" t="s">
        <v>3303</v>
      </c>
      <c r="O1045" t="s">
        <v>3078</v>
      </c>
      <c r="P1045" t="s">
        <v>3079</v>
      </c>
      <c r="Q1045" t="s">
        <v>3083</v>
      </c>
      <c r="R1045" t="s">
        <v>1199</v>
      </c>
      <c r="S1045" t="s">
        <v>1496</v>
      </c>
      <c r="T1045" t="s">
        <v>2719</v>
      </c>
      <c r="V1045" t="s">
        <v>3304</v>
      </c>
      <c r="W1045">
        <v>0.95</v>
      </c>
      <c r="X1045" t="b">
        <v>1</v>
      </c>
      <c r="Y1045" t="s">
        <v>2720</v>
      </c>
    </row>
    <row r="1046" spans="1:25" x14ac:dyDescent="0.35">
      <c r="A1046" t="s">
        <v>3081</v>
      </c>
      <c r="B1046" t="s">
        <v>1528</v>
      </c>
      <c r="C1046" t="s">
        <v>1838</v>
      </c>
      <c r="D1046">
        <v>1.9230769230769201E-2</v>
      </c>
      <c r="G1046">
        <v>1</v>
      </c>
      <c r="H1046">
        <v>1.9230769230769201E-2</v>
      </c>
      <c r="I1046">
        <v>52</v>
      </c>
      <c r="J1046" t="s">
        <v>1199</v>
      </c>
      <c r="K1046" t="s">
        <v>2716</v>
      </c>
      <c r="L1046" t="s">
        <v>3082</v>
      </c>
      <c r="N1046" t="s">
        <v>3303</v>
      </c>
      <c r="O1046" t="s">
        <v>3078</v>
      </c>
      <c r="P1046" t="s">
        <v>3079</v>
      </c>
      <c r="Q1046" t="s">
        <v>3083</v>
      </c>
      <c r="R1046" t="s">
        <v>1199</v>
      </c>
      <c r="S1046" t="s">
        <v>1496</v>
      </c>
      <c r="T1046" t="s">
        <v>2719</v>
      </c>
      <c r="V1046" t="s">
        <v>3305</v>
      </c>
      <c r="W1046">
        <v>0.95</v>
      </c>
      <c r="X1046" t="b">
        <v>1</v>
      </c>
      <c r="Y1046" t="s">
        <v>2720</v>
      </c>
    </row>
    <row r="1047" spans="1:25" x14ac:dyDescent="0.35">
      <c r="A1047" t="s">
        <v>3081</v>
      </c>
      <c r="B1047" t="s">
        <v>1528</v>
      </c>
      <c r="C1047" t="s">
        <v>1540</v>
      </c>
      <c r="D1047">
        <v>0.59615384615384603</v>
      </c>
      <c r="G1047">
        <v>31</v>
      </c>
      <c r="H1047">
        <v>0.59615384615384603</v>
      </c>
      <c r="I1047">
        <v>52</v>
      </c>
      <c r="J1047" t="s">
        <v>1199</v>
      </c>
      <c r="K1047" t="s">
        <v>2716</v>
      </c>
      <c r="L1047" t="s">
        <v>3084</v>
      </c>
      <c r="N1047" t="s">
        <v>3303</v>
      </c>
      <c r="O1047" t="s">
        <v>3078</v>
      </c>
      <c r="P1047" t="s">
        <v>3079</v>
      </c>
      <c r="Q1047" t="s">
        <v>3083</v>
      </c>
      <c r="R1047" t="s">
        <v>1199</v>
      </c>
      <c r="S1047" t="s">
        <v>1496</v>
      </c>
      <c r="T1047" t="s">
        <v>2719</v>
      </c>
      <c r="V1047" t="s">
        <v>3305</v>
      </c>
      <c r="W1047">
        <v>0.95</v>
      </c>
      <c r="X1047" t="b">
        <v>1</v>
      </c>
      <c r="Y1047" t="s">
        <v>2720</v>
      </c>
    </row>
    <row r="1048" spans="1:25" x14ac:dyDescent="0.35">
      <c r="A1048" t="s">
        <v>3081</v>
      </c>
      <c r="B1048" t="s">
        <v>1528</v>
      </c>
      <c r="C1048" t="s">
        <v>1922</v>
      </c>
      <c r="D1048">
        <v>1.9230769230769201E-2</v>
      </c>
      <c r="G1048">
        <v>1</v>
      </c>
      <c r="H1048">
        <v>1.9230769230769201E-2</v>
      </c>
      <c r="I1048">
        <v>52</v>
      </c>
      <c r="J1048" t="s">
        <v>1199</v>
      </c>
      <c r="K1048" t="s">
        <v>2716</v>
      </c>
      <c r="L1048" t="s">
        <v>3085</v>
      </c>
      <c r="N1048" t="s">
        <v>3303</v>
      </c>
      <c r="O1048" t="s">
        <v>3078</v>
      </c>
      <c r="P1048" t="s">
        <v>3079</v>
      </c>
      <c r="Q1048" t="s">
        <v>3083</v>
      </c>
      <c r="R1048" t="s">
        <v>1199</v>
      </c>
      <c r="S1048" t="s">
        <v>1496</v>
      </c>
      <c r="T1048" t="s">
        <v>2719</v>
      </c>
      <c r="V1048" t="s">
        <v>3305</v>
      </c>
      <c r="W1048">
        <v>0.95</v>
      </c>
      <c r="X1048" t="b">
        <v>1</v>
      </c>
      <c r="Y1048" t="s">
        <v>2720</v>
      </c>
    </row>
    <row r="1049" spans="1:25" x14ac:dyDescent="0.35">
      <c r="A1049" t="s">
        <v>3081</v>
      </c>
      <c r="B1049" t="s">
        <v>1528</v>
      </c>
      <c r="C1049" t="s">
        <v>1649</v>
      </c>
      <c r="D1049">
        <v>0.30769230769230799</v>
      </c>
      <c r="G1049">
        <v>16</v>
      </c>
      <c r="H1049">
        <v>0.30769230769230799</v>
      </c>
      <c r="I1049">
        <v>52</v>
      </c>
      <c r="J1049" t="s">
        <v>1199</v>
      </c>
      <c r="K1049" t="s">
        <v>2716</v>
      </c>
      <c r="L1049" t="s">
        <v>3086</v>
      </c>
      <c r="N1049" t="s">
        <v>3303</v>
      </c>
      <c r="O1049" t="s">
        <v>3078</v>
      </c>
      <c r="P1049" t="s">
        <v>3079</v>
      </c>
      <c r="Q1049" t="s">
        <v>3083</v>
      </c>
      <c r="R1049" t="s">
        <v>1199</v>
      </c>
      <c r="S1049" t="s">
        <v>1496</v>
      </c>
      <c r="T1049" t="s">
        <v>2719</v>
      </c>
      <c r="V1049" t="s">
        <v>3305</v>
      </c>
      <c r="W1049">
        <v>0.95</v>
      </c>
      <c r="X1049" t="b">
        <v>1</v>
      </c>
      <c r="Y1049" t="s">
        <v>2720</v>
      </c>
    </row>
    <row r="1050" spans="1:25" x14ac:dyDescent="0.35">
      <c r="A1050" t="s">
        <v>3081</v>
      </c>
      <c r="B1050" t="s">
        <v>1528</v>
      </c>
      <c r="C1050" t="s">
        <v>1582</v>
      </c>
      <c r="D1050">
        <v>5.7692307692307702E-2</v>
      </c>
      <c r="G1050">
        <v>3</v>
      </c>
      <c r="H1050">
        <v>5.7692307692307702E-2</v>
      </c>
      <c r="I1050">
        <v>52</v>
      </c>
      <c r="J1050" t="s">
        <v>1199</v>
      </c>
      <c r="K1050" t="s">
        <v>2716</v>
      </c>
      <c r="L1050" t="s">
        <v>3087</v>
      </c>
      <c r="N1050" t="s">
        <v>3303</v>
      </c>
      <c r="O1050" t="s">
        <v>3078</v>
      </c>
      <c r="P1050" t="s">
        <v>3079</v>
      </c>
      <c r="Q1050" t="s">
        <v>3083</v>
      </c>
      <c r="R1050" t="s">
        <v>1199</v>
      </c>
      <c r="S1050" t="s">
        <v>1496</v>
      </c>
      <c r="T1050" t="s">
        <v>2719</v>
      </c>
      <c r="V1050" t="s">
        <v>3305</v>
      </c>
      <c r="W1050">
        <v>0.95</v>
      </c>
      <c r="X1050" t="b">
        <v>1</v>
      </c>
      <c r="Y1050" t="s">
        <v>2720</v>
      </c>
    </row>
    <row r="1051" spans="1:25" x14ac:dyDescent="0.35">
      <c r="A1051" t="s">
        <v>3088</v>
      </c>
      <c r="B1051" t="s">
        <v>1498</v>
      </c>
      <c r="C1051" t="s">
        <v>1559</v>
      </c>
      <c r="D1051">
        <v>0.55555555555555602</v>
      </c>
      <c r="G1051">
        <v>20</v>
      </c>
      <c r="H1051">
        <v>0.55555555555555602</v>
      </c>
      <c r="I1051">
        <v>36</v>
      </c>
      <c r="J1051" t="s">
        <v>1200</v>
      </c>
      <c r="K1051" t="s">
        <v>2786</v>
      </c>
      <c r="L1051" t="s">
        <v>3089</v>
      </c>
      <c r="N1051" t="s">
        <v>3303</v>
      </c>
      <c r="O1051" t="s">
        <v>3078</v>
      </c>
      <c r="P1051" t="s">
        <v>3079</v>
      </c>
      <c r="Q1051" t="s">
        <v>3090</v>
      </c>
      <c r="R1051" t="s">
        <v>1200</v>
      </c>
      <c r="S1051" t="s">
        <v>1496</v>
      </c>
      <c r="T1051" t="s">
        <v>2719</v>
      </c>
      <c r="V1051" t="s">
        <v>3304</v>
      </c>
      <c r="W1051">
        <v>0.95</v>
      </c>
      <c r="X1051" t="b">
        <v>1</v>
      </c>
      <c r="Y1051" t="s">
        <v>2720</v>
      </c>
    </row>
    <row r="1052" spans="1:25" x14ac:dyDescent="0.35">
      <c r="A1052" t="s">
        <v>3088</v>
      </c>
      <c r="B1052" t="s">
        <v>1528</v>
      </c>
      <c r="C1052" t="s">
        <v>1559</v>
      </c>
      <c r="D1052">
        <v>0.57692307692307698</v>
      </c>
      <c r="G1052">
        <v>30</v>
      </c>
      <c r="H1052">
        <v>0.57692307692307698</v>
      </c>
      <c r="I1052">
        <v>52</v>
      </c>
      <c r="J1052" t="s">
        <v>1200</v>
      </c>
      <c r="K1052" t="s">
        <v>2786</v>
      </c>
      <c r="L1052" t="s">
        <v>3089</v>
      </c>
      <c r="N1052" t="s">
        <v>3303</v>
      </c>
      <c r="O1052" t="s">
        <v>3078</v>
      </c>
      <c r="P1052" t="s">
        <v>3079</v>
      </c>
      <c r="Q1052" t="s">
        <v>3090</v>
      </c>
      <c r="R1052" t="s">
        <v>1200</v>
      </c>
      <c r="S1052" t="s">
        <v>1496</v>
      </c>
      <c r="T1052" t="s">
        <v>2719</v>
      </c>
      <c r="V1052" t="s">
        <v>3305</v>
      </c>
      <c r="W1052">
        <v>0.95</v>
      </c>
      <c r="X1052" t="b">
        <v>1</v>
      </c>
      <c r="Y1052" t="s">
        <v>2720</v>
      </c>
    </row>
    <row r="1053" spans="1:25" x14ac:dyDescent="0.35">
      <c r="A1053" t="s">
        <v>3088</v>
      </c>
      <c r="B1053" t="s">
        <v>1498</v>
      </c>
      <c r="C1053" t="s">
        <v>1583</v>
      </c>
      <c r="D1053">
        <v>0.11111111111111099</v>
      </c>
      <c r="G1053">
        <v>4</v>
      </c>
      <c r="H1053">
        <v>0.11111111111111099</v>
      </c>
      <c r="I1053">
        <v>36</v>
      </c>
      <c r="J1053" t="s">
        <v>1200</v>
      </c>
      <c r="K1053" t="s">
        <v>2786</v>
      </c>
      <c r="L1053" t="s">
        <v>3091</v>
      </c>
      <c r="N1053" t="s">
        <v>3303</v>
      </c>
      <c r="O1053" t="s">
        <v>3078</v>
      </c>
      <c r="P1053" t="s">
        <v>3079</v>
      </c>
      <c r="Q1053" t="s">
        <v>3090</v>
      </c>
      <c r="R1053" t="s">
        <v>1200</v>
      </c>
      <c r="S1053" t="s">
        <v>1496</v>
      </c>
      <c r="T1053" t="s">
        <v>2719</v>
      </c>
      <c r="V1053" t="s">
        <v>3304</v>
      </c>
      <c r="W1053">
        <v>0.95</v>
      </c>
      <c r="X1053" t="b">
        <v>1</v>
      </c>
      <c r="Y1053" t="s">
        <v>2720</v>
      </c>
    </row>
    <row r="1054" spans="1:25" x14ac:dyDescent="0.35">
      <c r="A1054" t="s">
        <v>3088</v>
      </c>
      <c r="B1054" t="s">
        <v>1528</v>
      </c>
      <c r="C1054" t="s">
        <v>1583</v>
      </c>
      <c r="D1054">
        <v>0.15384615384615399</v>
      </c>
      <c r="G1054">
        <v>8</v>
      </c>
      <c r="H1054">
        <v>0.15384615384615399</v>
      </c>
      <c r="I1054">
        <v>52</v>
      </c>
      <c r="J1054" t="s">
        <v>1200</v>
      </c>
      <c r="K1054" t="s">
        <v>2786</v>
      </c>
      <c r="L1054" t="s">
        <v>3091</v>
      </c>
      <c r="N1054" t="s">
        <v>3303</v>
      </c>
      <c r="O1054" t="s">
        <v>3078</v>
      </c>
      <c r="P1054" t="s">
        <v>3079</v>
      </c>
      <c r="Q1054" t="s">
        <v>3090</v>
      </c>
      <c r="R1054" t="s">
        <v>1200</v>
      </c>
      <c r="S1054" t="s">
        <v>1496</v>
      </c>
      <c r="T1054" t="s">
        <v>2719</v>
      </c>
      <c r="V1054" t="s">
        <v>3305</v>
      </c>
      <c r="W1054">
        <v>0.95</v>
      </c>
      <c r="X1054" t="b">
        <v>1</v>
      </c>
      <c r="Y1054" t="s">
        <v>2720</v>
      </c>
    </row>
    <row r="1055" spans="1:25" x14ac:dyDescent="0.35">
      <c r="A1055" t="s">
        <v>3088</v>
      </c>
      <c r="B1055" t="s">
        <v>1498</v>
      </c>
      <c r="C1055" t="s">
        <v>2438</v>
      </c>
      <c r="D1055">
        <v>0.194444444444444</v>
      </c>
      <c r="G1055">
        <v>7</v>
      </c>
      <c r="H1055">
        <v>0.194444444444444</v>
      </c>
      <c r="I1055">
        <v>36</v>
      </c>
      <c r="J1055" t="s">
        <v>1200</v>
      </c>
      <c r="K1055" t="s">
        <v>2786</v>
      </c>
      <c r="L1055" t="s">
        <v>3092</v>
      </c>
      <c r="N1055" t="s">
        <v>3303</v>
      </c>
      <c r="O1055" t="s">
        <v>3078</v>
      </c>
      <c r="P1055" t="s">
        <v>3079</v>
      </c>
      <c r="Q1055" t="s">
        <v>3090</v>
      </c>
      <c r="R1055" t="s">
        <v>1200</v>
      </c>
      <c r="S1055" t="s">
        <v>1496</v>
      </c>
      <c r="T1055" t="s">
        <v>2719</v>
      </c>
      <c r="V1055" t="s">
        <v>3304</v>
      </c>
      <c r="W1055">
        <v>0.95</v>
      </c>
      <c r="X1055" t="b">
        <v>1</v>
      </c>
      <c r="Y1055" t="s">
        <v>2720</v>
      </c>
    </row>
    <row r="1056" spans="1:25" x14ac:dyDescent="0.35">
      <c r="A1056" t="s">
        <v>3088</v>
      </c>
      <c r="B1056" t="s">
        <v>1528</v>
      </c>
      <c r="C1056" t="s">
        <v>2438</v>
      </c>
      <c r="D1056">
        <v>0.28846153846153799</v>
      </c>
      <c r="G1056">
        <v>15</v>
      </c>
      <c r="H1056">
        <v>0.28846153846153799</v>
      </c>
      <c r="I1056">
        <v>52</v>
      </c>
      <c r="J1056" t="s">
        <v>1200</v>
      </c>
      <c r="K1056" t="s">
        <v>2786</v>
      </c>
      <c r="L1056" t="s">
        <v>3092</v>
      </c>
      <c r="N1056" t="s">
        <v>3303</v>
      </c>
      <c r="O1056" t="s">
        <v>3078</v>
      </c>
      <c r="P1056" t="s">
        <v>3079</v>
      </c>
      <c r="Q1056" t="s">
        <v>3090</v>
      </c>
      <c r="R1056" t="s">
        <v>1200</v>
      </c>
      <c r="S1056" t="s">
        <v>1496</v>
      </c>
      <c r="T1056" t="s">
        <v>2719</v>
      </c>
      <c r="V1056" t="s">
        <v>3305</v>
      </c>
      <c r="W1056">
        <v>0.95</v>
      </c>
      <c r="X1056" t="b">
        <v>1</v>
      </c>
      <c r="Y1056" t="s">
        <v>2720</v>
      </c>
    </row>
    <row r="1057" spans="1:25" x14ac:dyDescent="0.35">
      <c r="A1057" t="s">
        <v>3088</v>
      </c>
      <c r="B1057" t="s">
        <v>1498</v>
      </c>
      <c r="C1057" t="s">
        <v>1831</v>
      </c>
      <c r="D1057">
        <v>0.30555555555555602</v>
      </c>
      <c r="G1057">
        <v>11</v>
      </c>
      <c r="H1057">
        <v>0.30555555555555602</v>
      </c>
      <c r="I1057">
        <v>36</v>
      </c>
      <c r="J1057" t="s">
        <v>1200</v>
      </c>
      <c r="K1057" t="s">
        <v>2786</v>
      </c>
      <c r="L1057" t="s">
        <v>3093</v>
      </c>
      <c r="N1057" t="s">
        <v>3303</v>
      </c>
      <c r="O1057" t="s">
        <v>3078</v>
      </c>
      <c r="P1057" t="s">
        <v>3079</v>
      </c>
      <c r="Q1057" t="s">
        <v>3090</v>
      </c>
      <c r="R1057" t="s">
        <v>1200</v>
      </c>
      <c r="S1057" t="s">
        <v>1496</v>
      </c>
      <c r="T1057" t="s">
        <v>2719</v>
      </c>
      <c r="V1057" t="s">
        <v>3304</v>
      </c>
      <c r="W1057">
        <v>0.95</v>
      </c>
      <c r="X1057" t="b">
        <v>1</v>
      </c>
      <c r="Y1057" t="s">
        <v>2720</v>
      </c>
    </row>
    <row r="1058" spans="1:25" x14ac:dyDescent="0.35">
      <c r="A1058" t="s">
        <v>3088</v>
      </c>
      <c r="B1058" t="s">
        <v>1528</v>
      </c>
      <c r="C1058" t="s">
        <v>1831</v>
      </c>
      <c r="D1058">
        <v>0.5</v>
      </c>
      <c r="G1058">
        <v>26</v>
      </c>
      <c r="H1058">
        <v>0.5</v>
      </c>
      <c r="I1058">
        <v>52</v>
      </c>
      <c r="J1058" t="s">
        <v>1200</v>
      </c>
      <c r="K1058" t="s">
        <v>2786</v>
      </c>
      <c r="L1058" t="s">
        <v>3093</v>
      </c>
      <c r="N1058" t="s">
        <v>3303</v>
      </c>
      <c r="O1058" t="s">
        <v>3078</v>
      </c>
      <c r="P1058" t="s">
        <v>3079</v>
      </c>
      <c r="Q1058" t="s">
        <v>3090</v>
      </c>
      <c r="R1058" t="s">
        <v>1200</v>
      </c>
      <c r="S1058" t="s">
        <v>1496</v>
      </c>
      <c r="T1058" t="s">
        <v>2719</v>
      </c>
      <c r="V1058" t="s">
        <v>3305</v>
      </c>
      <c r="W1058">
        <v>0.95</v>
      </c>
      <c r="X1058" t="b">
        <v>1</v>
      </c>
      <c r="Y1058" t="s">
        <v>2720</v>
      </c>
    </row>
    <row r="1059" spans="1:25" x14ac:dyDescent="0.35">
      <c r="A1059" t="s">
        <v>3088</v>
      </c>
      <c r="B1059" t="s">
        <v>1498</v>
      </c>
      <c r="C1059" t="s">
        <v>2126</v>
      </c>
      <c r="D1059">
        <v>0.58333333333333304</v>
      </c>
      <c r="G1059">
        <v>21</v>
      </c>
      <c r="H1059">
        <v>0.58333333333333304</v>
      </c>
      <c r="I1059">
        <v>36</v>
      </c>
      <c r="J1059" t="s">
        <v>1200</v>
      </c>
      <c r="K1059" t="s">
        <v>2786</v>
      </c>
      <c r="L1059" t="s">
        <v>3094</v>
      </c>
      <c r="N1059" t="s">
        <v>3303</v>
      </c>
      <c r="O1059" t="s">
        <v>3078</v>
      </c>
      <c r="P1059" t="s">
        <v>3079</v>
      </c>
      <c r="Q1059" t="s">
        <v>3090</v>
      </c>
      <c r="R1059" t="s">
        <v>1200</v>
      </c>
      <c r="S1059" t="s">
        <v>1496</v>
      </c>
      <c r="T1059" t="s">
        <v>2719</v>
      </c>
      <c r="V1059" t="s">
        <v>3304</v>
      </c>
      <c r="W1059">
        <v>0.95</v>
      </c>
      <c r="X1059" t="b">
        <v>1</v>
      </c>
      <c r="Y1059" t="s">
        <v>2720</v>
      </c>
    </row>
    <row r="1060" spans="1:25" x14ac:dyDescent="0.35">
      <c r="A1060" t="s">
        <v>3088</v>
      </c>
      <c r="B1060" t="s">
        <v>1528</v>
      </c>
      <c r="C1060" t="s">
        <v>2126</v>
      </c>
      <c r="D1060">
        <v>0.36538461538461497</v>
      </c>
      <c r="G1060">
        <v>19</v>
      </c>
      <c r="H1060">
        <v>0.36538461538461497</v>
      </c>
      <c r="I1060">
        <v>52</v>
      </c>
      <c r="J1060" t="s">
        <v>1200</v>
      </c>
      <c r="K1060" t="s">
        <v>2786</v>
      </c>
      <c r="L1060" t="s">
        <v>3094</v>
      </c>
      <c r="N1060" t="s">
        <v>3303</v>
      </c>
      <c r="O1060" t="s">
        <v>3078</v>
      </c>
      <c r="P1060" t="s">
        <v>3079</v>
      </c>
      <c r="Q1060" t="s">
        <v>3090</v>
      </c>
      <c r="R1060" t="s">
        <v>1200</v>
      </c>
      <c r="S1060" t="s">
        <v>1496</v>
      </c>
      <c r="T1060" t="s">
        <v>2719</v>
      </c>
      <c r="V1060" t="s">
        <v>3305</v>
      </c>
      <c r="W1060">
        <v>0.95</v>
      </c>
      <c r="X1060" t="b">
        <v>1</v>
      </c>
      <c r="Y1060" t="s">
        <v>2720</v>
      </c>
    </row>
    <row r="1061" spans="1:25" x14ac:dyDescent="0.35">
      <c r="A1061" t="s">
        <v>3088</v>
      </c>
      <c r="B1061" t="s">
        <v>1498</v>
      </c>
      <c r="C1061" t="s">
        <v>1759</v>
      </c>
      <c r="D1061">
        <v>5.5555555555555601E-2</v>
      </c>
      <c r="G1061">
        <v>2</v>
      </c>
      <c r="H1061">
        <v>5.5555555555555601E-2</v>
      </c>
      <c r="I1061">
        <v>36</v>
      </c>
      <c r="J1061" t="s">
        <v>1200</v>
      </c>
      <c r="K1061" t="s">
        <v>2786</v>
      </c>
      <c r="L1061" t="s">
        <v>3095</v>
      </c>
      <c r="N1061" t="s">
        <v>3303</v>
      </c>
      <c r="O1061" t="s">
        <v>3078</v>
      </c>
      <c r="P1061" t="s">
        <v>3079</v>
      </c>
      <c r="Q1061" t="s">
        <v>3090</v>
      </c>
      <c r="R1061" t="s">
        <v>1200</v>
      </c>
      <c r="S1061" t="s">
        <v>1496</v>
      </c>
      <c r="T1061" t="s">
        <v>2719</v>
      </c>
      <c r="V1061" t="s">
        <v>3304</v>
      </c>
      <c r="W1061">
        <v>0.95</v>
      </c>
      <c r="X1061" t="b">
        <v>1</v>
      </c>
      <c r="Y1061" t="s">
        <v>2720</v>
      </c>
    </row>
    <row r="1062" spans="1:25" x14ac:dyDescent="0.35">
      <c r="A1062" t="s">
        <v>3088</v>
      </c>
      <c r="B1062" t="s">
        <v>1528</v>
      </c>
      <c r="C1062" t="s">
        <v>1759</v>
      </c>
      <c r="D1062">
        <v>5.7692307692307702E-2</v>
      </c>
      <c r="G1062">
        <v>3</v>
      </c>
      <c r="H1062">
        <v>5.7692307692307702E-2</v>
      </c>
      <c r="I1062">
        <v>52</v>
      </c>
      <c r="J1062" t="s">
        <v>1200</v>
      </c>
      <c r="K1062" t="s">
        <v>2786</v>
      </c>
      <c r="L1062" t="s">
        <v>3095</v>
      </c>
      <c r="N1062" t="s">
        <v>3303</v>
      </c>
      <c r="O1062" t="s">
        <v>3078</v>
      </c>
      <c r="P1062" t="s">
        <v>3079</v>
      </c>
      <c r="Q1062" t="s">
        <v>3090</v>
      </c>
      <c r="R1062" t="s">
        <v>1200</v>
      </c>
      <c r="S1062" t="s">
        <v>1496</v>
      </c>
      <c r="T1062" t="s">
        <v>2719</v>
      </c>
      <c r="V1062" t="s">
        <v>3305</v>
      </c>
      <c r="W1062">
        <v>0.95</v>
      </c>
      <c r="X1062" t="b">
        <v>1</v>
      </c>
      <c r="Y1062" t="s">
        <v>2720</v>
      </c>
    </row>
    <row r="1063" spans="1:25" x14ac:dyDescent="0.35">
      <c r="A1063" t="s">
        <v>3088</v>
      </c>
      <c r="B1063" t="s">
        <v>1498</v>
      </c>
      <c r="C1063" t="s">
        <v>1617</v>
      </c>
      <c r="D1063">
        <v>0.25</v>
      </c>
      <c r="G1063">
        <v>9</v>
      </c>
      <c r="H1063">
        <v>0.25</v>
      </c>
      <c r="I1063">
        <v>36</v>
      </c>
      <c r="J1063" t="s">
        <v>1200</v>
      </c>
      <c r="K1063" t="s">
        <v>2786</v>
      </c>
      <c r="L1063" t="s">
        <v>3096</v>
      </c>
      <c r="N1063" t="s">
        <v>3303</v>
      </c>
      <c r="O1063" t="s">
        <v>3078</v>
      </c>
      <c r="P1063" t="s">
        <v>3079</v>
      </c>
      <c r="Q1063" t="s">
        <v>3090</v>
      </c>
      <c r="R1063" t="s">
        <v>1200</v>
      </c>
      <c r="S1063" t="s">
        <v>1496</v>
      </c>
      <c r="T1063" t="s">
        <v>2719</v>
      </c>
      <c r="V1063" t="s">
        <v>3304</v>
      </c>
      <c r="W1063">
        <v>0.95</v>
      </c>
      <c r="X1063" t="b">
        <v>1</v>
      </c>
      <c r="Y1063" t="s">
        <v>2720</v>
      </c>
    </row>
    <row r="1064" spans="1:25" x14ac:dyDescent="0.35">
      <c r="A1064" t="s">
        <v>3088</v>
      </c>
      <c r="B1064" t="s">
        <v>1528</v>
      </c>
      <c r="C1064" t="s">
        <v>1617</v>
      </c>
      <c r="D1064">
        <v>9.6153846153846201E-2</v>
      </c>
      <c r="G1064">
        <v>5</v>
      </c>
      <c r="H1064">
        <v>9.6153846153846201E-2</v>
      </c>
      <c r="I1064">
        <v>52</v>
      </c>
      <c r="J1064" t="s">
        <v>1200</v>
      </c>
      <c r="K1064" t="s">
        <v>2786</v>
      </c>
      <c r="L1064" t="s">
        <v>3096</v>
      </c>
      <c r="N1064" t="s">
        <v>3303</v>
      </c>
      <c r="O1064" t="s">
        <v>3078</v>
      </c>
      <c r="P1064" t="s">
        <v>3079</v>
      </c>
      <c r="Q1064" t="s">
        <v>3090</v>
      </c>
      <c r="R1064" t="s">
        <v>1200</v>
      </c>
      <c r="S1064" t="s">
        <v>1496</v>
      </c>
      <c r="T1064" t="s">
        <v>2719</v>
      </c>
      <c r="V1064" t="s">
        <v>3305</v>
      </c>
      <c r="W1064">
        <v>0.95</v>
      </c>
      <c r="X1064" t="b">
        <v>1</v>
      </c>
      <c r="Y1064" t="s">
        <v>2720</v>
      </c>
    </row>
    <row r="1065" spans="1:25" x14ac:dyDescent="0.35">
      <c r="A1065" t="s">
        <v>3088</v>
      </c>
      <c r="B1065" t="s">
        <v>1498</v>
      </c>
      <c r="C1065" t="s">
        <v>3097</v>
      </c>
      <c r="D1065">
        <v>0.11111111111111099</v>
      </c>
      <c r="G1065">
        <v>4</v>
      </c>
      <c r="H1065">
        <v>0.11111111111111099</v>
      </c>
      <c r="I1065">
        <v>36</v>
      </c>
      <c r="J1065" t="s">
        <v>1200</v>
      </c>
      <c r="K1065" t="s">
        <v>2786</v>
      </c>
      <c r="L1065" t="s">
        <v>3098</v>
      </c>
      <c r="N1065" t="s">
        <v>3303</v>
      </c>
      <c r="O1065" t="s">
        <v>3078</v>
      </c>
      <c r="P1065" t="s">
        <v>3079</v>
      </c>
      <c r="Q1065" t="s">
        <v>3090</v>
      </c>
      <c r="R1065" t="s">
        <v>1200</v>
      </c>
      <c r="S1065" t="s">
        <v>1496</v>
      </c>
      <c r="T1065" t="s">
        <v>2719</v>
      </c>
      <c r="V1065" t="s">
        <v>3304</v>
      </c>
      <c r="W1065">
        <v>0.95</v>
      </c>
      <c r="X1065" t="b">
        <v>1</v>
      </c>
      <c r="Y1065" t="s">
        <v>2720</v>
      </c>
    </row>
    <row r="1066" spans="1:25" x14ac:dyDescent="0.35">
      <c r="A1066" t="s">
        <v>3088</v>
      </c>
      <c r="B1066" t="s">
        <v>1528</v>
      </c>
      <c r="C1066" t="s">
        <v>3097</v>
      </c>
      <c r="D1066">
        <v>5.7692307692307702E-2</v>
      </c>
      <c r="G1066">
        <v>3</v>
      </c>
      <c r="H1066">
        <v>5.7692307692307702E-2</v>
      </c>
      <c r="I1066">
        <v>52</v>
      </c>
      <c r="J1066" t="s">
        <v>1200</v>
      </c>
      <c r="K1066" t="s">
        <v>2786</v>
      </c>
      <c r="L1066" t="s">
        <v>3098</v>
      </c>
      <c r="N1066" t="s">
        <v>3303</v>
      </c>
      <c r="O1066" t="s">
        <v>3078</v>
      </c>
      <c r="P1066" t="s">
        <v>3079</v>
      </c>
      <c r="Q1066" t="s">
        <v>3090</v>
      </c>
      <c r="R1066" t="s">
        <v>1200</v>
      </c>
      <c r="S1066" t="s">
        <v>1496</v>
      </c>
      <c r="T1066" t="s">
        <v>2719</v>
      </c>
      <c r="V1066" t="s">
        <v>3305</v>
      </c>
      <c r="W1066">
        <v>0.95</v>
      </c>
      <c r="X1066" t="b">
        <v>1</v>
      </c>
      <c r="Y1066" t="s">
        <v>2720</v>
      </c>
    </row>
    <row r="1067" spans="1:25" x14ac:dyDescent="0.35">
      <c r="A1067" t="s">
        <v>3088</v>
      </c>
      <c r="B1067" t="s">
        <v>1498</v>
      </c>
      <c r="C1067" t="s">
        <v>2374</v>
      </c>
      <c r="D1067">
        <v>0.194444444444444</v>
      </c>
      <c r="G1067">
        <v>7</v>
      </c>
      <c r="H1067">
        <v>0.194444444444444</v>
      </c>
      <c r="I1067">
        <v>36</v>
      </c>
      <c r="J1067" t="s">
        <v>1200</v>
      </c>
      <c r="K1067" t="s">
        <v>2786</v>
      </c>
      <c r="L1067" t="s">
        <v>3099</v>
      </c>
      <c r="N1067" t="s">
        <v>3303</v>
      </c>
      <c r="O1067" t="s">
        <v>3078</v>
      </c>
      <c r="P1067" t="s">
        <v>3079</v>
      </c>
      <c r="Q1067" t="s">
        <v>3090</v>
      </c>
      <c r="R1067" t="s">
        <v>1200</v>
      </c>
      <c r="S1067" t="s">
        <v>1496</v>
      </c>
      <c r="T1067" t="s">
        <v>2719</v>
      </c>
      <c r="V1067" t="s">
        <v>3304</v>
      </c>
      <c r="W1067">
        <v>0.95</v>
      </c>
      <c r="X1067" t="b">
        <v>1</v>
      </c>
      <c r="Y1067" t="s">
        <v>2720</v>
      </c>
    </row>
    <row r="1068" spans="1:25" x14ac:dyDescent="0.35">
      <c r="A1068" t="s">
        <v>3088</v>
      </c>
      <c r="B1068" t="s">
        <v>1528</v>
      </c>
      <c r="C1068" t="s">
        <v>2374</v>
      </c>
      <c r="D1068">
        <v>0.230769230769231</v>
      </c>
      <c r="G1068">
        <v>12</v>
      </c>
      <c r="H1068">
        <v>0.230769230769231</v>
      </c>
      <c r="I1068">
        <v>52</v>
      </c>
      <c r="J1068" t="s">
        <v>1200</v>
      </c>
      <c r="K1068" t="s">
        <v>2786</v>
      </c>
      <c r="L1068" t="s">
        <v>3099</v>
      </c>
      <c r="N1068" t="s">
        <v>3303</v>
      </c>
      <c r="O1068" t="s">
        <v>3078</v>
      </c>
      <c r="P1068" t="s">
        <v>3079</v>
      </c>
      <c r="Q1068" t="s">
        <v>3090</v>
      </c>
      <c r="R1068" t="s">
        <v>1200</v>
      </c>
      <c r="S1068" t="s">
        <v>1496</v>
      </c>
      <c r="T1068" t="s">
        <v>2719</v>
      </c>
      <c r="V1068" t="s">
        <v>3305</v>
      </c>
      <c r="W1068">
        <v>0.95</v>
      </c>
      <c r="X1068" t="b">
        <v>1</v>
      </c>
      <c r="Y1068" t="s">
        <v>2720</v>
      </c>
    </row>
    <row r="1069" spans="1:25" x14ac:dyDescent="0.35">
      <c r="A1069" t="s">
        <v>3100</v>
      </c>
      <c r="B1069" t="s">
        <v>1498</v>
      </c>
      <c r="C1069" t="s">
        <v>1712</v>
      </c>
      <c r="D1069">
        <v>8.3333333333333301E-2</v>
      </c>
      <c r="G1069">
        <v>3</v>
      </c>
      <c r="H1069">
        <v>8.3333333333333301E-2</v>
      </c>
      <c r="I1069">
        <v>36</v>
      </c>
      <c r="J1069" t="s">
        <v>1214</v>
      </c>
      <c r="K1069" t="s">
        <v>2786</v>
      </c>
      <c r="L1069" t="s">
        <v>3101</v>
      </c>
      <c r="N1069" t="s">
        <v>3303</v>
      </c>
      <c r="O1069" t="s">
        <v>3078</v>
      </c>
      <c r="P1069" t="s">
        <v>3079</v>
      </c>
      <c r="Q1069" t="s">
        <v>3102</v>
      </c>
      <c r="R1069" t="s">
        <v>1214</v>
      </c>
      <c r="S1069" t="s">
        <v>1496</v>
      </c>
      <c r="T1069" t="s">
        <v>2719</v>
      </c>
      <c r="V1069" t="s">
        <v>3304</v>
      </c>
      <c r="W1069">
        <v>0.95</v>
      </c>
      <c r="X1069" t="b">
        <v>1</v>
      </c>
      <c r="Y1069" t="s">
        <v>2720</v>
      </c>
    </row>
    <row r="1070" spans="1:25" x14ac:dyDescent="0.35">
      <c r="A1070" t="s">
        <v>3100</v>
      </c>
      <c r="B1070" t="s">
        <v>1528</v>
      </c>
      <c r="C1070" t="s">
        <v>1712</v>
      </c>
      <c r="D1070">
        <v>0.15384615384615399</v>
      </c>
      <c r="G1070">
        <v>8</v>
      </c>
      <c r="H1070">
        <v>0.15384615384615399</v>
      </c>
      <c r="I1070">
        <v>52</v>
      </c>
      <c r="J1070" t="s">
        <v>1214</v>
      </c>
      <c r="K1070" t="s">
        <v>2786</v>
      </c>
      <c r="L1070" t="s">
        <v>3101</v>
      </c>
      <c r="N1070" t="s">
        <v>3303</v>
      </c>
      <c r="O1070" t="s">
        <v>3078</v>
      </c>
      <c r="P1070" t="s">
        <v>3079</v>
      </c>
      <c r="Q1070" t="s">
        <v>3102</v>
      </c>
      <c r="R1070" t="s">
        <v>1214</v>
      </c>
      <c r="S1070" t="s">
        <v>1496</v>
      </c>
      <c r="T1070" t="s">
        <v>2719</v>
      </c>
      <c r="V1070" t="s">
        <v>3305</v>
      </c>
      <c r="W1070">
        <v>0.95</v>
      </c>
      <c r="X1070" t="b">
        <v>1</v>
      </c>
      <c r="Y1070" t="s">
        <v>2720</v>
      </c>
    </row>
    <row r="1071" spans="1:25" x14ac:dyDescent="0.35">
      <c r="A1071" t="s">
        <v>3100</v>
      </c>
      <c r="B1071" t="s">
        <v>1528</v>
      </c>
      <c r="C1071" t="s">
        <v>2044</v>
      </c>
      <c r="D1071">
        <v>0.269230769230769</v>
      </c>
      <c r="G1071">
        <v>14</v>
      </c>
      <c r="H1071">
        <v>0.269230769230769</v>
      </c>
      <c r="I1071">
        <v>52</v>
      </c>
      <c r="J1071" t="s">
        <v>1214</v>
      </c>
      <c r="K1071" t="s">
        <v>2786</v>
      </c>
      <c r="L1071" t="s">
        <v>3103</v>
      </c>
      <c r="N1071" t="s">
        <v>3303</v>
      </c>
      <c r="O1071" t="s">
        <v>3078</v>
      </c>
      <c r="P1071" t="s">
        <v>3079</v>
      </c>
      <c r="Q1071" t="s">
        <v>3102</v>
      </c>
      <c r="R1071" t="s">
        <v>1214</v>
      </c>
      <c r="S1071" t="s">
        <v>1496</v>
      </c>
      <c r="T1071" t="s">
        <v>2719</v>
      </c>
      <c r="V1071" t="s">
        <v>3305</v>
      </c>
      <c r="W1071">
        <v>0.95</v>
      </c>
      <c r="X1071" t="b">
        <v>1</v>
      </c>
      <c r="Y1071" t="s">
        <v>2720</v>
      </c>
    </row>
    <row r="1072" spans="1:25" x14ac:dyDescent="0.35">
      <c r="A1072" t="s">
        <v>3100</v>
      </c>
      <c r="B1072" t="s">
        <v>1498</v>
      </c>
      <c r="C1072" t="s">
        <v>1787</v>
      </c>
      <c r="D1072">
        <v>8.3333333333333301E-2</v>
      </c>
      <c r="G1072">
        <v>3</v>
      </c>
      <c r="H1072">
        <v>8.3333333333333301E-2</v>
      </c>
      <c r="I1072">
        <v>36</v>
      </c>
      <c r="J1072" t="s">
        <v>1214</v>
      </c>
      <c r="K1072" t="s">
        <v>2786</v>
      </c>
      <c r="L1072" t="s">
        <v>3104</v>
      </c>
      <c r="N1072" t="s">
        <v>3303</v>
      </c>
      <c r="O1072" t="s">
        <v>3078</v>
      </c>
      <c r="P1072" t="s">
        <v>3079</v>
      </c>
      <c r="Q1072" t="s">
        <v>3102</v>
      </c>
      <c r="R1072" t="s">
        <v>1214</v>
      </c>
      <c r="S1072" t="s">
        <v>1496</v>
      </c>
      <c r="T1072" t="s">
        <v>2719</v>
      </c>
      <c r="V1072" t="s">
        <v>3304</v>
      </c>
      <c r="W1072">
        <v>0.95</v>
      </c>
      <c r="X1072" t="b">
        <v>1</v>
      </c>
      <c r="Y1072" t="s">
        <v>2720</v>
      </c>
    </row>
    <row r="1073" spans="1:25" x14ac:dyDescent="0.35">
      <c r="A1073" t="s">
        <v>3100</v>
      </c>
      <c r="B1073" t="s">
        <v>1528</v>
      </c>
      <c r="C1073" t="s">
        <v>1787</v>
      </c>
      <c r="D1073">
        <v>5.7692307692307702E-2</v>
      </c>
      <c r="G1073">
        <v>3</v>
      </c>
      <c r="H1073">
        <v>5.7692307692307702E-2</v>
      </c>
      <c r="I1073">
        <v>52</v>
      </c>
      <c r="J1073" t="s">
        <v>1214</v>
      </c>
      <c r="K1073" t="s">
        <v>2786</v>
      </c>
      <c r="L1073" t="s">
        <v>3104</v>
      </c>
      <c r="N1073" t="s">
        <v>3303</v>
      </c>
      <c r="O1073" t="s">
        <v>3078</v>
      </c>
      <c r="P1073" t="s">
        <v>3079</v>
      </c>
      <c r="Q1073" t="s">
        <v>3102</v>
      </c>
      <c r="R1073" t="s">
        <v>1214</v>
      </c>
      <c r="S1073" t="s">
        <v>1496</v>
      </c>
      <c r="T1073" t="s">
        <v>2719</v>
      </c>
      <c r="V1073" t="s">
        <v>3305</v>
      </c>
      <c r="W1073">
        <v>0.95</v>
      </c>
      <c r="X1073" t="b">
        <v>1</v>
      </c>
      <c r="Y1073" t="s">
        <v>2720</v>
      </c>
    </row>
    <row r="1074" spans="1:25" x14ac:dyDescent="0.35">
      <c r="A1074" t="s">
        <v>3100</v>
      </c>
      <c r="B1074" t="s">
        <v>1498</v>
      </c>
      <c r="C1074" t="s">
        <v>2057</v>
      </c>
      <c r="D1074">
        <v>0.25</v>
      </c>
      <c r="G1074">
        <v>9</v>
      </c>
      <c r="H1074">
        <v>0.25</v>
      </c>
      <c r="I1074">
        <v>36</v>
      </c>
      <c r="J1074" t="s">
        <v>1214</v>
      </c>
      <c r="K1074" t="s">
        <v>2786</v>
      </c>
      <c r="L1074" t="s">
        <v>3105</v>
      </c>
      <c r="N1074" t="s">
        <v>3303</v>
      </c>
      <c r="O1074" t="s">
        <v>3078</v>
      </c>
      <c r="P1074" t="s">
        <v>3079</v>
      </c>
      <c r="Q1074" t="s">
        <v>3102</v>
      </c>
      <c r="R1074" t="s">
        <v>1214</v>
      </c>
      <c r="S1074" t="s">
        <v>1496</v>
      </c>
      <c r="T1074" t="s">
        <v>2719</v>
      </c>
      <c r="V1074" t="s">
        <v>3304</v>
      </c>
      <c r="W1074">
        <v>0.95</v>
      </c>
      <c r="X1074" t="b">
        <v>1</v>
      </c>
      <c r="Y1074" t="s">
        <v>2720</v>
      </c>
    </row>
    <row r="1075" spans="1:25" x14ac:dyDescent="0.35">
      <c r="A1075" t="s">
        <v>3100</v>
      </c>
      <c r="B1075" t="s">
        <v>1528</v>
      </c>
      <c r="C1075" t="s">
        <v>2057</v>
      </c>
      <c r="D1075">
        <v>0.17307692307692299</v>
      </c>
      <c r="G1075">
        <v>9</v>
      </c>
      <c r="H1075">
        <v>0.17307692307692299</v>
      </c>
      <c r="I1075">
        <v>52</v>
      </c>
      <c r="J1075" t="s">
        <v>1214</v>
      </c>
      <c r="K1075" t="s">
        <v>2786</v>
      </c>
      <c r="L1075" t="s">
        <v>3105</v>
      </c>
      <c r="N1075" t="s">
        <v>3303</v>
      </c>
      <c r="O1075" t="s">
        <v>3078</v>
      </c>
      <c r="P1075" t="s">
        <v>3079</v>
      </c>
      <c r="Q1075" t="s">
        <v>3102</v>
      </c>
      <c r="R1075" t="s">
        <v>1214</v>
      </c>
      <c r="S1075" t="s">
        <v>1496</v>
      </c>
      <c r="T1075" t="s">
        <v>2719</v>
      </c>
      <c r="V1075" t="s">
        <v>3305</v>
      </c>
      <c r="W1075">
        <v>0.95</v>
      </c>
      <c r="X1075" t="b">
        <v>1</v>
      </c>
      <c r="Y1075" t="s">
        <v>2720</v>
      </c>
    </row>
    <row r="1076" spans="1:25" x14ac:dyDescent="0.35">
      <c r="A1076" t="s">
        <v>3100</v>
      </c>
      <c r="B1076" t="s">
        <v>1498</v>
      </c>
      <c r="C1076" t="s">
        <v>1560</v>
      </c>
      <c r="D1076">
        <v>0.55555555555555602</v>
      </c>
      <c r="G1076">
        <v>20</v>
      </c>
      <c r="H1076">
        <v>0.55555555555555602</v>
      </c>
      <c r="I1076">
        <v>36</v>
      </c>
      <c r="J1076" t="s">
        <v>1214</v>
      </c>
      <c r="K1076" t="s">
        <v>2786</v>
      </c>
      <c r="L1076" t="s">
        <v>3106</v>
      </c>
      <c r="N1076" t="s">
        <v>3303</v>
      </c>
      <c r="O1076" t="s">
        <v>3078</v>
      </c>
      <c r="P1076" t="s">
        <v>3079</v>
      </c>
      <c r="Q1076" t="s">
        <v>3102</v>
      </c>
      <c r="R1076" t="s">
        <v>1214</v>
      </c>
      <c r="S1076" t="s">
        <v>1496</v>
      </c>
      <c r="T1076" t="s">
        <v>2719</v>
      </c>
      <c r="V1076" t="s">
        <v>3304</v>
      </c>
      <c r="W1076">
        <v>0.95</v>
      </c>
      <c r="X1076" t="b">
        <v>1</v>
      </c>
      <c r="Y1076" t="s">
        <v>2720</v>
      </c>
    </row>
    <row r="1077" spans="1:25" x14ac:dyDescent="0.35">
      <c r="A1077" t="s">
        <v>3100</v>
      </c>
      <c r="B1077" t="s">
        <v>1528</v>
      </c>
      <c r="C1077" t="s">
        <v>1560</v>
      </c>
      <c r="D1077">
        <v>0.40384615384615402</v>
      </c>
      <c r="G1077">
        <v>21</v>
      </c>
      <c r="H1077">
        <v>0.40384615384615402</v>
      </c>
      <c r="I1077">
        <v>52</v>
      </c>
      <c r="J1077" t="s">
        <v>1214</v>
      </c>
      <c r="K1077" t="s">
        <v>2786</v>
      </c>
      <c r="L1077" t="s">
        <v>3106</v>
      </c>
      <c r="N1077" t="s">
        <v>3303</v>
      </c>
      <c r="O1077" t="s">
        <v>3078</v>
      </c>
      <c r="P1077" t="s">
        <v>3079</v>
      </c>
      <c r="Q1077" t="s">
        <v>3102</v>
      </c>
      <c r="R1077" t="s">
        <v>1214</v>
      </c>
      <c r="S1077" t="s">
        <v>1496</v>
      </c>
      <c r="T1077" t="s">
        <v>2719</v>
      </c>
      <c r="V1077" t="s">
        <v>3305</v>
      </c>
      <c r="W1077">
        <v>0.95</v>
      </c>
      <c r="X1077" t="b">
        <v>1</v>
      </c>
      <c r="Y1077" t="s">
        <v>2720</v>
      </c>
    </row>
    <row r="1078" spans="1:25" x14ac:dyDescent="0.35">
      <c r="A1078" t="s">
        <v>3100</v>
      </c>
      <c r="B1078" t="s">
        <v>1498</v>
      </c>
      <c r="C1078" t="s">
        <v>1728</v>
      </c>
      <c r="D1078">
        <v>0.30555555555555602</v>
      </c>
      <c r="G1078">
        <v>11</v>
      </c>
      <c r="H1078">
        <v>0.30555555555555602</v>
      </c>
      <c r="I1078">
        <v>36</v>
      </c>
      <c r="J1078" t="s">
        <v>1214</v>
      </c>
      <c r="K1078" t="s">
        <v>2786</v>
      </c>
      <c r="L1078" t="s">
        <v>3107</v>
      </c>
      <c r="N1078" t="s">
        <v>3303</v>
      </c>
      <c r="O1078" t="s">
        <v>3078</v>
      </c>
      <c r="P1078" t="s">
        <v>3079</v>
      </c>
      <c r="Q1078" t="s">
        <v>3102</v>
      </c>
      <c r="R1078" t="s">
        <v>1214</v>
      </c>
      <c r="S1078" t="s">
        <v>1496</v>
      </c>
      <c r="T1078" t="s">
        <v>2719</v>
      </c>
      <c r="V1078" t="s">
        <v>3304</v>
      </c>
      <c r="W1078">
        <v>0.95</v>
      </c>
      <c r="X1078" t="b">
        <v>1</v>
      </c>
      <c r="Y1078" t="s">
        <v>2720</v>
      </c>
    </row>
    <row r="1079" spans="1:25" x14ac:dyDescent="0.35">
      <c r="A1079" t="s">
        <v>3100</v>
      </c>
      <c r="B1079" t="s">
        <v>1528</v>
      </c>
      <c r="C1079" t="s">
        <v>1728</v>
      </c>
      <c r="D1079">
        <v>0.46153846153846201</v>
      </c>
      <c r="G1079">
        <v>24</v>
      </c>
      <c r="H1079">
        <v>0.46153846153846201</v>
      </c>
      <c r="I1079">
        <v>52</v>
      </c>
      <c r="J1079" t="s">
        <v>1214</v>
      </c>
      <c r="K1079" t="s">
        <v>2786</v>
      </c>
      <c r="L1079" t="s">
        <v>3107</v>
      </c>
      <c r="N1079" t="s">
        <v>3303</v>
      </c>
      <c r="O1079" t="s">
        <v>3078</v>
      </c>
      <c r="P1079" t="s">
        <v>3079</v>
      </c>
      <c r="Q1079" t="s">
        <v>3102</v>
      </c>
      <c r="R1079" t="s">
        <v>1214</v>
      </c>
      <c r="S1079" t="s">
        <v>1496</v>
      </c>
      <c r="T1079" t="s">
        <v>2719</v>
      </c>
      <c r="V1079" t="s">
        <v>3305</v>
      </c>
      <c r="W1079">
        <v>0.95</v>
      </c>
      <c r="X1079" t="b">
        <v>1</v>
      </c>
      <c r="Y1079" t="s">
        <v>2720</v>
      </c>
    </row>
    <row r="1080" spans="1:25" x14ac:dyDescent="0.35">
      <c r="A1080" t="s">
        <v>3100</v>
      </c>
      <c r="B1080" t="s">
        <v>1528</v>
      </c>
      <c r="C1080" t="s">
        <v>3108</v>
      </c>
      <c r="D1080">
        <v>1.9230769230769201E-2</v>
      </c>
      <c r="G1080">
        <v>1</v>
      </c>
      <c r="H1080">
        <v>1.9230769230769201E-2</v>
      </c>
      <c r="I1080">
        <v>52</v>
      </c>
      <c r="J1080" t="s">
        <v>1214</v>
      </c>
      <c r="K1080" t="s">
        <v>2786</v>
      </c>
      <c r="L1080" t="s">
        <v>3109</v>
      </c>
      <c r="N1080" t="s">
        <v>3303</v>
      </c>
      <c r="O1080" t="s">
        <v>3078</v>
      </c>
      <c r="P1080" t="s">
        <v>3079</v>
      </c>
      <c r="Q1080" t="s">
        <v>3102</v>
      </c>
      <c r="R1080" t="s">
        <v>1214</v>
      </c>
      <c r="S1080" t="s">
        <v>1496</v>
      </c>
      <c r="T1080" t="s">
        <v>2719</v>
      </c>
      <c r="V1080" t="s">
        <v>3305</v>
      </c>
      <c r="W1080">
        <v>0.95</v>
      </c>
      <c r="X1080" t="b">
        <v>1</v>
      </c>
      <c r="Y1080" t="s">
        <v>2720</v>
      </c>
    </row>
    <row r="1081" spans="1:25" x14ac:dyDescent="0.35">
      <c r="A1081" t="s">
        <v>3110</v>
      </c>
      <c r="B1081" t="s">
        <v>1498</v>
      </c>
      <c r="C1081" t="s">
        <v>1561</v>
      </c>
      <c r="D1081">
        <v>0.25</v>
      </c>
      <c r="G1081">
        <v>9</v>
      </c>
      <c r="H1081">
        <v>0.25</v>
      </c>
      <c r="I1081">
        <v>36</v>
      </c>
      <c r="J1081" t="s">
        <v>1229</v>
      </c>
      <c r="K1081" t="s">
        <v>2786</v>
      </c>
      <c r="L1081" t="s">
        <v>3111</v>
      </c>
      <c r="N1081" t="s">
        <v>3303</v>
      </c>
      <c r="O1081" t="s">
        <v>3078</v>
      </c>
      <c r="P1081" t="s">
        <v>3079</v>
      </c>
      <c r="Q1081" t="s">
        <v>3112</v>
      </c>
      <c r="R1081" t="s">
        <v>1229</v>
      </c>
      <c r="S1081" t="s">
        <v>1496</v>
      </c>
      <c r="T1081" t="s">
        <v>2719</v>
      </c>
      <c r="V1081" t="s">
        <v>3304</v>
      </c>
      <c r="W1081">
        <v>0.95</v>
      </c>
      <c r="X1081" t="b">
        <v>1</v>
      </c>
      <c r="Y1081" t="s">
        <v>2720</v>
      </c>
    </row>
    <row r="1082" spans="1:25" x14ac:dyDescent="0.35">
      <c r="A1082" t="s">
        <v>3110</v>
      </c>
      <c r="B1082" t="s">
        <v>1528</v>
      </c>
      <c r="C1082" t="s">
        <v>1561</v>
      </c>
      <c r="D1082">
        <v>0.480769230769231</v>
      </c>
      <c r="G1082">
        <v>25</v>
      </c>
      <c r="H1082">
        <v>0.480769230769231</v>
      </c>
      <c r="I1082">
        <v>52</v>
      </c>
      <c r="J1082" t="s">
        <v>1229</v>
      </c>
      <c r="K1082" t="s">
        <v>2786</v>
      </c>
      <c r="L1082" t="s">
        <v>3111</v>
      </c>
      <c r="N1082" t="s">
        <v>3303</v>
      </c>
      <c r="O1082" t="s">
        <v>3078</v>
      </c>
      <c r="P1082" t="s">
        <v>3079</v>
      </c>
      <c r="Q1082" t="s">
        <v>3112</v>
      </c>
      <c r="R1082" t="s">
        <v>1229</v>
      </c>
      <c r="S1082" t="s">
        <v>1496</v>
      </c>
      <c r="T1082" t="s">
        <v>2719</v>
      </c>
      <c r="V1082" t="s">
        <v>3305</v>
      </c>
      <c r="W1082">
        <v>0.95</v>
      </c>
      <c r="X1082" t="b">
        <v>1</v>
      </c>
      <c r="Y1082" t="s">
        <v>2720</v>
      </c>
    </row>
    <row r="1083" spans="1:25" x14ac:dyDescent="0.35">
      <c r="A1083" t="s">
        <v>3110</v>
      </c>
      <c r="B1083" t="s">
        <v>1528</v>
      </c>
      <c r="C1083" t="s">
        <v>2526</v>
      </c>
      <c r="D1083">
        <v>3.8461538461538498E-2</v>
      </c>
      <c r="G1083">
        <v>2</v>
      </c>
      <c r="H1083">
        <v>3.8461538461538498E-2</v>
      </c>
      <c r="I1083">
        <v>52</v>
      </c>
      <c r="J1083" t="s">
        <v>1229</v>
      </c>
      <c r="K1083" t="s">
        <v>2786</v>
      </c>
      <c r="L1083" t="s">
        <v>3113</v>
      </c>
      <c r="N1083" t="s">
        <v>3303</v>
      </c>
      <c r="O1083" t="s">
        <v>3078</v>
      </c>
      <c r="P1083" t="s">
        <v>3079</v>
      </c>
      <c r="Q1083" t="s">
        <v>3112</v>
      </c>
      <c r="R1083" t="s">
        <v>1229</v>
      </c>
      <c r="S1083" t="s">
        <v>1496</v>
      </c>
      <c r="T1083" t="s">
        <v>2719</v>
      </c>
      <c r="V1083" t="s">
        <v>3305</v>
      </c>
      <c r="W1083">
        <v>0.95</v>
      </c>
      <c r="X1083" t="b">
        <v>1</v>
      </c>
      <c r="Y1083" t="s">
        <v>2720</v>
      </c>
    </row>
    <row r="1084" spans="1:25" x14ac:dyDescent="0.35">
      <c r="A1084" t="s">
        <v>3110</v>
      </c>
      <c r="B1084" t="s">
        <v>1528</v>
      </c>
      <c r="C1084" t="s">
        <v>3114</v>
      </c>
      <c r="D1084">
        <v>1.9230769230769201E-2</v>
      </c>
      <c r="G1084">
        <v>1</v>
      </c>
      <c r="H1084">
        <v>1.9230769230769201E-2</v>
      </c>
      <c r="I1084">
        <v>52</v>
      </c>
      <c r="J1084" t="s">
        <v>1229</v>
      </c>
      <c r="K1084" t="s">
        <v>2786</v>
      </c>
      <c r="L1084" t="s">
        <v>3115</v>
      </c>
      <c r="N1084" t="s">
        <v>3303</v>
      </c>
      <c r="O1084" t="s">
        <v>3078</v>
      </c>
      <c r="P1084" t="s">
        <v>3079</v>
      </c>
      <c r="Q1084" t="s">
        <v>3112</v>
      </c>
      <c r="R1084" t="s">
        <v>1229</v>
      </c>
      <c r="S1084" t="s">
        <v>1496</v>
      </c>
      <c r="T1084" t="s">
        <v>2719</v>
      </c>
      <c r="V1084" t="s">
        <v>3305</v>
      </c>
      <c r="W1084">
        <v>0.95</v>
      </c>
      <c r="X1084" t="b">
        <v>1</v>
      </c>
      <c r="Y1084" t="s">
        <v>2720</v>
      </c>
    </row>
    <row r="1085" spans="1:25" x14ac:dyDescent="0.35">
      <c r="A1085" t="s">
        <v>3110</v>
      </c>
      <c r="B1085" t="s">
        <v>1498</v>
      </c>
      <c r="C1085" t="s">
        <v>2080</v>
      </c>
      <c r="D1085">
        <v>0.11111111111111099</v>
      </c>
      <c r="G1085">
        <v>4</v>
      </c>
      <c r="H1085">
        <v>0.11111111111111099</v>
      </c>
      <c r="I1085">
        <v>36</v>
      </c>
      <c r="J1085" t="s">
        <v>1229</v>
      </c>
      <c r="K1085" t="s">
        <v>2786</v>
      </c>
      <c r="L1085" t="s">
        <v>3116</v>
      </c>
      <c r="N1085" t="s">
        <v>3303</v>
      </c>
      <c r="O1085" t="s">
        <v>3078</v>
      </c>
      <c r="P1085" t="s">
        <v>3079</v>
      </c>
      <c r="Q1085" t="s">
        <v>3112</v>
      </c>
      <c r="R1085" t="s">
        <v>1229</v>
      </c>
      <c r="S1085" t="s">
        <v>1496</v>
      </c>
      <c r="T1085" t="s">
        <v>2719</v>
      </c>
      <c r="V1085" t="s">
        <v>3304</v>
      </c>
      <c r="W1085">
        <v>0.95</v>
      </c>
      <c r="X1085" t="b">
        <v>1</v>
      </c>
      <c r="Y1085" t="s">
        <v>2720</v>
      </c>
    </row>
    <row r="1086" spans="1:25" x14ac:dyDescent="0.35">
      <c r="A1086" t="s">
        <v>3110</v>
      </c>
      <c r="B1086" t="s">
        <v>1528</v>
      </c>
      <c r="C1086" t="s">
        <v>2080</v>
      </c>
      <c r="D1086">
        <v>5.7692307692307702E-2</v>
      </c>
      <c r="G1086">
        <v>3</v>
      </c>
      <c r="H1086">
        <v>5.7692307692307702E-2</v>
      </c>
      <c r="I1086">
        <v>52</v>
      </c>
      <c r="J1086" t="s">
        <v>1229</v>
      </c>
      <c r="K1086" t="s">
        <v>2786</v>
      </c>
      <c r="L1086" t="s">
        <v>3116</v>
      </c>
      <c r="N1086" t="s">
        <v>3303</v>
      </c>
      <c r="O1086" t="s">
        <v>3078</v>
      </c>
      <c r="P1086" t="s">
        <v>3079</v>
      </c>
      <c r="Q1086" t="s">
        <v>3112</v>
      </c>
      <c r="R1086" t="s">
        <v>1229</v>
      </c>
      <c r="S1086" t="s">
        <v>1496</v>
      </c>
      <c r="T1086" t="s">
        <v>2719</v>
      </c>
      <c r="V1086" t="s">
        <v>3305</v>
      </c>
      <c r="W1086">
        <v>0.95</v>
      </c>
      <c r="X1086" t="b">
        <v>1</v>
      </c>
      <c r="Y1086" t="s">
        <v>2720</v>
      </c>
    </row>
    <row r="1087" spans="1:25" x14ac:dyDescent="0.35">
      <c r="A1087" t="s">
        <v>3110</v>
      </c>
      <c r="B1087" t="s">
        <v>1498</v>
      </c>
      <c r="C1087" t="s">
        <v>1584</v>
      </c>
      <c r="D1087">
        <v>0.72222222222222199</v>
      </c>
      <c r="G1087">
        <v>26</v>
      </c>
      <c r="H1087">
        <v>0.72222222222222199</v>
      </c>
      <c r="I1087">
        <v>36</v>
      </c>
      <c r="J1087" t="s">
        <v>1229</v>
      </c>
      <c r="K1087" t="s">
        <v>2786</v>
      </c>
      <c r="L1087" t="s">
        <v>3117</v>
      </c>
      <c r="N1087" t="s">
        <v>3303</v>
      </c>
      <c r="O1087" t="s">
        <v>3078</v>
      </c>
      <c r="P1087" t="s">
        <v>3079</v>
      </c>
      <c r="Q1087" t="s">
        <v>3112</v>
      </c>
      <c r="R1087" t="s">
        <v>1229</v>
      </c>
      <c r="S1087" t="s">
        <v>1496</v>
      </c>
      <c r="T1087" t="s">
        <v>2719</v>
      </c>
      <c r="V1087" t="s">
        <v>3304</v>
      </c>
      <c r="W1087">
        <v>0.95</v>
      </c>
      <c r="X1087" t="b">
        <v>1</v>
      </c>
      <c r="Y1087" t="s">
        <v>2720</v>
      </c>
    </row>
    <row r="1088" spans="1:25" x14ac:dyDescent="0.35">
      <c r="A1088" t="s">
        <v>3110</v>
      </c>
      <c r="B1088" t="s">
        <v>1528</v>
      </c>
      <c r="C1088" t="s">
        <v>1584</v>
      </c>
      <c r="D1088">
        <v>0.69230769230769196</v>
      </c>
      <c r="G1088">
        <v>36</v>
      </c>
      <c r="H1088">
        <v>0.69230769230769196</v>
      </c>
      <c r="I1088">
        <v>52</v>
      </c>
      <c r="J1088" t="s">
        <v>1229</v>
      </c>
      <c r="K1088" t="s">
        <v>2786</v>
      </c>
      <c r="L1088" t="s">
        <v>3117</v>
      </c>
      <c r="N1088" t="s">
        <v>3303</v>
      </c>
      <c r="O1088" t="s">
        <v>3078</v>
      </c>
      <c r="P1088" t="s">
        <v>3079</v>
      </c>
      <c r="Q1088" t="s">
        <v>3112</v>
      </c>
      <c r="R1088" t="s">
        <v>1229</v>
      </c>
      <c r="S1088" t="s">
        <v>1496</v>
      </c>
      <c r="T1088" t="s">
        <v>2719</v>
      </c>
      <c r="V1088" t="s">
        <v>3305</v>
      </c>
      <c r="W1088">
        <v>0.95</v>
      </c>
      <c r="X1088" t="b">
        <v>1</v>
      </c>
      <c r="Y1088" t="s">
        <v>2720</v>
      </c>
    </row>
    <row r="1089" spans="1:25" x14ac:dyDescent="0.35">
      <c r="A1089" t="s">
        <v>3110</v>
      </c>
      <c r="B1089" t="s">
        <v>1498</v>
      </c>
      <c r="C1089" t="s">
        <v>1997</v>
      </c>
      <c r="D1089">
        <v>5.5555555555555601E-2</v>
      </c>
      <c r="G1089">
        <v>2</v>
      </c>
      <c r="H1089">
        <v>5.5555555555555601E-2</v>
      </c>
      <c r="I1089">
        <v>36</v>
      </c>
      <c r="J1089" t="s">
        <v>1229</v>
      </c>
      <c r="K1089" t="s">
        <v>2786</v>
      </c>
      <c r="L1089" t="s">
        <v>3118</v>
      </c>
      <c r="N1089" t="s">
        <v>3303</v>
      </c>
      <c r="O1089" t="s">
        <v>3078</v>
      </c>
      <c r="P1089" t="s">
        <v>3079</v>
      </c>
      <c r="Q1089" t="s">
        <v>3112</v>
      </c>
      <c r="R1089" t="s">
        <v>1229</v>
      </c>
      <c r="S1089" t="s">
        <v>1496</v>
      </c>
      <c r="T1089" t="s">
        <v>2719</v>
      </c>
      <c r="V1089" t="s">
        <v>3304</v>
      </c>
      <c r="W1089">
        <v>0.95</v>
      </c>
      <c r="X1089" t="b">
        <v>1</v>
      </c>
      <c r="Y1089" t="s">
        <v>2720</v>
      </c>
    </row>
    <row r="1090" spans="1:25" x14ac:dyDescent="0.35">
      <c r="A1090" t="s">
        <v>3110</v>
      </c>
      <c r="B1090" t="s">
        <v>1528</v>
      </c>
      <c r="C1090" t="s">
        <v>1997</v>
      </c>
      <c r="D1090">
        <v>7.69230769230769E-2</v>
      </c>
      <c r="G1090">
        <v>4</v>
      </c>
      <c r="H1090">
        <v>7.69230769230769E-2</v>
      </c>
      <c r="I1090">
        <v>52</v>
      </c>
      <c r="J1090" t="s">
        <v>1229</v>
      </c>
      <c r="K1090" t="s">
        <v>2786</v>
      </c>
      <c r="L1090" t="s">
        <v>3118</v>
      </c>
      <c r="N1090" t="s">
        <v>3303</v>
      </c>
      <c r="O1090" t="s">
        <v>3078</v>
      </c>
      <c r="P1090" t="s">
        <v>3079</v>
      </c>
      <c r="Q1090" t="s">
        <v>3112</v>
      </c>
      <c r="R1090" t="s">
        <v>1229</v>
      </c>
      <c r="S1090" t="s">
        <v>1496</v>
      </c>
      <c r="T1090" t="s">
        <v>2719</v>
      </c>
      <c r="V1090" t="s">
        <v>3305</v>
      </c>
      <c r="W1090">
        <v>0.95</v>
      </c>
      <c r="X1090" t="b">
        <v>1</v>
      </c>
      <c r="Y1090" t="s">
        <v>2720</v>
      </c>
    </row>
    <row r="1091" spans="1:25" x14ac:dyDescent="0.35">
      <c r="A1091" t="s">
        <v>3119</v>
      </c>
      <c r="B1091" t="s">
        <v>1528</v>
      </c>
      <c r="C1091" t="s">
        <v>2388</v>
      </c>
      <c r="D1091">
        <v>0.33333333333333298</v>
      </c>
      <c r="G1091">
        <v>1</v>
      </c>
      <c r="H1091">
        <v>0.33333333333333298</v>
      </c>
      <c r="I1091">
        <v>3</v>
      </c>
      <c r="J1091" t="s">
        <v>1244</v>
      </c>
      <c r="K1091" t="s">
        <v>2786</v>
      </c>
      <c r="L1091" t="s">
        <v>3120</v>
      </c>
      <c r="N1091" t="s">
        <v>3303</v>
      </c>
      <c r="O1091" t="s">
        <v>3078</v>
      </c>
      <c r="P1091" t="s">
        <v>3079</v>
      </c>
      <c r="Q1091" t="s">
        <v>3121</v>
      </c>
      <c r="R1091" t="s">
        <v>1244</v>
      </c>
      <c r="S1091" t="s">
        <v>1496</v>
      </c>
      <c r="T1091" t="s">
        <v>2719</v>
      </c>
      <c r="V1091" t="s">
        <v>3305</v>
      </c>
      <c r="W1091">
        <v>0.95</v>
      </c>
      <c r="X1091" t="b">
        <v>1</v>
      </c>
      <c r="Y1091" t="s">
        <v>2720</v>
      </c>
    </row>
    <row r="1092" spans="1:25" x14ac:dyDescent="0.35">
      <c r="A1092" t="s">
        <v>3119</v>
      </c>
      <c r="B1092" t="s">
        <v>1528</v>
      </c>
      <c r="C1092" t="s">
        <v>3122</v>
      </c>
      <c r="D1092">
        <v>0.33333333333333298</v>
      </c>
      <c r="G1092">
        <v>1</v>
      </c>
      <c r="H1092">
        <v>0.33333333333333298</v>
      </c>
      <c r="I1092">
        <v>3</v>
      </c>
      <c r="J1092" t="s">
        <v>1244</v>
      </c>
      <c r="K1092" t="s">
        <v>2786</v>
      </c>
      <c r="L1092" t="s">
        <v>3123</v>
      </c>
      <c r="N1092" t="s">
        <v>3303</v>
      </c>
      <c r="O1092" t="s">
        <v>3078</v>
      </c>
      <c r="P1092" t="s">
        <v>3079</v>
      </c>
      <c r="Q1092" t="s">
        <v>3121</v>
      </c>
      <c r="R1092" t="s">
        <v>1244</v>
      </c>
      <c r="S1092" t="s">
        <v>1496</v>
      </c>
      <c r="T1092" t="s">
        <v>2719</v>
      </c>
      <c r="V1092" t="s">
        <v>3305</v>
      </c>
      <c r="W1092">
        <v>0.95</v>
      </c>
      <c r="X1092" t="b">
        <v>1</v>
      </c>
      <c r="Y1092" t="s">
        <v>2720</v>
      </c>
    </row>
    <row r="1093" spans="1:25" x14ac:dyDescent="0.35">
      <c r="A1093" t="s">
        <v>3119</v>
      </c>
      <c r="B1093" t="s">
        <v>1498</v>
      </c>
      <c r="C1093" t="s">
        <v>2407</v>
      </c>
      <c r="D1093">
        <v>0.75</v>
      </c>
      <c r="G1093">
        <v>3</v>
      </c>
      <c r="H1093">
        <v>0.75</v>
      </c>
      <c r="I1093">
        <v>4</v>
      </c>
      <c r="J1093" t="s">
        <v>1244</v>
      </c>
      <c r="K1093" t="s">
        <v>2786</v>
      </c>
      <c r="L1093" t="s">
        <v>3124</v>
      </c>
      <c r="N1093" t="s">
        <v>3303</v>
      </c>
      <c r="O1093" t="s">
        <v>3078</v>
      </c>
      <c r="P1093" t="s">
        <v>3079</v>
      </c>
      <c r="Q1093" t="s">
        <v>3121</v>
      </c>
      <c r="R1093" t="s">
        <v>1244</v>
      </c>
      <c r="S1093" t="s">
        <v>1496</v>
      </c>
      <c r="T1093" t="s">
        <v>2719</v>
      </c>
      <c r="V1093" t="s">
        <v>3304</v>
      </c>
      <c r="W1093">
        <v>0.95</v>
      </c>
      <c r="X1093" t="b">
        <v>1</v>
      </c>
      <c r="Y1093" t="s">
        <v>2720</v>
      </c>
    </row>
    <row r="1094" spans="1:25" x14ac:dyDescent="0.35">
      <c r="A1094" t="s">
        <v>3119</v>
      </c>
      <c r="B1094" t="s">
        <v>1528</v>
      </c>
      <c r="C1094" t="s">
        <v>2407</v>
      </c>
      <c r="D1094">
        <v>0.66666666666666696</v>
      </c>
      <c r="G1094">
        <v>2</v>
      </c>
      <c r="H1094">
        <v>0.66666666666666696</v>
      </c>
      <c r="I1094">
        <v>3</v>
      </c>
      <c r="J1094" t="s">
        <v>1244</v>
      </c>
      <c r="K1094" t="s">
        <v>2786</v>
      </c>
      <c r="L1094" t="s">
        <v>3124</v>
      </c>
      <c r="N1094" t="s">
        <v>3303</v>
      </c>
      <c r="O1094" t="s">
        <v>3078</v>
      </c>
      <c r="P1094" t="s">
        <v>3079</v>
      </c>
      <c r="Q1094" t="s">
        <v>3121</v>
      </c>
      <c r="R1094" t="s">
        <v>1244</v>
      </c>
      <c r="S1094" t="s">
        <v>1496</v>
      </c>
      <c r="T1094" t="s">
        <v>2719</v>
      </c>
      <c r="V1094" t="s">
        <v>3305</v>
      </c>
      <c r="W1094">
        <v>0.95</v>
      </c>
      <c r="X1094" t="b">
        <v>1</v>
      </c>
      <c r="Y1094" t="s">
        <v>2720</v>
      </c>
    </row>
    <row r="1095" spans="1:25" x14ac:dyDescent="0.35">
      <c r="A1095" t="s">
        <v>3119</v>
      </c>
      <c r="B1095" t="s">
        <v>1498</v>
      </c>
      <c r="C1095" t="s">
        <v>1576</v>
      </c>
      <c r="D1095">
        <v>0.25</v>
      </c>
      <c r="G1095">
        <v>1</v>
      </c>
      <c r="H1095">
        <v>0.25</v>
      </c>
      <c r="I1095">
        <v>4</v>
      </c>
      <c r="J1095" t="s">
        <v>1244</v>
      </c>
      <c r="K1095" t="s">
        <v>2786</v>
      </c>
      <c r="L1095" t="s">
        <v>2807</v>
      </c>
      <c r="N1095" t="s">
        <v>3303</v>
      </c>
      <c r="O1095" t="s">
        <v>3078</v>
      </c>
      <c r="P1095" t="s">
        <v>3079</v>
      </c>
      <c r="Q1095" t="s">
        <v>3121</v>
      </c>
      <c r="R1095" t="s">
        <v>1244</v>
      </c>
      <c r="S1095" t="s">
        <v>1496</v>
      </c>
      <c r="T1095" t="s">
        <v>2719</v>
      </c>
      <c r="V1095" t="s">
        <v>3304</v>
      </c>
      <c r="W1095">
        <v>0.95</v>
      </c>
      <c r="X1095" t="b">
        <v>1</v>
      </c>
      <c r="Y1095" t="s">
        <v>2720</v>
      </c>
    </row>
    <row r="1096" spans="1:25" x14ac:dyDescent="0.35">
      <c r="A1096" t="s">
        <v>3125</v>
      </c>
      <c r="B1096" t="s">
        <v>1498</v>
      </c>
      <c r="C1096" t="s">
        <v>1562</v>
      </c>
      <c r="D1096">
        <v>8.3333333333333301E-2</v>
      </c>
      <c r="G1096">
        <v>3</v>
      </c>
      <c r="H1096">
        <v>8.3333333333333301E-2</v>
      </c>
      <c r="I1096">
        <v>36</v>
      </c>
      <c r="J1096" t="s">
        <v>1255</v>
      </c>
      <c r="K1096" t="s">
        <v>2716</v>
      </c>
      <c r="L1096" t="s">
        <v>3129</v>
      </c>
      <c r="N1096" t="s">
        <v>3303</v>
      </c>
      <c r="O1096" t="s">
        <v>3078</v>
      </c>
      <c r="P1096" t="s">
        <v>3079</v>
      </c>
      <c r="Q1096" t="s">
        <v>3127</v>
      </c>
      <c r="R1096" t="s">
        <v>1255</v>
      </c>
      <c r="S1096" t="s">
        <v>1496</v>
      </c>
      <c r="T1096" t="s">
        <v>2719</v>
      </c>
      <c r="V1096" t="s">
        <v>3304</v>
      </c>
      <c r="W1096">
        <v>0.95</v>
      </c>
      <c r="X1096" t="b">
        <v>1</v>
      </c>
      <c r="Y1096" t="s">
        <v>2720</v>
      </c>
    </row>
    <row r="1097" spans="1:25" x14ac:dyDescent="0.35">
      <c r="A1097" t="s">
        <v>3125</v>
      </c>
      <c r="B1097" t="s">
        <v>1498</v>
      </c>
      <c r="C1097" t="s">
        <v>1585</v>
      </c>
      <c r="D1097">
        <v>0.27777777777777801</v>
      </c>
      <c r="G1097">
        <v>10</v>
      </c>
      <c r="H1097">
        <v>0.27777777777777801</v>
      </c>
      <c r="I1097">
        <v>36</v>
      </c>
      <c r="J1097" t="s">
        <v>1255</v>
      </c>
      <c r="K1097" t="s">
        <v>2716</v>
      </c>
      <c r="L1097" t="s">
        <v>3130</v>
      </c>
      <c r="N1097" t="s">
        <v>3303</v>
      </c>
      <c r="O1097" t="s">
        <v>3078</v>
      </c>
      <c r="P1097" t="s">
        <v>3079</v>
      </c>
      <c r="Q1097" t="s">
        <v>3127</v>
      </c>
      <c r="R1097" t="s">
        <v>1255</v>
      </c>
      <c r="S1097" t="s">
        <v>1496</v>
      </c>
      <c r="T1097" t="s">
        <v>2719</v>
      </c>
      <c r="V1097" t="s">
        <v>3304</v>
      </c>
      <c r="W1097">
        <v>0.95</v>
      </c>
      <c r="X1097" t="b">
        <v>1</v>
      </c>
      <c r="Y1097" t="s">
        <v>2720</v>
      </c>
    </row>
    <row r="1098" spans="1:25" x14ac:dyDescent="0.35">
      <c r="A1098" t="s">
        <v>3125</v>
      </c>
      <c r="B1098" t="s">
        <v>1498</v>
      </c>
      <c r="C1098" t="s">
        <v>1601</v>
      </c>
      <c r="D1098">
        <v>0.63888888888888895</v>
      </c>
      <c r="G1098">
        <v>23</v>
      </c>
      <c r="H1098">
        <v>0.63888888888888895</v>
      </c>
      <c r="I1098">
        <v>36</v>
      </c>
      <c r="J1098" t="s">
        <v>1255</v>
      </c>
      <c r="K1098" t="s">
        <v>2716</v>
      </c>
      <c r="L1098" t="s">
        <v>3131</v>
      </c>
      <c r="N1098" t="s">
        <v>3303</v>
      </c>
      <c r="O1098" t="s">
        <v>3078</v>
      </c>
      <c r="P1098" t="s">
        <v>3079</v>
      </c>
      <c r="Q1098" t="s">
        <v>3127</v>
      </c>
      <c r="R1098" t="s">
        <v>1255</v>
      </c>
      <c r="S1098" t="s">
        <v>1496</v>
      </c>
      <c r="T1098" t="s">
        <v>2719</v>
      </c>
      <c r="V1098" t="s">
        <v>3304</v>
      </c>
      <c r="W1098">
        <v>0.95</v>
      </c>
      <c r="X1098" t="b">
        <v>1</v>
      </c>
      <c r="Y1098" t="s">
        <v>2720</v>
      </c>
    </row>
    <row r="1099" spans="1:25" x14ac:dyDescent="0.35">
      <c r="A1099" t="s">
        <v>3125</v>
      </c>
      <c r="B1099" t="s">
        <v>1528</v>
      </c>
      <c r="C1099" t="s">
        <v>1516</v>
      </c>
      <c r="D1099">
        <v>0.17307692307692299</v>
      </c>
      <c r="G1099">
        <v>9</v>
      </c>
      <c r="H1099">
        <v>0.17307692307692299</v>
      </c>
      <c r="I1099">
        <v>52</v>
      </c>
      <c r="J1099" t="s">
        <v>1255</v>
      </c>
      <c r="K1099" t="s">
        <v>2716</v>
      </c>
      <c r="L1099" t="s">
        <v>3126</v>
      </c>
      <c r="N1099" t="s">
        <v>3303</v>
      </c>
      <c r="O1099" t="s">
        <v>3078</v>
      </c>
      <c r="P1099" t="s">
        <v>3079</v>
      </c>
      <c r="Q1099" t="s">
        <v>3127</v>
      </c>
      <c r="R1099" t="s">
        <v>1255</v>
      </c>
      <c r="S1099" t="s">
        <v>1496</v>
      </c>
      <c r="T1099" t="s">
        <v>2719</v>
      </c>
      <c r="V1099" t="s">
        <v>3305</v>
      </c>
      <c r="W1099">
        <v>0.95</v>
      </c>
      <c r="X1099" t="b">
        <v>1</v>
      </c>
      <c r="Y1099" t="s">
        <v>2720</v>
      </c>
    </row>
    <row r="1100" spans="1:25" x14ac:dyDescent="0.35">
      <c r="A1100" t="s">
        <v>3125</v>
      </c>
      <c r="B1100" t="s">
        <v>1528</v>
      </c>
      <c r="C1100" t="s">
        <v>1730</v>
      </c>
      <c r="D1100">
        <v>3.8461538461538498E-2</v>
      </c>
      <c r="G1100">
        <v>2</v>
      </c>
      <c r="H1100">
        <v>3.8461538461538498E-2</v>
      </c>
      <c r="I1100">
        <v>52</v>
      </c>
      <c r="J1100" t="s">
        <v>1255</v>
      </c>
      <c r="K1100" t="s">
        <v>2716</v>
      </c>
      <c r="L1100" t="s">
        <v>3128</v>
      </c>
      <c r="N1100" t="s">
        <v>3303</v>
      </c>
      <c r="O1100" t="s">
        <v>3078</v>
      </c>
      <c r="P1100" t="s">
        <v>3079</v>
      </c>
      <c r="Q1100" t="s">
        <v>3127</v>
      </c>
      <c r="R1100" t="s">
        <v>1255</v>
      </c>
      <c r="S1100" t="s">
        <v>1496</v>
      </c>
      <c r="T1100" t="s">
        <v>2719</v>
      </c>
      <c r="V1100" t="s">
        <v>3305</v>
      </c>
      <c r="W1100">
        <v>0.95</v>
      </c>
      <c r="X1100" t="b">
        <v>1</v>
      </c>
      <c r="Y1100" t="s">
        <v>2720</v>
      </c>
    </row>
    <row r="1101" spans="1:25" x14ac:dyDescent="0.35">
      <c r="A1101" t="s">
        <v>3125</v>
      </c>
      <c r="B1101" t="s">
        <v>1528</v>
      </c>
      <c r="C1101" t="s">
        <v>1562</v>
      </c>
      <c r="D1101">
        <v>9.6153846153846201E-2</v>
      </c>
      <c r="G1101">
        <v>5</v>
      </c>
      <c r="H1101">
        <v>9.6153846153846201E-2</v>
      </c>
      <c r="I1101">
        <v>52</v>
      </c>
      <c r="J1101" t="s">
        <v>1255</v>
      </c>
      <c r="K1101" t="s">
        <v>2716</v>
      </c>
      <c r="L1101" t="s">
        <v>3129</v>
      </c>
      <c r="N1101" t="s">
        <v>3303</v>
      </c>
      <c r="O1101" t="s">
        <v>3078</v>
      </c>
      <c r="P1101" t="s">
        <v>3079</v>
      </c>
      <c r="Q1101" t="s">
        <v>3127</v>
      </c>
      <c r="R1101" t="s">
        <v>1255</v>
      </c>
      <c r="S1101" t="s">
        <v>1496</v>
      </c>
      <c r="T1101" t="s">
        <v>2719</v>
      </c>
      <c r="V1101" t="s">
        <v>3305</v>
      </c>
      <c r="W1101">
        <v>0.95</v>
      </c>
      <c r="X1101" t="b">
        <v>1</v>
      </c>
      <c r="Y1101" t="s">
        <v>2720</v>
      </c>
    </row>
    <row r="1102" spans="1:25" x14ac:dyDescent="0.35">
      <c r="A1102" t="s">
        <v>3125</v>
      </c>
      <c r="B1102" t="s">
        <v>1528</v>
      </c>
      <c r="C1102" t="s">
        <v>1585</v>
      </c>
      <c r="D1102">
        <v>7.69230769230769E-2</v>
      </c>
      <c r="G1102">
        <v>4</v>
      </c>
      <c r="H1102">
        <v>7.69230769230769E-2</v>
      </c>
      <c r="I1102">
        <v>52</v>
      </c>
      <c r="J1102" t="s">
        <v>1255</v>
      </c>
      <c r="K1102" t="s">
        <v>2716</v>
      </c>
      <c r="L1102" t="s">
        <v>3130</v>
      </c>
      <c r="N1102" t="s">
        <v>3303</v>
      </c>
      <c r="O1102" t="s">
        <v>3078</v>
      </c>
      <c r="P1102" t="s">
        <v>3079</v>
      </c>
      <c r="Q1102" t="s">
        <v>3127</v>
      </c>
      <c r="R1102" t="s">
        <v>1255</v>
      </c>
      <c r="S1102" t="s">
        <v>1496</v>
      </c>
      <c r="T1102" t="s">
        <v>2719</v>
      </c>
      <c r="V1102" t="s">
        <v>3305</v>
      </c>
      <c r="W1102">
        <v>0.95</v>
      </c>
      <c r="X1102" t="b">
        <v>1</v>
      </c>
      <c r="Y1102" t="s">
        <v>2720</v>
      </c>
    </row>
    <row r="1103" spans="1:25" x14ac:dyDescent="0.35">
      <c r="A1103" t="s">
        <v>3125</v>
      </c>
      <c r="B1103" t="s">
        <v>1528</v>
      </c>
      <c r="C1103" t="s">
        <v>1601</v>
      </c>
      <c r="D1103">
        <v>0.61538461538461497</v>
      </c>
      <c r="G1103">
        <v>32</v>
      </c>
      <c r="H1103">
        <v>0.61538461538461497</v>
      </c>
      <c r="I1103">
        <v>52</v>
      </c>
      <c r="J1103" t="s">
        <v>1255</v>
      </c>
      <c r="K1103" t="s">
        <v>2716</v>
      </c>
      <c r="L1103" t="s">
        <v>3131</v>
      </c>
      <c r="N1103" t="s">
        <v>3303</v>
      </c>
      <c r="O1103" t="s">
        <v>3078</v>
      </c>
      <c r="P1103" t="s">
        <v>3079</v>
      </c>
      <c r="Q1103" t="s">
        <v>3127</v>
      </c>
      <c r="R1103" t="s">
        <v>1255</v>
      </c>
      <c r="S1103" t="s">
        <v>1496</v>
      </c>
      <c r="T1103" t="s">
        <v>2719</v>
      </c>
      <c r="V1103" t="s">
        <v>3305</v>
      </c>
      <c r="W1103">
        <v>0.95</v>
      </c>
      <c r="X1103" t="b">
        <v>1</v>
      </c>
      <c r="Y1103" t="s">
        <v>2720</v>
      </c>
    </row>
    <row r="1104" spans="1:25" x14ac:dyDescent="0.35">
      <c r="A1104" t="s">
        <v>3132</v>
      </c>
      <c r="B1104" t="s">
        <v>1498</v>
      </c>
      <c r="C1104" t="s">
        <v>1496</v>
      </c>
      <c r="D1104">
        <v>1</v>
      </c>
      <c r="G1104">
        <v>36</v>
      </c>
      <c r="H1104">
        <v>1</v>
      </c>
      <c r="I1104">
        <v>36</v>
      </c>
      <c r="J1104" t="s">
        <v>1256</v>
      </c>
      <c r="K1104" t="s">
        <v>2716</v>
      </c>
      <c r="L1104" t="s">
        <v>2733</v>
      </c>
      <c r="N1104" t="s">
        <v>3303</v>
      </c>
      <c r="O1104" t="s">
        <v>3078</v>
      </c>
      <c r="P1104" t="s">
        <v>3079</v>
      </c>
      <c r="Q1104" t="s">
        <v>3133</v>
      </c>
      <c r="R1104" t="s">
        <v>1256</v>
      </c>
      <c r="S1104" t="s">
        <v>1496</v>
      </c>
      <c r="T1104" t="s">
        <v>2719</v>
      </c>
      <c r="V1104" t="s">
        <v>3304</v>
      </c>
      <c r="W1104">
        <v>0.95</v>
      </c>
      <c r="X1104" t="b">
        <v>1</v>
      </c>
      <c r="Y1104" t="s">
        <v>2720</v>
      </c>
    </row>
    <row r="1105" spans="1:25" x14ac:dyDescent="0.35">
      <c r="A1105" t="s">
        <v>3132</v>
      </c>
      <c r="B1105" t="s">
        <v>1528</v>
      </c>
      <c r="C1105" t="s">
        <v>1500</v>
      </c>
      <c r="D1105">
        <v>5.7692307692307702E-2</v>
      </c>
      <c r="G1105">
        <v>3</v>
      </c>
      <c r="H1105">
        <v>5.7692307692307702E-2</v>
      </c>
      <c r="I1105">
        <v>52</v>
      </c>
      <c r="J1105" t="s">
        <v>1256</v>
      </c>
      <c r="K1105" t="s">
        <v>2716</v>
      </c>
      <c r="L1105" t="s">
        <v>2731</v>
      </c>
      <c r="N1105" t="s">
        <v>3303</v>
      </c>
      <c r="O1105" t="s">
        <v>3078</v>
      </c>
      <c r="P1105" t="s">
        <v>3079</v>
      </c>
      <c r="Q1105" t="s">
        <v>3133</v>
      </c>
      <c r="R1105" t="s">
        <v>1256</v>
      </c>
      <c r="S1105" t="s">
        <v>1496</v>
      </c>
      <c r="T1105" t="s">
        <v>2719</v>
      </c>
      <c r="V1105" t="s">
        <v>3305</v>
      </c>
      <c r="W1105">
        <v>0.95</v>
      </c>
      <c r="X1105" t="b">
        <v>1</v>
      </c>
      <c r="Y1105" t="s">
        <v>2720</v>
      </c>
    </row>
    <row r="1106" spans="1:25" x14ac:dyDescent="0.35">
      <c r="A1106" t="s">
        <v>3132</v>
      </c>
      <c r="B1106" t="s">
        <v>1528</v>
      </c>
      <c r="C1106" t="s">
        <v>1496</v>
      </c>
      <c r="D1106">
        <v>0.94230769230769196</v>
      </c>
      <c r="G1106">
        <v>49</v>
      </c>
      <c r="H1106">
        <v>0.94230769230769196</v>
      </c>
      <c r="I1106">
        <v>52</v>
      </c>
      <c r="J1106" t="s">
        <v>1256</v>
      </c>
      <c r="K1106" t="s">
        <v>2716</v>
      </c>
      <c r="L1106" t="s">
        <v>2733</v>
      </c>
      <c r="N1106" t="s">
        <v>3303</v>
      </c>
      <c r="O1106" t="s">
        <v>3078</v>
      </c>
      <c r="P1106" t="s">
        <v>3079</v>
      </c>
      <c r="Q1106" t="s">
        <v>3133</v>
      </c>
      <c r="R1106" t="s">
        <v>1256</v>
      </c>
      <c r="S1106" t="s">
        <v>1496</v>
      </c>
      <c r="T1106" t="s">
        <v>2719</v>
      </c>
      <c r="V1106" t="s">
        <v>3305</v>
      </c>
      <c r="W1106">
        <v>0.95</v>
      </c>
      <c r="X1106" t="b">
        <v>1</v>
      </c>
      <c r="Y1106" t="s">
        <v>2720</v>
      </c>
    </row>
    <row r="1107" spans="1:25" x14ac:dyDescent="0.35">
      <c r="A1107" t="s">
        <v>3134</v>
      </c>
      <c r="B1107" t="s">
        <v>1498</v>
      </c>
      <c r="C1107" t="s">
        <v>1564</v>
      </c>
      <c r="D1107">
        <v>0.5</v>
      </c>
      <c r="G1107">
        <v>18</v>
      </c>
      <c r="H1107">
        <v>0.5</v>
      </c>
      <c r="I1107">
        <v>36</v>
      </c>
      <c r="J1107" t="s">
        <v>1257</v>
      </c>
      <c r="K1107" t="s">
        <v>2716</v>
      </c>
      <c r="L1107" t="s">
        <v>3046</v>
      </c>
      <c r="N1107" t="s">
        <v>3303</v>
      </c>
      <c r="O1107" t="s">
        <v>3078</v>
      </c>
      <c r="P1107" t="s">
        <v>3079</v>
      </c>
      <c r="Q1107" t="s">
        <v>3135</v>
      </c>
      <c r="R1107" t="s">
        <v>1257</v>
      </c>
      <c r="S1107" t="s">
        <v>1496</v>
      </c>
      <c r="T1107" t="s">
        <v>2719</v>
      </c>
      <c r="V1107" t="s">
        <v>3304</v>
      </c>
      <c r="W1107">
        <v>0.95</v>
      </c>
      <c r="X1107" t="b">
        <v>1</v>
      </c>
      <c r="Y1107" t="s">
        <v>2720</v>
      </c>
    </row>
    <row r="1108" spans="1:25" x14ac:dyDescent="0.35">
      <c r="A1108" t="s">
        <v>3134</v>
      </c>
      <c r="B1108" t="s">
        <v>1498</v>
      </c>
      <c r="C1108" t="s">
        <v>1803</v>
      </c>
      <c r="D1108">
        <v>5.5555555555555601E-2</v>
      </c>
      <c r="G1108">
        <v>2</v>
      </c>
      <c r="H1108">
        <v>5.5555555555555601E-2</v>
      </c>
      <c r="I1108">
        <v>36</v>
      </c>
      <c r="J1108" t="s">
        <v>1257</v>
      </c>
      <c r="K1108" t="s">
        <v>2716</v>
      </c>
      <c r="L1108" t="s">
        <v>3050</v>
      </c>
      <c r="N1108" t="s">
        <v>3303</v>
      </c>
      <c r="O1108" t="s">
        <v>3078</v>
      </c>
      <c r="P1108" t="s">
        <v>3079</v>
      </c>
      <c r="Q1108" t="s">
        <v>3135</v>
      </c>
      <c r="R1108" t="s">
        <v>1257</v>
      </c>
      <c r="S1108" t="s">
        <v>1496</v>
      </c>
      <c r="T1108" t="s">
        <v>2719</v>
      </c>
      <c r="V1108" t="s">
        <v>3304</v>
      </c>
      <c r="W1108">
        <v>0.95</v>
      </c>
      <c r="X1108" t="b">
        <v>1</v>
      </c>
      <c r="Y1108" t="s">
        <v>2720</v>
      </c>
    </row>
    <row r="1109" spans="1:25" x14ac:dyDescent="0.35">
      <c r="A1109" t="s">
        <v>3134</v>
      </c>
      <c r="B1109" t="s">
        <v>1498</v>
      </c>
      <c r="C1109" t="s">
        <v>1510</v>
      </c>
      <c r="D1109">
        <v>2.7777777777777801E-2</v>
      </c>
      <c r="G1109">
        <v>1</v>
      </c>
      <c r="H1109">
        <v>2.7777777777777801E-2</v>
      </c>
      <c r="I1109">
        <v>36</v>
      </c>
      <c r="J1109" t="s">
        <v>1257</v>
      </c>
      <c r="K1109" t="s">
        <v>2716</v>
      </c>
      <c r="L1109" t="s">
        <v>3051</v>
      </c>
      <c r="N1109" t="s">
        <v>3303</v>
      </c>
      <c r="O1109" t="s">
        <v>3078</v>
      </c>
      <c r="P1109" t="s">
        <v>3079</v>
      </c>
      <c r="Q1109" t="s">
        <v>3135</v>
      </c>
      <c r="R1109" t="s">
        <v>1257</v>
      </c>
      <c r="S1109" t="s">
        <v>1496</v>
      </c>
      <c r="T1109" t="s">
        <v>2719</v>
      </c>
      <c r="V1109" t="s">
        <v>3304</v>
      </c>
      <c r="W1109">
        <v>0.95</v>
      </c>
      <c r="X1109" t="b">
        <v>1</v>
      </c>
      <c r="Y1109" t="s">
        <v>2720</v>
      </c>
    </row>
    <row r="1110" spans="1:25" x14ac:dyDescent="0.35">
      <c r="A1110" t="s">
        <v>3134</v>
      </c>
      <c r="B1110" t="s">
        <v>1498</v>
      </c>
      <c r="C1110" t="s">
        <v>1558</v>
      </c>
      <c r="D1110">
        <v>0.41666666666666702</v>
      </c>
      <c r="G1110">
        <v>15</v>
      </c>
      <c r="H1110">
        <v>0.41666666666666702</v>
      </c>
      <c r="I1110">
        <v>36</v>
      </c>
      <c r="J1110" t="s">
        <v>1257</v>
      </c>
      <c r="K1110" t="s">
        <v>2716</v>
      </c>
      <c r="L1110" t="s">
        <v>3052</v>
      </c>
      <c r="N1110" t="s">
        <v>3303</v>
      </c>
      <c r="O1110" t="s">
        <v>3078</v>
      </c>
      <c r="P1110" t="s">
        <v>3079</v>
      </c>
      <c r="Q1110" t="s">
        <v>3135</v>
      </c>
      <c r="R1110" t="s">
        <v>1257</v>
      </c>
      <c r="S1110" t="s">
        <v>1496</v>
      </c>
      <c r="T1110" t="s">
        <v>2719</v>
      </c>
      <c r="V1110" t="s">
        <v>3304</v>
      </c>
      <c r="W1110">
        <v>0.95</v>
      </c>
      <c r="X1110" t="b">
        <v>1</v>
      </c>
      <c r="Y1110" t="s">
        <v>2720</v>
      </c>
    </row>
    <row r="1111" spans="1:25" x14ac:dyDescent="0.35">
      <c r="A1111" t="s">
        <v>3134</v>
      </c>
      <c r="B1111" t="s">
        <v>1528</v>
      </c>
      <c r="C1111" t="s">
        <v>1564</v>
      </c>
      <c r="D1111">
        <v>0.40384615384615402</v>
      </c>
      <c r="G1111">
        <v>21</v>
      </c>
      <c r="H1111">
        <v>0.40384615384615402</v>
      </c>
      <c r="I1111">
        <v>52</v>
      </c>
      <c r="J1111" t="s">
        <v>1257</v>
      </c>
      <c r="K1111" t="s">
        <v>2716</v>
      </c>
      <c r="L1111" t="s">
        <v>3046</v>
      </c>
      <c r="N1111" t="s">
        <v>3303</v>
      </c>
      <c r="O1111" t="s">
        <v>3078</v>
      </c>
      <c r="P1111" t="s">
        <v>3079</v>
      </c>
      <c r="Q1111" t="s">
        <v>3135</v>
      </c>
      <c r="R1111" t="s">
        <v>1257</v>
      </c>
      <c r="S1111" t="s">
        <v>1496</v>
      </c>
      <c r="T1111" t="s">
        <v>2719</v>
      </c>
      <c r="V1111" t="s">
        <v>3305</v>
      </c>
      <c r="W1111">
        <v>0.95</v>
      </c>
      <c r="X1111" t="b">
        <v>1</v>
      </c>
      <c r="Y1111" t="s">
        <v>2720</v>
      </c>
    </row>
    <row r="1112" spans="1:25" x14ac:dyDescent="0.35">
      <c r="A1112" t="s">
        <v>3134</v>
      </c>
      <c r="B1112" t="s">
        <v>1528</v>
      </c>
      <c r="C1112" t="s">
        <v>1803</v>
      </c>
      <c r="D1112">
        <v>7.69230769230769E-2</v>
      </c>
      <c r="G1112">
        <v>4</v>
      </c>
      <c r="H1112">
        <v>7.69230769230769E-2</v>
      </c>
      <c r="I1112">
        <v>52</v>
      </c>
      <c r="J1112" t="s">
        <v>1257</v>
      </c>
      <c r="K1112" t="s">
        <v>2716</v>
      </c>
      <c r="L1112" t="s">
        <v>3050</v>
      </c>
      <c r="N1112" t="s">
        <v>3303</v>
      </c>
      <c r="O1112" t="s">
        <v>3078</v>
      </c>
      <c r="P1112" t="s">
        <v>3079</v>
      </c>
      <c r="Q1112" t="s">
        <v>3135</v>
      </c>
      <c r="R1112" t="s">
        <v>1257</v>
      </c>
      <c r="S1112" t="s">
        <v>1496</v>
      </c>
      <c r="T1112" t="s">
        <v>2719</v>
      </c>
      <c r="V1112" t="s">
        <v>3305</v>
      </c>
      <c r="W1112">
        <v>0.95</v>
      </c>
      <c r="X1112" t="b">
        <v>1</v>
      </c>
      <c r="Y1112" t="s">
        <v>2720</v>
      </c>
    </row>
    <row r="1113" spans="1:25" x14ac:dyDescent="0.35">
      <c r="A1113" t="s">
        <v>3134</v>
      </c>
      <c r="B1113" t="s">
        <v>1528</v>
      </c>
      <c r="C1113" t="s">
        <v>1510</v>
      </c>
      <c r="D1113">
        <v>1.9230769230769201E-2</v>
      </c>
      <c r="G1113">
        <v>1</v>
      </c>
      <c r="H1113">
        <v>1.9230769230769201E-2</v>
      </c>
      <c r="I1113">
        <v>52</v>
      </c>
      <c r="J1113" t="s">
        <v>1257</v>
      </c>
      <c r="K1113" t="s">
        <v>2716</v>
      </c>
      <c r="L1113" t="s">
        <v>3051</v>
      </c>
      <c r="N1113" t="s">
        <v>3303</v>
      </c>
      <c r="O1113" t="s">
        <v>3078</v>
      </c>
      <c r="P1113" t="s">
        <v>3079</v>
      </c>
      <c r="Q1113" t="s">
        <v>3135</v>
      </c>
      <c r="R1113" t="s">
        <v>1257</v>
      </c>
      <c r="S1113" t="s">
        <v>1496</v>
      </c>
      <c r="T1113" t="s">
        <v>2719</v>
      </c>
      <c r="V1113" t="s">
        <v>3305</v>
      </c>
      <c r="W1113">
        <v>0.95</v>
      </c>
      <c r="X1113" t="b">
        <v>1</v>
      </c>
      <c r="Y1113" t="s">
        <v>2720</v>
      </c>
    </row>
    <row r="1114" spans="1:25" x14ac:dyDescent="0.35">
      <c r="A1114" t="s">
        <v>3134</v>
      </c>
      <c r="B1114" t="s">
        <v>1528</v>
      </c>
      <c r="C1114" t="s">
        <v>1558</v>
      </c>
      <c r="D1114">
        <v>0.5</v>
      </c>
      <c r="G1114">
        <v>26</v>
      </c>
      <c r="H1114">
        <v>0.5</v>
      </c>
      <c r="I1114">
        <v>52</v>
      </c>
      <c r="J1114" t="s">
        <v>1257</v>
      </c>
      <c r="K1114" t="s">
        <v>2716</v>
      </c>
      <c r="L1114" t="s">
        <v>3052</v>
      </c>
      <c r="N1114" t="s">
        <v>3303</v>
      </c>
      <c r="O1114" t="s">
        <v>3078</v>
      </c>
      <c r="P1114" t="s">
        <v>3079</v>
      </c>
      <c r="Q1114" t="s">
        <v>3135</v>
      </c>
      <c r="R1114" t="s">
        <v>1257</v>
      </c>
      <c r="S1114" t="s">
        <v>1496</v>
      </c>
      <c r="T1114" t="s">
        <v>2719</v>
      </c>
      <c r="V1114" t="s">
        <v>3305</v>
      </c>
      <c r="W1114">
        <v>0.95</v>
      </c>
      <c r="X1114" t="b">
        <v>1</v>
      </c>
      <c r="Y1114" t="s">
        <v>2720</v>
      </c>
    </row>
    <row r="1115" spans="1:25" x14ac:dyDescent="0.35">
      <c r="A1115" t="s">
        <v>3136</v>
      </c>
      <c r="B1115" t="s">
        <v>1498</v>
      </c>
      <c r="C1115" t="s">
        <v>2498</v>
      </c>
      <c r="D1115">
        <v>1</v>
      </c>
      <c r="G1115">
        <v>3</v>
      </c>
      <c r="H1115">
        <v>1</v>
      </c>
      <c r="I1115">
        <v>3</v>
      </c>
      <c r="J1115" t="s">
        <v>1258</v>
      </c>
      <c r="K1115" t="s">
        <v>2786</v>
      </c>
      <c r="L1115" t="s">
        <v>3137</v>
      </c>
      <c r="N1115" t="s">
        <v>3303</v>
      </c>
      <c r="O1115" t="s">
        <v>3078</v>
      </c>
      <c r="P1115" t="s">
        <v>3079</v>
      </c>
      <c r="Q1115" t="s">
        <v>3138</v>
      </c>
      <c r="R1115" t="s">
        <v>1258</v>
      </c>
      <c r="S1115" t="s">
        <v>1496</v>
      </c>
      <c r="T1115" t="s">
        <v>2719</v>
      </c>
      <c r="V1115" t="s">
        <v>3304</v>
      </c>
      <c r="W1115">
        <v>0.95</v>
      </c>
      <c r="X1115" t="b">
        <v>1</v>
      </c>
      <c r="Y1115" t="s">
        <v>2720</v>
      </c>
    </row>
    <row r="1116" spans="1:25" x14ac:dyDescent="0.35">
      <c r="A1116" t="s">
        <v>3136</v>
      </c>
      <c r="B1116" t="s">
        <v>1528</v>
      </c>
      <c r="C1116" t="s">
        <v>2498</v>
      </c>
      <c r="D1116">
        <v>0.6</v>
      </c>
      <c r="G1116">
        <v>3</v>
      </c>
      <c r="H1116">
        <v>0.6</v>
      </c>
      <c r="I1116">
        <v>5</v>
      </c>
      <c r="J1116" t="s">
        <v>1258</v>
      </c>
      <c r="K1116" t="s">
        <v>2786</v>
      </c>
      <c r="L1116" t="s">
        <v>3137</v>
      </c>
      <c r="N1116" t="s">
        <v>3303</v>
      </c>
      <c r="O1116" t="s">
        <v>3078</v>
      </c>
      <c r="P1116" t="s">
        <v>3079</v>
      </c>
      <c r="Q1116" t="s">
        <v>3138</v>
      </c>
      <c r="R1116" t="s">
        <v>1258</v>
      </c>
      <c r="S1116" t="s">
        <v>1496</v>
      </c>
      <c r="T1116" t="s">
        <v>2719</v>
      </c>
      <c r="V1116" t="s">
        <v>3305</v>
      </c>
      <c r="W1116">
        <v>0.95</v>
      </c>
      <c r="X1116" t="b">
        <v>1</v>
      </c>
      <c r="Y1116" t="s">
        <v>2720</v>
      </c>
    </row>
    <row r="1117" spans="1:25" x14ac:dyDescent="0.35">
      <c r="A1117" t="s">
        <v>3136</v>
      </c>
      <c r="B1117" t="s">
        <v>1498</v>
      </c>
      <c r="C1117" t="s">
        <v>3139</v>
      </c>
      <c r="D1117">
        <v>0.66666666666666696</v>
      </c>
      <c r="G1117">
        <v>2</v>
      </c>
      <c r="H1117">
        <v>0.66666666666666696</v>
      </c>
      <c r="I1117">
        <v>3</v>
      </c>
      <c r="J1117" t="s">
        <v>1258</v>
      </c>
      <c r="K1117" t="s">
        <v>2786</v>
      </c>
      <c r="L1117" t="s">
        <v>3140</v>
      </c>
      <c r="N1117" t="s">
        <v>3303</v>
      </c>
      <c r="O1117" t="s">
        <v>3078</v>
      </c>
      <c r="P1117" t="s">
        <v>3079</v>
      </c>
      <c r="Q1117" t="s">
        <v>3138</v>
      </c>
      <c r="R1117" t="s">
        <v>1258</v>
      </c>
      <c r="S1117" t="s">
        <v>1496</v>
      </c>
      <c r="T1117" t="s">
        <v>2719</v>
      </c>
      <c r="V1117" t="s">
        <v>3304</v>
      </c>
      <c r="W1117">
        <v>0.95</v>
      </c>
      <c r="X1117" t="b">
        <v>1</v>
      </c>
      <c r="Y1117" t="s">
        <v>2720</v>
      </c>
    </row>
    <row r="1118" spans="1:25" x14ac:dyDescent="0.35">
      <c r="A1118" t="s">
        <v>3136</v>
      </c>
      <c r="B1118" t="s">
        <v>1528</v>
      </c>
      <c r="C1118" t="s">
        <v>3139</v>
      </c>
      <c r="D1118">
        <v>0.6</v>
      </c>
      <c r="G1118">
        <v>3</v>
      </c>
      <c r="H1118">
        <v>0.6</v>
      </c>
      <c r="I1118">
        <v>5</v>
      </c>
      <c r="J1118" t="s">
        <v>1258</v>
      </c>
      <c r="K1118" t="s">
        <v>2786</v>
      </c>
      <c r="L1118" t="s">
        <v>3140</v>
      </c>
      <c r="N1118" t="s">
        <v>3303</v>
      </c>
      <c r="O1118" t="s">
        <v>3078</v>
      </c>
      <c r="P1118" t="s">
        <v>3079</v>
      </c>
      <c r="Q1118" t="s">
        <v>3138</v>
      </c>
      <c r="R1118" t="s">
        <v>1258</v>
      </c>
      <c r="S1118" t="s">
        <v>1496</v>
      </c>
      <c r="T1118" t="s">
        <v>2719</v>
      </c>
      <c r="V1118" t="s">
        <v>3305</v>
      </c>
      <c r="W1118">
        <v>0.95</v>
      </c>
      <c r="X1118" t="b">
        <v>1</v>
      </c>
      <c r="Y1118" t="s">
        <v>2720</v>
      </c>
    </row>
    <row r="1119" spans="1:25" x14ac:dyDescent="0.35">
      <c r="A1119" t="s">
        <v>3136</v>
      </c>
      <c r="B1119" t="s">
        <v>1498</v>
      </c>
      <c r="C1119" t="s">
        <v>2133</v>
      </c>
      <c r="D1119">
        <v>0.33333333333333298</v>
      </c>
      <c r="G1119">
        <v>1</v>
      </c>
      <c r="H1119">
        <v>0.33333333333333298</v>
      </c>
      <c r="I1119">
        <v>3</v>
      </c>
      <c r="J1119" t="s">
        <v>1258</v>
      </c>
      <c r="K1119" t="s">
        <v>2786</v>
      </c>
      <c r="L1119" t="s">
        <v>3141</v>
      </c>
      <c r="N1119" t="s">
        <v>3303</v>
      </c>
      <c r="O1119" t="s">
        <v>3078</v>
      </c>
      <c r="P1119" t="s">
        <v>3079</v>
      </c>
      <c r="Q1119" t="s">
        <v>3138</v>
      </c>
      <c r="R1119" t="s">
        <v>1258</v>
      </c>
      <c r="S1119" t="s">
        <v>1496</v>
      </c>
      <c r="T1119" t="s">
        <v>2719</v>
      </c>
      <c r="V1119" t="s">
        <v>3304</v>
      </c>
      <c r="W1119">
        <v>0.95</v>
      </c>
      <c r="X1119" t="b">
        <v>1</v>
      </c>
      <c r="Y1119" t="s">
        <v>2720</v>
      </c>
    </row>
    <row r="1120" spans="1:25" x14ac:dyDescent="0.35">
      <c r="A1120" t="s">
        <v>3136</v>
      </c>
      <c r="B1120" t="s">
        <v>1528</v>
      </c>
      <c r="C1120" t="s">
        <v>2133</v>
      </c>
      <c r="D1120">
        <v>0.6</v>
      </c>
      <c r="G1120">
        <v>3</v>
      </c>
      <c r="H1120">
        <v>0.6</v>
      </c>
      <c r="I1120">
        <v>5</v>
      </c>
      <c r="J1120" t="s">
        <v>1258</v>
      </c>
      <c r="K1120" t="s">
        <v>2786</v>
      </c>
      <c r="L1120" t="s">
        <v>3141</v>
      </c>
      <c r="N1120" t="s">
        <v>3303</v>
      </c>
      <c r="O1120" t="s">
        <v>3078</v>
      </c>
      <c r="P1120" t="s">
        <v>3079</v>
      </c>
      <c r="Q1120" t="s">
        <v>3138</v>
      </c>
      <c r="R1120" t="s">
        <v>1258</v>
      </c>
      <c r="S1120" t="s">
        <v>1496</v>
      </c>
      <c r="T1120" t="s">
        <v>2719</v>
      </c>
      <c r="V1120" t="s">
        <v>3305</v>
      </c>
      <c r="W1120">
        <v>0.95</v>
      </c>
      <c r="X1120" t="b">
        <v>1</v>
      </c>
      <c r="Y1120" t="s">
        <v>2720</v>
      </c>
    </row>
    <row r="1121" spans="1:25" x14ac:dyDescent="0.35">
      <c r="A1121" t="s">
        <v>3142</v>
      </c>
      <c r="B1121" t="s">
        <v>1498</v>
      </c>
      <c r="C1121" t="s">
        <v>1559</v>
      </c>
      <c r="D1121">
        <v>0.46031746031746001</v>
      </c>
      <c r="G1121">
        <v>29</v>
      </c>
      <c r="H1121">
        <v>0.46031746031746001</v>
      </c>
      <c r="I1121">
        <v>63</v>
      </c>
      <c r="J1121" t="s">
        <v>1270</v>
      </c>
      <c r="K1121" t="s">
        <v>2786</v>
      </c>
      <c r="L1121" t="s">
        <v>3089</v>
      </c>
      <c r="N1121" t="s">
        <v>3303</v>
      </c>
      <c r="O1121" t="s">
        <v>3078</v>
      </c>
      <c r="P1121" t="s">
        <v>3143</v>
      </c>
      <c r="Q1121" t="s">
        <v>3144</v>
      </c>
      <c r="R1121" t="s">
        <v>1270</v>
      </c>
      <c r="S1121" t="s">
        <v>1496</v>
      </c>
      <c r="T1121" t="s">
        <v>2719</v>
      </c>
      <c r="V1121" t="s">
        <v>3304</v>
      </c>
      <c r="W1121">
        <v>0.95</v>
      </c>
      <c r="X1121" t="b">
        <v>1</v>
      </c>
      <c r="Y1121" t="s">
        <v>2720</v>
      </c>
    </row>
    <row r="1122" spans="1:25" x14ac:dyDescent="0.35">
      <c r="A1122" t="s">
        <v>3142</v>
      </c>
      <c r="B1122" t="s">
        <v>1528</v>
      </c>
      <c r="C1122" t="s">
        <v>1559</v>
      </c>
      <c r="D1122">
        <v>0.47826086956521702</v>
      </c>
      <c r="G1122">
        <v>22</v>
      </c>
      <c r="H1122">
        <v>0.47826086956521702</v>
      </c>
      <c r="I1122">
        <v>46</v>
      </c>
      <c r="J1122" t="s">
        <v>1270</v>
      </c>
      <c r="K1122" t="s">
        <v>2786</v>
      </c>
      <c r="L1122" t="s">
        <v>3089</v>
      </c>
      <c r="N1122" t="s">
        <v>3303</v>
      </c>
      <c r="O1122" t="s">
        <v>3078</v>
      </c>
      <c r="P1122" t="s">
        <v>3143</v>
      </c>
      <c r="Q1122" t="s">
        <v>3144</v>
      </c>
      <c r="R1122" t="s">
        <v>1270</v>
      </c>
      <c r="S1122" t="s">
        <v>1496</v>
      </c>
      <c r="T1122" t="s">
        <v>2719</v>
      </c>
      <c r="V1122" t="s">
        <v>3305</v>
      </c>
      <c r="W1122">
        <v>0.95</v>
      </c>
      <c r="X1122" t="b">
        <v>1</v>
      </c>
      <c r="Y1122" t="s">
        <v>2720</v>
      </c>
    </row>
    <row r="1123" spans="1:25" x14ac:dyDescent="0.35">
      <c r="A1123" t="s">
        <v>3142</v>
      </c>
      <c r="B1123" t="s">
        <v>1498</v>
      </c>
      <c r="C1123" t="s">
        <v>1583</v>
      </c>
      <c r="D1123">
        <v>0.22222222222222199</v>
      </c>
      <c r="G1123">
        <v>14</v>
      </c>
      <c r="H1123">
        <v>0.22222222222222199</v>
      </c>
      <c r="I1123">
        <v>63</v>
      </c>
      <c r="J1123" t="s">
        <v>1270</v>
      </c>
      <c r="K1123" t="s">
        <v>2786</v>
      </c>
      <c r="L1123" t="s">
        <v>3091</v>
      </c>
      <c r="N1123" t="s">
        <v>3303</v>
      </c>
      <c r="O1123" t="s">
        <v>3078</v>
      </c>
      <c r="P1123" t="s">
        <v>3143</v>
      </c>
      <c r="Q1123" t="s">
        <v>3144</v>
      </c>
      <c r="R1123" t="s">
        <v>1270</v>
      </c>
      <c r="S1123" t="s">
        <v>1496</v>
      </c>
      <c r="T1123" t="s">
        <v>2719</v>
      </c>
      <c r="V1123" t="s">
        <v>3304</v>
      </c>
      <c r="W1123">
        <v>0.95</v>
      </c>
      <c r="X1123" t="b">
        <v>1</v>
      </c>
      <c r="Y1123" t="s">
        <v>2720</v>
      </c>
    </row>
    <row r="1124" spans="1:25" x14ac:dyDescent="0.35">
      <c r="A1124" t="s">
        <v>3142</v>
      </c>
      <c r="B1124" t="s">
        <v>1528</v>
      </c>
      <c r="C1124" t="s">
        <v>1583</v>
      </c>
      <c r="D1124">
        <v>0.108695652173913</v>
      </c>
      <c r="G1124">
        <v>5</v>
      </c>
      <c r="H1124">
        <v>0.108695652173913</v>
      </c>
      <c r="I1124">
        <v>46</v>
      </c>
      <c r="J1124" t="s">
        <v>1270</v>
      </c>
      <c r="K1124" t="s">
        <v>2786</v>
      </c>
      <c r="L1124" t="s">
        <v>3091</v>
      </c>
      <c r="N1124" t="s">
        <v>3303</v>
      </c>
      <c r="O1124" t="s">
        <v>3078</v>
      </c>
      <c r="P1124" t="s">
        <v>3143</v>
      </c>
      <c r="Q1124" t="s">
        <v>3144</v>
      </c>
      <c r="R1124" t="s">
        <v>1270</v>
      </c>
      <c r="S1124" t="s">
        <v>1496</v>
      </c>
      <c r="T1124" t="s">
        <v>2719</v>
      </c>
      <c r="V1124" t="s">
        <v>3305</v>
      </c>
      <c r="W1124">
        <v>0.95</v>
      </c>
      <c r="X1124" t="b">
        <v>1</v>
      </c>
      <c r="Y1124" t="s">
        <v>2720</v>
      </c>
    </row>
    <row r="1125" spans="1:25" x14ac:dyDescent="0.35">
      <c r="A1125" t="s">
        <v>3142</v>
      </c>
      <c r="B1125" t="s">
        <v>1498</v>
      </c>
      <c r="C1125" t="s">
        <v>2438</v>
      </c>
      <c r="D1125">
        <v>0.30158730158730201</v>
      </c>
      <c r="G1125">
        <v>19</v>
      </c>
      <c r="H1125">
        <v>0.30158730158730201</v>
      </c>
      <c r="I1125">
        <v>63</v>
      </c>
      <c r="J1125" t="s">
        <v>1270</v>
      </c>
      <c r="K1125" t="s">
        <v>2786</v>
      </c>
      <c r="L1125" t="s">
        <v>3092</v>
      </c>
      <c r="N1125" t="s">
        <v>3303</v>
      </c>
      <c r="O1125" t="s">
        <v>3078</v>
      </c>
      <c r="P1125" t="s">
        <v>3143</v>
      </c>
      <c r="Q1125" t="s">
        <v>3144</v>
      </c>
      <c r="R1125" t="s">
        <v>1270</v>
      </c>
      <c r="S1125" t="s">
        <v>1496</v>
      </c>
      <c r="T1125" t="s">
        <v>2719</v>
      </c>
      <c r="V1125" t="s">
        <v>3304</v>
      </c>
      <c r="W1125">
        <v>0.95</v>
      </c>
      <c r="X1125" t="b">
        <v>1</v>
      </c>
      <c r="Y1125" t="s">
        <v>2720</v>
      </c>
    </row>
    <row r="1126" spans="1:25" x14ac:dyDescent="0.35">
      <c r="A1126" t="s">
        <v>3142</v>
      </c>
      <c r="B1126" t="s">
        <v>1528</v>
      </c>
      <c r="C1126" t="s">
        <v>2438</v>
      </c>
      <c r="D1126">
        <v>0.434782608695652</v>
      </c>
      <c r="G1126">
        <v>20</v>
      </c>
      <c r="H1126">
        <v>0.434782608695652</v>
      </c>
      <c r="I1126">
        <v>46</v>
      </c>
      <c r="J1126" t="s">
        <v>1270</v>
      </c>
      <c r="K1126" t="s">
        <v>2786</v>
      </c>
      <c r="L1126" t="s">
        <v>3092</v>
      </c>
      <c r="N1126" t="s">
        <v>3303</v>
      </c>
      <c r="O1126" t="s">
        <v>3078</v>
      </c>
      <c r="P1126" t="s">
        <v>3143</v>
      </c>
      <c r="Q1126" t="s">
        <v>3144</v>
      </c>
      <c r="R1126" t="s">
        <v>1270</v>
      </c>
      <c r="S1126" t="s">
        <v>1496</v>
      </c>
      <c r="T1126" t="s">
        <v>2719</v>
      </c>
      <c r="V1126" t="s">
        <v>3305</v>
      </c>
      <c r="W1126">
        <v>0.95</v>
      </c>
      <c r="X1126" t="b">
        <v>1</v>
      </c>
      <c r="Y1126" t="s">
        <v>2720</v>
      </c>
    </row>
    <row r="1127" spans="1:25" x14ac:dyDescent="0.35">
      <c r="A1127" t="s">
        <v>3142</v>
      </c>
      <c r="B1127" t="s">
        <v>1498</v>
      </c>
      <c r="C1127" t="s">
        <v>1831</v>
      </c>
      <c r="D1127">
        <v>0.50793650793650802</v>
      </c>
      <c r="G1127">
        <v>32</v>
      </c>
      <c r="H1127">
        <v>0.50793650793650802</v>
      </c>
      <c r="I1127">
        <v>63</v>
      </c>
      <c r="J1127" t="s">
        <v>1270</v>
      </c>
      <c r="K1127" t="s">
        <v>2786</v>
      </c>
      <c r="L1127" t="s">
        <v>3093</v>
      </c>
      <c r="N1127" t="s">
        <v>3303</v>
      </c>
      <c r="O1127" t="s">
        <v>3078</v>
      </c>
      <c r="P1127" t="s">
        <v>3143</v>
      </c>
      <c r="Q1127" t="s">
        <v>3144</v>
      </c>
      <c r="R1127" t="s">
        <v>1270</v>
      </c>
      <c r="S1127" t="s">
        <v>1496</v>
      </c>
      <c r="T1127" t="s">
        <v>2719</v>
      </c>
      <c r="V1127" t="s">
        <v>3304</v>
      </c>
      <c r="W1127">
        <v>0.95</v>
      </c>
      <c r="X1127" t="b">
        <v>1</v>
      </c>
      <c r="Y1127" t="s">
        <v>2720</v>
      </c>
    </row>
    <row r="1128" spans="1:25" x14ac:dyDescent="0.35">
      <c r="A1128" t="s">
        <v>3142</v>
      </c>
      <c r="B1128" t="s">
        <v>1528</v>
      </c>
      <c r="C1128" t="s">
        <v>1831</v>
      </c>
      <c r="D1128">
        <v>0.65217391304347805</v>
      </c>
      <c r="G1128">
        <v>30</v>
      </c>
      <c r="H1128">
        <v>0.65217391304347805</v>
      </c>
      <c r="I1128">
        <v>46</v>
      </c>
      <c r="J1128" t="s">
        <v>1270</v>
      </c>
      <c r="K1128" t="s">
        <v>2786</v>
      </c>
      <c r="L1128" t="s">
        <v>3093</v>
      </c>
      <c r="N1128" t="s">
        <v>3303</v>
      </c>
      <c r="O1128" t="s">
        <v>3078</v>
      </c>
      <c r="P1128" t="s">
        <v>3143</v>
      </c>
      <c r="Q1128" t="s">
        <v>3144</v>
      </c>
      <c r="R1128" t="s">
        <v>1270</v>
      </c>
      <c r="S1128" t="s">
        <v>1496</v>
      </c>
      <c r="T1128" t="s">
        <v>2719</v>
      </c>
      <c r="V1128" t="s">
        <v>3305</v>
      </c>
      <c r="W1128">
        <v>0.95</v>
      </c>
      <c r="X1128" t="b">
        <v>1</v>
      </c>
      <c r="Y1128" t="s">
        <v>2720</v>
      </c>
    </row>
    <row r="1129" spans="1:25" x14ac:dyDescent="0.35">
      <c r="A1129" t="s">
        <v>3142</v>
      </c>
      <c r="B1129" t="s">
        <v>1498</v>
      </c>
      <c r="C1129" t="s">
        <v>2126</v>
      </c>
      <c r="D1129">
        <v>0.317460317460317</v>
      </c>
      <c r="G1129">
        <v>20</v>
      </c>
      <c r="H1129">
        <v>0.317460317460317</v>
      </c>
      <c r="I1129">
        <v>63</v>
      </c>
      <c r="J1129" t="s">
        <v>1270</v>
      </c>
      <c r="K1129" t="s">
        <v>2786</v>
      </c>
      <c r="L1129" t="s">
        <v>3094</v>
      </c>
      <c r="N1129" t="s">
        <v>3303</v>
      </c>
      <c r="O1129" t="s">
        <v>3078</v>
      </c>
      <c r="P1129" t="s">
        <v>3143</v>
      </c>
      <c r="Q1129" t="s">
        <v>3144</v>
      </c>
      <c r="R1129" t="s">
        <v>1270</v>
      </c>
      <c r="S1129" t="s">
        <v>1496</v>
      </c>
      <c r="T1129" t="s">
        <v>2719</v>
      </c>
      <c r="V1129" t="s">
        <v>3304</v>
      </c>
      <c r="W1129">
        <v>0.95</v>
      </c>
      <c r="X1129" t="b">
        <v>1</v>
      </c>
      <c r="Y1129" t="s">
        <v>2720</v>
      </c>
    </row>
    <row r="1130" spans="1:25" x14ac:dyDescent="0.35">
      <c r="A1130" t="s">
        <v>3142</v>
      </c>
      <c r="B1130" t="s">
        <v>1528</v>
      </c>
      <c r="C1130" t="s">
        <v>2126</v>
      </c>
      <c r="D1130">
        <v>0.282608695652174</v>
      </c>
      <c r="G1130">
        <v>13</v>
      </c>
      <c r="H1130">
        <v>0.282608695652174</v>
      </c>
      <c r="I1130">
        <v>46</v>
      </c>
      <c r="J1130" t="s">
        <v>1270</v>
      </c>
      <c r="K1130" t="s">
        <v>2786</v>
      </c>
      <c r="L1130" t="s">
        <v>3094</v>
      </c>
      <c r="N1130" t="s">
        <v>3303</v>
      </c>
      <c r="O1130" t="s">
        <v>3078</v>
      </c>
      <c r="P1130" t="s">
        <v>3143</v>
      </c>
      <c r="Q1130" t="s">
        <v>3144</v>
      </c>
      <c r="R1130" t="s">
        <v>1270</v>
      </c>
      <c r="S1130" t="s">
        <v>1496</v>
      </c>
      <c r="T1130" t="s">
        <v>2719</v>
      </c>
      <c r="V1130" t="s">
        <v>3305</v>
      </c>
      <c r="W1130">
        <v>0.95</v>
      </c>
      <c r="X1130" t="b">
        <v>1</v>
      </c>
      <c r="Y1130" t="s">
        <v>2720</v>
      </c>
    </row>
    <row r="1131" spans="1:25" x14ac:dyDescent="0.35">
      <c r="A1131" t="s">
        <v>3142</v>
      </c>
      <c r="B1131" t="s">
        <v>1498</v>
      </c>
      <c r="C1131" t="s">
        <v>1759</v>
      </c>
      <c r="D1131">
        <v>0.206349206349206</v>
      </c>
      <c r="G1131">
        <v>13</v>
      </c>
      <c r="H1131">
        <v>0.206349206349206</v>
      </c>
      <c r="I1131">
        <v>63</v>
      </c>
      <c r="J1131" t="s">
        <v>1270</v>
      </c>
      <c r="K1131" t="s">
        <v>2786</v>
      </c>
      <c r="L1131" t="s">
        <v>3095</v>
      </c>
      <c r="N1131" t="s">
        <v>3303</v>
      </c>
      <c r="O1131" t="s">
        <v>3078</v>
      </c>
      <c r="P1131" t="s">
        <v>3143</v>
      </c>
      <c r="Q1131" t="s">
        <v>3144</v>
      </c>
      <c r="R1131" t="s">
        <v>1270</v>
      </c>
      <c r="S1131" t="s">
        <v>1496</v>
      </c>
      <c r="T1131" t="s">
        <v>2719</v>
      </c>
      <c r="V1131" t="s">
        <v>3304</v>
      </c>
      <c r="W1131">
        <v>0.95</v>
      </c>
      <c r="X1131" t="b">
        <v>1</v>
      </c>
      <c r="Y1131" t="s">
        <v>2720</v>
      </c>
    </row>
    <row r="1132" spans="1:25" x14ac:dyDescent="0.35">
      <c r="A1132" t="s">
        <v>3142</v>
      </c>
      <c r="B1132" t="s">
        <v>1528</v>
      </c>
      <c r="C1132" t="s">
        <v>1759</v>
      </c>
      <c r="D1132">
        <v>0.23913043478260901</v>
      </c>
      <c r="G1132">
        <v>11</v>
      </c>
      <c r="H1132">
        <v>0.23913043478260901</v>
      </c>
      <c r="I1132">
        <v>46</v>
      </c>
      <c r="J1132" t="s">
        <v>1270</v>
      </c>
      <c r="K1132" t="s">
        <v>2786</v>
      </c>
      <c r="L1132" t="s">
        <v>3095</v>
      </c>
      <c r="N1132" t="s">
        <v>3303</v>
      </c>
      <c r="O1132" t="s">
        <v>3078</v>
      </c>
      <c r="P1132" t="s">
        <v>3143</v>
      </c>
      <c r="Q1132" t="s">
        <v>3144</v>
      </c>
      <c r="R1132" t="s">
        <v>1270</v>
      </c>
      <c r="S1132" t="s">
        <v>1496</v>
      </c>
      <c r="T1132" t="s">
        <v>2719</v>
      </c>
      <c r="V1132" t="s">
        <v>3305</v>
      </c>
      <c r="W1132">
        <v>0.95</v>
      </c>
      <c r="X1132" t="b">
        <v>1</v>
      </c>
      <c r="Y1132" t="s">
        <v>2720</v>
      </c>
    </row>
    <row r="1133" spans="1:25" x14ac:dyDescent="0.35">
      <c r="A1133" t="s">
        <v>3142</v>
      </c>
      <c r="B1133" t="s">
        <v>1498</v>
      </c>
      <c r="C1133" t="s">
        <v>1617</v>
      </c>
      <c r="D1133">
        <v>0.41269841269841301</v>
      </c>
      <c r="G1133">
        <v>26</v>
      </c>
      <c r="H1133">
        <v>0.41269841269841301</v>
      </c>
      <c r="I1133">
        <v>63</v>
      </c>
      <c r="J1133" t="s">
        <v>1270</v>
      </c>
      <c r="K1133" t="s">
        <v>2786</v>
      </c>
      <c r="L1133" t="s">
        <v>3096</v>
      </c>
      <c r="N1133" t="s">
        <v>3303</v>
      </c>
      <c r="O1133" t="s">
        <v>3078</v>
      </c>
      <c r="P1133" t="s">
        <v>3143</v>
      </c>
      <c r="Q1133" t="s">
        <v>3144</v>
      </c>
      <c r="R1133" t="s">
        <v>1270</v>
      </c>
      <c r="S1133" t="s">
        <v>1496</v>
      </c>
      <c r="T1133" t="s">
        <v>2719</v>
      </c>
      <c r="V1133" t="s">
        <v>3304</v>
      </c>
      <c r="W1133">
        <v>0.95</v>
      </c>
      <c r="X1133" t="b">
        <v>1</v>
      </c>
      <c r="Y1133" t="s">
        <v>2720</v>
      </c>
    </row>
    <row r="1134" spans="1:25" x14ac:dyDescent="0.35">
      <c r="A1134" t="s">
        <v>3142</v>
      </c>
      <c r="B1134" t="s">
        <v>1528</v>
      </c>
      <c r="C1134" t="s">
        <v>1617</v>
      </c>
      <c r="D1134">
        <v>0.39130434782608697</v>
      </c>
      <c r="G1134">
        <v>18</v>
      </c>
      <c r="H1134">
        <v>0.39130434782608697</v>
      </c>
      <c r="I1134">
        <v>46</v>
      </c>
      <c r="J1134" t="s">
        <v>1270</v>
      </c>
      <c r="K1134" t="s">
        <v>2786</v>
      </c>
      <c r="L1134" t="s">
        <v>3096</v>
      </c>
      <c r="N1134" t="s">
        <v>3303</v>
      </c>
      <c r="O1134" t="s">
        <v>3078</v>
      </c>
      <c r="P1134" t="s">
        <v>3143</v>
      </c>
      <c r="Q1134" t="s">
        <v>3144</v>
      </c>
      <c r="R1134" t="s">
        <v>1270</v>
      </c>
      <c r="S1134" t="s">
        <v>1496</v>
      </c>
      <c r="T1134" t="s">
        <v>2719</v>
      </c>
      <c r="V1134" t="s">
        <v>3305</v>
      </c>
      <c r="W1134">
        <v>0.95</v>
      </c>
      <c r="X1134" t="b">
        <v>1</v>
      </c>
      <c r="Y1134" t="s">
        <v>2720</v>
      </c>
    </row>
    <row r="1135" spans="1:25" x14ac:dyDescent="0.35">
      <c r="A1135" t="s">
        <v>3142</v>
      </c>
      <c r="B1135" t="s">
        <v>1498</v>
      </c>
      <c r="C1135" t="s">
        <v>3097</v>
      </c>
      <c r="D1135">
        <v>3.1746031746031703E-2</v>
      </c>
      <c r="G1135">
        <v>2</v>
      </c>
      <c r="H1135">
        <v>3.1746031746031703E-2</v>
      </c>
      <c r="I1135">
        <v>63</v>
      </c>
      <c r="J1135" t="s">
        <v>1270</v>
      </c>
      <c r="K1135" t="s">
        <v>2786</v>
      </c>
      <c r="L1135" t="s">
        <v>3098</v>
      </c>
      <c r="N1135" t="s">
        <v>3303</v>
      </c>
      <c r="O1135" t="s">
        <v>3078</v>
      </c>
      <c r="P1135" t="s">
        <v>3143</v>
      </c>
      <c r="Q1135" t="s">
        <v>3144</v>
      </c>
      <c r="R1135" t="s">
        <v>1270</v>
      </c>
      <c r="S1135" t="s">
        <v>1496</v>
      </c>
      <c r="T1135" t="s">
        <v>2719</v>
      </c>
      <c r="V1135" t="s">
        <v>3304</v>
      </c>
      <c r="W1135">
        <v>0.95</v>
      </c>
      <c r="X1135" t="b">
        <v>1</v>
      </c>
      <c r="Y1135" t="s">
        <v>2720</v>
      </c>
    </row>
    <row r="1136" spans="1:25" x14ac:dyDescent="0.35">
      <c r="A1136" t="s">
        <v>3142</v>
      </c>
      <c r="B1136" t="s">
        <v>1528</v>
      </c>
      <c r="C1136" t="s">
        <v>3097</v>
      </c>
      <c r="D1136">
        <v>2.1739130434782601E-2</v>
      </c>
      <c r="G1136">
        <v>1</v>
      </c>
      <c r="H1136">
        <v>2.1739130434782601E-2</v>
      </c>
      <c r="I1136">
        <v>46</v>
      </c>
      <c r="J1136" t="s">
        <v>1270</v>
      </c>
      <c r="K1136" t="s">
        <v>2786</v>
      </c>
      <c r="L1136" t="s">
        <v>3098</v>
      </c>
      <c r="N1136" t="s">
        <v>3303</v>
      </c>
      <c r="O1136" t="s">
        <v>3078</v>
      </c>
      <c r="P1136" t="s">
        <v>3143</v>
      </c>
      <c r="Q1136" t="s">
        <v>3144</v>
      </c>
      <c r="R1136" t="s">
        <v>1270</v>
      </c>
      <c r="S1136" t="s">
        <v>1496</v>
      </c>
      <c r="T1136" t="s">
        <v>2719</v>
      </c>
      <c r="V1136" t="s">
        <v>3305</v>
      </c>
      <c r="W1136">
        <v>0.95</v>
      </c>
      <c r="X1136" t="b">
        <v>1</v>
      </c>
      <c r="Y1136" t="s">
        <v>2720</v>
      </c>
    </row>
    <row r="1137" spans="1:25" x14ac:dyDescent="0.35">
      <c r="A1137" t="s">
        <v>3145</v>
      </c>
      <c r="B1137" t="s">
        <v>1498</v>
      </c>
      <c r="C1137" t="s">
        <v>3146</v>
      </c>
      <c r="D1137">
        <v>1.58730158730159E-2</v>
      </c>
      <c r="G1137">
        <v>1</v>
      </c>
      <c r="H1137">
        <v>1.58730158730159E-2</v>
      </c>
      <c r="I1137">
        <v>63</v>
      </c>
      <c r="J1137" t="s">
        <v>1283</v>
      </c>
      <c r="K1137" t="s">
        <v>2786</v>
      </c>
      <c r="L1137" t="s">
        <v>3147</v>
      </c>
      <c r="N1137" t="s">
        <v>3303</v>
      </c>
      <c r="O1137" t="s">
        <v>3078</v>
      </c>
      <c r="P1137" t="s">
        <v>3143</v>
      </c>
      <c r="Q1137" t="s">
        <v>3148</v>
      </c>
      <c r="R1137" t="s">
        <v>1283</v>
      </c>
      <c r="S1137" t="s">
        <v>1496</v>
      </c>
      <c r="T1137" t="s">
        <v>2719</v>
      </c>
      <c r="V1137" t="s">
        <v>3304</v>
      </c>
      <c r="W1137">
        <v>0.95</v>
      </c>
      <c r="X1137" t="b">
        <v>1</v>
      </c>
      <c r="Y1137" t="s">
        <v>2720</v>
      </c>
    </row>
    <row r="1138" spans="1:25" x14ac:dyDescent="0.35">
      <c r="A1138" t="s">
        <v>3145</v>
      </c>
      <c r="B1138" t="s">
        <v>1528</v>
      </c>
      <c r="C1138" t="s">
        <v>3146</v>
      </c>
      <c r="D1138">
        <v>2.1739130434782601E-2</v>
      </c>
      <c r="G1138">
        <v>1</v>
      </c>
      <c r="H1138">
        <v>2.1739130434782601E-2</v>
      </c>
      <c r="I1138">
        <v>46</v>
      </c>
      <c r="J1138" t="s">
        <v>1283</v>
      </c>
      <c r="K1138" t="s">
        <v>2786</v>
      </c>
      <c r="L1138" t="s">
        <v>3147</v>
      </c>
      <c r="N1138" t="s">
        <v>3303</v>
      </c>
      <c r="O1138" t="s">
        <v>3078</v>
      </c>
      <c r="P1138" t="s">
        <v>3143</v>
      </c>
      <c r="Q1138" t="s">
        <v>3148</v>
      </c>
      <c r="R1138" t="s">
        <v>1283</v>
      </c>
      <c r="S1138" t="s">
        <v>1496</v>
      </c>
      <c r="T1138" t="s">
        <v>2719</v>
      </c>
      <c r="V1138" t="s">
        <v>3305</v>
      </c>
      <c r="W1138">
        <v>0.95</v>
      </c>
      <c r="X1138" t="b">
        <v>1</v>
      </c>
      <c r="Y1138" t="s">
        <v>2720</v>
      </c>
    </row>
    <row r="1139" spans="1:25" x14ac:dyDescent="0.35">
      <c r="A1139" t="s">
        <v>3145</v>
      </c>
      <c r="B1139" t="s">
        <v>1498</v>
      </c>
      <c r="C1139" t="s">
        <v>1712</v>
      </c>
      <c r="D1139">
        <v>0.19047619047618999</v>
      </c>
      <c r="G1139">
        <v>12</v>
      </c>
      <c r="H1139">
        <v>0.19047619047618999</v>
      </c>
      <c r="I1139">
        <v>63</v>
      </c>
      <c r="J1139" t="s">
        <v>1283</v>
      </c>
      <c r="K1139" t="s">
        <v>2786</v>
      </c>
      <c r="L1139" t="s">
        <v>3101</v>
      </c>
      <c r="N1139" t="s">
        <v>3303</v>
      </c>
      <c r="O1139" t="s">
        <v>3078</v>
      </c>
      <c r="P1139" t="s">
        <v>3143</v>
      </c>
      <c r="Q1139" t="s">
        <v>3148</v>
      </c>
      <c r="R1139" t="s">
        <v>1283</v>
      </c>
      <c r="S1139" t="s">
        <v>1496</v>
      </c>
      <c r="T1139" t="s">
        <v>2719</v>
      </c>
      <c r="V1139" t="s">
        <v>3304</v>
      </c>
      <c r="W1139">
        <v>0.95</v>
      </c>
      <c r="X1139" t="b">
        <v>1</v>
      </c>
      <c r="Y1139" t="s">
        <v>2720</v>
      </c>
    </row>
    <row r="1140" spans="1:25" x14ac:dyDescent="0.35">
      <c r="A1140" t="s">
        <v>3145</v>
      </c>
      <c r="B1140" t="s">
        <v>1528</v>
      </c>
      <c r="C1140" t="s">
        <v>1712</v>
      </c>
      <c r="D1140">
        <v>0.19565217391304299</v>
      </c>
      <c r="G1140">
        <v>9</v>
      </c>
      <c r="H1140">
        <v>0.19565217391304299</v>
      </c>
      <c r="I1140">
        <v>46</v>
      </c>
      <c r="J1140" t="s">
        <v>1283</v>
      </c>
      <c r="K1140" t="s">
        <v>2786</v>
      </c>
      <c r="L1140" t="s">
        <v>3101</v>
      </c>
      <c r="N1140" t="s">
        <v>3303</v>
      </c>
      <c r="O1140" t="s">
        <v>3078</v>
      </c>
      <c r="P1140" t="s">
        <v>3143</v>
      </c>
      <c r="Q1140" t="s">
        <v>3148</v>
      </c>
      <c r="R1140" t="s">
        <v>1283</v>
      </c>
      <c r="S1140" t="s">
        <v>1496</v>
      </c>
      <c r="T1140" t="s">
        <v>2719</v>
      </c>
      <c r="V1140" t="s">
        <v>3305</v>
      </c>
      <c r="W1140">
        <v>0.95</v>
      </c>
      <c r="X1140" t="b">
        <v>1</v>
      </c>
      <c r="Y1140" t="s">
        <v>2720</v>
      </c>
    </row>
    <row r="1141" spans="1:25" x14ac:dyDescent="0.35">
      <c r="A1141" t="s">
        <v>3145</v>
      </c>
      <c r="B1141" t="s">
        <v>1498</v>
      </c>
      <c r="C1141" t="s">
        <v>2044</v>
      </c>
      <c r="D1141">
        <v>6.3492063492063502E-2</v>
      </c>
      <c r="G1141">
        <v>4</v>
      </c>
      <c r="H1141">
        <v>6.3492063492063502E-2</v>
      </c>
      <c r="I1141">
        <v>63</v>
      </c>
      <c r="J1141" t="s">
        <v>1283</v>
      </c>
      <c r="K1141" t="s">
        <v>2786</v>
      </c>
      <c r="L1141" t="s">
        <v>3103</v>
      </c>
      <c r="N1141" t="s">
        <v>3303</v>
      </c>
      <c r="O1141" t="s">
        <v>3078</v>
      </c>
      <c r="P1141" t="s">
        <v>3143</v>
      </c>
      <c r="Q1141" t="s">
        <v>3148</v>
      </c>
      <c r="R1141" t="s">
        <v>1283</v>
      </c>
      <c r="S1141" t="s">
        <v>1496</v>
      </c>
      <c r="T1141" t="s">
        <v>2719</v>
      </c>
      <c r="V1141" t="s">
        <v>3304</v>
      </c>
      <c r="W1141">
        <v>0.95</v>
      </c>
      <c r="X1141" t="b">
        <v>1</v>
      </c>
      <c r="Y1141" t="s">
        <v>2720</v>
      </c>
    </row>
    <row r="1142" spans="1:25" x14ac:dyDescent="0.35">
      <c r="A1142" t="s">
        <v>3145</v>
      </c>
      <c r="B1142" t="s">
        <v>1528</v>
      </c>
      <c r="C1142" t="s">
        <v>2044</v>
      </c>
      <c r="D1142">
        <v>0.39130434782608697</v>
      </c>
      <c r="G1142">
        <v>18</v>
      </c>
      <c r="H1142">
        <v>0.39130434782608697</v>
      </c>
      <c r="I1142">
        <v>46</v>
      </c>
      <c r="J1142" t="s">
        <v>1283</v>
      </c>
      <c r="K1142" t="s">
        <v>2786</v>
      </c>
      <c r="L1142" t="s">
        <v>3103</v>
      </c>
      <c r="N1142" t="s">
        <v>3303</v>
      </c>
      <c r="O1142" t="s">
        <v>3078</v>
      </c>
      <c r="P1142" t="s">
        <v>3143</v>
      </c>
      <c r="Q1142" t="s">
        <v>3148</v>
      </c>
      <c r="R1142" t="s">
        <v>1283</v>
      </c>
      <c r="S1142" t="s">
        <v>1496</v>
      </c>
      <c r="T1142" t="s">
        <v>2719</v>
      </c>
      <c r="V1142" t="s">
        <v>3305</v>
      </c>
      <c r="W1142">
        <v>0.95</v>
      </c>
      <c r="X1142" t="b">
        <v>1</v>
      </c>
      <c r="Y1142" t="s">
        <v>2720</v>
      </c>
    </row>
    <row r="1143" spans="1:25" x14ac:dyDescent="0.35">
      <c r="A1143" t="s">
        <v>3145</v>
      </c>
      <c r="B1143" t="s">
        <v>1498</v>
      </c>
      <c r="C1143" t="s">
        <v>3149</v>
      </c>
      <c r="D1143">
        <v>4.7619047619047603E-2</v>
      </c>
      <c r="G1143">
        <v>3</v>
      </c>
      <c r="H1143">
        <v>4.7619047619047603E-2</v>
      </c>
      <c r="I1143">
        <v>63</v>
      </c>
      <c r="J1143" t="s">
        <v>1283</v>
      </c>
      <c r="K1143" t="s">
        <v>2786</v>
      </c>
      <c r="L1143" t="s">
        <v>3150</v>
      </c>
      <c r="N1143" t="s">
        <v>3303</v>
      </c>
      <c r="O1143" t="s">
        <v>3078</v>
      </c>
      <c r="P1143" t="s">
        <v>3143</v>
      </c>
      <c r="Q1143" t="s">
        <v>3148</v>
      </c>
      <c r="R1143" t="s">
        <v>1283</v>
      </c>
      <c r="S1143" t="s">
        <v>1496</v>
      </c>
      <c r="T1143" t="s">
        <v>2719</v>
      </c>
      <c r="V1143" t="s">
        <v>3304</v>
      </c>
      <c r="W1143">
        <v>0.95</v>
      </c>
      <c r="X1143" t="b">
        <v>1</v>
      </c>
      <c r="Y1143" t="s">
        <v>2720</v>
      </c>
    </row>
    <row r="1144" spans="1:25" x14ac:dyDescent="0.35">
      <c r="A1144" t="s">
        <v>3145</v>
      </c>
      <c r="B1144" t="s">
        <v>1528</v>
      </c>
      <c r="C1144" t="s">
        <v>3149</v>
      </c>
      <c r="D1144">
        <v>6.5217391304347797E-2</v>
      </c>
      <c r="G1144">
        <v>3</v>
      </c>
      <c r="H1144">
        <v>6.5217391304347797E-2</v>
      </c>
      <c r="I1144">
        <v>46</v>
      </c>
      <c r="J1144" t="s">
        <v>1283</v>
      </c>
      <c r="K1144" t="s">
        <v>2786</v>
      </c>
      <c r="L1144" t="s">
        <v>3150</v>
      </c>
      <c r="N1144" t="s">
        <v>3303</v>
      </c>
      <c r="O1144" t="s">
        <v>3078</v>
      </c>
      <c r="P1144" t="s">
        <v>3143</v>
      </c>
      <c r="Q1144" t="s">
        <v>3148</v>
      </c>
      <c r="R1144" t="s">
        <v>1283</v>
      </c>
      <c r="S1144" t="s">
        <v>1496</v>
      </c>
      <c r="T1144" t="s">
        <v>2719</v>
      </c>
      <c r="V1144" t="s">
        <v>3305</v>
      </c>
      <c r="W1144">
        <v>0.95</v>
      </c>
      <c r="X1144" t="b">
        <v>1</v>
      </c>
      <c r="Y1144" t="s">
        <v>2720</v>
      </c>
    </row>
    <row r="1145" spans="1:25" x14ac:dyDescent="0.35">
      <c r="A1145" t="s">
        <v>3145</v>
      </c>
      <c r="B1145" t="s">
        <v>1498</v>
      </c>
      <c r="C1145" t="s">
        <v>1787</v>
      </c>
      <c r="D1145">
        <v>0.126984126984127</v>
      </c>
      <c r="G1145">
        <v>8</v>
      </c>
      <c r="H1145">
        <v>0.126984126984127</v>
      </c>
      <c r="I1145">
        <v>63</v>
      </c>
      <c r="J1145" t="s">
        <v>1283</v>
      </c>
      <c r="K1145" t="s">
        <v>2786</v>
      </c>
      <c r="L1145" t="s">
        <v>3104</v>
      </c>
      <c r="N1145" t="s">
        <v>3303</v>
      </c>
      <c r="O1145" t="s">
        <v>3078</v>
      </c>
      <c r="P1145" t="s">
        <v>3143</v>
      </c>
      <c r="Q1145" t="s">
        <v>3148</v>
      </c>
      <c r="R1145" t="s">
        <v>1283</v>
      </c>
      <c r="S1145" t="s">
        <v>1496</v>
      </c>
      <c r="T1145" t="s">
        <v>2719</v>
      </c>
      <c r="V1145" t="s">
        <v>3304</v>
      </c>
      <c r="W1145">
        <v>0.95</v>
      </c>
      <c r="X1145" t="b">
        <v>1</v>
      </c>
      <c r="Y1145" t="s">
        <v>2720</v>
      </c>
    </row>
    <row r="1146" spans="1:25" x14ac:dyDescent="0.35">
      <c r="A1146" t="s">
        <v>3145</v>
      </c>
      <c r="B1146" t="s">
        <v>1528</v>
      </c>
      <c r="C1146" t="s">
        <v>1787</v>
      </c>
      <c r="D1146">
        <v>6.5217391304347797E-2</v>
      </c>
      <c r="G1146">
        <v>3</v>
      </c>
      <c r="H1146">
        <v>6.5217391304347797E-2</v>
      </c>
      <c r="I1146">
        <v>46</v>
      </c>
      <c r="J1146" t="s">
        <v>1283</v>
      </c>
      <c r="K1146" t="s">
        <v>2786</v>
      </c>
      <c r="L1146" t="s">
        <v>3104</v>
      </c>
      <c r="N1146" t="s">
        <v>3303</v>
      </c>
      <c r="O1146" t="s">
        <v>3078</v>
      </c>
      <c r="P1146" t="s">
        <v>3143</v>
      </c>
      <c r="Q1146" t="s">
        <v>3148</v>
      </c>
      <c r="R1146" t="s">
        <v>1283</v>
      </c>
      <c r="S1146" t="s">
        <v>1496</v>
      </c>
      <c r="T1146" t="s">
        <v>2719</v>
      </c>
      <c r="V1146" t="s">
        <v>3305</v>
      </c>
      <c r="W1146">
        <v>0.95</v>
      </c>
      <c r="X1146" t="b">
        <v>1</v>
      </c>
      <c r="Y1146" t="s">
        <v>2720</v>
      </c>
    </row>
    <row r="1147" spans="1:25" x14ac:dyDescent="0.35">
      <c r="A1147" t="s">
        <v>3145</v>
      </c>
      <c r="B1147" t="s">
        <v>1498</v>
      </c>
      <c r="C1147" t="s">
        <v>2057</v>
      </c>
      <c r="D1147">
        <v>0.39682539682539703</v>
      </c>
      <c r="G1147">
        <v>25</v>
      </c>
      <c r="H1147">
        <v>0.39682539682539703</v>
      </c>
      <c r="I1147">
        <v>63</v>
      </c>
      <c r="J1147" t="s">
        <v>1283</v>
      </c>
      <c r="K1147" t="s">
        <v>2786</v>
      </c>
      <c r="L1147" t="s">
        <v>3105</v>
      </c>
      <c r="N1147" t="s">
        <v>3303</v>
      </c>
      <c r="O1147" t="s">
        <v>3078</v>
      </c>
      <c r="P1147" t="s">
        <v>3143</v>
      </c>
      <c r="Q1147" t="s">
        <v>3148</v>
      </c>
      <c r="R1147" t="s">
        <v>1283</v>
      </c>
      <c r="S1147" t="s">
        <v>1496</v>
      </c>
      <c r="T1147" t="s">
        <v>2719</v>
      </c>
      <c r="V1147" t="s">
        <v>3304</v>
      </c>
      <c r="W1147">
        <v>0.95</v>
      </c>
      <c r="X1147" t="b">
        <v>1</v>
      </c>
      <c r="Y1147" t="s">
        <v>2720</v>
      </c>
    </row>
    <row r="1148" spans="1:25" x14ac:dyDescent="0.35">
      <c r="A1148" t="s">
        <v>3145</v>
      </c>
      <c r="B1148" t="s">
        <v>1528</v>
      </c>
      <c r="C1148" t="s">
        <v>2057</v>
      </c>
      <c r="D1148">
        <v>0.36956521739130399</v>
      </c>
      <c r="G1148">
        <v>17</v>
      </c>
      <c r="H1148">
        <v>0.36956521739130399</v>
      </c>
      <c r="I1148">
        <v>46</v>
      </c>
      <c r="J1148" t="s">
        <v>1283</v>
      </c>
      <c r="K1148" t="s">
        <v>2786</v>
      </c>
      <c r="L1148" t="s">
        <v>3105</v>
      </c>
      <c r="N1148" t="s">
        <v>3303</v>
      </c>
      <c r="O1148" t="s">
        <v>3078</v>
      </c>
      <c r="P1148" t="s">
        <v>3143</v>
      </c>
      <c r="Q1148" t="s">
        <v>3148</v>
      </c>
      <c r="R1148" t="s">
        <v>1283</v>
      </c>
      <c r="S1148" t="s">
        <v>1496</v>
      </c>
      <c r="T1148" t="s">
        <v>2719</v>
      </c>
      <c r="V1148" t="s">
        <v>3305</v>
      </c>
      <c r="W1148">
        <v>0.95</v>
      </c>
      <c r="X1148" t="b">
        <v>1</v>
      </c>
      <c r="Y1148" t="s">
        <v>2720</v>
      </c>
    </row>
    <row r="1149" spans="1:25" x14ac:dyDescent="0.35">
      <c r="A1149" t="s">
        <v>3145</v>
      </c>
      <c r="B1149" t="s">
        <v>1498</v>
      </c>
      <c r="C1149" t="s">
        <v>2291</v>
      </c>
      <c r="D1149">
        <v>0.11111111111111099</v>
      </c>
      <c r="G1149">
        <v>7</v>
      </c>
      <c r="H1149">
        <v>0.11111111111111099</v>
      </c>
      <c r="I1149">
        <v>63</v>
      </c>
      <c r="J1149" t="s">
        <v>1283</v>
      </c>
      <c r="K1149" t="s">
        <v>2786</v>
      </c>
      <c r="L1149" t="s">
        <v>3151</v>
      </c>
      <c r="N1149" t="s">
        <v>3303</v>
      </c>
      <c r="O1149" t="s">
        <v>3078</v>
      </c>
      <c r="P1149" t="s">
        <v>3143</v>
      </c>
      <c r="Q1149" t="s">
        <v>3148</v>
      </c>
      <c r="R1149" t="s">
        <v>1283</v>
      </c>
      <c r="S1149" t="s">
        <v>1496</v>
      </c>
      <c r="T1149" t="s">
        <v>2719</v>
      </c>
      <c r="V1149" t="s">
        <v>3304</v>
      </c>
      <c r="W1149">
        <v>0.95</v>
      </c>
      <c r="X1149" t="b">
        <v>1</v>
      </c>
      <c r="Y1149" t="s">
        <v>2720</v>
      </c>
    </row>
    <row r="1150" spans="1:25" x14ac:dyDescent="0.35">
      <c r="A1150" t="s">
        <v>3145</v>
      </c>
      <c r="B1150" t="s">
        <v>1528</v>
      </c>
      <c r="C1150" t="s">
        <v>2291</v>
      </c>
      <c r="D1150">
        <v>0.15217391304347799</v>
      </c>
      <c r="G1150">
        <v>7</v>
      </c>
      <c r="H1150">
        <v>0.15217391304347799</v>
      </c>
      <c r="I1150">
        <v>46</v>
      </c>
      <c r="J1150" t="s">
        <v>1283</v>
      </c>
      <c r="K1150" t="s">
        <v>2786</v>
      </c>
      <c r="L1150" t="s">
        <v>3151</v>
      </c>
      <c r="N1150" t="s">
        <v>3303</v>
      </c>
      <c r="O1150" t="s">
        <v>3078</v>
      </c>
      <c r="P1150" t="s">
        <v>3143</v>
      </c>
      <c r="Q1150" t="s">
        <v>3148</v>
      </c>
      <c r="R1150" t="s">
        <v>1283</v>
      </c>
      <c r="S1150" t="s">
        <v>1496</v>
      </c>
      <c r="T1150" t="s">
        <v>2719</v>
      </c>
      <c r="V1150" t="s">
        <v>3305</v>
      </c>
      <c r="W1150">
        <v>0.95</v>
      </c>
      <c r="X1150" t="b">
        <v>1</v>
      </c>
      <c r="Y1150" t="s">
        <v>2720</v>
      </c>
    </row>
    <row r="1151" spans="1:25" x14ac:dyDescent="0.35">
      <c r="A1151" t="s">
        <v>3145</v>
      </c>
      <c r="B1151" t="s">
        <v>1498</v>
      </c>
      <c r="C1151" t="s">
        <v>1560</v>
      </c>
      <c r="D1151">
        <v>0.158730158730159</v>
      </c>
      <c r="G1151">
        <v>10</v>
      </c>
      <c r="H1151">
        <v>0.158730158730159</v>
      </c>
      <c r="I1151">
        <v>63</v>
      </c>
      <c r="J1151" t="s">
        <v>1283</v>
      </c>
      <c r="K1151" t="s">
        <v>2786</v>
      </c>
      <c r="L1151" t="s">
        <v>3106</v>
      </c>
      <c r="N1151" t="s">
        <v>3303</v>
      </c>
      <c r="O1151" t="s">
        <v>3078</v>
      </c>
      <c r="P1151" t="s">
        <v>3143</v>
      </c>
      <c r="Q1151" t="s">
        <v>3148</v>
      </c>
      <c r="R1151" t="s">
        <v>1283</v>
      </c>
      <c r="S1151" t="s">
        <v>1496</v>
      </c>
      <c r="T1151" t="s">
        <v>2719</v>
      </c>
      <c r="V1151" t="s">
        <v>3304</v>
      </c>
      <c r="W1151">
        <v>0.95</v>
      </c>
      <c r="X1151" t="b">
        <v>1</v>
      </c>
      <c r="Y1151" t="s">
        <v>2720</v>
      </c>
    </row>
    <row r="1152" spans="1:25" x14ac:dyDescent="0.35">
      <c r="A1152" t="s">
        <v>3145</v>
      </c>
      <c r="B1152" t="s">
        <v>1528</v>
      </c>
      <c r="C1152" t="s">
        <v>1560</v>
      </c>
      <c r="D1152">
        <v>0.13043478260869601</v>
      </c>
      <c r="G1152">
        <v>6</v>
      </c>
      <c r="H1152">
        <v>0.13043478260869601</v>
      </c>
      <c r="I1152">
        <v>46</v>
      </c>
      <c r="J1152" t="s">
        <v>1283</v>
      </c>
      <c r="K1152" t="s">
        <v>2786</v>
      </c>
      <c r="L1152" t="s">
        <v>3106</v>
      </c>
      <c r="N1152" t="s">
        <v>3303</v>
      </c>
      <c r="O1152" t="s">
        <v>3078</v>
      </c>
      <c r="P1152" t="s">
        <v>3143</v>
      </c>
      <c r="Q1152" t="s">
        <v>3148</v>
      </c>
      <c r="R1152" t="s">
        <v>1283</v>
      </c>
      <c r="S1152" t="s">
        <v>1496</v>
      </c>
      <c r="T1152" t="s">
        <v>2719</v>
      </c>
      <c r="V1152" t="s">
        <v>3305</v>
      </c>
      <c r="W1152">
        <v>0.95</v>
      </c>
      <c r="X1152" t="b">
        <v>1</v>
      </c>
      <c r="Y1152" t="s">
        <v>2720</v>
      </c>
    </row>
    <row r="1153" spans="1:25" x14ac:dyDescent="0.35">
      <c r="A1153" t="s">
        <v>3145</v>
      </c>
      <c r="B1153" t="s">
        <v>1498</v>
      </c>
      <c r="C1153" t="s">
        <v>1728</v>
      </c>
      <c r="D1153">
        <v>0.71428571428571397</v>
      </c>
      <c r="G1153">
        <v>45</v>
      </c>
      <c r="H1153">
        <v>0.71428571428571397</v>
      </c>
      <c r="I1153">
        <v>63</v>
      </c>
      <c r="J1153" t="s">
        <v>1283</v>
      </c>
      <c r="K1153" t="s">
        <v>2786</v>
      </c>
      <c r="L1153" t="s">
        <v>3107</v>
      </c>
      <c r="N1153" t="s">
        <v>3303</v>
      </c>
      <c r="O1153" t="s">
        <v>3078</v>
      </c>
      <c r="P1153" t="s">
        <v>3143</v>
      </c>
      <c r="Q1153" t="s">
        <v>3148</v>
      </c>
      <c r="R1153" t="s">
        <v>1283</v>
      </c>
      <c r="S1153" t="s">
        <v>1496</v>
      </c>
      <c r="T1153" t="s">
        <v>2719</v>
      </c>
      <c r="V1153" t="s">
        <v>3304</v>
      </c>
      <c r="W1153">
        <v>0.95</v>
      </c>
      <c r="X1153" t="b">
        <v>1</v>
      </c>
      <c r="Y1153" t="s">
        <v>2720</v>
      </c>
    </row>
    <row r="1154" spans="1:25" x14ac:dyDescent="0.35">
      <c r="A1154" t="s">
        <v>3145</v>
      </c>
      <c r="B1154" t="s">
        <v>1528</v>
      </c>
      <c r="C1154" t="s">
        <v>1728</v>
      </c>
      <c r="D1154">
        <v>0.565217391304348</v>
      </c>
      <c r="G1154">
        <v>26</v>
      </c>
      <c r="H1154">
        <v>0.565217391304348</v>
      </c>
      <c r="I1154">
        <v>46</v>
      </c>
      <c r="J1154" t="s">
        <v>1283</v>
      </c>
      <c r="K1154" t="s">
        <v>2786</v>
      </c>
      <c r="L1154" t="s">
        <v>3107</v>
      </c>
      <c r="N1154" t="s">
        <v>3303</v>
      </c>
      <c r="O1154" t="s">
        <v>3078</v>
      </c>
      <c r="P1154" t="s">
        <v>3143</v>
      </c>
      <c r="Q1154" t="s">
        <v>3148</v>
      </c>
      <c r="R1154" t="s">
        <v>1283</v>
      </c>
      <c r="S1154" t="s">
        <v>1496</v>
      </c>
      <c r="T1154" t="s">
        <v>2719</v>
      </c>
      <c r="V1154" t="s">
        <v>3305</v>
      </c>
      <c r="W1154">
        <v>0.95</v>
      </c>
      <c r="X1154" t="b">
        <v>1</v>
      </c>
      <c r="Y1154" t="s">
        <v>2720</v>
      </c>
    </row>
    <row r="1155" spans="1:25" x14ac:dyDescent="0.35">
      <c r="A1155" t="s">
        <v>3152</v>
      </c>
      <c r="B1155" t="s">
        <v>1498</v>
      </c>
      <c r="C1155" t="s">
        <v>1561</v>
      </c>
      <c r="D1155">
        <v>0.90476190476190499</v>
      </c>
      <c r="G1155">
        <v>57</v>
      </c>
      <c r="H1155">
        <v>0.90476190476190499</v>
      </c>
      <c r="I1155">
        <v>63</v>
      </c>
      <c r="J1155" t="s">
        <v>1298</v>
      </c>
      <c r="K1155" t="s">
        <v>2786</v>
      </c>
      <c r="L1155" t="s">
        <v>3111</v>
      </c>
      <c r="N1155" t="s">
        <v>3303</v>
      </c>
      <c r="O1155" t="s">
        <v>3078</v>
      </c>
      <c r="P1155" t="s">
        <v>3143</v>
      </c>
      <c r="Q1155" t="s">
        <v>3153</v>
      </c>
      <c r="R1155" t="s">
        <v>1298</v>
      </c>
      <c r="S1155" t="s">
        <v>1496</v>
      </c>
      <c r="T1155" t="s">
        <v>2719</v>
      </c>
      <c r="V1155" t="s">
        <v>3304</v>
      </c>
      <c r="W1155">
        <v>0.95</v>
      </c>
      <c r="X1155" t="b">
        <v>1</v>
      </c>
      <c r="Y1155" t="s">
        <v>2720</v>
      </c>
    </row>
    <row r="1156" spans="1:25" x14ac:dyDescent="0.35">
      <c r="A1156" t="s">
        <v>3152</v>
      </c>
      <c r="B1156" t="s">
        <v>1528</v>
      </c>
      <c r="C1156" t="s">
        <v>1561</v>
      </c>
      <c r="D1156">
        <v>0.934782608695652</v>
      </c>
      <c r="G1156">
        <v>43</v>
      </c>
      <c r="H1156">
        <v>0.934782608695652</v>
      </c>
      <c r="I1156">
        <v>46</v>
      </c>
      <c r="J1156" t="s">
        <v>1298</v>
      </c>
      <c r="K1156" t="s">
        <v>2786</v>
      </c>
      <c r="L1156" t="s">
        <v>3111</v>
      </c>
      <c r="N1156" t="s">
        <v>3303</v>
      </c>
      <c r="O1156" t="s">
        <v>3078</v>
      </c>
      <c r="P1156" t="s">
        <v>3143</v>
      </c>
      <c r="Q1156" t="s">
        <v>3153</v>
      </c>
      <c r="R1156" t="s">
        <v>1298</v>
      </c>
      <c r="S1156" t="s">
        <v>1496</v>
      </c>
      <c r="T1156" t="s">
        <v>2719</v>
      </c>
      <c r="V1156" t="s">
        <v>3305</v>
      </c>
      <c r="W1156">
        <v>0.95</v>
      </c>
      <c r="X1156" t="b">
        <v>1</v>
      </c>
      <c r="Y1156" t="s">
        <v>2720</v>
      </c>
    </row>
    <row r="1157" spans="1:25" x14ac:dyDescent="0.35">
      <c r="A1157" t="s">
        <v>3152</v>
      </c>
      <c r="B1157" t="s">
        <v>1498</v>
      </c>
      <c r="C1157" t="s">
        <v>2526</v>
      </c>
      <c r="D1157">
        <v>7.9365079365079402E-2</v>
      </c>
      <c r="G1157">
        <v>5</v>
      </c>
      <c r="H1157">
        <v>7.9365079365079402E-2</v>
      </c>
      <c r="I1157">
        <v>63</v>
      </c>
      <c r="J1157" t="s">
        <v>1298</v>
      </c>
      <c r="K1157" t="s">
        <v>2786</v>
      </c>
      <c r="L1157" t="s">
        <v>3113</v>
      </c>
      <c r="N1157" t="s">
        <v>3303</v>
      </c>
      <c r="O1157" t="s">
        <v>3078</v>
      </c>
      <c r="P1157" t="s">
        <v>3143</v>
      </c>
      <c r="Q1157" t="s">
        <v>3153</v>
      </c>
      <c r="R1157" t="s">
        <v>1298</v>
      </c>
      <c r="S1157" t="s">
        <v>1496</v>
      </c>
      <c r="T1157" t="s">
        <v>2719</v>
      </c>
      <c r="V1157" t="s">
        <v>3304</v>
      </c>
      <c r="W1157">
        <v>0.95</v>
      </c>
      <c r="X1157" t="b">
        <v>1</v>
      </c>
      <c r="Y1157" t="s">
        <v>2720</v>
      </c>
    </row>
    <row r="1158" spans="1:25" x14ac:dyDescent="0.35">
      <c r="A1158" t="s">
        <v>3152</v>
      </c>
      <c r="B1158" t="s">
        <v>1528</v>
      </c>
      <c r="C1158" t="s">
        <v>2526</v>
      </c>
      <c r="D1158">
        <v>0.13043478260869601</v>
      </c>
      <c r="G1158">
        <v>6</v>
      </c>
      <c r="H1158">
        <v>0.13043478260869601</v>
      </c>
      <c r="I1158">
        <v>46</v>
      </c>
      <c r="J1158" t="s">
        <v>1298</v>
      </c>
      <c r="K1158" t="s">
        <v>2786</v>
      </c>
      <c r="L1158" t="s">
        <v>3113</v>
      </c>
      <c r="N1158" t="s">
        <v>3303</v>
      </c>
      <c r="O1158" t="s">
        <v>3078</v>
      </c>
      <c r="P1158" t="s">
        <v>3143</v>
      </c>
      <c r="Q1158" t="s">
        <v>3153</v>
      </c>
      <c r="R1158" t="s">
        <v>1298</v>
      </c>
      <c r="S1158" t="s">
        <v>1496</v>
      </c>
      <c r="T1158" t="s">
        <v>2719</v>
      </c>
      <c r="V1158" t="s">
        <v>3305</v>
      </c>
      <c r="W1158">
        <v>0.95</v>
      </c>
      <c r="X1158" t="b">
        <v>1</v>
      </c>
      <c r="Y1158" t="s">
        <v>2720</v>
      </c>
    </row>
    <row r="1159" spans="1:25" x14ac:dyDescent="0.35">
      <c r="A1159" t="s">
        <v>3152</v>
      </c>
      <c r="B1159" t="s">
        <v>1498</v>
      </c>
      <c r="C1159" t="s">
        <v>3114</v>
      </c>
      <c r="D1159">
        <v>1.58730158730159E-2</v>
      </c>
      <c r="G1159">
        <v>1</v>
      </c>
      <c r="H1159">
        <v>1.58730158730159E-2</v>
      </c>
      <c r="I1159">
        <v>63</v>
      </c>
      <c r="J1159" t="s">
        <v>1298</v>
      </c>
      <c r="K1159" t="s">
        <v>2786</v>
      </c>
      <c r="L1159" t="s">
        <v>3115</v>
      </c>
      <c r="N1159" t="s">
        <v>3303</v>
      </c>
      <c r="O1159" t="s">
        <v>3078</v>
      </c>
      <c r="P1159" t="s">
        <v>3143</v>
      </c>
      <c r="Q1159" t="s">
        <v>3153</v>
      </c>
      <c r="R1159" t="s">
        <v>1298</v>
      </c>
      <c r="S1159" t="s">
        <v>1496</v>
      </c>
      <c r="T1159" t="s">
        <v>2719</v>
      </c>
      <c r="V1159" t="s">
        <v>3304</v>
      </c>
      <c r="W1159">
        <v>0.95</v>
      </c>
      <c r="X1159" t="b">
        <v>1</v>
      </c>
      <c r="Y1159" t="s">
        <v>2720</v>
      </c>
    </row>
    <row r="1160" spans="1:25" x14ac:dyDescent="0.35">
      <c r="A1160" t="s">
        <v>3152</v>
      </c>
      <c r="B1160" t="s">
        <v>1528</v>
      </c>
      <c r="C1160" t="s">
        <v>3114</v>
      </c>
      <c r="D1160">
        <v>2.1739130434782601E-2</v>
      </c>
      <c r="G1160">
        <v>1</v>
      </c>
      <c r="H1160">
        <v>2.1739130434782601E-2</v>
      </c>
      <c r="I1160">
        <v>46</v>
      </c>
      <c r="J1160" t="s">
        <v>1298</v>
      </c>
      <c r="K1160" t="s">
        <v>2786</v>
      </c>
      <c r="L1160" t="s">
        <v>3115</v>
      </c>
      <c r="N1160" t="s">
        <v>3303</v>
      </c>
      <c r="O1160" t="s">
        <v>3078</v>
      </c>
      <c r="P1160" t="s">
        <v>3143</v>
      </c>
      <c r="Q1160" t="s">
        <v>3153</v>
      </c>
      <c r="R1160" t="s">
        <v>1298</v>
      </c>
      <c r="S1160" t="s">
        <v>1496</v>
      </c>
      <c r="T1160" t="s">
        <v>2719</v>
      </c>
      <c r="V1160" t="s">
        <v>3305</v>
      </c>
      <c r="W1160">
        <v>0.95</v>
      </c>
      <c r="X1160" t="b">
        <v>1</v>
      </c>
      <c r="Y1160" t="s">
        <v>2720</v>
      </c>
    </row>
    <row r="1161" spans="1:25" x14ac:dyDescent="0.35">
      <c r="A1161" t="s">
        <v>3152</v>
      </c>
      <c r="B1161" t="s">
        <v>1498</v>
      </c>
      <c r="C1161" t="s">
        <v>3154</v>
      </c>
      <c r="D1161">
        <v>3.1746031746031703E-2</v>
      </c>
      <c r="G1161">
        <v>2</v>
      </c>
      <c r="H1161">
        <v>3.1746031746031703E-2</v>
      </c>
      <c r="I1161">
        <v>63</v>
      </c>
      <c r="J1161" t="s">
        <v>1298</v>
      </c>
      <c r="K1161" t="s">
        <v>2786</v>
      </c>
      <c r="L1161" t="s">
        <v>3155</v>
      </c>
      <c r="N1161" t="s">
        <v>3303</v>
      </c>
      <c r="O1161" t="s">
        <v>3078</v>
      </c>
      <c r="P1161" t="s">
        <v>3143</v>
      </c>
      <c r="Q1161" t="s">
        <v>3153</v>
      </c>
      <c r="R1161" t="s">
        <v>1298</v>
      </c>
      <c r="S1161" t="s">
        <v>1496</v>
      </c>
      <c r="T1161" t="s">
        <v>2719</v>
      </c>
      <c r="V1161" t="s">
        <v>3304</v>
      </c>
      <c r="W1161">
        <v>0.95</v>
      </c>
      <c r="X1161" t="b">
        <v>1</v>
      </c>
      <c r="Y1161" t="s">
        <v>2720</v>
      </c>
    </row>
    <row r="1162" spans="1:25" x14ac:dyDescent="0.35">
      <c r="A1162" t="s">
        <v>3152</v>
      </c>
      <c r="B1162" t="s">
        <v>1528</v>
      </c>
      <c r="C1162" t="s">
        <v>3154</v>
      </c>
      <c r="D1162">
        <v>2.1739130434782601E-2</v>
      </c>
      <c r="G1162">
        <v>1</v>
      </c>
      <c r="H1162">
        <v>2.1739130434782601E-2</v>
      </c>
      <c r="I1162">
        <v>46</v>
      </c>
      <c r="J1162" t="s">
        <v>1298</v>
      </c>
      <c r="K1162" t="s">
        <v>2786</v>
      </c>
      <c r="L1162" t="s">
        <v>3155</v>
      </c>
      <c r="N1162" t="s">
        <v>3303</v>
      </c>
      <c r="O1162" t="s">
        <v>3078</v>
      </c>
      <c r="P1162" t="s">
        <v>3143</v>
      </c>
      <c r="Q1162" t="s">
        <v>3153</v>
      </c>
      <c r="R1162" t="s">
        <v>1298</v>
      </c>
      <c r="S1162" t="s">
        <v>1496</v>
      </c>
      <c r="T1162" t="s">
        <v>2719</v>
      </c>
      <c r="V1162" t="s">
        <v>3305</v>
      </c>
      <c r="W1162">
        <v>0.95</v>
      </c>
      <c r="X1162" t="b">
        <v>1</v>
      </c>
      <c r="Y1162" t="s">
        <v>2720</v>
      </c>
    </row>
    <row r="1163" spans="1:25" x14ac:dyDescent="0.35">
      <c r="A1163" t="s">
        <v>3152</v>
      </c>
      <c r="B1163" t="s">
        <v>1498</v>
      </c>
      <c r="C1163" t="s">
        <v>3156</v>
      </c>
      <c r="D1163">
        <v>6.3492063492063502E-2</v>
      </c>
      <c r="G1163">
        <v>4</v>
      </c>
      <c r="H1163">
        <v>6.3492063492063502E-2</v>
      </c>
      <c r="I1163">
        <v>63</v>
      </c>
      <c r="J1163" t="s">
        <v>1298</v>
      </c>
      <c r="K1163" t="s">
        <v>2786</v>
      </c>
      <c r="L1163" t="s">
        <v>3157</v>
      </c>
      <c r="N1163" t="s">
        <v>3303</v>
      </c>
      <c r="O1163" t="s">
        <v>3078</v>
      </c>
      <c r="P1163" t="s">
        <v>3143</v>
      </c>
      <c r="Q1163" t="s">
        <v>3153</v>
      </c>
      <c r="R1163" t="s">
        <v>1298</v>
      </c>
      <c r="S1163" t="s">
        <v>1496</v>
      </c>
      <c r="T1163" t="s">
        <v>2719</v>
      </c>
      <c r="V1163" t="s">
        <v>3304</v>
      </c>
      <c r="W1163">
        <v>0.95</v>
      </c>
      <c r="X1163" t="b">
        <v>1</v>
      </c>
      <c r="Y1163" t="s">
        <v>2720</v>
      </c>
    </row>
    <row r="1164" spans="1:25" x14ac:dyDescent="0.35">
      <c r="A1164" t="s">
        <v>3152</v>
      </c>
      <c r="B1164" t="s">
        <v>1528</v>
      </c>
      <c r="C1164" t="s">
        <v>3156</v>
      </c>
      <c r="D1164">
        <v>4.3478260869565202E-2</v>
      </c>
      <c r="G1164">
        <v>2</v>
      </c>
      <c r="H1164">
        <v>4.3478260869565202E-2</v>
      </c>
      <c r="I1164">
        <v>46</v>
      </c>
      <c r="J1164" t="s">
        <v>1298</v>
      </c>
      <c r="K1164" t="s">
        <v>2786</v>
      </c>
      <c r="L1164" t="s">
        <v>3157</v>
      </c>
      <c r="N1164" t="s">
        <v>3303</v>
      </c>
      <c r="O1164" t="s">
        <v>3078</v>
      </c>
      <c r="P1164" t="s">
        <v>3143</v>
      </c>
      <c r="Q1164" t="s">
        <v>3153</v>
      </c>
      <c r="R1164" t="s">
        <v>1298</v>
      </c>
      <c r="S1164" t="s">
        <v>1496</v>
      </c>
      <c r="T1164" t="s">
        <v>2719</v>
      </c>
      <c r="V1164" t="s">
        <v>3305</v>
      </c>
      <c r="W1164">
        <v>0.95</v>
      </c>
      <c r="X1164" t="b">
        <v>1</v>
      </c>
      <c r="Y1164" t="s">
        <v>2720</v>
      </c>
    </row>
    <row r="1165" spans="1:25" x14ac:dyDescent="0.35">
      <c r="A1165" t="s">
        <v>3152</v>
      </c>
      <c r="B1165" t="s">
        <v>1498</v>
      </c>
      <c r="C1165" t="s">
        <v>3158</v>
      </c>
      <c r="D1165">
        <v>4.7619047619047603E-2</v>
      </c>
      <c r="G1165">
        <v>3</v>
      </c>
      <c r="H1165">
        <v>4.7619047619047603E-2</v>
      </c>
      <c r="I1165">
        <v>63</v>
      </c>
      <c r="J1165" t="s">
        <v>1298</v>
      </c>
      <c r="K1165" t="s">
        <v>2786</v>
      </c>
      <c r="L1165" t="s">
        <v>3159</v>
      </c>
      <c r="N1165" t="s">
        <v>3303</v>
      </c>
      <c r="O1165" t="s">
        <v>3078</v>
      </c>
      <c r="P1165" t="s">
        <v>3143</v>
      </c>
      <c r="Q1165" t="s">
        <v>3153</v>
      </c>
      <c r="R1165" t="s">
        <v>1298</v>
      </c>
      <c r="S1165" t="s">
        <v>1496</v>
      </c>
      <c r="T1165" t="s">
        <v>2719</v>
      </c>
      <c r="V1165" t="s">
        <v>3304</v>
      </c>
      <c r="W1165">
        <v>0.95</v>
      </c>
      <c r="X1165" t="b">
        <v>1</v>
      </c>
      <c r="Y1165" t="s">
        <v>2720</v>
      </c>
    </row>
    <row r="1166" spans="1:25" x14ac:dyDescent="0.35">
      <c r="A1166" t="s">
        <v>3152</v>
      </c>
      <c r="B1166" t="s">
        <v>1528</v>
      </c>
      <c r="C1166" t="s">
        <v>3158</v>
      </c>
      <c r="D1166">
        <v>2.1739130434782601E-2</v>
      </c>
      <c r="G1166">
        <v>1</v>
      </c>
      <c r="H1166">
        <v>2.1739130434782601E-2</v>
      </c>
      <c r="I1166">
        <v>46</v>
      </c>
      <c r="J1166" t="s">
        <v>1298</v>
      </c>
      <c r="K1166" t="s">
        <v>2786</v>
      </c>
      <c r="L1166" t="s">
        <v>3159</v>
      </c>
      <c r="N1166" t="s">
        <v>3303</v>
      </c>
      <c r="O1166" t="s">
        <v>3078</v>
      </c>
      <c r="P1166" t="s">
        <v>3143</v>
      </c>
      <c r="Q1166" t="s">
        <v>3153</v>
      </c>
      <c r="R1166" t="s">
        <v>1298</v>
      </c>
      <c r="S1166" t="s">
        <v>1496</v>
      </c>
      <c r="T1166" t="s">
        <v>2719</v>
      </c>
      <c r="V1166" t="s">
        <v>3305</v>
      </c>
      <c r="W1166">
        <v>0.95</v>
      </c>
      <c r="X1166" t="b">
        <v>1</v>
      </c>
      <c r="Y1166" t="s">
        <v>2720</v>
      </c>
    </row>
    <row r="1167" spans="1:25" x14ac:dyDescent="0.35">
      <c r="A1167" t="s">
        <v>3152</v>
      </c>
      <c r="B1167" t="s">
        <v>1498</v>
      </c>
      <c r="C1167" t="s">
        <v>2080</v>
      </c>
      <c r="D1167">
        <v>6.3492063492063502E-2</v>
      </c>
      <c r="G1167">
        <v>4</v>
      </c>
      <c r="H1167">
        <v>6.3492063492063502E-2</v>
      </c>
      <c r="I1167">
        <v>63</v>
      </c>
      <c r="J1167" t="s">
        <v>1298</v>
      </c>
      <c r="K1167" t="s">
        <v>2786</v>
      </c>
      <c r="L1167" t="s">
        <v>3116</v>
      </c>
      <c r="N1167" t="s">
        <v>3303</v>
      </c>
      <c r="O1167" t="s">
        <v>3078</v>
      </c>
      <c r="P1167" t="s">
        <v>3143</v>
      </c>
      <c r="Q1167" t="s">
        <v>3153</v>
      </c>
      <c r="R1167" t="s">
        <v>1298</v>
      </c>
      <c r="S1167" t="s">
        <v>1496</v>
      </c>
      <c r="T1167" t="s">
        <v>2719</v>
      </c>
      <c r="V1167" t="s">
        <v>3304</v>
      </c>
      <c r="W1167">
        <v>0.95</v>
      </c>
      <c r="X1167" t="b">
        <v>1</v>
      </c>
      <c r="Y1167" t="s">
        <v>2720</v>
      </c>
    </row>
    <row r="1168" spans="1:25" x14ac:dyDescent="0.35">
      <c r="A1168" t="s">
        <v>3152</v>
      </c>
      <c r="B1168" t="s">
        <v>1498</v>
      </c>
      <c r="C1168" t="s">
        <v>1584</v>
      </c>
      <c r="D1168">
        <v>0.33333333333333298</v>
      </c>
      <c r="G1168">
        <v>21</v>
      </c>
      <c r="H1168">
        <v>0.33333333333333298</v>
      </c>
      <c r="I1168">
        <v>63</v>
      </c>
      <c r="J1168" t="s">
        <v>1298</v>
      </c>
      <c r="K1168" t="s">
        <v>2786</v>
      </c>
      <c r="L1168" t="s">
        <v>3117</v>
      </c>
      <c r="N1168" t="s">
        <v>3303</v>
      </c>
      <c r="O1168" t="s">
        <v>3078</v>
      </c>
      <c r="P1168" t="s">
        <v>3143</v>
      </c>
      <c r="Q1168" t="s">
        <v>3153</v>
      </c>
      <c r="R1168" t="s">
        <v>1298</v>
      </c>
      <c r="S1168" t="s">
        <v>1496</v>
      </c>
      <c r="T1168" t="s">
        <v>2719</v>
      </c>
      <c r="V1168" t="s">
        <v>3304</v>
      </c>
      <c r="W1168">
        <v>0.95</v>
      </c>
      <c r="X1168" t="b">
        <v>1</v>
      </c>
      <c r="Y1168" t="s">
        <v>2720</v>
      </c>
    </row>
    <row r="1169" spans="1:25" x14ac:dyDescent="0.35">
      <c r="A1169" t="s">
        <v>3152</v>
      </c>
      <c r="B1169" t="s">
        <v>1528</v>
      </c>
      <c r="C1169" t="s">
        <v>1584</v>
      </c>
      <c r="D1169">
        <v>0.39130434782608697</v>
      </c>
      <c r="G1169">
        <v>18</v>
      </c>
      <c r="H1169">
        <v>0.39130434782608697</v>
      </c>
      <c r="I1169">
        <v>46</v>
      </c>
      <c r="J1169" t="s">
        <v>1298</v>
      </c>
      <c r="K1169" t="s">
        <v>2786</v>
      </c>
      <c r="L1169" t="s">
        <v>3117</v>
      </c>
      <c r="N1169" t="s">
        <v>3303</v>
      </c>
      <c r="O1169" t="s">
        <v>3078</v>
      </c>
      <c r="P1169" t="s">
        <v>3143</v>
      </c>
      <c r="Q1169" t="s">
        <v>3153</v>
      </c>
      <c r="R1169" t="s">
        <v>1298</v>
      </c>
      <c r="S1169" t="s">
        <v>1496</v>
      </c>
      <c r="T1169" t="s">
        <v>2719</v>
      </c>
      <c r="V1169" t="s">
        <v>3305</v>
      </c>
      <c r="W1169">
        <v>0.95</v>
      </c>
      <c r="X1169" t="b">
        <v>1</v>
      </c>
      <c r="Y1169" t="s">
        <v>2720</v>
      </c>
    </row>
    <row r="1170" spans="1:25" x14ac:dyDescent="0.35">
      <c r="A1170" t="s">
        <v>3152</v>
      </c>
      <c r="B1170" t="s">
        <v>1498</v>
      </c>
      <c r="C1170" t="s">
        <v>3160</v>
      </c>
      <c r="D1170">
        <v>6.3492063492063502E-2</v>
      </c>
      <c r="G1170">
        <v>4</v>
      </c>
      <c r="H1170">
        <v>6.3492063492063502E-2</v>
      </c>
      <c r="I1170">
        <v>63</v>
      </c>
      <c r="J1170" t="s">
        <v>1298</v>
      </c>
      <c r="K1170" t="s">
        <v>2786</v>
      </c>
      <c r="L1170" t="s">
        <v>3161</v>
      </c>
      <c r="N1170" t="s">
        <v>3303</v>
      </c>
      <c r="O1170" t="s">
        <v>3078</v>
      </c>
      <c r="P1170" t="s">
        <v>3143</v>
      </c>
      <c r="Q1170" t="s">
        <v>3153</v>
      </c>
      <c r="R1170" t="s">
        <v>1298</v>
      </c>
      <c r="S1170" t="s">
        <v>1496</v>
      </c>
      <c r="T1170" t="s">
        <v>2719</v>
      </c>
      <c r="V1170" t="s">
        <v>3304</v>
      </c>
      <c r="W1170">
        <v>0.95</v>
      </c>
      <c r="X1170" t="b">
        <v>1</v>
      </c>
      <c r="Y1170" t="s">
        <v>2720</v>
      </c>
    </row>
    <row r="1171" spans="1:25" x14ac:dyDescent="0.35">
      <c r="A1171" t="s">
        <v>3152</v>
      </c>
      <c r="B1171" t="s">
        <v>1498</v>
      </c>
      <c r="C1171" t="s">
        <v>1997</v>
      </c>
      <c r="D1171">
        <v>7.9365079365079402E-2</v>
      </c>
      <c r="G1171">
        <v>5</v>
      </c>
      <c r="H1171">
        <v>7.9365079365079402E-2</v>
      </c>
      <c r="I1171">
        <v>63</v>
      </c>
      <c r="J1171" t="s">
        <v>1298</v>
      </c>
      <c r="K1171" t="s">
        <v>2786</v>
      </c>
      <c r="L1171" t="s">
        <v>3118</v>
      </c>
      <c r="N1171" t="s">
        <v>3303</v>
      </c>
      <c r="O1171" t="s">
        <v>3078</v>
      </c>
      <c r="P1171" t="s">
        <v>3143</v>
      </c>
      <c r="Q1171" t="s">
        <v>3153</v>
      </c>
      <c r="R1171" t="s">
        <v>1298</v>
      </c>
      <c r="S1171" t="s">
        <v>1496</v>
      </c>
      <c r="T1171" t="s">
        <v>2719</v>
      </c>
      <c r="V1171" t="s">
        <v>3304</v>
      </c>
      <c r="W1171">
        <v>0.95</v>
      </c>
      <c r="X1171" t="b">
        <v>1</v>
      </c>
      <c r="Y1171" t="s">
        <v>2720</v>
      </c>
    </row>
    <row r="1172" spans="1:25" x14ac:dyDescent="0.35">
      <c r="A1172" t="s">
        <v>3152</v>
      </c>
      <c r="B1172" t="s">
        <v>1528</v>
      </c>
      <c r="C1172" t="s">
        <v>1997</v>
      </c>
      <c r="D1172">
        <v>0.173913043478261</v>
      </c>
      <c r="G1172">
        <v>8</v>
      </c>
      <c r="H1172">
        <v>0.173913043478261</v>
      </c>
      <c r="I1172">
        <v>46</v>
      </c>
      <c r="J1172" t="s">
        <v>1298</v>
      </c>
      <c r="K1172" t="s">
        <v>2786</v>
      </c>
      <c r="L1172" t="s">
        <v>3118</v>
      </c>
      <c r="N1172" t="s">
        <v>3303</v>
      </c>
      <c r="O1172" t="s">
        <v>3078</v>
      </c>
      <c r="P1172" t="s">
        <v>3143</v>
      </c>
      <c r="Q1172" t="s">
        <v>3153</v>
      </c>
      <c r="R1172" t="s">
        <v>1298</v>
      </c>
      <c r="S1172" t="s">
        <v>1496</v>
      </c>
      <c r="T1172" t="s">
        <v>2719</v>
      </c>
      <c r="V1172" t="s">
        <v>3305</v>
      </c>
      <c r="W1172">
        <v>0.95</v>
      </c>
      <c r="X1172" t="b">
        <v>1</v>
      </c>
      <c r="Y1172" t="s">
        <v>2720</v>
      </c>
    </row>
    <row r="1173" spans="1:25" x14ac:dyDescent="0.35">
      <c r="A1173" t="s">
        <v>3162</v>
      </c>
      <c r="B1173" t="s">
        <v>1498</v>
      </c>
      <c r="C1173" t="s">
        <v>1516</v>
      </c>
      <c r="D1173">
        <v>0.34920634920634902</v>
      </c>
      <c r="G1173">
        <v>22</v>
      </c>
      <c r="H1173">
        <v>0.34920634920634902</v>
      </c>
      <c r="I1173">
        <v>63</v>
      </c>
      <c r="J1173" t="s">
        <v>1313</v>
      </c>
      <c r="K1173" t="s">
        <v>2716</v>
      </c>
      <c r="L1173" t="s">
        <v>3126</v>
      </c>
      <c r="N1173" t="s">
        <v>3303</v>
      </c>
      <c r="O1173" t="s">
        <v>3078</v>
      </c>
      <c r="P1173" t="s">
        <v>3143</v>
      </c>
      <c r="Q1173" t="s">
        <v>3163</v>
      </c>
      <c r="R1173" t="s">
        <v>1313</v>
      </c>
      <c r="S1173" t="s">
        <v>1496</v>
      </c>
      <c r="T1173" t="s">
        <v>2719</v>
      </c>
      <c r="V1173" t="s">
        <v>3304</v>
      </c>
      <c r="W1173">
        <v>0.95</v>
      </c>
      <c r="X1173" t="b">
        <v>1</v>
      </c>
      <c r="Y1173" t="s">
        <v>2720</v>
      </c>
    </row>
    <row r="1174" spans="1:25" x14ac:dyDescent="0.35">
      <c r="A1174" t="s">
        <v>3162</v>
      </c>
      <c r="B1174" t="s">
        <v>1498</v>
      </c>
      <c r="C1174" t="s">
        <v>1730</v>
      </c>
      <c r="D1174">
        <v>0.126984126984127</v>
      </c>
      <c r="G1174">
        <v>8</v>
      </c>
      <c r="H1174">
        <v>0.126984126984127</v>
      </c>
      <c r="I1174">
        <v>63</v>
      </c>
      <c r="J1174" t="s">
        <v>1313</v>
      </c>
      <c r="K1174" t="s">
        <v>2716</v>
      </c>
      <c r="L1174" t="s">
        <v>3128</v>
      </c>
      <c r="N1174" t="s">
        <v>3303</v>
      </c>
      <c r="O1174" t="s">
        <v>3078</v>
      </c>
      <c r="P1174" t="s">
        <v>3143</v>
      </c>
      <c r="Q1174" t="s">
        <v>3163</v>
      </c>
      <c r="R1174" t="s">
        <v>1313</v>
      </c>
      <c r="S1174" t="s">
        <v>1496</v>
      </c>
      <c r="T1174" t="s">
        <v>2719</v>
      </c>
      <c r="V1174" t="s">
        <v>3304</v>
      </c>
      <c r="W1174">
        <v>0.95</v>
      </c>
      <c r="X1174" t="b">
        <v>1</v>
      </c>
      <c r="Y1174" t="s">
        <v>2720</v>
      </c>
    </row>
    <row r="1175" spans="1:25" x14ac:dyDescent="0.35">
      <c r="A1175" t="s">
        <v>3162</v>
      </c>
      <c r="B1175" t="s">
        <v>1498</v>
      </c>
      <c r="C1175" t="s">
        <v>1562</v>
      </c>
      <c r="D1175">
        <v>0.158730158730159</v>
      </c>
      <c r="G1175">
        <v>10</v>
      </c>
      <c r="H1175">
        <v>0.158730158730159</v>
      </c>
      <c r="I1175">
        <v>63</v>
      </c>
      <c r="J1175" t="s">
        <v>1313</v>
      </c>
      <c r="K1175" t="s">
        <v>2716</v>
      </c>
      <c r="L1175" t="s">
        <v>3129</v>
      </c>
      <c r="N1175" t="s">
        <v>3303</v>
      </c>
      <c r="O1175" t="s">
        <v>3078</v>
      </c>
      <c r="P1175" t="s">
        <v>3143</v>
      </c>
      <c r="Q1175" t="s">
        <v>3163</v>
      </c>
      <c r="R1175" t="s">
        <v>1313</v>
      </c>
      <c r="S1175" t="s">
        <v>1496</v>
      </c>
      <c r="T1175" t="s">
        <v>2719</v>
      </c>
      <c r="V1175" t="s">
        <v>3304</v>
      </c>
      <c r="W1175">
        <v>0.95</v>
      </c>
      <c r="X1175" t="b">
        <v>1</v>
      </c>
      <c r="Y1175" t="s">
        <v>2720</v>
      </c>
    </row>
    <row r="1176" spans="1:25" x14ac:dyDescent="0.35">
      <c r="A1176" t="s">
        <v>3162</v>
      </c>
      <c r="B1176" t="s">
        <v>1498</v>
      </c>
      <c r="C1176" t="s">
        <v>1601</v>
      </c>
      <c r="D1176">
        <v>0.365079365079365</v>
      </c>
      <c r="G1176">
        <v>23</v>
      </c>
      <c r="H1176">
        <v>0.365079365079365</v>
      </c>
      <c r="I1176">
        <v>63</v>
      </c>
      <c r="J1176" t="s">
        <v>1313</v>
      </c>
      <c r="K1176" t="s">
        <v>2716</v>
      </c>
      <c r="L1176" t="s">
        <v>3131</v>
      </c>
      <c r="N1176" t="s">
        <v>3303</v>
      </c>
      <c r="O1176" t="s">
        <v>3078</v>
      </c>
      <c r="P1176" t="s">
        <v>3143</v>
      </c>
      <c r="Q1176" t="s">
        <v>3163</v>
      </c>
      <c r="R1176" t="s">
        <v>1313</v>
      </c>
      <c r="S1176" t="s">
        <v>1496</v>
      </c>
      <c r="T1176" t="s">
        <v>2719</v>
      </c>
      <c r="V1176" t="s">
        <v>3304</v>
      </c>
      <c r="W1176">
        <v>0.95</v>
      </c>
      <c r="X1176" t="b">
        <v>1</v>
      </c>
      <c r="Y1176" t="s">
        <v>2720</v>
      </c>
    </row>
    <row r="1177" spans="1:25" x14ac:dyDescent="0.35">
      <c r="A1177" t="s">
        <v>3162</v>
      </c>
      <c r="B1177" t="s">
        <v>1528</v>
      </c>
      <c r="C1177" t="s">
        <v>1516</v>
      </c>
      <c r="D1177">
        <v>0.52173913043478304</v>
      </c>
      <c r="G1177">
        <v>24</v>
      </c>
      <c r="H1177">
        <v>0.52173913043478304</v>
      </c>
      <c r="I1177">
        <v>46</v>
      </c>
      <c r="J1177" t="s">
        <v>1313</v>
      </c>
      <c r="K1177" t="s">
        <v>2716</v>
      </c>
      <c r="L1177" t="s">
        <v>3126</v>
      </c>
      <c r="N1177" t="s">
        <v>3303</v>
      </c>
      <c r="O1177" t="s">
        <v>3078</v>
      </c>
      <c r="P1177" t="s">
        <v>3143</v>
      </c>
      <c r="Q1177" t="s">
        <v>3163</v>
      </c>
      <c r="R1177" t="s">
        <v>1313</v>
      </c>
      <c r="S1177" t="s">
        <v>1496</v>
      </c>
      <c r="T1177" t="s">
        <v>2719</v>
      </c>
      <c r="V1177" t="s">
        <v>3305</v>
      </c>
      <c r="W1177">
        <v>0.95</v>
      </c>
      <c r="X1177" t="b">
        <v>1</v>
      </c>
      <c r="Y1177" t="s">
        <v>2720</v>
      </c>
    </row>
    <row r="1178" spans="1:25" x14ac:dyDescent="0.35">
      <c r="A1178" t="s">
        <v>3162</v>
      </c>
      <c r="B1178" t="s">
        <v>1528</v>
      </c>
      <c r="C1178" t="s">
        <v>1730</v>
      </c>
      <c r="D1178">
        <v>0.15217391304347799</v>
      </c>
      <c r="G1178">
        <v>7</v>
      </c>
      <c r="H1178">
        <v>0.15217391304347799</v>
      </c>
      <c r="I1178">
        <v>46</v>
      </c>
      <c r="J1178" t="s">
        <v>1313</v>
      </c>
      <c r="K1178" t="s">
        <v>2716</v>
      </c>
      <c r="L1178" t="s">
        <v>3128</v>
      </c>
      <c r="N1178" t="s">
        <v>3303</v>
      </c>
      <c r="O1178" t="s">
        <v>3078</v>
      </c>
      <c r="P1178" t="s">
        <v>3143</v>
      </c>
      <c r="Q1178" t="s">
        <v>3163</v>
      </c>
      <c r="R1178" t="s">
        <v>1313</v>
      </c>
      <c r="S1178" t="s">
        <v>1496</v>
      </c>
      <c r="T1178" t="s">
        <v>2719</v>
      </c>
      <c r="V1178" t="s">
        <v>3305</v>
      </c>
      <c r="W1178">
        <v>0.95</v>
      </c>
      <c r="X1178" t="b">
        <v>1</v>
      </c>
      <c r="Y1178" t="s">
        <v>2720</v>
      </c>
    </row>
    <row r="1179" spans="1:25" x14ac:dyDescent="0.35">
      <c r="A1179" t="s">
        <v>3162</v>
      </c>
      <c r="B1179" t="s">
        <v>1528</v>
      </c>
      <c r="C1179" t="s">
        <v>1562</v>
      </c>
      <c r="D1179">
        <v>0.108695652173913</v>
      </c>
      <c r="G1179">
        <v>5</v>
      </c>
      <c r="H1179">
        <v>0.108695652173913</v>
      </c>
      <c r="I1179">
        <v>46</v>
      </c>
      <c r="J1179" t="s">
        <v>1313</v>
      </c>
      <c r="K1179" t="s">
        <v>2716</v>
      </c>
      <c r="L1179" t="s">
        <v>3129</v>
      </c>
      <c r="N1179" t="s">
        <v>3303</v>
      </c>
      <c r="O1179" t="s">
        <v>3078</v>
      </c>
      <c r="P1179" t="s">
        <v>3143</v>
      </c>
      <c r="Q1179" t="s">
        <v>3163</v>
      </c>
      <c r="R1179" t="s">
        <v>1313</v>
      </c>
      <c r="S1179" t="s">
        <v>1496</v>
      </c>
      <c r="T1179" t="s">
        <v>2719</v>
      </c>
      <c r="V1179" t="s">
        <v>3305</v>
      </c>
      <c r="W1179">
        <v>0.95</v>
      </c>
      <c r="X1179" t="b">
        <v>1</v>
      </c>
      <c r="Y1179" t="s">
        <v>2720</v>
      </c>
    </row>
    <row r="1180" spans="1:25" x14ac:dyDescent="0.35">
      <c r="A1180" t="s">
        <v>3162</v>
      </c>
      <c r="B1180" t="s">
        <v>1528</v>
      </c>
      <c r="C1180" t="s">
        <v>1585</v>
      </c>
      <c r="D1180">
        <v>2.1739130434782601E-2</v>
      </c>
      <c r="G1180">
        <v>1</v>
      </c>
      <c r="H1180">
        <v>2.1739130434782601E-2</v>
      </c>
      <c r="I1180">
        <v>46</v>
      </c>
      <c r="J1180" t="s">
        <v>1313</v>
      </c>
      <c r="K1180" t="s">
        <v>2716</v>
      </c>
      <c r="L1180" t="s">
        <v>3130</v>
      </c>
      <c r="N1180" t="s">
        <v>3303</v>
      </c>
      <c r="O1180" t="s">
        <v>3078</v>
      </c>
      <c r="P1180" t="s">
        <v>3143</v>
      </c>
      <c r="Q1180" t="s">
        <v>3163</v>
      </c>
      <c r="R1180" t="s">
        <v>1313</v>
      </c>
      <c r="S1180" t="s">
        <v>1496</v>
      </c>
      <c r="T1180" t="s">
        <v>2719</v>
      </c>
      <c r="V1180" t="s">
        <v>3305</v>
      </c>
      <c r="W1180">
        <v>0.95</v>
      </c>
      <c r="X1180" t="b">
        <v>1</v>
      </c>
      <c r="Y1180" t="s">
        <v>2720</v>
      </c>
    </row>
    <row r="1181" spans="1:25" x14ac:dyDescent="0.35">
      <c r="A1181" t="s">
        <v>3162</v>
      </c>
      <c r="B1181" t="s">
        <v>1528</v>
      </c>
      <c r="C1181" t="s">
        <v>1601</v>
      </c>
      <c r="D1181">
        <v>0.19565217391304299</v>
      </c>
      <c r="G1181">
        <v>9</v>
      </c>
      <c r="H1181">
        <v>0.19565217391304299</v>
      </c>
      <c r="I1181">
        <v>46</v>
      </c>
      <c r="J1181" t="s">
        <v>1313</v>
      </c>
      <c r="K1181" t="s">
        <v>2716</v>
      </c>
      <c r="L1181" t="s">
        <v>3131</v>
      </c>
      <c r="N1181" t="s">
        <v>3303</v>
      </c>
      <c r="O1181" t="s">
        <v>3078</v>
      </c>
      <c r="P1181" t="s">
        <v>3143</v>
      </c>
      <c r="Q1181" t="s">
        <v>3163</v>
      </c>
      <c r="R1181" t="s">
        <v>1313</v>
      </c>
      <c r="S1181" t="s">
        <v>1496</v>
      </c>
      <c r="T1181" t="s">
        <v>2719</v>
      </c>
      <c r="V1181" t="s">
        <v>3305</v>
      </c>
      <c r="W1181">
        <v>0.95</v>
      </c>
      <c r="X1181" t="b">
        <v>1</v>
      </c>
      <c r="Y1181" t="s">
        <v>2720</v>
      </c>
    </row>
    <row r="1182" spans="1:25" x14ac:dyDescent="0.35">
      <c r="A1182" t="s">
        <v>3164</v>
      </c>
      <c r="B1182" t="s">
        <v>1498</v>
      </c>
      <c r="C1182" t="s">
        <v>1517</v>
      </c>
      <c r="D1182">
        <v>0.84126984126984095</v>
      </c>
      <c r="G1182">
        <v>53</v>
      </c>
      <c r="H1182">
        <v>0.84126984126984095</v>
      </c>
      <c r="I1182">
        <v>63</v>
      </c>
      <c r="J1182" t="s">
        <v>1314</v>
      </c>
      <c r="K1182" t="s">
        <v>2786</v>
      </c>
      <c r="L1182" t="s">
        <v>3165</v>
      </c>
      <c r="N1182" t="s">
        <v>3303</v>
      </c>
      <c r="O1182" t="s">
        <v>3078</v>
      </c>
      <c r="P1182" t="s">
        <v>3079</v>
      </c>
      <c r="Q1182" t="s">
        <v>3166</v>
      </c>
      <c r="R1182" t="s">
        <v>1314</v>
      </c>
      <c r="S1182" t="s">
        <v>1496</v>
      </c>
      <c r="T1182" t="s">
        <v>2719</v>
      </c>
      <c r="V1182" t="s">
        <v>3304</v>
      </c>
      <c r="W1182">
        <v>0.95</v>
      </c>
      <c r="X1182" t="b">
        <v>1</v>
      </c>
      <c r="Y1182" t="s">
        <v>2720</v>
      </c>
    </row>
    <row r="1183" spans="1:25" x14ac:dyDescent="0.35">
      <c r="A1183" t="s">
        <v>3164</v>
      </c>
      <c r="B1183" t="s">
        <v>1528</v>
      </c>
      <c r="C1183" t="s">
        <v>1517</v>
      </c>
      <c r="D1183">
        <v>0.84782608695652195</v>
      </c>
      <c r="G1183">
        <v>39</v>
      </c>
      <c r="H1183">
        <v>0.84782608695652195</v>
      </c>
      <c r="I1183">
        <v>46</v>
      </c>
      <c r="J1183" t="s">
        <v>1314</v>
      </c>
      <c r="K1183" t="s">
        <v>2786</v>
      </c>
      <c r="L1183" t="s">
        <v>3165</v>
      </c>
      <c r="N1183" t="s">
        <v>3303</v>
      </c>
      <c r="O1183" t="s">
        <v>3078</v>
      </c>
      <c r="P1183" t="s">
        <v>3079</v>
      </c>
      <c r="Q1183" t="s">
        <v>3166</v>
      </c>
      <c r="R1183" t="s">
        <v>1314</v>
      </c>
      <c r="S1183" t="s">
        <v>1496</v>
      </c>
      <c r="T1183" t="s">
        <v>2719</v>
      </c>
      <c r="V1183" t="s">
        <v>3305</v>
      </c>
      <c r="W1183">
        <v>0.95</v>
      </c>
      <c r="X1183" t="b">
        <v>1</v>
      </c>
      <c r="Y1183" t="s">
        <v>2720</v>
      </c>
    </row>
    <row r="1184" spans="1:25" x14ac:dyDescent="0.35">
      <c r="A1184" t="s">
        <v>3164</v>
      </c>
      <c r="B1184" t="s">
        <v>1498</v>
      </c>
      <c r="C1184" t="s">
        <v>2467</v>
      </c>
      <c r="D1184">
        <v>3.1746031746031703E-2</v>
      </c>
      <c r="G1184">
        <v>2</v>
      </c>
      <c r="H1184">
        <v>3.1746031746031703E-2</v>
      </c>
      <c r="I1184">
        <v>63</v>
      </c>
      <c r="J1184" t="s">
        <v>1314</v>
      </c>
      <c r="K1184" t="s">
        <v>2786</v>
      </c>
      <c r="L1184" t="s">
        <v>3167</v>
      </c>
      <c r="N1184" t="s">
        <v>3303</v>
      </c>
      <c r="O1184" t="s">
        <v>3078</v>
      </c>
      <c r="P1184" t="s">
        <v>3079</v>
      </c>
      <c r="Q1184" t="s">
        <v>3166</v>
      </c>
      <c r="R1184" t="s">
        <v>1314</v>
      </c>
      <c r="S1184" t="s">
        <v>1496</v>
      </c>
      <c r="T1184" t="s">
        <v>2719</v>
      </c>
      <c r="V1184" t="s">
        <v>3304</v>
      </c>
      <c r="W1184">
        <v>0.95</v>
      </c>
      <c r="X1184" t="b">
        <v>1</v>
      </c>
      <c r="Y1184" t="s">
        <v>2720</v>
      </c>
    </row>
    <row r="1185" spans="1:25" x14ac:dyDescent="0.35">
      <c r="A1185" t="s">
        <v>3164</v>
      </c>
      <c r="B1185" t="s">
        <v>1528</v>
      </c>
      <c r="C1185" t="s">
        <v>2467</v>
      </c>
      <c r="D1185">
        <v>4.3478260869565202E-2</v>
      </c>
      <c r="G1185">
        <v>2</v>
      </c>
      <c r="H1185">
        <v>4.3478260869565202E-2</v>
      </c>
      <c r="I1185">
        <v>46</v>
      </c>
      <c r="J1185" t="s">
        <v>1314</v>
      </c>
      <c r="K1185" t="s">
        <v>2786</v>
      </c>
      <c r="L1185" t="s">
        <v>3167</v>
      </c>
      <c r="N1185" t="s">
        <v>3303</v>
      </c>
      <c r="O1185" t="s">
        <v>3078</v>
      </c>
      <c r="P1185" t="s">
        <v>3079</v>
      </c>
      <c r="Q1185" t="s">
        <v>3166</v>
      </c>
      <c r="R1185" t="s">
        <v>1314</v>
      </c>
      <c r="S1185" t="s">
        <v>1496</v>
      </c>
      <c r="T1185" t="s">
        <v>2719</v>
      </c>
      <c r="V1185" t="s">
        <v>3305</v>
      </c>
      <c r="W1185">
        <v>0.95</v>
      </c>
      <c r="X1185" t="b">
        <v>1</v>
      </c>
      <c r="Y1185" t="s">
        <v>2720</v>
      </c>
    </row>
    <row r="1186" spans="1:25" x14ac:dyDescent="0.35">
      <c r="A1186" t="s">
        <v>3164</v>
      </c>
      <c r="B1186" t="s">
        <v>1498</v>
      </c>
      <c r="C1186" t="s">
        <v>3168</v>
      </c>
      <c r="D1186">
        <v>1.58730158730159E-2</v>
      </c>
      <c r="G1186">
        <v>1</v>
      </c>
      <c r="H1186">
        <v>1.58730158730159E-2</v>
      </c>
      <c r="I1186">
        <v>63</v>
      </c>
      <c r="J1186" t="s">
        <v>1314</v>
      </c>
      <c r="K1186" t="s">
        <v>2786</v>
      </c>
      <c r="L1186" t="s">
        <v>3169</v>
      </c>
      <c r="N1186" t="s">
        <v>3303</v>
      </c>
      <c r="O1186" t="s">
        <v>3078</v>
      </c>
      <c r="P1186" t="s">
        <v>3079</v>
      </c>
      <c r="Q1186" t="s">
        <v>3166</v>
      </c>
      <c r="R1186" t="s">
        <v>1314</v>
      </c>
      <c r="S1186" t="s">
        <v>1496</v>
      </c>
      <c r="T1186" t="s">
        <v>2719</v>
      </c>
      <c r="V1186" t="s">
        <v>3304</v>
      </c>
      <c r="W1186">
        <v>0.95</v>
      </c>
      <c r="X1186" t="b">
        <v>1</v>
      </c>
      <c r="Y1186" t="s">
        <v>2720</v>
      </c>
    </row>
    <row r="1187" spans="1:25" x14ac:dyDescent="0.35">
      <c r="A1187" t="s">
        <v>3164</v>
      </c>
      <c r="B1187" t="s">
        <v>1528</v>
      </c>
      <c r="C1187" t="s">
        <v>3168</v>
      </c>
      <c r="D1187">
        <v>2.1739130434782601E-2</v>
      </c>
      <c r="G1187">
        <v>1</v>
      </c>
      <c r="H1187">
        <v>2.1739130434782601E-2</v>
      </c>
      <c r="I1187">
        <v>46</v>
      </c>
      <c r="J1187" t="s">
        <v>1314</v>
      </c>
      <c r="K1187" t="s">
        <v>2786</v>
      </c>
      <c r="L1187" t="s">
        <v>3169</v>
      </c>
      <c r="N1187" t="s">
        <v>3303</v>
      </c>
      <c r="O1187" t="s">
        <v>3078</v>
      </c>
      <c r="P1187" t="s">
        <v>3079</v>
      </c>
      <c r="Q1187" t="s">
        <v>3166</v>
      </c>
      <c r="R1187" t="s">
        <v>1314</v>
      </c>
      <c r="S1187" t="s">
        <v>1496</v>
      </c>
      <c r="T1187" t="s">
        <v>2719</v>
      </c>
      <c r="V1187" t="s">
        <v>3305</v>
      </c>
      <c r="W1187">
        <v>0.95</v>
      </c>
      <c r="X1187" t="b">
        <v>1</v>
      </c>
      <c r="Y1187" t="s">
        <v>2720</v>
      </c>
    </row>
    <row r="1188" spans="1:25" x14ac:dyDescent="0.35">
      <c r="A1188" t="s">
        <v>3164</v>
      </c>
      <c r="B1188" t="s">
        <v>1528</v>
      </c>
      <c r="C1188" t="s">
        <v>3170</v>
      </c>
      <c r="D1188">
        <v>2.1739130434782601E-2</v>
      </c>
      <c r="G1188">
        <v>1</v>
      </c>
      <c r="H1188">
        <v>2.1739130434782601E-2</v>
      </c>
      <c r="I1188">
        <v>46</v>
      </c>
      <c r="J1188" t="s">
        <v>1314</v>
      </c>
      <c r="K1188" t="s">
        <v>2786</v>
      </c>
      <c r="L1188" t="s">
        <v>3171</v>
      </c>
      <c r="N1188" t="s">
        <v>3303</v>
      </c>
      <c r="O1188" t="s">
        <v>3078</v>
      </c>
      <c r="P1188" t="s">
        <v>3079</v>
      </c>
      <c r="Q1188" t="s">
        <v>3166</v>
      </c>
      <c r="R1188" t="s">
        <v>1314</v>
      </c>
      <c r="S1188" t="s">
        <v>1496</v>
      </c>
      <c r="T1188" t="s">
        <v>2719</v>
      </c>
      <c r="V1188" t="s">
        <v>3305</v>
      </c>
      <c r="W1188">
        <v>0.95</v>
      </c>
      <c r="X1188" t="b">
        <v>1</v>
      </c>
      <c r="Y1188" t="s">
        <v>2720</v>
      </c>
    </row>
    <row r="1189" spans="1:25" x14ac:dyDescent="0.35">
      <c r="A1189" t="s">
        <v>3164</v>
      </c>
      <c r="B1189" t="s">
        <v>1498</v>
      </c>
      <c r="C1189" t="s">
        <v>1528</v>
      </c>
      <c r="D1189">
        <v>1.58730158730159E-2</v>
      </c>
      <c r="G1189">
        <v>1</v>
      </c>
      <c r="H1189">
        <v>1.58730158730159E-2</v>
      </c>
      <c r="I1189">
        <v>63</v>
      </c>
      <c r="J1189" t="s">
        <v>1314</v>
      </c>
      <c r="K1189" t="s">
        <v>2786</v>
      </c>
      <c r="L1189" t="s">
        <v>3172</v>
      </c>
      <c r="N1189" t="s">
        <v>3303</v>
      </c>
      <c r="O1189" t="s">
        <v>3078</v>
      </c>
      <c r="P1189" t="s">
        <v>3079</v>
      </c>
      <c r="Q1189" t="s">
        <v>3166</v>
      </c>
      <c r="R1189" t="s">
        <v>1314</v>
      </c>
      <c r="S1189" t="s">
        <v>1496</v>
      </c>
      <c r="T1189" t="s">
        <v>2719</v>
      </c>
      <c r="V1189" t="s">
        <v>3304</v>
      </c>
      <c r="W1189">
        <v>0.95</v>
      </c>
      <c r="X1189" t="b">
        <v>1</v>
      </c>
      <c r="Y1189" t="s">
        <v>2720</v>
      </c>
    </row>
    <row r="1190" spans="1:25" x14ac:dyDescent="0.35">
      <c r="A1190" t="s">
        <v>3164</v>
      </c>
      <c r="B1190" t="s">
        <v>1528</v>
      </c>
      <c r="C1190" t="s">
        <v>1528</v>
      </c>
      <c r="D1190">
        <v>8.6956521739130405E-2</v>
      </c>
      <c r="G1190">
        <v>4</v>
      </c>
      <c r="H1190">
        <v>8.6956521739130405E-2</v>
      </c>
      <c r="I1190">
        <v>46</v>
      </c>
      <c r="J1190" t="s">
        <v>1314</v>
      </c>
      <c r="K1190" t="s">
        <v>2786</v>
      </c>
      <c r="L1190" t="s">
        <v>3172</v>
      </c>
      <c r="N1190" t="s">
        <v>3303</v>
      </c>
      <c r="O1190" t="s">
        <v>3078</v>
      </c>
      <c r="P1190" t="s">
        <v>3079</v>
      </c>
      <c r="Q1190" t="s">
        <v>3166</v>
      </c>
      <c r="R1190" t="s">
        <v>1314</v>
      </c>
      <c r="S1190" t="s">
        <v>1496</v>
      </c>
      <c r="T1190" t="s">
        <v>2719</v>
      </c>
      <c r="V1190" t="s">
        <v>3305</v>
      </c>
      <c r="W1190">
        <v>0.95</v>
      </c>
      <c r="X1190" t="b">
        <v>1</v>
      </c>
      <c r="Y1190" t="s">
        <v>2720</v>
      </c>
    </row>
    <row r="1191" spans="1:25" x14ac:dyDescent="0.35">
      <c r="A1191" t="s">
        <v>3164</v>
      </c>
      <c r="B1191" t="s">
        <v>1498</v>
      </c>
      <c r="C1191" t="s">
        <v>1663</v>
      </c>
      <c r="D1191">
        <v>0.19047619047618999</v>
      </c>
      <c r="G1191">
        <v>12</v>
      </c>
      <c r="H1191">
        <v>0.19047619047618999</v>
      </c>
      <c r="I1191">
        <v>63</v>
      </c>
      <c r="J1191" t="s">
        <v>1314</v>
      </c>
      <c r="K1191" t="s">
        <v>2786</v>
      </c>
      <c r="L1191" t="s">
        <v>3173</v>
      </c>
      <c r="N1191" t="s">
        <v>3303</v>
      </c>
      <c r="O1191" t="s">
        <v>3078</v>
      </c>
      <c r="P1191" t="s">
        <v>3079</v>
      </c>
      <c r="Q1191" t="s">
        <v>3166</v>
      </c>
      <c r="R1191" t="s">
        <v>1314</v>
      </c>
      <c r="S1191" t="s">
        <v>1496</v>
      </c>
      <c r="T1191" t="s">
        <v>2719</v>
      </c>
      <c r="V1191" t="s">
        <v>3304</v>
      </c>
      <c r="W1191">
        <v>0.95</v>
      </c>
      <c r="X1191" t="b">
        <v>1</v>
      </c>
      <c r="Y1191" t="s">
        <v>2720</v>
      </c>
    </row>
    <row r="1192" spans="1:25" x14ac:dyDescent="0.35">
      <c r="A1192" t="s">
        <v>3164</v>
      </c>
      <c r="B1192" t="s">
        <v>1528</v>
      </c>
      <c r="C1192" t="s">
        <v>3174</v>
      </c>
      <c r="D1192">
        <v>2.1739130434782601E-2</v>
      </c>
      <c r="G1192">
        <v>1</v>
      </c>
      <c r="H1192">
        <v>2.1739130434782601E-2</v>
      </c>
      <c r="I1192">
        <v>46</v>
      </c>
      <c r="J1192" t="s">
        <v>1314</v>
      </c>
      <c r="K1192" t="s">
        <v>2786</v>
      </c>
      <c r="L1192" t="s">
        <v>3175</v>
      </c>
      <c r="N1192" t="s">
        <v>3303</v>
      </c>
      <c r="O1192" t="s">
        <v>3078</v>
      </c>
      <c r="P1192" t="s">
        <v>3079</v>
      </c>
      <c r="Q1192" t="s">
        <v>3166</v>
      </c>
      <c r="R1192" t="s">
        <v>1314</v>
      </c>
      <c r="S1192" t="s">
        <v>1496</v>
      </c>
      <c r="T1192" t="s">
        <v>2719</v>
      </c>
      <c r="V1192" t="s">
        <v>3305</v>
      </c>
      <c r="W1192">
        <v>0.95</v>
      </c>
      <c r="X1192" t="b">
        <v>1</v>
      </c>
      <c r="Y1192" t="s">
        <v>2720</v>
      </c>
    </row>
    <row r="1193" spans="1:25" x14ac:dyDescent="0.35">
      <c r="A1193" t="s">
        <v>3164</v>
      </c>
      <c r="B1193" t="s">
        <v>1498</v>
      </c>
      <c r="C1193" t="s">
        <v>1738</v>
      </c>
      <c r="D1193">
        <v>7.9365079365079402E-2</v>
      </c>
      <c r="G1193">
        <v>5</v>
      </c>
      <c r="H1193">
        <v>7.9365079365079402E-2</v>
      </c>
      <c r="I1193">
        <v>63</v>
      </c>
      <c r="J1193" t="s">
        <v>1314</v>
      </c>
      <c r="K1193" t="s">
        <v>2786</v>
      </c>
      <c r="L1193" t="s">
        <v>3176</v>
      </c>
      <c r="N1193" t="s">
        <v>3303</v>
      </c>
      <c r="O1193" t="s">
        <v>3078</v>
      </c>
      <c r="P1193" t="s">
        <v>3079</v>
      </c>
      <c r="Q1193" t="s">
        <v>3166</v>
      </c>
      <c r="R1193" t="s">
        <v>1314</v>
      </c>
      <c r="S1193" t="s">
        <v>1496</v>
      </c>
      <c r="T1193" t="s">
        <v>2719</v>
      </c>
      <c r="V1193" t="s">
        <v>3304</v>
      </c>
      <c r="W1193">
        <v>0.95</v>
      </c>
      <c r="X1193" t="b">
        <v>1</v>
      </c>
      <c r="Y1193" t="s">
        <v>2720</v>
      </c>
    </row>
    <row r="1194" spans="1:25" x14ac:dyDescent="0.35">
      <c r="A1194" t="s">
        <v>3164</v>
      </c>
      <c r="B1194" t="s">
        <v>1528</v>
      </c>
      <c r="C1194" t="s">
        <v>1738</v>
      </c>
      <c r="D1194">
        <v>0.217391304347826</v>
      </c>
      <c r="G1194">
        <v>10</v>
      </c>
      <c r="H1194">
        <v>0.217391304347826</v>
      </c>
      <c r="I1194">
        <v>46</v>
      </c>
      <c r="J1194" t="s">
        <v>1314</v>
      </c>
      <c r="K1194" t="s">
        <v>2786</v>
      </c>
      <c r="L1194" t="s">
        <v>3176</v>
      </c>
      <c r="N1194" t="s">
        <v>3303</v>
      </c>
      <c r="O1194" t="s">
        <v>3078</v>
      </c>
      <c r="P1194" t="s">
        <v>3079</v>
      </c>
      <c r="Q1194" t="s">
        <v>3166</v>
      </c>
      <c r="R1194" t="s">
        <v>1314</v>
      </c>
      <c r="S1194" t="s">
        <v>1496</v>
      </c>
      <c r="T1194" t="s">
        <v>2719</v>
      </c>
      <c r="V1194" t="s">
        <v>3305</v>
      </c>
      <c r="W1194">
        <v>0.95</v>
      </c>
      <c r="X1194" t="b">
        <v>1</v>
      </c>
      <c r="Y1194" t="s">
        <v>2720</v>
      </c>
    </row>
    <row r="1195" spans="1:25" x14ac:dyDescent="0.35">
      <c r="A1195" t="s">
        <v>3164</v>
      </c>
      <c r="B1195" t="s">
        <v>1528</v>
      </c>
      <c r="C1195" t="s">
        <v>1576</v>
      </c>
      <c r="D1195">
        <v>2.1739130434782601E-2</v>
      </c>
      <c r="G1195">
        <v>1</v>
      </c>
      <c r="H1195">
        <v>2.1739130434782601E-2</v>
      </c>
      <c r="I1195">
        <v>46</v>
      </c>
      <c r="J1195" t="s">
        <v>1314</v>
      </c>
      <c r="K1195" t="s">
        <v>2786</v>
      </c>
      <c r="L1195" t="s">
        <v>2807</v>
      </c>
      <c r="N1195" t="s">
        <v>3303</v>
      </c>
      <c r="O1195" t="s">
        <v>3078</v>
      </c>
      <c r="P1195" t="s">
        <v>3079</v>
      </c>
      <c r="Q1195" t="s">
        <v>3166</v>
      </c>
      <c r="R1195" t="s">
        <v>1314</v>
      </c>
      <c r="S1195" t="s">
        <v>1496</v>
      </c>
      <c r="T1195" t="s">
        <v>2719</v>
      </c>
      <c r="V1195" t="s">
        <v>3305</v>
      </c>
      <c r="W1195">
        <v>0.95</v>
      </c>
      <c r="X1195" t="b">
        <v>1</v>
      </c>
      <c r="Y1195" t="s">
        <v>2720</v>
      </c>
    </row>
    <row r="1196" spans="1:25" x14ac:dyDescent="0.35">
      <c r="A1196" t="s">
        <v>3164</v>
      </c>
      <c r="B1196" t="s">
        <v>1528</v>
      </c>
      <c r="C1196" t="s">
        <v>1702</v>
      </c>
      <c r="D1196">
        <v>4.3478260869565202E-2</v>
      </c>
      <c r="G1196">
        <v>2</v>
      </c>
      <c r="H1196">
        <v>4.3478260869565202E-2</v>
      </c>
      <c r="I1196">
        <v>46</v>
      </c>
      <c r="J1196" t="s">
        <v>1314</v>
      </c>
      <c r="K1196" t="s">
        <v>2786</v>
      </c>
      <c r="L1196" t="s">
        <v>2832</v>
      </c>
      <c r="N1196" t="s">
        <v>3303</v>
      </c>
      <c r="O1196" t="s">
        <v>3078</v>
      </c>
      <c r="P1196" t="s">
        <v>3079</v>
      </c>
      <c r="Q1196" t="s">
        <v>3166</v>
      </c>
      <c r="R1196" t="s">
        <v>1314</v>
      </c>
      <c r="S1196" t="s">
        <v>1496</v>
      </c>
      <c r="T1196" t="s">
        <v>2719</v>
      </c>
      <c r="V1196" t="s">
        <v>3305</v>
      </c>
      <c r="W1196">
        <v>0.95</v>
      </c>
      <c r="X1196" t="b">
        <v>1</v>
      </c>
      <c r="Y1196" t="s">
        <v>2720</v>
      </c>
    </row>
    <row r="1197" spans="1:25" x14ac:dyDescent="0.35">
      <c r="A1197" t="s">
        <v>3177</v>
      </c>
      <c r="B1197" t="s">
        <v>1498</v>
      </c>
      <c r="C1197" t="s">
        <v>1500</v>
      </c>
      <c r="D1197">
        <v>0.85858585858585901</v>
      </c>
      <c r="G1197">
        <v>85</v>
      </c>
      <c r="H1197">
        <v>0.85858585858585901</v>
      </c>
      <c r="I1197">
        <v>99</v>
      </c>
      <c r="J1197" t="s">
        <v>1329</v>
      </c>
      <c r="K1197" t="s">
        <v>2716</v>
      </c>
      <c r="L1197" t="s">
        <v>2731</v>
      </c>
      <c r="N1197" t="s">
        <v>3303</v>
      </c>
      <c r="O1197" t="s">
        <v>3178</v>
      </c>
      <c r="Q1197" t="s">
        <v>3179</v>
      </c>
      <c r="R1197" t="s">
        <v>1329</v>
      </c>
      <c r="T1197" t="s">
        <v>2719</v>
      </c>
      <c r="V1197" t="s">
        <v>3304</v>
      </c>
      <c r="W1197">
        <v>0.95</v>
      </c>
      <c r="X1197" t="b">
        <v>1</v>
      </c>
      <c r="Y1197" t="s">
        <v>2720</v>
      </c>
    </row>
    <row r="1198" spans="1:25" x14ac:dyDescent="0.35">
      <c r="A1198" t="s">
        <v>3177</v>
      </c>
      <c r="B1198" t="s">
        <v>1498</v>
      </c>
      <c r="C1198" t="s">
        <v>1496</v>
      </c>
      <c r="D1198">
        <v>5.0505050505050497E-2</v>
      </c>
      <c r="G1198">
        <v>5</v>
      </c>
      <c r="H1198">
        <v>5.0505050505050497E-2</v>
      </c>
      <c r="I1198">
        <v>99</v>
      </c>
      <c r="J1198" t="s">
        <v>1329</v>
      </c>
      <c r="K1198" t="s">
        <v>2716</v>
      </c>
      <c r="L1198" t="s">
        <v>3180</v>
      </c>
      <c r="N1198" t="s">
        <v>3303</v>
      </c>
      <c r="O1198" t="s">
        <v>3178</v>
      </c>
      <c r="Q1198" t="s">
        <v>3179</v>
      </c>
      <c r="R1198" t="s">
        <v>1329</v>
      </c>
      <c r="T1198" t="s">
        <v>2719</v>
      </c>
      <c r="V1198" t="s">
        <v>3304</v>
      </c>
      <c r="W1198">
        <v>0.95</v>
      </c>
      <c r="X1198" t="b">
        <v>1</v>
      </c>
      <c r="Y1198" t="s">
        <v>2720</v>
      </c>
    </row>
    <row r="1199" spans="1:25" x14ac:dyDescent="0.35">
      <c r="A1199" t="s">
        <v>3177</v>
      </c>
      <c r="B1199" t="s">
        <v>1498</v>
      </c>
      <c r="C1199" t="s">
        <v>1539</v>
      </c>
      <c r="D1199">
        <v>9.0909090909090898E-2</v>
      </c>
      <c r="G1199">
        <v>9</v>
      </c>
      <c r="H1199">
        <v>9.0909090909090898E-2</v>
      </c>
      <c r="I1199">
        <v>99</v>
      </c>
      <c r="J1199" t="s">
        <v>1329</v>
      </c>
      <c r="K1199" t="s">
        <v>2716</v>
      </c>
      <c r="L1199" t="s">
        <v>3181</v>
      </c>
      <c r="N1199" t="s">
        <v>3303</v>
      </c>
      <c r="O1199" t="s">
        <v>3178</v>
      </c>
      <c r="Q1199" t="s">
        <v>3179</v>
      </c>
      <c r="R1199" t="s">
        <v>1329</v>
      </c>
      <c r="T1199" t="s">
        <v>2719</v>
      </c>
      <c r="V1199" t="s">
        <v>3304</v>
      </c>
      <c r="W1199">
        <v>0.95</v>
      </c>
      <c r="X1199" t="b">
        <v>1</v>
      </c>
      <c r="Y1199" t="s">
        <v>2720</v>
      </c>
    </row>
    <row r="1200" spans="1:25" x14ac:dyDescent="0.35">
      <c r="A1200" t="s">
        <v>3177</v>
      </c>
      <c r="B1200" t="s">
        <v>1528</v>
      </c>
      <c r="C1200" t="s">
        <v>1500</v>
      </c>
      <c r="D1200">
        <v>0.69387755102040805</v>
      </c>
      <c r="G1200">
        <v>68</v>
      </c>
      <c r="H1200">
        <v>0.69387755102040805</v>
      </c>
      <c r="I1200">
        <v>98</v>
      </c>
      <c r="J1200" t="s">
        <v>1329</v>
      </c>
      <c r="K1200" t="s">
        <v>2716</v>
      </c>
      <c r="L1200" t="s">
        <v>2731</v>
      </c>
      <c r="N1200" t="s">
        <v>3303</v>
      </c>
      <c r="O1200" t="s">
        <v>3178</v>
      </c>
      <c r="Q1200" t="s">
        <v>3179</v>
      </c>
      <c r="R1200" t="s">
        <v>1329</v>
      </c>
      <c r="T1200" t="s">
        <v>2719</v>
      </c>
      <c r="V1200" t="s">
        <v>3305</v>
      </c>
      <c r="W1200">
        <v>0.95</v>
      </c>
      <c r="X1200" t="b">
        <v>1</v>
      </c>
      <c r="Y1200" t="s">
        <v>2720</v>
      </c>
    </row>
    <row r="1201" spans="1:25" x14ac:dyDescent="0.35">
      <c r="A1201" t="s">
        <v>3177</v>
      </c>
      <c r="B1201" t="s">
        <v>1528</v>
      </c>
      <c r="C1201" t="s">
        <v>1496</v>
      </c>
      <c r="D1201">
        <v>0.20408163265306101</v>
      </c>
      <c r="G1201">
        <v>20</v>
      </c>
      <c r="H1201">
        <v>0.20408163265306101</v>
      </c>
      <c r="I1201">
        <v>98</v>
      </c>
      <c r="J1201" t="s">
        <v>1329</v>
      </c>
      <c r="K1201" t="s">
        <v>2716</v>
      </c>
      <c r="L1201" t="s">
        <v>3180</v>
      </c>
      <c r="N1201" t="s">
        <v>3303</v>
      </c>
      <c r="O1201" t="s">
        <v>3178</v>
      </c>
      <c r="Q1201" t="s">
        <v>3179</v>
      </c>
      <c r="R1201" t="s">
        <v>1329</v>
      </c>
      <c r="T1201" t="s">
        <v>2719</v>
      </c>
      <c r="V1201" t="s">
        <v>3305</v>
      </c>
      <c r="W1201">
        <v>0.95</v>
      </c>
      <c r="X1201" t="b">
        <v>1</v>
      </c>
      <c r="Y1201" t="s">
        <v>2720</v>
      </c>
    </row>
    <row r="1202" spans="1:25" x14ac:dyDescent="0.35">
      <c r="A1202" t="s">
        <v>3177</v>
      </c>
      <c r="B1202" t="s">
        <v>1528</v>
      </c>
      <c r="C1202" t="s">
        <v>1539</v>
      </c>
      <c r="D1202">
        <v>0.102040816326531</v>
      </c>
      <c r="G1202">
        <v>10</v>
      </c>
      <c r="H1202">
        <v>0.102040816326531</v>
      </c>
      <c r="I1202">
        <v>98</v>
      </c>
      <c r="J1202" t="s">
        <v>1329</v>
      </c>
      <c r="K1202" t="s">
        <v>2716</v>
      </c>
      <c r="L1202" t="s">
        <v>3181</v>
      </c>
      <c r="N1202" t="s">
        <v>3303</v>
      </c>
      <c r="O1202" t="s">
        <v>3178</v>
      </c>
      <c r="Q1202" t="s">
        <v>3179</v>
      </c>
      <c r="R1202" t="s">
        <v>1329</v>
      </c>
      <c r="T1202" t="s">
        <v>2719</v>
      </c>
      <c r="V1202" t="s">
        <v>3305</v>
      </c>
      <c r="W1202">
        <v>0.95</v>
      </c>
      <c r="X1202" t="b">
        <v>1</v>
      </c>
      <c r="Y1202" t="s">
        <v>2720</v>
      </c>
    </row>
    <row r="1203" spans="1:25" x14ac:dyDescent="0.35">
      <c r="A1203" t="s">
        <v>3182</v>
      </c>
      <c r="B1203" t="s">
        <v>1498</v>
      </c>
      <c r="C1203" t="s">
        <v>1540</v>
      </c>
      <c r="D1203">
        <v>0.42857142857142899</v>
      </c>
      <c r="G1203">
        <v>6</v>
      </c>
      <c r="H1203">
        <v>0.42857142857142899</v>
      </c>
      <c r="I1203">
        <v>14</v>
      </c>
      <c r="J1203" t="s">
        <v>1330</v>
      </c>
      <c r="K1203" t="s">
        <v>2716</v>
      </c>
      <c r="L1203" t="s">
        <v>3084</v>
      </c>
      <c r="N1203" t="s">
        <v>3303</v>
      </c>
      <c r="O1203" t="s">
        <v>3178</v>
      </c>
      <c r="Q1203" t="s">
        <v>3183</v>
      </c>
      <c r="R1203" t="s">
        <v>1330</v>
      </c>
      <c r="S1203" t="s">
        <v>1496</v>
      </c>
      <c r="T1203" t="s">
        <v>2719</v>
      </c>
      <c r="V1203" t="s">
        <v>3304</v>
      </c>
      <c r="W1203">
        <v>0.95</v>
      </c>
      <c r="X1203" t="b">
        <v>1</v>
      </c>
      <c r="Y1203" t="s">
        <v>2720</v>
      </c>
    </row>
    <row r="1204" spans="1:25" x14ac:dyDescent="0.35">
      <c r="A1204" t="s">
        <v>3182</v>
      </c>
      <c r="B1204" t="s">
        <v>1498</v>
      </c>
      <c r="C1204" t="s">
        <v>1922</v>
      </c>
      <c r="D1204">
        <v>7.1428571428571397E-2</v>
      </c>
      <c r="G1204">
        <v>1</v>
      </c>
      <c r="H1204">
        <v>7.1428571428571397E-2</v>
      </c>
      <c r="I1204">
        <v>14</v>
      </c>
      <c r="J1204" t="s">
        <v>1330</v>
      </c>
      <c r="K1204" t="s">
        <v>2716</v>
      </c>
      <c r="L1204" t="s">
        <v>3085</v>
      </c>
      <c r="N1204" t="s">
        <v>3303</v>
      </c>
      <c r="O1204" t="s">
        <v>3178</v>
      </c>
      <c r="Q1204" t="s">
        <v>3183</v>
      </c>
      <c r="R1204" t="s">
        <v>1330</v>
      </c>
      <c r="S1204" t="s">
        <v>1496</v>
      </c>
      <c r="T1204" t="s">
        <v>2719</v>
      </c>
      <c r="V1204" t="s">
        <v>3304</v>
      </c>
      <c r="W1204">
        <v>0.95</v>
      </c>
      <c r="X1204" t="b">
        <v>1</v>
      </c>
      <c r="Y1204" t="s">
        <v>2720</v>
      </c>
    </row>
    <row r="1205" spans="1:25" x14ac:dyDescent="0.35">
      <c r="A1205" t="s">
        <v>3182</v>
      </c>
      <c r="B1205" t="s">
        <v>1498</v>
      </c>
      <c r="C1205" t="s">
        <v>1649</v>
      </c>
      <c r="D1205">
        <v>0.5</v>
      </c>
      <c r="G1205">
        <v>7</v>
      </c>
      <c r="H1205">
        <v>0.5</v>
      </c>
      <c r="I1205">
        <v>14</v>
      </c>
      <c r="J1205" t="s">
        <v>1330</v>
      </c>
      <c r="K1205" t="s">
        <v>2716</v>
      </c>
      <c r="L1205" t="s">
        <v>3086</v>
      </c>
      <c r="N1205" t="s">
        <v>3303</v>
      </c>
      <c r="O1205" t="s">
        <v>3178</v>
      </c>
      <c r="Q1205" t="s">
        <v>3183</v>
      </c>
      <c r="R1205" t="s">
        <v>1330</v>
      </c>
      <c r="S1205" t="s">
        <v>1496</v>
      </c>
      <c r="T1205" t="s">
        <v>2719</v>
      </c>
      <c r="V1205" t="s">
        <v>3304</v>
      </c>
      <c r="W1205">
        <v>0.95</v>
      </c>
      <c r="X1205" t="b">
        <v>1</v>
      </c>
      <c r="Y1205" t="s">
        <v>2720</v>
      </c>
    </row>
    <row r="1206" spans="1:25" x14ac:dyDescent="0.35">
      <c r="A1206" t="s">
        <v>3182</v>
      </c>
      <c r="B1206" t="s">
        <v>1528</v>
      </c>
      <c r="C1206" t="s">
        <v>1838</v>
      </c>
      <c r="D1206">
        <v>3.3333333333333298E-2</v>
      </c>
      <c r="G1206">
        <v>1</v>
      </c>
      <c r="H1206">
        <v>3.3333333333333298E-2</v>
      </c>
      <c r="I1206">
        <v>30</v>
      </c>
      <c r="J1206" t="s">
        <v>1330</v>
      </c>
      <c r="K1206" t="s">
        <v>2716</v>
      </c>
      <c r="L1206" t="s">
        <v>3082</v>
      </c>
      <c r="N1206" t="s">
        <v>3303</v>
      </c>
      <c r="O1206" t="s">
        <v>3178</v>
      </c>
      <c r="Q1206" t="s">
        <v>3183</v>
      </c>
      <c r="R1206" t="s">
        <v>1330</v>
      </c>
      <c r="S1206" t="s">
        <v>1496</v>
      </c>
      <c r="T1206" t="s">
        <v>2719</v>
      </c>
      <c r="V1206" t="s">
        <v>3305</v>
      </c>
      <c r="W1206">
        <v>0.95</v>
      </c>
      <c r="X1206" t="b">
        <v>1</v>
      </c>
      <c r="Y1206" t="s">
        <v>2720</v>
      </c>
    </row>
    <row r="1207" spans="1:25" x14ac:dyDescent="0.35">
      <c r="A1207" t="s">
        <v>3182</v>
      </c>
      <c r="B1207" t="s">
        <v>1528</v>
      </c>
      <c r="C1207" t="s">
        <v>1540</v>
      </c>
      <c r="D1207">
        <v>0.5</v>
      </c>
      <c r="G1207">
        <v>15</v>
      </c>
      <c r="H1207">
        <v>0.5</v>
      </c>
      <c r="I1207">
        <v>30</v>
      </c>
      <c r="J1207" t="s">
        <v>1330</v>
      </c>
      <c r="K1207" t="s">
        <v>2716</v>
      </c>
      <c r="L1207" t="s">
        <v>3084</v>
      </c>
      <c r="N1207" t="s">
        <v>3303</v>
      </c>
      <c r="O1207" t="s">
        <v>3178</v>
      </c>
      <c r="Q1207" t="s">
        <v>3183</v>
      </c>
      <c r="R1207" t="s">
        <v>1330</v>
      </c>
      <c r="S1207" t="s">
        <v>1496</v>
      </c>
      <c r="T1207" t="s">
        <v>2719</v>
      </c>
      <c r="V1207" t="s">
        <v>3305</v>
      </c>
      <c r="W1207">
        <v>0.95</v>
      </c>
      <c r="X1207" t="b">
        <v>1</v>
      </c>
      <c r="Y1207" t="s">
        <v>2720</v>
      </c>
    </row>
    <row r="1208" spans="1:25" x14ac:dyDescent="0.35">
      <c r="A1208" t="s">
        <v>3182</v>
      </c>
      <c r="B1208" t="s">
        <v>1528</v>
      </c>
      <c r="C1208" t="s">
        <v>1649</v>
      </c>
      <c r="D1208">
        <v>0.46666666666666701</v>
      </c>
      <c r="G1208">
        <v>14</v>
      </c>
      <c r="H1208">
        <v>0.46666666666666701</v>
      </c>
      <c r="I1208">
        <v>30</v>
      </c>
      <c r="J1208" t="s">
        <v>1330</v>
      </c>
      <c r="K1208" t="s">
        <v>2716</v>
      </c>
      <c r="L1208" t="s">
        <v>3086</v>
      </c>
      <c r="N1208" t="s">
        <v>3303</v>
      </c>
      <c r="O1208" t="s">
        <v>3178</v>
      </c>
      <c r="Q1208" t="s">
        <v>3183</v>
      </c>
      <c r="R1208" t="s">
        <v>1330</v>
      </c>
      <c r="S1208" t="s">
        <v>1496</v>
      </c>
      <c r="T1208" t="s">
        <v>2719</v>
      </c>
      <c r="V1208" t="s">
        <v>3305</v>
      </c>
      <c r="W1208">
        <v>0.95</v>
      </c>
      <c r="X1208" t="b">
        <v>1</v>
      </c>
      <c r="Y1208" t="s">
        <v>2720</v>
      </c>
    </row>
    <row r="1209" spans="1:25" x14ac:dyDescent="0.35">
      <c r="A1209" t="s">
        <v>3184</v>
      </c>
      <c r="B1209" t="s">
        <v>1498</v>
      </c>
      <c r="C1209" t="s">
        <v>1541</v>
      </c>
      <c r="D1209">
        <v>0.214285714285714</v>
      </c>
      <c r="G1209">
        <v>3</v>
      </c>
      <c r="H1209">
        <v>0.214285714285714</v>
      </c>
      <c r="I1209">
        <v>14</v>
      </c>
      <c r="J1209" t="s">
        <v>1332</v>
      </c>
      <c r="K1209" t="s">
        <v>2786</v>
      </c>
      <c r="L1209" t="s">
        <v>3185</v>
      </c>
      <c r="N1209" t="s">
        <v>3303</v>
      </c>
      <c r="O1209" t="s">
        <v>3178</v>
      </c>
      <c r="Q1209" t="s">
        <v>3186</v>
      </c>
      <c r="R1209" t="s">
        <v>1332</v>
      </c>
      <c r="S1209" t="s">
        <v>1496</v>
      </c>
      <c r="T1209" t="s">
        <v>2719</v>
      </c>
      <c r="V1209" t="s">
        <v>3304</v>
      </c>
      <c r="W1209">
        <v>0.95</v>
      </c>
      <c r="X1209" t="b">
        <v>1</v>
      </c>
      <c r="Y1209" t="s">
        <v>2720</v>
      </c>
    </row>
    <row r="1210" spans="1:25" x14ac:dyDescent="0.35">
      <c r="A1210" t="s">
        <v>3184</v>
      </c>
      <c r="B1210" t="s">
        <v>1528</v>
      </c>
      <c r="C1210" t="s">
        <v>1541</v>
      </c>
      <c r="D1210">
        <v>0.4</v>
      </c>
      <c r="G1210">
        <v>12</v>
      </c>
      <c r="H1210">
        <v>0.4</v>
      </c>
      <c r="I1210">
        <v>30</v>
      </c>
      <c r="J1210" t="s">
        <v>1332</v>
      </c>
      <c r="K1210" t="s">
        <v>2786</v>
      </c>
      <c r="L1210" t="s">
        <v>3185</v>
      </c>
      <c r="N1210" t="s">
        <v>3303</v>
      </c>
      <c r="O1210" t="s">
        <v>3178</v>
      </c>
      <c r="Q1210" t="s">
        <v>3186</v>
      </c>
      <c r="R1210" t="s">
        <v>1332</v>
      </c>
      <c r="S1210" t="s">
        <v>1496</v>
      </c>
      <c r="T1210" t="s">
        <v>2719</v>
      </c>
      <c r="V1210" t="s">
        <v>3305</v>
      </c>
      <c r="W1210">
        <v>0.95</v>
      </c>
      <c r="X1210" t="b">
        <v>1</v>
      </c>
      <c r="Y1210" t="s">
        <v>2720</v>
      </c>
    </row>
    <row r="1211" spans="1:25" x14ac:dyDescent="0.35">
      <c r="A1211" t="s">
        <v>3184</v>
      </c>
      <c r="B1211" t="s">
        <v>1498</v>
      </c>
      <c r="C1211" t="s">
        <v>1915</v>
      </c>
      <c r="D1211">
        <v>0.42857142857142899</v>
      </c>
      <c r="G1211">
        <v>6</v>
      </c>
      <c r="H1211">
        <v>0.42857142857142899</v>
      </c>
      <c r="I1211">
        <v>14</v>
      </c>
      <c r="J1211" t="s">
        <v>1332</v>
      </c>
      <c r="K1211" t="s">
        <v>2786</v>
      </c>
      <c r="L1211" t="s">
        <v>3187</v>
      </c>
      <c r="N1211" t="s">
        <v>3303</v>
      </c>
      <c r="O1211" t="s">
        <v>3178</v>
      </c>
      <c r="Q1211" t="s">
        <v>3186</v>
      </c>
      <c r="R1211" t="s">
        <v>1332</v>
      </c>
      <c r="S1211" t="s">
        <v>1496</v>
      </c>
      <c r="T1211" t="s">
        <v>2719</v>
      </c>
      <c r="V1211" t="s">
        <v>3304</v>
      </c>
      <c r="W1211">
        <v>0.95</v>
      </c>
      <c r="X1211" t="b">
        <v>1</v>
      </c>
      <c r="Y1211" t="s">
        <v>2720</v>
      </c>
    </row>
    <row r="1212" spans="1:25" x14ac:dyDescent="0.35">
      <c r="A1212" t="s">
        <v>3184</v>
      </c>
      <c r="B1212" t="s">
        <v>1528</v>
      </c>
      <c r="C1212" t="s">
        <v>1915</v>
      </c>
      <c r="D1212">
        <v>0.16666666666666699</v>
      </c>
      <c r="G1212">
        <v>5</v>
      </c>
      <c r="H1212">
        <v>0.16666666666666699</v>
      </c>
      <c r="I1212">
        <v>30</v>
      </c>
      <c r="J1212" t="s">
        <v>1332</v>
      </c>
      <c r="K1212" t="s">
        <v>2786</v>
      </c>
      <c r="L1212" t="s">
        <v>3187</v>
      </c>
      <c r="N1212" t="s">
        <v>3303</v>
      </c>
      <c r="O1212" t="s">
        <v>3178</v>
      </c>
      <c r="Q1212" t="s">
        <v>3186</v>
      </c>
      <c r="R1212" t="s">
        <v>1332</v>
      </c>
      <c r="S1212" t="s">
        <v>1496</v>
      </c>
      <c r="T1212" t="s">
        <v>2719</v>
      </c>
      <c r="V1212" t="s">
        <v>3305</v>
      </c>
      <c r="W1212">
        <v>0.95</v>
      </c>
      <c r="X1212" t="b">
        <v>1</v>
      </c>
      <c r="Y1212" t="s">
        <v>2720</v>
      </c>
    </row>
    <row r="1213" spans="1:25" x14ac:dyDescent="0.35">
      <c r="A1213" t="s">
        <v>3184</v>
      </c>
      <c r="B1213" t="s">
        <v>1498</v>
      </c>
      <c r="C1213" t="s">
        <v>1745</v>
      </c>
      <c r="D1213">
        <v>0.14285714285714299</v>
      </c>
      <c r="G1213">
        <v>2</v>
      </c>
      <c r="H1213">
        <v>0.14285714285714299</v>
      </c>
      <c r="I1213">
        <v>14</v>
      </c>
      <c r="J1213" t="s">
        <v>1332</v>
      </c>
      <c r="K1213" t="s">
        <v>2786</v>
      </c>
      <c r="L1213" t="s">
        <v>3188</v>
      </c>
      <c r="N1213" t="s">
        <v>3303</v>
      </c>
      <c r="O1213" t="s">
        <v>3178</v>
      </c>
      <c r="Q1213" t="s">
        <v>3186</v>
      </c>
      <c r="R1213" t="s">
        <v>1332</v>
      </c>
      <c r="S1213" t="s">
        <v>1496</v>
      </c>
      <c r="T1213" t="s">
        <v>2719</v>
      </c>
      <c r="V1213" t="s">
        <v>3304</v>
      </c>
      <c r="W1213">
        <v>0.95</v>
      </c>
      <c r="X1213" t="b">
        <v>1</v>
      </c>
      <c r="Y1213" t="s">
        <v>2720</v>
      </c>
    </row>
    <row r="1214" spans="1:25" x14ac:dyDescent="0.35">
      <c r="A1214" t="s">
        <v>3184</v>
      </c>
      <c r="B1214" t="s">
        <v>1528</v>
      </c>
      <c r="C1214" t="s">
        <v>1745</v>
      </c>
      <c r="D1214">
        <v>0.36666666666666697</v>
      </c>
      <c r="G1214">
        <v>11</v>
      </c>
      <c r="H1214">
        <v>0.36666666666666697</v>
      </c>
      <c r="I1214">
        <v>30</v>
      </c>
      <c r="J1214" t="s">
        <v>1332</v>
      </c>
      <c r="K1214" t="s">
        <v>2786</v>
      </c>
      <c r="L1214" t="s">
        <v>3188</v>
      </c>
      <c r="N1214" t="s">
        <v>3303</v>
      </c>
      <c r="O1214" t="s">
        <v>3178</v>
      </c>
      <c r="Q1214" t="s">
        <v>3186</v>
      </c>
      <c r="R1214" t="s">
        <v>1332</v>
      </c>
      <c r="S1214" t="s">
        <v>1496</v>
      </c>
      <c r="T1214" t="s">
        <v>2719</v>
      </c>
      <c r="V1214" t="s">
        <v>3305</v>
      </c>
      <c r="W1214">
        <v>0.95</v>
      </c>
      <c r="X1214" t="b">
        <v>1</v>
      </c>
      <c r="Y1214" t="s">
        <v>2720</v>
      </c>
    </row>
    <row r="1215" spans="1:25" x14ac:dyDescent="0.35">
      <c r="A1215" t="s">
        <v>3184</v>
      </c>
      <c r="B1215" t="s">
        <v>1498</v>
      </c>
      <c r="C1215" t="s">
        <v>1651</v>
      </c>
      <c r="D1215">
        <v>0.42857142857142899</v>
      </c>
      <c r="G1215">
        <v>6</v>
      </c>
      <c r="H1215">
        <v>0.42857142857142899</v>
      </c>
      <c r="I1215">
        <v>14</v>
      </c>
      <c r="J1215" t="s">
        <v>1332</v>
      </c>
      <c r="K1215" t="s">
        <v>2786</v>
      </c>
      <c r="L1215" t="s">
        <v>3189</v>
      </c>
      <c r="N1215" t="s">
        <v>3303</v>
      </c>
      <c r="O1215" t="s">
        <v>3178</v>
      </c>
      <c r="Q1215" t="s">
        <v>3186</v>
      </c>
      <c r="R1215" t="s">
        <v>1332</v>
      </c>
      <c r="S1215" t="s">
        <v>1496</v>
      </c>
      <c r="T1215" t="s">
        <v>2719</v>
      </c>
      <c r="V1215" t="s">
        <v>3304</v>
      </c>
      <c r="W1215">
        <v>0.95</v>
      </c>
      <c r="X1215" t="b">
        <v>1</v>
      </c>
      <c r="Y1215" t="s">
        <v>2720</v>
      </c>
    </row>
    <row r="1216" spans="1:25" x14ac:dyDescent="0.35">
      <c r="A1216" t="s">
        <v>3184</v>
      </c>
      <c r="B1216" t="s">
        <v>1528</v>
      </c>
      <c r="C1216" t="s">
        <v>1651</v>
      </c>
      <c r="D1216">
        <v>0.5</v>
      </c>
      <c r="G1216">
        <v>15</v>
      </c>
      <c r="H1216">
        <v>0.5</v>
      </c>
      <c r="I1216">
        <v>30</v>
      </c>
      <c r="J1216" t="s">
        <v>1332</v>
      </c>
      <c r="K1216" t="s">
        <v>2786</v>
      </c>
      <c r="L1216" t="s">
        <v>3189</v>
      </c>
      <c r="N1216" t="s">
        <v>3303</v>
      </c>
      <c r="O1216" t="s">
        <v>3178</v>
      </c>
      <c r="Q1216" t="s">
        <v>3186</v>
      </c>
      <c r="R1216" t="s">
        <v>1332</v>
      </c>
      <c r="S1216" t="s">
        <v>1496</v>
      </c>
      <c r="T1216" t="s">
        <v>2719</v>
      </c>
      <c r="V1216" t="s">
        <v>3305</v>
      </c>
      <c r="W1216">
        <v>0.95</v>
      </c>
      <c r="X1216" t="b">
        <v>1</v>
      </c>
      <c r="Y1216" t="s">
        <v>2720</v>
      </c>
    </row>
    <row r="1217" spans="1:25" x14ac:dyDescent="0.35">
      <c r="A1217" t="s">
        <v>3184</v>
      </c>
      <c r="B1217" t="s">
        <v>1528</v>
      </c>
      <c r="C1217" t="s">
        <v>3190</v>
      </c>
      <c r="D1217">
        <v>6.6666666666666693E-2</v>
      </c>
      <c r="G1217">
        <v>2</v>
      </c>
      <c r="H1217">
        <v>6.6666666666666693E-2</v>
      </c>
      <c r="I1217">
        <v>30</v>
      </c>
      <c r="J1217" t="s">
        <v>1332</v>
      </c>
      <c r="K1217" t="s">
        <v>2786</v>
      </c>
      <c r="L1217" t="s">
        <v>3191</v>
      </c>
      <c r="N1217" t="s">
        <v>3303</v>
      </c>
      <c r="O1217" t="s">
        <v>3178</v>
      </c>
      <c r="Q1217" t="s">
        <v>3186</v>
      </c>
      <c r="R1217" t="s">
        <v>1332</v>
      </c>
      <c r="S1217" t="s">
        <v>1496</v>
      </c>
      <c r="T1217" t="s">
        <v>2719</v>
      </c>
      <c r="V1217" t="s">
        <v>3305</v>
      </c>
      <c r="W1217">
        <v>0.95</v>
      </c>
      <c r="X1217" t="b">
        <v>1</v>
      </c>
      <c r="Y1217" t="s">
        <v>2720</v>
      </c>
    </row>
    <row r="1218" spans="1:25" x14ac:dyDescent="0.35">
      <c r="A1218" t="s">
        <v>3184</v>
      </c>
      <c r="B1218" t="s">
        <v>1528</v>
      </c>
      <c r="C1218" t="s">
        <v>3192</v>
      </c>
      <c r="D1218">
        <v>3.3333333333333298E-2</v>
      </c>
      <c r="G1218">
        <v>1</v>
      </c>
      <c r="H1218">
        <v>3.3333333333333298E-2</v>
      </c>
      <c r="I1218">
        <v>30</v>
      </c>
      <c r="J1218" t="s">
        <v>1332</v>
      </c>
      <c r="K1218" t="s">
        <v>2786</v>
      </c>
      <c r="L1218" t="s">
        <v>3193</v>
      </c>
      <c r="N1218" t="s">
        <v>3303</v>
      </c>
      <c r="O1218" t="s">
        <v>3178</v>
      </c>
      <c r="Q1218" t="s">
        <v>3186</v>
      </c>
      <c r="R1218" t="s">
        <v>1332</v>
      </c>
      <c r="S1218" t="s">
        <v>1496</v>
      </c>
      <c r="T1218" t="s">
        <v>2719</v>
      </c>
      <c r="V1218" t="s">
        <v>3305</v>
      </c>
      <c r="W1218">
        <v>0.95</v>
      </c>
      <c r="X1218" t="b">
        <v>1</v>
      </c>
      <c r="Y1218" t="s">
        <v>2720</v>
      </c>
    </row>
    <row r="1219" spans="1:25" x14ac:dyDescent="0.35">
      <c r="A1219" t="s">
        <v>3184</v>
      </c>
      <c r="B1219" t="s">
        <v>1498</v>
      </c>
      <c r="C1219" t="s">
        <v>1603</v>
      </c>
      <c r="D1219">
        <v>0.14285714285714299</v>
      </c>
      <c r="G1219">
        <v>2</v>
      </c>
      <c r="H1219">
        <v>0.14285714285714299</v>
      </c>
      <c r="I1219">
        <v>14</v>
      </c>
      <c r="J1219" t="s">
        <v>1332</v>
      </c>
      <c r="K1219" t="s">
        <v>2786</v>
      </c>
      <c r="L1219" t="s">
        <v>3194</v>
      </c>
      <c r="N1219" t="s">
        <v>3303</v>
      </c>
      <c r="O1219" t="s">
        <v>3178</v>
      </c>
      <c r="Q1219" t="s">
        <v>3186</v>
      </c>
      <c r="R1219" t="s">
        <v>1332</v>
      </c>
      <c r="S1219" t="s">
        <v>1496</v>
      </c>
      <c r="T1219" t="s">
        <v>2719</v>
      </c>
      <c r="V1219" t="s">
        <v>3304</v>
      </c>
      <c r="W1219">
        <v>0.95</v>
      </c>
      <c r="X1219" t="b">
        <v>1</v>
      </c>
      <c r="Y1219" t="s">
        <v>2720</v>
      </c>
    </row>
    <row r="1220" spans="1:25" x14ac:dyDescent="0.35">
      <c r="A1220" t="s">
        <v>3184</v>
      </c>
      <c r="B1220" t="s">
        <v>1528</v>
      </c>
      <c r="C1220" t="s">
        <v>1603</v>
      </c>
      <c r="D1220">
        <v>0.2</v>
      </c>
      <c r="G1220">
        <v>6</v>
      </c>
      <c r="H1220">
        <v>0.2</v>
      </c>
      <c r="I1220">
        <v>30</v>
      </c>
      <c r="J1220" t="s">
        <v>1332</v>
      </c>
      <c r="K1220" t="s">
        <v>2786</v>
      </c>
      <c r="L1220" t="s">
        <v>3194</v>
      </c>
      <c r="N1220" t="s">
        <v>3303</v>
      </c>
      <c r="O1220" t="s">
        <v>3178</v>
      </c>
      <c r="Q1220" t="s">
        <v>3186</v>
      </c>
      <c r="R1220" t="s">
        <v>1332</v>
      </c>
      <c r="S1220" t="s">
        <v>1496</v>
      </c>
      <c r="T1220" t="s">
        <v>2719</v>
      </c>
      <c r="V1220" t="s">
        <v>3305</v>
      </c>
      <c r="W1220">
        <v>0.95</v>
      </c>
      <c r="X1220" t="b">
        <v>1</v>
      </c>
      <c r="Y1220" t="s">
        <v>2720</v>
      </c>
    </row>
    <row r="1221" spans="1:25" x14ac:dyDescent="0.35">
      <c r="A1221" t="s">
        <v>3195</v>
      </c>
      <c r="B1221" t="s">
        <v>1498</v>
      </c>
      <c r="C1221" t="s">
        <v>1652</v>
      </c>
      <c r="D1221">
        <v>9.0909090909090898E-2</v>
      </c>
      <c r="G1221">
        <v>9</v>
      </c>
      <c r="H1221">
        <v>9.0909090909090898E-2</v>
      </c>
      <c r="I1221">
        <v>99</v>
      </c>
      <c r="J1221" t="s">
        <v>1345</v>
      </c>
      <c r="K1221" t="s">
        <v>2716</v>
      </c>
      <c r="L1221" t="s">
        <v>2850</v>
      </c>
      <c r="N1221" t="s">
        <v>3303</v>
      </c>
      <c r="O1221" t="s">
        <v>3178</v>
      </c>
      <c r="Q1221" t="s">
        <v>3196</v>
      </c>
      <c r="R1221" t="s">
        <v>1345</v>
      </c>
      <c r="T1221" t="s">
        <v>2719</v>
      </c>
      <c r="V1221" t="s">
        <v>3304</v>
      </c>
      <c r="W1221">
        <v>0.95</v>
      </c>
      <c r="X1221" t="b">
        <v>1</v>
      </c>
      <c r="Y1221" t="s">
        <v>2720</v>
      </c>
    </row>
    <row r="1222" spans="1:25" x14ac:dyDescent="0.35">
      <c r="A1222" t="s">
        <v>3195</v>
      </c>
      <c r="B1222" t="s">
        <v>1498</v>
      </c>
      <c r="C1222" t="s">
        <v>1702</v>
      </c>
      <c r="D1222">
        <v>1.01010101010101E-2</v>
      </c>
      <c r="G1222">
        <v>1</v>
      </c>
      <c r="H1222">
        <v>1.01010101010101E-2</v>
      </c>
      <c r="I1222">
        <v>99</v>
      </c>
      <c r="J1222" t="s">
        <v>1345</v>
      </c>
      <c r="K1222" t="s">
        <v>2716</v>
      </c>
      <c r="L1222" t="s">
        <v>3197</v>
      </c>
      <c r="N1222" t="s">
        <v>3303</v>
      </c>
      <c r="O1222" t="s">
        <v>3178</v>
      </c>
      <c r="Q1222" t="s">
        <v>3196</v>
      </c>
      <c r="R1222" t="s">
        <v>1345</v>
      </c>
      <c r="T1222" t="s">
        <v>2719</v>
      </c>
      <c r="V1222" t="s">
        <v>3304</v>
      </c>
      <c r="W1222">
        <v>0.95</v>
      </c>
      <c r="X1222" t="b">
        <v>1</v>
      </c>
      <c r="Y1222" t="s">
        <v>2720</v>
      </c>
    </row>
    <row r="1223" spans="1:25" x14ac:dyDescent="0.35">
      <c r="A1223" t="s">
        <v>3195</v>
      </c>
      <c r="B1223" t="s">
        <v>1498</v>
      </c>
      <c r="C1223" t="s">
        <v>1518</v>
      </c>
      <c r="D1223">
        <v>0.66666666666666696</v>
      </c>
      <c r="G1223">
        <v>66</v>
      </c>
      <c r="H1223">
        <v>0.66666666666666696</v>
      </c>
      <c r="I1223">
        <v>99</v>
      </c>
      <c r="J1223" t="s">
        <v>1345</v>
      </c>
      <c r="K1223" t="s">
        <v>2716</v>
      </c>
      <c r="L1223" t="s">
        <v>2818</v>
      </c>
      <c r="N1223" t="s">
        <v>3303</v>
      </c>
      <c r="O1223" t="s">
        <v>3178</v>
      </c>
      <c r="Q1223" t="s">
        <v>3196</v>
      </c>
      <c r="R1223" t="s">
        <v>1345</v>
      </c>
      <c r="T1223" t="s">
        <v>2719</v>
      </c>
      <c r="V1223" t="s">
        <v>3304</v>
      </c>
      <c r="W1223">
        <v>0.95</v>
      </c>
      <c r="X1223" t="b">
        <v>1</v>
      </c>
      <c r="Y1223" t="s">
        <v>2720</v>
      </c>
    </row>
    <row r="1224" spans="1:25" x14ac:dyDescent="0.35">
      <c r="A1224" t="s">
        <v>3195</v>
      </c>
      <c r="B1224" t="s">
        <v>1498</v>
      </c>
      <c r="C1224" t="s">
        <v>1563</v>
      </c>
      <c r="D1224">
        <v>0.23232323232323199</v>
      </c>
      <c r="G1224">
        <v>23</v>
      </c>
      <c r="H1224">
        <v>0.23232323232323199</v>
      </c>
      <c r="I1224">
        <v>99</v>
      </c>
      <c r="J1224" t="s">
        <v>1345</v>
      </c>
      <c r="K1224" t="s">
        <v>2716</v>
      </c>
      <c r="L1224" t="s">
        <v>2820</v>
      </c>
      <c r="N1224" t="s">
        <v>3303</v>
      </c>
      <c r="O1224" t="s">
        <v>3178</v>
      </c>
      <c r="Q1224" t="s">
        <v>3196</v>
      </c>
      <c r="R1224" t="s">
        <v>1345</v>
      </c>
      <c r="T1224" t="s">
        <v>2719</v>
      </c>
      <c r="V1224" t="s">
        <v>3304</v>
      </c>
      <c r="W1224">
        <v>0.95</v>
      </c>
      <c r="X1224" t="b">
        <v>1</v>
      </c>
      <c r="Y1224" t="s">
        <v>2720</v>
      </c>
    </row>
    <row r="1225" spans="1:25" x14ac:dyDescent="0.35">
      <c r="A1225" t="s">
        <v>3195</v>
      </c>
      <c r="B1225" t="s">
        <v>1528</v>
      </c>
      <c r="C1225" t="s">
        <v>1652</v>
      </c>
      <c r="D1225">
        <v>0.17346938775510201</v>
      </c>
      <c r="G1225">
        <v>17</v>
      </c>
      <c r="H1225">
        <v>0.17346938775510201</v>
      </c>
      <c r="I1225">
        <v>98</v>
      </c>
      <c r="J1225" t="s">
        <v>1345</v>
      </c>
      <c r="K1225" t="s">
        <v>2716</v>
      </c>
      <c r="L1225" t="s">
        <v>2850</v>
      </c>
      <c r="N1225" t="s">
        <v>3303</v>
      </c>
      <c r="O1225" t="s">
        <v>3178</v>
      </c>
      <c r="Q1225" t="s">
        <v>3196</v>
      </c>
      <c r="R1225" t="s">
        <v>1345</v>
      </c>
      <c r="T1225" t="s">
        <v>2719</v>
      </c>
      <c r="V1225" t="s">
        <v>3305</v>
      </c>
      <c r="W1225">
        <v>0.95</v>
      </c>
      <c r="X1225" t="b">
        <v>1</v>
      </c>
      <c r="Y1225" t="s">
        <v>2720</v>
      </c>
    </row>
    <row r="1226" spans="1:25" x14ac:dyDescent="0.35">
      <c r="A1226" t="s">
        <v>3195</v>
      </c>
      <c r="B1226" t="s">
        <v>1528</v>
      </c>
      <c r="C1226" t="s">
        <v>1702</v>
      </c>
      <c r="D1226">
        <v>2.04081632653061E-2</v>
      </c>
      <c r="G1226">
        <v>2</v>
      </c>
      <c r="H1226">
        <v>2.04081632653061E-2</v>
      </c>
      <c r="I1226">
        <v>98</v>
      </c>
      <c r="J1226" t="s">
        <v>1345</v>
      </c>
      <c r="K1226" t="s">
        <v>2716</v>
      </c>
      <c r="L1226" t="s">
        <v>3197</v>
      </c>
      <c r="N1226" t="s">
        <v>3303</v>
      </c>
      <c r="O1226" t="s">
        <v>3178</v>
      </c>
      <c r="Q1226" t="s">
        <v>3196</v>
      </c>
      <c r="R1226" t="s">
        <v>1345</v>
      </c>
      <c r="T1226" t="s">
        <v>2719</v>
      </c>
      <c r="V1226" t="s">
        <v>3305</v>
      </c>
      <c r="W1226">
        <v>0.95</v>
      </c>
      <c r="X1226" t="b">
        <v>1</v>
      </c>
      <c r="Y1226" t="s">
        <v>2720</v>
      </c>
    </row>
    <row r="1227" spans="1:25" x14ac:dyDescent="0.35">
      <c r="A1227" t="s">
        <v>3195</v>
      </c>
      <c r="B1227" t="s">
        <v>1528</v>
      </c>
      <c r="C1227" t="s">
        <v>1518</v>
      </c>
      <c r="D1227">
        <v>0.55102040816326503</v>
      </c>
      <c r="G1227">
        <v>54</v>
      </c>
      <c r="H1227">
        <v>0.55102040816326503</v>
      </c>
      <c r="I1227">
        <v>98</v>
      </c>
      <c r="J1227" t="s">
        <v>1345</v>
      </c>
      <c r="K1227" t="s">
        <v>2716</v>
      </c>
      <c r="L1227" t="s">
        <v>2818</v>
      </c>
      <c r="N1227" t="s">
        <v>3303</v>
      </c>
      <c r="O1227" t="s">
        <v>3178</v>
      </c>
      <c r="Q1227" t="s">
        <v>3196</v>
      </c>
      <c r="R1227" t="s">
        <v>1345</v>
      </c>
      <c r="T1227" t="s">
        <v>2719</v>
      </c>
      <c r="V1227" t="s">
        <v>3305</v>
      </c>
      <c r="W1227">
        <v>0.95</v>
      </c>
      <c r="X1227" t="b">
        <v>1</v>
      </c>
      <c r="Y1227" t="s">
        <v>2720</v>
      </c>
    </row>
    <row r="1228" spans="1:25" x14ac:dyDescent="0.35">
      <c r="A1228" t="s">
        <v>3195</v>
      </c>
      <c r="B1228" t="s">
        <v>1528</v>
      </c>
      <c r="C1228" t="s">
        <v>1563</v>
      </c>
      <c r="D1228">
        <v>0.25510204081632698</v>
      </c>
      <c r="G1228">
        <v>25</v>
      </c>
      <c r="H1228">
        <v>0.25510204081632698</v>
      </c>
      <c r="I1228">
        <v>98</v>
      </c>
      <c r="J1228" t="s">
        <v>1345</v>
      </c>
      <c r="K1228" t="s">
        <v>2716</v>
      </c>
      <c r="L1228" t="s">
        <v>2820</v>
      </c>
      <c r="N1228" t="s">
        <v>3303</v>
      </c>
      <c r="O1228" t="s">
        <v>3178</v>
      </c>
      <c r="Q1228" t="s">
        <v>3196</v>
      </c>
      <c r="R1228" t="s">
        <v>1345</v>
      </c>
      <c r="T1228" t="s">
        <v>2719</v>
      </c>
      <c r="V1228" t="s">
        <v>3305</v>
      </c>
      <c r="W1228">
        <v>0.95</v>
      </c>
      <c r="X1228" t="b">
        <v>1</v>
      </c>
      <c r="Y1228" t="s">
        <v>2720</v>
      </c>
    </row>
    <row r="1229" spans="1:25" x14ac:dyDescent="0.35">
      <c r="A1229" t="s">
        <v>3198</v>
      </c>
      <c r="B1229" t="s">
        <v>1498</v>
      </c>
      <c r="C1229" t="s">
        <v>1564</v>
      </c>
      <c r="D1229">
        <v>0.57142857142857095</v>
      </c>
      <c r="G1229">
        <v>8</v>
      </c>
      <c r="H1229">
        <v>0.57142857142857095</v>
      </c>
      <c r="I1229">
        <v>14</v>
      </c>
      <c r="J1229" t="s">
        <v>1346</v>
      </c>
      <c r="K1229" t="s">
        <v>2716</v>
      </c>
      <c r="L1229" t="s">
        <v>3046</v>
      </c>
      <c r="N1229" t="s">
        <v>3303</v>
      </c>
      <c r="O1229" t="s">
        <v>3178</v>
      </c>
      <c r="Q1229" t="s">
        <v>3199</v>
      </c>
      <c r="R1229" t="s">
        <v>1346</v>
      </c>
      <c r="S1229" t="s">
        <v>1496</v>
      </c>
      <c r="T1229" t="s">
        <v>2719</v>
      </c>
      <c r="V1229" t="s">
        <v>3304</v>
      </c>
      <c r="W1229">
        <v>0.95</v>
      </c>
      <c r="X1229" t="b">
        <v>1</v>
      </c>
      <c r="Y1229" t="s">
        <v>2720</v>
      </c>
    </row>
    <row r="1230" spans="1:25" x14ac:dyDescent="0.35">
      <c r="A1230" t="s">
        <v>3198</v>
      </c>
      <c r="B1230" t="s">
        <v>1498</v>
      </c>
      <c r="C1230" t="s">
        <v>1580</v>
      </c>
      <c r="D1230">
        <v>7.1428571428571397E-2</v>
      </c>
      <c r="G1230">
        <v>1</v>
      </c>
      <c r="H1230">
        <v>7.1428571428571397E-2</v>
      </c>
      <c r="I1230">
        <v>14</v>
      </c>
      <c r="J1230" t="s">
        <v>1346</v>
      </c>
      <c r="K1230" t="s">
        <v>2716</v>
      </c>
      <c r="L1230" t="s">
        <v>3049</v>
      </c>
      <c r="N1230" t="s">
        <v>3303</v>
      </c>
      <c r="O1230" t="s">
        <v>3178</v>
      </c>
      <c r="Q1230" t="s">
        <v>3199</v>
      </c>
      <c r="R1230" t="s">
        <v>1346</v>
      </c>
      <c r="S1230" t="s">
        <v>1496</v>
      </c>
      <c r="T1230" t="s">
        <v>2719</v>
      </c>
      <c r="V1230" t="s">
        <v>3304</v>
      </c>
      <c r="W1230">
        <v>0.95</v>
      </c>
      <c r="X1230" t="b">
        <v>1</v>
      </c>
      <c r="Y1230" t="s">
        <v>2720</v>
      </c>
    </row>
    <row r="1231" spans="1:25" x14ac:dyDescent="0.35">
      <c r="A1231" t="s">
        <v>3198</v>
      </c>
      <c r="B1231" t="s">
        <v>1498</v>
      </c>
      <c r="C1231" t="s">
        <v>1558</v>
      </c>
      <c r="D1231">
        <v>0.35714285714285698</v>
      </c>
      <c r="G1231">
        <v>5</v>
      </c>
      <c r="H1231">
        <v>0.35714285714285698</v>
      </c>
      <c r="I1231">
        <v>14</v>
      </c>
      <c r="J1231" t="s">
        <v>1346</v>
      </c>
      <c r="K1231" t="s">
        <v>2716</v>
      </c>
      <c r="L1231" t="s">
        <v>3052</v>
      </c>
      <c r="N1231" t="s">
        <v>3303</v>
      </c>
      <c r="O1231" t="s">
        <v>3178</v>
      </c>
      <c r="Q1231" t="s">
        <v>3199</v>
      </c>
      <c r="R1231" t="s">
        <v>1346</v>
      </c>
      <c r="S1231" t="s">
        <v>1496</v>
      </c>
      <c r="T1231" t="s">
        <v>2719</v>
      </c>
      <c r="V1231" t="s">
        <v>3304</v>
      </c>
      <c r="W1231">
        <v>0.95</v>
      </c>
      <c r="X1231" t="b">
        <v>1</v>
      </c>
      <c r="Y1231" t="s">
        <v>2720</v>
      </c>
    </row>
    <row r="1232" spans="1:25" x14ac:dyDescent="0.35">
      <c r="A1232" t="s">
        <v>3198</v>
      </c>
      <c r="B1232" t="s">
        <v>1528</v>
      </c>
      <c r="C1232" t="s">
        <v>1564</v>
      </c>
      <c r="D1232">
        <v>0.5</v>
      </c>
      <c r="G1232">
        <v>15</v>
      </c>
      <c r="H1232">
        <v>0.5</v>
      </c>
      <c r="I1232">
        <v>30</v>
      </c>
      <c r="J1232" t="s">
        <v>1346</v>
      </c>
      <c r="K1232" t="s">
        <v>2716</v>
      </c>
      <c r="L1232" t="s">
        <v>3046</v>
      </c>
      <c r="N1232" t="s">
        <v>3303</v>
      </c>
      <c r="O1232" t="s">
        <v>3178</v>
      </c>
      <c r="Q1232" t="s">
        <v>3199</v>
      </c>
      <c r="R1232" t="s">
        <v>1346</v>
      </c>
      <c r="S1232" t="s">
        <v>1496</v>
      </c>
      <c r="T1232" t="s">
        <v>2719</v>
      </c>
      <c r="V1232" t="s">
        <v>3305</v>
      </c>
      <c r="W1232">
        <v>0.95</v>
      </c>
      <c r="X1232" t="b">
        <v>1</v>
      </c>
      <c r="Y1232" t="s">
        <v>2720</v>
      </c>
    </row>
    <row r="1233" spans="1:25" x14ac:dyDescent="0.35">
      <c r="A1233" t="s">
        <v>3198</v>
      </c>
      <c r="B1233" t="s">
        <v>1528</v>
      </c>
      <c r="C1233" t="s">
        <v>1580</v>
      </c>
      <c r="D1233">
        <v>3.3333333333333298E-2</v>
      </c>
      <c r="G1233">
        <v>1</v>
      </c>
      <c r="H1233">
        <v>3.3333333333333298E-2</v>
      </c>
      <c r="I1233">
        <v>30</v>
      </c>
      <c r="J1233" t="s">
        <v>1346</v>
      </c>
      <c r="K1233" t="s">
        <v>2716</v>
      </c>
      <c r="L1233" t="s">
        <v>3049</v>
      </c>
      <c r="N1233" t="s">
        <v>3303</v>
      </c>
      <c r="O1233" t="s">
        <v>3178</v>
      </c>
      <c r="Q1233" t="s">
        <v>3199</v>
      </c>
      <c r="R1233" t="s">
        <v>1346</v>
      </c>
      <c r="S1233" t="s">
        <v>1496</v>
      </c>
      <c r="T1233" t="s">
        <v>2719</v>
      </c>
      <c r="V1233" t="s">
        <v>3305</v>
      </c>
      <c r="W1233">
        <v>0.95</v>
      </c>
      <c r="X1233" t="b">
        <v>1</v>
      </c>
      <c r="Y1233" t="s">
        <v>2720</v>
      </c>
    </row>
    <row r="1234" spans="1:25" x14ac:dyDescent="0.35">
      <c r="A1234" t="s">
        <v>3198</v>
      </c>
      <c r="B1234" t="s">
        <v>1528</v>
      </c>
      <c r="C1234" t="s">
        <v>1510</v>
      </c>
      <c r="D1234">
        <v>3.3333333333333298E-2</v>
      </c>
      <c r="G1234">
        <v>1</v>
      </c>
      <c r="H1234">
        <v>3.3333333333333298E-2</v>
      </c>
      <c r="I1234">
        <v>30</v>
      </c>
      <c r="J1234" t="s">
        <v>1346</v>
      </c>
      <c r="K1234" t="s">
        <v>2716</v>
      </c>
      <c r="L1234" t="s">
        <v>3051</v>
      </c>
      <c r="N1234" t="s">
        <v>3303</v>
      </c>
      <c r="O1234" t="s">
        <v>3178</v>
      </c>
      <c r="Q1234" t="s">
        <v>3199</v>
      </c>
      <c r="R1234" t="s">
        <v>1346</v>
      </c>
      <c r="S1234" t="s">
        <v>1496</v>
      </c>
      <c r="T1234" t="s">
        <v>2719</v>
      </c>
      <c r="V1234" t="s">
        <v>3305</v>
      </c>
      <c r="W1234">
        <v>0.95</v>
      </c>
      <c r="X1234" t="b">
        <v>1</v>
      </c>
      <c r="Y1234" t="s">
        <v>2720</v>
      </c>
    </row>
    <row r="1235" spans="1:25" x14ac:dyDescent="0.35">
      <c r="A1235" t="s">
        <v>3198</v>
      </c>
      <c r="B1235" t="s">
        <v>1528</v>
      </c>
      <c r="C1235" t="s">
        <v>1558</v>
      </c>
      <c r="D1235">
        <v>0.43333333333333302</v>
      </c>
      <c r="G1235">
        <v>13</v>
      </c>
      <c r="H1235">
        <v>0.43333333333333302</v>
      </c>
      <c r="I1235">
        <v>30</v>
      </c>
      <c r="J1235" t="s">
        <v>1346</v>
      </c>
      <c r="K1235" t="s">
        <v>2716</v>
      </c>
      <c r="L1235" t="s">
        <v>3052</v>
      </c>
      <c r="N1235" t="s">
        <v>3303</v>
      </c>
      <c r="O1235" t="s">
        <v>3178</v>
      </c>
      <c r="Q1235" t="s">
        <v>3199</v>
      </c>
      <c r="R1235" t="s">
        <v>1346</v>
      </c>
      <c r="S1235" t="s">
        <v>1496</v>
      </c>
      <c r="T1235" t="s">
        <v>2719</v>
      </c>
      <c r="V1235" t="s">
        <v>3305</v>
      </c>
      <c r="W1235">
        <v>0.95</v>
      </c>
      <c r="X1235" t="b">
        <v>1</v>
      </c>
      <c r="Y1235" t="s">
        <v>2720</v>
      </c>
    </row>
    <row r="1236" spans="1:25" x14ac:dyDescent="0.35">
      <c r="A1236" t="s">
        <v>3200</v>
      </c>
      <c r="B1236" t="s">
        <v>1528</v>
      </c>
      <c r="C1236" t="s">
        <v>1541</v>
      </c>
      <c r="D1236">
        <v>1</v>
      </c>
      <c r="G1236">
        <v>1</v>
      </c>
      <c r="H1236">
        <v>1</v>
      </c>
      <c r="I1236">
        <v>1</v>
      </c>
      <c r="J1236" t="s">
        <v>1347</v>
      </c>
      <c r="K1236" t="s">
        <v>2786</v>
      </c>
      <c r="L1236" t="s">
        <v>3185</v>
      </c>
      <c r="N1236" t="s">
        <v>3303</v>
      </c>
      <c r="O1236" t="s">
        <v>3178</v>
      </c>
      <c r="Q1236" t="s">
        <v>3201</v>
      </c>
      <c r="R1236" t="s">
        <v>1347</v>
      </c>
      <c r="S1236" t="s">
        <v>1496</v>
      </c>
      <c r="T1236" t="s">
        <v>2719</v>
      </c>
      <c r="V1236" t="s">
        <v>3305</v>
      </c>
      <c r="W1236">
        <v>0.95</v>
      </c>
      <c r="X1236" t="b">
        <v>1</v>
      </c>
      <c r="Y1236" t="s">
        <v>2720</v>
      </c>
    </row>
    <row r="1237" spans="1:25" x14ac:dyDescent="0.35">
      <c r="A1237" t="s">
        <v>3200</v>
      </c>
      <c r="B1237" t="s">
        <v>1528</v>
      </c>
      <c r="C1237" t="s">
        <v>1745</v>
      </c>
      <c r="D1237">
        <v>1</v>
      </c>
      <c r="G1237">
        <v>1</v>
      </c>
      <c r="H1237">
        <v>1</v>
      </c>
      <c r="I1237">
        <v>1</v>
      </c>
      <c r="J1237" t="s">
        <v>1347</v>
      </c>
      <c r="K1237" t="s">
        <v>2786</v>
      </c>
      <c r="L1237" t="s">
        <v>3188</v>
      </c>
      <c r="N1237" t="s">
        <v>3303</v>
      </c>
      <c r="O1237" t="s">
        <v>3178</v>
      </c>
      <c r="Q1237" t="s">
        <v>3201</v>
      </c>
      <c r="R1237" t="s">
        <v>1347</v>
      </c>
      <c r="S1237" t="s">
        <v>1496</v>
      </c>
      <c r="T1237" t="s">
        <v>2719</v>
      </c>
      <c r="V1237" t="s">
        <v>3305</v>
      </c>
      <c r="W1237">
        <v>0.95</v>
      </c>
      <c r="X1237" t="b">
        <v>1</v>
      </c>
      <c r="Y1237" t="s">
        <v>2720</v>
      </c>
    </row>
    <row r="1238" spans="1:25" x14ac:dyDescent="0.35">
      <c r="A1238" t="s">
        <v>3200</v>
      </c>
      <c r="B1238" t="s">
        <v>1528</v>
      </c>
      <c r="C1238" t="s">
        <v>1651</v>
      </c>
      <c r="D1238">
        <v>1</v>
      </c>
      <c r="G1238">
        <v>1</v>
      </c>
      <c r="H1238">
        <v>1</v>
      </c>
      <c r="I1238">
        <v>1</v>
      </c>
      <c r="J1238" t="s">
        <v>1347</v>
      </c>
      <c r="K1238" t="s">
        <v>2786</v>
      </c>
      <c r="L1238" t="s">
        <v>3189</v>
      </c>
      <c r="N1238" t="s">
        <v>3303</v>
      </c>
      <c r="O1238" t="s">
        <v>3178</v>
      </c>
      <c r="Q1238" t="s">
        <v>3201</v>
      </c>
      <c r="R1238" t="s">
        <v>1347</v>
      </c>
      <c r="S1238" t="s">
        <v>1496</v>
      </c>
      <c r="T1238" t="s">
        <v>2719</v>
      </c>
      <c r="V1238" t="s">
        <v>3305</v>
      </c>
      <c r="W1238">
        <v>0.95</v>
      </c>
      <c r="X1238" t="b">
        <v>1</v>
      </c>
      <c r="Y1238" t="s">
        <v>2720</v>
      </c>
    </row>
    <row r="1239" spans="1:25" x14ac:dyDescent="0.35">
      <c r="A1239" t="s">
        <v>3202</v>
      </c>
      <c r="B1239" t="s">
        <v>1498</v>
      </c>
      <c r="C1239" t="s">
        <v>1541</v>
      </c>
      <c r="D1239">
        <v>0.30588235294117599</v>
      </c>
      <c r="G1239">
        <v>26</v>
      </c>
      <c r="H1239">
        <v>0.30588235294117599</v>
      </c>
      <c r="I1239">
        <v>85</v>
      </c>
      <c r="J1239" t="s">
        <v>1360</v>
      </c>
      <c r="K1239" t="s">
        <v>2786</v>
      </c>
      <c r="L1239" t="s">
        <v>3185</v>
      </c>
      <c r="N1239" t="s">
        <v>3303</v>
      </c>
      <c r="O1239" t="s">
        <v>3178</v>
      </c>
      <c r="Q1239" t="s">
        <v>3203</v>
      </c>
      <c r="R1239" t="s">
        <v>1360</v>
      </c>
      <c r="S1239" t="s">
        <v>1496</v>
      </c>
      <c r="T1239" t="s">
        <v>2719</v>
      </c>
      <c r="V1239" t="s">
        <v>3304</v>
      </c>
      <c r="W1239">
        <v>0.95</v>
      </c>
      <c r="X1239" t="b">
        <v>1</v>
      </c>
      <c r="Y1239" t="s">
        <v>2720</v>
      </c>
    </row>
    <row r="1240" spans="1:25" x14ac:dyDescent="0.35">
      <c r="A1240" t="s">
        <v>3202</v>
      </c>
      <c r="B1240" t="s">
        <v>1528</v>
      </c>
      <c r="C1240" t="s">
        <v>1541</v>
      </c>
      <c r="D1240">
        <v>0.220588235294118</v>
      </c>
      <c r="G1240">
        <v>15</v>
      </c>
      <c r="H1240">
        <v>0.220588235294118</v>
      </c>
      <c r="I1240">
        <v>68</v>
      </c>
      <c r="J1240" t="s">
        <v>1360</v>
      </c>
      <c r="K1240" t="s">
        <v>2786</v>
      </c>
      <c r="L1240" t="s">
        <v>3185</v>
      </c>
      <c r="N1240" t="s">
        <v>3303</v>
      </c>
      <c r="O1240" t="s">
        <v>3178</v>
      </c>
      <c r="Q1240" t="s">
        <v>3203</v>
      </c>
      <c r="R1240" t="s">
        <v>1360</v>
      </c>
      <c r="S1240" t="s">
        <v>1496</v>
      </c>
      <c r="T1240" t="s">
        <v>2719</v>
      </c>
      <c r="V1240" t="s">
        <v>3305</v>
      </c>
      <c r="W1240">
        <v>0.95</v>
      </c>
      <c r="X1240" t="b">
        <v>1</v>
      </c>
      <c r="Y1240" t="s">
        <v>2720</v>
      </c>
    </row>
    <row r="1241" spans="1:25" x14ac:dyDescent="0.35">
      <c r="A1241" t="s">
        <v>3202</v>
      </c>
      <c r="B1241" t="s">
        <v>1498</v>
      </c>
      <c r="C1241" t="s">
        <v>1915</v>
      </c>
      <c r="D1241">
        <v>2.3529411764705899E-2</v>
      </c>
      <c r="G1241">
        <v>2</v>
      </c>
      <c r="H1241">
        <v>2.3529411764705899E-2</v>
      </c>
      <c r="I1241">
        <v>85</v>
      </c>
      <c r="J1241" t="s">
        <v>1360</v>
      </c>
      <c r="K1241" t="s">
        <v>2786</v>
      </c>
      <c r="L1241" t="s">
        <v>3187</v>
      </c>
      <c r="N1241" t="s">
        <v>3303</v>
      </c>
      <c r="O1241" t="s">
        <v>3178</v>
      </c>
      <c r="Q1241" t="s">
        <v>3203</v>
      </c>
      <c r="R1241" t="s">
        <v>1360</v>
      </c>
      <c r="S1241" t="s">
        <v>1496</v>
      </c>
      <c r="T1241" t="s">
        <v>2719</v>
      </c>
      <c r="V1241" t="s">
        <v>3304</v>
      </c>
      <c r="W1241">
        <v>0.95</v>
      </c>
      <c r="X1241" t="b">
        <v>1</v>
      </c>
      <c r="Y1241" t="s">
        <v>2720</v>
      </c>
    </row>
    <row r="1242" spans="1:25" x14ac:dyDescent="0.35">
      <c r="A1242" t="s">
        <v>3202</v>
      </c>
      <c r="B1242" t="s">
        <v>1528</v>
      </c>
      <c r="C1242" t="s">
        <v>1915</v>
      </c>
      <c r="D1242">
        <v>5.8823529411764698E-2</v>
      </c>
      <c r="G1242">
        <v>4</v>
      </c>
      <c r="H1242">
        <v>5.8823529411764698E-2</v>
      </c>
      <c r="I1242">
        <v>68</v>
      </c>
      <c r="J1242" t="s">
        <v>1360</v>
      </c>
      <c r="K1242" t="s">
        <v>2786</v>
      </c>
      <c r="L1242" t="s">
        <v>3187</v>
      </c>
      <c r="N1242" t="s">
        <v>3303</v>
      </c>
      <c r="O1242" t="s">
        <v>3178</v>
      </c>
      <c r="Q1242" t="s">
        <v>3203</v>
      </c>
      <c r="R1242" t="s">
        <v>1360</v>
      </c>
      <c r="S1242" t="s">
        <v>1496</v>
      </c>
      <c r="T1242" t="s">
        <v>2719</v>
      </c>
      <c r="V1242" t="s">
        <v>3305</v>
      </c>
      <c r="W1242">
        <v>0.95</v>
      </c>
      <c r="X1242" t="b">
        <v>1</v>
      </c>
      <c r="Y1242" t="s">
        <v>2720</v>
      </c>
    </row>
    <row r="1243" spans="1:25" x14ac:dyDescent="0.35">
      <c r="A1243" t="s">
        <v>3202</v>
      </c>
      <c r="B1243" t="s">
        <v>1498</v>
      </c>
      <c r="C1243" t="s">
        <v>3204</v>
      </c>
      <c r="D1243">
        <v>1.1764705882352899E-2</v>
      </c>
      <c r="G1243">
        <v>1</v>
      </c>
      <c r="H1243">
        <v>1.1764705882352899E-2</v>
      </c>
      <c r="I1243">
        <v>85</v>
      </c>
      <c r="J1243" t="s">
        <v>1360</v>
      </c>
      <c r="K1243" t="s">
        <v>2786</v>
      </c>
      <c r="L1243" t="s">
        <v>3205</v>
      </c>
      <c r="N1243" t="s">
        <v>3303</v>
      </c>
      <c r="O1243" t="s">
        <v>3178</v>
      </c>
      <c r="Q1243" t="s">
        <v>3203</v>
      </c>
      <c r="R1243" t="s">
        <v>1360</v>
      </c>
      <c r="S1243" t="s">
        <v>1496</v>
      </c>
      <c r="T1243" t="s">
        <v>2719</v>
      </c>
      <c r="V1243" t="s">
        <v>3304</v>
      </c>
      <c r="W1243">
        <v>0.95</v>
      </c>
      <c r="X1243" t="b">
        <v>1</v>
      </c>
      <c r="Y1243" t="s">
        <v>2720</v>
      </c>
    </row>
    <row r="1244" spans="1:25" x14ac:dyDescent="0.35">
      <c r="A1244" t="s">
        <v>3202</v>
      </c>
      <c r="B1244" t="s">
        <v>1528</v>
      </c>
      <c r="C1244" t="s">
        <v>3204</v>
      </c>
      <c r="D1244">
        <v>1.4705882352941201E-2</v>
      </c>
      <c r="G1244">
        <v>1</v>
      </c>
      <c r="H1244">
        <v>1.4705882352941201E-2</v>
      </c>
      <c r="I1244">
        <v>68</v>
      </c>
      <c r="J1244" t="s">
        <v>1360</v>
      </c>
      <c r="K1244" t="s">
        <v>2786</v>
      </c>
      <c r="L1244" t="s">
        <v>3205</v>
      </c>
      <c r="N1244" t="s">
        <v>3303</v>
      </c>
      <c r="O1244" t="s">
        <v>3178</v>
      </c>
      <c r="Q1244" t="s">
        <v>3203</v>
      </c>
      <c r="R1244" t="s">
        <v>1360</v>
      </c>
      <c r="S1244" t="s">
        <v>1496</v>
      </c>
      <c r="T1244" t="s">
        <v>2719</v>
      </c>
      <c r="V1244" t="s">
        <v>3305</v>
      </c>
      <c r="W1244">
        <v>0.95</v>
      </c>
      <c r="X1244" t="b">
        <v>1</v>
      </c>
      <c r="Y1244" t="s">
        <v>2720</v>
      </c>
    </row>
    <row r="1245" spans="1:25" x14ac:dyDescent="0.35">
      <c r="A1245" t="s">
        <v>3202</v>
      </c>
      <c r="B1245" t="s">
        <v>1498</v>
      </c>
      <c r="C1245" t="s">
        <v>1745</v>
      </c>
      <c r="D1245">
        <v>0.74117647058823499</v>
      </c>
      <c r="G1245">
        <v>63</v>
      </c>
      <c r="H1245">
        <v>0.74117647058823499</v>
      </c>
      <c r="I1245">
        <v>85</v>
      </c>
      <c r="J1245" t="s">
        <v>1360</v>
      </c>
      <c r="K1245" t="s">
        <v>2786</v>
      </c>
      <c r="L1245" t="s">
        <v>3188</v>
      </c>
      <c r="N1245" t="s">
        <v>3303</v>
      </c>
      <c r="O1245" t="s">
        <v>3178</v>
      </c>
      <c r="Q1245" t="s">
        <v>3203</v>
      </c>
      <c r="R1245" t="s">
        <v>1360</v>
      </c>
      <c r="S1245" t="s">
        <v>1496</v>
      </c>
      <c r="T1245" t="s">
        <v>2719</v>
      </c>
      <c r="V1245" t="s">
        <v>3304</v>
      </c>
      <c r="W1245">
        <v>0.95</v>
      </c>
      <c r="X1245" t="b">
        <v>1</v>
      </c>
      <c r="Y1245" t="s">
        <v>2720</v>
      </c>
    </row>
    <row r="1246" spans="1:25" x14ac:dyDescent="0.35">
      <c r="A1246" t="s">
        <v>3202</v>
      </c>
      <c r="B1246" t="s">
        <v>1528</v>
      </c>
      <c r="C1246" t="s">
        <v>1745</v>
      </c>
      <c r="D1246">
        <v>0.75</v>
      </c>
      <c r="G1246">
        <v>51</v>
      </c>
      <c r="H1246">
        <v>0.75</v>
      </c>
      <c r="I1246">
        <v>68</v>
      </c>
      <c r="J1246" t="s">
        <v>1360</v>
      </c>
      <c r="K1246" t="s">
        <v>2786</v>
      </c>
      <c r="L1246" t="s">
        <v>3188</v>
      </c>
      <c r="N1246" t="s">
        <v>3303</v>
      </c>
      <c r="O1246" t="s">
        <v>3178</v>
      </c>
      <c r="Q1246" t="s">
        <v>3203</v>
      </c>
      <c r="R1246" t="s">
        <v>1360</v>
      </c>
      <c r="S1246" t="s">
        <v>1496</v>
      </c>
      <c r="T1246" t="s">
        <v>2719</v>
      </c>
      <c r="V1246" t="s">
        <v>3305</v>
      </c>
      <c r="W1246">
        <v>0.95</v>
      </c>
      <c r="X1246" t="b">
        <v>1</v>
      </c>
      <c r="Y1246" t="s">
        <v>2720</v>
      </c>
    </row>
    <row r="1247" spans="1:25" x14ac:dyDescent="0.35">
      <c r="A1247" t="s">
        <v>3202</v>
      </c>
      <c r="B1247" t="s">
        <v>1498</v>
      </c>
      <c r="C1247" t="s">
        <v>1651</v>
      </c>
      <c r="D1247">
        <v>0.55294117647058805</v>
      </c>
      <c r="G1247">
        <v>47</v>
      </c>
      <c r="H1247">
        <v>0.55294117647058805</v>
      </c>
      <c r="I1247">
        <v>85</v>
      </c>
      <c r="J1247" t="s">
        <v>1360</v>
      </c>
      <c r="K1247" t="s">
        <v>2786</v>
      </c>
      <c r="L1247" t="s">
        <v>3189</v>
      </c>
      <c r="N1247" t="s">
        <v>3303</v>
      </c>
      <c r="O1247" t="s">
        <v>3178</v>
      </c>
      <c r="Q1247" t="s">
        <v>3203</v>
      </c>
      <c r="R1247" t="s">
        <v>1360</v>
      </c>
      <c r="S1247" t="s">
        <v>1496</v>
      </c>
      <c r="T1247" t="s">
        <v>2719</v>
      </c>
      <c r="V1247" t="s">
        <v>3304</v>
      </c>
      <c r="W1247">
        <v>0.95</v>
      </c>
      <c r="X1247" t="b">
        <v>1</v>
      </c>
      <c r="Y1247" t="s">
        <v>2720</v>
      </c>
    </row>
    <row r="1248" spans="1:25" x14ac:dyDescent="0.35">
      <c r="A1248" t="s">
        <v>3202</v>
      </c>
      <c r="B1248" t="s">
        <v>1528</v>
      </c>
      <c r="C1248" t="s">
        <v>1651</v>
      </c>
      <c r="D1248">
        <v>0.61764705882352899</v>
      </c>
      <c r="G1248">
        <v>42</v>
      </c>
      <c r="H1248">
        <v>0.61764705882352899</v>
      </c>
      <c r="I1248">
        <v>68</v>
      </c>
      <c r="J1248" t="s">
        <v>1360</v>
      </c>
      <c r="K1248" t="s">
        <v>2786</v>
      </c>
      <c r="L1248" t="s">
        <v>3189</v>
      </c>
      <c r="N1248" t="s">
        <v>3303</v>
      </c>
      <c r="O1248" t="s">
        <v>3178</v>
      </c>
      <c r="Q1248" t="s">
        <v>3203</v>
      </c>
      <c r="R1248" t="s">
        <v>1360</v>
      </c>
      <c r="S1248" t="s">
        <v>1496</v>
      </c>
      <c r="T1248" t="s">
        <v>2719</v>
      </c>
      <c r="V1248" t="s">
        <v>3305</v>
      </c>
      <c r="W1248">
        <v>0.95</v>
      </c>
      <c r="X1248" t="b">
        <v>1</v>
      </c>
      <c r="Y1248" t="s">
        <v>2720</v>
      </c>
    </row>
    <row r="1249" spans="1:25" x14ac:dyDescent="0.35">
      <c r="A1249" t="s">
        <v>3202</v>
      </c>
      <c r="B1249" t="s">
        <v>1498</v>
      </c>
      <c r="C1249" t="s">
        <v>3190</v>
      </c>
      <c r="D1249">
        <v>9.41176470588235E-2</v>
      </c>
      <c r="G1249">
        <v>8</v>
      </c>
      <c r="H1249">
        <v>9.41176470588235E-2</v>
      </c>
      <c r="I1249">
        <v>85</v>
      </c>
      <c r="J1249" t="s">
        <v>1360</v>
      </c>
      <c r="K1249" t="s">
        <v>2786</v>
      </c>
      <c r="L1249" t="s">
        <v>3191</v>
      </c>
      <c r="N1249" t="s">
        <v>3303</v>
      </c>
      <c r="O1249" t="s">
        <v>3178</v>
      </c>
      <c r="Q1249" t="s">
        <v>3203</v>
      </c>
      <c r="R1249" t="s">
        <v>1360</v>
      </c>
      <c r="S1249" t="s">
        <v>1496</v>
      </c>
      <c r="T1249" t="s">
        <v>2719</v>
      </c>
      <c r="V1249" t="s">
        <v>3304</v>
      </c>
      <c r="W1249">
        <v>0.95</v>
      </c>
      <c r="X1249" t="b">
        <v>1</v>
      </c>
      <c r="Y1249" t="s">
        <v>2720</v>
      </c>
    </row>
    <row r="1250" spans="1:25" x14ac:dyDescent="0.35">
      <c r="A1250" t="s">
        <v>3202</v>
      </c>
      <c r="B1250" t="s">
        <v>1528</v>
      </c>
      <c r="C1250" t="s">
        <v>3190</v>
      </c>
      <c r="D1250">
        <v>7.3529411764705899E-2</v>
      </c>
      <c r="G1250">
        <v>5</v>
      </c>
      <c r="H1250">
        <v>7.3529411764705899E-2</v>
      </c>
      <c r="I1250">
        <v>68</v>
      </c>
      <c r="J1250" t="s">
        <v>1360</v>
      </c>
      <c r="K1250" t="s">
        <v>2786</v>
      </c>
      <c r="L1250" t="s">
        <v>3191</v>
      </c>
      <c r="N1250" t="s">
        <v>3303</v>
      </c>
      <c r="O1250" t="s">
        <v>3178</v>
      </c>
      <c r="Q1250" t="s">
        <v>3203</v>
      </c>
      <c r="R1250" t="s">
        <v>1360</v>
      </c>
      <c r="S1250" t="s">
        <v>1496</v>
      </c>
      <c r="T1250" t="s">
        <v>2719</v>
      </c>
      <c r="V1250" t="s">
        <v>3305</v>
      </c>
      <c r="W1250">
        <v>0.95</v>
      </c>
      <c r="X1250" t="b">
        <v>1</v>
      </c>
      <c r="Y1250" t="s">
        <v>2720</v>
      </c>
    </row>
    <row r="1251" spans="1:25" x14ac:dyDescent="0.35">
      <c r="A1251" t="s">
        <v>3202</v>
      </c>
      <c r="B1251" t="s">
        <v>1498</v>
      </c>
      <c r="C1251" t="s">
        <v>3192</v>
      </c>
      <c r="D1251">
        <v>2.3529411764705899E-2</v>
      </c>
      <c r="G1251">
        <v>2</v>
      </c>
      <c r="H1251">
        <v>2.3529411764705899E-2</v>
      </c>
      <c r="I1251">
        <v>85</v>
      </c>
      <c r="J1251" t="s">
        <v>1360</v>
      </c>
      <c r="K1251" t="s">
        <v>2786</v>
      </c>
      <c r="L1251" t="s">
        <v>3193</v>
      </c>
      <c r="N1251" t="s">
        <v>3303</v>
      </c>
      <c r="O1251" t="s">
        <v>3178</v>
      </c>
      <c r="Q1251" t="s">
        <v>3203</v>
      </c>
      <c r="R1251" t="s">
        <v>1360</v>
      </c>
      <c r="S1251" t="s">
        <v>1496</v>
      </c>
      <c r="T1251" t="s">
        <v>2719</v>
      </c>
      <c r="V1251" t="s">
        <v>3304</v>
      </c>
      <c r="W1251">
        <v>0.95</v>
      </c>
      <c r="X1251" t="b">
        <v>1</v>
      </c>
      <c r="Y1251" t="s">
        <v>2720</v>
      </c>
    </row>
    <row r="1252" spans="1:25" x14ac:dyDescent="0.35">
      <c r="A1252" t="s">
        <v>3202</v>
      </c>
      <c r="B1252" t="s">
        <v>1528</v>
      </c>
      <c r="C1252" t="s">
        <v>3192</v>
      </c>
      <c r="D1252">
        <v>1.4705882352941201E-2</v>
      </c>
      <c r="G1252">
        <v>1</v>
      </c>
      <c r="H1252">
        <v>1.4705882352941201E-2</v>
      </c>
      <c r="I1252">
        <v>68</v>
      </c>
      <c r="J1252" t="s">
        <v>1360</v>
      </c>
      <c r="K1252" t="s">
        <v>2786</v>
      </c>
      <c r="L1252" t="s">
        <v>3193</v>
      </c>
      <c r="N1252" t="s">
        <v>3303</v>
      </c>
      <c r="O1252" t="s">
        <v>3178</v>
      </c>
      <c r="Q1252" t="s">
        <v>3203</v>
      </c>
      <c r="R1252" t="s">
        <v>1360</v>
      </c>
      <c r="S1252" t="s">
        <v>1496</v>
      </c>
      <c r="T1252" t="s">
        <v>2719</v>
      </c>
      <c r="V1252" t="s">
        <v>3305</v>
      </c>
      <c r="W1252">
        <v>0.95</v>
      </c>
      <c r="X1252" t="b">
        <v>1</v>
      </c>
      <c r="Y1252" t="s">
        <v>2720</v>
      </c>
    </row>
    <row r="1253" spans="1:25" x14ac:dyDescent="0.35">
      <c r="A1253" t="s">
        <v>3202</v>
      </c>
      <c r="B1253" t="s">
        <v>1498</v>
      </c>
      <c r="C1253" t="s">
        <v>1603</v>
      </c>
      <c r="D1253">
        <v>0.23529411764705899</v>
      </c>
      <c r="G1253">
        <v>20</v>
      </c>
      <c r="H1253">
        <v>0.23529411764705899</v>
      </c>
      <c r="I1253">
        <v>85</v>
      </c>
      <c r="J1253" t="s">
        <v>1360</v>
      </c>
      <c r="K1253" t="s">
        <v>2786</v>
      </c>
      <c r="L1253" t="s">
        <v>3194</v>
      </c>
      <c r="N1253" t="s">
        <v>3303</v>
      </c>
      <c r="O1253" t="s">
        <v>3178</v>
      </c>
      <c r="Q1253" t="s">
        <v>3203</v>
      </c>
      <c r="R1253" t="s">
        <v>1360</v>
      </c>
      <c r="S1253" t="s">
        <v>1496</v>
      </c>
      <c r="T1253" t="s">
        <v>2719</v>
      </c>
      <c r="V1253" t="s">
        <v>3304</v>
      </c>
      <c r="W1253">
        <v>0.95</v>
      </c>
      <c r="X1253" t="b">
        <v>1</v>
      </c>
      <c r="Y1253" t="s">
        <v>2720</v>
      </c>
    </row>
    <row r="1254" spans="1:25" x14ac:dyDescent="0.35">
      <c r="A1254" t="s">
        <v>3202</v>
      </c>
      <c r="B1254" t="s">
        <v>1528</v>
      </c>
      <c r="C1254" t="s">
        <v>1603</v>
      </c>
      <c r="D1254">
        <v>0.25</v>
      </c>
      <c r="G1254">
        <v>17</v>
      </c>
      <c r="H1254">
        <v>0.25</v>
      </c>
      <c r="I1254">
        <v>68</v>
      </c>
      <c r="J1254" t="s">
        <v>1360</v>
      </c>
      <c r="K1254" t="s">
        <v>2786</v>
      </c>
      <c r="L1254" t="s">
        <v>3194</v>
      </c>
      <c r="N1254" t="s">
        <v>3303</v>
      </c>
      <c r="O1254" t="s">
        <v>3178</v>
      </c>
      <c r="Q1254" t="s">
        <v>3203</v>
      </c>
      <c r="R1254" t="s">
        <v>1360</v>
      </c>
      <c r="S1254" t="s">
        <v>1496</v>
      </c>
      <c r="T1254" t="s">
        <v>2719</v>
      </c>
      <c r="V1254" t="s">
        <v>3305</v>
      </c>
      <c r="W1254">
        <v>0.95</v>
      </c>
      <c r="X1254" t="b">
        <v>1</v>
      </c>
      <c r="Y1254" t="s">
        <v>2720</v>
      </c>
    </row>
    <row r="1255" spans="1:25" x14ac:dyDescent="0.35">
      <c r="A1255" t="s">
        <v>3206</v>
      </c>
      <c r="B1255" t="s">
        <v>1498</v>
      </c>
      <c r="C1255" t="s">
        <v>1500</v>
      </c>
      <c r="D1255">
        <v>0.64646464646464696</v>
      </c>
      <c r="G1255">
        <v>64</v>
      </c>
      <c r="H1255">
        <v>0.64646464646464696</v>
      </c>
      <c r="I1255">
        <v>99</v>
      </c>
      <c r="J1255" t="s">
        <v>1374</v>
      </c>
      <c r="K1255" t="s">
        <v>2716</v>
      </c>
      <c r="L1255" t="s">
        <v>2731</v>
      </c>
      <c r="N1255" t="s">
        <v>3303</v>
      </c>
      <c r="O1255" t="s">
        <v>3207</v>
      </c>
      <c r="Q1255" t="s">
        <v>3208</v>
      </c>
      <c r="R1255" t="s">
        <v>1374</v>
      </c>
      <c r="T1255" t="s">
        <v>2719</v>
      </c>
      <c r="V1255" t="s">
        <v>3304</v>
      </c>
      <c r="W1255">
        <v>0.95</v>
      </c>
      <c r="X1255" t="b">
        <v>1</v>
      </c>
      <c r="Y1255" t="s">
        <v>2720</v>
      </c>
    </row>
    <row r="1256" spans="1:25" x14ac:dyDescent="0.35">
      <c r="A1256" t="s">
        <v>3206</v>
      </c>
      <c r="B1256" t="s">
        <v>1498</v>
      </c>
      <c r="C1256" t="s">
        <v>1496</v>
      </c>
      <c r="D1256">
        <v>0.35353535353535398</v>
      </c>
      <c r="G1256">
        <v>35</v>
      </c>
      <c r="H1256">
        <v>0.35353535353535398</v>
      </c>
      <c r="I1256">
        <v>99</v>
      </c>
      <c r="J1256" t="s">
        <v>1374</v>
      </c>
      <c r="K1256" t="s">
        <v>2716</v>
      </c>
      <c r="L1256" t="s">
        <v>2733</v>
      </c>
      <c r="N1256" t="s">
        <v>3303</v>
      </c>
      <c r="O1256" t="s">
        <v>3207</v>
      </c>
      <c r="Q1256" t="s">
        <v>3208</v>
      </c>
      <c r="R1256" t="s">
        <v>1374</v>
      </c>
      <c r="T1256" t="s">
        <v>2719</v>
      </c>
      <c r="V1256" t="s">
        <v>3304</v>
      </c>
      <c r="W1256">
        <v>0.95</v>
      </c>
      <c r="X1256" t="b">
        <v>1</v>
      </c>
      <c r="Y1256" t="s">
        <v>2720</v>
      </c>
    </row>
    <row r="1257" spans="1:25" x14ac:dyDescent="0.35">
      <c r="A1257" t="s">
        <v>3206</v>
      </c>
      <c r="B1257" t="s">
        <v>1528</v>
      </c>
      <c r="C1257" t="s">
        <v>1500</v>
      </c>
      <c r="D1257">
        <v>0.68367346938775497</v>
      </c>
      <c r="G1257">
        <v>67</v>
      </c>
      <c r="H1257">
        <v>0.68367346938775497</v>
      </c>
      <c r="I1257">
        <v>98</v>
      </c>
      <c r="J1257" t="s">
        <v>1374</v>
      </c>
      <c r="K1257" t="s">
        <v>2716</v>
      </c>
      <c r="L1257" t="s">
        <v>2731</v>
      </c>
      <c r="N1257" t="s">
        <v>3303</v>
      </c>
      <c r="O1257" t="s">
        <v>3207</v>
      </c>
      <c r="Q1257" t="s">
        <v>3208</v>
      </c>
      <c r="R1257" t="s">
        <v>1374</v>
      </c>
      <c r="T1257" t="s">
        <v>2719</v>
      </c>
      <c r="V1257" t="s">
        <v>3305</v>
      </c>
      <c r="W1257">
        <v>0.95</v>
      </c>
      <c r="X1257" t="b">
        <v>1</v>
      </c>
      <c r="Y1257" t="s">
        <v>2720</v>
      </c>
    </row>
    <row r="1258" spans="1:25" x14ac:dyDescent="0.35">
      <c r="A1258" t="s">
        <v>3206</v>
      </c>
      <c r="B1258" t="s">
        <v>1528</v>
      </c>
      <c r="C1258" t="s">
        <v>1496</v>
      </c>
      <c r="D1258">
        <v>0.31632653061224503</v>
      </c>
      <c r="G1258">
        <v>31</v>
      </c>
      <c r="H1258">
        <v>0.31632653061224503</v>
      </c>
      <c r="I1258">
        <v>98</v>
      </c>
      <c r="J1258" t="s">
        <v>1374</v>
      </c>
      <c r="K1258" t="s">
        <v>2716</v>
      </c>
      <c r="L1258" t="s">
        <v>2733</v>
      </c>
      <c r="N1258" t="s">
        <v>3303</v>
      </c>
      <c r="O1258" t="s">
        <v>3207</v>
      </c>
      <c r="Q1258" t="s">
        <v>3208</v>
      </c>
      <c r="R1258" t="s">
        <v>1374</v>
      </c>
      <c r="T1258" t="s">
        <v>2719</v>
      </c>
      <c r="V1258" t="s">
        <v>3305</v>
      </c>
      <c r="W1258">
        <v>0.95</v>
      </c>
      <c r="X1258" t="b">
        <v>1</v>
      </c>
      <c r="Y1258" t="s">
        <v>2720</v>
      </c>
    </row>
    <row r="1259" spans="1:25" x14ac:dyDescent="0.35">
      <c r="A1259" t="s">
        <v>3209</v>
      </c>
      <c r="B1259" t="s">
        <v>1498</v>
      </c>
      <c r="C1259" t="s">
        <v>1812</v>
      </c>
      <c r="D1259">
        <v>0.42857142857142899</v>
      </c>
      <c r="G1259">
        <v>15</v>
      </c>
      <c r="H1259">
        <v>0.42857142857142899</v>
      </c>
      <c r="I1259">
        <v>35</v>
      </c>
      <c r="J1259" t="s">
        <v>1375</v>
      </c>
      <c r="K1259" t="s">
        <v>2786</v>
      </c>
      <c r="L1259" t="s">
        <v>3210</v>
      </c>
      <c r="N1259" t="s">
        <v>3303</v>
      </c>
      <c r="O1259" t="s">
        <v>3207</v>
      </c>
      <c r="Q1259" t="s">
        <v>3211</v>
      </c>
      <c r="R1259" t="s">
        <v>1375</v>
      </c>
      <c r="S1259" t="s">
        <v>1496</v>
      </c>
      <c r="T1259" t="s">
        <v>2719</v>
      </c>
      <c r="V1259" t="s">
        <v>3304</v>
      </c>
      <c r="W1259">
        <v>0.95</v>
      </c>
      <c r="X1259" t="b">
        <v>1</v>
      </c>
      <c r="Y1259" t="s">
        <v>2720</v>
      </c>
    </row>
    <row r="1260" spans="1:25" x14ac:dyDescent="0.35">
      <c r="A1260" t="s">
        <v>3209</v>
      </c>
      <c r="B1260" t="s">
        <v>1528</v>
      </c>
      <c r="C1260" t="s">
        <v>1812</v>
      </c>
      <c r="D1260">
        <v>0.483870967741935</v>
      </c>
      <c r="G1260">
        <v>15</v>
      </c>
      <c r="H1260">
        <v>0.483870967741935</v>
      </c>
      <c r="I1260">
        <v>31</v>
      </c>
      <c r="J1260" t="s">
        <v>1375</v>
      </c>
      <c r="K1260" t="s">
        <v>2786</v>
      </c>
      <c r="L1260" t="s">
        <v>3210</v>
      </c>
      <c r="N1260" t="s">
        <v>3303</v>
      </c>
      <c r="O1260" t="s">
        <v>3207</v>
      </c>
      <c r="Q1260" t="s">
        <v>3211</v>
      </c>
      <c r="R1260" t="s">
        <v>1375</v>
      </c>
      <c r="S1260" t="s">
        <v>1496</v>
      </c>
      <c r="T1260" t="s">
        <v>2719</v>
      </c>
      <c r="V1260" t="s">
        <v>3305</v>
      </c>
      <c r="W1260">
        <v>0.95</v>
      </c>
      <c r="X1260" t="b">
        <v>1</v>
      </c>
      <c r="Y1260" t="s">
        <v>2720</v>
      </c>
    </row>
    <row r="1261" spans="1:25" x14ac:dyDescent="0.35">
      <c r="A1261" t="s">
        <v>3209</v>
      </c>
      <c r="B1261" t="s">
        <v>1498</v>
      </c>
      <c r="C1261" t="s">
        <v>2215</v>
      </c>
      <c r="D1261">
        <v>0.28571428571428598</v>
      </c>
      <c r="G1261">
        <v>10</v>
      </c>
      <c r="H1261">
        <v>0.28571428571428598</v>
      </c>
      <c r="I1261">
        <v>35</v>
      </c>
      <c r="J1261" t="s">
        <v>1375</v>
      </c>
      <c r="K1261" t="s">
        <v>2786</v>
      </c>
      <c r="L1261" t="s">
        <v>3212</v>
      </c>
      <c r="N1261" t="s">
        <v>3303</v>
      </c>
      <c r="O1261" t="s">
        <v>3207</v>
      </c>
      <c r="Q1261" t="s">
        <v>3211</v>
      </c>
      <c r="R1261" t="s">
        <v>1375</v>
      </c>
      <c r="S1261" t="s">
        <v>1496</v>
      </c>
      <c r="T1261" t="s">
        <v>2719</v>
      </c>
      <c r="V1261" t="s">
        <v>3304</v>
      </c>
      <c r="W1261">
        <v>0.95</v>
      </c>
      <c r="X1261" t="b">
        <v>1</v>
      </c>
      <c r="Y1261" t="s">
        <v>2720</v>
      </c>
    </row>
    <row r="1262" spans="1:25" x14ac:dyDescent="0.35">
      <c r="A1262" t="s">
        <v>3209</v>
      </c>
      <c r="B1262" t="s">
        <v>1528</v>
      </c>
      <c r="C1262" t="s">
        <v>2215</v>
      </c>
      <c r="D1262">
        <v>0.35483870967741898</v>
      </c>
      <c r="G1262">
        <v>11</v>
      </c>
      <c r="H1262">
        <v>0.35483870967741898</v>
      </c>
      <c r="I1262">
        <v>31</v>
      </c>
      <c r="J1262" t="s">
        <v>1375</v>
      </c>
      <c r="K1262" t="s">
        <v>2786</v>
      </c>
      <c r="L1262" t="s">
        <v>3212</v>
      </c>
      <c r="N1262" t="s">
        <v>3303</v>
      </c>
      <c r="O1262" t="s">
        <v>3207</v>
      </c>
      <c r="Q1262" t="s">
        <v>3211</v>
      </c>
      <c r="R1262" t="s">
        <v>1375</v>
      </c>
      <c r="S1262" t="s">
        <v>1496</v>
      </c>
      <c r="T1262" t="s">
        <v>2719</v>
      </c>
      <c r="V1262" t="s">
        <v>3305</v>
      </c>
      <c r="W1262">
        <v>0.95</v>
      </c>
      <c r="X1262" t="b">
        <v>1</v>
      </c>
      <c r="Y1262" t="s">
        <v>2720</v>
      </c>
    </row>
    <row r="1263" spans="1:25" x14ac:dyDescent="0.35">
      <c r="A1263" t="s">
        <v>3209</v>
      </c>
      <c r="B1263" t="s">
        <v>1498</v>
      </c>
      <c r="C1263" t="s">
        <v>3213</v>
      </c>
      <c r="D1263">
        <v>5.7142857142857099E-2</v>
      </c>
      <c r="G1263">
        <v>2</v>
      </c>
      <c r="H1263">
        <v>5.7142857142857099E-2</v>
      </c>
      <c r="I1263">
        <v>35</v>
      </c>
      <c r="J1263" t="s">
        <v>1375</v>
      </c>
      <c r="K1263" t="s">
        <v>2786</v>
      </c>
      <c r="L1263" t="s">
        <v>3214</v>
      </c>
      <c r="N1263" t="s">
        <v>3303</v>
      </c>
      <c r="O1263" t="s">
        <v>3207</v>
      </c>
      <c r="Q1263" t="s">
        <v>3211</v>
      </c>
      <c r="R1263" t="s">
        <v>1375</v>
      </c>
      <c r="S1263" t="s">
        <v>1496</v>
      </c>
      <c r="T1263" t="s">
        <v>2719</v>
      </c>
      <c r="V1263" t="s">
        <v>3304</v>
      </c>
      <c r="W1263">
        <v>0.95</v>
      </c>
      <c r="X1263" t="b">
        <v>1</v>
      </c>
      <c r="Y1263" t="s">
        <v>2720</v>
      </c>
    </row>
    <row r="1264" spans="1:25" x14ac:dyDescent="0.35">
      <c r="A1264" t="s">
        <v>3209</v>
      </c>
      <c r="B1264" t="s">
        <v>1528</v>
      </c>
      <c r="C1264" t="s">
        <v>3213</v>
      </c>
      <c r="D1264">
        <v>9.6774193548387094E-2</v>
      </c>
      <c r="G1264">
        <v>3</v>
      </c>
      <c r="H1264">
        <v>9.6774193548387094E-2</v>
      </c>
      <c r="I1264">
        <v>31</v>
      </c>
      <c r="J1264" t="s">
        <v>1375</v>
      </c>
      <c r="K1264" t="s">
        <v>2786</v>
      </c>
      <c r="L1264" t="s">
        <v>3214</v>
      </c>
      <c r="N1264" t="s">
        <v>3303</v>
      </c>
      <c r="O1264" t="s">
        <v>3207</v>
      </c>
      <c r="Q1264" t="s">
        <v>3211</v>
      </c>
      <c r="R1264" t="s">
        <v>1375</v>
      </c>
      <c r="S1264" t="s">
        <v>1496</v>
      </c>
      <c r="T1264" t="s">
        <v>2719</v>
      </c>
      <c r="V1264" t="s">
        <v>3305</v>
      </c>
      <c r="W1264">
        <v>0.95</v>
      </c>
      <c r="X1264" t="b">
        <v>1</v>
      </c>
      <c r="Y1264" t="s">
        <v>2720</v>
      </c>
    </row>
    <row r="1265" spans="1:25" x14ac:dyDescent="0.35">
      <c r="A1265" t="s">
        <v>3209</v>
      </c>
      <c r="B1265" t="s">
        <v>1498</v>
      </c>
      <c r="C1265" t="s">
        <v>1917</v>
      </c>
      <c r="D1265">
        <v>0.48571428571428599</v>
      </c>
      <c r="G1265">
        <v>17</v>
      </c>
      <c r="H1265">
        <v>0.48571428571428599</v>
      </c>
      <c r="I1265">
        <v>35</v>
      </c>
      <c r="J1265" t="s">
        <v>1375</v>
      </c>
      <c r="K1265" t="s">
        <v>2786</v>
      </c>
      <c r="L1265" t="s">
        <v>3215</v>
      </c>
      <c r="N1265" t="s">
        <v>3303</v>
      </c>
      <c r="O1265" t="s">
        <v>3207</v>
      </c>
      <c r="Q1265" t="s">
        <v>3211</v>
      </c>
      <c r="R1265" t="s">
        <v>1375</v>
      </c>
      <c r="S1265" t="s">
        <v>1496</v>
      </c>
      <c r="T1265" t="s">
        <v>2719</v>
      </c>
      <c r="V1265" t="s">
        <v>3304</v>
      </c>
      <c r="W1265">
        <v>0.95</v>
      </c>
      <c r="X1265" t="b">
        <v>1</v>
      </c>
      <c r="Y1265" t="s">
        <v>2720</v>
      </c>
    </row>
    <row r="1266" spans="1:25" x14ac:dyDescent="0.35">
      <c r="A1266" t="s">
        <v>3209</v>
      </c>
      <c r="B1266" t="s">
        <v>1528</v>
      </c>
      <c r="C1266" t="s">
        <v>1917</v>
      </c>
      <c r="D1266">
        <v>0.41935483870967699</v>
      </c>
      <c r="G1266">
        <v>13</v>
      </c>
      <c r="H1266">
        <v>0.41935483870967699</v>
      </c>
      <c r="I1266">
        <v>31</v>
      </c>
      <c r="J1266" t="s">
        <v>1375</v>
      </c>
      <c r="K1266" t="s">
        <v>2786</v>
      </c>
      <c r="L1266" t="s">
        <v>3215</v>
      </c>
      <c r="N1266" t="s">
        <v>3303</v>
      </c>
      <c r="O1266" t="s">
        <v>3207</v>
      </c>
      <c r="Q1266" t="s">
        <v>3211</v>
      </c>
      <c r="R1266" t="s">
        <v>1375</v>
      </c>
      <c r="S1266" t="s">
        <v>1496</v>
      </c>
      <c r="T1266" t="s">
        <v>2719</v>
      </c>
      <c r="V1266" t="s">
        <v>3305</v>
      </c>
      <c r="W1266">
        <v>0.95</v>
      </c>
      <c r="X1266" t="b">
        <v>1</v>
      </c>
      <c r="Y1266" t="s">
        <v>2720</v>
      </c>
    </row>
    <row r="1267" spans="1:25" x14ac:dyDescent="0.35">
      <c r="A1267" t="s">
        <v>3209</v>
      </c>
      <c r="B1267" t="s">
        <v>1498</v>
      </c>
      <c r="C1267" t="s">
        <v>1696</v>
      </c>
      <c r="D1267">
        <v>0.371428571428571</v>
      </c>
      <c r="G1267">
        <v>13</v>
      </c>
      <c r="H1267">
        <v>0.371428571428571</v>
      </c>
      <c r="I1267">
        <v>35</v>
      </c>
      <c r="J1267" t="s">
        <v>1375</v>
      </c>
      <c r="K1267" t="s">
        <v>2786</v>
      </c>
      <c r="L1267" t="s">
        <v>3216</v>
      </c>
      <c r="N1267" t="s">
        <v>3303</v>
      </c>
      <c r="O1267" t="s">
        <v>3207</v>
      </c>
      <c r="Q1267" t="s">
        <v>3211</v>
      </c>
      <c r="R1267" t="s">
        <v>1375</v>
      </c>
      <c r="S1267" t="s">
        <v>1496</v>
      </c>
      <c r="T1267" t="s">
        <v>2719</v>
      </c>
      <c r="V1267" t="s">
        <v>3304</v>
      </c>
      <c r="W1267">
        <v>0.95</v>
      </c>
      <c r="X1267" t="b">
        <v>1</v>
      </c>
      <c r="Y1267" t="s">
        <v>2720</v>
      </c>
    </row>
    <row r="1268" spans="1:25" x14ac:dyDescent="0.35">
      <c r="A1268" t="s">
        <v>3209</v>
      </c>
      <c r="B1268" t="s">
        <v>1528</v>
      </c>
      <c r="C1268" t="s">
        <v>1696</v>
      </c>
      <c r="D1268">
        <v>0.58064516129032295</v>
      </c>
      <c r="G1268">
        <v>18</v>
      </c>
      <c r="H1268">
        <v>0.58064516129032295</v>
      </c>
      <c r="I1268">
        <v>31</v>
      </c>
      <c r="J1268" t="s">
        <v>1375</v>
      </c>
      <c r="K1268" t="s">
        <v>2786</v>
      </c>
      <c r="L1268" t="s">
        <v>3216</v>
      </c>
      <c r="N1268" t="s">
        <v>3303</v>
      </c>
      <c r="O1268" t="s">
        <v>3207</v>
      </c>
      <c r="Q1268" t="s">
        <v>3211</v>
      </c>
      <c r="R1268" t="s">
        <v>1375</v>
      </c>
      <c r="S1268" t="s">
        <v>1496</v>
      </c>
      <c r="T1268" t="s">
        <v>2719</v>
      </c>
      <c r="V1268" t="s">
        <v>3305</v>
      </c>
      <c r="W1268">
        <v>0.95</v>
      </c>
      <c r="X1268" t="b">
        <v>1</v>
      </c>
      <c r="Y1268" t="s">
        <v>2720</v>
      </c>
    </row>
    <row r="1269" spans="1:25" x14ac:dyDescent="0.35">
      <c r="A1269" t="s">
        <v>3217</v>
      </c>
      <c r="B1269" t="s">
        <v>1498</v>
      </c>
      <c r="C1269" t="s">
        <v>1812</v>
      </c>
      <c r="D1269">
        <v>0.371428571428571</v>
      </c>
      <c r="G1269">
        <v>13</v>
      </c>
      <c r="H1269">
        <v>0.371428571428571</v>
      </c>
      <c r="I1269">
        <v>35</v>
      </c>
      <c r="J1269" t="s">
        <v>1388</v>
      </c>
      <c r="K1269" t="s">
        <v>2786</v>
      </c>
      <c r="L1269" t="s">
        <v>3210</v>
      </c>
      <c r="N1269" t="s">
        <v>3303</v>
      </c>
      <c r="O1269" t="s">
        <v>3207</v>
      </c>
      <c r="Q1269" t="s">
        <v>3218</v>
      </c>
      <c r="R1269" t="s">
        <v>1388</v>
      </c>
      <c r="S1269" t="s">
        <v>1496</v>
      </c>
      <c r="T1269" t="s">
        <v>2719</v>
      </c>
      <c r="V1269" t="s">
        <v>3304</v>
      </c>
      <c r="W1269">
        <v>0.95</v>
      </c>
      <c r="X1269" t="b">
        <v>1</v>
      </c>
      <c r="Y1269" t="s">
        <v>2720</v>
      </c>
    </row>
    <row r="1270" spans="1:25" x14ac:dyDescent="0.35">
      <c r="A1270" t="s">
        <v>3217</v>
      </c>
      <c r="B1270" t="s">
        <v>1528</v>
      </c>
      <c r="C1270" t="s">
        <v>1812</v>
      </c>
      <c r="D1270">
        <v>0.38709677419354799</v>
      </c>
      <c r="G1270">
        <v>12</v>
      </c>
      <c r="H1270">
        <v>0.38709677419354799</v>
      </c>
      <c r="I1270">
        <v>31</v>
      </c>
      <c r="J1270" t="s">
        <v>1388</v>
      </c>
      <c r="K1270" t="s">
        <v>2786</v>
      </c>
      <c r="L1270" t="s">
        <v>3210</v>
      </c>
      <c r="N1270" t="s">
        <v>3303</v>
      </c>
      <c r="O1270" t="s">
        <v>3207</v>
      </c>
      <c r="Q1270" t="s">
        <v>3218</v>
      </c>
      <c r="R1270" t="s">
        <v>1388</v>
      </c>
      <c r="S1270" t="s">
        <v>1496</v>
      </c>
      <c r="T1270" t="s">
        <v>2719</v>
      </c>
      <c r="V1270" t="s">
        <v>3305</v>
      </c>
      <c r="W1270">
        <v>0.95</v>
      </c>
      <c r="X1270" t="b">
        <v>1</v>
      </c>
      <c r="Y1270" t="s">
        <v>2720</v>
      </c>
    </row>
    <row r="1271" spans="1:25" x14ac:dyDescent="0.35">
      <c r="A1271" t="s">
        <v>3217</v>
      </c>
      <c r="B1271" t="s">
        <v>1498</v>
      </c>
      <c r="C1271" t="s">
        <v>2215</v>
      </c>
      <c r="D1271">
        <v>0.114285714285714</v>
      </c>
      <c r="G1271">
        <v>4</v>
      </c>
      <c r="H1271">
        <v>0.114285714285714</v>
      </c>
      <c r="I1271">
        <v>35</v>
      </c>
      <c r="J1271" t="s">
        <v>1388</v>
      </c>
      <c r="K1271" t="s">
        <v>2786</v>
      </c>
      <c r="L1271" t="s">
        <v>3212</v>
      </c>
      <c r="N1271" t="s">
        <v>3303</v>
      </c>
      <c r="O1271" t="s">
        <v>3207</v>
      </c>
      <c r="Q1271" t="s">
        <v>3218</v>
      </c>
      <c r="R1271" t="s">
        <v>1388</v>
      </c>
      <c r="S1271" t="s">
        <v>1496</v>
      </c>
      <c r="T1271" t="s">
        <v>2719</v>
      </c>
      <c r="V1271" t="s">
        <v>3304</v>
      </c>
      <c r="W1271">
        <v>0.95</v>
      </c>
      <c r="X1271" t="b">
        <v>1</v>
      </c>
      <c r="Y1271" t="s">
        <v>2720</v>
      </c>
    </row>
    <row r="1272" spans="1:25" x14ac:dyDescent="0.35">
      <c r="A1272" t="s">
        <v>3217</v>
      </c>
      <c r="B1272" t="s">
        <v>1528</v>
      </c>
      <c r="C1272" t="s">
        <v>2215</v>
      </c>
      <c r="D1272">
        <v>0.29032258064516098</v>
      </c>
      <c r="G1272">
        <v>9</v>
      </c>
      <c r="H1272">
        <v>0.29032258064516098</v>
      </c>
      <c r="I1272">
        <v>31</v>
      </c>
      <c r="J1272" t="s">
        <v>1388</v>
      </c>
      <c r="K1272" t="s">
        <v>2786</v>
      </c>
      <c r="L1272" t="s">
        <v>3212</v>
      </c>
      <c r="N1272" t="s">
        <v>3303</v>
      </c>
      <c r="O1272" t="s">
        <v>3207</v>
      </c>
      <c r="Q1272" t="s">
        <v>3218</v>
      </c>
      <c r="R1272" t="s">
        <v>1388</v>
      </c>
      <c r="S1272" t="s">
        <v>1496</v>
      </c>
      <c r="T1272" t="s">
        <v>2719</v>
      </c>
      <c r="V1272" t="s">
        <v>3305</v>
      </c>
      <c r="W1272">
        <v>0.95</v>
      </c>
      <c r="X1272" t="b">
        <v>1</v>
      </c>
      <c r="Y1272" t="s">
        <v>2720</v>
      </c>
    </row>
    <row r="1273" spans="1:25" x14ac:dyDescent="0.35">
      <c r="A1273" t="s">
        <v>3217</v>
      </c>
      <c r="B1273" t="s">
        <v>1528</v>
      </c>
      <c r="C1273" t="s">
        <v>3213</v>
      </c>
      <c r="D1273">
        <v>9.6774193548387094E-2</v>
      </c>
      <c r="G1273">
        <v>3</v>
      </c>
      <c r="H1273">
        <v>9.6774193548387094E-2</v>
      </c>
      <c r="I1273">
        <v>31</v>
      </c>
      <c r="J1273" t="s">
        <v>1388</v>
      </c>
      <c r="K1273" t="s">
        <v>2786</v>
      </c>
      <c r="L1273" t="s">
        <v>3214</v>
      </c>
      <c r="N1273" t="s">
        <v>3303</v>
      </c>
      <c r="O1273" t="s">
        <v>3207</v>
      </c>
      <c r="Q1273" t="s">
        <v>3218</v>
      </c>
      <c r="R1273" t="s">
        <v>1388</v>
      </c>
      <c r="S1273" t="s">
        <v>1496</v>
      </c>
      <c r="T1273" t="s">
        <v>2719</v>
      </c>
      <c r="V1273" t="s">
        <v>3305</v>
      </c>
      <c r="W1273">
        <v>0.95</v>
      </c>
      <c r="X1273" t="b">
        <v>1</v>
      </c>
      <c r="Y1273" t="s">
        <v>2720</v>
      </c>
    </row>
    <row r="1274" spans="1:25" x14ac:dyDescent="0.35">
      <c r="A1274" t="s">
        <v>3217</v>
      </c>
      <c r="B1274" t="s">
        <v>1498</v>
      </c>
      <c r="C1274" t="s">
        <v>1917</v>
      </c>
      <c r="D1274">
        <v>0.34285714285714303</v>
      </c>
      <c r="G1274">
        <v>12</v>
      </c>
      <c r="H1274">
        <v>0.34285714285714303</v>
      </c>
      <c r="I1274">
        <v>35</v>
      </c>
      <c r="J1274" t="s">
        <v>1388</v>
      </c>
      <c r="K1274" t="s">
        <v>2786</v>
      </c>
      <c r="L1274" t="s">
        <v>3215</v>
      </c>
      <c r="N1274" t="s">
        <v>3303</v>
      </c>
      <c r="O1274" t="s">
        <v>3207</v>
      </c>
      <c r="Q1274" t="s">
        <v>3218</v>
      </c>
      <c r="R1274" t="s">
        <v>1388</v>
      </c>
      <c r="S1274" t="s">
        <v>1496</v>
      </c>
      <c r="T1274" t="s">
        <v>2719</v>
      </c>
      <c r="V1274" t="s">
        <v>3304</v>
      </c>
      <c r="W1274">
        <v>0.95</v>
      </c>
      <c r="X1274" t="b">
        <v>1</v>
      </c>
      <c r="Y1274" t="s">
        <v>2720</v>
      </c>
    </row>
    <row r="1275" spans="1:25" x14ac:dyDescent="0.35">
      <c r="A1275" t="s">
        <v>3217</v>
      </c>
      <c r="B1275" t="s">
        <v>1528</v>
      </c>
      <c r="C1275" t="s">
        <v>1917</v>
      </c>
      <c r="D1275">
        <v>0.25806451612903197</v>
      </c>
      <c r="G1275">
        <v>8</v>
      </c>
      <c r="H1275">
        <v>0.25806451612903197</v>
      </c>
      <c r="I1275">
        <v>31</v>
      </c>
      <c r="J1275" t="s">
        <v>1388</v>
      </c>
      <c r="K1275" t="s">
        <v>2786</v>
      </c>
      <c r="L1275" t="s">
        <v>3215</v>
      </c>
      <c r="N1275" t="s">
        <v>3303</v>
      </c>
      <c r="O1275" t="s">
        <v>3207</v>
      </c>
      <c r="Q1275" t="s">
        <v>3218</v>
      </c>
      <c r="R1275" t="s">
        <v>1388</v>
      </c>
      <c r="S1275" t="s">
        <v>1496</v>
      </c>
      <c r="T1275" t="s">
        <v>2719</v>
      </c>
      <c r="V1275" t="s">
        <v>3305</v>
      </c>
      <c r="W1275">
        <v>0.95</v>
      </c>
      <c r="X1275" t="b">
        <v>1</v>
      </c>
      <c r="Y1275" t="s">
        <v>2720</v>
      </c>
    </row>
    <row r="1276" spans="1:25" x14ac:dyDescent="0.35">
      <c r="A1276" t="s">
        <v>3217</v>
      </c>
      <c r="B1276" t="s">
        <v>1498</v>
      </c>
      <c r="C1276" t="s">
        <v>1696</v>
      </c>
      <c r="D1276">
        <v>0.42857142857142899</v>
      </c>
      <c r="G1276">
        <v>15</v>
      </c>
      <c r="H1276">
        <v>0.42857142857142899</v>
      </c>
      <c r="I1276">
        <v>35</v>
      </c>
      <c r="J1276" t="s">
        <v>1388</v>
      </c>
      <c r="K1276" t="s">
        <v>2786</v>
      </c>
      <c r="L1276" t="s">
        <v>3216</v>
      </c>
      <c r="N1276" t="s">
        <v>3303</v>
      </c>
      <c r="O1276" t="s">
        <v>3207</v>
      </c>
      <c r="Q1276" t="s">
        <v>3218</v>
      </c>
      <c r="R1276" t="s">
        <v>1388</v>
      </c>
      <c r="S1276" t="s">
        <v>1496</v>
      </c>
      <c r="T1276" t="s">
        <v>2719</v>
      </c>
      <c r="V1276" t="s">
        <v>3304</v>
      </c>
      <c r="W1276">
        <v>0.95</v>
      </c>
      <c r="X1276" t="b">
        <v>1</v>
      </c>
      <c r="Y1276" t="s">
        <v>2720</v>
      </c>
    </row>
    <row r="1277" spans="1:25" x14ac:dyDescent="0.35">
      <c r="A1277" t="s">
        <v>3217</v>
      </c>
      <c r="B1277" t="s">
        <v>1528</v>
      </c>
      <c r="C1277" t="s">
        <v>1696</v>
      </c>
      <c r="D1277">
        <v>0.58064516129032295</v>
      </c>
      <c r="G1277">
        <v>18</v>
      </c>
      <c r="H1277">
        <v>0.58064516129032295</v>
      </c>
      <c r="I1277">
        <v>31</v>
      </c>
      <c r="J1277" t="s">
        <v>1388</v>
      </c>
      <c r="K1277" t="s">
        <v>2786</v>
      </c>
      <c r="L1277" t="s">
        <v>3216</v>
      </c>
      <c r="N1277" t="s">
        <v>3303</v>
      </c>
      <c r="O1277" t="s">
        <v>3207</v>
      </c>
      <c r="Q1277" t="s">
        <v>3218</v>
      </c>
      <c r="R1277" t="s">
        <v>1388</v>
      </c>
      <c r="S1277" t="s">
        <v>1496</v>
      </c>
      <c r="T1277" t="s">
        <v>2719</v>
      </c>
      <c r="V1277" t="s">
        <v>3305</v>
      </c>
      <c r="W1277">
        <v>0.95</v>
      </c>
      <c r="X1277" t="b">
        <v>1</v>
      </c>
      <c r="Y1277" t="s">
        <v>2720</v>
      </c>
    </row>
    <row r="1278" spans="1:25" x14ac:dyDescent="0.35">
      <c r="A1278" t="s">
        <v>3219</v>
      </c>
      <c r="B1278" t="s">
        <v>1498</v>
      </c>
      <c r="C1278" t="s">
        <v>1500</v>
      </c>
      <c r="D1278">
        <v>0.80808080808080796</v>
      </c>
      <c r="G1278">
        <v>80</v>
      </c>
      <c r="H1278">
        <v>0.80808080808080796</v>
      </c>
      <c r="I1278">
        <v>99</v>
      </c>
      <c r="J1278" t="s">
        <v>1400</v>
      </c>
      <c r="K1278" t="s">
        <v>2716</v>
      </c>
      <c r="L1278" t="s">
        <v>2731</v>
      </c>
      <c r="N1278" t="s">
        <v>3303</v>
      </c>
      <c r="O1278" t="s">
        <v>3207</v>
      </c>
      <c r="Q1278" t="s">
        <v>3220</v>
      </c>
      <c r="R1278" t="s">
        <v>1400</v>
      </c>
      <c r="T1278" t="s">
        <v>2719</v>
      </c>
      <c r="V1278" t="s">
        <v>3304</v>
      </c>
      <c r="W1278">
        <v>0.95</v>
      </c>
      <c r="X1278" t="b">
        <v>1</v>
      </c>
      <c r="Y1278" t="s">
        <v>2720</v>
      </c>
    </row>
    <row r="1279" spans="1:25" x14ac:dyDescent="0.35">
      <c r="A1279" t="s">
        <v>3219</v>
      </c>
      <c r="B1279" t="s">
        <v>1498</v>
      </c>
      <c r="C1279" t="s">
        <v>1496</v>
      </c>
      <c r="D1279">
        <v>0.19191919191919199</v>
      </c>
      <c r="G1279">
        <v>19</v>
      </c>
      <c r="H1279">
        <v>0.19191919191919199</v>
      </c>
      <c r="I1279">
        <v>99</v>
      </c>
      <c r="J1279" t="s">
        <v>1400</v>
      </c>
      <c r="K1279" t="s">
        <v>2716</v>
      </c>
      <c r="L1279" t="s">
        <v>2733</v>
      </c>
      <c r="N1279" t="s">
        <v>3303</v>
      </c>
      <c r="O1279" t="s">
        <v>3207</v>
      </c>
      <c r="Q1279" t="s">
        <v>3220</v>
      </c>
      <c r="R1279" t="s">
        <v>1400</v>
      </c>
      <c r="T1279" t="s">
        <v>2719</v>
      </c>
      <c r="V1279" t="s">
        <v>3304</v>
      </c>
      <c r="W1279">
        <v>0.95</v>
      </c>
      <c r="X1279" t="b">
        <v>1</v>
      </c>
      <c r="Y1279" t="s">
        <v>2720</v>
      </c>
    </row>
    <row r="1280" spans="1:25" x14ac:dyDescent="0.35">
      <c r="A1280" t="s">
        <v>3219</v>
      </c>
      <c r="B1280" t="s">
        <v>1528</v>
      </c>
      <c r="C1280" t="s">
        <v>1500</v>
      </c>
      <c r="D1280">
        <v>0.52040816326530603</v>
      </c>
      <c r="G1280">
        <v>51</v>
      </c>
      <c r="H1280">
        <v>0.52040816326530603</v>
      </c>
      <c r="I1280">
        <v>98</v>
      </c>
      <c r="J1280" t="s">
        <v>1400</v>
      </c>
      <c r="K1280" t="s">
        <v>2716</v>
      </c>
      <c r="L1280" t="s">
        <v>2731</v>
      </c>
      <c r="N1280" t="s">
        <v>3303</v>
      </c>
      <c r="O1280" t="s">
        <v>3207</v>
      </c>
      <c r="Q1280" t="s">
        <v>3220</v>
      </c>
      <c r="R1280" t="s">
        <v>1400</v>
      </c>
      <c r="T1280" t="s">
        <v>2719</v>
      </c>
      <c r="V1280" t="s">
        <v>3305</v>
      </c>
      <c r="W1280">
        <v>0.95</v>
      </c>
      <c r="X1280" t="b">
        <v>1</v>
      </c>
      <c r="Y1280" t="s">
        <v>2720</v>
      </c>
    </row>
    <row r="1281" spans="1:25" x14ac:dyDescent="0.35">
      <c r="A1281" t="s">
        <v>3219</v>
      </c>
      <c r="B1281" t="s">
        <v>1528</v>
      </c>
      <c r="C1281" t="s">
        <v>1496</v>
      </c>
      <c r="D1281">
        <v>0.47959183673469402</v>
      </c>
      <c r="G1281">
        <v>47</v>
      </c>
      <c r="H1281">
        <v>0.47959183673469402</v>
      </c>
      <c r="I1281">
        <v>98</v>
      </c>
      <c r="J1281" t="s">
        <v>1400</v>
      </c>
      <c r="K1281" t="s">
        <v>2716</v>
      </c>
      <c r="L1281" t="s">
        <v>2733</v>
      </c>
      <c r="N1281" t="s">
        <v>3303</v>
      </c>
      <c r="O1281" t="s">
        <v>3207</v>
      </c>
      <c r="Q1281" t="s">
        <v>3220</v>
      </c>
      <c r="R1281" t="s">
        <v>1400</v>
      </c>
      <c r="T1281" t="s">
        <v>2719</v>
      </c>
      <c r="V1281" t="s">
        <v>3305</v>
      </c>
      <c r="W1281">
        <v>0.95</v>
      </c>
      <c r="X1281" t="b">
        <v>1</v>
      </c>
      <c r="Y1281" t="s">
        <v>2720</v>
      </c>
    </row>
    <row r="1282" spans="1:25" x14ac:dyDescent="0.35">
      <c r="A1282" t="s">
        <v>3221</v>
      </c>
      <c r="B1282" t="s">
        <v>1498</v>
      </c>
      <c r="C1282" t="s">
        <v>1500</v>
      </c>
      <c r="D1282">
        <v>0.47368421052631599</v>
      </c>
      <c r="G1282">
        <v>9</v>
      </c>
      <c r="H1282">
        <v>0.47368421052631599</v>
      </c>
      <c r="I1282">
        <v>19</v>
      </c>
      <c r="J1282" t="s">
        <v>1401</v>
      </c>
      <c r="K1282" t="s">
        <v>2716</v>
      </c>
      <c r="L1282" t="s">
        <v>2731</v>
      </c>
      <c r="N1282" t="s">
        <v>3303</v>
      </c>
      <c r="O1282" t="s">
        <v>3207</v>
      </c>
      <c r="Q1282" t="s">
        <v>3222</v>
      </c>
      <c r="R1282" t="s">
        <v>1401</v>
      </c>
      <c r="S1282" t="s">
        <v>1496</v>
      </c>
      <c r="T1282" t="s">
        <v>2719</v>
      </c>
      <c r="V1282" t="s">
        <v>3304</v>
      </c>
      <c r="W1282">
        <v>0.95</v>
      </c>
      <c r="X1282" t="b">
        <v>1</v>
      </c>
      <c r="Y1282" t="s">
        <v>2720</v>
      </c>
    </row>
    <row r="1283" spans="1:25" x14ac:dyDescent="0.35">
      <c r="A1283" t="s">
        <v>3221</v>
      </c>
      <c r="B1283" t="s">
        <v>1498</v>
      </c>
      <c r="C1283" t="s">
        <v>1496</v>
      </c>
      <c r="D1283">
        <v>0.52631578947368396</v>
      </c>
      <c r="G1283">
        <v>10</v>
      </c>
      <c r="H1283">
        <v>0.52631578947368396</v>
      </c>
      <c r="I1283">
        <v>19</v>
      </c>
      <c r="J1283" t="s">
        <v>1401</v>
      </c>
      <c r="K1283" t="s">
        <v>2716</v>
      </c>
      <c r="L1283" t="s">
        <v>2733</v>
      </c>
      <c r="N1283" t="s">
        <v>3303</v>
      </c>
      <c r="O1283" t="s">
        <v>3207</v>
      </c>
      <c r="Q1283" t="s">
        <v>3222</v>
      </c>
      <c r="R1283" t="s">
        <v>1401</v>
      </c>
      <c r="S1283" t="s">
        <v>1496</v>
      </c>
      <c r="T1283" t="s">
        <v>2719</v>
      </c>
      <c r="V1283" t="s">
        <v>3304</v>
      </c>
      <c r="W1283">
        <v>0.95</v>
      </c>
      <c r="X1283" t="b">
        <v>1</v>
      </c>
      <c r="Y1283" t="s">
        <v>2720</v>
      </c>
    </row>
    <row r="1284" spans="1:25" x14ac:dyDescent="0.35">
      <c r="A1284" t="s">
        <v>3221</v>
      </c>
      <c r="B1284" t="s">
        <v>1528</v>
      </c>
      <c r="C1284" t="s">
        <v>1500</v>
      </c>
      <c r="D1284">
        <v>0.61702127659574502</v>
      </c>
      <c r="G1284">
        <v>29</v>
      </c>
      <c r="H1284">
        <v>0.61702127659574502</v>
      </c>
      <c r="I1284">
        <v>47</v>
      </c>
      <c r="J1284" t="s">
        <v>1401</v>
      </c>
      <c r="K1284" t="s">
        <v>2716</v>
      </c>
      <c r="L1284" t="s">
        <v>2731</v>
      </c>
      <c r="N1284" t="s">
        <v>3303</v>
      </c>
      <c r="O1284" t="s">
        <v>3207</v>
      </c>
      <c r="Q1284" t="s">
        <v>3222</v>
      </c>
      <c r="R1284" t="s">
        <v>1401</v>
      </c>
      <c r="S1284" t="s">
        <v>1496</v>
      </c>
      <c r="T1284" t="s">
        <v>2719</v>
      </c>
      <c r="V1284" t="s">
        <v>3305</v>
      </c>
      <c r="W1284">
        <v>0.95</v>
      </c>
      <c r="X1284" t="b">
        <v>1</v>
      </c>
      <c r="Y1284" t="s">
        <v>2720</v>
      </c>
    </row>
    <row r="1285" spans="1:25" x14ac:dyDescent="0.35">
      <c r="A1285" t="s">
        <v>3221</v>
      </c>
      <c r="B1285" t="s">
        <v>1528</v>
      </c>
      <c r="C1285" t="s">
        <v>1496</v>
      </c>
      <c r="D1285">
        <v>0.38297872340425498</v>
      </c>
      <c r="G1285">
        <v>18</v>
      </c>
      <c r="H1285">
        <v>0.38297872340425498</v>
      </c>
      <c r="I1285">
        <v>47</v>
      </c>
      <c r="J1285" t="s">
        <v>1401</v>
      </c>
      <c r="K1285" t="s">
        <v>2716</v>
      </c>
      <c r="L1285" t="s">
        <v>2733</v>
      </c>
      <c r="N1285" t="s">
        <v>3303</v>
      </c>
      <c r="O1285" t="s">
        <v>3207</v>
      </c>
      <c r="Q1285" t="s">
        <v>3222</v>
      </c>
      <c r="R1285" t="s">
        <v>1401</v>
      </c>
      <c r="S1285" t="s">
        <v>1496</v>
      </c>
      <c r="T1285" t="s">
        <v>2719</v>
      </c>
      <c r="V1285" t="s">
        <v>3305</v>
      </c>
      <c r="W1285">
        <v>0.95</v>
      </c>
      <c r="X1285" t="b">
        <v>1</v>
      </c>
      <c r="Y1285" t="s">
        <v>2720</v>
      </c>
    </row>
    <row r="1286" spans="1:25" x14ac:dyDescent="0.35">
      <c r="A1286" t="s">
        <v>3223</v>
      </c>
      <c r="B1286" t="s">
        <v>1528</v>
      </c>
      <c r="C1286" t="s">
        <v>2512</v>
      </c>
      <c r="D1286">
        <v>6.8965517241379296E-2</v>
      </c>
      <c r="G1286">
        <v>2</v>
      </c>
      <c r="H1286">
        <v>6.8965517241379296E-2</v>
      </c>
      <c r="I1286">
        <v>29</v>
      </c>
      <c r="J1286" t="s">
        <v>1402</v>
      </c>
      <c r="K1286" t="s">
        <v>2786</v>
      </c>
      <c r="L1286" t="s">
        <v>3224</v>
      </c>
      <c r="N1286" t="s">
        <v>3303</v>
      </c>
      <c r="O1286" t="s">
        <v>3207</v>
      </c>
      <c r="Q1286" t="s">
        <v>3225</v>
      </c>
      <c r="R1286" t="s">
        <v>1402</v>
      </c>
      <c r="S1286" t="s">
        <v>1496</v>
      </c>
      <c r="T1286" t="s">
        <v>2719</v>
      </c>
      <c r="V1286" t="s">
        <v>3305</v>
      </c>
      <c r="W1286">
        <v>0.95</v>
      </c>
      <c r="X1286" t="b">
        <v>1</v>
      </c>
      <c r="Y1286" t="s">
        <v>2720</v>
      </c>
    </row>
    <row r="1287" spans="1:25" x14ac:dyDescent="0.35">
      <c r="A1287" t="s">
        <v>3223</v>
      </c>
      <c r="B1287" t="s">
        <v>1528</v>
      </c>
      <c r="C1287" t="s">
        <v>3226</v>
      </c>
      <c r="D1287">
        <v>3.4482758620689703E-2</v>
      </c>
      <c r="G1287">
        <v>1</v>
      </c>
      <c r="H1287">
        <v>3.4482758620689703E-2</v>
      </c>
      <c r="I1287">
        <v>29</v>
      </c>
      <c r="J1287" t="s">
        <v>1402</v>
      </c>
      <c r="K1287" t="s">
        <v>2786</v>
      </c>
      <c r="L1287" t="s">
        <v>3227</v>
      </c>
      <c r="N1287" t="s">
        <v>3303</v>
      </c>
      <c r="O1287" t="s">
        <v>3207</v>
      </c>
      <c r="Q1287" t="s">
        <v>3225</v>
      </c>
      <c r="R1287" t="s">
        <v>1402</v>
      </c>
      <c r="S1287" t="s">
        <v>1496</v>
      </c>
      <c r="T1287" t="s">
        <v>2719</v>
      </c>
      <c r="V1287" t="s">
        <v>3305</v>
      </c>
      <c r="W1287">
        <v>0.95</v>
      </c>
      <c r="X1287" t="b">
        <v>1</v>
      </c>
      <c r="Y1287" t="s">
        <v>2720</v>
      </c>
    </row>
    <row r="1288" spans="1:25" x14ac:dyDescent="0.35">
      <c r="A1288" t="s">
        <v>3223</v>
      </c>
      <c r="B1288" t="s">
        <v>1498</v>
      </c>
      <c r="C1288" t="s">
        <v>1604</v>
      </c>
      <c r="D1288">
        <v>0.11111111111111099</v>
      </c>
      <c r="G1288">
        <v>1</v>
      </c>
      <c r="H1288">
        <v>0.11111111111111099</v>
      </c>
      <c r="I1288">
        <v>9</v>
      </c>
      <c r="J1288" t="s">
        <v>1402</v>
      </c>
      <c r="K1288" t="s">
        <v>2786</v>
      </c>
      <c r="L1288" t="s">
        <v>3228</v>
      </c>
      <c r="N1288" t="s">
        <v>3303</v>
      </c>
      <c r="O1288" t="s">
        <v>3207</v>
      </c>
      <c r="Q1288" t="s">
        <v>3225</v>
      </c>
      <c r="R1288" t="s">
        <v>1402</v>
      </c>
      <c r="S1288" t="s">
        <v>1496</v>
      </c>
      <c r="T1288" t="s">
        <v>2719</v>
      </c>
      <c r="V1288" t="s">
        <v>3304</v>
      </c>
      <c r="W1288">
        <v>0.95</v>
      </c>
      <c r="X1288" t="b">
        <v>1</v>
      </c>
      <c r="Y1288" t="s">
        <v>2720</v>
      </c>
    </row>
    <row r="1289" spans="1:25" x14ac:dyDescent="0.35">
      <c r="A1289" t="s">
        <v>3223</v>
      </c>
      <c r="B1289" t="s">
        <v>1528</v>
      </c>
      <c r="C1289" t="s">
        <v>1604</v>
      </c>
      <c r="D1289">
        <v>0.13793103448275901</v>
      </c>
      <c r="G1289">
        <v>4</v>
      </c>
      <c r="H1289">
        <v>0.13793103448275901</v>
      </c>
      <c r="I1289">
        <v>29</v>
      </c>
      <c r="J1289" t="s">
        <v>1402</v>
      </c>
      <c r="K1289" t="s">
        <v>2786</v>
      </c>
      <c r="L1289" t="s">
        <v>3228</v>
      </c>
      <c r="N1289" t="s">
        <v>3303</v>
      </c>
      <c r="O1289" t="s">
        <v>3207</v>
      </c>
      <c r="Q1289" t="s">
        <v>3225</v>
      </c>
      <c r="R1289" t="s">
        <v>1402</v>
      </c>
      <c r="S1289" t="s">
        <v>1496</v>
      </c>
      <c r="T1289" t="s">
        <v>2719</v>
      </c>
      <c r="V1289" t="s">
        <v>3305</v>
      </c>
      <c r="W1289">
        <v>0.95</v>
      </c>
      <c r="X1289" t="b">
        <v>1</v>
      </c>
      <c r="Y1289" t="s">
        <v>2720</v>
      </c>
    </row>
    <row r="1290" spans="1:25" x14ac:dyDescent="0.35">
      <c r="A1290" t="s">
        <v>3223</v>
      </c>
      <c r="B1290" t="s">
        <v>1528</v>
      </c>
      <c r="C1290" t="s">
        <v>2095</v>
      </c>
      <c r="D1290">
        <v>6.8965517241379296E-2</v>
      </c>
      <c r="G1290">
        <v>2</v>
      </c>
      <c r="H1290">
        <v>6.8965517241379296E-2</v>
      </c>
      <c r="I1290">
        <v>29</v>
      </c>
      <c r="J1290" t="s">
        <v>1402</v>
      </c>
      <c r="K1290" t="s">
        <v>2786</v>
      </c>
      <c r="L1290" t="s">
        <v>3229</v>
      </c>
      <c r="N1290" t="s">
        <v>3303</v>
      </c>
      <c r="O1290" t="s">
        <v>3207</v>
      </c>
      <c r="Q1290" t="s">
        <v>3225</v>
      </c>
      <c r="R1290" t="s">
        <v>1402</v>
      </c>
      <c r="S1290" t="s">
        <v>1496</v>
      </c>
      <c r="T1290" t="s">
        <v>2719</v>
      </c>
      <c r="V1290" t="s">
        <v>3305</v>
      </c>
      <c r="W1290">
        <v>0.95</v>
      </c>
      <c r="X1290" t="b">
        <v>1</v>
      </c>
      <c r="Y1290" t="s">
        <v>2720</v>
      </c>
    </row>
    <row r="1291" spans="1:25" x14ac:dyDescent="0.35">
      <c r="A1291" t="s">
        <v>3223</v>
      </c>
      <c r="B1291" t="s">
        <v>1498</v>
      </c>
      <c r="C1291" t="s">
        <v>2356</v>
      </c>
      <c r="D1291">
        <v>0.11111111111111099</v>
      </c>
      <c r="G1291">
        <v>1</v>
      </c>
      <c r="H1291">
        <v>0.11111111111111099</v>
      </c>
      <c r="I1291">
        <v>9</v>
      </c>
      <c r="J1291" t="s">
        <v>1402</v>
      </c>
      <c r="K1291" t="s">
        <v>2786</v>
      </c>
      <c r="L1291" t="s">
        <v>3230</v>
      </c>
      <c r="N1291" t="s">
        <v>3303</v>
      </c>
      <c r="O1291" t="s">
        <v>3207</v>
      </c>
      <c r="Q1291" t="s">
        <v>3225</v>
      </c>
      <c r="R1291" t="s">
        <v>1402</v>
      </c>
      <c r="S1291" t="s">
        <v>1496</v>
      </c>
      <c r="T1291" t="s">
        <v>2719</v>
      </c>
      <c r="V1291" t="s">
        <v>3304</v>
      </c>
      <c r="W1291">
        <v>0.95</v>
      </c>
      <c r="X1291" t="b">
        <v>1</v>
      </c>
      <c r="Y1291" t="s">
        <v>2720</v>
      </c>
    </row>
    <row r="1292" spans="1:25" x14ac:dyDescent="0.35">
      <c r="A1292" t="s">
        <v>3223</v>
      </c>
      <c r="B1292" t="s">
        <v>1498</v>
      </c>
      <c r="C1292" t="s">
        <v>1621</v>
      </c>
      <c r="D1292">
        <v>0.88888888888888895</v>
      </c>
      <c r="G1292">
        <v>8</v>
      </c>
      <c r="H1292">
        <v>0.88888888888888895</v>
      </c>
      <c r="I1292">
        <v>9</v>
      </c>
      <c r="J1292" t="s">
        <v>1402</v>
      </c>
      <c r="K1292" t="s">
        <v>2786</v>
      </c>
      <c r="L1292" t="s">
        <v>3231</v>
      </c>
      <c r="N1292" t="s">
        <v>3303</v>
      </c>
      <c r="O1292" t="s">
        <v>3207</v>
      </c>
      <c r="Q1292" t="s">
        <v>3225</v>
      </c>
      <c r="R1292" t="s">
        <v>1402</v>
      </c>
      <c r="S1292" t="s">
        <v>1496</v>
      </c>
      <c r="T1292" t="s">
        <v>2719</v>
      </c>
      <c r="V1292" t="s">
        <v>3304</v>
      </c>
      <c r="W1292">
        <v>0.95</v>
      </c>
      <c r="X1292" t="b">
        <v>1</v>
      </c>
      <c r="Y1292" t="s">
        <v>2720</v>
      </c>
    </row>
    <row r="1293" spans="1:25" x14ac:dyDescent="0.35">
      <c r="A1293" t="s">
        <v>3223</v>
      </c>
      <c r="B1293" t="s">
        <v>1528</v>
      </c>
      <c r="C1293" t="s">
        <v>1621</v>
      </c>
      <c r="D1293">
        <v>0.75862068965517204</v>
      </c>
      <c r="G1293">
        <v>22</v>
      </c>
      <c r="H1293">
        <v>0.75862068965517204</v>
      </c>
      <c r="I1293">
        <v>29</v>
      </c>
      <c r="J1293" t="s">
        <v>1402</v>
      </c>
      <c r="K1293" t="s">
        <v>2786</v>
      </c>
      <c r="L1293" t="s">
        <v>3231</v>
      </c>
      <c r="N1293" t="s">
        <v>3303</v>
      </c>
      <c r="O1293" t="s">
        <v>3207</v>
      </c>
      <c r="Q1293" t="s">
        <v>3225</v>
      </c>
      <c r="R1293" t="s">
        <v>1402</v>
      </c>
      <c r="S1293" t="s">
        <v>1496</v>
      </c>
      <c r="T1293" t="s">
        <v>2719</v>
      </c>
      <c r="V1293" t="s">
        <v>3305</v>
      </c>
      <c r="W1293">
        <v>0.95</v>
      </c>
      <c r="X1293" t="b">
        <v>1</v>
      </c>
      <c r="Y1293" t="s">
        <v>2720</v>
      </c>
    </row>
    <row r="1294" spans="1:25" x14ac:dyDescent="0.35">
      <c r="A1294" t="s">
        <v>3223</v>
      </c>
      <c r="B1294" t="s">
        <v>1528</v>
      </c>
      <c r="C1294" t="s">
        <v>1697</v>
      </c>
      <c r="D1294">
        <v>6.8965517241379296E-2</v>
      </c>
      <c r="G1294">
        <v>2</v>
      </c>
      <c r="H1294">
        <v>6.8965517241379296E-2</v>
      </c>
      <c r="I1294">
        <v>29</v>
      </c>
      <c r="J1294" t="s">
        <v>1402</v>
      </c>
      <c r="K1294" t="s">
        <v>2786</v>
      </c>
      <c r="L1294" t="s">
        <v>3232</v>
      </c>
      <c r="N1294" t="s">
        <v>3303</v>
      </c>
      <c r="O1294" t="s">
        <v>3207</v>
      </c>
      <c r="Q1294" t="s">
        <v>3225</v>
      </c>
      <c r="R1294" t="s">
        <v>1402</v>
      </c>
      <c r="S1294" t="s">
        <v>1496</v>
      </c>
      <c r="T1294" t="s">
        <v>2719</v>
      </c>
      <c r="V1294" t="s">
        <v>3305</v>
      </c>
      <c r="W1294">
        <v>0.95</v>
      </c>
      <c r="X1294" t="b">
        <v>1</v>
      </c>
      <c r="Y1294" t="s">
        <v>2720</v>
      </c>
    </row>
    <row r="1295" spans="1:25" x14ac:dyDescent="0.35">
      <c r="A1295" t="s">
        <v>3233</v>
      </c>
      <c r="B1295" t="s">
        <v>1498</v>
      </c>
      <c r="C1295" t="s">
        <v>1500</v>
      </c>
      <c r="D1295">
        <v>0.2</v>
      </c>
      <c r="G1295">
        <v>2</v>
      </c>
      <c r="H1295">
        <v>0.2</v>
      </c>
      <c r="I1295">
        <v>10</v>
      </c>
      <c r="J1295" t="s">
        <v>1415</v>
      </c>
      <c r="K1295" t="s">
        <v>2716</v>
      </c>
      <c r="L1295" t="s">
        <v>2731</v>
      </c>
      <c r="N1295" t="s">
        <v>3303</v>
      </c>
      <c r="O1295" t="s">
        <v>3207</v>
      </c>
      <c r="Q1295" t="s">
        <v>3234</v>
      </c>
      <c r="R1295" t="s">
        <v>1415</v>
      </c>
      <c r="S1295" t="s">
        <v>1496</v>
      </c>
      <c r="T1295" t="s">
        <v>2719</v>
      </c>
      <c r="V1295" t="s">
        <v>3304</v>
      </c>
      <c r="W1295">
        <v>0.95</v>
      </c>
      <c r="X1295" t="b">
        <v>1</v>
      </c>
      <c r="Y1295" t="s">
        <v>2720</v>
      </c>
    </row>
    <row r="1296" spans="1:25" x14ac:dyDescent="0.35">
      <c r="A1296" t="s">
        <v>3233</v>
      </c>
      <c r="B1296" t="s">
        <v>1498</v>
      </c>
      <c r="C1296" t="s">
        <v>1496</v>
      </c>
      <c r="D1296">
        <v>0.8</v>
      </c>
      <c r="G1296">
        <v>8</v>
      </c>
      <c r="H1296">
        <v>0.8</v>
      </c>
      <c r="I1296">
        <v>10</v>
      </c>
      <c r="J1296" t="s">
        <v>1415</v>
      </c>
      <c r="K1296" t="s">
        <v>2716</v>
      </c>
      <c r="L1296" t="s">
        <v>2733</v>
      </c>
      <c r="N1296" t="s">
        <v>3303</v>
      </c>
      <c r="O1296" t="s">
        <v>3207</v>
      </c>
      <c r="Q1296" t="s">
        <v>3234</v>
      </c>
      <c r="R1296" t="s">
        <v>1415</v>
      </c>
      <c r="S1296" t="s">
        <v>1496</v>
      </c>
      <c r="T1296" t="s">
        <v>2719</v>
      </c>
      <c r="V1296" t="s">
        <v>3304</v>
      </c>
      <c r="W1296">
        <v>0.95</v>
      </c>
      <c r="X1296" t="b">
        <v>1</v>
      </c>
      <c r="Y1296" t="s">
        <v>2720</v>
      </c>
    </row>
    <row r="1297" spans="1:25" x14ac:dyDescent="0.35">
      <c r="A1297" t="s">
        <v>3233</v>
      </c>
      <c r="B1297" t="s">
        <v>1528</v>
      </c>
      <c r="C1297" t="s">
        <v>1500</v>
      </c>
      <c r="D1297">
        <v>0.22222222222222199</v>
      </c>
      <c r="G1297">
        <v>4</v>
      </c>
      <c r="H1297">
        <v>0.22222222222222199</v>
      </c>
      <c r="I1297">
        <v>18</v>
      </c>
      <c r="J1297" t="s">
        <v>1415</v>
      </c>
      <c r="K1297" t="s">
        <v>2716</v>
      </c>
      <c r="L1297" t="s">
        <v>2731</v>
      </c>
      <c r="N1297" t="s">
        <v>3303</v>
      </c>
      <c r="O1297" t="s">
        <v>3207</v>
      </c>
      <c r="Q1297" t="s">
        <v>3234</v>
      </c>
      <c r="R1297" t="s">
        <v>1415</v>
      </c>
      <c r="S1297" t="s">
        <v>1496</v>
      </c>
      <c r="T1297" t="s">
        <v>2719</v>
      </c>
      <c r="V1297" t="s">
        <v>3305</v>
      </c>
      <c r="W1297">
        <v>0.95</v>
      </c>
      <c r="X1297" t="b">
        <v>1</v>
      </c>
      <c r="Y1297" t="s">
        <v>2720</v>
      </c>
    </row>
    <row r="1298" spans="1:25" x14ac:dyDescent="0.35">
      <c r="A1298" t="s">
        <v>3233</v>
      </c>
      <c r="B1298" t="s">
        <v>1528</v>
      </c>
      <c r="C1298" t="s">
        <v>1496</v>
      </c>
      <c r="D1298">
        <v>0.77777777777777801</v>
      </c>
      <c r="G1298">
        <v>14</v>
      </c>
      <c r="H1298">
        <v>0.77777777777777801</v>
      </c>
      <c r="I1298">
        <v>18</v>
      </c>
      <c r="J1298" t="s">
        <v>1415</v>
      </c>
      <c r="K1298" t="s">
        <v>2716</v>
      </c>
      <c r="L1298" t="s">
        <v>2733</v>
      </c>
      <c r="N1298" t="s">
        <v>3303</v>
      </c>
      <c r="O1298" t="s">
        <v>3207</v>
      </c>
      <c r="Q1298" t="s">
        <v>3234</v>
      </c>
      <c r="R1298" t="s">
        <v>1415</v>
      </c>
      <c r="S1298" t="s">
        <v>1496</v>
      </c>
      <c r="T1298" t="s">
        <v>2719</v>
      </c>
      <c r="V1298" t="s">
        <v>3305</v>
      </c>
      <c r="W1298">
        <v>0.95</v>
      </c>
      <c r="X1298" t="b">
        <v>1</v>
      </c>
      <c r="Y1298" t="s">
        <v>2720</v>
      </c>
    </row>
    <row r="1299" spans="1:25" x14ac:dyDescent="0.35">
      <c r="A1299" t="s">
        <v>3235</v>
      </c>
      <c r="B1299" t="s">
        <v>1498</v>
      </c>
      <c r="C1299" t="s">
        <v>2223</v>
      </c>
      <c r="D1299">
        <v>0.125</v>
      </c>
      <c r="G1299">
        <v>1</v>
      </c>
      <c r="H1299">
        <v>0.125</v>
      </c>
      <c r="I1299">
        <v>8</v>
      </c>
      <c r="J1299" t="s">
        <v>1416</v>
      </c>
      <c r="K1299" t="s">
        <v>2716</v>
      </c>
      <c r="L1299" t="s">
        <v>3236</v>
      </c>
      <c r="N1299" t="s">
        <v>3303</v>
      </c>
      <c r="O1299" t="s">
        <v>3207</v>
      </c>
      <c r="Q1299" t="s">
        <v>3237</v>
      </c>
      <c r="R1299" t="s">
        <v>1416</v>
      </c>
      <c r="S1299" t="s">
        <v>1496</v>
      </c>
      <c r="T1299" t="s">
        <v>2719</v>
      </c>
      <c r="V1299" t="s">
        <v>3304</v>
      </c>
      <c r="W1299">
        <v>0.95</v>
      </c>
      <c r="X1299" t="b">
        <v>1</v>
      </c>
      <c r="Y1299" t="s">
        <v>2720</v>
      </c>
    </row>
    <row r="1300" spans="1:25" x14ac:dyDescent="0.35">
      <c r="A1300" t="s">
        <v>3235</v>
      </c>
      <c r="B1300" t="s">
        <v>1498</v>
      </c>
      <c r="C1300" t="s">
        <v>1567</v>
      </c>
      <c r="D1300">
        <v>0.25</v>
      </c>
      <c r="G1300">
        <v>2</v>
      </c>
      <c r="H1300">
        <v>0.25</v>
      </c>
      <c r="I1300">
        <v>8</v>
      </c>
      <c r="J1300" t="s">
        <v>1416</v>
      </c>
      <c r="K1300" t="s">
        <v>2716</v>
      </c>
      <c r="L1300" t="s">
        <v>3238</v>
      </c>
      <c r="N1300" t="s">
        <v>3303</v>
      </c>
      <c r="O1300" t="s">
        <v>3207</v>
      </c>
      <c r="Q1300" t="s">
        <v>3237</v>
      </c>
      <c r="R1300" t="s">
        <v>1416</v>
      </c>
      <c r="S1300" t="s">
        <v>1496</v>
      </c>
      <c r="T1300" t="s">
        <v>2719</v>
      </c>
      <c r="V1300" t="s">
        <v>3304</v>
      </c>
      <c r="W1300">
        <v>0.95</v>
      </c>
      <c r="X1300" t="b">
        <v>1</v>
      </c>
      <c r="Y1300" t="s">
        <v>2720</v>
      </c>
    </row>
    <row r="1301" spans="1:25" x14ac:dyDescent="0.35">
      <c r="A1301" t="s">
        <v>3235</v>
      </c>
      <c r="B1301" t="s">
        <v>1498</v>
      </c>
      <c r="C1301" t="s">
        <v>1862</v>
      </c>
      <c r="D1301">
        <v>0.5</v>
      </c>
      <c r="G1301">
        <v>4</v>
      </c>
      <c r="H1301">
        <v>0.5</v>
      </c>
      <c r="I1301">
        <v>8</v>
      </c>
      <c r="J1301" t="s">
        <v>1416</v>
      </c>
      <c r="K1301" t="s">
        <v>2716</v>
      </c>
      <c r="L1301" t="s">
        <v>3239</v>
      </c>
      <c r="N1301" t="s">
        <v>3303</v>
      </c>
      <c r="O1301" t="s">
        <v>3207</v>
      </c>
      <c r="Q1301" t="s">
        <v>3237</v>
      </c>
      <c r="R1301" t="s">
        <v>1416</v>
      </c>
      <c r="S1301" t="s">
        <v>1496</v>
      </c>
      <c r="T1301" t="s">
        <v>2719</v>
      </c>
      <c r="V1301" t="s">
        <v>3304</v>
      </c>
      <c r="W1301">
        <v>0.95</v>
      </c>
      <c r="X1301" t="b">
        <v>1</v>
      </c>
      <c r="Y1301" t="s">
        <v>2720</v>
      </c>
    </row>
    <row r="1302" spans="1:25" x14ac:dyDescent="0.35">
      <c r="A1302" t="s">
        <v>3235</v>
      </c>
      <c r="B1302" t="s">
        <v>1498</v>
      </c>
      <c r="C1302" t="s">
        <v>1813</v>
      </c>
      <c r="D1302">
        <v>0.125</v>
      </c>
      <c r="G1302">
        <v>1</v>
      </c>
      <c r="H1302">
        <v>0.125</v>
      </c>
      <c r="I1302">
        <v>8</v>
      </c>
      <c r="J1302" t="s">
        <v>1416</v>
      </c>
      <c r="K1302" t="s">
        <v>2716</v>
      </c>
      <c r="L1302" t="s">
        <v>3240</v>
      </c>
      <c r="N1302" t="s">
        <v>3303</v>
      </c>
      <c r="O1302" t="s">
        <v>3207</v>
      </c>
      <c r="Q1302" t="s">
        <v>3237</v>
      </c>
      <c r="R1302" t="s">
        <v>1416</v>
      </c>
      <c r="S1302" t="s">
        <v>1496</v>
      </c>
      <c r="T1302" t="s">
        <v>2719</v>
      </c>
      <c r="V1302" t="s">
        <v>3304</v>
      </c>
      <c r="W1302">
        <v>0.95</v>
      </c>
      <c r="X1302" t="b">
        <v>1</v>
      </c>
      <c r="Y1302" t="s">
        <v>2720</v>
      </c>
    </row>
    <row r="1303" spans="1:25" x14ac:dyDescent="0.35">
      <c r="A1303" t="s">
        <v>3235</v>
      </c>
      <c r="B1303" t="s">
        <v>1528</v>
      </c>
      <c r="C1303" t="s">
        <v>2223</v>
      </c>
      <c r="D1303">
        <v>7.1428571428571397E-2</v>
      </c>
      <c r="G1303">
        <v>1</v>
      </c>
      <c r="H1303">
        <v>7.1428571428571397E-2</v>
      </c>
      <c r="I1303">
        <v>14</v>
      </c>
      <c r="J1303" t="s">
        <v>1416</v>
      </c>
      <c r="K1303" t="s">
        <v>2716</v>
      </c>
      <c r="L1303" t="s">
        <v>3236</v>
      </c>
      <c r="N1303" t="s">
        <v>3303</v>
      </c>
      <c r="O1303" t="s">
        <v>3207</v>
      </c>
      <c r="Q1303" t="s">
        <v>3237</v>
      </c>
      <c r="R1303" t="s">
        <v>1416</v>
      </c>
      <c r="S1303" t="s">
        <v>1496</v>
      </c>
      <c r="T1303" t="s">
        <v>2719</v>
      </c>
      <c r="V1303" t="s">
        <v>3305</v>
      </c>
      <c r="W1303">
        <v>0.95</v>
      </c>
      <c r="X1303" t="b">
        <v>1</v>
      </c>
      <c r="Y1303" t="s">
        <v>2720</v>
      </c>
    </row>
    <row r="1304" spans="1:25" x14ac:dyDescent="0.35">
      <c r="A1304" t="s">
        <v>3235</v>
      </c>
      <c r="B1304" t="s">
        <v>1528</v>
      </c>
      <c r="C1304" t="s">
        <v>1862</v>
      </c>
      <c r="D1304">
        <v>0.92857142857142805</v>
      </c>
      <c r="G1304">
        <v>13</v>
      </c>
      <c r="H1304">
        <v>0.92857142857142905</v>
      </c>
      <c r="I1304">
        <v>14</v>
      </c>
      <c r="J1304" t="s">
        <v>1416</v>
      </c>
      <c r="K1304" t="s">
        <v>2716</v>
      </c>
      <c r="L1304" t="s">
        <v>3239</v>
      </c>
      <c r="N1304" t="s">
        <v>3303</v>
      </c>
      <c r="O1304" t="s">
        <v>3207</v>
      </c>
      <c r="Q1304" t="s">
        <v>3237</v>
      </c>
      <c r="R1304" t="s">
        <v>1416</v>
      </c>
      <c r="S1304" t="s">
        <v>1496</v>
      </c>
      <c r="T1304" t="s">
        <v>2719</v>
      </c>
      <c r="V1304" t="s">
        <v>3305</v>
      </c>
      <c r="W1304">
        <v>0.95</v>
      </c>
      <c r="X1304" t="b">
        <v>1</v>
      </c>
      <c r="Y1304" t="s">
        <v>2720</v>
      </c>
    </row>
    <row r="1305" spans="1:25" x14ac:dyDescent="0.35">
      <c r="A1305" t="s">
        <v>3241</v>
      </c>
      <c r="B1305" t="s">
        <v>1498</v>
      </c>
      <c r="C1305" t="s">
        <v>1564</v>
      </c>
      <c r="D1305">
        <v>0.25</v>
      </c>
      <c r="G1305">
        <v>2</v>
      </c>
      <c r="H1305">
        <v>0.25</v>
      </c>
      <c r="I1305">
        <v>8</v>
      </c>
      <c r="J1305" t="s">
        <v>1417</v>
      </c>
      <c r="K1305" t="s">
        <v>2716</v>
      </c>
      <c r="L1305" t="s">
        <v>3046</v>
      </c>
      <c r="N1305" t="s">
        <v>3303</v>
      </c>
      <c r="O1305" t="s">
        <v>3207</v>
      </c>
      <c r="Q1305" t="s">
        <v>3242</v>
      </c>
      <c r="R1305" t="s">
        <v>1417</v>
      </c>
      <c r="S1305" t="s">
        <v>1496</v>
      </c>
      <c r="T1305" t="s">
        <v>2719</v>
      </c>
      <c r="V1305" t="s">
        <v>3304</v>
      </c>
      <c r="W1305">
        <v>0.95</v>
      </c>
      <c r="X1305" t="b">
        <v>1</v>
      </c>
      <c r="Y1305" t="s">
        <v>2720</v>
      </c>
    </row>
    <row r="1306" spans="1:25" x14ac:dyDescent="0.35">
      <c r="A1306" t="s">
        <v>3241</v>
      </c>
      <c r="B1306" t="s">
        <v>1498</v>
      </c>
      <c r="C1306" t="s">
        <v>1558</v>
      </c>
      <c r="D1306">
        <v>0.75</v>
      </c>
      <c r="G1306">
        <v>6</v>
      </c>
      <c r="H1306">
        <v>0.75</v>
      </c>
      <c r="I1306">
        <v>8</v>
      </c>
      <c r="J1306" t="s">
        <v>1417</v>
      </c>
      <c r="K1306" t="s">
        <v>2716</v>
      </c>
      <c r="L1306" t="s">
        <v>3052</v>
      </c>
      <c r="N1306" t="s">
        <v>3303</v>
      </c>
      <c r="O1306" t="s">
        <v>3207</v>
      </c>
      <c r="Q1306" t="s">
        <v>3242</v>
      </c>
      <c r="R1306" t="s">
        <v>1417</v>
      </c>
      <c r="S1306" t="s">
        <v>1496</v>
      </c>
      <c r="T1306" t="s">
        <v>2719</v>
      </c>
      <c r="V1306" t="s">
        <v>3304</v>
      </c>
      <c r="W1306">
        <v>0.95</v>
      </c>
      <c r="X1306" t="b">
        <v>1</v>
      </c>
      <c r="Y1306" t="s">
        <v>2720</v>
      </c>
    </row>
    <row r="1307" spans="1:25" x14ac:dyDescent="0.35">
      <c r="A1307" t="s">
        <v>3241</v>
      </c>
      <c r="B1307" t="s">
        <v>1528</v>
      </c>
      <c r="C1307" t="s">
        <v>1564</v>
      </c>
      <c r="D1307">
        <v>0.214285714285714</v>
      </c>
      <c r="G1307">
        <v>3</v>
      </c>
      <c r="H1307">
        <v>0.214285714285714</v>
      </c>
      <c r="I1307">
        <v>14</v>
      </c>
      <c r="J1307" t="s">
        <v>1417</v>
      </c>
      <c r="K1307" t="s">
        <v>2716</v>
      </c>
      <c r="L1307" t="s">
        <v>3046</v>
      </c>
      <c r="N1307" t="s">
        <v>3303</v>
      </c>
      <c r="O1307" t="s">
        <v>3207</v>
      </c>
      <c r="Q1307" t="s">
        <v>3242</v>
      </c>
      <c r="R1307" t="s">
        <v>1417</v>
      </c>
      <c r="S1307" t="s">
        <v>1496</v>
      </c>
      <c r="T1307" t="s">
        <v>2719</v>
      </c>
      <c r="V1307" t="s">
        <v>3305</v>
      </c>
      <c r="W1307">
        <v>0.95</v>
      </c>
      <c r="X1307" t="b">
        <v>1</v>
      </c>
      <c r="Y1307" t="s">
        <v>2720</v>
      </c>
    </row>
    <row r="1308" spans="1:25" x14ac:dyDescent="0.35">
      <c r="A1308" t="s">
        <v>3241</v>
      </c>
      <c r="B1308" t="s">
        <v>1528</v>
      </c>
      <c r="C1308" t="s">
        <v>1558</v>
      </c>
      <c r="D1308">
        <v>0.78571428571428603</v>
      </c>
      <c r="G1308">
        <v>11</v>
      </c>
      <c r="H1308">
        <v>0.78571428571428603</v>
      </c>
      <c r="I1308">
        <v>14</v>
      </c>
      <c r="J1308" t="s">
        <v>1417</v>
      </c>
      <c r="K1308" t="s">
        <v>2716</v>
      </c>
      <c r="L1308" t="s">
        <v>3052</v>
      </c>
      <c r="N1308" t="s">
        <v>3303</v>
      </c>
      <c r="O1308" t="s">
        <v>3207</v>
      </c>
      <c r="Q1308" t="s">
        <v>3242</v>
      </c>
      <c r="R1308" t="s">
        <v>1417</v>
      </c>
      <c r="S1308" t="s">
        <v>1496</v>
      </c>
      <c r="T1308" t="s">
        <v>2719</v>
      </c>
      <c r="V1308" t="s">
        <v>3305</v>
      </c>
      <c r="W1308">
        <v>0.95</v>
      </c>
      <c r="X1308" t="b">
        <v>1</v>
      </c>
      <c r="Y1308" t="s">
        <v>2720</v>
      </c>
    </row>
    <row r="1309" spans="1:25" s="7" customFormat="1" x14ac:dyDescent="0.35">
      <c r="A1309" s="7" t="s">
        <v>3243</v>
      </c>
      <c r="B1309" s="7" t="s">
        <v>1498</v>
      </c>
      <c r="C1309" s="7" t="s">
        <v>2223</v>
      </c>
      <c r="D1309" s="7">
        <v>0.5</v>
      </c>
      <c r="G1309" s="7">
        <v>1</v>
      </c>
      <c r="H1309" s="7">
        <v>0.5</v>
      </c>
      <c r="I1309" s="7">
        <v>2</v>
      </c>
      <c r="J1309" s="7" t="s">
        <v>1425</v>
      </c>
      <c r="K1309" s="7" t="s">
        <v>2716</v>
      </c>
      <c r="L1309" s="7" t="s">
        <v>3244</v>
      </c>
      <c r="N1309" s="7" t="s">
        <v>3303</v>
      </c>
      <c r="O1309" s="7" t="s">
        <v>3207</v>
      </c>
      <c r="Q1309" s="7" t="s">
        <v>3245</v>
      </c>
      <c r="R1309" s="7" t="s">
        <v>1425</v>
      </c>
      <c r="S1309" s="7" t="s">
        <v>1496</v>
      </c>
      <c r="T1309" s="7" t="s">
        <v>2719</v>
      </c>
      <c r="V1309" s="7" t="s">
        <v>3304</v>
      </c>
      <c r="W1309" s="7">
        <v>0.95</v>
      </c>
      <c r="X1309" s="7" t="b">
        <v>1</v>
      </c>
      <c r="Y1309" s="7" t="s">
        <v>2720</v>
      </c>
    </row>
    <row r="1310" spans="1:25" s="7" customFormat="1" x14ac:dyDescent="0.35">
      <c r="A1310" s="7" t="s">
        <v>3243</v>
      </c>
      <c r="B1310" s="7" t="s">
        <v>1498</v>
      </c>
      <c r="C1310" s="7" t="s">
        <v>1813</v>
      </c>
      <c r="D1310" s="7">
        <v>0.5</v>
      </c>
      <c r="G1310" s="7">
        <v>1</v>
      </c>
      <c r="H1310" s="7">
        <v>0.5</v>
      </c>
      <c r="I1310" s="7">
        <v>2</v>
      </c>
      <c r="J1310" s="7" t="s">
        <v>1425</v>
      </c>
      <c r="K1310" s="7" t="s">
        <v>2716</v>
      </c>
      <c r="L1310" s="7" t="s">
        <v>3240</v>
      </c>
      <c r="N1310" s="7" t="s">
        <v>3303</v>
      </c>
      <c r="O1310" s="7" t="s">
        <v>3207</v>
      </c>
      <c r="Q1310" s="7" t="s">
        <v>3245</v>
      </c>
      <c r="R1310" s="7" t="s">
        <v>1425</v>
      </c>
      <c r="S1310" s="7" t="s">
        <v>1496</v>
      </c>
      <c r="T1310" s="7" t="s">
        <v>2719</v>
      </c>
      <c r="V1310" s="7" t="s">
        <v>3304</v>
      </c>
      <c r="W1310" s="7">
        <v>0.95</v>
      </c>
      <c r="X1310" s="7" t="b">
        <v>1</v>
      </c>
      <c r="Y1310" s="7" t="s">
        <v>2720</v>
      </c>
    </row>
    <row r="1311" spans="1:25" s="7" customFormat="1" x14ac:dyDescent="0.35">
      <c r="A1311" s="7" t="s">
        <v>3243</v>
      </c>
      <c r="B1311" s="7" t="s">
        <v>1528</v>
      </c>
      <c r="C1311" s="7" t="s">
        <v>1567</v>
      </c>
      <c r="D1311" s="7">
        <v>0.25</v>
      </c>
      <c r="G1311" s="7">
        <v>1</v>
      </c>
      <c r="H1311" s="7">
        <v>0.25</v>
      </c>
      <c r="I1311" s="7">
        <v>4</v>
      </c>
      <c r="J1311" s="7" t="s">
        <v>1425</v>
      </c>
      <c r="K1311" s="7" t="s">
        <v>2716</v>
      </c>
      <c r="L1311" s="7" t="s">
        <v>3246</v>
      </c>
      <c r="N1311" s="7" t="s">
        <v>3303</v>
      </c>
      <c r="O1311" s="7" t="s">
        <v>3207</v>
      </c>
      <c r="Q1311" s="7" t="s">
        <v>3245</v>
      </c>
      <c r="R1311" s="7" t="s">
        <v>1425</v>
      </c>
      <c r="S1311" s="7" t="s">
        <v>1496</v>
      </c>
      <c r="T1311" s="7" t="s">
        <v>2719</v>
      </c>
      <c r="V1311" s="7" t="s">
        <v>3305</v>
      </c>
      <c r="W1311" s="7">
        <v>0.95</v>
      </c>
      <c r="X1311" s="7" t="b">
        <v>1</v>
      </c>
      <c r="Y1311" s="7" t="s">
        <v>2720</v>
      </c>
    </row>
    <row r="1312" spans="1:25" s="7" customFormat="1" x14ac:dyDescent="0.35">
      <c r="A1312" s="7" t="s">
        <v>3243</v>
      </c>
      <c r="B1312" s="7" t="s">
        <v>1528</v>
      </c>
      <c r="C1312" s="7" t="s">
        <v>1813</v>
      </c>
      <c r="D1312" s="7">
        <v>0.75</v>
      </c>
      <c r="G1312" s="7">
        <v>3</v>
      </c>
      <c r="H1312" s="7">
        <v>0.75</v>
      </c>
      <c r="I1312" s="7">
        <v>4</v>
      </c>
      <c r="J1312" s="7" t="s">
        <v>1425</v>
      </c>
      <c r="K1312" s="7" t="s">
        <v>2716</v>
      </c>
      <c r="L1312" s="7" t="s">
        <v>3240</v>
      </c>
      <c r="N1312" s="7" t="s">
        <v>3303</v>
      </c>
      <c r="O1312" s="7" t="s">
        <v>3207</v>
      </c>
      <c r="Q1312" s="7" t="s">
        <v>3245</v>
      </c>
      <c r="R1312" s="7" t="s">
        <v>1425</v>
      </c>
      <c r="S1312" s="7" t="s">
        <v>1496</v>
      </c>
      <c r="T1312" s="7" t="s">
        <v>2719</v>
      </c>
      <c r="V1312" s="7" t="s">
        <v>3305</v>
      </c>
      <c r="W1312" s="7">
        <v>0.95</v>
      </c>
      <c r="X1312" s="7" t="b">
        <v>1</v>
      </c>
      <c r="Y1312" s="7" t="s">
        <v>2720</v>
      </c>
    </row>
    <row r="1313" spans="1:25" x14ac:dyDescent="0.35">
      <c r="A1313" t="s">
        <v>3247</v>
      </c>
      <c r="B1313" t="s">
        <v>1498</v>
      </c>
      <c r="C1313" t="s">
        <v>1500</v>
      </c>
      <c r="D1313">
        <v>0.1</v>
      </c>
      <c r="G1313">
        <v>1</v>
      </c>
      <c r="H1313">
        <v>0.1</v>
      </c>
      <c r="I1313">
        <v>10</v>
      </c>
      <c r="J1313" t="s">
        <v>1426</v>
      </c>
      <c r="K1313" t="s">
        <v>2716</v>
      </c>
      <c r="L1313" t="s">
        <v>2731</v>
      </c>
      <c r="N1313" t="s">
        <v>3303</v>
      </c>
      <c r="O1313" t="s">
        <v>3207</v>
      </c>
      <c r="Q1313" t="s">
        <v>3248</v>
      </c>
      <c r="R1313" t="s">
        <v>1426</v>
      </c>
      <c r="S1313" t="s">
        <v>1496</v>
      </c>
      <c r="T1313" t="s">
        <v>2719</v>
      </c>
      <c r="V1313" t="s">
        <v>3304</v>
      </c>
      <c r="W1313">
        <v>0.95</v>
      </c>
      <c r="X1313" t="b">
        <v>1</v>
      </c>
      <c r="Y1313" t="s">
        <v>2720</v>
      </c>
    </row>
    <row r="1314" spans="1:25" x14ac:dyDescent="0.35">
      <c r="A1314" t="s">
        <v>3247</v>
      </c>
      <c r="B1314" t="s">
        <v>1498</v>
      </c>
      <c r="C1314" t="s">
        <v>1496</v>
      </c>
      <c r="D1314">
        <v>0.9</v>
      </c>
      <c r="G1314">
        <v>9</v>
      </c>
      <c r="H1314">
        <v>0.9</v>
      </c>
      <c r="I1314">
        <v>10</v>
      </c>
      <c r="J1314" t="s">
        <v>1426</v>
      </c>
      <c r="K1314" t="s">
        <v>2716</v>
      </c>
      <c r="L1314" t="s">
        <v>2733</v>
      </c>
      <c r="N1314" t="s">
        <v>3303</v>
      </c>
      <c r="O1314" t="s">
        <v>3207</v>
      </c>
      <c r="Q1314" t="s">
        <v>3248</v>
      </c>
      <c r="R1314" t="s">
        <v>1426</v>
      </c>
      <c r="S1314" t="s">
        <v>1496</v>
      </c>
      <c r="T1314" t="s">
        <v>2719</v>
      </c>
      <c r="V1314" t="s">
        <v>3304</v>
      </c>
      <c r="W1314">
        <v>0.95</v>
      </c>
      <c r="X1314" t="b">
        <v>1</v>
      </c>
      <c r="Y1314" t="s">
        <v>2720</v>
      </c>
    </row>
    <row r="1315" spans="1:25" x14ac:dyDescent="0.35">
      <c r="A1315" t="s">
        <v>3247</v>
      </c>
      <c r="B1315" t="s">
        <v>1528</v>
      </c>
      <c r="C1315" t="s">
        <v>1500</v>
      </c>
      <c r="D1315">
        <v>5.5555555555555601E-2</v>
      </c>
      <c r="G1315">
        <v>1</v>
      </c>
      <c r="H1315">
        <v>5.5555555555555601E-2</v>
      </c>
      <c r="I1315">
        <v>18</v>
      </c>
      <c r="J1315" t="s">
        <v>1426</v>
      </c>
      <c r="K1315" t="s">
        <v>2716</v>
      </c>
      <c r="L1315" t="s">
        <v>2731</v>
      </c>
      <c r="N1315" t="s">
        <v>3303</v>
      </c>
      <c r="O1315" t="s">
        <v>3207</v>
      </c>
      <c r="Q1315" t="s">
        <v>3248</v>
      </c>
      <c r="R1315" t="s">
        <v>1426</v>
      </c>
      <c r="S1315" t="s">
        <v>1496</v>
      </c>
      <c r="T1315" t="s">
        <v>2719</v>
      </c>
      <c r="V1315" t="s">
        <v>3305</v>
      </c>
      <c r="W1315">
        <v>0.95</v>
      </c>
      <c r="X1315" t="b">
        <v>1</v>
      </c>
      <c r="Y1315" t="s">
        <v>2720</v>
      </c>
    </row>
    <row r="1316" spans="1:25" x14ac:dyDescent="0.35">
      <c r="A1316" t="s">
        <v>3247</v>
      </c>
      <c r="B1316" t="s">
        <v>1528</v>
      </c>
      <c r="C1316" t="s">
        <v>1496</v>
      </c>
      <c r="D1316">
        <v>0.94444444444444398</v>
      </c>
      <c r="G1316">
        <v>17</v>
      </c>
      <c r="H1316">
        <v>0.94444444444444398</v>
      </c>
      <c r="I1316">
        <v>18</v>
      </c>
      <c r="J1316" t="s">
        <v>1426</v>
      </c>
      <c r="K1316" t="s">
        <v>2716</v>
      </c>
      <c r="L1316" t="s">
        <v>2733</v>
      </c>
      <c r="N1316" t="s">
        <v>3303</v>
      </c>
      <c r="O1316" t="s">
        <v>3207</v>
      </c>
      <c r="Q1316" t="s">
        <v>3248</v>
      </c>
      <c r="R1316" t="s">
        <v>1426</v>
      </c>
      <c r="S1316" t="s">
        <v>1496</v>
      </c>
      <c r="T1316" t="s">
        <v>2719</v>
      </c>
      <c r="V1316" t="s">
        <v>3305</v>
      </c>
      <c r="W1316">
        <v>0.95</v>
      </c>
      <c r="X1316" t="b">
        <v>1</v>
      </c>
      <c r="Y1316" t="s">
        <v>2720</v>
      </c>
    </row>
    <row r="1317" spans="1:25" x14ac:dyDescent="0.35">
      <c r="A1317" t="s">
        <v>3249</v>
      </c>
      <c r="B1317" t="s">
        <v>1498</v>
      </c>
      <c r="C1317" t="s">
        <v>1500</v>
      </c>
      <c r="D1317">
        <v>0.95959595959596</v>
      </c>
      <c r="G1317">
        <v>95</v>
      </c>
      <c r="H1317">
        <v>0.95959595959596</v>
      </c>
      <c r="I1317">
        <v>99</v>
      </c>
      <c r="J1317" t="s">
        <v>1427</v>
      </c>
      <c r="K1317" t="s">
        <v>2716</v>
      </c>
      <c r="L1317" t="s">
        <v>2731</v>
      </c>
      <c r="N1317" t="s">
        <v>3303</v>
      </c>
      <c r="O1317" t="s">
        <v>3207</v>
      </c>
      <c r="Q1317" t="s">
        <v>3250</v>
      </c>
      <c r="R1317" t="s">
        <v>1427</v>
      </c>
      <c r="T1317" t="s">
        <v>2719</v>
      </c>
      <c r="V1317" t="s">
        <v>3304</v>
      </c>
      <c r="W1317">
        <v>0.95</v>
      </c>
      <c r="X1317" t="b">
        <v>1</v>
      </c>
      <c r="Y1317" t="s">
        <v>2720</v>
      </c>
    </row>
    <row r="1318" spans="1:25" x14ac:dyDescent="0.35">
      <c r="A1318" t="s">
        <v>3249</v>
      </c>
      <c r="B1318" t="s">
        <v>1498</v>
      </c>
      <c r="C1318" t="s">
        <v>1496</v>
      </c>
      <c r="D1318">
        <v>4.0404040404040401E-2</v>
      </c>
      <c r="G1318">
        <v>4</v>
      </c>
      <c r="H1318">
        <v>4.0404040404040401E-2</v>
      </c>
      <c r="I1318">
        <v>99</v>
      </c>
      <c r="J1318" t="s">
        <v>1427</v>
      </c>
      <c r="K1318" t="s">
        <v>2716</v>
      </c>
      <c r="L1318" t="s">
        <v>2733</v>
      </c>
      <c r="N1318" t="s">
        <v>3303</v>
      </c>
      <c r="O1318" t="s">
        <v>3207</v>
      </c>
      <c r="Q1318" t="s">
        <v>3250</v>
      </c>
      <c r="R1318" t="s">
        <v>1427</v>
      </c>
      <c r="T1318" t="s">
        <v>2719</v>
      </c>
      <c r="V1318" t="s">
        <v>3304</v>
      </c>
      <c r="W1318">
        <v>0.95</v>
      </c>
      <c r="X1318" t="b">
        <v>1</v>
      </c>
      <c r="Y1318" t="s">
        <v>2720</v>
      </c>
    </row>
    <row r="1319" spans="1:25" x14ac:dyDescent="0.35">
      <c r="A1319" t="s">
        <v>3249</v>
      </c>
      <c r="B1319" t="s">
        <v>1528</v>
      </c>
      <c r="C1319" t="s">
        <v>1500</v>
      </c>
      <c r="D1319">
        <v>0.83673469387755095</v>
      </c>
      <c r="G1319">
        <v>82</v>
      </c>
      <c r="H1319">
        <v>0.83673469387755095</v>
      </c>
      <c r="I1319">
        <v>98</v>
      </c>
      <c r="J1319" t="s">
        <v>1427</v>
      </c>
      <c r="K1319" t="s">
        <v>2716</v>
      </c>
      <c r="L1319" t="s">
        <v>2731</v>
      </c>
      <c r="N1319" t="s">
        <v>3303</v>
      </c>
      <c r="O1319" t="s">
        <v>3207</v>
      </c>
      <c r="Q1319" t="s">
        <v>3250</v>
      </c>
      <c r="R1319" t="s">
        <v>1427</v>
      </c>
      <c r="T1319" t="s">
        <v>2719</v>
      </c>
      <c r="V1319" t="s">
        <v>3305</v>
      </c>
      <c r="W1319">
        <v>0.95</v>
      </c>
      <c r="X1319" t="b">
        <v>1</v>
      </c>
      <c r="Y1319" t="s">
        <v>2720</v>
      </c>
    </row>
    <row r="1320" spans="1:25" x14ac:dyDescent="0.35">
      <c r="A1320" t="s">
        <v>3249</v>
      </c>
      <c r="B1320" t="s">
        <v>1528</v>
      </c>
      <c r="C1320" t="s">
        <v>1496</v>
      </c>
      <c r="D1320">
        <v>0.16326530612244899</v>
      </c>
      <c r="G1320">
        <v>16</v>
      </c>
      <c r="H1320">
        <v>0.16326530612244899</v>
      </c>
      <c r="I1320">
        <v>98</v>
      </c>
      <c r="J1320" t="s">
        <v>1427</v>
      </c>
      <c r="K1320" t="s">
        <v>2716</v>
      </c>
      <c r="L1320" t="s">
        <v>2733</v>
      </c>
      <c r="N1320" t="s">
        <v>3303</v>
      </c>
      <c r="O1320" t="s">
        <v>3207</v>
      </c>
      <c r="Q1320" t="s">
        <v>3250</v>
      </c>
      <c r="R1320" t="s">
        <v>1427</v>
      </c>
      <c r="T1320" t="s">
        <v>2719</v>
      </c>
      <c r="V1320" t="s">
        <v>3305</v>
      </c>
      <c r="W1320">
        <v>0.95</v>
      </c>
      <c r="X1320" t="b">
        <v>1</v>
      </c>
      <c r="Y1320" t="s">
        <v>2720</v>
      </c>
    </row>
    <row r="1321" spans="1:25" x14ac:dyDescent="0.35">
      <c r="A1321" t="s">
        <v>3251</v>
      </c>
      <c r="B1321" t="s">
        <v>1528</v>
      </c>
      <c r="C1321" t="s">
        <v>2512</v>
      </c>
      <c r="D1321">
        <v>0.1875</v>
      </c>
      <c r="G1321">
        <v>3</v>
      </c>
      <c r="H1321">
        <v>0.1875</v>
      </c>
      <c r="I1321">
        <v>16</v>
      </c>
      <c r="J1321" t="s">
        <v>1428</v>
      </c>
      <c r="K1321" t="s">
        <v>2786</v>
      </c>
      <c r="L1321" t="s">
        <v>3252</v>
      </c>
      <c r="N1321" t="s">
        <v>3303</v>
      </c>
      <c r="O1321" t="s">
        <v>3207</v>
      </c>
      <c r="Q1321" t="s">
        <v>3253</v>
      </c>
      <c r="R1321" t="s">
        <v>1428</v>
      </c>
      <c r="S1321" t="s">
        <v>1496</v>
      </c>
      <c r="T1321" t="s">
        <v>2719</v>
      </c>
      <c r="V1321" t="s">
        <v>3305</v>
      </c>
      <c r="W1321">
        <v>0.95</v>
      </c>
      <c r="X1321" t="b">
        <v>1</v>
      </c>
      <c r="Y1321" t="s">
        <v>2720</v>
      </c>
    </row>
    <row r="1322" spans="1:25" x14ac:dyDescent="0.35">
      <c r="A1322" t="s">
        <v>3251</v>
      </c>
      <c r="B1322" t="s">
        <v>1528</v>
      </c>
      <c r="C1322" t="s">
        <v>3226</v>
      </c>
      <c r="D1322">
        <v>6.25E-2</v>
      </c>
      <c r="G1322">
        <v>1</v>
      </c>
      <c r="H1322">
        <v>6.25E-2</v>
      </c>
      <c r="I1322">
        <v>16</v>
      </c>
      <c r="J1322" t="s">
        <v>1428</v>
      </c>
      <c r="K1322" t="s">
        <v>2786</v>
      </c>
      <c r="L1322" t="s">
        <v>3254</v>
      </c>
      <c r="N1322" t="s">
        <v>3303</v>
      </c>
      <c r="O1322" t="s">
        <v>3207</v>
      </c>
      <c r="Q1322" t="s">
        <v>3253</v>
      </c>
      <c r="R1322" t="s">
        <v>1428</v>
      </c>
      <c r="S1322" t="s">
        <v>1496</v>
      </c>
      <c r="T1322" t="s">
        <v>2719</v>
      </c>
      <c r="V1322" t="s">
        <v>3305</v>
      </c>
      <c r="W1322">
        <v>0.95</v>
      </c>
      <c r="X1322" t="b">
        <v>1</v>
      </c>
      <c r="Y1322" t="s">
        <v>2720</v>
      </c>
    </row>
    <row r="1323" spans="1:25" x14ac:dyDescent="0.35">
      <c r="A1323" t="s">
        <v>3251</v>
      </c>
      <c r="B1323" t="s">
        <v>1498</v>
      </c>
      <c r="C1323" t="s">
        <v>1604</v>
      </c>
      <c r="D1323">
        <v>1</v>
      </c>
      <c r="G1323">
        <v>4</v>
      </c>
      <c r="H1323">
        <v>1</v>
      </c>
      <c r="I1323">
        <v>4</v>
      </c>
      <c r="J1323" t="s">
        <v>1428</v>
      </c>
      <c r="K1323" t="s">
        <v>2786</v>
      </c>
      <c r="L1323" t="s">
        <v>3255</v>
      </c>
      <c r="N1323" t="s">
        <v>3303</v>
      </c>
      <c r="O1323" t="s">
        <v>3207</v>
      </c>
      <c r="Q1323" t="s">
        <v>3253</v>
      </c>
      <c r="R1323" t="s">
        <v>1428</v>
      </c>
      <c r="S1323" t="s">
        <v>1496</v>
      </c>
      <c r="T1323" t="s">
        <v>2719</v>
      </c>
      <c r="V1323" t="s">
        <v>3304</v>
      </c>
      <c r="W1323">
        <v>0.95</v>
      </c>
      <c r="X1323" t="b">
        <v>1</v>
      </c>
      <c r="Y1323" t="s">
        <v>2720</v>
      </c>
    </row>
    <row r="1324" spans="1:25" x14ac:dyDescent="0.35">
      <c r="A1324" t="s">
        <v>3251</v>
      </c>
      <c r="B1324" t="s">
        <v>1528</v>
      </c>
      <c r="C1324" t="s">
        <v>1604</v>
      </c>
      <c r="D1324">
        <v>0.4375</v>
      </c>
      <c r="G1324">
        <v>7</v>
      </c>
      <c r="H1324">
        <v>0.4375</v>
      </c>
      <c r="I1324">
        <v>16</v>
      </c>
      <c r="J1324" t="s">
        <v>1428</v>
      </c>
      <c r="K1324" t="s">
        <v>2786</v>
      </c>
      <c r="L1324" t="s">
        <v>3255</v>
      </c>
      <c r="N1324" t="s">
        <v>3303</v>
      </c>
      <c r="O1324" t="s">
        <v>3207</v>
      </c>
      <c r="Q1324" t="s">
        <v>3253</v>
      </c>
      <c r="R1324" t="s">
        <v>1428</v>
      </c>
      <c r="S1324" t="s">
        <v>1496</v>
      </c>
      <c r="T1324" t="s">
        <v>2719</v>
      </c>
      <c r="V1324" t="s">
        <v>3305</v>
      </c>
      <c r="W1324">
        <v>0.95</v>
      </c>
      <c r="X1324" t="b">
        <v>1</v>
      </c>
      <c r="Y1324" t="s">
        <v>2720</v>
      </c>
    </row>
    <row r="1325" spans="1:25" x14ac:dyDescent="0.35">
      <c r="A1325" t="s">
        <v>3251</v>
      </c>
      <c r="B1325" t="s">
        <v>1498</v>
      </c>
      <c r="C1325" t="s">
        <v>2095</v>
      </c>
      <c r="D1325">
        <v>0.25</v>
      </c>
      <c r="G1325">
        <v>1</v>
      </c>
      <c r="H1325">
        <v>0.25</v>
      </c>
      <c r="I1325">
        <v>4</v>
      </c>
      <c r="J1325" t="s">
        <v>1428</v>
      </c>
      <c r="K1325" t="s">
        <v>2786</v>
      </c>
      <c r="L1325" t="s">
        <v>3256</v>
      </c>
      <c r="N1325" t="s">
        <v>3303</v>
      </c>
      <c r="O1325" t="s">
        <v>3207</v>
      </c>
      <c r="Q1325" t="s">
        <v>3253</v>
      </c>
      <c r="R1325" t="s">
        <v>1428</v>
      </c>
      <c r="S1325" t="s">
        <v>1496</v>
      </c>
      <c r="T1325" t="s">
        <v>2719</v>
      </c>
      <c r="V1325" t="s">
        <v>3304</v>
      </c>
      <c r="W1325">
        <v>0.95</v>
      </c>
      <c r="X1325" t="b">
        <v>1</v>
      </c>
      <c r="Y1325" t="s">
        <v>2720</v>
      </c>
    </row>
    <row r="1326" spans="1:25" x14ac:dyDescent="0.35">
      <c r="A1326" t="s">
        <v>3251</v>
      </c>
      <c r="B1326" t="s">
        <v>1528</v>
      </c>
      <c r="C1326" t="s">
        <v>2095</v>
      </c>
      <c r="D1326">
        <v>0.25</v>
      </c>
      <c r="G1326">
        <v>4</v>
      </c>
      <c r="H1326">
        <v>0.25</v>
      </c>
      <c r="I1326">
        <v>16</v>
      </c>
      <c r="J1326" t="s">
        <v>1428</v>
      </c>
      <c r="K1326" t="s">
        <v>2786</v>
      </c>
      <c r="L1326" t="s">
        <v>3256</v>
      </c>
      <c r="N1326" t="s">
        <v>3303</v>
      </c>
      <c r="O1326" t="s">
        <v>3207</v>
      </c>
      <c r="Q1326" t="s">
        <v>3253</v>
      </c>
      <c r="R1326" t="s">
        <v>1428</v>
      </c>
      <c r="S1326" t="s">
        <v>1496</v>
      </c>
      <c r="T1326" t="s">
        <v>2719</v>
      </c>
      <c r="V1326" t="s">
        <v>3305</v>
      </c>
      <c r="W1326">
        <v>0.95</v>
      </c>
      <c r="X1326" t="b">
        <v>1</v>
      </c>
      <c r="Y1326" t="s">
        <v>2720</v>
      </c>
    </row>
    <row r="1327" spans="1:25" x14ac:dyDescent="0.35">
      <c r="A1327" t="s">
        <v>3251</v>
      </c>
      <c r="B1327" t="s">
        <v>1528</v>
      </c>
      <c r="C1327" t="s">
        <v>2356</v>
      </c>
      <c r="D1327">
        <v>6.25E-2</v>
      </c>
      <c r="G1327">
        <v>1</v>
      </c>
      <c r="H1327">
        <v>6.25E-2</v>
      </c>
      <c r="I1327">
        <v>16</v>
      </c>
      <c r="J1327" t="s">
        <v>1428</v>
      </c>
      <c r="K1327" t="s">
        <v>2786</v>
      </c>
      <c r="L1327" t="s">
        <v>3230</v>
      </c>
      <c r="N1327" t="s">
        <v>3303</v>
      </c>
      <c r="O1327" t="s">
        <v>3207</v>
      </c>
      <c r="Q1327" t="s">
        <v>3253</v>
      </c>
      <c r="R1327" t="s">
        <v>1428</v>
      </c>
      <c r="S1327" t="s">
        <v>1496</v>
      </c>
      <c r="T1327" t="s">
        <v>2719</v>
      </c>
      <c r="V1327" t="s">
        <v>3305</v>
      </c>
      <c r="W1327">
        <v>0.95</v>
      </c>
      <c r="X1327" t="b">
        <v>1</v>
      </c>
      <c r="Y1327" t="s">
        <v>2720</v>
      </c>
    </row>
    <row r="1328" spans="1:25" x14ac:dyDescent="0.35">
      <c r="A1328" t="s">
        <v>3251</v>
      </c>
      <c r="B1328" t="s">
        <v>1528</v>
      </c>
      <c r="C1328" t="s">
        <v>1621</v>
      </c>
      <c r="D1328">
        <v>0.5</v>
      </c>
      <c r="G1328">
        <v>8</v>
      </c>
      <c r="H1328">
        <v>0.5</v>
      </c>
      <c r="I1328">
        <v>16</v>
      </c>
      <c r="J1328" t="s">
        <v>1428</v>
      </c>
      <c r="K1328" t="s">
        <v>2786</v>
      </c>
      <c r="L1328" t="s">
        <v>3257</v>
      </c>
      <c r="N1328" t="s">
        <v>3303</v>
      </c>
      <c r="O1328" t="s">
        <v>3207</v>
      </c>
      <c r="Q1328" t="s">
        <v>3253</v>
      </c>
      <c r="R1328" t="s">
        <v>1428</v>
      </c>
      <c r="S1328" t="s">
        <v>1496</v>
      </c>
      <c r="T1328" t="s">
        <v>2719</v>
      </c>
      <c r="V1328" t="s">
        <v>3305</v>
      </c>
      <c r="W1328">
        <v>0.95</v>
      </c>
      <c r="X1328" t="b">
        <v>1</v>
      </c>
      <c r="Y1328" t="s">
        <v>2720</v>
      </c>
    </row>
    <row r="1329" spans="1:25" x14ac:dyDescent="0.35">
      <c r="A1329" t="s">
        <v>3251</v>
      </c>
      <c r="B1329" t="s">
        <v>1528</v>
      </c>
      <c r="C1329" t="s">
        <v>1697</v>
      </c>
      <c r="D1329">
        <v>0.1875</v>
      </c>
      <c r="G1329">
        <v>3</v>
      </c>
      <c r="H1329">
        <v>0.1875</v>
      </c>
      <c r="I1329">
        <v>16</v>
      </c>
      <c r="J1329" t="s">
        <v>1428</v>
      </c>
      <c r="K1329" t="s">
        <v>2786</v>
      </c>
      <c r="L1329" t="s">
        <v>3258</v>
      </c>
      <c r="N1329" t="s">
        <v>3303</v>
      </c>
      <c r="O1329" t="s">
        <v>3207</v>
      </c>
      <c r="Q1329" t="s">
        <v>3253</v>
      </c>
      <c r="R1329" t="s">
        <v>1428</v>
      </c>
      <c r="S1329" t="s">
        <v>1496</v>
      </c>
      <c r="T1329" t="s">
        <v>2719</v>
      </c>
      <c r="V1329" t="s">
        <v>3305</v>
      </c>
      <c r="W1329">
        <v>0.95</v>
      </c>
      <c r="X1329" t="b">
        <v>1</v>
      </c>
      <c r="Y1329" t="s">
        <v>2720</v>
      </c>
    </row>
    <row r="1330" spans="1:25" x14ac:dyDescent="0.35">
      <c r="A1330" t="s">
        <v>3251</v>
      </c>
      <c r="B1330" t="s">
        <v>1528</v>
      </c>
      <c r="C1330" t="s">
        <v>1576</v>
      </c>
      <c r="D1330">
        <v>6.25E-2</v>
      </c>
      <c r="G1330">
        <v>1</v>
      </c>
      <c r="H1330">
        <v>6.25E-2</v>
      </c>
      <c r="I1330">
        <v>16</v>
      </c>
      <c r="J1330" t="s">
        <v>1428</v>
      </c>
      <c r="K1330" t="s">
        <v>2786</v>
      </c>
      <c r="L1330" t="s">
        <v>2807</v>
      </c>
      <c r="N1330" t="s">
        <v>3303</v>
      </c>
      <c r="O1330" t="s">
        <v>3207</v>
      </c>
      <c r="Q1330" t="s">
        <v>3253</v>
      </c>
      <c r="R1330" t="s">
        <v>1428</v>
      </c>
      <c r="S1330" t="s">
        <v>1496</v>
      </c>
      <c r="T1330" t="s">
        <v>2719</v>
      </c>
      <c r="V1330" t="s">
        <v>3305</v>
      </c>
      <c r="W1330">
        <v>0.95</v>
      </c>
      <c r="X1330" t="b">
        <v>1</v>
      </c>
      <c r="Y1330" t="s">
        <v>2720</v>
      </c>
    </row>
    <row r="1331" spans="1:25" x14ac:dyDescent="0.35">
      <c r="A1331" t="s">
        <v>3259</v>
      </c>
      <c r="B1331" t="s">
        <v>1498</v>
      </c>
      <c r="C1331" t="s">
        <v>1652</v>
      </c>
      <c r="D1331">
        <v>0.17171717171717199</v>
      </c>
      <c r="G1331">
        <v>17</v>
      </c>
      <c r="H1331">
        <v>0.17171717171717199</v>
      </c>
      <c r="I1331">
        <v>99</v>
      </c>
      <c r="J1331" t="s">
        <v>1442</v>
      </c>
      <c r="K1331" t="s">
        <v>2716</v>
      </c>
      <c r="L1331" t="s">
        <v>2850</v>
      </c>
      <c r="N1331" t="s">
        <v>3303</v>
      </c>
      <c r="O1331" t="s">
        <v>3260</v>
      </c>
      <c r="Q1331" t="s">
        <v>3261</v>
      </c>
      <c r="R1331" t="s">
        <v>1442</v>
      </c>
      <c r="T1331" t="s">
        <v>2719</v>
      </c>
      <c r="V1331" t="s">
        <v>3304</v>
      </c>
      <c r="W1331">
        <v>0.95</v>
      </c>
      <c r="X1331" t="b">
        <v>1</v>
      </c>
      <c r="Y1331" t="s">
        <v>2720</v>
      </c>
    </row>
    <row r="1332" spans="1:25" x14ac:dyDescent="0.35">
      <c r="A1332" t="s">
        <v>3259</v>
      </c>
      <c r="B1332" t="s">
        <v>1498</v>
      </c>
      <c r="C1332" t="s">
        <v>1702</v>
      </c>
      <c r="D1332">
        <v>4.0404040404040401E-2</v>
      </c>
      <c r="G1332">
        <v>4</v>
      </c>
      <c r="H1332">
        <v>4.0404040404040401E-2</v>
      </c>
      <c r="I1332">
        <v>99</v>
      </c>
      <c r="J1332" t="s">
        <v>1442</v>
      </c>
      <c r="K1332" t="s">
        <v>2716</v>
      </c>
      <c r="L1332" t="s">
        <v>3197</v>
      </c>
      <c r="N1332" t="s">
        <v>3303</v>
      </c>
      <c r="O1332" t="s">
        <v>3260</v>
      </c>
      <c r="Q1332" t="s">
        <v>3261</v>
      </c>
      <c r="R1332" t="s">
        <v>1442</v>
      </c>
      <c r="T1332" t="s">
        <v>2719</v>
      </c>
      <c r="V1332" t="s">
        <v>3304</v>
      </c>
      <c r="W1332">
        <v>0.95</v>
      </c>
      <c r="X1332" t="b">
        <v>1</v>
      </c>
      <c r="Y1332" t="s">
        <v>2720</v>
      </c>
    </row>
    <row r="1333" spans="1:25" x14ac:dyDescent="0.35">
      <c r="A1333" t="s">
        <v>3259</v>
      </c>
      <c r="B1333" t="s">
        <v>1498</v>
      </c>
      <c r="C1333" t="s">
        <v>1518</v>
      </c>
      <c r="D1333">
        <v>0.54545454545454597</v>
      </c>
      <c r="G1333">
        <v>54</v>
      </c>
      <c r="H1333">
        <v>0.54545454545454497</v>
      </c>
      <c r="I1333">
        <v>99</v>
      </c>
      <c r="J1333" t="s">
        <v>1442</v>
      </c>
      <c r="K1333" t="s">
        <v>2716</v>
      </c>
      <c r="L1333" t="s">
        <v>2818</v>
      </c>
      <c r="N1333" t="s">
        <v>3303</v>
      </c>
      <c r="O1333" t="s">
        <v>3260</v>
      </c>
      <c r="Q1333" t="s">
        <v>3261</v>
      </c>
      <c r="R1333" t="s">
        <v>1442</v>
      </c>
      <c r="T1333" t="s">
        <v>2719</v>
      </c>
      <c r="V1333" t="s">
        <v>3304</v>
      </c>
      <c r="W1333">
        <v>0.95</v>
      </c>
      <c r="X1333" t="b">
        <v>1</v>
      </c>
      <c r="Y1333" t="s">
        <v>2720</v>
      </c>
    </row>
    <row r="1334" spans="1:25" x14ac:dyDescent="0.35">
      <c r="A1334" t="s">
        <v>3259</v>
      </c>
      <c r="B1334" t="s">
        <v>1498</v>
      </c>
      <c r="C1334" t="s">
        <v>1563</v>
      </c>
      <c r="D1334">
        <v>0.24242424242424199</v>
      </c>
      <c r="G1334">
        <v>24</v>
      </c>
      <c r="H1334">
        <v>0.24242424242424199</v>
      </c>
      <c r="I1334">
        <v>99</v>
      </c>
      <c r="J1334" t="s">
        <v>1442</v>
      </c>
      <c r="K1334" t="s">
        <v>2716</v>
      </c>
      <c r="L1334" t="s">
        <v>2820</v>
      </c>
      <c r="N1334" t="s">
        <v>3303</v>
      </c>
      <c r="O1334" t="s">
        <v>3260</v>
      </c>
      <c r="Q1334" t="s">
        <v>3261</v>
      </c>
      <c r="R1334" t="s">
        <v>1442</v>
      </c>
      <c r="T1334" t="s">
        <v>2719</v>
      </c>
      <c r="V1334" t="s">
        <v>3304</v>
      </c>
      <c r="W1334">
        <v>0.95</v>
      </c>
      <c r="X1334" t="b">
        <v>1</v>
      </c>
      <c r="Y1334" t="s">
        <v>2720</v>
      </c>
    </row>
    <row r="1335" spans="1:25" x14ac:dyDescent="0.35">
      <c r="A1335" t="s">
        <v>3259</v>
      </c>
      <c r="B1335" t="s">
        <v>1528</v>
      </c>
      <c r="C1335" t="s">
        <v>1652</v>
      </c>
      <c r="D1335">
        <v>0.15306122448979601</v>
      </c>
      <c r="G1335">
        <v>15</v>
      </c>
      <c r="H1335">
        <v>0.15306122448979601</v>
      </c>
      <c r="I1335">
        <v>98</v>
      </c>
      <c r="J1335" t="s">
        <v>1442</v>
      </c>
      <c r="K1335" t="s">
        <v>2716</v>
      </c>
      <c r="L1335" t="s">
        <v>2850</v>
      </c>
      <c r="N1335" t="s">
        <v>3303</v>
      </c>
      <c r="O1335" t="s">
        <v>3260</v>
      </c>
      <c r="Q1335" t="s">
        <v>3261</v>
      </c>
      <c r="R1335" t="s">
        <v>1442</v>
      </c>
      <c r="T1335" t="s">
        <v>2719</v>
      </c>
      <c r="V1335" t="s">
        <v>3305</v>
      </c>
      <c r="W1335">
        <v>0.95</v>
      </c>
      <c r="X1335" t="b">
        <v>1</v>
      </c>
      <c r="Y1335" t="s">
        <v>2720</v>
      </c>
    </row>
    <row r="1336" spans="1:25" x14ac:dyDescent="0.35">
      <c r="A1336" t="s">
        <v>3259</v>
      </c>
      <c r="B1336" t="s">
        <v>1528</v>
      </c>
      <c r="C1336" t="s">
        <v>1702</v>
      </c>
      <c r="D1336">
        <v>3.06122448979592E-2</v>
      </c>
      <c r="G1336">
        <v>3</v>
      </c>
      <c r="H1336">
        <v>3.06122448979592E-2</v>
      </c>
      <c r="I1336">
        <v>98</v>
      </c>
      <c r="J1336" t="s">
        <v>1442</v>
      </c>
      <c r="K1336" t="s">
        <v>2716</v>
      </c>
      <c r="L1336" t="s">
        <v>3197</v>
      </c>
      <c r="N1336" t="s">
        <v>3303</v>
      </c>
      <c r="O1336" t="s">
        <v>3260</v>
      </c>
      <c r="Q1336" t="s">
        <v>3261</v>
      </c>
      <c r="R1336" t="s">
        <v>1442</v>
      </c>
      <c r="T1336" t="s">
        <v>2719</v>
      </c>
      <c r="V1336" t="s">
        <v>3305</v>
      </c>
      <c r="W1336">
        <v>0.95</v>
      </c>
      <c r="X1336" t="b">
        <v>1</v>
      </c>
      <c r="Y1336" t="s">
        <v>2720</v>
      </c>
    </row>
    <row r="1337" spans="1:25" x14ac:dyDescent="0.35">
      <c r="A1337" t="s">
        <v>3259</v>
      </c>
      <c r="B1337" t="s">
        <v>1528</v>
      </c>
      <c r="C1337" t="s">
        <v>1518</v>
      </c>
      <c r="D1337">
        <v>0.42857142857142899</v>
      </c>
      <c r="G1337">
        <v>42</v>
      </c>
      <c r="H1337">
        <v>0.42857142857142899</v>
      </c>
      <c r="I1337">
        <v>98</v>
      </c>
      <c r="J1337" t="s">
        <v>1442</v>
      </c>
      <c r="K1337" t="s">
        <v>2716</v>
      </c>
      <c r="L1337" t="s">
        <v>2818</v>
      </c>
      <c r="N1337" t="s">
        <v>3303</v>
      </c>
      <c r="O1337" t="s">
        <v>3260</v>
      </c>
      <c r="Q1337" t="s">
        <v>3261</v>
      </c>
      <c r="R1337" t="s">
        <v>1442</v>
      </c>
      <c r="T1337" t="s">
        <v>2719</v>
      </c>
      <c r="V1337" t="s">
        <v>3305</v>
      </c>
      <c r="W1337">
        <v>0.95</v>
      </c>
      <c r="X1337" t="b">
        <v>1</v>
      </c>
      <c r="Y1337" t="s">
        <v>2720</v>
      </c>
    </row>
    <row r="1338" spans="1:25" x14ac:dyDescent="0.35">
      <c r="A1338" t="s">
        <v>3259</v>
      </c>
      <c r="B1338" t="s">
        <v>1528</v>
      </c>
      <c r="C1338" t="s">
        <v>1563</v>
      </c>
      <c r="D1338">
        <v>0.38775510204081598</v>
      </c>
      <c r="G1338">
        <v>38</v>
      </c>
      <c r="H1338">
        <v>0.38775510204081598</v>
      </c>
      <c r="I1338">
        <v>98</v>
      </c>
      <c r="J1338" t="s">
        <v>1442</v>
      </c>
      <c r="K1338" t="s">
        <v>2716</v>
      </c>
      <c r="L1338" t="s">
        <v>2820</v>
      </c>
      <c r="N1338" t="s">
        <v>3303</v>
      </c>
      <c r="O1338" t="s">
        <v>3260</v>
      </c>
      <c r="Q1338" t="s">
        <v>3261</v>
      </c>
      <c r="R1338" t="s">
        <v>1442</v>
      </c>
      <c r="T1338" t="s">
        <v>2719</v>
      </c>
      <c r="V1338" t="s">
        <v>3305</v>
      </c>
      <c r="W1338">
        <v>0.95</v>
      </c>
      <c r="X1338" t="b">
        <v>1</v>
      </c>
      <c r="Y1338" t="s">
        <v>2720</v>
      </c>
    </row>
    <row r="1339" spans="1:25" x14ac:dyDescent="0.35">
      <c r="A1339" t="s">
        <v>3262</v>
      </c>
      <c r="B1339" t="s">
        <v>1498</v>
      </c>
      <c r="C1339" t="s">
        <v>1652</v>
      </c>
      <c r="D1339">
        <v>0.17171717171717199</v>
      </c>
      <c r="G1339">
        <v>17</v>
      </c>
      <c r="H1339">
        <v>0.17171717171717199</v>
      </c>
      <c r="I1339">
        <v>99</v>
      </c>
      <c r="J1339" t="s">
        <v>1443</v>
      </c>
      <c r="K1339" t="s">
        <v>2716</v>
      </c>
      <c r="L1339" t="s">
        <v>2850</v>
      </c>
      <c r="N1339" t="s">
        <v>3303</v>
      </c>
      <c r="O1339" t="s">
        <v>3260</v>
      </c>
      <c r="Q1339" t="s">
        <v>3263</v>
      </c>
      <c r="R1339" t="s">
        <v>1443</v>
      </c>
      <c r="T1339" t="s">
        <v>2719</v>
      </c>
      <c r="V1339" t="s">
        <v>3304</v>
      </c>
      <c r="W1339">
        <v>0.95</v>
      </c>
      <c r="X1339" t="b">
        <v>1</v>
      </c>
      <c r="Y1339" t="s">
        <v>2720</v>
      </c>
    </row>
    <row r="1340" spans="1:25" x14ac:dyDescent="0.35">
      <c r="A1340" t="s">
        <v>3262</v>
      </c>
      <c r="B1340" t="s">
        <v>1498</v>
      </c>
      <c r="C1340" t="s">
        <v>1702</v>
      </c>
      <c r="D1340">
        <v>0.19191919191919199</v>
      </c>
      <c r="G1340">
        <v>19</v>
      </c>
      <c r="H1340">
        <v>0.19191919191919199</v>
      </c>
      <c r="I1340">
        <v>99</v>
      </c>
      <c r="J1340" t="s">
        <v>1443</v>
      </c>
      <c r="K1340" t="s">
        <v>2716</v>
      </c>
      <c r="L1340" t="s">
        <v>3197</v>
      </c>
      <c r="N1340" t="s">
        <v>3303</v>
      </c>
      <c r="O1340" t="s">
        <v>3260</v>
      </c>
      <c r="Q1340" t="s">
        <v>3263</v>
      </c>
      <c r="R1340" t="s">
        <v>1443</v>
      </c>
      <c r="T1340" t="s">
        <v>2719</v>
      </c>
      <c r="V1340" t="s">
        <v>3304</v>
      </c>
      <c r="W1340">
        <v>0.95</v>
      </c>
      <c r="X1340" t="b">
        <v>1</v>
      </c>
      <c r="Y1340" t="s">
        <v>2720</v>
      </c>
    </row>
    <row r="1341" spans="1:25" x14ac:dyDescent="0.35">
      <c r="A1341" t="s">
        <v>3262</v>
      </c>
      <c r="B1341" t="s">
        <v>1498</v>
      </c>
      <c r="C1341" t="s">
        <v>1518</v>
      </c>
      <c r="D1341">
        <v>0.46464646464646497</v>
      </c>
      <c r="G1341">
        <v>46</v>
      </c>
      <c r="H1341">
        <v>0.46464646464646497</v>
      </c>
      <c r="I1341">
        <v>99</v>
      </c>
      <c r="J1341" t="s">
        <v>1443</v>
      </c>
      <c r="K1341" t="s">
        <v>2716</v>
      </c>
      <c r="L1341" t="s">
        <v>2818</v>
      </c>
      <c r="N1341" t="s">
        <v>3303</v>
      </c>
      <c r="O1341" t="s">
        <v>3260</v>
      </c>
      <c r="Q1341" t="s">
        <v>3263</v>
      </c>
      <c r="R1341" t="s">
        <v>1443</v>
      </c>
      <c r="T1341" t="s">
        <v>2719</v>
      </c>
      <c r="V1341" t="s">
        <v>3304</v>
      </c>
      <c r="W1341">
        <v>0.95</v>
      </c>
      <c r="X1341" t="b">
        <v>1</v>
      </c>
      <c r="Y1341" t="s">
        <v>2720</v>
      </c>
    </row>
    <row r="1342" spans="1:25" x14ac:dyDescent="0.35">
      <c r="A1342" t="s">
        <v>3262</v>
      </c>
      <c r="B1342" t="s">
        <v>1498</v>
      </c>
      <c r="C1342" t="s">
        <v>1563</v>
      </c>
      <c r="D1342">
        <v>0.17171717171717199</v>
      </c>
      <c r="G1342">
        <v>17</v>
      </c>
      <c r="H1342">
        <v>0.17171717171717199</v>
      </c>
      <c r="I1342">
        <v>99</v>
      </c>
      <c r="J1342" t="s">
        <v>1443</v>
      </c>
      <c r="K1342" t="s">
        <v>2716</v>
      </c>
      <c r="L1342" t="s">
        <v>2820</v>
      </c>
      <c r="N1342" t="s">
        <v>3303</v>
      </c>
      <c r="O1342" t="s">
        <v>3260</v>
      </c>
      <c r="Q1342" t="s">
        <v>3263</v>
      </c>
      <c r="R1342" t="s">
        <v>1443</v>
      </c>
      <c r="T1342" t="s">
        <v>2719</v>
      </c>
      <c r="V1342" t="s">
        <v>3304</v>
      </c>
      <c r="W1342">
        <v>0.95</v>
      </c>
      <c r="X1342" t="b">
        <v>1</v>
      </c>
      <c r="Y1342" t="s">
        <v>2720</v>
      </c>
    </row>
    <row r="1343" spans="1:25" x14ac:dyDescent="0.35">
      <c r="A1343" t="s">
        <v>3262</v>
      </c>
      <c r="B1343" t="s">
        <v>1528</v>
      </c>
      <c r="C1343" t="s">
        <v>1652</v>
      </c>
      <c r="D1343">
        <v>0.20408163265306101</v>
      </c>
      <c r="G1343">
        <v>20</v>
      </c>
      <c r="H1343">
        <v>0.20408163265306101</v>
      </c>
      <c r="I1343">
        <v>98</v>
      </c>
      <c r="J1343" t="s">
        <v>1443</v>
      </c>
      <c r="K1343" t="s">
        <v>2716</v>
      </c>
      <c r="L1343" t="s">
        <v>2850</v>
      </c>
      <c r="N1343" t="s">
        <v>3303</v>
      </c>
      <c r="O1343" t="s">
        <v>3260</v>
      </c>
      <c r="Q1343" t="s">
        <v>3263</v>
      </c>
      <c r="R1343" t="s">
        <v>1443</v>
      </c>
      <c r="T1343" t="s">
        <v>2719</v>
      </c>
      <c r="V1343" t="s">
        <v>3305</v>
      </c>
      <c r="W1343">
        <v>0.95</v>
      </c>
      <c r="X1343" t="b">
        <v>1</v>
      </c>
      <c r="Y1343" t="s">
        <v>2720</v>
      </c>
    </row>
    <row r="1344" spans="1:25" x14ac:dyDescent="0.35">
      <c r="A1344" t="s">
        <v>3262</v>
      </c>
      <c r="B1344" t="s">
        <v>1528</v>
      </c>
      <c r="C1344" t="s">
        <v>1702</v>
      </c>
      <c r="D1344">
        <v>9.18367346938775E-2</v>
      </c>
      <c r="G1344">
        <v>9</v>
      </c>
      <c r="H1344">
        <v>9.1836734693877597E-2</v>
      </c>
      <c r="I1344">
        <v>98</v>
      </c>
      <c r="J1344" t="s">
        <v>1443</v>
      </c>
      <c r="K1344" t="s">
        <v>2716</v>
      </c>
      <c r="L1344" t="s">
        <v>3197</v>
      </c>
      <c r="N1344" t="s">
        <v>3303</v>
      </c>
      <c r="O1344" t="s">
        <v>3260</v>
      </c>
      <c r="Q1344" t="s">
        <v>3263</v>
      </c>
      <c r="R1344" t="s">
        <v>1443</v>
      </c>
      <c r="T1344" t="s">
        <v>2719</v>
      </c>
      <c r="V1344" t="s">
        <v>3305</v>
      </c>
      <c r="W1344">
        <v>0.95</v>
      </c>
      <c r="X1344" t="b">
        <v>1</v>
      </c>
      <c r="Y1344" t="s">
        <v>2720</v>
      </c>
    </row>
    <row r="1345" spans="1:25" x14ac:dyDescent="0.35">
      <c r="A1345" t="s">
        <v>3262</v>
      </c>
      <c r="B1345" t="s">
        <v>1528</v>
      </c>
      <c r="C1345" t="s">
        <v>1518</v>
      </c>
      <c r="D1345">
        <v>0.45918367346938799</v>
      </c>
      <c r="G1345">
        <v>45</v>
      </c>
      <c r="H1345">
        <v>0.45918367346938799</v>
      </c>
      <c r="I1345">
        <v>98</v>
      </c>
      <c r="J1345" t="s">
        <v>1443</v>
      </c>
      <c r="K1345" t="s">
        <v>2716</v>
      </c>
      <c r="L1345" t="s">
        <v>2818</v>
      </c>
      <c r="N1345" t="s">
        <v>3303</v>
      </c>
      <c r="O1345" t="s">
        <v>3260</v>
      </c>
      <c r="Q1345" t="s">
        <v>3263</v>
      </c>
      <c r="R1345" t="s">
        <v>1443</v>
      </c>
      <c r="T1345" t="s">
        <v>2719</v>
      </c>
      <c r="V1345" t="s">
        <v>3305</v>
      </c>
      <c r="W1345">
        <v>0.95</v>
      </c>
      <c r="X1345" t="b">
        <v>1</v>
      </c>
      <c r="Y1345" t="s">
        <v>2720</v>
      </c>
    </row>
    <row r="1346" spans="1:25" x14ac:dyDescent="0.35">
      <c r="A1346" t="s">
        <v>3262</v>
      </c>
      <c r="B1346" t="s">
        <v>1528</v>
      </c>
      <c r="C1346" t="s">
        <v>1563</v>
      </c>
      <c r="D1346">
        <v>0.24489795918367299</v>
      </c>
      <c r="G1346">
        <v>24</v>
      </c>
      <c r="H1346">
        <v>0.24489795918367299</v>
      </c>
      <c r="I1346">
        <v>98</v>
      </c>
      <c r="J1346" t="s">
        <v>1443</v>
      </c>
      <c r="K1346" t="s">
        <v>2716</v>
      </c>
      <c r="L1346" t="s">
        <v>2820</v>
      </c>
      <c r="N1346" t="s">
        <v>3303</v>
      </c>
      <c r="O1346" t="s">
        <v>3260</v>
      </c>
      <c r="Q1346" t="s">
        <v>3263</v>
      </c>
      <c r="R1346" t="s">
        <v>1443</v>
      </c>
      <c r="T1346" t="s">
        <v>2719</v>
      </c>
      <c r="V1346" t="s">
        <v>3305</v>
      </c>
      <c r="W1346">
        <v>0.95</v>
      </c>
      <c r="X1346" t="b">
        <v>1</v>
      </c>
      <c r="Y1346" t="s">
        <v>2720</v>
      </c>
    </row>
    <row r="1347" spans="1:25" x14ac:dyDescent="0.35">
      <c r="A1347" t="s">
        <v>3264</v>
      </c>
      <c r="B1347" t="s">
        <v>1498</v>
      </c>
      <c r="C1347" t="s">
        <v>1500</v>
      </c>
      <c r="D1347">
        <v>0.64646464646464696</v>
      </c>
      <c r="G1347">
        <v>64</v>
      </c>
      <c r="H1347">
        <v>0.64646464646464696</v>
      </c>
      <c r="I1347">
        <v>99</v>
      </c>
      <c r="J1347" t="s">
        <v>1444</v>
      </c>
      <c r="K1347" t="s">
        <v>2716</v>
      </c>
      <c r="L1347" t="s">
        <v>2731</v>
      </c>
      <c r="N1347" t="s">
        <v>3303</v>
      </c>
      <c r="O1347" t="s">
        <v>3260</v>
      </c>
      <c r="Q1347" t="s">
        <v>3265</v>
      </c>
      <c r="R1347" t="s">
        <v>1444</v>
      </c>
      <c r="T1347" t="s">
        <v>2719</v>
      </c>
      <c r="V1347" t="s">
        <v>3304</v>
      </c>
      <c r="W1347">
        <v>0.95</v>
      </c>
      <c r="X1347" t="b">
        <v>1</v>
      </c>
      <c r="Y1347" t="s">
        <v>2720</v>
      </c>
    </row>
    <row r="1348" spans="1:25" x14ac:dyDescent="0.35">
      <c r="A1348" t="s">
        <v>3264</v>
      </c>
      <c r="B1348" t="s">
        <v>1498</v>
      </c>
      <c r="C1348" t="s">
        <v>1496</v>
      </c>
      <c r="D1348">
        <v>0.35353535353535398</v>
      </c>
      <c r="G1348">
        <v>35</v>
      </c>
      <c r="H1348">
        <v>0.35353535353535398</v>
      </c>
      <c r="I1348">
        <v>99</v>
      </c>
      <c r="J1348" t="s">
        <v>1444</v>
      </c>
      <c r="K1348" t="s">
        <v>2716</v>
      </c>
      <c r="L1348" t="s">
        <v>2733</v>
      </c>
      <c r="N1348" t="s">
        <v>3303</v>
      </c>
      <c r="O1348" t="s">
        <v>3260</v>
      </c>
      <c r="Q1348" t="s">
        <v>3265</v>
      </c>
      <c r="R1348" t="s">
        <v>1444</v>
      </c>
      <c r="T1348" t="s">
        <v>2719</v>
      </c>
      <c r="V1348" t="s">
        <v>3304</v>
      </c>
      <c r="W1348">
        <v>0.95</v>
      </c>
      <c r="X1348" t="b">
        <v>1</v>
      </c>
      <c r="Y1348" t="s">
        <v>2720</v>
      </c>
    </row>
    <row r="1349" spans="1:25" x14ac:dyDescent="0.35">
      <c r="A1349" t="s">
        <v>3264</v>
      </c>
      <c r="B1349" t="s">
        <v>1528</v>
      </c>
      <c r="C1349" t="s">
        <v>1500</v>
      </c>
      <c r="D1349">
        <v>0.51020408163265296</v>
      </c>
      <c r="G1349">
        <v>50</v>
      </c>
      <c r="H1349">
        <v>0.51020408163265296</v>
      </c>
      <c r="I1349">
        <v>98</v>
      </c>
      <c r="J1349" t="s">
        <v>1444</v>
      </c>
      <c r="K1349" t="s">
        <v>2716</v>
      </c>
      <c r="L1349" t="s">
        <v>2731</v>
      </c>
      <c r="N1349" t="s">
        <v>3303</v>
      </c>
      <c r="O1349" t="s">
        <v>3260</v>
      </c>
      <c r="Q1349" t="s">
        <v>3265</v>
      </c>
      <c r="R1349" t="s">
        <v>1444</v>
      </c>
      <c r="T1349" t="s">
        <v>2719</v>
      </c>
      <c r="V1349" t="s">
        <v>3305</v>
      </c>
      <c r="W1349">
        <v>0.95</v>
      </c>
      <c r="X1349" t="b">
        <v>1</v>
      </c>
      <c r="Y1349" t="s">
        <v>2720</v>
      </c>
    </row>
    <row r="1350" spans="1:25" x14ac:dyDescent="0.35">
      <c r="A1350" t="s">
        <v>3264</v>
      </c>
      <c r="B1350" t="s">
        <v>1528</v>
      </c>
      <c r="C1350" t="s">
        <v>1496</v>
      </c>
      <c r="D1350">
        <v>0.48979591836734698</v>
      </c>
      <c r="G1350">
        <v>48</v>
      </c>
      <c r="H1350">
        <v>0.48979591836734698</v>
      </c>
      <c r="I1350">
        <v>98</v>
      </c>
      <c r="J1350" t="s">
        <v>1444</v>
      </c>
      <c r="K1350" t="s">
        <v>2716</v>
      </c>
      <c r="L1350" t="s">
        <v>2733</v>
      </c>
      <c r="N1350" t="s">
        <v>3303</v>
      </c>
      <c r="O1350" t="s">
        <v>3260</v>
      </c>
      <c r="Q1350" t="s">
        <v>3265</v>
      </c>
      <c r="R1350" t="s">
        <v>1444</v>
      </c>
      <c r="T1350" t="s">
        <v>2719</v>
      </c>
      <c r="V1350" t="s">
        <v>3305</v>
      </c>
      <c r="W1350">
        <v>0.95</v>
      </c>
      <c r="X1350" t="b">
        <v>1</v>
      </c>
      <c r="Y1350" t="s">
        <v>2720</v>
      </c>
    </row>
    <row r="1351" spans="1:25" x14ac:dyDescent="0.35">
      <c r="A1351" t="s">
        <v>3266</v>
      </c>
      <c r="B1351" t="s">
        <v>1498</v>
      </c>
      <c r="C1351" t="s">
        <v>1713</v>
      </c>
      <c r="D1351">
        <v>0.71428571428571397</v>
      </c>
      <c r="G1351">
        <v>25</v>
      </c>
      <c r="H1351">
        <v>0.71428571428571397</v>
      </c>
      <c r="I1351">
        <v>35</v>
      </c>
      <c r="J1351" t="s">
        <v>1445</v>
      </c>
      <c r="K1351" t="s">
        <v>2786</v>
      </c>
      <c r="L1351" t="s">
        <v>3267</v>
      </c>
      <c r="N1351" t="s">
        <v>3303</v>
      </c>
      <c r="O1351" t="s">
        <v>3260</v>
      </c>
      <c r="Q1351" t="s">
        <v>3268</v>
      </c>
      <c r="R1351" t="s">
        <v>1445</v>
      </c>
      <c r="S1351" t="s">
        <v>1496</v>
      </c>
      <c r="T1351" t="s">
        <v>2719</v>
      </c>
      <c r="V1351" t="s">
        <v>3304</v>
      </c>
      <c r="W1351">
        <v>0.95</v>
      </c>
      <c r="X1351" t="b">
        <v>1</v>
      </c>
      <c r="Y1351" t="s">
        <v>2720</v>
      </c>
    </row>
    <row r="1352" spans="1:25" x14ac:dyDescent="0.35">
      <c r="A1352" t="s">
        <v>3266</v>
      </c>
      <c r="B1352" t="s">
        <v>1528</v>
      </c>
      <c r="C1352" t="s">
        <v>1713</v>
      </c>
      <c r="D1352">
        <v>0.70833333333333304</v>
      </c>
      <c r="G1352">
        <v>34</v>
      </c>
      <c r="H1352">
        <v>0.70833333333333304</v>
      </c>
      <c r="I1352">
        <v>48</v>
      </c>
      <c r="J1352" t="s">
        <v>1445</v>
      </c>
      <c r="K1352" t="s">
        <v>2786</v>
      </c>
      <c r="L1352" t="s">
        <v>3267</v>
      </c>
      <c r="N1352" t="s">
        <v>3303</v>
      </c>
      <c r="O1352" t="s">
        <v>3260</v>
      </c>
      <c r="Q1352" t="s">
        <v>3268</v>
      </c>
      <c r="R1352" t="s">
        <v>1445</v>
      </c>
      <c r="S1352" t="s">
        <v>1496</v>
      </c>
      <c r="T1352" t="s">
        <v>2719</v>
      </c>
      <c r="V1352" t="s">
        <v>3305</v>
      </c>
      <c r="W1352">
        <v>0.95</v>
      </c>
      <c r="X1352" t="b">
        <v>1</v>
      </c>
      <c r="Y1352" t="s">
        <v>2720</v>
      </c>
    </row>
    <row r="1353" spans="1:25" x14ac:dyDescent="0.35">
      <c r="A1353" t="s">
        <v>3266</v>
      </c>
      <c r="B1353" t="s">
        <v>1498</v>
      </c>
      <c r="C1353" t="s">
        <v>1653</v>
      </c>
      <c r="D1353">
        <v>0.45714285714285702</v>
      </c>
      <c r="G1353">
        <v>16</v>
      </c>
      <c r="H1353">
        <v>0.45714285714285702</v>
      </c>
      <c r="I1353">
        <v>35</v>
      </c>
      <c r="J1353" t="s">
        <v>1445</v>
      </c>
      <c r="K1353" t="s">
        <v>2786</v>
      </c>
      <c r="L1353" t="s">
        <v>3269</v>
      </c>
      <c r="N1353" t="s">
        <v>3303</v>
      </c>
      <c r="O1353" t="s">
        <v>3260</v>
      </c>
      <c r="Q1353" t="s">
        <v>3268</v>
      </c>
      <c r="R1353" t="s">
        <v>1445</v>
      </c>
      <c r="S1353" t="s">
        <v>1496</v>
      </c>
      <c r="T1353" t="s">
        <v>2719</v>
      </c>
      <c r="V1353" t="s">
        <v>3304</v>
      </c>
      <c r="W1353">
        <v>0.95</v>
      </c>
      <c r="X1353" t="b">
        <v>1</v>
      </c>
      <c r="Y1353" t="s">
        <v>2720</v>
      </c>
    </row>
    <row r="1354" spans="1:25" x14ac:dyDescent="0.35">
      <c r="A1354" t="s">
        <v>3266</v>
      </c>
      <c r="B1354" t="s">
        <v>1528</v>
      </c>
      <c r="C1354" t="s">
        <v>1653</v>
      </c>
      <c r="D1354">
        <v>0.54166666666666696</v>
      </c>
      <c r="G1354">
        <v>26</v>
      </c>
      <c r="H1354">
        <v>0.54166666666666696</v>
      </c>
      <c r="I1354">
        <v>48</v>
      </c>
      <c r="J1354" t="s">
        <v>1445</v>
      </c>
      <c r="K1354" t="s">
        <v>2786</v>
      </c>
      <c r="L1354" t="s">
        <v>3269</v>
      </c>
      <c r="N1354" t="s">
        <v>3303</v>
      </c>
      <c r="O1354" t="s">
        <v>3260</v>
      </c>
      <c r="Q1354" t="s">
        <v>3268</v>
      </c>
      <c r="R1354" t="s">
        <v>1445</v>
      </c>
      <c r="S1354" t="s">
        <v>1496</v>
      </c>
      <c r="T1354" t="s">
        <v>2719</v>
      </c>
      <c r="V1354" t="s">
        <v>3305</v>
      </c>
      <c r="W1354">
        <v>0.95</v>
      </c>
      <c r="X1354" t="b">
        <v>1</v>
      </c>
      <c r="Y1354" t="s">
        <v>2720</v>
      </c>
    </row>
    <row r="1355" spans="1:25" x14ac:dyDescent="0.35">
      <c r="A1355" t="s">
        <v>3266</v>
      </c>
      <c r="B1355" t="s">
        <v>1498</v>
      </c>
      <c r="C1355" t="s">
        <v>3270</v>
      </c>
      <c r="D1355">
        <v>0.17142857142857101</v>
      </c>
      <c r="G1355">
        <v>6</v>
      </c>
      <c r="H1355">
        <v>0.17142857142857101</v>
      </c>
      <c r="I1355">
        <v>35</v>
      </c>
      <c r="J1355" t="s">
        <v>1445</v>
      </c>
      <c r="K1355" t="s">
        <v>2786</v>
      </c>
      <c r="L1355" t="s">
        <v>3271</v>
      </c>
      <c r="N1355" t="s">
        <v>3303</v>
      </c>
      <c r="O1355" t="s">
        <v>3260</v>
      </c>
      <c r="Q1355" t="s">
        <v>3268</v>
      </c>
      <c r="R1355" t="s">
        <v>1445</v>
      </c>
      <c r="S1355" t="s">
        <v>1496</v>
      </c>
      <c r="T1355" t="s">
        <v>2719</v>
      </c>
      <c r="V1355" t="s">
        <v>3304</v>
      </c>
      <c r="W1355">
        <v>0.95</v>
      </c>
      <c r="X1355" t="b">
        <v>1</v>
      </c>
      <c r="Y1355" t="s">
        <v>2720</v>
      </c>
    </row>
    <row r="1356" spans="1:25" x14ac:dyDescent="0.35">
      <c r="A1356" t="s">
        <v>3266</v>
      </c>
      <c r="B1356" t="s">
        <v>1528</v>
      </c>
      <c r="C1356" t="s">
        <v>3270</v>
      </c>
      <c r="D1356">
        <v>0.104166666666667</v>
      </c>
      <c r="G1356">
        <v>5</v>
      </c>
      <c r="H1356">
        <v>0.104166666666667</v>
      </c>
      <c r="I1356">
        <v>48</v>
      </c>
      <c r="J1356" t="s">
        <v>1445</v>
      </c>
      <c r="K1356" t="s">
        <v>2786</v>
      </c>
      <c r="L1356" t="s">
        <v>3271</v>
      </c>
      <c r="N1356" t="s">
        <v>3303</v>
      </c>
      <c r="O1356" t="s">
        <v>3260</v>
      </c>
      <c r="Q1356" t="s">
        <v>3268</v>
      </c>
      <c r="R1356" t="s">
        <v>1445</v>
      </c>
      <c r="S1356" t="s">
        <v>1496</v>
      </c>
      <c r="T1356" t="s">
        <v>2719</v>
      </c>
      <c r="V1356" t="s">
        <v>3305</v>
      </c>
      <c r="W1356">
        <v>0.95</v>
      </c>
      <c r="X1356" t="b">
        <v>1</v>
      </c>
      <c r="Y1356" t="s">
        <v>2720</v>
      </c>
    </row>
    <row r="1357" spans="1:25" x14ac:dyDescent="0.35">
      <c r="A1357" t="s">
        <v>3266</v>
      </c>
      <c r="B1357" t="s">
        <v>1528</v>
      </c>
      <c r="C1357" t="s">
        <v>3272</v>
      </c>
      <c r="D1357">
        <v>2.0833333333333301E-2</v>
      </c>
      <c r="G1357">
        <v>1</v>
      </c>
      <c r="H1357">
        <v>2.0833333333333301E-2</v>
      </c>
      <c r="I1357">
        <v>48</v>
      </c>
      <c r="J1357" t="s">
        <v>1445</v>
      </c>
      <c r="K1357" t="s">
        <v>2786</v>
      </c>
      <c r="L1357" t="s">
        <v>3273</v>
      </c>
      <c r="N1357" t="s">
        <v>3303</v>
      </c>
      <c r="O1357" t="s">
        <v>3260</v>
      </c>
      <c r="Q1357" t="s">
        <v>3268</v>
      </c>
      <c r="R1357" t="s">
        <v>1445</v>
      </c>
      <c r="S1357" t="s">
        <v>1496</v>
      </c>
      <c r="T1357" t="s">
        <v>2719</v>
      </c>
      <c r="V1357" t="s">
        <v>3305</v>
      </c>
      <c r="W1357">
        <v>0.95</v>
      </c>
      <c r="X1357" t="b">
        <v>1</v>
      </c>
      <c r="Y1357" t="s">
        <v>2720</v>
      </c>
    </row>
    <row r="1358" spans="1:25" x14ac:dyDescent="0.35">
      <c r="A1358" t="s">
        <v>3266</v>
      </c>
      <c r="B1358" t="s">
        <v>1498</v>
      </c>
      <c r="C1358" t="s">
        <v>3274</v>
      </c>
      <c r="D1358">
        <v>8.5714285714285701E-2</v>
      </c>
      <c r="G1358">
        <v>3</v>
      </c>
      <c r="H1358">
        <v>8.5714285714285701E-2</v>
      </c>
      <c r="I1358">
        <v>35</v>
      </c>
      <c r="J1358" t="s">
        <v>1445</v>
      </c>
      <c r="K1358" t="s">
        <v>2786</v>
      </c>
      <c r="L1358" t="s">
        <v>3275</v>
      </c>
      <c r="N1358" t="s">
        <v>3303</v>
      </c>
      <c r="O1358" t="s">
        <v>3260</v>
      </c>
      <c r="Q1358" t="s">
        <v>3268</v>
      </c>
      <c r="R1358" t="s">
        <v>1445</v>
      </c>
      <c r="S1358" t="s">
        <v>1496</v>
      </c>
      <c r="T1358" t="s">
        <v>2719</v>
      </c>
      <c r="V1358" t="s">
        <v>3304</v>
      </c>
      <c r="W1358">
        <v>0.95</v>
      </c>
      <c r="X1358" t="b">
        <v>1</v>
      </c>
      <c r="Y1358" t="s">
        <v>2720</v>
      </c>
    </row>
    <row r="1359" spans="1:25" x14ac:dyDescent="0.35">
      <c r="A1359" t="s">
        <v>3266</v>
      </c>
      <c r="B1359" t="s">
        <v>1498</v>
      </c>
      <c r="C1359" t="s">
        <v>1722</v>
      </c>
      <c r="D1359">
        <v>0.28571428571428598</v>
      </c>
      <c r="G1359">
        <v>10</v>
      </c>
      <c r="H1359">
        <v>0.28571428571428598</v>
      </c>
      <c r="I1359">
        <v>35</v>
      </c>
      <c r="J1359" t="s">
        <v>1445</v>
      </c>
      <c r="K1359" t="s">
        <v>2786</v>
      </c>
      <c r="L1359" t="s">
        <v>3276</v>
      </c>
      <c r="N1359" t="s">
        <v>3303</v>
      </c>
      <c r="O1359" t="s">
        <v>3260</v>
      </c>
      <c r="Q1359" t="s">
        <v>3268</v>
      </c>
      <c r="R1359" t="s">
        <v>1445</v>
      </c>
      <c r="S1359" t="s">
        <v>1496</v>
      </c>
      <c r="T1359" t="s">
        <v>2719</v>
      </c>
      <c r="V1359" t="s">
        <v>3304</v>
      </c>
      <c r="W1359">
        <v>0.95</v>
      </c>
      <c r="X1359" t="b">
        <v>1</v>
      </c>
      <c r="Y1359" t="s">
        <v>2720</v>
      </c>
    </row>
    <row r="1360" spans="1:25" x14ac:dyDescent="0.35">
      <c r="A1360" t="s">
        <v>3266</v>
      </c>
      <c r="B1360" t="s">
        <v>1528</v>
      </c>
      <c r="C1360" t="s">
        <v>1722</v>
      </c>
      <c r="D1360">
        <v>0.22916666666666699</v>
      </c>
      <c r="G1360">
        <v>11</v>
      </c>
      <c r="H1360">
        <v>0.22916666666666699</v>
      </c>
      <c r="I1360">
        <v>48</v>
      </c>
      <c r="J1360" t="s">
        <v>1445</v>
      </c>
      <c r="K1360" t="s">
        <v>2786</v>
      </c>
      <c r="L1360" t="s">
        <v>3276</v>
      </c>
      <c r="N1360" t="s">
        <v>3303</v>
      </c>
      <c r="O1360" t="s">
        <v>3260</v>
      </c>
      <c r="Q1360" t="s">
        <v>3268</v>
      </c>
      <c r="R1360" t="s">
        <v>1445</v>
      </c>
      <c r="S1360" t="s">
        <v>1496</v>
      </c>
      <c r="T1360" t="s">
        <v>2719</v>
      </c>
      <c r="V1360" t="s">
        <v>3305</v>
      </c>
      <c r="W1360">
        <v>0.95</v>
      </c>
      <c r="X1360" t="b">
        <v>1</v>
      </c>
      <c r="Y1360" t="s">
        <v>2720</v>
      </c>
    </row>
    <row r="1361" spans="1:25" x14ac:dyDescent="0.35">
      <c r="A1361" t="s">
        <v>3266</v>
      </c>
      <c r="B1361" t="s">
        <v>1498</v>
      </c>
      <c r="C1361" t="s">
        <v>1863</v>
      </c>
      <c r="D1361">
        <v>0.14285714285714299</v>
      </c>
      <c r="G1361">
        <v>5</v>
      </c>
      <c r="H1361">
        <v>0.14285714285714299</v>
      </c>
      <c r="I1361">
        <v>35</v>
      </c>
      <c r="J1361" t="s">
        <v>1445</v>
      </c>
      <c r="K1361" t="s">
        <v>2786</v>
      </c>
      <c r="L1361" t="s">
        <v>3277</v>
      </c>
      <c r="N1361" t="s">
        <v>3303</v>
      </c>
      <c r="O1361" t="s">
        <v>3260</v>
      </c>
      <c r="Q1361" t="s">
        <v>3268</v>
      </c>
      <c r="R1361" t="s">
        <v>1445</v>
      </c>
      <c r="S1361" t="s">
        <v>1496</v>
      </c>
      <c r="T1361" t="s">
        <v>2719</v>
      </c>
      <c r="V1361" t="s">
        <v>3304</v>
      </c>
      <c r="W1361">
        <v>0.95</v>
      </c>
      <c r="X1361" t="b">
        <v>1</v>
      </c>
      <c r="Y1361" t="s">
        <v>2720</v>
      </c>
    </row>
    <row r="1362" spans="1:25" x14ac:dyDescent="0.35">
      <c r="A1362" t="s">
        <v>3266</v>
      </c>
      <c r="B1362" t="s">
        <v>1528</v>
      </c>
      <c r="C1362" t="s">
        <v>1863</v>
      </c>
      <c r="D1362">
        <v>0.20833333333333301</v>
      </c>
      <c r="G1362">
        <v>10</v>
      </c>
      <c r="H1362">
        <v>0.20833333333333301</v>
      </c>
      <c r="I1362">
        <v>48</v>
      </c>
      <c r="J1362" t="s">
        <v>1445</v>
      </c>
      <c r="K1362" t="s">
        <v>2786</v>
      </c>
      <c r="L1362" t="s">
        <v>3277</v>
      </c>
      <c r="N1362" t="s">
        <v>3303</v>
      </c>
      <c r="O1362" t="s">
        <v>3260</v>
      </c>
      <c r="Q1362" t="s">
        <v>3268</v>
      </c>
      <c r="R1362" t="s">
        <v>1445</v>
      </c>
      <c r="S1362" t="s">
        <v>1496</v>
      </c>
      <c r="T1362" t="s">
        <v>2719</v>
      </c>
      <c r="V1362" t="s">
        <v>3305</v>
      </c>
      <c r="W1362">
        <v>0.95</v>
      </c>
      <c r="X1362" t="b">
        <v>1</v>
      </c>
      <c r="Y1362" t="s">
        <v>2720</v>
      </c>
    </row>
    <row r="1363" spans="1:25" x14ac:dyDescent="0.35">
      <c r="A1363" t="s">
        <v>3266</v>
      </c>
      <c r="B1363" t="s">
        <v>1498</v>
      </c>
      <c r="C1363" t="s">
        <v>2493</v>
      </c>
      <c r="D1363">
        <v>8.5714285714285701E-2</v>
      </c>
      <c r="G1363">
        <v>3</v>
      </c>
      <c r="H1363">
        <v>8.5714285714285701E-2</v>
      </c>
      <c r="I1363">
        <v>35</v>
      </c>
      <c r="J1363" t="s">
        <v>1445</v>
      </c>
      <c r="K1363" t="s">
        <v>2786</v>
      </c>
      <c r="L1363" t="s">
        <v>3278</v>
      </c>
      <c r="N1363" t="s">
        <v>3303</v>
      </c>
      <c r="O1363" t="s">
        <v>3260</v>
      </c>
      <c r="Q1363" t="s">
        <v>3268</v>
      </c>
      <c r="R1363" t="s">
        <v>1445</v>
      </c>
      <c r="S1363" t="s">
        <v>1496</v>
      </c>
      <c r="T1363" t="s">
        <v>2719</v>
      </c>
      <c r="V1363" t="s">
        <v>3304</v>
      </c>
      <c r="W1363">
        <v>0.95</v>
      </c>
      <c r="X1363" t="b">
        <v>1</v>
      </c>
      <c r="Y1363" t="s">
        <v>2720</v>
      </c>
    </row>
    <row r="1364" spans="1:25" x14ac:dyDescent="0.35">
      <c r="A1364" t="s">
        <v>3266</v>
      </c>
      <c r="B1364" t="s">
        <v>1528</v>
      </c>
      <c r="C1364" t="s">
        <v>2493</v>
      </c>
      <c r="D1364">
        <v>0.104166666666667</v>
      </c>
      <c r="G1364">
        <v>5</v>
      </c>
      <c r="H1364">
        <v>0.104166666666667</v>
      </c>
      <c r="I1364">
        <v>48</v>
      </c>
      <c r="J1364" t="s">
        <v>1445</v>
      </c>
      <c r="K1364" t="s">
        <v>2786</v>
      </c>
      <c r="L1364" t="s">
        <v>3278</v>
      </c>
      <c r="N1364" t="s">
        <v>3303</v>
      </c>
      <c r="O1364" t="s">
        <v>3260</v>
      </c>
      <c r="Q1364" t="s">
        <v>3268</v>
      </c>
      <c r="R1364" t="s">
        <v>1445</v>
      </c>
      <c r="S1364" t="s">
        <v>1496</v>
      </c>
      <c r="T1364" t="s">
        <v>2719</v>
      </c>
      <c r="V1364" t="s">
        <v>3305</v>
      </c>
      <c r="W1364">
        <v>0.95</v>
      </c>
      <c r="X1364" t="b">
        <v>1</v>
      </c>
      <c r="Y1364" t="s">
        <v>2720</v>
      </c>
    </row>
    <row r="1365" spans="1:25" x14ac:dyDescent="0.35">
      <c r="A1365" t="s">
        <v>3266</v>
      </c>
      <c r="B1365" t="s">
        <v>1528</v>
      </c>
      <c r="C1365" t="s">
        <v>3279</v>
      </c>
      <c r="D1365">
        <v>2.0833333333333301E-2</v>
      </c>
      <c r="G1365">
        <v>1</v>
      </c>
      <c r="H1365">
        <v>2.0833333333333301E-2</v>
      </c>
      <c r="I1365">
        <v>48</v>
      </c>
      <c r="J1365" t="s">
        <v>1445</v>
      </c>
      <c r="K1365" t="s">
        <v>2786</v>
      </c>
      <c r="L1365" t="s">
        <v>3280</v>
      </c>
      <c r="N1365" t="s">
        <v>3303</v>
      </c>
      <c r="O1365" t="s">
        <v>3260</v>
      </c>
      <c r="Q1365" t="s">
        <v>3268</v>
      </c>
      <c r="R1365" t="s">
        <v>1445</v>
      </c>
      <c r="S1365" t="s">
        <v>1496</v>
      </c>
      <c r="T1365" t="s">
        <v>2719</v>
      </c>
      <c r="V1365" t="s">
        <v>3305</v>
      </c>
      <c r="W1365">
        <v>0.95</v>
      </c>
      <c r="X1365" t="b">
        <v>1</v>
      </c>
      <c r="Y1365" t="s">
        <v>2720</v>
      </c>
    </row>
    <row r="1366" spans="1:25" x14ac:dyDescent="0.35">
      <c r="A1366" t="s">
        <v>3266</v>
      </c>
      <c r="B1366" t="s">
        <v>1528</v>
      </c>
      <c r="C1366" t="s">
        <v>1702</v>
      </c>
      <c r="D1366">
        <v>6.25E-2</v>
      </c>
      <c r="G1366">
        <v>3</v>
      </c>
      <c r="H1366">
        <v>6.25E-2</v>
      </c>
      <c r="I1366">
        <v>48</v>
      </c>
      <c r="J1366" t="s">
        <v>1445</v>
      </c>
      <c r="K1366" t="s">
        <v>2786</v>
      </c>
      <c r="L1366" t="s">
        <v>2832</v>
      </c>
      <c r="N1366" t="s">
        <v>3303</v>
      </c>
      <c r="O1366" t="s">
        <v>3260</v>
      </c>
      <c r="Q1366" t="s">
        <v>3268</v>
      </c>
      <c r="R1366" t="s">
        <v>1445</v>
      </c>
      <c r="S1366" t="s">
        <v>1496</v>
      </c>
      <c r="T1366" t="s">
        <v>2719</v>
      </c>
      <c r="V1366" t="s">
        <v>3305</v>
      </c>
      <c r="W1366">
        <v>0.95</v>
      </c>
      <c r="X1366" t="b">
        <v>1</v>
      </c>
      <c r="Y1366" t="s">
        <v>2720</v>
      </c>
    </row>
    <row r="1367" spans="1:25" x14ac:dyDescent="0.35">
      <c r="A1367" t="s">
        <v>3281</v>
      </c>
      <c r="B1367" t="s">
        <v>1498</v>
      </c>
      <c r="C1367" t="s">
        <v>1623</v>
      </c>
      <c r="D1367">
        <v>0.68571428571428605</v>
      </c>
      <c r="G1367">
        <v>24</v>
      </c>
      <c r="H1367">
        <v>0.68571428571428605</v>
      </c>
      <c r="I1367">
        <v>35</v>
      </c>
      <c r="J1367" t="s">
        <v>1460</v>
      </c>
      <c r="K1367" t="s">
        <v>2786</v>
      </c>
      <c r="L1367" t="s">
        <v>3282</v>
      </c>
      <c r="N1367" t="s">
        <v>3303</v>
      </c>
      <c r="O1367" t="s">
        <v>3260</v>
      </c>
      <c r="Q1367" t="s">
        <v>3283</v>
      </c>
      <c r="R1367" t="s">
        <v>1460</v>
      </c>
      <c r="S1367" t="s">
        <v>1496</v>
      </c>
      <c r="T1367" t="s">
        <v>2719</v>
      </c>
      <c r="V1367" t="s">
        <v>3304</v>
      </c>
      <c r="W1367">
        <v>0.95</v>
      </c>
      <c r="X1367" t="b">
        <v>1</v>
      </c>
      <c r="Y1367" t="s">
        <v>2720</v>
      </c>
    </row>
    <row r="1368" spans="1:25" x14ac:dyDescent="0.35">
      <c r="A1368" t="s">
        <v>3281</v>
      </c>
      <c r="B1368" t="s">
        <v>1528</v>
      </c>
      <c r="C1368" t="s">
        <v>1623</v>
      </c>
      <c r="D1368">
        <v>0.625</v>
      </c>
      <c r="G1368">
        <v>30</v>
      </c>
      <c r="H1368">
        <v>0.625</v>
      </c>
      <c r="I1368">
        <v>48</v>
      </c>
      <c r="J1368" t="s">
        <v>1460</v>
      </c>
      <c r="K1368" t="s">
        <v>2786</v>
      </c>
      <c r="L1368" t="s">
        <v>3282</v>
      </c>
      <c r="N1368" t="s">
        <v>3303</v>
      </c>
      <c r="O1368" t="s">
        <v>3260</v>
      </c>
      <c r="Q1368" t="s">
        <v>3283</v>
      </c>
      <c r="R1368" t="s">
        <v>1460</v>
      </c>
      <c r="S1368" t="s">
        <v>1496</v>
      </c>
      <c r="T1368" t="s">
        <v>2719</v>
      </c>
      <c r="V1368" t="s">
        <v>3305</v>
      </c>
      <c r="W1368">
        <v>0.95</v>
      </c>
      <c r="X1368" t="b">
        <v>1</v>
      </c>
      <c r="Y1368" t="s">
        <v>2720</v>
      </c>
    </row>
    <row r="1369" spans="1:25" x14ac:dyDescent="0.35">
      <c r="A1369" t="s">
        <v>3281</v>
      </c>
      <c r="B1369" t="s">
        <v>1498</v>
      </c>
      <c r="C1369" t="s">
        <v>1522</v>
      </c>
      <c r="D1369">
        <v>0.34285714285714303</v>
      </c>
      <c r="G1369">
        <v>12</v>
      </c>
      <c r="H1369">
        <v>0.34285714285714303</v>
      </c>
      <c r="I1369">
        <v>35</v>
      </c>
      <c r="J1369" t="s">
        <v>1460</v>
      </c>
      <c r="K1369" t="s">
        <v>2786</v>
      </c>
      <c r="L1369" t="s">
        <v>3284</v>
      </c>
      <c r="N1369" t="s">
        <v>3303</v>
      </c>
      <c r="O1369" t="s">
        <v>3260</v>
      </c>
      <c r="Q1369" t="s">
        <v>3283</v>
      </c>
      <c r="R1369" t="s">
        <v>1460</v>
      </c>
      <c r="S1369" t="s">
        <v>1496</v>
      </c>
      <c r="T1369" t="s">
        <v>2719</v>
      </c>
      <c r="V1369" t="s">
        <v>3304</v>
      </c>
      <c r="W1369">
        <v>0.95</v>
      </c>
      <c r="X1369" t="b">
        <v>1</v>
      </c>
      <c r="Y1369" t="s">
        <v>2720</v>
      </c>
    </row>
    <row r="1370" spans="1:25" x14ac:dyDescent="0.35">
      <c r="A1370" t="s">
        <v>3281</v>
      </c>
      <c r="B1370" t="s">
        <v>1528</v>
      </c>
      <c r="C1370" t="s">
        <v>1522</v>
      </c>
      <c r="D1370">
        <v>0.45833333333333298</v>
      </c>
      <c r="G1370">
        <v>22</v>
      </c>
      <c r="H1370">
        <v>0.45833333333333298</v>
      </c>
      <c r="I1370">
        <v>48</v>
      </c>
      <c r="J1370" t="s">
        <v>1460</v>
      </c>
      <c r="K1370" t="s">
        <v>2786</v>
      </c>
      <c r="L1370" t="s">
        <v>3284</v>
      </c>
      <c r="N1370" t="s">
        <v>3303</v>
      </c>
      <c r="O1370" t="s">
        <v>3260</v>
      </c>
      <c r="Q1370" t="s">
        <v>3283</v>
      </c>
      <c r="R1370" t="s">
        <v>1460</v>
      </c>
      <c r="S1370" t="s">
        <v>1496</v>
      </c>
      <c r="T1370" t="s">
        <v>2719</v>
      </c>
      <c r="V1370" t="s">
        <v>3305</v>
      </c>
      <c r="W1370">
        <v>0.95</v>
      </c>
      <c r="X1370" t="b">
        <v>1</v>
      </c>
      <c r="Y1370" t="s">
        <v>2720</v>
      </c>
    </row>
    <row r="1371" spans="1:25" x14ac:dyDescent="0.35">
      <c r="A1371" t="s">
        <v>3281</v>
      </c>
      <c r="B1371" t="s">
        <v>1498</v>
      </c>
      <c r="C1371" t="s">
        <v>1714</v>
      </c>
      <c r="D1371">
        <v>8.5714285714285701E-2</v>
      </c>
      <c r="G1371">
        <v>3</v>
      </c>
      <c r="H1371">
        <v>8.5714285714285701E-2</v>
      </c>
      <c r="I1371">
        <v>35</v>
      </c>
      <c r="J1371" t="s">
        <v>1460</v>
      </c>
      <c r="K1371" t="s">
        <v>2786</v>
      </c>
      <c r="L1371" t="s">
        <v>3285</v>
      </c>
      <c r="N1371" t="s">
        <v>3303</v>
      </c>
      <c r="O1371" t="s">
        <v>3260</v>
      </c>
      <c r="Q1371" t="s">
        <v>3283</v>
      </c>
      <c r="R1371" t="s">
        <v>1460</v>
      </c>
      <c r="S1371" t="s">
        <v>1496</v>
      </c>
      <c r="T1371" t="s">
        <v>2719</v>
      </c>
      <c r="V1371" t="s">
        <v>3304</v>
      </c>
      <c r="W1371">
        <v>0.95</v>
      </c>
      <c r="X1371" t="b">
        <v>1</v>
      </c>
      <c r="Y1371" t="s">
        <v>2720</v>
      </c>
    </row>
    <row r="1372" spans="1:25" x14ac:dyDescent="0.35">
      <c r="A1372" t="s">
        <v>3281</v>
      </c>
      <c r="B1372" t="s">
        <v>1528</v>
      </c>
      <c r="C1372" t="s">
        <v>1714</v>
      </c>
      <c r="D1372">
        <v>0.14583333333333301</v>
      </c>
      <c r="G1372">
        <v>7</v>
      </c>
      <c r="H1372">
        <v>0.14583333333333301</v>
      </c>
      <c r="I1372">
        <v>48</v>
      </c>
      <c r="J1372" t="s">
        <v>1460</v>
      </c>
      <c r="K1372" t="s">
        <v>2786</v>
      </c>
      <c r="L1372" t="s">
        <v>3285</v>
      </c>
      <c r="N1372" t="s">
        <v>3303</v>
      </c>
      <c r="O1372" t="s">
        <v>3260</v>
      </c>
      <c r="Q1372" t="s">
        <v>3283</v>
      </c>
      <c r="R1372" t="s">
        <v>1460</v>
      </c>
      <c r="S1372" t="s">
        <v>1496</v>
      </c>
      <c r="T1372" t="s">
        <v>2719</v>
      </c>
      <c r="V1372" t="s">
        <v>3305</v>
      </c>
      <c r="W1372">
        <v>0.95</v>
      </c>
      <c r="X1372" t="b">
        <v>1</v>
      </c>
      <c r="Y1372" t="s">
        <v>2720</v>
      </c>
    </row>
    <row r="1373" spans="1:25" x14ac:dyDescent="0.35">
      <c r="A1373" t="s">
        <v>3281</v>
      </c>
      <c r="B1373" t="s">
        <v>1528</v>
      </c>
      <c r="C1373" t="s">
        <v>3286</v>
      </c>
      <c r="D1373">
        <v>4.1666666666666699E-2</v>
      </c>
      <c r="G1373">
        <v>2</v>
      </c>
      <c r="H1373">
        <v>4.1666666666666699E-2</v>
      </c>
      <c r="I1373">
        <v>48</v>
      </c>
      <c r="J1373" t="s">
        <v>1460</v>
      </c>
      <c r="K1373" t="s">
        <v>2786</v>
      </c>
      <c r="L1373" t="s">
        <v>3287</v>
      </c>
      <c r="N1373" t="s">
        <v>3303</v>
      </c>
      <c r="O1373" t="s">
        <v>3260</v>
      </c>
      <c r="Q1373" t="s">
        <v>3283</v>
      </c>
      <c r="R1373" t="s">
        <v>1460</v>
      </c>
      <c r="S1373" t="s">
        <v>1496</v>
      </c>
      <c r="T1373" t="s">
        <v>2719</v>
      </c>
      <c r="V1373" t="s">
        <v>3305</v>
      </c>
      <c r="W1373">
        <v>0.95</v>
      </c>
      <c r="X1373" t="b">
        <v>1</v>
      </c>
      <c r="Y1373" t="s">
        <v>2720</v>
      </c>
    </row>
    <row r="1374" spans="1:25" x14ac:dyDescent="0.35">
      <c r="A1374" t="s">
        <v>3281</v>
      </c>
      <c r="B1374" t="s">
        <v>1498</v>
      </c>
      <c r="C1374" t="s">
        <v>3288</v>
      </c>
      <c r="D1374">
        <v>2.8571428571428598E-2</v>
      </c>
      <c r="G1374">
        <v>1</v>
      </c>
      <c r="H1374">
        <v>2.8571428571428598E-2</v>
      </c>
      <c r="I1374">
        <v>35</v>
      </c>
      <c r="J1374" t="s">
        <v>1460</v>
      </c>
      <c r="K1374" t="s">
        <v>2786</v>
      </c>
      <c r="L1374" t="s">
        <v>3289</v>
      </c>
      <c r="N1374" t="s">
        <v>3303</v>
      </c>
      <c r="O1374" t="s">
        <v>3260</v>
      </c>
      <c r="Q1374" t="s">
        <v>3283</v>
      </c>
      <c r="R1374" t="s">
        <v>1460</v>
      </c>
      <c r="S1374" t="s">
        <v>1496</v>
      </c>
      <c r="T1374" t="s">
        <v>2719</v>
      </c>
      <c r="V1374" t="s">
        <v>3304</v>
      </c>
      <c r="W1374">
        <v>0.95</v>
      </c>
      <c r="X1374" t="b">
        <v>1</v>
      </c>
      <c r="Y1374" t="s">
        <v>2720</v>
      </c>
    </row>
    <row r="1375" spans="1:25" x14ac:dyDescent="0.35">
      <c r="A1375" t="s">
        <v>3281</v>
      </c>
      <c r="B1375" t="s">
        <v>1528</v>
      </c>
      <c r="C1375" t="s">
        <v>3288</v>
      </c>
      <c r="D1375">
        <v>4.1666666666666699E-2</v>
      </c>
      <c r="G1375">
        <v>2</v>
      </c>
      <c r="H1375">
        <v>4.1666666666666699E-2</v>
      </c>
      <c r="I1375">
        <v>48</v>
      </c>
      <c r="J1375" t="s">
        <v>1460</v>
      </c>
      <c r="K1375" t="s">
        <v>2786</v>
      </c>
      <c r="L1375" t="s">
        <v>3289</v>
      </c>
      <c r="N1375" t="s">
        <v>3303</v>
      </c>
      <c r="O1375" t="s">
        <v>3260</v>
      </c>
      <c r="Q1375" t="s">
        <v>3283</v>
      </c>
      <c r="R1375" t="s">
        <v>1460</v>
      </c>
      <c r="S1375" t="s">
        <v>1496</v>
      </c>
      <c r="T1375" t="s">
        <v>2719</v>
      </c>
      <c r="V1375" t="s">
        <v>3305</v>
      </c>
      <c r="W1375">
        <v>0.95</v>
      </c>
      <c r="X1375" t="b">
        <v>1</v>
      </c>
      <c r="Y1375" t="s">
        <v>2720</v>
      </c>
    </row>
    <row r="1376" spans="1:25" x14ac:dyDescent="0.35">
      <c r="A1376" t="s">
        <v>3281</v>
      </c>
      <c r="B1376" t="s">
        <v>1498</v>
      </c>
      <c r="C1376" t="s">
        <v>3290</v>
      </c>
      <c r="D1376">
        <v>5.7142857142857099E-2</v>
      </c>
      <c r="G1376">
        <v>2</v>
      </c>
      <c r="H1376">
        <v>5.7142857142857099E-2</v>
      </c>
      <c r="I1376">
        <v>35</v>
      </c>
      <c r="J1376" t="s">
        <v>1460</v>
      </c>
      <c r="K1376" t="s">
        <v>2786</v>
      </c>
      <c r="L1376" t="s">
        <v>3291</v>
      </c>
      <c r="N1376" t="s">
        <v>3303</v>
      </c>
      <c r="O1376" t="s">
        <v>3260</v>
      </c>
      <c r="Q1376" t="s">
        <v>3283</v>
      </c>
      <c r="R1376" t="s">
        <v>1460</v>
      </c>
      <c r="S1376" t="s">
        <v>1496</v>
      </c>
      <c r="T1376" t="s">
        <v>2719</v>
      </c>
      <c r="V1376" t="s">
        <v>3304</v>
      </c>
      <c r="W1376">
        <v>0.95</v>
      </c>
      <c r="X1376" t="b">
        <v>1</v>
      </c>
      <c r="Y1376" t="s">
        <v>2720</v>
      </c>
    </row>
    <row r="1377" spans="1:25" x14ac:dyDescent="0.35">
      <c r="A1377" t="s">
        <v>3281</v>
      </c>
      <c r="B1377" t="s">
        <v>1528</v>
      </c>
      <c r="C1377" t="s">
        <v>3290</v>
      </c>
      <c r="D1377">
        <v>8.3333333333333301E-2</v>
      </c>
      <c r="G1377">
        <v>4</v>
      </c>
      <c r="H1377">
        <v>8.3333333333333301E-2</v>
      </c>
      <c r="I1377">
        <v>48</v>
      </c>
      <c r="J1377" t="s">
        <v>1460</v>
      </c>
      <c r="K1377" t="s">
        <v>2786</v>
      </c>
      <c r="L1377" t="s">
        <v>3291</v>
      </c>
      <c r="N1377" t="s">
        <v>3303</v>
      </c>
      <c r="O1377" t="s">
        <v>3260</v>
      </c>
      <c r="Q1377" t="s">
        <v>3283</v>
      </c>
      <c r="R1377" t="s">
        <v>1460</v>
      </c>
      <c r="S1377" t="s">
        <v>1496</v>
      </c>
      <c r="T1377" t="s">
        <v>2719</v>
      </c>
      <c r="V1377" t="s">
        <v>3305</v>
      </c>
      <c r="W1377">
        <v>0.95</v>
      </c>
      <c r="X1377" t="b">
        <v>1</v>
      </c>
      <c r="Y1377" t="s">
        <v>2720</v>
      </c>
    </row>
    <row r="1378" spans="1:25" x14ac:dyDescent="0.35">
      <c r="A1378" t="s">
        <v>3281</v>
      </c>
      <c r="B1378" t="s">
        <v>1528</v>
      </c>
      <c r="C1378" t="s">
        <v>3292</v>
      </c>
      <c r="D1378">
        <v>4.1666666666666699E-2</v>
      </c>
      <c r="G1378">
        <v>2</v>
      </c>
      <c r="H1378">
        <v>4.1666666666666699E-2</v>
      </c>
      <c r="I1378">
        <v>48</v>
      </c>
      <c r="J1378" t="s">
        <v>1460</v>
      </c>
      <c r="K1378" t="s">
        <v>2786</v>
      </c>
      <c r="L1378" t="s">
        <v>3293</v>
      </c>
      <c r="N1378" t="s">
        <v>3303</v>
      </c>
      <c r="O1378" t="s">
        <v>3260</v>
      </c>
      <c r="Q1378" t="s">
        <v>3283</v>
      </c>
      <c r="R1378" t="s">
        <v>1460</v>
      </c>
      <c r="S1378" t="s">
        <v>1496</v>
      </c>
      <c r="T1378" t="s">
        <v>2719</v>
      </c>
      <c r="V1378" t="s">
        <v>3305</v>
      </c>
      <c r="W1378">
        <v>0.95</v>
      </c>
      <c r="X1378" t="b">
        <v>1</v>
      </c>
      <c r="Y1378" t="s">
        <v>2720</v>
      </c>
    </row>
    <row r="1379" spans="1:25" x14ac:dyDescent="0.35">
      <c r="A1379" t="s">
        <v>3281</v>
      </c>
      <c r="B1379" t="s">
        <v>1498</v>
      </c>
      <c r="C1379" t="s">
        <v>3294</v>
      </c>
      <c r="D1379">
        <v>2.8571428571428598E-2</v>
      </c>
      <c r="G1379">
        <v>1</v>
      </c>
      <c r="H1379">
        <v>2.8571428571428598E-2</v>
      </c>
      <c r="I1379">
        <v>35</v>
      </c>
      <c r="J1379" t="s">
        <v>1460</v>
      </c>
      <c r="K1379" t="s">
        <v>2786</v>
      </c>
      <c r="L1379" t="s">
        <v>3295</v>
      </c>
      <c r="N1379" t="s">
        <v>3303</v>
      </c>
      <c r="O1379" t="s">
        <v>3260</v>
      </c>
      <c r="Q1379" t="s">
        <v>3283</v>
      </c>
      <c r="R1379" t="s">
        <v>1460</v>
      </c>
      <c r="S1379" t="s">
        <v>1496</v>
      </c>
      <c r="T1379" t="s">
        <v>2719</v>
      </c>
      <c r="V1379" t="s">
        <v>3304</v>
      </c>
      <c r="W1379">
        <v>0.95</v>
      </c>
      <c r="X1379" t="b">
        <v>1</v>
      </c>
      <c r="Y1379" t="s">
        <v>2720</v>
      </c>
    </row>
    <row r="1380" spans="1:25" x14ac:dyDescent="0.35">
      <c r="A1380" t="s">
        <v>3281</v>
      </c>
      <c r="B1380" t="s">
        <v>1528</v>
      </c>
      <c r="C1380" t="s">
        <v>1702</v>
      </c>
      <c r="D1380">
        <v>2.0833333333333301E-2</v>
      </c>
      <c r="G1380">
        <v>1</v>
      </c>
      <c r="H1380">
        <v>2.0833333333333301E-2</v>
      </c>
      <c r="I1380">
        <v>48</v>
      </c>
      <c r="J1380" t="s">
        <v>1460</v>
      </c>
      <c r="K1380" t="s">
        <v>2786</v>
      </c>
      <c r="L1380" t="s">
        <v>2832</v>
      </c>
      <c r="N1380" t="s">
        <v>3303</v>
      </c>
      <c r="O1380" t="s">
        <v>3260</v>
      </c>
      <c r="Q1380" t="s">
        <v>3283</v>
      </c>
      <c r="R1380" t="s">
        <v>1460</v>
      </c>
      <c r="S1380" t="s">
        <v>1496</v>
      </c>
      <c r="T1380" t="s">
        <v>2719</v>
      </c>
      <c r="V1380" t="s">
        <v>3305</v>
      </c>
      <c r="W1380">
        <v>0.95</v>
      </c>
      <c r="X1380" t="b">
        <v>1</v>
      </c>
      <c r="Y1380" t="s">
        <v>2720</v>
      </c>
    </row>
    <row r="1381" spans="1:25" x14ac:dyDescent="0.35">
      <c r="A1381" t="s">
        <v>3296</v>
      </c>
      <c r="B1381" t="s">
        <v>1498</v>
      </c>
      <c r="C1381" t="s">
        <v>1652</v>
      </c>
      <c r="D1381">
        <v>0.35353535353535398</v>
      </c>
      <c r="G1381">
        <v>35</v>
      </c>
      <c r="H1381">
        <v>0.35353535353535398</v>
      </c>
      <c r="I1381">
        <v>99</v>
      </c>
      <c r="J1381" t="s">
        <v>1477</v>
      </c>
      <c r="K1381" t="s">
        <v>2716</v>
      </c>
      <c r="L1381" t="s">
        <v>2850</v>
      </c>
      <c r="N1381" t="s">
        <v>3303</v>
      </c>
      <c r="O1381" t="s">
        <v>3260</v>
      </c>
      <c r="Q1381" t="s">
        <v>3297</v>
      </c>
      <c r="R1381" t="s">
        <v>1477</v>
      </c>
      <c r="T1381" t="s">
        <v>2719</v>
      </c>
      <c r="V1381" t="s">
        <v>3304</v>
      </c>
      <c r="W1381">
        <v>0.95</v>
      </c>
      <c r="X1381" t="b">
        <v>1</v>
      </c>
      <c r="Y1381" t="s">
        <v>2720</v>
      </c>
    </row>
    <row r="1382" spans="1:25" x14ac:dyDescent="0.35">
      <c r="A1382" t="s">
        <v>3296</v>
      </c>
      <c r="B1382" t="s">
        <v>1498</v>
      </c>
      <c r="C1382" t="s">
        <v>1702</v>
      </c>
      <c r="D1382">
        <v>0.13131313131313099</v>
      </c>
      <c r="G1382">
        <v>13</v>
      </c>
      <c r="H1382">
        <v>0.13131313131313099</v>
      </c>
      <c r="I1382">
        <v>99</v>
      </c>
      <c r="J1382" t="s">
        <v>1477</v>
      </c>
      <c r="K1382" t="s">
        <v>2716</v>
      </c>
      <c r="L1382" t="s">
        <v>3197</v>
      </c>
      <c r="N1382" t="s">
        <v>3303</v>
      </c>
      <c r="O1382" t="s">
        <v>3260</v>
      </c>
      <c r="Q1382" t="s">
        <v>3297</v>
      </c>
      <c r="R1382" t="s">
        <v>1477</v>
      </c>
      <c r="T1382" t="s">
        <v>2719</v>
      </c>
      <c r="V1382" t="s">
        <v>3304</v>
      </c>
      <c r="W1382">
        <v>0.95</v>
      </c>
      <c r="X1382" t="b">
        <v>1</v>
      </c>
      <c r="Y1382" t="s">
        <v>2720</v>
      </c>
    </row>
    <row r="1383" spans="1:25" x14ac:dyDescent="0.35">
      <c r="A1383" t="s">
        <v>3296</v>
      </c>
      <c r="B1383" t="s">
        <v>1498</v>
      </c>
      <c r="C1383" t="s">
        <v>1518</v>
      </c>
      <c r="D1383">
        <v>0.14141414141414099</v>
      </c>
      <c r="G1383">
        <v>14</v>
      </c>
      <c r="H1383">
        <v>0.14141414141414099</v>
      </c>
      <c r="I1383">
        <v>99</v>
      </c>
      <c r="J1383" t="s">
        <v>1477</v>
      </c>
      <c r="K1383" t="s">
        <v>2716</v>
      </c>
      <c r="L1383" t="s">
        <v>2818</v>
      </c>
      <c r="N1383" t="s">
        <v>3303</v>
      </c>
      <c r="O1383" t="s">
        <v>3260</v>
      </c>
      <c r="Q1383" t="s">
        <v>3297</v>
      </c>
      <c r="R1383" t="s">
        <v>1477</v>
      </c>
      <c r="T1383" t="s">
        <v>2719</v>
      </c>
      <c r="V1383" t="s">
        <v>3304</v>
      </c>
      <c r="W1383">
        <v>0.95</v>
      </c>
      <c r="X1383" t="b">
        <v>1</v>
      </c>
      <c r="Y1383" t="s">
        <v>2720</v>
      </c>
    </row>
    <row r="1384" spans="1:25" x14ac:dyDescent="0.35">
      <c r="A1384" t="s">
        <v>3296</v>
      </c>
      <c r="B1384" t="s">
        <v>1498</v>
      </c>
      <c r="C1384" t="s">
        <v>1563</v>
      </c>
      <c r="D1384">
        <v>0.37373737373737398</v>
      </c>
      <c r="G1384">
        <v>37</v>
      </c>
      <c r="H1384">
        <v>0.37373737373737398</v>
      </c>
      <c r="I1384">
        <v>99</v>
      </c>
      <c r="J1384" t="s">
        <v>1477</v>
      </c>
      <c r="K1384" t="s">
        <v>2716</v>
      </c>
      <c r="L1384" t="s">
        <v>2820</v>
      </c>
      <c r="N1384" t="s">
        <v>3303</v>
      </c>
      <c r="O1384" t="s">
        <v>3260</v>
      </c>
      <c r="Q1384" t="s">
        <v>3297</v>
      </c>
      <c r="R1384" t="s">
        <v>1477</v>
      </c>
      <c r="T1384" t="s">
        <v>2719</v>
      </c>
      <c r="V1384" t="s">
        <v>3304</v>
      </c>
      <c r="W1384">
        <v>0.95</v>
      </c>
      <c r="X1384" t="b">
        <v>1</v>
      </c>
      <c r="Y1384" t="s">
        <v>2720</v>
      </c>
    </row>
    <row r="1385" spans="1:25" x14ac:dyDescent="0.35">
      <c r="A1385" t="s">
        <v>3296</v>
      </c>
      <c r="B1385" t="s">
        <v>1528</v>
      </c>
      <c r="C1385" t="s">
        <v>1652</v>
      </c>
      <c r="D1385">
        <v>0.37755102040816302</v>
      </c>
      <c r="G1385">
        <v>37</v>
      </c>
      <c r="H1385">
        <v>0.37755102040816302</v>
      </c>
      <c r="I1385">
        <v>98</v>
      </c>
      <c r="J1385" t="s">
        <v>1477</v>
      </c>
      <c r="K1385" t="s">
        <v>2716</v>
      </c>
      <c r="L1385" t="s">
        <v>2850</v>
      </c>
      <c r="N1385" t="s">
        <v>3303</v>
      </c>
      <c r="O1385" t="s">
        <v>3260</v>
      </c>
      <c r="Q1385" t="s">
        <v>3297</v>
      </c>
      <c r="R1385" t="s">
        <v>1477</v>
      </c>
      <c r="T1385" t="s">
        <v>2719</v>
      </c>
      <c r="V1385" t="s">
        <v>3305</v>
      </c>
      <c r="W1385">
        <v>0.95</v>
      </c>
      <c r="X1385" t="b">
        <v>1</v>
      </c>
      <c r="Y1385" t="s">
        <v>2720</v>
      </c>
    </row>
    <row r="1386" spans="1:25" x14ac:dyDescent="0.35">
      <c r="A1386" t="s">
        <v>3296</v>
      </c>
      <c r="B1386" t="s">
        <v>1528</v>
      </c>
      <c r="C1386" t="s">
        <v>1702</v>
      </c>
      <c r="D1386">
        <v>3.06122448979592E-2</v>
      </c>
      <c r="G1386">
        <v>3</v>
      </c>
      <c r="H1386">
        <v>3.06122448979592E-2</v>
      </c>
      <c r="I1386">
        <v>98</v>
      </c>
      <c r="J1386" t="s">
        <v>1477</v>
      </c>
      <c r="K1386" t="s">
        <v>2716</v>
      </c>
      <c r="L1386" t="s">
        <v>3197</v>
      </c>
      <c r="N1386" t="s">
        <v>3303</v>
      </c>
      <c r="O1386" t="s">
        <v>3260</v>
      </c>
      <c r="Q1386" t="s">
        <v>3297</v>
      </c>
      <c r="R1386" t="s">
        <v>1477</v>
      </c>
      <c r="T1386" t="s">
        <v>2719</v>
      </c>
      <c r="V1386" t="s">
        <v>3305</v>
      </c>
      <c r="W1386">
        <v>0.95</v>
      </c>
      <c r="X1386" t="b">
        <v>1</v>
      </c>
      <c r="Y1386" t="s">
        <v>2720</v>
      </c>
    </row>
    <row r="1387" spans="1:25" x14ac:dyDescent="0.35">
      <c r="A1387" t="s">
        <v>3296</v>
      </c>
      <c r="B1387" t="s">
        <v>1528</v>
      </c>
      <c r="C1387" t="s">
        <v>1518</v>
      </c>
      <c r="D1387">
        <v>0.19387755102040799</v>
      </c>
      <c r="G1387">
        <v>19</v>
      </c>
      <c r="H1387">
        <v>0.19387755102040799</v>
      </c>
      <c r="I1387">
        <v>98</v>
      </c>
      <c r="J1387" t="s">
        <v>1477</v>
      </c>
      <c r="K1387" t="s">
        <v>2716</v>
      </c>
      <c r="L1387" t="s">
        <v>2818</v>
      </c>
      <c r="N1387" t="s">
        <v>3303</v>
      </c>
      <c r="O1387" t="s">
        <v>3260</v>
      </c>
      <c r="Q1387" t="s">
        <v>3297</v>
      </c>
      <c r="R1387" t="s">
        <v>1477</v>
      </c>
      <c r="T1387" t="s">
        <v>2719</v>
      </c>
      <c r="V1387" t="s">
        <v>3305</v>
      </c>
      <c r="W1387">
        <v>0.95</v>
      </c>
      <c r="X1387" t="b">
        <v>1</v>
      </c>
      <c r="Y1387" t="s">
        <v>2720</v>
      </c>
    </row>
    <row r="1388" spans="1:25" x14ac:dyDescent="0.35">
      <c r="A1388" t="s">
        <v>3296</v>
      </c>
      <c r="B1388" t="s">
        <v>1528</v>
      </c>
      <c r="C1388" t="s">
        <v>1563</v>
      </c>
      <c r="D1388">
        <v>0.397959183673469</v>
      </c>
      <c r="G1388">
        <v>39</v>
      </c>
      <c r="H1388">
        <v>0.397959183673469</v>
      </c>
      <c r="I1388">
        <v>98</v>
      </c>
      <c r="J1388" t="s">
        <v>1477</v>
      </c>
      <c r="K1388" t="s">
        <v>2716</v>
      </c>
      <c r="L1388" t="s">
        <v>2820</v>
      </c>
      <c r="N1388" t="s">
        <v>3303</v>
      </c>
      <c r="O1388" t="s">
        <v>3260</v>
      </c>
      <c r="Q1388" t="s">
        <v>3297</v>
      </c>
      <c r="R1388" t="s">
        <v>1477</v>
      </c>
      <c r="T1388" t="s">
        <v>2719</v>
      </c>
      <c r="V1388" t="s">
        <v>3305</v>
      </c>
      <c r="W1388">
        <v>0.95</v>
      </c>
      <c r="X1388" t="b">
        <v>1</v>
      </c>
      <c r="Y1388" t="s">
        <v>2720</v>
      </c>
    </row>
    <row r="1389" spans="1:25" x14ac:dyDescent="0.35">
      <c r="A1389" t="s">
        <v>3298</v>
      </c>
      <c r="B1389" t="s">
        <v>1498</v>
      </c>
      <c r="C1389" t="s">
        <v>1500</v>
      </c>
      <c r="D1389">
        <v>0.98989898989898994</v>
      </c>
      <c r="G1389">
        <v>98</v>
      </c>
      <c r="H1389">
        <v>0.98989898989898994</v>
      </c>
      <c r="I1389">
        <v>99</v>
      </c>
      <c r="J1389" t="s">
        <v>1478</v>
      </c>
      <c r="K1389" t="s">
        <v>2716</v>
      </c>
      <c r="L1389" t="s">
        <v>2731</v>
      </c>
      <c r="N1389" t="s">
        <v>3303</v>
      </c>
      <c r="O1389" t="s">
        <v>3260</v>
      </c>
      <c r="Q1389" t="s">
        <v>3299</v>
      </c>
      <c r="R1389" t="s">
        <v>1478</v>
      </c>
      <c r="T1389" t="s">
        <v>2719</v>
      </c>
      <c r="V1389" t="s">
        <v>3304</v>
      </c>
      <c r="W1389">
        <v>0.95</v>
      </c>
      <c r="X1389" t="b">
        <v>1</v>
      </c>
      <c r="Y1389" t="s">
        <v>2720</v>
      </c>
    </row>
    <row r="1390" spans="1:25" x14ac:dyDescent="0.35">
      <c r="A1390" t="s">
        <v>3298</v>
      </c>
      <c r="B1390" t="s">
        <v>1498</v>
      </c>
      <c r="C1390" t="s">
        <v>1496</v>
      </c>
      <c r="D1390">
        <v>1.01010101010101E-2</v>
      </c>
      <c r="G1390">
        <v>1</v>
      </c>
      <c r="H1390">
        <v>1.01010101010101E-2</v>
      </c>
      <c r="I1390">
        <v>99</v>
      </c>
      <c r="J1390" t="s">
        <v>1478</v>
      </c>
      <c r="K1390" t="s">
        <v>2716</v>
      </c>
      <c r="L1390" t="s">
        <v>2733</v>
      </c>
      <c r="N1390" t="s">
        <v>3303</v>
      </c>
      <c r="O1390" t="s">
        <v>3260</v>
      </c>
      <c r="Q1390" t="s">
        <v>3299</v>
      </c>
      <c r="R1390" t="s">
        <v>1478</v>
      </c>
      <c r="T1390" t="s">
        <v>2719</v>
      </c>
      <c r="V1390" t="s">
        <v>3304</v>
      </c>
      <c r="W1390">
        <v>0.95</v>
      </c>
      <c r="X1390" t="b">
        <v>1</v>
      </c>
      <c r="Y1390" t="s">
        <v>2720</v>
      </c>
    </row>
    <row r="1391" spans="1:25" x14ac:dyDescent="0.35">
      <c r="A1391" t="s">
        <v>3298</v>
      </c>
      <c r="B1391" t="s">
        <v>1528</v>
      </c>
      <c r="C1391" t="s">
        <v>1500</v>
      </c>
      <c r="D1391">
        <v>0.93877551020408201</v>
      </c>
      <c r="G1391">
        <v>92</v>
      </c>
      <c r="H1391">
        <v>0.93877551020408201</v>
      </c>
      <c r="I1391">
        <v>98</v>
      </c>
      <c r="J1391" t="s">
        <v>1478</v>
      </c>
      <c r="K1391" t="s">
        <v>2716</v>
      </c>
      <c r="L1391" t="s">
        <v>2731</v>
      </c>
      <c r="N1391" t="s">
        <v>3303</v>
      </c>
      <c r="O1391" t="s">
        <v>3260</v>
      </c>
      <c r="Q1391" t="s">
        <v>3299</v>
      </c>
      <c r="R1391" t="s">
        <v>1478</v>
      </c>
      <c r="T1391" t="s">
        <v>2719</v>
      </c>
      <c r="V1391" t="s">
        <v>3305</v>
      </c>
      <c r="W1391">
        <v>0.95</v>
      </c>
      <c r="X1391" t="b">
        <v>1</v>
      </c>
      <c r="Y1391" t="s">
        <v>2720</v>
      </c>
    </row>
    <row r="1392" spans="1:25" x14ac:dyDescent="0.35">
      <c r="A1392" t="s">
        <v>3298</v>
      </c>
      <c r="B1392" t="s">
        <v>1528</v>
      </c>
      <c r="C1392" t="s">
        <v>1496</v>
      </c>
      <c r="D1392">
        <v>6.1224489795918401E-2</v>
      </c>
      <c r="G1392">
        <v>6</v>
      </c>
      <c r="H1392">
        <v>6.1224489795918401E-2</v>
      </c>
      <c r="I1392">
        <v>98</v>
      </c>
      <c r="J1392" t="s">
        <v>1478</v>
      </c>
      <c r="K1392" t="s">
        <v>2716</v>
      </c>
      <c r="L1392" t="s">
        <v>2733</v>
      </c>
      <c r="N1392" t="s">
        <v>3303</v>
      </c>
      <c r="O1392" t="s">
        <v>3260</v>
      </c>
      <c r="Q1392" t="s">
        <v>3299</v>
      </c>
      <c r="R1392" t="s">
        <v>1478</v>
      </c>
      <c r="T1392" t="s">
        <v>2719</v>
      </c>
      <c r="V1392" t="s">
        <v>3305</v>
      </c>
      <c r="W1392">
        <v>0.95</v>
      </c>
      <c r="X1392" t="b">
        <v>1</v>
      </c>
      <c r="Y1392" t="s">
        <v>2720</v>
      </c>
    </row>
    <row r="1393" spans="1:25" x14ac:dyDescent="0.35">
      <c r="A1393" t="s">
        <v>3300</v>
      </c>
      <c r="B1393" t="s">
        <v>1498</v>
      </c>
      <c r="C1393" t="s">
        <v>1500</v>
      </c>
      <c r="D1393">
        <v>0.66666666666666696</v>
      </c>
      <c r="G1393">
        <v>66</v>
      </c>
      <c r="H1393">
        <v>0.66666666666666696</v>
      </c>
      <c r="I1393">
        <v>99</v>
      </c>
      <c r="J1393" t="s">
        <v>1479</v>
      </c>
      <c r="K1393" t="s">
        <v>2716</v>
      </c>
      <c r="L1393" t="s">
        <v>2731</v>
      </c>
      <c r="N1393" t="s">
        <v>3303</v>
      </c>
      <c r="O1393" t="s">
        <v>3260</v>
      </c>
      <c r="Q1393" t="s">
        <v>3301</v>
      </c>
      <c r="R1393" t="s">
        <v>1479</v>
      </c>
      <c r="T1393" t="s">
        <v>2719</v>
      </c>
      <c r="V1393" t="s">
        <v>3304</v>
      </c>
      <c r="W1393">
        <v>0.95</v>
      </c>
      <c r="X1393" t="b">
        <v>1</v>
      </c>
      <c r="Y1393" t="s">
        <v>2720</v>
      </c>
    </row>
    <row r="1394" spans="1:25" x14ac:dyDescent="0.35">
      <c r="A1394" t="s">
        <v>3300</v>
      </c>
      <c r="B1394" t="s">
        <v>1498</v>
      </c>
      <c r="C1394" t="s">
        <v>1496</v>
      </c>
      <c r="D1394">
        <v>0.32323232323232298</v>
      </c>
      <c r="G1394">
        <v>32</v>
      </c>
      <c r="H1394">
        <v>0.32323232323232298</v>
      </c>
      <c r="I1394">
        <v>99</v>
      </c>
      <c r="J1394" t="s">
        <v>1479</v>
      </c>
      <c r="K1394" t="s">
        <v>2716</v>
      </c>
      <c r="L1394" t="s">
        <v>2733</v>
      </c>
      <c r="N1394" t="s">
        <v>3303</v>
      </c>
      <c r="O1394" t="s">
        <v>3260</v>
      </c>
      <c r="Q1394" t="s">
        <v>3301</v>
      </c>
      <c r="R1394" t="s">
        <v>1479</v>
      </c>
      <c r="T1394" t="s">
        <v>2719</v>
      </c>
      <c r="V1394" t="s">
        <v>3304</v>
      </c>
      <c r="W1394">
        <v>0.95</v>
      </c>
      <c r="X1394" t="b">
        <v>1</v>
      </c>
      <c r="Y1394" t="s">
        <v>2720</v>
      </c>
    </row>
    <row r="1395" spans="1:25" x14ac:dyDescent="0.35">
      <c r="A1395" t="s">
        <v>3300</v>
      </c>
      <c r="B1395" t="s">
        <v>1498</v>
      </c>
      <c r="C1395" t="s">
        <v>1932</v>
      </c>
      <c r="D1395">
        <v>1.01010101010101E-2</v>
      </c>
      <c r="G1395">
        <v>1</v>
      </c>
      <c r="H1395">
        <v>1.01010101010101E-2</v>
      </c>
      <c r="I1395">
        <v>99</v>
      </c>
      <c r="J1395" t="s">
        <v>1479</v>
      </c>
      <c r="K1395" t="s">
        <v>2716</v>
      </c>
      <c r="L1395" t="s">
        <v>3302</v>
      </c>
      <c r="N1395" t="s">
        <v>3303</v>
      </c>
      <c r="O1395" t="s">
        <v>3260</v>
      </c>
      <c r="Q1395" t="s">
        <v>3301</v>
      </c>
      <c r="R1395" t="s">
        <v>1479</v>
      </c>
      <c r="T1395" t="s">
        <v>2719</v>
      </c>
      <c r="V1395" t="s">
        <v>3304</v>
      </c>
      <c r="W1395">
        <v>0.95</v>
      </c>
      <c r="X1395" t="b">
        <v>1</v>
      </c>
      <c r="Y1395" t="s">
        <v>2720</v>
      </c>
    </row>
    <row r="1396" spans="1:25" x14ac:dyDescent="0.35">
      <c r="A1396" t="s">
        <v>3300</v>
      </c>
      <c r="B1396" t="s">
        <v>1528</v>
      </c>
      <c r="C1396" t="s">
        <v>1500</v>
      </c>
      <c r="D1396">
        <v>0.67346938775510201</v>
      </c>
      <c r="G1396">
        <v>66</v>
      </c>
      <c r="H1396">
        <v>0.67346938775510201</v>
      </c>
      <c r="I1396">
        <v>98</v>
      </c>
      <c r="J1396" t="s">
        <v>1479</v>
      </c>
      <c r="K1396" t="s">
        <v>2716</v>
      </c>
      <c r="L1396" t="s">
        <v>2731</v>
      </c>
      <c r="N1396" t="s">
        <v>3303</v>
      </c>
      <c r="O1396" t="s">
        <v>3260</v>
      </c>
      <c r="Q1396" t="s">
        <v>3301</v>
      </c>
      <c r="R1396" t="s">
        <v>1479</v>
      </c>
      <c r="T1396" t="s">
        <v>2719</v>
      </c>
      <c r="V1396" t="s">
        <v>3305</v>
      </c>
      <c r="W1396">
        <v>0.95</v>
      </c>
      <c r="X1396" t="b">
        <v>1</v>
      </c>
      <c r="Y1396" t="s">
        <v>2720</v>
      </c>
    </row>
    <row r="1397" spans="1:25" x14ac:dyDescent="0.35">
      <c r="A1397" t="s">
        <v>3300</v>
      </c>
      <c r="B1397" t="s">
        <v>1528</v>
      </c>
      <c r="C1397" t="s">
        <v>1496</v>
      </c>
      <c r="D1397">
        <v>0.32653061224489799</v>
      </c>
      <c r="G1397">
        <v>32</v>
      </c>
      <c r="H1397">
        <v>0.32653061224489799</v>
      </c>
      <c r="I1397">
        <v>98</v>
      </c>
      <c r="J1397" t="s">
        <v>1479</v>
      </c>
      <c r="K1397" t="s">
        <v>2716</v>
      </c>
      <c r="L1397" t="s">
        <v>2733</v>
      </c>
      <c r="N1397" t="s">
        <v>3303</v>
      </c>
      <c r="O1397" t="s">
        <v>3260</v>
      </c>
      <c r="Q1397" t="s">
        <v>3301</v>
      </c>
      <c r="R1397" t="s">
        <v>1479</v>
      </c>
      <c r="T1397" t="s">
        <v>2719</v>
      </c>
      <c r="V1397" t="s">
        <v>3305</v>
      </c>
      <c r="W1397">
        <v>0.95</v>
      </c>
      <c r="X1397" t="b">
        <v>1</v>
      </c>
      <c r="Y1397" t="s">
        <v>2720</v>
      </c>
    </row>
    <row r="1398" spans="1:25" x14ac:dyDescent="0.35">
      <c r="A1398" t="s">
        <v>2713</v>
      </c>
      <c r="B1398" t="s">
        <v>1500</v>
      </c>
      <c r="C1398" t="s">
        <v>2715</v>
      </c>
      <c r="D1398">
        <v>0.321678321678322</v>
      </c>
      <c r="E1398">
        <v>0.244445159794516</v>
      </c>
      <c r="F1398">
        <v>0.39891148356212802</v>
      </c>
      <c r="G1398">
        <v>46</v>
      </c>
      <c r="H1398">
        <v>0.321678321678322</v>
      </c>
      <c r="I1398">
        <v>143</v>
      </c>
      <c r="J1398" t="s">
        <v>36</v>
      </c>
      <c r="K1398" t="s">
        <v>2716</v>
      </c>
      <c r="L1398" t="s">
        <v>2715</v>
      </c>
      <c r="N1398" t="s">
        <v>3306</v>
      </c>
      <c r="O1398" t="s">
        <v>2717</v>
      </c>
      <c r="Q1398" t="s">
        <v>2718</v>
      </c>
      <c r="R1398" t="s">
        <v>36</v>
      </c>
      <c r="T1398" t="s">
        <v>2719</v>
      </c>
      <c r="V1398" t="s">
        <v>2714</v>
      </c>
      <c r="W1398">
        <v>0.95</v>
      </c>
      <c r="X1398" t="b">
        <v>1</v>
      </c>
      <c r="Y1398" t="s">
        <v>2720</v>
      </c>
    </row>
    <row r="1399" spans="1:25" x14ac:dyDescent="0.35">
      <c r="A1399" t="s">
        <v>2713</v>
      </c>
      <c r="B1399" t="s">
        <v>1500</v>
      </c>
      <c r="C1399" t="s">
        <v>2721</v>
      </c>
      <c r="D1399">
        <v>6.9930069930069904E-3</v>
      </c>
      <c r="E1399">
        <v>-6.7848985868320102E-3</v>
      </c>
      <c r="F1399">
        <v>2.0770912572845999E-2</v>
      </c>
      <c r="G1399">
        <v>1</v>
      </c>
      <c r="H1399">
        <v>6.9930069930069904E-3</v>
      </c>
      <c r="I1399">
        <v>143</v>
      </c>
      <c r="J1399" t="s">
        <v>36</v>
      </c>
      <c r="K1399" t="s">
        <v>2716</v>
      </c>
      <c r="L1399" t="s">
        <v>2721</v>
      </c>
      <c r="N1399" t="s">
        <v>3306</v>
      </c>
      <c r="O1399" t="s">
        <v>2717</v>
      </c>
      <c r="Q1399" t="s">
        <v>2718</v>
      </c>
      <c r="R1399" t="s">
        <v>36</v>
      </c>
      <c r="T1399" t="s">
        <v>2719</v>
      </c>
      <c r="V1399" t="s">
        <v>2714</v>
      </c>
      <c r="W1399">
        <v>0.95</v>
      </c>
      <c r="X1399" t="b">
        <v>1</v>
      </c>
      <c r="Y1399" t="s">
        <v>2720</v>
      </c>
    </row>
    <row r="1400" spans="1:25" x14ac:dyDescent="0.35">
      <c r="A1400" t="s">
        <v>2713</v>
      </c>
      <c r="B1400" t="s">
        <v>1500</v>
      </c>
      <c r="C1400" t="s">
        <v>2722</v>
      </c>
      <c r="D1400">
        <v>5.5944055944055902E-2</v>
      </c>
      <c r="E1400">
        <v>1.7946915879298302E-2</v>
      </c>
      <c r="F1400">
        <v>9.3941196008813593E-2</v>
      </c>
      <c r="G1400">
        <v>8</v>
      </c>
      <c r="H1400">
        <v>5.5944055944055902E-2</v>
      </c>
      <c r="I1400">
        <v>143</v>
      </c>
      <c r="J1400" t="s">
        <v>36</v>
      </c>
      <c r="K1400" t="s">
        <v>2716</v>
      </c>
      <c r="L1400" t="s">
        <v>2722</v>
      </c>
      <c r="N1400" t="s">
        <v>3306</v>
      </c>
      <c r="O1400" t="s">
        <v>2717</v>
      </c>
      <c r="Q1400" t="s">
        <v>2718</v>
      </c>
      <c r="R1400" t="s">
        <v>36</v>
      </c>
      <c r="T1400" t="s">
        <v>2719</v>
      </c>
      <c r="V1400" t="s">
        <v>2714</v>
      </c>
      <c r="W1400">
        <v>0.95</v>
      </c>
      <c r="X1400" t="b">
        <v>1</v>
      </c>
      <c r="Y1400" t="s">
        <v>2720</v>
      </c>
    </row>
    <row r="1401" spans="1:25" x14ac:dyDescent="0.35">
      <c r="A1401" t="s">
        <v>2713</v>
      </c>
      <c r="B1401" t="s">
        <v>1500</v>
      </c>
      <c r="C1401" t="s">
        <v>2723</v>
      </c>
      <c r="D1401">
        <v>0.16783216783216801</v>
      </c>
      <c r="E1401">
        <v>0.10604217660399499</v>
      </c>
      <c r="F1401">
        <v>0.229622159060341</v>
      </c>
      <c r="G1401">
        <v>24</v>
      </c>
      <c r="H1401">
        <v>0.16783216783216801</v>
      </c>
      <c r="I1401">
        <v>143</v>
      </c>
      <c r="J1401" t="s">
        <v>36</v>
      </c>
      <c r="K1401" t="s">
        <v>2716</v>
      </c>
      <c r="L1401" t="s">
        <v>2723</v>
      </c>
      <c r="N1401" t="s">
        <v>3306</v>
      </c>
      <c r="O1401" t="s">
        <v>2717</v>
      </c>
      <c r="Q1401" t="s">
        <v>2718</v>
      </c>
      <c r="R1401" t="s">
        <v>36</v>
      </c>
      <c r="T1401" t="s">
        <v>2719</v>
      </c>
      <c r="V1401" t="s">
        <v>2714</v>
      </c>
      <c r="W1401">
        <v>0.95</v>
      </c>
      <c r="X1401" t="b">
        <v>1</v>
      </c>
      <c r="Y1401" t="s">
        <v>2720</v>
      </c>
    </row>
    <row r="1402" spans="1:25" x14ac:dyDescent="0.35">
      <c r="A1402" t="s">
        <v>2713</v>
      </c>
      <c r="B1402" t="s">
        <v>1500</v>
      </c>
      <c r="C1402" t="s">
        <v>2724</v>
      </c>
      <c r="D1402">
        <v>6.2937062937062901E-2</v>
      </c>
      <c r="E1402">
        <v>2.2784554140859E-2</v>
      </c>
      <c r="F1402">
        <v>0.10308957173326699</v>
      </c>
      <c r="G1402">
        <v>9</v>
      </c>
      <c r="H1402">
        <v>6.2937062937062901E-2</v>
      </c>
      <c r="I1402">
        <v>143</v>
      </c>
      <c r="J1402" t="s">
        <v>36</v>
      </c>
      <c r="K1402" t="s">
        <v>2716</v>
      </c>
      <c r="L1402" t="s">
        <v>2724</v>
      </c>
      <c r="N1402" t="s">
        <v>3306</v>
      </c>
      <c r="O1402" t="s">
        <v>2717</v>
      </c>
      <c r="Q1402" t="s">
        <v>2718</v>
      </c>
      <c r="R1402" t="s">
        <v>36</v>
      </c>
      <c r="T1402" t="s">
        <v>2719</v>
      </c>
      <c r="V1402" t="s">
        <v>2714</v>
      </c>
      <c r="W1402">
        <v>0.95</v>
      </c>
      <c r="X1402" t="b">
        <v>1</v>
      </c>
      <c r="Y1402" t="s">
        <v>2720</v>
      </c>
    </row>
    <row r="1403" spans="1:25" x14ac:dyDescent="0.35">
      <c r="A1403" t="s">
        <v>2713</v>
      </c>
      <c r="B1403" t="s">
        <v>1500</v>
      </c>
      <c r="C1403" t="s">
        <v>2725</v>
      </c>
      <c r="D1403">
        <v>6.9930069930069904E-3</v>
      </c>
      <c r="E1403">
        <v>-6.7848985868319998E-3</v>
      </c>
      <c r="F1403">
        <v>2.0770912572845999E-2</v>
      </c>
      <c r="G1403">
        <v>1</v>
      </c>
      <c r="H1403">
        <v>6.9930069930069904E-3</v>
      </c>
      <c r="I1403">
        <v>143</v>
      </c>
      <c r="J1403" t="s">
        <v>36</v>
      </c>
      <c r="K1403" t="s">
        <v>2716</v>
      </c>
      <c r="L1403" t="s">
        <v>2725</v>
      </c>
      <c r="N1403" t="s">
        <v>3306</v>
      </c>
      <c r="O1403" t="s">
        <v>2717</v>
      </c>
      <c r="Q1403" t="s">
        <v>2718</v>
      </c>
      <c r="R1403" t="s">
        <v>36</v>
      </c>
      <c r="T1403" t="s">
        <v>2719</v>
      </c>
      <c r="V1403" t="s">
        <v>2714</v>
      </c>
      <c r="W1403">
        <v>0.95</v>
      </c>
      <c r="X1403" t="b">
        <v>1</v>
      </c>
      <c r="Y1403" t="s">
        <v>2720</v>
      </c>
    </row>
    <row r="1404" spans="1:25" x14ac:dyDescent="0.35">
      <c r="A1404" t="s">
        <v>2713</v>
      </c>
      <c r="B1404" t="s">
        <v>1500</v>
      </c>
      <c r="C1404" t="s">
        <v>2726</v>
      </c>
      <c r="D1404">
        <v>0.188811188811189</v>
      </c>
      <c r="E1404">
        <v>0.12410439091489101</v>
      </c>
      <c r="F1404">
        <v>0.25351798670748699</v>
      </c>
      <c r="G1404">
        <v>27</v>
      </c>
      <c r="H1404">
        <v>0.188811188811189</v>
      </c>
      <c r="I1404">
        <v>143</v>
      </c>
      <c r="J1404" t="s">
        <v>36</v>
      </c>
      <c r="K1404" t="s">
        <v>2716</v>
      </c>
      <c r="L1404" t="s">
        <v>2726</v>
      </c>
      <c r="N1404" t="s">
        <v>3306</v>
      </c>
      <c r="O1404" t="s">
        <v>2717</v>
      </c>
      <c r="Q1404" t="s">
        <v>2718</v>
      </c>
      <c r="R1404" t="s">
        <v>36</v>
      </c>
      <c r="T1404" t="s">
        <v>2719</v>
      </c>
      <c r="V1404" t="s">
        <v>2714</v>
      </c>
      <c r="W1404">
        <v>0.95</v>
      </c>
      <c r="X1404" t="b">
        <v>1</v>
      </c>
      <c r="Y1404" t="s">
        <v>2720</v>
      </c>
    </row>
    <row r="1405" spans="1:25" x14ac:dyDescent="0.35">
      <c r="A1405" t="s">
        <v>2713</v>
      </c>
      <c r="B1405" t="s">
        <v>1500</v>
      </c>
      <c r="C1405" t="s">
        <v>2727</v>
      </c>
      <c r="D1405">
        <v>2.7972027972028E-2</v>
      </c>
      <c r="E1405">
        <v>7.0885319011859997E-4</v>
      </c>
      <c r="F1405">
        <v>5.5235202753937299E-2</v>
      </c>
      <c r="G1405">
        <v>4</v>
      </c>
      <c r="H1405">
        <v>2.7972027972028E-2</v>
      </c>
      <c r="I1405">
        <v>143</v>
      </c>
      <c r="J1405" t="s">
        <v>36</v>
      </c>
      <c r="K1405" t="s">
        <v>2716</v>
      </c>
      <c r="L1405" t="s">
        <v>2727</v>
      </c>
      <c r="N1405" t="s">
        <v>3306</v>
      </c>
      <c r="O1405" t="s">
        <v>2717</v>
      </c>
      <c r="Q1405" t="s">
        <v>2718</v>
      </c>
      <c r="R1405" t="s">
        <v>36</v>
      </c>
      <c r="T1405" t="s">
        <v>2719</v>
      </c>
      <c r="V1405" t="s">
        <v>2714</v>
      </c>
      <c r="W1405">
        <v>0.95</v>
      </c>
      <c r="X1405" t="b">
        <v>1</v>
      </c>
      <c r="Y1405" t="s">
        <v>2720</v>
      </c>
    </row>
    <row r="1406" spans="1:25" x14ac:dyDescent="0.35">
      <c r="A1406" t="s">
        <v>2713</v>
      </c>
      <c r="B1406" t="s">
        <v>1500</v>
      </c>
      <c r="C1406" t="s">
        <v>2728</v>
      </c>
      <c r="D1406">
        <v>3.4965034965035002E-2</v>
      </c>
      <c r="E1406">
        <v>4.5937212786527001E-3</v>
      </c>
      <c r="F1406">
        <v>6.53363486514172E-2</v>
      </c>
      <c r="G1406">
        <v>5</v>
      </c>
      <c r="H1406">
        <v>3.4965034965035002E-2</v>
      </c>
      <c r="I1406">
        <v>143</v>
      </c>
      <c r="J1406" t="s">
        <v>36</v>
      </c>
      <c r="K1406" t="s">
        <v>2716</v>
      </c>
      <c r="L1406" t="s">
        <v>2728</v>
      </c>
      <c r="N1406" t="s">
        <v>3306</v>
      </c>
      <c r="O1406" t="s">
        <v>2717</v>
      </c>
      <c r="Q1406" t="s">
        <v>2718</v>
      </c>
      <c r="R1406" t="s">
        <v>36</v>
      </c>
      <c r="T1406" t="s">
        <v>2719</v>
      </c>
      <c r="V1406" t="s">
        <v>2714</v>
      </c>
      <c r="W1406">
        <v>0.95</v>
      </c>
      <c r="X1406" t="b">
        <v>1</v>
      </c>
      <c r="Y1406" t="s">
        <v>2720</v>
      </c>
    </row>
    <row r="1407" spans="1:25" x14ac:dyDescent="0.35">
      <c r="A1407" t="s">
        <v>2713</v>
      </c>
      <c r="B1407" t="s">
        <v>1500</v>
      </c>
      <c r="C1407" t="s">
        <v>2729</v>
      </c>
      <c r="D1407">
        <v>0.125874125874126</v>
      </c>
      <c r="E1407">
        <v>7.1029978262066501E-2</v>
      </c>
      <c r="F1407">
        <v>0.18071827348618499</v>
      </c>
      <c r="G1407">
        <v>18</v>
      </c>
      <c r="H1407">
        <v>0.125874125874126</v>
      </c>
      <c r="I1407">
        <v>143</v>
      </c>
      <c r="J1407" t="s">
        <v>36</v>
      </c>
      <c r="K1407" t="s">
        <v>2716</v>
      </c>
      <c r="L1407" t="s">
        <v>2729</v>
      </c>
      <c r="N1407" t="s">
        <v>3306</v>
      </c>
      <c r="O1407" t="s">
        <v>2717</v>
      </c>
      <c r="Q1407" t="s">
        <v>2718</v>
      </c>
      <c r="R1407" t="s">
        <v>36</v>
      </c>
      <c r="T1407" t="s">
        <v>2719</v>
      </c>
      <c r="V1407" t="s">
        <v>2714</v>
      </c>
      <c r="W1407">
        <v>0.95</v>
      </c>
      <c r="X1407" t="b">
        <v>1</v>
      </c>
      <c r="Y1407" t="s">
        <v>2720</v>
      </c>
    </row>
    <row r="1408" spans="1:25" x14ac:dyDescent="0.35">
      <c r="A1408" t="s">
        <v>2713</v>
      </c>
      <c r="B1408" t="s">
        <v>1496</v>
      </c>
      <c r="C1408" t="s">
        <v>2715</v>
      </c>
      <c r="D1408">
        <v>0.22222222222222199</v>
      </c>
      <c r="E1408">
        <v>0.110364050495566</v>
      </c>
      <c r="F1408">
        <v>0.33408039394887801</v>
      </c>
      <c r="G1408">
        <v>12</v>
      </c>
      <c r="H1408">
        <v>0.22222222222222199</v>
      </c>
      <c r="I1408">
        <v>54</v>
      </c>
      <c r="J1408" t="s">
        <v>36</v>
      </c>
      <c r="K1408" t="s">
        <v>2716</v>
      </c>
      <c r="L1408" t="s">
        <v>2715</v>
      </c>
      <c r="N1408" t="s">
        <v>3306</v>
      </c>
      <c r="O1408" t="s">
        <v>2717</v>
      </c>
      <c r="Q1408" t="s">
        <v>2718</v>
      </c>
      <c r="R1408" t="s">
        <v>36</v>
      </c>
      <c r="T1408" t="s">
        <v>2719</v>
      </c>
      <c r="V1408" t="s">
        <v>2714</v>
      </c>
      <c r="W1408">
        <v>0.95</v>
      </c>
      <c r="X1408" t="b">
        <v>1</v>
      </c>
      <c r="Y1408" t="s">
        <v>2720</v>
      </c>
    </row>
    <row r="1409" spans="1:25" x14ac:dyDescent="0.35">
      <c r="A1409" t="s">
        <v>2713</v>
      </c>
      <c r="B1409" t="s">
        <v>1496</v>
      </c>
      <c r="C1409" t="s">
        <v>2721</v>
      </c>
      <c r="D1409">
        <v>3.7037037037037E-2</v>
      </c>
      <c r="E1409">
        <v>-1.3775293919575301E-2</v>
      </c>
      <c r="F1409">
        <v>8.7849367993649397E-2</v>
      </c>
      <c r="G1409">
        <v>2</v>
      </c>
      <c r="H1409">
        <v>3.7037037037037E-2</v>
      </c>
      <c r="I1409">
        <v>54</v>
      </c>
      <c r="J1409" t="s">
        <v>36</v>
      </c>
      <c r="K1409" t="s">
        <v>2716</v>
      </c>
      <c r="L1409" t="s">
        <v>2721</v>
      </c>
      <c r="N1409" t="s">
        <v>3306</v>
      </c>
      <c r="O1409" t="s">
        <v>2717</v>
      </c>
      <c r="Q1409" t="s">
        <v>2718</v>
      </c>
      <c r="R1409" t="s">
        <v>36</v>
      </c>
      <c r="T1409" t="s">
        <v>2719</v>
      </c>
      <c r="V1409" t="s">
        <v>2714</v>
      </c>
      <c r="W1409">
        <v>0.95</v>
      </c>
      <c r="X1409" t="b">
        <v>1</v>
      </c>
      <c r="Y1409" t="s">
        <v>2720</v>
      </c>
    </row>
    <row r="1410" spans="1:25" x14ac:dyDescent="0.35">
      <c r="A1410" t="s">
        <v>2713</v>
      </c>
      <c r="B1410" t="s">
        <v>1496</v>
      </c>
      <c r="C1410" t="s">
        <v>2722</v>
      </c>
      <c r="D1410">
        <v>9.2592592592592601E-2</v>
      </c>
      <c r="E1410">
        <v>1.4603208488528301E-2</v>
      </c>
      <c r="F1410">
        <v>0.17058197669665701</v>
      </c>
      <c r="G1410">
        <v>5</v>
      </c>
      <c r="H1410">
        <v>9.2592592592592601E-2</v>
      </c>
      <c r="I1410">
        <v>54</v>
      </c>
      <c r="J1410" t="s">
        <v>36</v>
      </c>
      <c r="K1410" t="s">
        <v>2716</v>
      </c>
      <c r="L1410" t="s">
        <v>2722</v>
      </c>
      <c r="N1410" t="s">
        <v>3306</v>
      </c>
      <c r="O1410" t="s">
        <v>2717</v>
      </c>
      <c r="Q1410" t="s">
        <v>2718</v>
      </c>
      <c r="R1410" t="s">
        <v>36</v>
      </c>
      <c r="T1410" t="s">
        <v>2719</v>
      </c>
      <c r="V1410" t="s">
        <v>2714</v>
      </c>
      <c r="W1410">
        <v>0.95</v>
      </c>
      <c r="X1410" t="b">
        <v>1</v>
      </c>
      <c r="Y1410" t="s">
        <v>2720</v>
      </c>
    </row>
    <row r="1411" spans="1:25" x14ac:dyDescent="0.35">
      <c r="A1411" t="s">
        <v>2713</v>
      </c>
      <c r="B1411" t="s">
        <v>1496</v>
      </c>
      <c r="C1411" t="s">
        <v>2723</v>
      </c>
      <c r="D1411">
        <v>0.148148148148148</v>
      </c>
      <c r="E1411">
        <v>5.2566094412089003E-2</v>
      </c>
      <c r="F1411">
        <v>0.24373020188420699</v>
      </c>
      <c r="G1411">
        <v>8</v>
      </c>
      <c r="H1411">
        <v>0.148148148148148</v>
      </c>
      <c r="I1411">
        <v>54</v>
      </c>
      <c r="J1411" t="s">
        <v>36</v>
      </c>
      <c r="K1411" t="s">
        <v>2716</v>
      </c>
      <c r="L1411" t="s">
        <v>2723</v>
      </c>
      <c r="N1411" t="s">
        <v>3306</v>
      </c>
      <c r="O1411" t="s">
        <v>2717</v>
      </c>
      <c r="Q1411" t="s">
        <v>2718</v>
      </c>
      <c r="R1411" t="s">
        <v>36</v>
      </c>
      <c r="T1411" t="s">
        <v>2719</v>
      </c>
      <c r="V1411" t="s">
        <v>2714</v>
      </c>
      <c r="W1411">
        <v>0.95</v>
      </c>
      <c r="X1411" t="b">
        <v>1</v>
      </c>
      <c r="Y1411" t="s">
        <v>2720</v>
      </c>
    </row>
    <row r="1412" spans="1:25" x14ac:dyDescent="0.35">
      <c r="A1412" t="s">
        <v>2713</v>
      </c>
      <c r="B1412" t="s">
        <v>1496</v>
      </c>
      <c r="C1412" t="s">
        <v>2724</v>
      </c>
      <c r="D1412">
        <v>0.11111111111111099</v>
      </c>
      <c r="E1412">
        <v>2.65542812542288E-2</v>
      </c>
      <c r="F1412">
        <v>0.195667940967993</v>
      </c>
      <c r="G1412">
        <v>6</v>
      </c>
      <c r="H1412">
        <v>0.11111111111111099</v>
      </c>
      <c r="I1412">
        <v>54</v>
      </c>
      <c r="J1412" t="s">
        <v>36</v>
      </c>
      <c r="K1412" t="s">
        <v>2716</v>
      </c>
      <c r="L1412" t="s">
        <v>2724</v>
      </c>
      <c r="N1412" t="s">
        <v>3306</v>
      </c>
      <c r="O1412" t="s">
        <v>2717</v>
      </c>
      <c r="Q1412" t="s">
        <v>2718</v>
      </c>
      <c r="R1412" t="s">
        <v>36</v>
      </c>
      <c r="T1412" t="s">
        <v>2719</v>
      </c>
      <c r="V1412" t="s">
        <v>2714</v>
      </c>
      <c r="W1412">
        <v>0.95</v>
      </c>
      <c r="X1412" t="b">
        <v>1</v>
      </c>
      <c r="Y1412" t="s">
        <v>2720</v>
      </c>
    </row>
    <row r="1413" spans="1:25" x14ac:dyDescent="0.35">
      <c r="A1413" t="s">
        <v>2713</v>
      </c>
      <c r="B1413" t="s">
        <v>1496</v>
      </c>
      <c r="C1413" t="s">
        <v>2726</v>
      </c>
      <c r="D1413">
        <v>0.296296296296296</v>
      </c>
      <c r="E1413">
        <v>0.17343807085219201</v>
      </c>
      <c r="F1413">
        <v>0.41915452174040102</v>
      </c>
      <c r="G1413">
        <v>16</v>
      </c>
      <c r="H1413">
        <v>0.296296296296296</v>
      </c>
      <c r="I1413">
        <v>54</v>
      </c>
      <c r="J1413" t="s">
        <v>36</v>
      </c>
      <c r="K1413" t="s">
        <v>2716</v>
      </c>
      <c r="L1413" t="s">
        <v>2726</v>
      </c>
      <c r="N1413" t="s">
        <v>3306</v>
      </c>
      <c r="O1413" t="s">
        <v>2717</v>
      </c>
      <c r="Q1413" t="s">
        <v>2718</v>
      </c>
      <c r="R1413" t="s">
        <v>36</v>
      </c>
      <c r="T1413" t="s">
        <v>2719</v>
      </c>
      <c r="V1413" t="s">
        <v>2714</v>
      </c>
      <c r="W1413">
        <v>0.95</v>
      </c>
      <c r="X1413" t="b">
        <v>1</v>
      </c>
      <c r="Y1413" t="s">
        <v>2720</v>
      </c>
    </row>
    <row r="1414" spans="1:25" x14ac:dyDescent="0.35">
      <c r="A1414" t="s">
        <v>2713</v>
      </c>
      <c r="B1414" t="s">
        <v>1496</v>
      </c>
      <c r="C1414" t="s">
        <v>2728</v>
      </c>
      <c r="D1414">
        <v>1.85185185185185E-2</v>
      </c>
      <c r="E1414">
        <v>-1.77550584023493E-2</v>
      </c>
      <c r="F1414">
        <v>5.4792095439386297E-2</v>
      </c>
      <c r="G1414">
        <v>1</v>
      </c>
      <c r="H1414">
        <v>1.85185185185185E-2</v>
      </c>
      <c r="I1414">
        <v>54</v>
      </c>
      <c r="J1414" t="s">
        <v>36</v>
      </c>
      <c r="K1414" t="s">
        <v>2716</v>
      </c>
      <c r="L1414" t="s">
        <v>2728</v>
      </c>
      <c r="N1414" t="s">
        <v>3306</v>
      </c>
      <c r="O1414" t="s">
        <v>2717</v>
      </c>
      <c r="Q1414" t="s">
        <v>2718</v>
      </c>
      <c r="R1414" t="s">
        <v>36</v>
      </c>
      <c r="T1414" t="s">
        <v>2719</v>
      </c>
      <c r="V1414" t="s">
        <v>2714</v>
      </c>
      <c r="W1414">
        <v>0.95</v>
      </c>
      <c r="X1414" t="b">
        <v>1</v>
      </c>
      <c r="Y1414" t="s">
        <v>2720</v>
      </c>
    </row>
    <row r="1415" spans="1:25" x14ac:dyDescent="0.35">
      <c r="A1415" t="s">
        <v>2713</v>
      </c>
      <c r="B1415" t="s">
        <v>1496</v>
      </c>
      <c r="C1415" t="s">
        <v>2729</v>
      </c>
      <c r="D1415">
        <v>7.4074074074074098E-2</v>
      </c>
      <c r="E1415">
        <v>3.61004919333878E-3</v>
      </c>
      <c r="F1415">
        <v>0.14453809895480901</v>
      </c>
      <c r="G1415">
        <v>4</v>
      </c>
      <c r="H1415">
        <v>7.4074074074074098E-2</v>
      </c>
      <c r="I1415">
        <v>54</v>
      </c>
      <c r="J1415" t="s">
        <v>36</v>
      </c>
      <c r="K1415" t="s">
        <v>2716</v>
      </c>
      <c r="L1415" t="s">
        <v>2729</v>
      </c>
      <c r="N1415" t="s">
        <v>3306</v>
      </c>
      <c r="O1415" t="s">
        <v>2717</v>
      </c>
      <c r="Q1415" t="s">
        <v>2718</v>
      </c>
      <c r="R1415" t="s">
        <v>36</v>
      </c>
      <c r="T1415" t="s">
        <v>2719</v>
      </c>
      <c r="V1415" t="s">
        <v>2714</v>
      </c>
      <c r="W1415">
        <v>0.95</v>
      </c>
      <c r="X1415" t="b">
        <v>1</v>
      </c>
      <c r="Y1415" t="s">
        <v>2720</v>
      </c>
    </row>
    <row r="1416" spans="1:25" x14ac:dyDescent="0.35">
      <c r="A1416" t="s">
        <v>2730</v>
      </c>
      <c r="B1416" t="s">
        <v>1500</v>
      </c>
      <c r="C1416" t="s">
        <v>1500</v>
      </c>
      <c r="D1416">
        <v>0.30069930069930101</v>
      </c>
      <c r="E1416">
        <v>0.22488113733058601</v>
      </c>
      <c r="F1416">
        <v>0.37651746406801501</v>
      </c>
      <c r="G1416">
        <v>43</v>
      </c>
      <c r="H1416">
        <v>0.30069930069930101</v>
      </c>
      <c r="I1416">
        <v>143</v>
      </c>
      <c r="J1416" t="s">
        <v>39</v>
      </c>
      <c r="K1416" t="s">
        <v>2716</v>
      </c>
      <c r="L1416" t="s">
        <v>2731</v>
      </c>
      <c r="N1416" t="s">
        <v>3306</v>
      </c>
      <c r="O1416" t="s">
        <v>2717</v>
      </c>
      <c r="Q1416" t="s">
        <v>2732</v>
      </c>
      <c r="R1416" t="s">
        <v>39</v>
      </c>
      <c r="T1416" t="s">
        <v>2719</v>
      </c>
      <c r="V1416" t="s">
        <v>2714</v>
      </c>
      <c r="W1416">
        <v>0.95</v>
      </c>
      <c r="X1416" t="b">
        <v>1</v>
      </c>
      <c r="Y1416" t="s">
        <v>2720</v>
      </c>
    </row>
    <row r="1417" spans="1:25" x14ac:dyDescent="0.35">
      <c r="A1417" t="s">
        <v>2730</v>
      </c>
      <c r="B1417" t="s">
        <v>1500</v>
      </c>
      <c r="C1417" t="s">
        <v>1496</v>
      </c>
      <c r="D1417">
        <v>0.69930069930069905</v>
      </c>
      <c r="E1417">
        <v>0.62348253593198499</v>
      </c>
      <c r="F1417">
        <v>0.77511886266941399</v>
      </c>
      <c r="G1417">
        <v>100</v>
      </c>
      <c r="H1417">
        <v>0.69930069930069905</v>
      </c>
      <c r="I1417">
        <v>143</v>
      </c>
      <c r="J1417" t="s">
        <v>39</v>
      </c>
      <c r="K1417" t="s">
        <v>2716</v>
      </c>
      <c r="L1417" t="s">
        <v>2733</v>
      </c>
      <c r="N1417" t="s">
        <v>3306</v>
      </c>
      <c r="O1417" t="s">
        <v>2717</v>
      </c>
      <c r="Q1417" t="s">
        <v>2732</v>
      </c>
      <c r="R1417" t="s">
        <v>39</v>
      </c>
      <c r="T1417" t="s">
        <v>2719</v>
      </c>
      <c r="V1417" t="s">
        <v>2714</v>
      </c>
      <c r="W1417">
        <v>0.95</v>
      </c>
      <c r="X1417" t="b">
        <v>1</v>
      </c>
      <c r="Y1417" t="s">
        <v>2720</v>
      </c>
    </row>
    <row r="1418" spans="1:25" x14ac:dyDescent="0.35">
      <c r="A1418" t="s">
        <v>2730</v>
      </c>
      <c r="B1418" t="s">
        <v>1496</v>
      </c>
      <c r="C1418" t="s">
        <v>1500</v>
      </c>
      <c r="D1418">
        <v>0.296296296296296</v>
      </c>
      <c r="E1418">
        <v>0.17343807085219201</v>
      </c>
      <c r="F1418">
        <v>0.41915452174040102</v>
      </c>
      <c r="G1418">
        <v>16</v>
      </c>
      <c r="H1418">
        <v>0.296296296296296</v>
      </c>
      <c r="I1418">
        <v>54</v>
      </c>
      <c r="J1418" t="s">
        <v>39</v>
      </c>
      <c r="K1418" t="s">
        <v>2716</v>
      </c>
      <c r="L1418" t="s">
        <v>2731</v>
      </c>
      <c r="N1418" t="s">
        <v>3306</v>
      </c>
      <c r="O1418" t="s">
        <v>2717</v>
      </c>
      <c r="Q1418" t="s">
        <v>2732</v>
      </c>
      <c r="R1418" t="s">
        <v>39</v>
      </c>
      <c r="T1418" t="s">
        <v>2719</v>
      </c>
      <c r="V1418" t="s">
        <v>2714</v>
      </c>
      <c r="W1418">
        <v>0.95</v>
      </c>
      <c r="X1418" t="b">
        <v>1</v>
      </c>
      <c r="Y1418" t="s">
        <v>2720</v>
      </c>
    </row>
    <row r="1419" spans="1:25" x14ac:dyDescent="0.35">
      <c r="A1419" t="s">
        <v>2730</v>
      </c>
      <c r="B1419" t="s">
        <v>1496</v>
      </c>
      <c r="C1419" t="s">
        <v>1496</v>
      </c>
      <c r="D1419">
        <v>0.70370370370370405</v>
      </c>
      <c r="E1419">
        <v>0.58084547825959898</v>
      </c>
      <c r="F1419">
        <v>0.82656192914780802</v>
      </c>
      <c r="G1419">
        <v>38</v>
      </c>
      <c r="H1419">
        <v>0.70370370370370405</v>
      </c>
      <c r="I1419">
        <v>54</v>
      </c>
      <c r="J1419" t="s">
        <v>39</v>
      </c>
      <c r="K1419" t="s">
        <v>2716</v>
      </c>
      <c r="L1419" t="s">
        <v>2733</v>
      </c>
      <c r="N1419" t="s">
        <v>3306</v>
      </c>
      <c r="O1419" t="s">
        <v>2717</v>
      </c>
      <c r="Q1419" t="s">
        <v>2732</v>
      </c>
      <c r="R1419" t="s">
        <v>39</v>
      </c>
      <c r="T1419" t="s">
        <v>2719</v>
      </c>
      <c r="V1419" t="s">
        <v>2714</v>
      </c>
      <c r="W1419">
        <v>0.95</v>
      </c>
      <c r="X1419" t="b">
        <v>1</v>
      </c>
      <c r="Y1419" t="s">
        <v>2720</v>
      </c>
    </row>
    <row r="1420" spans="1:25" x14ac:dyDescent="0.35">
      <c r="A1420" t="s">
        <v>2734</v>
      </c>
      <c r="B1420" t="s">
        <v>1500</v>
      </c>
      <c r="C1420" t="s">
        <v>1527</v>
      </c>
      <c r="D1420">
        <v>0.20979020979021001</v>
      </c>
      <c r="E1420">
        <v>0.142471019897664</v>
      </c>
      <c r="F1420">
        <v>0.277109399682756</v>
      </c>
      <c r="G1420">
        <v>30</v>
      </c>
      <c r="H1420">
        <v>0.20979020979021001</v>
      </c>
      <c r="I1420">
        <v>143</v>
      </c>
      <c r="J1420" t="s">
        <v>40</v>
      </c>
      <c r="K1420" t="s">
        <v>2716</v>
      </c>
      <c r="L1420" t="s">
        <v>2735</v>
      </c>
      <c r="N1420" t="s">
        <v>3306</v>
      </c>
      <c r="O1420" t="s">
        <v>2717</v>
      </c>
      <c r="Q1420" t="s">
        <v>2736</v>
      </c>
      <c r="R1420" t="s">
        <v>40</v>
      </c>
      <c r="T1420" t="s">
        <v>2719</v>
      </c>
      <c r="V1420" t="s">
        <v>2714</v>
      </c>
      <c r="W1420">
        <v>0.95</v>
      </c>
      <c r="X1420" t="b">
        <v>1</v>
      </c>
      <c r="Y1420" t="s">
        <v>2720</v>
      </c>
    </row>
    <row r="1421" spans="1:25" x14ac:dyDescent="0.35">
      <c r="A1421" t="s">
        <v>2734</v>
      </c>
      <c r="B1421" t="s">
        <v>1500</v>
      </c>
      <c r="C1421" t="s">
        <v>1497</v>
      </c>
      <c r="D1421">
        <v>0.79020979020978999</v>
      </c>
      <c r="E1421">
        <v>0.72289060031724395</v>
      </c>
      <c r="F1421">
        <v>0.85752898010233602</v>
      </c>
      <c r="G1421">
        <v>113</v>
      </c>
      <c r="H1421">
        <v>0.79020979020978999</v>
      </c>
      <c r="I1421">
        <v>143</v>
      </c>
      <c r="J1421" t="s">
        <v>40</v>
      </c>
      <c r="K1421" t="s">
        <v>2716</v>
      </c>
      <c r="L1421" t="s">
        <v>2737</v>
      </c>
      <c r="N1421" t="s">
        <v>3306</v>
      </c>
      <c r="O1421" t="s">
        <v>2717</v>
      </c>
      <c r="Q1421" t="s">
        <v>2736</v>
      </c>
      <c r="R1421" t="s">
        <v>40</v>
      </c>
      <c r="T1421" t="s">
        <v>2719</v>
      </c>
      <c r="V1421" t="s">
        <v>2714</v>
      </c>
      <c r="W1421">
        <v>0.95</v>
      </c>
      <c r="X1421" t="b">
        <v>1</v>
      </c>
      <c r="Y1421" t="s">
        <v>2720</v>
      </c>
    </row>
    <row r="1422" spans="1:25" x14ac:dyDescent="0.35">
      <c r="A1422" t="s">
        <v>2734</v>
      </c>
      <c r="B1422" t="s">
        <v>1496</v>
      </c>
      <c r="C1422" t="s">
        <v>1527</v>
      </c>
      <c r="D1422">
        <v>0.33333333333333298</v>
      </c>
      <c r="E1422">
        <v>0.20649808854800999</v>
      </c>
      <c r="F1422">
        <v>0.46016857811865702</v>
      </c>
      <c r="G1422">
        <v>18</v>
      </c>
      <c r="H1422">
        <v>0.33333333333333298</v>
      </c>
      <c r="I1422">
        <v>54</v>
      </c>
      <c r="J1422" t="s">
        <v>40</v>
      </c>
      <c r="K1422" t="s">
        <v>2716</v>
      </c>
      <c r="L1422" t="s">
        <v>2735</v>
      </c>
      <c r="N1422" t="s">
        <v>3306</v>
      </c>
      <c r="O1422" t="s">
        <v>2717</v>
      </c>
      <c r="Q1422" t="s">
        <v>2736</v>
      </c>
      <c r="R1422" t="s">
        <v>40</v>
      </c>
      <c r="T1422" t="s">
        <v>2719</v>
      </c>
      <c r="V1422" t="s">
        <v>2714</v>
      </c>
      <c r="W1422">
        <v>0.95</v>
      </c>
      <c r="X1422" t="b">
        <v>1</v>
      </c>
      <c r="Y1422" t="s">
        <v>2720</v>
      </c>
    </row>
    <row r="1423" spans="1:25" x14ac:dyDescent="0.35">
      <c r="A1423" t="s">
        <v>2734</v>
      </c>
      <c r="B1423" t="s">
        <v>1496</v>
      </c>
      <c r="C1423" t="s">
        <v>1497</v>
      </c>
      <c r="D1423">
        <v>0.66666666666666696</v>
      </c>
      <c r="E1423">
        <v>0.53983142188134303</v>
      </c>
      <c r="F1423">
        <v>0.79350191145199001</v>
      </c>
      <c r="G1423">
        <v>36</v>
      </c>
      <c r="H1423">
        <v>0.66666666666666696</v>
      </c>
      <c r="I1423">
        <v>54</v>
      </c>
      <c r="J1423" t="s">
        <v>40</v>
      </c>
      <c r="K1423" t="s">
        <v>2716</v>
      </c>
      <c r="L1423" t="s">
        <v>2737</v>
      </c>
      <c r="N1423" t="s">
        <v>3306</v>
      </c>
      <c r="O1423" t="s">
        <v>2717</v>
      </c>
      <c r="Q1423" t="s">
        <v>2736</v>
      </c>
      <c r="R1423" t="s">
        <v>40</v>
      </c>
      <c r="T1423" t="s">
        <v>2719</v>
      </c>
      <c r="V1423" t="s">
        <v>2714</v>
      </c>
      <c r="W1423">
        <v>0.95</v>
      </c>
      <c r="X1423" t="b">
        <v>1</v>
      </c>
      <c r="Y1423" t="s">
        <v>2720</v>
      </c>
    </row>
    <row r="1424" spans="1:25" x14ac:dyDescent="0.35">
      <c r="A1424" t="s">
        <v>2738</v>
      </c>
      <c r="B1424" t="s">
        <v>1500</v>
      </c>
      <c r="C1424" t="s">
        <v>1498</v>
      </c>
      <c r="D1424">
        <v>0.58741258741258695</v>
      </c>
      <c r="E1424">
        <v>0.50601628421161404</v>
      </c>
      <c r="F1424">
        <v>0.66880889061356097</v>
      </c>
      <c r="G1424">
        <v>84</v>
      </c>
      <c r="H1424">
        <v>0.58741258741258695</v>
      </c>
      <c r="I1424">
        <v>143</v>
      </c>
      <c r="J1424" t="s">
        <v>41</v>
      </c>
      <c r="K1424" t="s">
        <v>2716</v>
      </c>
      <c r="L1424" t="s">
        <v>2739</v>
      </c>
      <c r="N1424" t="s">
        <v>3306</v>
      </c>
      <c r="O1424" t="s">
        <v>2717</v>
      </c>
      <c r="Q1424" t="s">
        <v>2740</v>
      </c>
      <c r="R1424" t="s">
        <v>41</v>
      </c>
      <c r="T1424" t="s">
        <v>2719</v>
      </c>
      <c r="V1424" t="s">
        <v>2714</v>
      </c>
      <c r="W1424">
        <v>0.95</v>
      </c>
      <c r="X1424" t="b">
        <v>1</v>
      </c>
      <c r="Y1424" t="s">
        <v>2720</v>
      </c>
    </row>
    <row r="1425" spans="1:25" x14ac:dyDescent="0.35">
      <c r="A1425" t="s">
        <v>2738</v>
      </c>
      <c r="B1425" t="s">
        <v>1500</v>
      </c>
      <c r="C1425" t="s">
        <v>1528</v>
      </c>
      <c r="D1425">
        <v>0.41258741258741299</v>
      </c>
      <c r="E1425">
        <v>0.33119110938643898</v>
      </c>
      <c r="F1425">
        <v>0.49398371578838601</v>
      </c>
      <c r="G1425">
        <v>59</v>
      </c>
      <c r="H1425">
        <v>0.41258741258741299</v>
      </c>
      <c r="I1425">
        <v>143</v>
      </c>
      <c r="J1425" t="s">
        <v>41</v>
      </c>
      <c r="K1425" t="s">
        <v>2716</v>
      </c>
      <c r="L1425" t="s">
        <v>2741</v>
      </c>
      <c r="N1425" t="s">
        <v>3306</v>
      </c>
      <c r="O1425" t="s">
        <v>2717</v>
      </c>
      <c r="Q1425" t="s">
        <v>2740</v>
      </c>
      <c r="R1425" t="s">
        <v>41</v>
      </c>
      <c r="T1425" t="s">
        <v>2719</v>
      </c>
      <c r="V1425" t="s">
        <v>2714</v>
      </c>
      <c r="W1425">
        <v>0.95</v>
      </c>
      <c r="X1425" t="b">
        <v>1</v>
      </c>
      <c r="Y1425" t="s">
        <v>2720</v>
      </c>
    </row>
    <row r="1426" spans="1:25" x14ac:dyDescent="0.35">
      <c r="A1426" t="s">
        <v>2738</v>
      </c>
      <c r="B1426" t="s">
        <v>1496</v>
      </c>
      <c r="C1426" t="s">
        <v>1498</v>
      </c>
      <c r="D1426">
        <v>0.27777777777777801</v>
      </c>
      <c r="E1426">
        <v>0.15726575349389499</v>
      </c>
      <c r="F1426">
        <v>0.39828980206166098</v>
      </c>
      <c r="G1426">
        <v>15</v>
      </c>
      <c r="H1426">
        <v>0.27777777777777801</v>
      </c>
      <c r="I1426">
        <v>54</v>
      </c>
      <c r="J1426" t="s">
        <v>41</v>
      </c>
      <c r="K1426" t="s">
        <v>2716</v>
      </c>
      <c r="L1426" t="s">
        <v>2739</v>
      </c>
      <c r="N1426" t="s">
        <v>3306</v>
      </c>
      <c r="O1426" t="s">
        <v>2717</v>
      </c>
      <c r="Q1426" t="s">
        <v>2740</v>
      </c>
      <c r="R1426" t="s">
        <v>41</v>
      </c>
      <c r="T1426" t="s">
        <v>2719</v>
      </c>
      <c r="V1426" t="s">
        <v>2714</v>
      </c>
      <c r="W1426">
        <v>0.95</v>
      </c>
      <c r="X1426" t="b">
        <v>1</v>
      </c>
      <c r="Y1426" t="s">
        <v>2720</v>
      </c>
    </row>
    <row r="1427" spans="1:25" x14ac:dyDescent="0.35">
      <c r="A1427" t="s">
        <v>2738</v>
      </c>
      <c r="B1427" t="s">
        <v>1496</v>
      </c>
      <c r="C1427" t="s">
        <v>1528</v>
      </c>
      <c r="D1427">
        <v>0.72222222222222199</v>
      </c>
      <c r="E1427">
        <v>0.60171019793833902</v>
      </c>
      <c r="F1427">
        <v>0.84273424650610496</v>
      </c>
      <c r="G1427">
        <v>39</v>
      </c>
      <c r="H1427">
        <v>0.72222222222222199</v>
      </c>
      <c r="I1427">
        <v>54</v>
      </c>
      <c r="J1427" t="s">
        <v>41</v>
      </c>
      <c r="K1427" t="s">
        <v>2716</v>
      </c>
      <c r="L1427" t="s">
        <v>2741</v>
      </c>
      <c r="N1427" t="s">
        <v>3306</v>
      </c>
      <c r="O1427" t="s">
        <v>2717</v>
      </c>
      <c r="Q1427" t="s">
        <v>2740</v>
      </c>
      <c r="R1427" t="s">
        <v>41</v>
      </c>
      <c r="T1427" t="s">
        <v>2719</v>
      </c>
      <c r="V1427" t="s">
        <v>2714</v>
      </c>
      <c r="W1427">
        <v>0.95</v>
      </c>
      <c r="X1427" t="b">
        <v>1</v>
      </c>
      <c r="Y1427" t="s">
        <v>2720</v>
      </c>
    </row>
    <row r="1428" spans="1:25" x14ac:dyDescent="0.35">
      <c r="A1428" t="s">
        <v>2742</v>
      </c>
      <c r="B1428" t="s">
        <v>1500</v>
      </c>
      <c r="C1428" t="s">
        <v>1500</v>
      </c>
      <c r="D1428">
        <v>0.84745762711864403</v>
      </c>
      <c r="E1428">
        <v>0.75431826482459496</v>
      </c>
      <c r="F1428">
        <v>0.94059698941269398</v>
      </c>
      <c r="G1428">
        <v>50</v>
      </c>
      <c r="H1428">
        <v>0.84745762711864403</v>
      </c>
      <c r="I1428">
        <v>59</v>
      </c>
      <c r="J1428" t="s">
        <v>42</v>
      </c>
      <c r="K1428" t="s">
        <v>2716</v>
      </c>
      <c r="L1428" t="s">
        <v>2731</v>
      </c>
      <c r="N1428" t="s">
        <v>3306</v>
      </c>
      <c r="O1428" t="s">
        <v>2717</v>
      </c>
      <c r="Q1428" t="s">
        <v>2743</v>
      </c>
      <c r="R1428" t="s">
        <v>42</v>
      </c>
      <c r="S1428" t="s">
        <v>1496</v>
      </c>
      <c r="T1428" t="s">
        <v>2719</v>
      </c>
      <c r="V1428" t="s">
        <v>2714</v>
      </c>
      <c r="W1428">
        <v>0.95</v>
      </c>
      <c r="X1428" t="b">
        <v>1</v>
      </c>
      <c r="Y1428" t="s">
        <v>2720</v>
      </c>
    </row>
    <row r="1429" spans="1:25" x14ac:dyDescent="0.35">
      <c r="A1429" t="s">
        <v>2742</v>
      </c>
      <c r="B1429" t="s">
        <v>1500</v>
      </c>
      <c r="C1429" t="s">
        <v>1496</v>
      </c>
      <c r="D1429">
        <v>0.152542372881356</v>
      </c>
      <c r="E1429">
        <v>5.9403010587306397E-2</v>
      </c>
      <c r="F1429">
        <v>0.24568173517540501</v>
      </c>
      <c r="G1429">
        <v>9</v>
      </c>
      <c r="H1429">
        <v>0.152542372881356</v>
      </c>
      <c r="I1429">
        <v>59</v>
      </c>
      <c r="J1429" t="s">
        <v>42</v>
      </c>
      <c r="K1429" t="s">
        <v>2716</v>
      </c>
      <c r="L1429" t="s">
        <v>2733</v>
      </c>
      <c r="N1429" t="s">
        <v>3306</v>
      </c>
      <c r="O1429" t="s">
        <v>2717</v>
      </c>
      <c r="Q1429" t="s">
        <v>2743</v>
      </c>
      <c r="R1429" t="s">
        <v>42</v>
      </c>
      <c r="S1429" t="s">
        <v>1496</v>
      </c>
      <c r="T1429" t="s">
        <v>2719</v>
      </c>
      <c r="V1429" t="s">
        <v>2714</v>
      </c>
      <c r="W1429">
        <v>0.95</v>
      </c>
      <c r="X1429" t="b">
        <v>1</v>
      </c>
      <c r="Y1429" t="s">
        <v>2720</v>
      </c>
    </row>
    <row r="1430" spans="1:25" x14ac:dyDescent="0.35">
      <c r="A1430" t="s">
        <v>2742</v>
      </c>
      <c r="B1430" t="s">
        <v>1496</v>
      </c>
      <c r="C1430" t="s">
        <v>1500</v>
      </c>
      <c r="D1430">
        <v>0.53846153846153799</v>
      </c>
      <c r="E1430">
        <v>0.37962368475456298</v>
      </c>
      <c r="F1430">
        <v>0.697299392168514</v>
      </c>
      <c r="G1430">
        <v>21</v>
      </c>
      <c r="H1430">
        <v>0.53846153846153799</v>
      </c>
      <c r="I1430">
        <v>39</v>
      </c>
      <c r="J1430" t="s">
        <v>42</v>
      </c>
      <c r="K1430" t="s">
        <v>2716</v>
      </c>
      <c r="L1430" t="s">
        <v>2731</v>
      </c>
      <c r="N1430" t="s">
        <v>3306</v>
      </c>
      <c r="O1430" t="s">
        <v>2717</v>
      </c>
      <c r="Q1430" t="s">
        <v>2743</v>
      </c>
      <c r="R1430" t="s">
        <v>42</v>
      </c>
      <c r="S1430" t="s">
        <v>1496</v>
      </c>
      <c r="T1430" t="s">
        <v>2719</v>
      </c>
      <c r="V1430" t="s">
        <v>2714</v>
      </c>
      <c r="W1430">
        <v>0.95</v>
      </c>
      <c r="X1430" t="b">
        <v>1</v>
      </c>
      <c r="Y1430" t="s">
        <v>2720</v>
      </c>
    </row>
    <row r="1431" spans="1:25" x14ac:dyDescent="0.35">
      <c r="A1431" t="s">
        <v>2742</v>
      </c>
      <c r="B1431" t="s">
        <v>1496</v>
      </c>
      <c r="C1431" t="s">
        <v>1496</v>
      </c>
      <c r="D1431">
        <v>0.46153846153846201</v>
      </c>
      <c r="E1431">
        <v>0.302700607831486</v>
      </c>
      <c r="F1431">
        <v>0.62037631524543702</v>
      </c>
      <c r="G1431">
        <v>18</v>
      </c>
      <c r="H1431">
        <v>0.46153846153846201</v>
      </c>
      <c r="I1431">
        <v>39</v>
      </c>
      <c r="J1431" t="s">
        <v>42</v>
      </c>
      <c r="K1431" t="s">
        <v>2716</v>
      </c>
      <c r="L1431" t="s">
        <v>2733</v>
      </c>
      <c r="N1431" t="s">
        <v>3306</v>
      </c>
      <c r="O1431" t="s">
        <v>2717</v>
      </c>
      <c r="Q1431" t="s">
        <v>2743</v>
      </c>
      <c r="R1431" t="s">
        <v>42</v>
      </c>
      <c r="S1431" t="s">
        <v>1496</v>
      </c>
      <c r="T1431" t="s">
        <v>2719</v>
      </c>
      <c r="V1431" t="s">
        <v>2714</v>
      </c>
      <c r="W1431">
        <v>0.95</v>
      </c>
      <c r="X1431" t="b">
        <v>1</v>
      </c>
      <c r="Y1431" t="s">
        <v>2720</v>
      </c>
    </row>
    <row r="1432" spans="1:25" x14ac:dyDescent="0.35">
      <c r="A1432" t="s">
        <v>2744</v>
      </c>
      <c r="B1432" t="s">
        <v>1500</v>
      </c>
      <c r="C1432" t="s">
        <v>1500</v>
      </c>
      <c r="D1432">
        <v>0.58333333333333304</v>
      </c>
      <c r="E1432">
        <v>0.47631401230354697</v>
      </c>
      <c r="F1432">
        <v>0.69035265436311899</v>
      </c>
      <c r="G1432">
        <v>49</v>
      </c>
      <c r="H1432">
        <v>0.58333333333333304</v>
      </c>
      <c r="I1432">
        <v>84</v>
      </c>
      <c r="J1432" t="s">
        <v>43</v>
      </c>
      <c r="K1432" t="s">
        <v>2716</v>
      </c>
      <c r="L1432" t="s">
        <v>2731</v>
      </c>
      <c r="N1432" t="s">
        <v>3306</v>
      </c>
      <c r="O1432" t="s">
        <v>2717</v>
      </c>
      <c r="Q1432" t="s">
        <v>2745</v>
      </c>
      <c r="R1432" t="s">
        <v>43</v>
      </c>
      <c r="S1432" t="s">
        <v>1496</v>
      </c>
      <c r="T1432" t="s">
        <v>2719</v>
      </c>
      <c r="V1432" t="s">
        <v>2714</v>
      </c>
      <c r="W1432">
        <v>0.95</v>
      </c>
      <c r="X1432" t="b">
        <v>1</v>
      </c>
      <c r="Y1432" t="s">
        <v>2720</v>
      </c>
    </row>
    <row r="1433" spans="1:25" x14ac:dyDescent="0.35">
      <c r="A1433" t="s">
        <v>2744</v>
      </c>
      <c r="B1433" t="s">
        <v>1500</v>
      </c>
      <c r="C1433" t="s">
        <v>1496</v>
      </c>
      <c r="D1433">
        <v>0.41666666666666702</v>
      </c>
      <c r="E1433">
        <v>0.30964734563688001</v>
      </c>
      <c r="F1433">
        <v>0.52368598769645303</v>
      </c>
      <c r="G1433">
        <v>35</v>
      </c>
      <c r="H1433">
        <v>0.41666666666666702</v>
      </c>
      <c r="I1433">
        <v>84</v>
      </c>
      <c r="J1433" t="s">
        <v>43</v>
      </c>
      <c r="K1433" t="s">
        <v>2716</v>
      </c>
      <c r="L1433" t="s">
        <v>2733</v>
      </c>
      <c r="N1433" t="s">
        <v>3306</v>
      </c>
      <c r="O1433" t="s">
        <v>2717</v>
      </c>
      <c r="Q1433" t="s">
        <v>2745</v>
      </c>
      <c r="R1433" t="s">
        <v>43</v>
      </c>
      <c r="S1433" t="s">
        <v>1496</v>
      </c>
      <c r="T1433" t="s">
        <v>2719</v>
      </c>
      <c r="V1433" t="s">
        <v>2714</v>
      </c>
      <c r="W1433">
        <v>0.95</v>
      </c>
      <c r="X1433" t="b">
        <v>1</v>
      </c>
      <c r="Y1433" t="s">
        <v>2720</v>
      </c>
    </row>
    <row r="1434" spans="1:25" x14ac:dyDescent="0.35">
      <c r="A1434" t="s">
        <v>2744</v>
      </c>
      <c r="B1434" t="s">
        <v>1496</v>
      </c>
      <c r="C1434" t="s">
        <v>1500</v>
      </c>
      <c r="D1434">
        <v>0.4</v>
      </c>
      <c r="E1434">
        <v>0.14834298002360199</v>
      </c>
      <c r="F1434">
        <v>0.65165701997639802</v>
      </c>
      <c r="G1434">
        <v>6</v>
      </c>
      <c r="H1434">
        <v>0.4</v>
      </c>
      <c r="I1434">
        <v>15</v>
      </c>
      <c r="J1434" t="s">
        <v>43</v>
      </c>
      <c r="K1434" t="s">
        <v>2716</v>
      </c>
      <c r="L1434" t="s">
        <v>2731</v>
      </c>
      <c r="N1434" t="s">
        <v>3306</v>
      </c>
      <c r="O1434" t="s">
        <v>2717</v>
      </c>
      <c r="Q1434" t="s">
        <v>2745</v>
      </c>
      <c r="R1434" t="s">
        <v>43</v>
      </c>
      <c r="S1434" t="s">
        <v>1496</v>
      </c>
      <c r="T1434" t="s">
        <v>2719</v>
      </c>
      <c r="V1434" t="s">
        <v>2714</v>
      </c>
      <c r="W1434">
        <v>0.95</v>
      </c>
      <c r="X1434" t="b">
        <v>1</v>
      </c>
      <c r="Y1434" t="s">
        <v>2720</v>
      </c>
    </row>
    <row r="1435" spans="1:25" x14ac:dyDescent="0.35">
      <c r="A1435" t="s">
        <v>2744</v>
      </c>
      <c r="B1435" t="s">
        <v>1496</v>
      </c>
      <c r="C1435" t="s">
        <v>1496</v>
      </c>
      <c r="D1435">
        <v>0.6</v>
      </c>
      <c r="E1435">
        <v>0.34834298002360198</v>
      </c>
      <c r="F1435">
        <v>0.85165701997639798</v>
      </c>
      <c r="G1435">
        <v>9</v>
      </c>
      <c r="H1435">
        <v>0.6</v>
      </c>
      <c r="I1435">
        <v>15</v>
      </c>
      <c r="J1435" t="s">
        <v>43</v>
      </c>
      <c r="K1435" t="s">
        <v>2716</v>
      </c>
      <c r="L1435" t="s">
        <v>2733</v>
      </c>
      <c r="N1435" t="s">
        <v>3306</v>
      </c>
      <c r="O1435" t="s">
        <v>2717</v>
      </c>
      <c r="Q1435" t="s">
        <v>2745</v>
      </c>
      <c r="R1435" t="s">
        <v>43</v>
      </c>
      <c r="S1435" t="s">
        <v>1496</v>
      </c>
      <c r="T1435" t="s">
        <v>2719</v>
      </c>
      <c r="V1435" t="s">
        <v>2714</v>
      </c>
      <c r="W1435">
        <v>0.95</v>
      </c>
      <c r="X1435" t="b">
        <v>1</v>
      </c>
      <c r="Y1435" t="s">
        <v>2720</v>
      </c>
    </row>
    <row r="1436" spans="1:25" x14ac:dyDescent="0.35">
      <c r="A1436" t="s">
        <v>2746</v>
      </c>
      <c r="B1436" t="s">
        <v>1500</v>
      </c>
      <c r="C1436" t="s">
        <v>1500</v>
      </c>
      <c r="D1436">
        <v>0.74825174825174801</v>
      </c>
      <c r="E1436">
        <v>0.67649179101425905</v>
      </c>
      <c r="F1436">
        <v>0.82001170548923696</v>
      </c>
      <c r="G1436">
        <v>107</v>
      </c>
      <c r="H1436">
        <v>0.74825174825174801</v>
      </c>
      <c r="I1436">
        <v>143</v>
      </c>
      <c r="J1436" t="s">
        <v>45</v>
      </c>
      <c r="K1436" t="s">
        <v>2716</v>
      </c>
      <c r="L1436" t="s">
        <v>2747</v>
      </c>
      <c r="N1436" t="s">
        <v>3306</v>
      </c>
      <c r="O1436" t="s">
        <v>2717</v>
      </c>
      <c r="Q1436" t="s">
        <v>2748</v>
      </c>
      <c r="R1436" t="s">
        <v>45</v>
      </c>
      <c r="T1436" t="s">
        <v>2719</v>
      </c>
      <c r="V1436" t="s">
        <v>2714</v>
      </c>
      <c r="W1436">
        <v>0.95</v>
      </c>
      <c r="X1436" t="b">
        <v>1</v>
      </c>
      <c r="Y1436" t="s">
        <v>2720</v>
      </c>
    </row>
    <row r="1437" spans="1:25" x14ac:dyDescent="0.35">
      <c r="A1437" t="s">
        <v>2746</v>
      </c>
      <c r="B1437" t="s">
        <v>1500</v>
      </c>
      <c r="C1437" t="s">
        <v>1549</v>
      </c>
      <c r="D1437">
        <v>3.4965034965035002E-2</v>
      </c>
      <c r="E1437">
        <v>4.5937212786526897E-3</v>
      </c>
      <c r="F1437">
        <v>6.53363486514172E-2</v>
      </c>
      <c r="G1437">
        <v>5</v>
      </c>
      <c r="H1437">
        <v>3.4965034965035002E-2</v>
      </c>
      <c r="I1437">
        <v>143</v>
      </c>
      <c r="J1437" t="s">
        <v>45</v>
      </c>
      <c r="K1437" t="s">
        <v>2716</v>
      </c>
      <c r="L1437" t="s">
        <v>2749</v>
      </c>
      <c r="N1437" t="s">
        <v>3306</v>
      </c>
      <c r="O1437" t="s">
        <v>2717</v>
      </c>
      <c r="Q1437" t="s">
        <v>2748</v>
      </c>
      <c r="R1437" t="s">
        <v>45</v>
      </c>
      <c r="T1437" t="s">
        <v>2719</v>
      </c>
      <c r="V1437" t="s">
        <v>2714</v>
      </c>
      <c r="W1437">
        <v>0.95</v>
      </c>
      <c r="X1437" t="b">
        <v>1</v>
      </c>
      <c r="Y1437" t="s">
        <v>2720</v>
      </c>
    </row>
    <row r="1438" spans="1:25" x14ac:dyDescent="0.35">
      <c r="A1438" t="s">
        <v>2746</v>
      </c>
      <c r="B1438" t="s">
        <v>1500</v>
      </c>
      <c r="C1438" t="s">
        <v>1550</v>
      </c>
      <c r="D1438">
        <v>0.21678321678321699</v>
      </c>
      <c r="E1438">
        <v>0.14865470687318599</v>
      </c>
      <c r="F1438">
        <v>0.28491172669324699</v>
      </c>
      <c r="G1438">
        <v>31</v>
      </c>
      <c r="H1438">
        <v>0.21678321678321699</v>
      </c>
      <c r="I1438">
        <v>143</v>
      </c>
      <c r="J1438" t="s">
        <v>45</v>
      </c>
      <c r="K1438" t="s">
        <v>2716</v>
      </c>
      <c r="L1438" t="s">
        <v>2750</v>
      </c>
      <c r="N1438" t="s">
        <v>3306</v>
      </c>
      <c r="O1438" t="s">
        <v>2717</v>
      </c>
      <c r="Q1438" t="s">
        <v>2748</v>
      </c>
      <c r="R1438" t="s">
        <v>45</v>
      </c>
      <c r="T1438" t="s">
        <v>2719</v>
      </c>
      <c r="V1438" t="s">
        <v>2714</v>
      </c>
      <c r="W1438">
        <v>0.95</v>
      </c>
      <c r="X1438" t="b">
        <v>1</v>
      </c>
      <c r="Y1438" t="s">
        <v>2720</v>
      </c>
    </row>
    <row r="1439" spans="1:25" x14ac:dyDescent="0.35">
      <c r="A1439" t="s">
        <v>2746</v>
      </c>
      <c r="B1439" t="s">
        <v>1496</v>
      </c>
      <c r="C1439" t="s">
        <v>1500</v>
      </c>
      <c r="D1439">
        <v>0.72222222222222199</v>
      </c>
      <c r="E1439">
        <v>0.60171019793833902</v>
      </c>
      <c r="F1439">
        <v>0.84273424650610496</v>
      </c>
      <c r="G1439">
        <v>39</v>
      </c>
      <c r="H1439">
        <v>0.72222222222222199</v>
      </c>
      <c r="I1439">
        <v>54</v>
      </c>
      <c r="J1439" t="s">
        <v>45</v>
      </c>
      <c r="K1439" t="s">
        <v>2716</v>
      </c>
      <c r="L1439" t="s">
        <v>2747</v>
      </c>
      <c r="N1439" t="s">
        <v>3306</v>
      </c>
      <c r="O1439" t="s">
        <v>2717</v>
      </c>
      <c r="Q1439" t="s">
        <v>2748</v>
      </c>
      <c r="R1439" t="s">
        <v>45</v>
      </c>
      <c r="T1439" t="s">
        <v>2719</v>
      </c>
      <c r="V1439" t="s">
        <v>2714</v>
      </c>
      <c r="W1439">
        <v>0.95</v>
      </c>
      <c r="X1439" t="b">
        <v>1</v>
      </c>
      <c r="Y1439" t="s">
        <v>2720</v>
      </c>
    </row>
    <row r="1440" spans="1:25" x14ac:dyDescent="0.35">
      <c r="A1440" t="s">
        <v>2746</v>
      </c>
      <c r="B1440" t="s">
        <v>1496</v>
      </c>
      <c r="C1440" t="s">
        <v>1549</v>
      </c>
      <c r="D1440">
        <v>0.11111111111111099</v>
      </c>
      <c r="E1440">
        <v>2.65542812542288E-2</v>
      </c>
      <c r="F1440">
        <v>0.195667940967993</v>
      </c>
      <c r="G1440">
        <v>6</v>
      </c>
      <c r="H1440">
        <v>0.11111111111111099</v>
      </c>
      <c r="I1440">
        <v>54</v>
      </c>
      <c r="J1440" t="s">
        <v>45</v>
      </c>
      <c r="K1440" t="s">
        <v>2716</v>
      </c>
      <c r="L1440" t="s">
        <v>2749</v>
      </c>
      <c r="N1440" t="s">
        <v>3306</v>
      </c>
      <c r="O1440" t="s">
        <v>2717</v>
      </c>
      <c r="Q1440" t="s">
        <v>2748</v>
      </c>
      <c r="R1440" t="s">
        <v>45</v>
      </c>
      <c r="T1440" t="s">
        <v>2719</v>
      </c>
      <c r="V1440" t="s">
        <v>2714</v>
      </c>
      <c r="W1440">
        <v>0.95</v>
      </c>
      <c r="X1440" t="b">
        <v>1</v>
      </c>
      <c r="Y1440" t="s">
        <v>2720</v>
      </c>
    </row>
    <row r="1441" spans="1:25" x14ac:dyDescent="0.35">
      <c r="A1441" t="s">
        <v>2746</v>
      </c>
      <c r="B1441" t="s">
        <v>1496</v>
      </c>
      <c r="C1441" t="s">
        <v>1550</v>
      </c>
      <c r="D1441">
        <v>0.16666666666666699</v>
      </c>
      <c r="E1441">
        <v>6.6394601390012506E-2</v>
      </c>
      <c r="F1441">
        <v>0.26693873194332102</v>
      </c>
      <c r="G1441">
        <v>9</v>
      </c>
      <c r="H1441">
        <v>0.16666666666666699</v>
      </c>
      <c r="I1441">
        <v>54</v>
      </c>
      <c r="J1441" t="s">
        <v>45</v>
      </c>
      <c r="K1441" t="s">
        <v>2716</v>
      </c>
      <c r="L1441" t="s">
        <v>2750</v>
      </c>
      <c r="N1441" t="s">
        <v>3306</v>
      </c>
      <c r="O1441" t="s">
        <v>2717</v>
      </c>
      <c r="Q1441" t="s">
        <v>2748</v>
      </c>
      <c r="R1441" t="s">
        <v>45</v>
      </c>
      <c r="T1441" t="s">
        <v>2719</v>
      </c>
      <c r="V1441" t="s">
        <v>2714</v>
      </c>
      <c r="W1441">
        <v>0.95</v>
      </c>
      <c r="X1441" t="b">
        <v>1</v>
      </c>
      <c r="Y1441" t="s">
        <v>2720</v>
      </c>
    </row>
    <row r="1442" spans="1:25" x14ac:dyDescent="0.35">
      <c r="A1442" t="s">
        <v>2751</v>
      </c>
      <c r="B1442" t="s">
        <v>1500</v>
      </c>
      <c r="C1442" t="s">
        <v>1500</v>
      </c>
      <c r="D1442">
        <v>0.90909090909090895</v>
      </c>
      <c r="E1442">
        <v>0.86155931449379097</v>
      </c>
      <c r="F1442">
        <v>0.95662250368802704</v>
      </c>
      <c r="G1442">
        <v>130</v>
      </c>
      <c r="H1442">
        <v>0.90909090909090895</v>
      </c>
      <c r="I1442">
        <v>143</v>
      </c>
      <c r="J1442" t="s">
        <v>46</v>
      </c>
      <c r="K1442" t="s">
        <v>2716</v>
      </c>
      <c r="L1442" t="s">
        <v>2747</v>
      </c>
      <c r="N1442" t="s">
        <v>3306</v>
      </c>
      <c r="O1442" t="s">
        <v>2717</v>
      </c>
      <c r="Q1442" t="s">
        <v>2752</v>
      </c>
      <c r="R1442" t="s">
        <v>46</v>
      </c>
      <c r="T1442" t="s">
        <v>2719</v>
      </c>
      <c r="V1442" t="s">
        <v>2714</v>
      </c>
      <c r="W1442">
        <v>0.95</v>
      </c>
      <c r="X1442" t="b">
        <v>1</v>
      </c>
      <c r="Y1442" t="s">
        <v>2720</v>
      </c>
    </row>
    <row r="1443" spans="1:25" x14ac:dyDescent="0.35">
      <c r="A1443" t="s">
        <v>2751</v>
      </c>
      <c r="B1443" t="s">
        <v>1500</v>
      </c>
      <c r="C1443" t="s">
        <v>1549</v>
      </c>
      <c r="D1443">
        <v>2.0979020979021001E-2</v>
      </c>
      <c r="E1443">
        <v>-2.7163589875764402E-3</v>
      </c>
      <c r="F1443">
        <v>4.4674400945618399E-2</v>
      </c>
      <c r="G1443">
        <v>3</v>
      </c>
      <c r="H1443">
        <v>2.0979020979021001E-2</v>
      </c>
      <c r="I1443">
        <v>143</v>
      </c>
      <c r="J1443" t="s">
        <v>46</v>
      </c>
      <c r="K1443" t="s">
        <v>2716</v>
      </c>
      <c r="L1443" t="s">
        <v>2749</v>
      </c>
      <c r="N1443" t="s">
        <v>3306</v>
      </c>
      <c r="O1443" t="s">
        <v>2717</v>
      </c>
      <c r="Q1443" t="s">
        <v>2752</v>
      </c>
      <c r="R1443" t="s">
        <v>46</v>
      </c>
      <c r="T1443" t="s">
        <v>2719</v>
      </c>
      <c r="V1443" t="s">
        <v>2714</v>
      </c>
      <c r="W1443">
        <v>0.95</v>
      </c>
      <c r="X1443" t="b">
        <v>1</v>
      </c>
      <c r="Y1443" t="s">
        <v>2720</v>
      </c>
    </row>
    <row r="1444" spans="1:25" x14ac:dyDescent="0.35">
      <c r="A1444" t="s">
        <v>2751</v>
      </c>
      <c r="B1444" t="s">
        <v>1500</v>
      </c>
      <c r="C1444" t="s">
        <v>1550</v>
      </c>
      <c r="D1444">
        <v>6.9930069930069894E-2</v>
      </c>
      <c r="E1444">
        <v>2.7763832244240699E-2</v>
      </c>
      <c r="F1444">
        <v>0.112096307615899</v>
      </c>
      <c r="G1444">
        <v>10</v>
      </c>
      <c r="H1444">
        <v>6.9930069930069894E-2</v>
      </c>
      <c r="I1444">
        <v>143</v>
      </c>
      <c r="J1444" t="s">
        <v>46</v>
      </c>
      <c r="K1444" t="s">
        <v>2716</v>
      </c>
      <c r="L1444" t="s">
        <v>2750</v>
      </c>
      <c r="N1444" t="s">
        <v>3306</v>
      </c>
      <c r="O1444" t="s">
        <v>2717</v>
      </c>
      <c r="Q1444" t="s">
        <v>2752</v>
      </c>
      <c r="R1444" t="s">
        <v>46</v>
      </c>
      <c r="T1444" t="s">
        <v>2719</v>
      </c>
      <c r="V1444" t="s">
        <v>2714</v>
      </c>
      <c r="W1444">
        <v>0.95</v>
      </c>
      <c r="X1444" t="b">
        <v>1</v>
      </c>
      <c r="Y1444" t="s">
        <v>2720</v>
      </c>
    </row>
    <row r="1445" spans="1:25" x14ac:dyDescent="0.35">
      <c r="A1445" t="s">
        <v>2751</v>
      </c>
      <c r="B1445" t="s">
        <v>1496</v>
      </c>
      <c r="C1445" t="s">
        <v>1500</v>
      </c>
      <c r="D1445">
        <v>0.77777777777777801</v>
      </c>
      <c r="E1445">
        <v>0.66591960605112199</v>
      </c>
      <c r="F1445">
        <v>0.88963594950443403</v>
      </c>
      <c r="G1445">
        <v>42</v>
      </c>
      <c r="H1445">
        <v>0.77777777777777801</v>
      </c>
      <c r="I1445">
        <v>54</v>
      </c>
      <c r="J1445" t="s">
        <v>46</v>
      </c>
      <c r="K1445" t="s">
        <v>2716</v>
      </c>
      <c r="L1445" t="s">
        <v>2747</v>
      </c>
      <c r="N1445" t="s">
        <v>3306</v>
      </c>
      <c r="O1445" t="s">
        <v>2717</v>
      </c>
      <c r="Q1445" t="s">
        <v>2752</v>
      </c>
      <c r="R1445" t="s">
        <v>46</v>
      </c>
      <c r="T1445" t="s">
        <v>2719</v>
      </c>
      <c r="V1445" t="s">
        <v>2714</v>
      </c>
      <c r="W1445">
        <v>0.95</v>
      </c>
      <c r="X1445" t="b">
        <v>1</v>
      </c>
      <c r="Y1445" t="s">
        <v>2720</v>
      </c>
    </row>
    <row r="1446" spans="1:25" x14ac:dyDescent="0.35">
      <c r="A1446" t="s">
        <v>2751</v>
      </c>
      <c r="B1446" t="s">
        <v>1496</v>
      </c>
      <c r="C1446" t="s">
        <v>1549</v>
      </c>
      <c r="D1446">
        <v>3.7037037037037E-2</v>
      </c>
      <c r="E1446">
        <v>-1.3775293919575301E-2</v>
      </c>
      <c r="F1446">
        <v>8.7849367993649299E-2</v>
      </c>
      <c r="G1446">
        <v>2</v>
      </c>
      <c r="H1446">
        <v>3.7037037037037E-2</v>
      </c>
      <c r="I1446">
        <v>54</v>
      </c>
      <c r="J1446" t="s">
        <v>46</v>
      </c>
      <c r="K1446" t="s">
        <v>2716</v>
      </c>
      <c r="L1446" t="s">
        <v>2749</v>
      </c>
      <c r="N1446" t="s">
        <v>3306</v>
      </c>
      <c r="O1446" t="s">
        <v>2717</v>
      </c>
      <c r="Q1446" t="s">
        <v>2752</v>
      </c>
      <c r="R1446" t="s">
        <v>46</v>
      </c>
      <c r="T1446" t="s">
        <v>2719</v>
      </c>
      <c r="V1446" t="s">
        <v>2714</v>
      </c>
      <c r="W1446">
        <v>0.95</v>
      </c>
      <c r="X1446" t="b">
        <v>1</v>
      </c>
      <c r="Y1446" t="s">
        <v>2720</v>
      </c>
    </row>
    <row r="1447" spans="1:25" x14ac:dyDescent="0.35">
      <c r="A1447" t="s">
        <v>2751</v>
      </c>
      <c r="B1447" t="s">
        <v>1496</v>
      </c>
      <c r="C1447" t="s">
        <v>1550</v>
      </c>
      <c r="D1447">
        <v>0.18518518518518501</v>
      </c>
      <c r="E1447">
        <v>8.0670146242149104E-2</v>
      </c>
      <c r="F1447">
        <v>0.289700224128221</v>
      </c>
      <c r="G1447">
        <v>10</v>
      </c>
      <c r="H1447">
        <v>0.18518518518518501</v>
      </c>
      <c r="I1447">
        <v>54</v>
      </c>
      <c r="J1447" t="s">
        <v>46</v>
      </c>
      <c r="K1447" t="s">
        <v>2716</v>
      </c>
      <c r="L1447" t="s">
        <v>2750</v>
      </c>
      <c r="N1447" t="s">
        <v>3306</v>
      </c>
      <c r="O1447" t="s">
        <v>2717</v>
      </c>
      <c r="Q1447" t="s">
        <v>2752</v>
      </c>
      <c r="R1447" t="s">
        <v>46</v>
      </c>
      <c r="T1447" t="s">
        <v>2719</v>
      </c>
      <c r="V1447" t="s">
        <v>2714</v>
      </c>
      <c r="W1447">
        <v>0.95</v>
      </c>
      <c r="X1447" t="b">
        <v>1</v>
      </c>
      <c r="Y1447" t="s">
        <v>2720</v>
      </c>
    </row>
    <row r="1448" spans="1:25" x14ac:dyDescent="0.35">
      <c r="A1448" t="s">
        <v>2753</v>
      </c>
      <c r="B1448" t="s">
        <v>1500</v>
      </c>
      <c r="C1448" t="s">
        <v>1500</v>
      </c>
      <c r="D1448">
        <v>0.90209790209790197</v>
      </c>
      <c r="E1448">
        <v>0.85296211639568598</v>
      </c>
      <c r="F1448">
        <v>0.95123368780011897</v>
      </c>
      <c r="G1448">
        <v>129</v>
      </c>
      <c r="H1448">
        <v>0.90209790209790197</v>
      </c>
      <c r="I1448">
        <v>143</v>
      </c>
      <c r="J1448" t="s">
        <v>47</v>
      </c>
      <c r="K1448" t="s">
        <v>2716</v>
      </c>
      <c r="L1448" t="s">
        <v>2747</v>
      </c>
      <c r="N1448" t="s">
        <v>3306</v>
      </c>
      <c r="O1448" t="s">
        <v>2717</v>
      </c>
      <c r="Q1448" t="s">
        <v>2754</v>
      </c>
      <c r="R1448" t="s">
        <v>47</v>
      </c>
      <c r="T1448" t="s">
        <v>2719</v>
      </c>
      <c r="V1448" t="s">
        <v>2714</v>
      </c>
      <c r="W1448">
        <v>0.95</v>
      </c>
      <c r="X1448" t="b">
        <v>1</v>
      </c>
      <c r="Y1448" t="s">
        <v>2720</v>
      </c>
    </row>
    <row r="1449" spans="1:25" x14ac:dyDescent="0.35">
      <c r="A1449" t="s">
        <v>2753</v>
      </c>
      <c r="B1449" t="s">
        <v>1500</v>
      </c>
      <c r="C1449" t="s">
        <v>1549</v>
      </c>
      <c r="D1449">
        <v>2.0979020979021001E-2</v>
      </c>
      <c r="E1449">
        <v>-2.7163589875764402E-3</v>
      </c>
      <c r="F1449">
        <v>4.4674400945618399E-2</v>
      </c>
      <c r="G1449">
        <v>3</v>
      </c>
      <c r="H1449">
        <v>2.0979020979021001E-2</v>
      </c>
      <c r="I1449">
        <v>143</v>
      </c>
      <c r="J1449" t="s">
        <v>47</v>
      </c>
      <c r="K1449" t="s">
        <v>2716</v>
      </c>
      <c r="L1449" t="s">
        <v>2749</v>
      </c>
      <c r="N1449" t="s">
        <v>3306</v>
      </c>
      <c r="O1449" t="s">
        <v>2717</v>
      </c>
      <c r="Q1449" t="s">
        <v>2754</v>
      </c>
      <c r="R1449" t="s">
        <v>47</v>
      </c>
      <c r="T1449" t="s">
        <v>2719</v>
      </c>
      <c r="V1449" t="s">
        <v>2714</v>
      </c>
      <c r="W1449">
        <v>0.95</v>
      </c>
      <c r="X1449" t="b">
        <v>1</v>
      </c>
      <c r="Y1449" t="s">
        <v>2720</v>
      </c>
    </row>
    <row r="1450" spans="1:25" x14ac:dyDescent="0.35">
      <c r="A1450" t="s">
        <v>2753</v>
      </c>
      <c r="B1450" t="s">
        <v>1500</v>
      </c>
      <c r="C1450" t="s">
        <v>1550</v>
      </c>
      <c r="D1450">
        <v>7.69230769230769E-2</v>
      </c>
      <c r="E1450">
        <v>3.2865324291483797E-2</v>
      </c>
      <c r="F1450">
        <v>0.12098082955467</v>
      </c>
      <c r="G1450">
        <v>11</v>
      </c>
      <c r="H1450">
        <v>7.69230769230769E-2</v>
      </c>
      <c r="I1450">
        <v>143</v>
      </c>
      <c r="J1450" t="s">
        <v>47</v>
      </c>
      <c r="K1450" t="s">
        <v>2716</v>
      </c>
      <c r="L1450" t="s">
        <v>2750</v>
      </c>
      <c r="N1450" t="s">
        <v>3306</v>
      </c>
      <c r="O1450" t="s">
        <v>2717</v>
      </c>
      <c r="Q1450" t="s">
        <v>2754</v>
      </c>
      <c r="R1450" t="s">
        <v>47</v>
      </c>
      <c r="T1450" t="s">
        <v>2719</v>
      </c>
      <c r="V1450" t="s">
        <v>2714</v>
      </c>
      <c r="W1450">
        <v>0.95</v>
      </c>
      <c r="X1450" t="b">
        <v>1</v>
      </c>
      <c r="Y1450" t="s">
        <v>2720</v>
      </c>
    </row>
    <row r="1451" spans="1:25" x14ac:dyDescent="0.35">
      <c r="A1451" t="s">
        <v>2753</v>
      </c>
      <c r="B1451" t="s">
        <v>1496</v>
      </c>
      <c r="C1451" t="s">
        <v>1500</v>
      </c>
      <c r="D1451">
        <v>0.75925925925925897</v>
      </c>
      <c r="E1451">
        <v>0.64422795261460197</v>
      </c>
      <c r="F1451">
        <v>0.87429056590391596</v>
      </c>
      <c r="G1451">
        <v>41</v>
      </c>
      <c r="H1451">
        <v>0.75925925925925897</v>
      </c>
      <c r="I1451">
        <v>54</v>
      </c>
      <c r="J1451" t="s">
        <v>47</v>
      </c>
      <c r="K1451" t="s">
        <v>2716</v>
      </c>
      <c r="L1451" t="s">
        <v>2747</v>
      </c>
      <c r="N1451" t="s">
        <v>3306</v>
      </c>
      <c r="O1451" t="s">
        <v>2717</v>
      </c>
      <c r="Q1451" t="s">
        <v>2754</v>
      </c>
      <c r="R1451" t="s">
        <v>47</v>
      </c>
      <c r="T1451" t="s">
        <v>2719</v>
      </c>
      <c r="V1451" t="s">
        <v>2714</v>
      </c>
      <c r="W1451">
        <v>0.95</v>
      </c>
      <c r="X1451" t="b">
        <v>1</v>
      </c>
      <c r="Y1451" t="s">
        <v>2720</v>
      </c>
    </row>
    <row r="1452" spans="1:25" x14ac:dyDescent="0.35">
      <c r="A1452" t="s">
        <v>2753</v>
      </c>
      <c r="B1452" t="s">
        <v>1496</v>
      </c>
      <c r="C1452" t="s">
        <v>1549</v>
      </c>
      <c r="D1452">
        <v>9.2592592592592601E-2</v>
      </c>
      <c r="E1452">
        <v>1.4603208488528301E-2</v>
      </c>
      <c r="F1452">
        <v>0.17058197669665701</v>
      </c>
      <c r="G1452">
        <v>5</v>
      </c>
      <c r="H1452">
        <v>9.2592592592592601E-2</v>
      </c>
      <c r="I1452">
        <v>54</v>
      </c>
      <c r="J1452" t="s">
        <v>47</v>
      </c>
      <c r="K1452" t="s">
        <v>2716</v>
      </c>
      <c r="L1452" t="s">
        <v>2749</v>
      </c>
      <c r="N1452" t="s">
        <v>3306</v>
      </c>
      <c r="O1452" t="s">
        <v>2717</v>
      </c>
      <c r="Q1452" t="s">
        <v>2754</v>
      </c>
      <c r="R1452" t="s">
        <v>47</v>
      </c>
      <c r="T1452" t="s">
        <v>2719</v>
      </c>
      <c r="V1452" t="s">
        <v>2714</v>
      </c>
      <c r="W1452">
        <v>0.95</v>
      </c>
      <c r="X1452" t="b">
        <v>1</v>
      </c>
      <c r="Y1452" t="s">
        <v>2720</v>
      </c>
    </row>
    <row r="1453" spans="1:25" x14ac:dyDescent="0.35">
      <c r="A1453" t="s">
        <v>2753</v>
      </c>
      <c r="B1453" t="s">
        <v>1496</v>
      </c>
      <c r="C1453" t="s">
        <v>1550</v>
      </c>
      <c r="D1453">
        <v>0.148148148148148</v>
      </c>
      <c r="E1453">
        <v>5.2566094412088898E-2</v>
      </c>
      <c r="F1453">
        <v>0.24373020188420699</v>
      </c>
      <c r="G1453">
        <v>8</v>
      </c>
      <c r="H1453">
        <v>0.148148148148148</v>
      </c>
      <c r="I1453">
        <v>54</v>
      </c>
      <c r="J1453" t="s">
        <v>47</v>
      </c>
      <c r="K1453" t="s">
        <v>2716</v>
      </c>
      <c r="L1453" t="s">
        <v>2750</v>
      </c>
      <c r="N1453" t="s">
        <v>3306</v>
      </c>
      <c r="O1453" t="s">
        <v>2717</v>
      </c>
      <c r="Q1453" t="s">
        <v>2754</v>
      </c>
      <c r="R1453" t="s">
        <v>47</v>
      </c>
      <c r="T1453" t="s">
        <v>2719</v>
      </c>
      <c r="V1453" t="s">
        <v>2714</v>
      </c>
      <c r="W1453">
        <v>0.95</v>
      </c>
      <c r="X1453" t="b">
        <v>1</v>
      </c>
      <c r="Y1453" t="s">
        <v>2720</v>
      </c>
    </row>
    <row r="1454" spans="1:25" x14ac:dyDescent="0.35">
      <c r="A1454" t="s">
        <v>2755</v>
      </c>
      <c r="B1454" t="s">
        <v>1500</v>
      </c>
      <c r="C1454" t="s">
        <v>1500</v>
      </c>
      <c r="D1454">
        <v>0.88811188811188801</v>
      </c>
      <c r="E1454">
        <v>0.83599231093504101</v>
      </c>
      <c r="F1454">
        <v>0.94023146528873602</v>
      </c>
      <c r="G1454">
        <v>127</v>
      </c>
      <c r="H1454">
        <v>0.88811188811188801</v>
      </c>
      <c r="I1454">
        <v>143</v>
      </c>
      <c r="J1454" t="s">
        <v>48</v>
      </c>
      <c r="K1454" t="s">
        <v>2716</v>
      </c>
      <c r="L1454" t="s">
        <v>2747</v>
      </c>
      <c r="N1454" t="s">
        <v>3306</v>
      </c>
      <c r="O1454" t="s">
        <v>2717</v>
      </c>
      <c r="Q1454" t="s">
        <v>2756</v>
      </c>
      <c r="R1454" t="s">
        <v>48</v>
      </c>
      <c r="T1454" t="s">
        <v>2719</v>
      </c>
      <c r="V1454" t="s">
        <v>2714</v>
      </c>
      <c r="W1454">
        <v>0.95</v>
      </c>
      <c r="X1454" t="b">
        <v>1</v>
      </c>
      <c r="Y1454" t="s">
        <v>2720</v>
      </c>
    </row>
    <row r="1455" spans="1:25" x14ac:dyDescent="0.35">
      <c r="A1455" t="s">
        <v>2755</v>
      </c>
      <c r="B1455" t="s">
        <v>1500</v>
      </c>
      <c r="C1455" t="s">
        <v>1549</v>
      </c>
      <c r="D1455">
        <v>2.0979020979021001E-2</v>
      </c>
      <c r="E1455">
        <v>-2.7163589875764402E-3</v>
      </c>
      <c r="F1455">
        <v>4.4674400945618399E-2</v>
      </c>
      <c r="G1455">
        <v>3</v>
      </c>
      <c r="H1455">
        <v>2.0979020979021001E-2</v>
      </c>
      <c r="I1455">
        <v>143</v>
      </c>
      <c r="J1455" t="s">
        <v>48</v>
      </c>
      <c r="K1455" t="s">
        <v>2716</v>
      </c>
      <c r="L1455" t="s">
        <v>2749</v>
      </c>
      <c r="N1455" t="s">
        <v>3306</v>
      </c>
      <c r="O1455" t="s">
        <v>2717</v>
      </c>
      <c r="Q1455" t="s">
        <v>2756</v>
      </c>
      <c r="R1455" t="s">
        <v>48</v>
      </c>
      <c r="T1455" t="s">
        <v>2719</v>
      </c>
      <c r="V1455" t="s">
        <v>2714</v>
      </c>
      <c r="W1455">
        <v>0.95</v>
      </c>
      <c r="X1455" t="b">
        <v>1</v>
      </c>
      <c r="Y1455" t="s">
        <v>2720</v>
      </c>
    </row>
    <row r="1456" spans="1:25" x14ac:dyDescent="0.35">
      <c r="A1456" t="s">
        <v>2755</v>
      </c>
      <c r="B1456" t="s">
        <v>1500</v>
      </c>
      <c r="C1456" t="s">
        <v>1550</v>
      </c>
      <c r="D1456">
        <v>9.0909090909090898E-2</v>
      </c>
      <c r="E1456">
        <v>4.3377496311972803E-2</v>
      </c>
      <c r="F1456">
        <v>0.138440685506209</v>
      </c>
      <c r="G1456">
        <v>13</v>
      </c>
      <c r="H1456">
        <v>9.0909090909090898E-2</v>
      </c>
      <c r="I1456">
        <v>143</v>
      </c>
      <c r="J1456" t="s">
        <v>48</v>
      </c>
      <c r="K1456" t="s">
        <v>2716</v>
      </c>
      <c r="L1456" t="s">
        <v>2750</v>
      </c>
      <c r="N1456" t="s">
        <v>3306</v>
      </c>
      <c r="O1456" t="s">
        <v>2717</v>
      </c>
      <c r="Q1456" t="s">
        <v>2756</v>
      </c>
      <c r="R1456" t="s">
        <v>48</v>
      </c>
      <c r="T1456" t="s">
        <v>2719</v>
      </c>
      <c r="V1456" t="s">
        <v>2714</v>
      </c>
      <c r="W1456">
        <v>0.95</v>
      </c>
      <c r="X1456" t="b">
        <v>1</v>
      </c>
      <c r="Y1456" t="s">
        <v>2720</v>
      </c>
    </row>
    <row r="1457" spans="1:25" x14ac:dyDescent="0.35">
      <c r="A1457" t="s">
        <v>2755</v>
      </c>
      <c r="B1457" t="s">
        <v>1496</v>
      </c>
      <c r="C1457" t="s">
        <v>1500</v>
      </c>
      <c r="D1457">
        <v>0.81481481481481499</v>
      </c>
      <c r="E1457">
        <v>0.71029977587177895</v>
      </c>
      <c r="F1457">
        <v>0.91932985375785103</v>
      </c>
      <c r="G1457">
        <v>44</v>
      </c>
      <c r="H1457">
        <v>0.81481481481481499</v>
      </c>
      <c r="I1457">
        <v>54</v>
      </c>
      <c r="J1457" t="s">
        <v>48</v>
      </c>
      <c r="K1457" t="s">
        <v>2716</v>
      </c>
      <c r="L1457" t="s">
        <v>2747</v>
      </c>
      <c r="N1457" t="s">
        <v>3306</v>
      </c>
      <c r="O1457" t="s">
        <v>2717</v>
      </c>
      <c r="Q1457" t="s">
        <v>2756</v>
      </c>
      <c r="R1457" t="s">
        <v>48</v>
      </c>
      <c r="T1457" t="s">
        <v>2719</v>
      </c>
      <c r="V1457" t="s">
        <v>2714</v>
      </c>
      <c r="W1457">
        <v>0.95</v>
      </c>
      <c r="X1457" t="b">
        <v>1</v>
      </c>
      <c r="Y1457" t="s">
        <v>2720</v>
      </c>
    </row>
    <row r="1458" spans="1:25" x14ac:dyDescent="0.35">
      <c r="A1458" t="s">
        <v>2755</v>
      </c>
      <c r="B1458" t="s">
        <v>1496</v>
      </c>
      <c r="C1458" t="s">
        <v>1549</v>
      </c>
      <c r="D1458">
        <v>5.5555555555555601E-2</v>
      </c>
      <c r="E1458">
        <v>-6.0752953539569103E-3</v>
      </c>
      <c r="F1458">
        <v>0.117186406465068</v>
      </c>
      <c r="G1458">
        <v>3</v>
      </c>
      <c r="H1458">
        <v>5.5555555555555601E-2</v>
      </c>
      <c r="I1458">
        <v>54</v>
      </c>
      <c r="J1458" t="s">
        <v>48</v>
      </c>
      <c r="K1458" t="s">
        <v>2716</v>
      </c>
      <c r="L1458" t="s">
        <v>2749</v>
      </c>
      <c r="N1458" t="s">
        <v>3306</v>
      </c>
      <c r="O1458" t="s">
        <v>2717</v>
      </c>
      <c r="Q1458" t="s">
        <v>2756</v>
      </c>
      <c r="R1458" t="s">
        <v>48</v>
      </c>
      <c r="T1458" t="s">
        <v>2719</v>
      </c>
      <c r="V1458" t="s">
        <v>2714</v>
      </c>
      <c r="W1458">
        <v>0.95</v>
      </c>
      <c r="X1458" t="b">
        <v>1</v>
      </c>
      <c r="Y1458" t="s">
        <v>2720</v>
      </c>
    </row>
    <row r="1459" spans="1:25" x14ac:dyDescent="0.35">
      <c r="A1459" t="s">
        <v>2755</v>
      </c>
      <c r="B1459" t="s">
        <v>1496</v>
      </c>
      <c r="C1459" t="s">
        <v>1550</v>
      </c>
      <c r="D1459">
        <v>0.12962962962963001</v>
      </c>
      <c r="E1459">
        <v>3.92541953018418E-2</v>
      </c>
      <c r="F1459">
        <v>0.22000506395741701</v>
      </c>
      <c r="G1459">
        <v>7</v>
      </c>
      <c r="H1459">
        <v>0.12962962962963001</v>
      </c>
      <c r="I1459">
        <v>54</v>
      </c>
      <c r="J1459" t="s">
        <v>48</v>
      </c>
      <c r="K1459" t="s">
        <v>2716</v>
      </c>
      <c r="L1459" t="s">
        <v>2750</v>
      </c>
      <c r="N1459" t="s">
        <v>3306</v>
      </c>
      <c r="O1459" t="s">
        <v>2717</v>
      </c>
      <c r="Q1459" t="s">
        <v>2756</v>
      </c>
      <c r="R1459" t="s">
        <v>48</v>
      </c>
      <c r="T1459" t="s">
        <v>2719</v>
      </c>
      <c r="V1459" t="s">
        <v>2714</v>
      </c>
      <c r="W1459">
        <v>0.95</v>
      </c>
      <c r="X1459" t="b">
        <v>1</v>
      </c>
      <c r="Y1459" t="s">
        <v>2720</v>
      </c>
    </row>
    <row r="1460" spans="1:25" x14ac:dyDescent="0.35">
      <c r="A1460" t="s">
        <v>2757</v>
      </c>
      <c r="B1460" t="s">
        <v>1500</v>
      </c>
      <c r="C1460" t="s">
        <v>1500</v>
      </c>
      <c r="D1460">
        <v>0.95804195804195802</v>
      </c>
      <c r="E1460">
        <v>0.92489261386587396</v>
      </c>
      <c r="F1460">
        <v>0.99119130221804297</v>
      </c>
      <c r="G1460">
        <v>137</v>
      </c>
      <c r="H1460">
        <v>0.95804195804195802</v>
      </c>
      <c r="I1460">
        <v>143</v>
      </c>
      <c r="J1460" t="s">
        <v>49</v>
      </c>
      <c r="K1460" t="s">
        <v>2716</v>
      </c>
      <c r="L1460" t="s">
        <v>2747</v>
      </c>
      <c r="N1460" t="s">
        <v>3306</v>
      </c>
      <c r="O1460" t="s">
        <v>2717</v>
      </c>
      <c r="Q1460" t="s">
        <v>2758</v>
      </c>
      <c r="R1460" t="s">
        <v>49</v>
      </c>
      <c r="T1460" t="s">
        <v>2719</v>
      </c>
      <c r="V1460" t="s">
        <v>2714</v>
      </c>
      <c r="W1460">
        <v>0.95</v>
      </c>
      <c r="X1460" t="b">
        <v>1</v>
      </c>
      <c r="Y1460" t="s">
        <v>2720</v>
      </c>
    </row>
    <row r="1461" spans="1:25" x14ac:dyDescent="0.35">
      <c r="A1461" t="s">
        <v>2757</v>
      </c>
      <c r="B1461" t="s">
        <v>1500</v>
      </c>
      <c r="C1461" t="s">
        <v>1549</v>
      </c>
      <c r="D1461">
        <v>6.9930069930069904E-3</v>
      </c>
      <c r="E1461">
        <v>-6.7848985868320102E-3</v>
      </c>
      <c r="F1461">
        <v>2.0770912572845999E-2</v>
      </c>
      <c r="G1461">
        <v>1</v>
      </c>
      <c r="H1461">
        <v>6.9930069930069904E-3</v>
      </c>
      <c r="I1461">
        <v>143</v>
      </c>
      <c r="J1461" t="s">
        <v>49</v>
      </c>
      <c r="K1461" t="s">
        <v>2716</v>
      </c>
      <c r="L1461" t="s">
        <v>2749</v>
      </c>
      <c r="N1461" t="s">
        <v>3306</v>
      </c>
      <c r="O1461" t="s">
        <v>2717</v>
      </c>
      <c r="Q1461" t="s">
        <v>2758</v>
      </c>
      <c r="R1461" t="s">
        <v>49</v>
      </c>
      <c r="T1461" t="s">
        <v>2719</v>
      </c>
      <c r="V1461" t="s">
        <v>2714</v>
      </c>
      <c r="W1461">
        <v>0.95</v>
      </c>
      <c r="X1461" t="b">
        <v>1</v>
      </c>
      <c r="Y1461" t="s">
        <v>2720</v>
      </c>
    </row>
    <row r="1462" spans="1:25" x14ac:dyDescent="0.35">
      <c r="A1462" t="s">
        <v>2757</v>
      </c>
      <c r="B1462" t="s">
        <v>1500</v>
      </c>
      <c r="C1462" t="s">
        <v>1550</v>
      </c>
      <c r="D1462">
        <v>3.4965034965035002E-2</v>
      </c>
      <c r="E1462">
        <v>4.5937212786526802E-3</v>
      </c>
      <c r="F1462">
        <v>6.5336348651417298E-2</v>
      </c>
      <c r="G1462">
        <v>5</v>
      </c>
      <c r="H1462">
        <v>3.4965034965035002E-2</v>
      </c>
      <c r="I1462">
        <v>143</v>
      </c>
      <c r="J1462" t="s">
        <v>49</v>
      </c>
      <c r="K1462" t="s">
        <v>2716</v>
      </c>
      <c r="L1462" t="s">
        <v>2750</v>
      </c>
      <c r="N1462" t="s">
        <v>3306</v>
      </c>
      <c r="O1462" t="s">
        <v>2717</v>
      </c>
      <c r="Q1462" t="s">
        <v>2758</v>
      </c>
      <c r="R1462" t="s">
        <v>49</v>
      </c>
      <c r="T1462" t="s">
        <v>2719</v>
      </c>
      <c r="V1462" t="s">
        <v>2714</v>
      </c>
      <c r="W1462">
        <v>0.95</v>
      </c>
      <c r="X1462" t="b">
        <v>1</v>
      </c>
      <c r="Y1462" t="s">
        <v>2720</v>
      </c>
    </row>
    <row r="1463" spans="1:25" x14ac:dyDescent="0.35">
      <c r="A1463" t="s">
        <v>2757</v>
      </c>
      <c r="B1463" t="s">
        <v>1496</v>
      </c>
      <c r="C1463" t="s">
        <v>1500</v>
      </c>
      <c r="D1463">
        <v>0.87037037037037002</v>
      </c>
      <c r="E1463">
        <v>0.77999493604258296</v>
      </c>
      <c r="F1463">
        <v>0.96074580469815796</v>
      </c>
      <c r="G1463">
        <v>47</v>
      </c>
      <c r="H1463">
        <v>0.87037037037037002</v>
      </c>
      <c r="I1463">
        <v>54</v>
      </c>
      <c r="J1463" t="s">
        <v>49</v>
      </c>
      <c r="K1463" t="s">
        <v>2716</v>
      </c>
      <c r="L1463" t="s">
        <v>2747</v>
      </c>
      <c r="N1463" t="s">
        <v>3306</v>
      </c>
      <c r="O1463" t="s">
        <v>2717</v>
      </c>
      <c r="Q1463" t="s">
        <v>2758</v>
      </c>
      <c r="R1463" t="s">
        <v>49</v>
      </c>
      <c r="T1463" t="s">
        <v>2719</v>
      </c>
      <c r="V1463" t="s">
        <v>2714</v>
      </c>
      <c r="W1463">
        <v>0.95</v>
      </c>
      <c r="X1463" t="b">
        <v>1</v>
      </c>
      <c r="Y1463" t="s">
        <v>2720</v>
      </c>
    </row>
    <row r="1464" spans="1:25" x14ac:dyDescent="0.35">
      <c r="A1464" t="s">
        <v>2757</v>
      </c>
      <c r="B1464" t="s">
        <v>1496</v>
      </c>
      <c r="C1464" t="s">
        <v>1549</v>
      </c>
      <c r="D1464">
        <v>1.85185185185185E-2</v>
      </c>
      <c r="E1464">
        <v>-1.77550584023493E-2</v>
      </c>
      <c r="F1464">
        <v>5.4792095439386297E-2</v>
      </c>
      <c r="G1464">
        <v>1</v>
      </c>
      <c r="H1464">
        <v>1.85185185185185E-2</v>
      </c>
      <c r="I1464">
        <v>54</v>
      </c>
      <c r="J1464" t="s">
        <v>49</v>
      </c>
      <c r="K1464" t="s">
        <v>2716</v>
      </c>
      <c r="L1464" t="s">
        <v>2749</v>
      </c>
      <c r="N1464" t="s">
        <v>3306</v>
      </c>
      <c r="O1464" t="s">
        <v>2717</v>
      </c>
      <c r="Q1464" t="s">
        <v>2758</v>
      </c>
      <c r="R1464" t="s">
        <v>49</v>
      </c>
      <c r="T1464" t="s">
        <v>2719</v>
      </c>
      <c r="V1464" t="s">
        <v>2714</v>
      </c>
      <c r="W1464">
        <v>0.95</v>
      </c>
      <c r="X1464" t="b">
        <v>1</v>
      </c>
      <c r="Y1464" t="s">
        <v>2720</v>
      </c>
    </row>
    <row r="1465" spans="1:25" x14ac:dyDescent="0.35">
      <c r="A1465" t="s">
        <v>2757</v>
      </c>
      <c r="B1465" t="s">
        <v>1496</v>
      </c>
      <c r="C1465" t="s">
        <v>1550</v>
      </c>
      <c r="D1465">
        <v>0.11111111111111099</v>
      </c>
      <c r="E1465">
        <v>2.65542812542288E-2</v>
      </c>
      <c r="F1465">
        <v>0.195667940967993</v>
      </c>
      <c r="G1465">
        <v>6</v>
      </c>
      <c r="H1465">
        <v>0.11111111111111099</v>
      </c>
      <c r="I1465">
        <v>54</v>
      </c>
      <c r="J1465" t="s">
        <v>49</v>
      </c>
      <c r="K1465" t="s">
        <v>2716</v>
      </c>
      <c r="L1465" t="s">
        <v>2750</v>
      </c>
      <c r="N1465" t="s">
        <v>3306</v>
      </c>
      <c r="O1465" t="s">
        <v>2717</v>
      </c>
      <c r="Q1465" t="s">
        <v>2758</v>
      </c>
      <c r="R1465" t="s">
        <v>49</v>
      </c>
      <c r="T1465" t="s">
        <v>2719</v>
      </c>
      <c r="V1465" t="s">
        <v>2714</v>
      </c>
      <c r="W1465">
        <v>0.95</v>
      </c>
      <c r="X1465" t="b">
        <v>1</v>
      </c>
      <c r="Y1465" t="s">
        <v>2720</v>
      </c>
    </row>
    <row r="1466" spans="1:25" x14ac:dyDescent="0.35">
      <c r="A1466" t="s">
        <v>2759</v>
      </c>
      <c r="B1466" t="s">
        <v>1500</v>
      </c>
      <c r="C1466" t="s">
        <v>1500</v>
      </c>
      <c r="D1466">
        <v>0.92307692307692302</v>
      </c>
      <c r="E1466">
        <v>0.87901917044532996</v>
      </c>
      <c r="F1466">
        <v>0.96713467570851597</v>
      </c>
      <c r="G1466">
        <v>132</v>
      </c>
      <c r="H1466">
        <v>0.92307692307692302</v>
      </c>
      <c r="I1466">
        <v>143</v>
      </c>
      <c r="J1466" t="s">
        <v>50</v>
      </c>
      <c r="K1466" t="s">
        <v>2716</v>
      </c>
      <c r="L1466" t="s">
        <v>2747</v>
      </c>
      <c r="N1466" t="s">
        <v>3306</v>
      </c>
      <c r="O1466" t="s">
        <v>2717</v>
      </c>
      <c r="Q1466" t="s">
        <v>2760</v>
      </c>
      <c r="R1466" t="s">
        <v>50</v>
      </c>
      <c r="T1466" t="s">
        <v>2719</v>
      </c>
      <c r="V1466" t="s">
        <v>2714</v>
      </c>
      <c r="W1466">
        <v>0.95</v>
      </c>
      <c r="X1466" t="b">
        <v>1</v>
      </c>
      <c r="Y1466" t="s">
        <v>2720</v>
      </c>
    </row>
    <row r="1467" spans="1:25" x14ac:dyDescent="0.35">
      <c r="A1467" t="s">
        <v>2759</v>
      </c>
      <c r="B1467" t="s">
        <v>1500</v>
      </c>
      <c r="C1467" t="s">
        <v>1549</v>
      </c>
      <c r="D1467">
        <v>1.3986013986014E-2</v>
      </c>
      <c r="E1467">
        <v>-5.4301569226410402E-3</v>
      </c>
      <c r="F1467">
        <v>3.3402184894669E-2</v>
      </c>
      <c r="G1467">
        <v>2</v>
      </c>
      <c r="H1467">
        <v>1.3986013986014E-2</v>
      </c>
      <c r="I1467">
        <v>143</v>
      </c>
      <c r="J1467" t="s">
        <v>50</v>
      </c>
      <c r="K1467" t="s">
        <v>2716</v>
      </c>
      <c r="L1467" t="s">
        <v>2749</v>
      </c>
      <c r="N1467" t="s">
        <v>3306</v>
      </c>
      <c r="O1467" t="s">
        <v>2717</v>
      </c>
      <c r="Q1467" t="s">
        <v>2760</v>
      </c>
      <c r="R1467" t="s">
        <v>50</v>
      </c>
      <c r="T1467" t="s">
        <v>2719</v>
      </c>
      <c r="V1467" t="s">
        <v>2714</v>
      </c>
      <c r="W1467">
        <v>0.95</v>
      </c>
      <c r="X1467" t="b">
        <v>1</v>
      </c>
      <c r="Y1467" t="s">
        <v>2720</v>
      </c>
    </row>
    <row r="1468" spans="1:25" x14ac:dyDescent="0.35">
      <c r="A1468" t="s">
        <v>2759</v>
      </c>
      <c r="B1468" t="s">
        <v>1500</v>
      </c>
      <c r="C1468" t="s">
        <v>1550</v>
      </c>
      <c r="D1468">
        <v>6.2937062937062901E-2</v>
      </c>
      <c r="E1468">
        <v>2.2784554140859E-2</v>
      </c>
      <c r="F1468">
        <v>0.10308957173326699</v>
      </c>
      <c r="G1468">
        <v>9</v>
      </c>
      <c r="H1468">
        <v>6.2937062937062901E-2</v>
      </c>
      <c r="I1468">
        <v>143</v>
      </c>
      <c r="J1468" t="s">
        <v>50</v>
      </c>
      <c r="K1468" t="s">
        <v>2716</v>
      </c>
      <c r="L1468" t="s">
        <v>2750</v>
      </c>
      <c r="N1468" t="s">
        <v>3306</v>
      </c>
      <c r="O1468" t="s">
        <v>2717</v>
      </c>
      <c r="Q1468" t="s">
        <v>2760</v>
      </c>
      <c r="R1468" t="s">
        <v>50</v>
      </c>
      <c r="T1468" t="s">
        <v>2719</v>
      </c>
      <c r="V1468" t="s">
        <v>2714</v>
      </c>
      <c r="W1468">
        <v>0.95</v>
      </c>
      <c r="X1468" t="b">
        <v>1</v>
      </c>
      <c r="Y1468" t="s">
        <v>2720</v>
      </c>
    </row>
    <row r="1469" spans="1:25" x14ac:dyDescent="0.35">
      <c r="A1469" t="s">
        <v>2759</v>
      </c>
      <c r="B1469" t="s">
        <v>1496</v>
      </c>
      <c r="C1469" t="s">
        <v>1500</v>
      </c>
      <c r="D1469">
        <v>0.85185185185185197</v>
      </c>
      <c r="E1469">
        <v>0.75626979811579298</v>
      </c>
      <c r="F1469">
        <v>0.94743390558791096</v>
      </c>
      <c r="G1469">
        <v>46</v>
      </c>
      <c r="H1469">
        <v>0.85185185185185197</v>
      </c>
      <c r="I1469">
        <v>54</v>
      </c>
      <c r="J1469" t="s">
        <v>50</v>
      </c>
      <c r="K1469" t="s">
        <v>2716</v>
      </c>
      <c r="L1469" t="s">
        <v>2747</v>
      </c>
      <c r="N1469" t="s">
        <v>3306</v>
      </c>
      <c r="O1469" t="s">
        <v>2717</v>
      </c>
      <c r="Q1469" t="s">
        <v>2760</v>
      </c>
      <c r="R1469" t="s">
        <v>50</v>
      </c>
      <c r="T1469" t="s">
        <v>2719</v>
      </c>
      <c r="V1469" t="s">
        <v>2714</v>
      </c>
      <c r="W1469">
        <v>0.95</v>
      </c>
      <c r="X1469" t="b">
        <v>1</v>
      </c>
      <c r="Y1469" t="s">
        <v>2720</v>
      </c>
    </row>
    <row r="1470" spans="1:25" x14ac:dyDescent="0.35">
      <c r="A1470" t="s">
        <v>2759</v>
      </c>
      <c r="B1470" t="s">
        <v>1496</v>
      </c>
      <c r="C1470" t="s">
        <v>1549</v>
      </c>
      <c r="D1470">
        <v>3.7037037037037E-2</v>
      </c>
      <c r="E1470">
        <v>-1.3775293919575301E-2</v>
      </c>
      <c r="F1470">
        <v>8.7849367993649299E-2</v>
      </c>
      <c r="G1470">
        <v>2</v>
      </c>
      <c r="H1470">
        <v>3.7037037037037E-2</v>
      </c>
      <c r="I1470">
        <v>54</v>
      </c>
      <c r="J1470" t="s">
        <v>50</v>
      </c>
      <c r="K1470" t="s">
        <v>2716</v>
      </c>
      <c r="L1470" t="s">
        <v>2749</v>
      </c>
      <c r="N1470" t="s">
        <v>3306</v>
      </c>
      <c r="O1470" t="s">
        <v>2717</v>
      </c>
      <c r="Q1470" t="s">
        <v>2760</v>
      </c>
      <c r="R1470" t="s">
        <v>50</v>
      </c>
      <c r="T1470" t="s">
        <v>2719</v>
      </c>
      <c r="V1470" t="s">
        <v>2714</v>
      </c>
      <c r="W1470">
        <v>0.95</v>
      </c>
      <c r="X1470" t="b">
        <v>1</v>
      </c>
      <c r="Y1470" t="s">
        <v>2720</v>
      </c>
    </row>
    <row r="1471" spans="1:25" x14ac:dyDescent="0.35">
      <c r="A1471" t="s">
        <v>2759</v>
      </c>
      <c r="B1471" t="s">
        <v>1496</v>
      </c>
      <c r="C1471" t="s">
        <v>1550</v>
      </c>
      <c r="D1471">
        <v>0.11111111111111099</v>
      </c>
      <c r="E1471">
        <v>2.65542812542288E-2</v>
      </c>
      <c r="F1471">
        <v>0.195667940967993</v>
      </c>
      <c r="G1471">
        <v>6</v>
      </c>
      <c r="H1471">
        <v>0.11111111111111099</v>
      </c>
      <c r="I1471">
        <v>54</v>
      </c>
      <c r="J1471" t="s">
        <v>50</v>
      </c>
      <c r="K1471" t="s">
        <v>2716</v>
      </c>
      <c r="L1471" t="s">
        <v>2750</v>
      </c>
      <c r="N1471" t="s">
        <v>3306</v>
      </c>
      <c r="O1471" t="s">
        <v>2717</v>
      </c>
      <c r="Q1471" t="s">
        <v>2760</v>
      </c>
      <c r="R1471" t="s">
        <v>50</v>
      </c>
      <c r="T1471" t="s">
        <v>2719</v>
      </c>
      <c r="V1471" t="s">
        <v>2714</v>
      </c>
      <c r="W1471">
        <v>0.95</v>
      </c>
      <c r="X1471" t="b">
        <v>1</v>
      </c>
      <c r="Y1471" t="s">
        <v>2720</v>
      </c>
    </row>
    <row r="1472" spans="1:25" x14ac:dyDescent="0.35">
      <c r="A1472" t="s">
        <v>2761</v>
      </c>
      <c r="B1472" t="s">
        <v>1500</v>
      </c>
      <c r="C1472" t="s">
        <v>1609</v>
      </c>
      <c r="D1472">
        <v>0.27272727272727298</v>
      </c>
      <c r="E1472">
        <v>0.199091643009944</v>
      </c>
      <c r="F1472">
        <v>0.346362902444601</v>
      </c>
      <c r="G1472">
        <v>39</v>
      </c>
      <c r="H1472">
        <v>0.27272727272727298</v>
      </c>
      <c r="I1472">
        <v>143</v>
      </c>
      <c r="J1472" t="s">
        <v>55</v>
      </c>
      <c r="K1472" t="s">
        <v>2716</v>
      </c>
      <c r="L1472" t="s">
        <v>2762</v>
      </c>
      <c r="N1472" t="s">
        <v>3306</v>
      </c>
      <c r="O1472" t="s">
        <v>2763</v>
      </c>
      <c r="P1472" t="s">
        <v>2764</v>
      </c>
      <c r="Q1472" t="s">
        <v>2765</v>
      </c>
      <c r="R1472" t="s">
        <v>55</v>
      </c>
      <c r="T1472" t="s">
        <v>2719</v>
      </c>
      <c r="V1472" t="s">
        <v>2714</v>
      </c>
      <c r="W1472">
        <v>0.95</v>
      </c>
      <c r="X1472" t="b">
        <v>1</v>
      </c>
      <c r="Y1472" t="s">
        <v>2720</v>
      </c>
    </row>
    <row r="1473" spans="1:25" x14ac:dyDescent="0.35">
      <c r="A1473" t="s">
        <v>2761</v>
      </c>
      <c r="B1473" t="s">
        <v>1500</v>
      </c>
      <c r="C1473" t="s">
        <v>1639</v>
      </c>
      <c r="D1473">
        <v>2.7972027972028E-2</v>
      </c>
      <c r="E1473">
        <v>7.0885319011863498E-4</v>
      </c>
      <c r="F1473">
        <v>5.5235202753937299E-2</v>
      </c>
      <c r="G1473">
        <v>4</v>
      </c>
      <c r="H1473">
        <v>2.7972027972028E-2</v>
      </c>
      <c r="I1473">
        <v>143</v>
      </c>
      <c r="J1473" t="s">
        <v>55</v>
      </c>
      <c r="K1473" t="s">
        <v>2716</v>
      </c>
      <c r="L1473" t="s">
        <v>2766</v>
      </c>
      <c r="N1473" t="s">
        <v>3306</v>
      </c>
      <c r="O1473" t="s">
        <v>2763</v>
      </c>
      <c r="P1473" t="s">
        <v>2764</v>
      </c>
      <c r="Q1473" t="s">
        <v>2765</v>
      </c>
      <c r="R1473" t="s">
        <v>55</v>
      </c>
      <c r="T1473" t="s">
        <v>2719</v>
      </c>
      <c r="V1473" t="s">
        <v>2714</v>
      </c>
      <c r="W1473">
        <v>0.95</v>
      </c>
      <c r="X1473" t="b">
        <v>1</v>
      </c>
      <c r="Y1473" t="s">
        <v>2720</v>
      </c>
    </row>
    <row r="1474" spans="1:25" x14ac:dyDescent="0.35">
      <c r="A1474" t="s">
        <v>2761</v>
      </c>
      <c r="B1474" t="s">
        <v>1500</v>
      </c>
      <c r="C1474" t="s">
        <v>1551</v>
      </c>
      <c r="D1474">
        <v>6.9930069930069904E-3</v>
      </c>
      <c r="E1474">
        <v>-6.7848985868320102E-3</v>
      </c>
      <c r="F1474">
        <v>2.0770912572845999E-2</v>
      </c>
      <c r="G1474">
        <v>1</v>
      </c>
      <c r="H1474">
        <v>6.9930069930069904E-3</v>
      </c>
      <c r="I1474">
        <v>143</v>
      </c>
      <c r="J1474" t="s">
        <v>55</v>
      </c>
      <c r="K1474" t="s">
        <v>2716</v>
      </c>
      <c r="L1474" t="s">
        <v>2767</v>
      </c>
      <c r="N1474" t="s">
        <v>3306</v>
      </c>
      <c r="O1474" t="s">
        <v>2763</v>
      </c>
      <c r="P1474" t="s">
        <v>2764</v>
      </c>
      <c r="Q1474" t="s">
        <v>2765</v>
      </c>
      <c r="R1474" t="s">
        <v>55</v>
      </c>
      <c r="T1474" t="s">
        <v>2719</v>
      </c>
      <c r="V1474" t="s">
        <v>2714</v>
      </c>
      <c r="W1474">
        <v>0.95</v>
      </c>
      <c r="X1474" t="b">
        <v>1</v>
      </c>
      <c r="Y1474" t="s">
        <v>2720</v>
      </c>
    </row>
    <row r="1475" spans="1:25" x14ac:dyDescent="0.35">
      <c r="A1475" t="s">
        <v>2761</v>
      </c>
      <c r="B1475" t="s">
        <v>1500</v>
      </c>
      <c r="C1475" t="s">
        <v>1530</v>
      </c>
      <c r="D1475">
        <v>3.4965034965035002E-2</v>
      </c>
      <c r="E1475">
        <v>4.5937212786526897E-3</v>
      </c>
      <c r="F1475">
        <v>6.53363486514172E-2</v>
      </c>
      <c r="G1475">
        <v>5</v>
      </c>
      <c r="H1475">
        <v>3.4965034965035002E-2</v>
      </c>
      <c r="I1475">
        <v>143</v>
      </c>
      <c r="J1475" t="s">
        <v>55</v>
      </c>
      <c r="K1475" t="s">
        <v>2716</v>
      </c>
      <c r="L1475" t="s">
        <v>2768</v>
      </c>
      <c r="N1475" t="s">
        <v>3306</v>
      </c>
      <c r="O1475" t="s">
        <v>2763</v>
      </c>
      <c r="P1475" t="s">
        <v>2764</v>
      </c>
      <c r="Q1475" t="s">
        <v>2765</v>
      </c>
      <c r="R1475" t="s">
        <v>55</v>
      </c>
      <c r="T1475" t="s">
        <v>2719</v>
      </c>
      <c r="V1475" t="s">
        <v>2714</v>
      </c>
      <c r="W1475">
        <v>0.95</v>
      </c>
      <c r="X1475" t="b">
        <v>1</v>
      </c>
      <c r="Y1475" t="s">
        <v>2720</v>
      </c>
    </row>
    <row r="1476" spans="1:25" x14ac:dyDescent="0.35">
      <c r="A1476" t="s">
        <v>2761</v>
      </c>
      <c r="B1476" t="s">
        <v>1500</v>
      </c>
      <c r="C1476" t="s">
        <v>1734</v>
      </c>
      <c r="D1476">
        <v>1.3986013986014E-2</v>
      </c>
      <c r="E1476">
        <v>-5.4301569226410298E-3</v>
      </c>
      <c r="F1476">
        <v>3.3402184894669E-2</v>
      </c>
      <c r="G1476">
        <v>2</v>
      </c>
      <c r="H1476">
        <v>1.3986013986014E-2</v>
      </c>
      <c r="I1476">
        <v>143</v>
      </c>
      <c r="J1476" t="s">
        <v>55</v>
      </c>
      <c r="K1476" t="s">
        <v>2716</v>
      </c>
      <c r="L1476" t="s">
        <v>2769</v>
      </c>
      <c r="N1476" t="s">
        <v>3306</v>
      </c>
      <c r="O1476" t="s">
        <v>2763</v>
      </c>
      <c r="P1476" t="s">
        <v>2764</v>
      </c>
      <c r="Q1476" t="s">
        <v>2765</v>
      </c>
      <c r="R1476" t="s">
        <v>55</v>
      </c>
      <c r="T1476" t="s">
        <v>2719</v>
      </c>
      <c r="V1476" t="s">
        <v>2714</v>
      </c>
      <c r="W1476">
        <v>0.95</v>
      </c>
      <c r="X1476" t="b">
        <v>1</v>
      </c>
      <c r="Y1476" t="s">
        <v>2720</v>
      </c>
    </row>
    <row r="1477" spans="1:25" x14ac:dyDescent="0.35">
      <c r="A1477" t="s">
        <v>2761</v>
      </c>
      <c r="B1477" t="s">
        <v>1500</v>
      </c>
      <c r="C1477" t="s">
        <v>1503</v>
      </c>
      <c r="D1477">
        <v>5.5944055944055902E-2</v>
      </c>
      <c r="E1477">
        <v>1.7946915879298302E-2</v>
      </c>
      <c r="F1477">
        <v>9.3941196008813593E-2</v>
      </c>
      <c r="G1477">
        <v>8</v>
      </c>
      <c r="H1477">
        <v>5.5944055944055902E-2</v>
      </c>
      <c r="I1477">
        <v>143</v>
      </c>
      <c r="J1477" t="s">
        <v>55</v>
      </c>
      <c r="K1477" t="s">
        <v>2716</v>
      </c>
      <c r="L1477" t="s">
        <v>2770</v>
      </c>
      <c r="N1477" t="s">
        <v>3306</v>
      </c>
      <c r="O1477" t="s">
        <v>2763</v>
      </c>
      <c r="P1477" t="s">
        <v>2764</v>
      </c>
      <c r="Q1477" t="s">
        <v>2765</v>
      </c>
      <c r="R1477" t="s">
        <v>55</v>
      </c>
      <c r="T1477" t="s">
        <v>2719</v>
      </c>
      <c r="V1477" t="s">
        <v>2714</v>
      </c>
      <c r="W1477">
        <v>0.95</v>
      </c>
      <c r="X1477" t="b">
        <v>1</v>
      </c>
      <c r="Y1477" t="s">
        <v>2720</v>
      </c>
    </row>
    <row r="1478" spans="1:25" x14ac:dyDescent="0.35">
      <c r="A1478" t="s">
        <v>2761</v>
      </c>
      <c r="B1478" t="s">
        <v>1500</v>
      </c>
      <c r="C1478" t="s">
        <v>1592</v>
      </c>
      <c r="D1478">
        <v>1.3986013986014E-2</v>
      </c>
      <c r="E1478">
        <v>-5.4301569226410497E-3</v>
      </c>
      <c r="F1478">
        <v>3.3402184894669E-2</v>
      </c>
      <c r="G1478">
        <v>2</v>
      </c>
      <c r="H1478">
        <v>1.3986013986014E-2</v>
      </c>
      <c r="I1478">
        <v>143</v>
      </c>
      <c r="J1478" t="s">
        <v>55</v>
      </c>
      <c r="K1478" t="s">
        <v>2716</v>
      </c>
      <c r="L1478" t="s">
        <v>2771</v>
      </c>
      <c r="N1478" t="s">
        <v>3306</v>
      </c>
      <c r="O1478" t="s">
        <v>2763</v>
      </c>
      <c r="P1478" t="s">
        <v>2764</v>
      </c>
      <c r="Q1478" t="s">
        <v>2765</v>
      </c>
      <c r="R1478" t="s">
        <v>55</v>
      </c>
      <c r="T1478" t="s">
        <v>2719</v>
      </c>
      <c r="V1478" t="s">
        <v>2714</v>
      </c>
      <c r="W1478">
        <v>0.95</v>
      </c>
      <c r="X1478" t="b">
        <v>1</v>
      </c>
      <c r="Y1478" t="s">
        <v>2720</v>
      </c>
    </row>
    <row r="1479" spans="1:25" x14ac:dyDescent="0.35">
      <c r="A1479" t="s">
        <v>2761</v>
      </c>
      <c r="B1479" t="s">
        <v>1500</v>
      </c>
      <c r="C1479" t="s">
        <v>1501</v>
      </c>
      <c r="D1479">
        <v>0.44055944055944102</v>
      </c>
      <c r="E1479">
        <v>0.35847623654584798</v>
      </c>
      <c r="F1479">
        <v>0.522642644573033</v>
      </c>
      <c r="G1479">
        <v>63</v>
      </c>
      <c r="H1479">
        <v>0.44055944055944102</v>
      </c>
      <c r="I1479">
        <v>143</v>
      </c>
      <c r="J1479" t="s">
        <v>55</v>
      </c>
      <c r="K1479" t="s">
        <v>2716</v>
      </c>
      <c r="L1479" t="s">
        <v>2772</v>
      </c>
      <c r="N1479" t="s">
        <v>3306</v>
      </c>
      <c r="O1479" t="s">
        <v>2763</v>
      </c>
      <c r="P1479" t="s">
        <v>2764</v>
      </c>
      <c r="Q1479" t="s">
        <v>2765</v>
      </c>
      <c r="R1479" t="s">
        <v>55</v>
      </c>
      <c r="T1479" t="s">
        <v>2719</v>
      </c>
      <c r="V1479" t="s">
        <v>2714</v>
      </c>
      <c r="W1479">
        <v>0.95</v>
      </c>
      <c r="X1479" t="b">
        <v>1</v>
      </c>
      <c r="Y1479" t="s">
        <v>2720</v>
      </c>
    </row>
    <row r="1480" spans="1:25" x14ac:dyDescent="0.35">
      <c r="A1480" t="s">
        <v>2761</v>
      </c>
      <c r="B1480" t="s">
        <v>1500</v>
      </c>
      <c r="C1480" t="s">
        <v>1867</v>
      </c>
      <c r="D1480">
        <v>1.3986013986014E-2</v>
      </c>
      <c r="E1480">
        <v>-5.4301569226410298E-3</v>
      </c>
      <c r="F1480">
        <v>3.3402184894669E-2</v>
      </c>
      <c r="G1480">
        <v>2</v>
      </c>
      <c r="H1480">
        <v>1.3986013986014E-2</v>
      </c>
      <c r="I1480">
        <v>143</v>
      </c>
      <c r="J1480" t="s">
        <v>55</v>
      </c>
      <c r="K1480" t="s">
        <v>2716</v>
      </c>
      <c r="L1480" t="s">
        <v>2773</v>
      </c>
      <c r="N1480" t="s">
        <v>3306</v>
      </c>
      <c r="O1480" t="s">
        <v>2763</v>
      </c>
      <c r="P1480" t="s">
        <v>2764</v>
      </c>
      <c r="Q1480" t="s">
        <v>2765</v>
      </c>
      <c r="R1480" t="s">
        <v>55</v>
      </c>
      <c r="T1480" t="s">
        <v>2719</v>
      </c>
      <c r="V1480" t="s">
        <v>2714</v>
      </c>
      <c r="W1480">
        <v>0.95</v>
      </c>
      <c r="X1480" t="b">
        <v>1</v>
      </c>
      <c r="Y1480" t="s">
        <v>2720</v>
      </c>
    </row>
    <row r="1481" spans="1:25" x14ac:dyDescent="0.35">
      <c r="A1481" t="s">
        <v>2761</v>
      </c>
      <c r="B1481" t="s">
        <v>1500</v>
      </c>
      <c r="C1481" t="s">
        <v>1502</v>
      </c>
      <c r="D1481">
        <v>2.7972027972028E-2</v>
      </c>
      <c r="E1481">
        <v>7.0885319011865602E-4</v>
      </c>
      <c r="F1481">
        <v>5.5235202753937299E-2</v>
      </c>
      <c r="G1481">
        <v>4</v>
      </c>
      <c r="H1481">
        <v>2.7972027972028E-2</v>
      </c>
      <c r="I1481">
        <v>143</v>
      </c>
      <c r="J1481" t="s">
        <v>55</v>
      </c>
      <c r="K1481" t="s">
        <v>2716</v>
      </c>
      <c r="L1481" t="s">
        <v>2774</v>
      </c>
      <c r="N1481" t="s">
        <v>3306</v>
      </c>
      <c r="O1481" t="s">
        <v>2763</v>
      </c>
      <c r="P1481" t="s">
        <v>2764</v>
      </c>
      <c r="Q1481" t="s">
        <v>2765</v>
      </c>
      <c r="R1481" t="s">
        <v>55</v>
      </c>
      <c r="T1481" t="s">
        <v>2719</v>
      </c>
      <c r="V1481" t="s">
        <v>2714</v>
      </c>
      <c r="W1481">
        <v>0.95</v>
      </c>
      <c r="X1481" t="b">
        <v>1</v>
      </c>
      <c r="Y1481" t="s">
        <v>2720</v>
      </c>
    </row>
    <row r="1482" spans="1:25" x14ac:dyDescent="0.35">
      <c r="A1482" t="s">
        <v>2761</v>
      </c>
      <c r="B1482" t="s">
        <v>1500</v>
      </c>
      <c r="C1482" t="s">
        <v>2163</v>
      </c>
      <c r="D1482">
        <v>6.9930069930069904E-3</v>
      </c>
      <c r="E1482">
        <v>-6.7848985868319998E-3</v>
      </c>
      <c r="F1482">
        <v>2.0770912572845999E-2</v>
      </c>
      <c r="G1482">
        <v>1</v>
      </c>
      <c r="H1482">
        <v>6.9930069930069904E-3</v>
      </c>
      <c r="I1482">
        <v>143</v>
      </c>
      <c r="J1482" t="s">
        <v>55</v>
      </c>
      <c r="K1482" t="s">
        <v>2716</v>
      </c>
      <c r="L1482" t="s">
        <v>2775</v>
      </c>
      <c r="N1482" t="s">
        <v>3306</v>
      </c>
      <c r="O1482" t="s">
        <v>2763</v>
      </c>
      <c r="P1482" t="s">
        <v>2764</v>
      </c>
      <c r="Q1482" t="s">
        <v>2765</v>
      </c>
      <c r="R1482" t="s">
        <v>55</v>
      </c>
      <c r="T1482" t="s">
        <v>2719</v>
      </c>
      <c r="V1482" t="s">
        <v>2714</v>
      </c>
      <c r="W1482">
        <v>0.95</v>
      </c>
      <c r="X1482" t="b">
        <v>1</v>
      </c>
      <c r="Y1482" t="s">
        <v>2720</v>
      </c>
    </row>
    <row r="1483" spans="1:25" x14ac:dyDescent="0.35">
      <c r="A1483" t="s">
        <v>2761</v>
      </c>
      <c r="B1483" t="s">
        <v>1500</v>
      </c>
      <c r="C1483" t="s">
        <v>2111</v>
      </c>
      <c r="D1483">
        <v>6.9930069930069904E-3</v>
      </c>
      <c r="E1483">
        <v>-6.7848985868320102E-3</v>
      </c>
      <c r="F1483">
        <v>2.0770912572845999E-2</v>
      </c>
      <c r="G1483">
        <v>1</v>
      </c>
      <c r="H1483">
        <v>6.9930069930069904E-3</v>
      </c>
      <c r="I1483">
        <v>143</v>
      </c>
      <c r="J1483" t="s">
        <v>55</v>
      </c>
      <c r="K1483" t="s">
        <v>2716</v>
      </c>
      <c r="L1483" t="s">
        <v>2776</v>
      </c>
      <c r="N1483" t="s">
        <v>3306</v>
      </c>
      <c r="O1483" t="s">
        <v>2763</v>
      </c>
      <c r="P1483" t="s">
        <v>2764</v>
      </c>
      <c r="Q1483" t="s">
        <v>2765</v>
      </c>
      <c r="R1483" t="s">
        <v>55</v>
      </c>
      <c r="T1483" t="s">
        <v>2719</v>
      </c>
      <c r="V1483" t="s">
        <v>2714</v>
      </c>
      <c r="W1483">
        <v>0.95</v>
      </c>
      <c r="X1483" t="b">
        <v>1</v>
      </c>
      <c r="Y1483" t="s">
        <v>2720</v>
      </c>
    </row>
    <row r="1484" spans="1:25" x14ac:dyDescent="0.35">
      <c r="A1484" t="s">
        <v>2761</v>
      </c>
      <c r="B1484" t="s">
        <v>1500</v>
      </c>
      <c r="C1484" t="s">
        <v>1531</v>
      </c>
      <c r="D1484">
        <v>7.69230769230769E-2</v>
      </c>
      <c r="E1484">
        <v>3.2865324291483797E-2</v>
      </c>
      <c r="F1484">
        <v>0.12098082955467</v>
      </c>
      <c r="G1484">
        <v>11</v>
      </c>
      <c r="H1484">
        <v>7.69230769230769E-2</v>
      </c>
      <c r="I1484">
        <v>143</v>
      </c>
      <c r="J1484" t="s">
        <v>55</v>
      </c>
      <c r="K1484" t="s">
        <v>2716</v>
      </c>
      <c r="L1484" t="s">
        <v>2777</v>
      </c>
      <c r="N1484" t="s">
        <v>3306</v>
      </c>
      <c r="O1484" t="s">
        <v>2763</v>
      </c>
      <c r="P1484" t="s">
        <v>2764</v>
      </c>
      <c r="Q1484" t="s">
        <v>2765</v>
      </c>
      <c r="R1484" t="s">
        <v>55</v>
      </c>
      <c r="T1484" t="s">
        <v>2719</v>
      </c>
      <c r="V1484" t="s">
        <v>2714</v>
      </c>
      <c r="W1484">
        <v>0.95</v>
      </c>
      <c r="X1484" t="b">
        <v>1</v>
      </c>
      <c r="Y1484" t="s">
        <v>2720</v>
      </c>
    </row>
    <row r="1485" spans="1:25" x14ac:dyDescent="0.35">
      <c r="A1485" t="s">
        <v>2761</v>
      </c>
      <c r="B1485" t="s">
        <v>1496</v>
      </c>
      <c r="C1485" t="s">
        <v>1609</v>
      </c>
      <c r="D1485">
        <v>0.25925925925925902</v>
      </c>
      <c r="E1485">
        <v>0.14135039340643199</v>
      </c>
      <c r="F1485">
        <v>0.37716812511208703</v>
      </c>
      <c r="G1485">
        <v>14</v>
      </c>
      <c r="H1485">
        <v>0.25925925925925902</v>
      </c>
      <c r="I1485">
        <v>54</v>
      </c>
      <c r="J1485" t="s">
        <v>55</v>
      </c>
      <c r="K1485" t="s">
        <v>2716</v>
      </c>
      <c r="L1485" t="s">
        <v>2762</v>
      </c>
      <c r="N1485" t="s">
        <v>3306</v>
      </c>
      <c r="O1485" t="s">
        <v>2763</v>
      </c>
      <c r="P1485" t="s">
        <v>2764</v>
      </c>
      <c r="Q1485" t="s">
        <v>2765</v>
      </c>
      <c r="R1485" t="s">
        <v>55</v>
      </c>
      <c r="T1485" t="s">
        <v>2719</v>
      </c>
      <c r="V1485" t="s">
        <v>2714</v>
      </c>
      <c r="W1485">
        <v>0.95</v>
      </c>
      <c r="X1485" t="b">
        <v>1</v>
      </c>
      <c r="Y1485" t="s">
        <v>2720</v>
      </c>
    </row>
    <row r="1486" spans="1:25" x14ac:dyDescent="0.35">
      <c r="A1486" t="s">
        <v>2761</v>
      </c>
      <c r="B1486" t="s">
        <v>1496</v>
      </c>
      <c r="C1486" t="s">
        <v>1530</v>
      </c>
      <c r="D1486">
        <v>1.85185185185185E-2</v>
      </c>
      <c r="E1486">
        <v>-1.77550584023493E-2</v>
      </c>
      <c r="F1486">
        <v>5.4792095439386297E-2</v>
      </c>
      <c r="G1486">
        <v>1</v>
      </c>
      <c r="H1486">
        <v>1.85185185185185E-2</v>
      </c>
      <c r="I1486">
        <v>54</v>
      </c>
      <c r="J1486" t="s">
        <v>55</v>
      </c>
      <c r="K1486" t="s">
        <v>2716</v>
      </c>
      <c r="L1486" t="s">
        <v>2768</v>
      </c>
      <c r="N1486" t="s">
        <v>3306</v>
      </c>
      <c r="O1486" t="s">
        <v>2763</v>
      </c>
      <c r="P1486" t="s">
        <v>2764</v>
      </c>
      <c r="Q1486" t="s">
        <v>2765</v>
      </c>
      <c r="R1486" t="s">
        <v>55</v>
      </c>
      <c r="T1486" t="s">
        <v>2719</v>
      </c>
      <c r="V1486" t="s">
        <v>2714</v>
      </c>
      <c r="W1486">
        <v>0.95</v>
      </c>
      <c r="X1486" t="b">
        <v>1</v>
      </c>
      <c r="Y1486" t="s">
        <v>2720</v>
      </c>
    </row>
    <row r="1487" spans="1:25" x14ac:dyDescent="0.35">
      <c r="A1487" t="s">
        <v>2761</v>
      </c>
      <c r="B1487" t="s">
        <v>1496</v>
      </c>
      <c r="C1487" t="s">
        <v>1734</v>
      </c>
      <c r="D1487">
        <v>1.85185185185185E-2</v>
      </c>
      <c r="E1487">
        <v>-1.77550584023493E-2</v>
      </c>
      <c r="F1487">
        <v>5.4792095439386297E-2</v>
      </c>
      <c r="G1487">
        <v>1</v>
      </c>
      <c r="H1487">
        <v>1.85185185185185E-2</v>
      </c>
      <c r="I1487">
        <v>54</v>
      </c>
      <c r="J1487" t="s">
        <v>55</v>
      </c>
      <c r="K1487" t="s">
        <v>2716</v>
      </c>
      <c r="L1487" t="s">
        <v>2769</v>
      </c>
      <c r="N1487" t="s">
        <v>3306</v>
      </c>
      <c r="O1487" t="s">
        <v>2763</v>
      </c>
      <c r="P1487" t="s">
        <v>2764</v>
      </c>
      <c r="Q1487" t="s">
        <v>2765</v>
      </c>
      <c r="R1487" t="s">
        <v>55</v>
      </c>
      <c r="T1487" t="s">
        <v>2719</v>
      </c>
      <c r="V1487" t="s">
        <v>2714</v>
      </c>
      <c r="W1487">
        <v>0.95</v>
      </c>
      <c r="X1487" t="b">
        <v>1</v>
      </c>
      <c r="Y1487" t="s">
        <v>2720</v>
      </c>
    </row>
    <row r="1488" spans="1:25" x14ac:dyDescent="0.35">
      <c r="A1488" t="s">
        <v>2761</v>
      </c>
      <c r="B1488" t="s">
        <v>1496</v>
      </c>
      <c r="C1488" t="s">
        <v>1503</v>
      </c>
      <c r="D1488">
        <v>1.85185185185185E-2</v>
      </c>
      <c r="E1488">
        <v>-1.77550584023493E-2</v>
      </c>
      <c r="F1488">
        <v>5.4792095439386297E-2</v>
      </c>
      <c r="G1488">
        <v>1</v>
      </c>
      <c r="H1488">
        <v>1.85185185185185E-2</v>
      </c>
      <c r="I1488">
        <v>54</v>
      </c>
      <c r="J1488" t="s">
        <v>55</v>
      </c>
      <c r="K1488" t="s">
        <v>2716</v>
      </c>
      <c r="L1488" t="s">
        <v>2770</v>
      </c>
      <c r="N1488" t="s">
        <v>3306</v>
      </c>
      <c r="O1488" t="s">
        <v>2763</v>
      </c>
      <c r="P1488" t="s">
        <v>2764</v>
      </c>
      <c r="Q1488" t="s">
        <v>2765</v>
      </c>
      <c r="R1488" t="s">
        <v>55</v>
      </c>
      <c r="T1488" t="s">
        <v>2719</v>
      </c>
      <c r="V1488" t="s">
        <v>2714</v>
      </c>
      <c r="W1488">
        <v>0.95</v>
      </c>
      <c r="X1488" t="b">
        <v>1</v>
      </c>
      <c r="Y1488" t="s">
        <v>2720</v>
      </c>
    </row>
    <row r="1489" spans="1:25" x14ac:dyDescent="0.35">
      <c r="A1489" t="s">
        <v>2761</v>
      </c>
      <c r="B1489" t="s">
        <v>1496</v>
      </c>
      <c r="C1489" t="s">
        <v>1592</v>
      </c>
      <c r="D1489">
        <v>1.85185185185185E-2</v>
      </c>
      <c r="E1489">
        <v>-1.77550584023493E-2</v>
      </c>
      <c r="F1489">
        <v>5.4792095439386297E-2</v>
      </c>
      <c r="G1489">
        <v>1</v>
      </c>
      <c r="H1489">
        <v>1.85185185185185E-2</v>
      </c>
      <c r="I1489">
        <v>54</v>
      </c>
      <c r="J1489" t="s">
        <v>55</v>
      </c>
      <c r="K1489" t="s">
        <v>2716</v>
      </c>
      <c r="L1489" t="s">
        <v>2771</v>
      </c>
      <c r="N1489" t="s">
        <v>3306</v>
      </c>
      <c r="O1489" t="s">
        <v>2763</v>
      </c>
      <c r="P1489" t="s">
        <v>2764</v>
      </c>
      <c r="Q1489" t="s">
        <v>2765</v>
      </c>
      <c r="R1489" t="s">
        <v>55</v>
      </c>
      <c r="T1489" t="s">
        <v>2719</v>
      </c>
      <c r="V1489" t="s">
        <v>2714</v>
      </c>
      <c r="W1489">
        <v>0.95</v>
      </c>
      <c r="X1489" t="b">
        <v>1</v>
      </c>
      <c r="Y1489" t="s">
        <v>2720</v>
      </c>
    </row>
    <row r="1490" spans="1:25" x14ac:dyDescent="0.35">
      <c r="A1490" t="s">
        <v>2761</v>
      </c>
      <c r="B1490" t="s">
        <v>1496</v>
      </c>
      <c r="C1490" t="s">
        <v>1501</v>
      </c>
      <c r="D1490">
        <v>0.61111111111111105</v>
      </c>
      <c r="E1490">
        <v>0.47994577822817502</v>
      </c>
      <c r="F1490">
        <v>0.74227644399404702</v>
      </c>
      <c r="G1490">
        <v>33</v>
      </c>
      <c r="H1490">
        <v>0.61111111111111105</v>
      </c>
      <c r="I1490">
        <v>54</v>
      </c>
      <c r="J1490" t="s">
        <v>55</v>
      </c>
      <c r="K1490" t="s">
        <v>2716</v>
      </c>
      <c r="L1490" t="s">
        <v>2772</v>
      </c>
      <c r="N1490" t="s">
        <v>3306</v>
      </c>
      <c r="O1490" t="s">
        <v>2763</v>
      </c>
      <c r="P1490" t="s">
        <v>2764</v>
      </c>
      <c r="Q1490" t="s">
        <v>2765</v>
      </c>
      <c r="R1490" t="s">
        <v>55</v>
      </c>
      <c r="T1490" t="s">
        <v>2719</v>
      </c>
      <c r="V1490" t="s">
        <v>2714</v>
      </c>
      <c r="W1490">
        <v>0.95</v>
      </c>
      <c r="X1490" t="b">
        <v>1</v>
      </c>
      <c r="Y1490" t="s">
        <v>2720</v>
      </c>
    </row>
    <row r="1491" spans="1:25" x14ac:dyDescent="0.35">
      <c r="A1491" t="s">
        <v>2761</v>
      </c>
      <c r="B1491" t="s">
        <v>1496</v>
      </c>
      <c r="C1491" t="s">
        <v>1502</v>
      </c>
      <c r="D1491">
        <v>3.7037037037037E-2</v>
      </c>
      <c r="E1491">
        <v>-1.37752939195752E-2</v>
      </c>
      <c r="F1491">
        <v>8.7849367993649299E-2</v>
      </c>
      <c r="G1491">
        <v>2</v>
      </c>
      <c r="H1491">
        <v>3.7037037037037E-2</v>
      </c>
      <c r="I1491">
        <v>54</v>
      </c>
      <c r="J1491" t="s">
        <v>55</v>
      </c>
      <c r="K1491" t="s">
        <v>2716</v>
      </c>
      <c r="L1491" t="s">
        <v>2774</v>
      </c>
      <c r="N1491" t="s">
        <v>3306</v>
      </c>
      <c r="O1491" t="s">
        <v>2763</v>
      </c>
      <c r="P1491" t="s">
        <v>2764</v>
      </c>
      <c r="Q1491" t="s">
        <v>2765</v>
      </c>
      <c r="R1491" t="s">
        <v>55</v>
      </c>
      <c r="T1491" t="s">
        <v>2719</v>
      </c>
      <c r="V1491" t="s">
        <v>2714</v>
      </c>
      <c r="W1491">
        <v>0.95</v>
      </c>
      <c r="X1491" t="b">
        <v>1</v>
      </c>
      <c r="Y1491" t="s">
        <v>2720</v>
      </c>
    </row>
    <row r="1492" spans="1:25" x14ac:dyDescent="0.35">
      <c r="A1492" t="s">
        <v>2761</v>
      </c>
      <c r="B1492" t="s">
        <v>1496</v>
      </c>
      <c r="C1492" t="s">
        <v>1531</v>
      </c>
      <c r="D1492">
        <v>1.85185185185185E-2</v>
      </c>
      <c r="E1492">
        <v>-1.77550584023493E-2</v>
      </c>
      <c r="F1492">
        <v>5.4792095439386297E-2</v>
      </c>
      <c r="G1492">
        <v>1</v>
      </c>
      <c r="H1492">
        <v>1.85185185185185E-2</v>
      </c>
      <c r="I1492">
        <v>54</v>
      </c>
      <c r="J1492" t="s">
        <v>55</v>
      </c>
      <c r="K1492" t="s">
        <v>2716</v>
      </c>
      <c r="L1492" t="s">
        <v>2777</v>
      </c>
      <c r="N1492" t="s">
        <v>3306</v>
      </c>
      <c r="O1492" t="s">
        <v>2763</v>
      </c>
      <c r="P1492" t="s">
        <v>2764</v>
      </c>
      <c r="Q1492" t="s">
        <v>2765</v>
      </c>
      <c r="R1492" t="s">
        <v>55</v>
      </c>
      <c r="T1492" t="s">
        <v>2719</v>
      </c>
      <c r="V1492" t="s">
        <v>2714</v>
      </c>
      <c r="W1492">
        <v>0.95</v>
      </c>
      <c r="X1492" t="b">
        <v>1</v>
      </c>
      <c r="Y1492" t="s">
        <v>2720</v>
      </c>
    </row>
    <row r="1493" spans="1:25" x14ac:dyDescent="0.35">
      <c r="A1493" t="s">
        <v>2778</v>
      </c>
      <c r="B1493" t="s">
        <v>1500</v>
      </c>
      <c r="C1493" t="s">
        <v>1609</v>
      </c>
      <c r="D1493">
        <v>0.15827338129496399</v>
      </c>
      <c r="E1493">
        <v>9.7055066592496894E-2</v>
      </c>
      <c r="F1493">
        <v>0.21949169599743101</v>
      </c>
      <c r="G1493">
        <v>22</v>
      </c>
      <c r="H1493">
        <v>0.15827338129496399</v>
      </c>
      <c r="I1493">
        <v>139</v>
      </c>
      <c r="J1493" t="s">
        <v>57</v>
      </c>
      <c r="K1493" t="s">
        <v>2716</v>
      </c>
      <c r="L1493" t="s">
        <v>2762</v>
      </c>
      <c r="N1493" t="s">
        <v>3306</v>
      </c>
      <c r="O1493" t="s">
        <v>2763</v>
      </c>
      <c r="P1493" t="s">
        <v>2764</v>
      </c>
      <c r="Q1493" t="s">
        <v>2779</v>
      </c>
      <c r="R1493" t="s">
        <v>57</v>
      </c>
      <c r="S1493" t="s">
        <v>1496</v>
      </c>
      <c r="T1493" t="s">
        <v>2719</v>
      </c>
      <c r="V1493" t="s">
        <v>2714</v>
      </c>
      <c r="W1493">
        <v>0.95</v>
      </c>
      <c r="X1493" t="b">
        <v>1</v>
      </c>
      <c r="Y1493" t="s">
        <v>2720</v>
      </c>
    </row>
    <row r="1494" spans="1:25" x14ac:dyDescent="0.35">
      <c r="A1494" t="s">
        <v>2778</v>
      </c>
      <c r="B1494" t="s">
        <v>1500</v>
      </c>
      <c r="C1494" t="s">
        <v>1639</v>
      </c>
      <c r="D1494">
        <v>4.3165467625899297E-2</v>
      </c>
      <c r="E1494">
        <v>9.0792710705596101E-3</v>
      </c>
      <c r="F1494">
        <v>7.7251664181238994E-2</v>
      </c>
      <c r="G1494">
        <v>6</v>
      </c>
      <c r="H1494">
        <v>4.3165467625899297E-2</v>
      </c>
      <c r="I1494">
        <v>139</v>
      </c>
      <c r="J1494" t="s">
        <v>57</v>
      </c>
      <c r="K1494" t="s">
        <v>2716</v>
      </c>
      <c r="L1494" t="s">
        <v>2766</v>
      </c>
      <c r="N1494" t="s">
        <v>3306</v>
      </c>
      <c r="O1494" t="s">
        <v>2763</v>
      </c>
      <c r="P1494" t="s">
        <v>2764</v>
      </c>
      <c r="Q1494" t="s">
        <v>2779</v>
      </c>
      <c r="R1494" t="s">
        <v>57</v>
      </c>
      <c r="S1494" t="s">
        <v>1496</v>
      </c>
      <c r="T1494" t="s">
        <v>2719</v>
      </c>
      <c r="V1494" t="s">
        <v>2714</v>
      </c>
      <c r="W1494">
        <v>0.95</v>
      </c>
      <c r="X1494" t="b">
        <v>1</v>
      </c>
      <c r="Y1494" t="s">
        <v>2720</v>
      </c>
    </row>
    <row r="1495" spans="1:25" x14ac:dyDescent="0.35">
      <c r="A1495" t="s">
        <v>2778</v>
      </c>
      <c r="B1495" t="s">
        <v>1500</v>
      </c>
      <c r="C1495" t="s">
        <v>1551</v>
      </c>
      <c r="D1495">
        <v>1.4388489208633099E-2</v>
      </c>
      <c r="E1495">
        <v>-5.5849282758936103E-3</v>
      </c>
      <c r="F1495">
        <v>3.4361906693159798E-2</v>
      </c>
      <c r="G1495">
        <v>2</v>
      </c>
      <c r="H1495">
        <v>1.4388489208633099E-2</v>
      </c>
      <c r="I1495">
        <v>139</v>
      </c>
      <c r="J1495" t="s">
        <v>57</v>
      </c>
      <c r="K1495" t="s">
        <v>2716</v>
      </c>
      <c r="L1495" t="s">
        <v>2767</v>
      </c>
      <c r="N1495" t="s">
        <v>3306</v>
      </c>
      <c r="O1495" t="s">
        <v>2763</v>
      </c>
      <c r="P1495" t="s">
        <v>2764</v>
      </c>
      <c r="Q1495" t="s">
        <v>2779</v>
      </c>
      <c r="R1495" t="s">
        <v>57</v>
      </c>
      <c r="S1495" t="s">
        <v>1496</v>
      </c>
      <c r="T1495" t="s">
        <v>2719</v>
      </c>
      <c r="V1495" t="s">
        <v>2714</v>
      </c>
      <c r="W1495">
        <v>0.95</v>
      </c>
      <c r="X1495" t="b">
        <v>1</v>
      </c>
      <c r="Y1495" t="s">
        <v>2720</v>
      </c>
    </row>
    <row r="1496" spans="1:25" x14ac:dyDescent="0.35">
      <c r="A1496" t="s">
        <v>2778</v>
      </c>
      <c r="B1496" t="s">
        <v>1500</v>
      </c>
      <c r="C1496" t="s">
        <v>1530</v>
      </c>
      <c r="D1496">
        <v>5.0359712230215799E-2</v>
      </c>
      <c r="E1496">
        <v>1.36810840751576E-2</v>
      </c>
      <c r="F1496">
        <v>8.7038340385274096E-2</v>
      </c>
      <c r="G1496">
        <v>7</v>
      </c>
      <c r="H1496">
        <v>5.0359712230215799E-2</v>
      </c>
      <c r="I1496">
        <v>139</v>
      </c>
      <c r="J1496" t="s">
        <v>57</v>
      </c>
      <c r="K1496" t="s">
        <v>2716</v>
      </c>
      <c r="L1496" t="s">
        <v>2768</v>
      </c>
      <c r="N1496" t="s">
        <v>3306</v>
      </c>
      <c r="O1496" t="s">
        <v>2763</v>
      </c>
      <c r="P1496" t="s">
        <v>2764</v>
      </c>
      <c r="Q1496" t="s">
        <v>2779</v>
      </c>
      <c r="R1496" t="s">
        <v>57</v>
      </c>
      <c r="S1496" t="s">
        <v>1496</v>
      </c>
      <c r="T1496" t="s">
        <v>2719</v>
      </c>
      <c r="V1496" t="s">
        <v>2714</v>
      </c>
      <c r="W1496">
        <v>0.95</v>
      </c>
      <c r="X1496" t="b">
        <v>1</v>
      </c>
      <c r="Y1496" t="s">
        <v>2720</v>
      </c>
    </row>
    <row r="1497" spans="1:25" x14ac:dyDescent="0.35">
      <c r="A1497" t="s">
        <v>2778</v>
      </c>
      <c r="B1497" t="s">
        <v>1500</v>
      </c>
      <c r="C1497" t="s">
        <v>1734</v>
      </c>
      <c r="D1497">
        <v>2.15827338129496E-2</v>
      </c>
      <c r="E1497">
        <v>-2.79016468545945E-3</v>
      </c>
      <c r="F1497">
        <v>4.5955632311358699E-2</v>
      </c>
      <c r="G1497">
        <v>3</v>
      </c>
      <c r="H1497">
        <v>2.15827338129496E-2</v>
      </c>
      <c r="I1497">
        <v>139</v>
      </c>
      <c r="J1497" t="s">
        <v>57</v>
      </c>
      <c r="K1497" t="s">
        <v>2716</v>
      </c>
      <c r="L1497" t="s">
        <v>2769</v>
      </c>
      <c r="N1497" t="s">
        <v>3306</v>
      </c>
      <c r="O1497" t="s">
        <v>2763</v>
      </c>
      <c r="P1497" t="s">
        <v>2764</v>
      </c>
      <c r="Q1497" t="s">
        <v>2779</v>
      </c>
      <c r="R1497" t="s">
        <v>57</v>
      </c>
      <c r="S1497" t="s">
        <v>1496</v>
      </c>
      <c r="T1497" t="s">
        <v>2719</v>
      </c>
      <c r="V1497" t="s">
        <v>2714</v>
      </c>
      <c r="W1497">
        <v>0.95</v>
      </c>
      <c r="X1497" t="b">
        <v>1</v>
      </c>
      <c r="Y1497" t="s">
        <v>2720</v>
      </c>
    </row>
    <row r="1498" spans="1:25" x14ac:dyDescent="0.35">
      <c r="A1498" t="s">
        <v>2778</v>
      </c>
      <c r="B1498" t="s">
        <v>1500</v>
      </c>
      <c r="C1498" t="s">
        <v>1503</v>
      </c>
      <c r="D1498">
        <v>5.7553956834532398E-2</v>
      </c>
      <c r="E1498">
        <v>1.84916632613676E-2</v>
      </c>
      <c r="F1498">
        <v>9.6616250407697196E-2</v>
      </c>
      <c r="G1498">
        <v>8</v>
      </c>
      <c r="H1498">
        <v>5.7553956834532398E-2</v>
      </c>
      <c r="I1498">
        <v>139</v>
      </c>
      <c r="J1498" t="s">
        <v>57</v>
      </c>
      <c r="K1498" t="s">
        <v>2716</v>
      </c>
      <c r="L1498" t="s">
        <v>2770</v>
      </c>
      <c r="N1498" t="s">
        <v>3306</v>
      </c>
      <c r="O1498" t="s">
        <v>2763</v>
      </c>
      <c r="P1498" t="s">
        <v>2764</v>
      </c>
      <c r="Q1498" t="s">
        <v>2779</v>
      </c>
      <c r="R1498" t="s">
        <v>57</v>
      </c>
      <c r="S1498" t="s">
        <v>1496</v>
      </c>
      <c r="T1498" t="s">
        <v>2719</v>
      </c>
      <c r="V1498" t="s">
        <v>2714</v>
      </c>
      <c r="W1498">
        <v>0.95</v>
      </c>
      <c r="X1498" t="b">
        <v>1</v>
      </c>
      <c r="Y1498" t="s">
        <v>2720</v>
      </c>
    </row>
    <row r="1499" spans="1:25" x14ac:dyDescent="0.35">
      <c r="A1499" t="s">
        <v>2778</v>
      </c>
      <c r="B1499" t="s">
        <v>1500</v>
      </c>
      <c r="C1499" t="s">
        <v>1592</v>
      </c>
      <c r="D1499">
        <v>1.4388489208633099E-2</v>
      </c>
      <c r="E1499">
        <v>-5.5849282758936103E-3</v>
      </c>
      <c r="F1499">
        <v>3.4361906693159798E-2</v>
      </c>
      <c r="G1499">
        <v>2</v>
      </c>
      <c r="H1499">
        <v>1.4388489208633099E-2</v>
      </c>
      <c r="I1499">
        <v>139</v>
      </c>
      <c r="J1499" t="s">
        <v>57</v>
      </c>
      <c r="K1499" t="s">
        <v>2716</v>
      </c>
      <c r="L1499" t="s">
        <v>2771</v>
      </c>
      <c r="N1499" t="s">
        <v>3306</v>
      </c>
      <c r="O1499" t="s">
        <v>2763</v>
      </c>
      <c r="P1499" t="s">
        <v>2764</v>
      </c>
      <c r="Q1499" t="s">
        <v>2779</v>
      </c>
      <c r="R1499" t="s">
        <v>57</v>
      </c>
      <c r="S1499" t="s">
        <v>1496</v>
      </c>
      <c r="T1499" t="s">
        <v>2719</v>
      </c>
      <c r="V1499" t="s">
        <v>2714</v>
      </c>
      <c r="W1499">
        <v>0.95</v>
      </c>
      <c r="X1499" t="b">
        <v>1</v>
      </c>
      <c r="Y1499" t="s">
        <v>2720</v>
      </c>
    </row>
    <row r="1500" spans="1:25" x14ac:dyDescent="0.35">
      <c r="A1500" t="s">
        <v>2778</v>
      </c>
      <c r="B1500" t="s">
        <v>1500</v>
      </c>
      <c r="C1500" t="s">
        <v>1501</v>
      </c>
      <c r="D1500">
        <v>0.27338129496402902</v>
      </c>
      <c r="E1500">
        <v>0.19862813024155401</v>
      </c>
      <c r="F1500">
        <v>0.34813445968650403</v>
      </c>
      <c r="G1500">
        <v>38</v>
      </c>
      <c r="H1500">
        <v>0.27338129496402902</v>
      </c>
      <c r="I1500">
        <v>139</v>
      </c>
      <c r="J1500" t="s">
        <v>57</v>
      </c>
      <c r="K1500" t="s">
        <v>2716</v>
      </c>
      <c r="L1500" t="s">
        <v>2772</v>
      </c>
      <c r="N1500" t="s">
        <v>3306</v>
      </c>
      <c r="O1500" t="s">
        <v>2763</v>
      </c>
      <c r="P1500" t="s">
        <v>2764</v>
      </c>
      <c r="Q1500" t="s">
        <v>2779</v>
      </c>
      <c r="R1500" t="s">
        <v>57</v>
      </c>
      <c r="S1500" t="s">
        <v>1496</v>
      </c>
      <c r="T1500" t="s">
        <v>2719</v>
      </c>
      <c r="V1500" t="s">
        <v>2714</v>
      </c>
      <c r="W1500">
        <v>0.95</v>
      </c>
      <c r="X1500" t="b">
        <v>1</v>
      </c>
      <c r="Y1500" t="s">
        <v>2720</v>
      </c>
    </row>
    <row r="1501" spans="1:25" x14ac:dyDescent="0.35">
      <c r="A1501" t="s">
        <v>2778</v>
      </c>
      <c r="B1501" t="s">
        <v>1500</v>
      </c>
      <c r="C1501" t="s">
        <v>1867</v>
      </c>
      <c r="D1501">
        <v>7.1942446043165497E-3</v>
      </c>
      <c r="E1501">
        <v>-6.9805456565636996E-3</v>
      </c>
      <c r="F1501">
        <v>2.1369034865196802E-2</v>
      </c>
      <c r="G1501">
        <v>1</v>
      </c>
      <c r="H1501">
        <v>7.1942446043165497E-3</v>
      </c>
      <c r="I1501">
        <v>139</v>
      </c>
      <c r="J1501" t="s">
        <v>57</v>
      </c>
      <c r="K1501" t="s">
        <v>2716</v>
      </c>
      <c r="L1501" t="s">
        <v>2773</v>
      </c>
      <c r="N1501" t="s">
        <v>3306</v>
      </c>
      <c r="O1501" t="s">
        <v>2763</v>
      </c>
      <c r="P1501" t="s">
        <v>2764</v>
      </c>
      <c r="Q1501" t="s">
        <v>2779</v>
      </c>
      <c r="R1501" t="s">
        <v>57</v>
      </c>
      <c r="S1501" t="s">
        <v>1496</v>
      </c>
      <c r="T1501" t="s">
        <v>2719</v>
      </c>
      <c r="V1501" t="s">
        <v>2714</v>
      </c>
      <c r="W1501">
        <v>0.95</v>
      </c>
      <c r="X1501" t="b">
        <v>1</v>
      </c>
      <c r="Y1501" t="s">
        <v>2720</v>
      </c>
    </row>
    <row r="1502" spans="1:25" x14ac:dyDescent="0.35">
      <c r="A1502" t="s">
        <v>2778</v>
      </c>
      <c r="B1502" t="s">
        <v>1500</v>
      </c>
      <c r="C1502" t="s">
        <v>1502</v>
      </c>
      <c r="D1502">
        <v>0.17266187050359699</v>
      </c>
      <c r="E1502">
        <v>0.10927028132333701</v>
      </c>
      <c r="F1502">
        <v>0.23605345968385799</v>
      </c>
      <c r="G1502">
        <v>24</v>
      </c>
      <c r="H1502">
        <v>0.17266187050359699</v>
      </c>
      <c r="I1502">
        <v>139</v>
      </c>
      <c r="J1502" t="s">
        <v>57</v>
      </c>
      <c r="K1502" t="s">
        <v>2716</v>
      </c>
      <c r="L1502" t="s">
        <v>2774</v>
      </c>
      <c r="N1502" t="s">
        <v>3306</v>
      </c>
      <c r="O1502" t="s">
        <v>2763</v>
      </c>
      <c r="P1502" t="s">
        <v>2764</v>
      </c>
      <c r="Q1502" t="s">
        <v>2779</v>
      </c>
      <c r="R1502" t="s">
        <v>57</v>
      </c>
      <c r="S1502" t="s">
        <v>1496</v>
      </c>
      <c r="T1502" t="s">
        <v>2719</v>
      </c>
      <c r="V1502" t="s">
        <v>2714</v>
      </c>
      <c r="W1502">
        <v>0.95</v>
      </c>
      <c r="X1502" t="b">
        <v>1</v>
      </c>
      <c r="Y1502" t="s">
        <v>2720</v>
      </c>
    </row>
    <row r="1503" spans="1:25" x14ac:dyDescent="0.35">
      <c r="A1503" t="s">
        <v>2778</v>
      </c>
      <c r="B1503" t="s">
        <v>1500</v>
      </c>
      <c r="C1503" t="s">
        <v>2163</v>
      </c>
      <c r="D1503">
        <v>7.1942446043165497E-3</v>
      </c>
      <c r="E1503">
        <v>-6.9805456565636796E-3</v>
      </c>
      <c r="F1503">
        <v>2.1369034865196802E-2</v>
      </c>
      <c r="G1503">
        <v>1</v>
      </c>
      <c r="H1503">
        <v>7.1942446043165497E-3</v>
      </c>
      <c r="I1503">
        <v>139</v>
      </c>
      <c r="J1503" t="s">
        <v>57</v>
      </c>
      <c r="K1503" t="s">
        <v>2716</v>
      </c>
      <c r="L1503" t="s">
        <v>2775</v>
      </c>
      <c r="N1503" t="s">
        <v>3306</v>
      </c>
      <c r="O1503" t="s">
        <v>2763</v>
      </c>
      <c r="P1503" t="s">
        <v>2764</v>
      </c>
      <c r="Q1503" t="s">
        <v>2779</v>
      </c>
      <c r="R1503" t="s">
        <v>57</v>
      </c>
      <c r="S1503" t="s">
        <v>1496</v>
      </c>
      <c r="T1503" t="s">
        <v>2719</v>
      </c>
      <c r="V1503" t="s">
        <v>2714</v>
      </c>
      <c r="W1503">
        <v>0.95</v>
      </c>
      <c r="X1503" t="b">
        <v>1</v>
      </c>
      <c r="Y1503" t="s">
        <v>2720</v>
      </c>
    </row>
    <row r="1504" spans="1:25" x14ac:dyDescent="0.35">
      <c r="A1504" t="s">
        <v>2778</v>
      </c>
      <c r="B1504" t="s">
        <v>1500</v>
      </c>
      <c r="C1504" t="s">
        <v>2111</v>
      </c>
      <c r="D1504">
        <v>7.1942446043165497E-3</v>
      </c>
      <c r="E1504">
        <v>-6.9805456565636996E-3</v>
      </c>
      <c r="F1504">
        <v>2.1369034865196802E-2</v>
      </c>
      <c r="G1504">
        <v>1</v>
      </c>
      <c r="H1504">
        <v>7.1942446043165497E-3</v>
      </c>
      <c r="I1504">
        <v>139</v>
      </c>
      <c r="J1504" t="s">
        <v>57</v>
      </c>
      <c r="K1504" t="s">
        <v>2716</v>
      </c>
      <c r="L1504" t="s">
        <v>2776</v>
      </c>
      <c r="N1504" t="s">
        <v>3306</v>
      </c>
      <c r="O1504" t="s">
        <v>2763</v>
      </c>
      <c r="P1504" t="s">
        <v>2764</v>
      </c>
      <c r="Q1504" t="s">
        <v>2779</v>
      </c>
      <c r="R1504" t="s">
        <v>57</v>
      </c>
      <c r="S1504" t="s">
        <v>1496</v>
      </c>
      <c r="T1504" t="s">
        <v>2719</v>
      </c>
      <c r="V1504" t="s">
        <v>2714</v>
      </c>
      <c r="W1504">
        <v>0.95</v>
      </c>
      <c r="X1504" t="b">
        <v>1</v>
      </c>
      <c r="Y1504" t="s">
        <v>2720</v>
      </c>
    </row>
    <row r="1505" spans="1:25" x14ac:dyDescent="0.35">
      <c r="A1505" t="s">
        <v>2778</v>
      </c>
      <c r="B1505" t="s">
        <v>1500</v>
      </c>
      <c r="C1505" t="s">
        <v>1531</v>
      </c>
      <c r="D1505">
        <v>0.17266187050359699</v>
      </c>
      <c r="E1505">
        <v>0.10927028132333701</v>
      </c>
      <c r="F1505">
        <v>0.23605345968385799</v>
      </c>
      <c r="G1505">
        <v>24</v>
      </c>
      <c r="H1505">
        <v>0.17266187050359699</v>
      </c>
      <c r="I1505">
        <v>139</v>
      </c>
      <c r="J1505" t="s">
        <v>57</v>
      </c>
      <c r="K1505" t="s">
        <v>2716</v>
      </c>
      <c r="L1505" t="s">
        <v>2777</v>
      </c>
      <c r="N1505" t="s">
        <v>3306</v>
      </c>
      <c r="O1505" t="s">
        <v>2763</v>
      </c>
      <c r="P1505" t="s">
        <v>2764</v>
      </c>
      <c r="Q1505" t="s">
        <v>2779</v>
      </c>
      <c r="R1505" t="s">
        <v>57</v>
      </c>
      <c r="S1505" t="s">
        <v>1496</v>
      </c>
      <c r="T1505" t="s">
        <v>2719</v>
      </c>
      <c r="V1505" t="s">
        <v>2714</v>
      </c>
      <c r="W1505">
        <v>0.95</v>
      </c>
      <c r="X1505" t="b">
        <v>1</v>
      </c>
      <c r="Y1505" t="s">
        <v>2720</v>
      </c>
    </row>
    <row r="1506" spans="1:25" x14ac:dyDescent="0.35">
      <c r="A1506" t="s">
        <v>2778</v>
      </c>
      <c r="B1506" t="s">
        <v>1496</v>
      </c>
      <c r="C1506" t="s">
        <v>1609</v>
      </c>
      <c r="D1506">
        <v>0.240740740740741</v>
      </c>
      <c r="E1506">
        <v>0.125694544694924</v>
      </c>
      <c r="F1506">
        <v>0.35578693678655698</v>
      </c>
      <c r="G1506">
        <v>13</v>
      </c>
      <c r="H1506">
        <v>0.240740740740741</v>
      </c>
      <c r="I1506">
        <v>54</v>
      </c>
      <c r="J1506" t="s">
        <v>57</v>
      </c>
      <c r="K1506" t="s">
        <v>2716</v>
      </c>
      <c r="L1506" t="s">
        <v>2762</v>
      </c>
      <c r="N1506" t="s">
        <v>3306</v>
      </c>
      <c r="O1506" t="s">
        <v>2763</v>
      </c>
      <c r="P1506" t="s">
        <v>2764</v>
      </c>
      <c r="Q1506" t="s">
        <v>2779</v>
      </c>
      <c r="R1506" t="s">
        <v>57</v>
      </c>
      <c r="S1506" t="s">
        <v>1496</v>
      </c>
      <c r="T1506" t="s">
        <v>2719</v>
      </c>
      <c r="V1506" t="s">
        <v>2714</v>
      </c>
      <c r="W1506">
        <v>0.95</v>
      </c>
      <c r="X1506" t="b">
        <v>1</v>
      </c>
      <c r="Y1506" t="s">
        <v>2720</v>
      </c>
    </row>
    <row r="1507" spans="1:25" x14ac:dyDescent="0.35">
      <c r="A1507" t="s">
        <v>2778</v>
      </c>
      <c r="B1507" t="s">
        <v>1496</v>
      </c>
      <c r="C1507" t="s">
        <v>1551</v>
      </c>
      <c r="D1507">
        <v>5.5555555555555601E-2</v>
      </c>
      <c r="E1507">
        <v>-6.08327271672703E-3</v>
      </c>
      <c r="F1507">
        <v>0.11719438382783801</v>
      </c>
      <c r="G1507">
        <v>3</v>
      </c>
      <c r="H1507">
        <v>5.5555555555555601E-2</v>
      </c>
      <c r="I1507">
        <v>54</v>
      </c>
      <c r="J1507" t="s">
        <v>57</v>
      </c>
      <c r="K1507" t="s">
        <v>2716</v>
      </c>
      <c r="L1507" t="s">
        <v>2767</v>
      </c>
      <c r="N1507" t="s">
        <v>3306</v>
      </c>
      <c r="O1507" t="s">
        <v>2763</v>
      </c>
      <c r="P1507" t="s">
        <v>2764</v>
      </c>
      <c r="Q1507" t="s">
        <v>2779</v>
      </c>
      <c r="R1507" t="s">
        <v>57</v>
      </c>
      <c r="S1507" t="s">
        <v>1496</v>
      </c>
      <c r="T1507" t="s">
        <v>2719</v>
      </c>
      <c r="V1507" t="s">
        <v>2714</v>
      </c>
      <c r="W1507">
        <v>0.95</v>
      </c>
      <c r="X1507" t="b">
        <v>1</v>
      </c>
      <c r="Y1507" t="s">
        <v>2720</v>
      </c>
    </row>
    <row r="1508" spans="1:25" x14ac:dyDescent="0.35">
      <c r="A1508" t="s">
        <v>2778</v>
      </c>
      <c r="B1508" t="s">
        <v>1496</v>
      </c>
      <c r="C1508" t="s">
        <v>1530</v>
      </c>
      <c r="D1508">
        <v>3.7037037037037E-2</v>
      </c>
      <c r="E1508">
        <v>-1.37818709567449E-2</v>
      </c>
      <c r="F1508">
        <v>8.7855945030819005E-2</v>
      </c>
      <c r="G1508">
        <v>2</v>
      </c>
      <c r="H1508">
        <v>3.7037037037037E-2</v>
      </c>
      <c r="I1508">
        <v>54</v>
      </c>
      <c r="J1508" t="s">
        <v>57</v>
      </c>
      <c r="K1508" t="s">
        <v>2716</v>
      </c>
      <c r="L1508" t="s">
        <v>2768</v>
      </c>
      <c r="N1508" t="s">
        <v>3306</v>
      </c>
      <c r="O1508" t="s">
        <v>2763</v>
      </c>
      <c r="P1508" t="s">
        <v>2764</v>
      </c>
      <c r="Q1508" t="s">
        <v>2779</v>
      </c>
      <c r="R1508" t="s">
        <v>57</v>
      </c>
      <c r="S1508" t="s">
        <v>1496</v>
      </c>
      <c r="T1508" t="s">
        <v>2719</v>
      </c>
      <c r="V1508" t="s">
        <v>2714</v>
      </c>
      <c r="W1508">
        <v>0.95</v>
      </c>
      <c r="X1508" t="b">
        <v>1</v>
      </c>
      <c r="Y1508" t="s">
        <v>2720</v>
      </c>
    </row>
    <row r="1509" spans="1:25" x14ac:dyDescent="0.35">
      <c r="A1509" t="s">
        <v>2778</v>
      </c>
      <c r="B1509" t="s">
        <v>1496</v>
      </c>
      <c r="C1509" t="s">
        <v>1734</v>
      </c>
      <c r="D1509">
        <v>1.85185185185185E-2</v>
      </c>
      <c r="E1509">
        <v>-1.7759753574942101E-2</v>
      </c>
      <c r="F1509">
        <v>5.4796790611979201E-2</v>
      </c>
      <c r="G1509">
        <v>1</v>
      </c>
      <c r="H1509">
        <v>1.85185185185185E-2</v>
      </c>
      <c r="I1509">
        <v>54</v>
      </c>
      <c r="J1509" t="s">
        <v>57</v>
      </c>
      <c r="K1509" t="s">
        <v>2716</v>
      </c>
      <c r="L1509" t="s">
        <v>2769</v>
      </c>
      <c r="N1509" t="s">
        <v>3306</v>
      </c>
      <c r="O1509" t="s">
        <v>2763</v>
      </c>
      <c r="P1509" t="s">
        <v>2764</v>
      </c>
      <c r="Q1509" t="s">
        <v>2779</v>
      </c>
      <c r="R1509" t="s">
        <v>57</v>
      </c>
      <c r="S1509" t="s">
        <v>1496</v>
      </c>
      <c r="T1509" t="s">
        <v>2719</v>
      </c>
      <c r="V1509" t="s">
        <v>2714</v>
      </c>
      <c r="W1509">
        <v>0.95</v>
      </c>
      <c r="X1509" t="b">
        <v>1</v>
      </c>
      <c r="Y1509" t="s">
        <v>2720</v>
      </c>
    </row>
    <row r="1510" spans="1:25" x14ac:dyDescent="0.35">
      <c r="A1510" t="s">
        <v>2778</v>
      </c>
      <c r="B1510" t="s">
        <v>1496</v>
      </c>
      <c r="C1510" t="s">
        <v>1503</v>
      </c>
      <c r="D1510">
        <v>5.5555555555555601E-2</v>
      </c>
      <c r="E1510">
        <v>-6.0832727167269996E-3</v>
      </c>
      <c r="F1510">
        <v>0.11719438382783801</v>
      </c>
      <c r="G1510">
        <v>3</v>
      </c>
      <c r="H1510">
        <v>5.5555555555555601E-2</v>
      </c>
      <c r="I1510">
        <v>54</v>
      </c>
      <c r="J1510" t="s">
        <v>57</v>
      </c>
      <c r="K1510" t="s">
        <v>2716</v>
      </c>
      <c r="L1510" t="s">
        <v>2770</v>
      </c>
      <c r="N1510" t="s">
        <v>3306</v>
      </c>
      <c r="O1510" t="s">
        <v>2763</v>
      </c>
      <c r="P1510" t="s">
        <v>2764</v>
      </c>
      <c r="Q1510" t="s">
        <v>2779</v>
      </c>
      <c r="R1510" t="s">
        <v>57</v>
      </c>
      <c r="S1510" t="s">
        <v>1496</v>
      </c>
      <c r="T1510" t="s">
        <v>2719</v>
      </c>
      <c r="V1510" t="s">
        <v>2714</v>
      </c>
      <c r="W1510">
        <v>0.95</v>
      </c>
      <c r="X1510" t="b">
        <v>1</v>
      </c>
      <c r="Y1510" t="s">
        <v>2720</v>
      </c>
    </row>
    <row r="1511" spans="1:25" x14ac:dyDescent="0.35">
      <c r="A1511" t="s">
        <v>2778</v>
      </c>
      <c r="B1511" t="s">
        <v>1496</v>
      </c>
      <c r="C1511" t="s">
        <v>1592</v>
      </c>
      <c r="D1511">
        <v>3.7037037037037E-2</v>
      </c>
      <c r="E1511">
        <v>-1.37818709567449E-2</v>
      </c>
      <c r="F1511">
        <v>8.7855945030819005E-2</v>
      </c>
      <c r="G1511">
        <v>2</v>
      </c>
      <c r="H1511">
        <v>3.7037037037037E-2</v>
      </c>
      <c r="I1511">
        <v>54</v>
      </c>
      <c r="J1511" t="s">
        <v>57</v>
      </c>
      <c r="K1511" t="s">
        <v>2716</v>
      </c>
      <c r="L1511" t="s">
        <v>2771</v>
      </c>
      <c r="N1511" t="s">
        <v>3306</v>
      </c>
      <c r="O1511" t="s">
        <v>2763</v>
      </c>
      <c r="P1511" t="s">
        <v>2764</v>
      </c>
      <c r="Q1511" t="s">
        <v>2779</v>
      </c>
      <c r="R1511" t="s">
        <v>57</v>
      </c>
      <c r="S1511" t="s">
        <v>1496</v>
      </c>
      <c r="T1511" t="s">
        <v>2719</v>
      </c>
      <c r="V1511" t="s">
        <v>2714</v>
      </c>
      <c r="W1511">
        <v>0.95</v>
      </c>
      <c r="X1511" t="b">
        <v>1</v>
      </c>
      <c r="Y1511" t="s">
        <v>2720</v>
      </c>
    </row>
    <row r="1512" spans="1:25" x14ac:dyDescent="0.35">
      <c r="A1512" t="s">
        <v>2778</v>
      </c>
      <c r="B1512" t="s">
        <v>1496</v>
      </c>
      <c r="C1512" t="s">
        <v>1501</v>
      </c>
      <c r="D1512">
        <v>0.296296296296296</v>
      </c>
      <c r="E1512">
        <v>0.173422168351753</v>
      </c>
      <c r="F1512">
        <v>0.41917042424084</v>
      </c>
      <c r="G1512">
        <v>16</v>
      </c>
      <c r="H1512">
        <v>0.296296296296296</v>
      </c>
      <c r="I1512">
        <v>54</v>
      </c>
      <c r="J1512" t="s">
        <v>57</v>
      </c>
      <c r="K1512" t="s">
        <v>2716</v>
      </c>
      <c r="L1512" t="s">
        <v>2772</v>
      </c>
      <c r="N1512" t="s">
        <v>3306</v>
      </c>
      <c r="O1512" t="s">
        <v>2763</v>
      </c>
      <c r="P1512" t="s">
        <v>2764</v>
      </c>
      <c r="Q1512" t="s">
        <v>2779</v>
      </c>
      <c r="R1512" t="s">
        <v>57</v>
      </c>
      <c r="S1512" t="s">
        <v>1496</v>
      </c>
      <c r="T1512" t="s">
        <v>2719</v>
      </c>
      <c r="V1512" t="s">
        <v>2714</v>
      </c>
      <c r="W1512">
        <v>0.95</v>
      </c>
      <c r="X1512" t="b">
        <v>1</v>
      </c>
      <c r="Y1512" t="s">
        <v>2720</v>
      </c>
    </row>
    <row r="1513" spans="1:25" x14ac:dyDescent="0.35">
      <c r="A1513" t="s">
        <v>2778</v>
      </c>
      <c r="B1513" t="s">
        <v>1496</v>
      </c>
      <c r="C1513" t="s">
        <v>1502</v>
      </c>
      <c r="D1513">
        <v>7.4074074074074098E-2</v>
      </c>
      <c r="E1513">
        <v>3.60092848381721E-3</v>
      </c>
      <c r="F1513">
        <v>0.14454721966433101</v>
      </c>
      <c r="G1513">
        <v>4</v>
      </c>
      <c r="H1513">
        <v>7.4074074074074098E-2</v>
      </c>
      <c r="I1513">
        <v>54</v>
      </c>
      <c r="J1513" t="s">
        <v>57</v>
      </c>
      <c r="K1513" t="s">
        <v>2716</v>
      </c>
      <c r="L1513" t="s">
        <v>2774</v>
      </c>
      <c r="N1513" t="s">
        <v>3306</v>
      </c>
      <c r="O1513" t="s">
        <v>2763</v>
      </c>
      <c r="P1513" t="s">
        <v>2764</v>
      </c>
      <c r="Q1513" t="s">
        <v>2779</v>
      </c>
      <c r="R1513" t="s">
        <v>57</v>
      </c>
      <c r="S1513" t="s">
        <v>1496</v>
      </c>
      <c r="T1513" t="s">
        <v>2719</v>
      </c>
      <c r="V1513" t="s">
        <v>2714</v>
      </c>
      <c r="W1513">
        <v>0.95</v>
      </c>
      <c r="X1513" t="b">
        <v>1</v>
      </c>
      <c r="Y1513" t="s">
        <v>2720</v>
      </c>
    </row>
    <row r="1514" spans="1:25" x14ac:dyDescent="0.35">
      <c r="A1514" t="s">
        <v>2778</v>
      </c>
      <c r="B1514" t="s">
        <v>1496</v>
      </c>
      <c r="C1514" t="s">
        <v>1531</v>
      </c>
      <c r="D1514">
        <v>0.18518518518518501</v>
      </c>
      <c r="E1514">
        <v>8.0656618043718098E-2</v>
      </c>
      <c r="F1514">
        <v>0.28971375232665197</v>
      </c>
      <c r="G1514">
        <v>10</v>
      </c>
      <c r="H1514">
        <v>0.18518518518518501</v>
      </c>
      <c r="I1514">
        <v>54</v>
      </c>
      <c r="J1514" t="s">
        <v>57</v>
      </c>
      <c r="K1514" t="s">
        <v>2716</v>
      </c>
      <c r="L1514" t="s">
        <v>2777</v>
      </c>
      <c r="N1514" t="s">
        <v>3306</v>
      </c>
      <c r="O1514" t="s">
        <v>2763</v>
      </c>
      <c r="P1514" t="s">
        <v>2764</v>
      </c>
      <c r="Q1514" t="s">
        <v>2779</v>
      </c>
      <c r="R1514" t="s">
        <v>57</v>
      </c>
      <c r="S1514" t="s">
        <v>1496</v>
      </c>
      <c r="T1514" t="s">
        <v>2719</v>
      </c>
      <c r="V1514" t="s">
        <v>2714</v>
      </c>
      <c r="W1514">
        <v>0.95</v>
      </c>
      <c r="X1514" t="b">
        <v>1</v>
      </c>
      <c r="Y1514" t="s">
        <v>2720</v>
      </c>
    </row>
    <row r="1515" spans="1:25" x14ac:dyDescent="0.35">
      <c r="A1515" t="s">
        <v>2780</v>
      </c>
      <c r="B1515" t="s">
        <v>1500</v>
      </c>
      <c r="C1515" t="s">
        <v>1609</v>
      </c>
      <c r="D1515">
        <v>6.7669172932330796E-2</v>
      </c>
      <c r="E1515">
        <v>2.4592436041318499E-2</v>
      </c>
      <c r="F1515">
        <v>0.11074590982334299</v>
      </c>
      <c r="G1515">
        <v>9</v>
      </c>
      <c r="H1515">
        <v>6.7669172932330796E-2</v>
      </c>
      <c r="I1515">
        <v>133</v>
      </c>
      <c r="J1515" t="s">
        <v>59</v>
      </c>
      <c r="K1515" t="s">
        <v>2716</v>
      </c>
      <c r="L1515" t="s">
        <v>2762</v>
      </c>
      <c r="N1515" t="s">
        <v>3306</v>
      </c>
      <c r="O1515" t="s">
        <v>2763</v>
      </c>
      <c r="P1515" t="s">
        <v>2764</v>
      </c>
      <c r="Q1515" t="s">
        <v>2781</v>
      </c>
      <c r="R1515" t="s">
        <v>59</v>
      </c>
      <c r="S1515" t="s">
        <v>1496</v>
      </c>
      <c r="T1515" t="s">
        <v>2719</v>
      </c>
      <c r="V1515" t="s">
        <v>2714</v>
      </c>
      <c r="W1515">
        <v>0.95</v>
      </c>
      <c r="X1515" t="b">
        <v>1</v>
      </c>
      <c r="Y1515" t="s">
        <v>2720</v>
      </c>
    </row>
    <row r="1516" spans="1:25" x14ac:dyDescent="0.35">
      <c r="A1516" t="s">
        <v>2780</v>
      </c>
      <c r="B1516" t="s">
        <v>1500</v>
      </c>
      <c r="C1516" t="s">
        <v>1639</v>
      </c>
      <c r="D1516">
        <v>9.0225563909774403E-2</v>
      </c>
      <c r="E1516">
        <v>4.1090219054923501E-2</v>
      </c>
      <c r="F1516">
        <v>0.13936090876462501</v>
      </c>
      <c r="G1516">
        <v>12</v>
      </c>
      <c r="H1516">
        <v>9.0225563909774403E-2</v>
      </c>
      <c r="I1516">
        <v>133</v>
      </c>
      <c r="J1516" t="s">
        <v>59</v>
      </c>
      <c r="K1516" t="s">
        <v>2716</v>
      </c>
      <c r="L1516" t="s">
        <v>2766</v>
      </c>
      <c r="N1516" t="s">
        <v>3306</v>
      </c>
      <c r="O1516" t="s">
        <v>2763</v>
      </c>
      <c r="P1516" t="s">
        <v>2764</v>
      </c>
      <c r="Q1516" t="s">
        <v>2781</v>
      </c>
      <c r="R1516" t="s">
        <v>59</v>
      </c>
      <c r="S1516" t="s">
        <v>1496</v>
      </c>
      <c r="T1516" t="s">
        <v>2719</v>
      </c>
      <c r="V1516" t="s">
        <v>2714</v>
      </c>
      <c r="W1516">
        <v>0.95</v>
      </c>
      <c r="X1516" t="b">
        <v>1</v>
      </c>
      <c r="Y1516" t="s">
        <v>2720</v>
      </c>
    </row>
    <row r="1517" spans="1:25" x14ac:dyDescent="0.35">
      <c r="A1517" t="s">
        <v>2780</v>
      </c>
      <c r="B1517" t="s">
        <v>1500</v>
      </c>
      <c r="C1517" t="s">
        <v>1551</v>
      </c>
      <c r="D1517">
        <v>9.0225563909774403E-2</v>
      </c>
      <c r="E1517">
        <v>4.1090219054923501E-2</v>
      </c>
      <c r="F1517">
        <v>0.13936090876462501</v>
      </c>
      <c r="G1517">
        <v>12</v>
      </c>
      <c r="H1517">
        <v>9.0225563909774403E-2</v>
      </c>
      <c r="I1517">
        <v>133</v>
      </c>
      <c r="J1517" t="s">
        <v>59</v>
      </c>
      <c r="K1517" t="s">
        <v>2716</v>
      </c>
      <c r="L1517" t="s">
        <v>2767</v>
      </c>
      <c r="N1517" t="s">
        <v>3306</v>
      </c>
      <c r="O1517" t="s">
        <v>2763</v>
      </c>
      <c r="P1517" t="s">
        <v>2764</v>
      </c>
      <c r="Q1517" t="s">
        <v>2781</v>
      </c>
      <c r="R1517" t="s">
        <v>59</v>
      </c>
      <c r="S1517" t="s">
        <v>1496</v>
      </c>
      <c r="T1517" t="s">
        <v>2719</v>
      </c>
      <c r="V1517" t="s">
        <v>2714</v>
      </c>
      <c r="W1517">
        <v>0.95</v>
      </c>
      <c r="X1517" t="b">
        <v>1</v>
      </c>
      <c r="Y1517" t="s">
        <v>2720</v>
      </c>
    </row>
    <row r="1518" spans="1:25" x14ac:dyDescent="0.35">
      <c r="A1518" t="s">
        <v>2780</v>
      </c>
      <c r="B1518" t="s">
        <v>1500</v>
      </c>
      <c r="C1518" t="s">
        <v>1530</v>
      </c>
      <c r="D1518">
        <v>6.01503759398496E-2</v>
      </c>
      <c r="E1518">
        <v>1.93738051098537E-2</v>
      </c>
      <c r="F1518">
        <v>0.100926946769846</v>
      </c>
      <c r="G1518">
        <v>8</v>
      </c>
      <c r="H1518">
        <v>6.01503759398496E-2</v>
      </c>
      <c r="I1518">
        <v>133</v>
      </c>
      <c r="J1518" t="s">
        <v>59</v>
      </c>
      <c r="K1518" t="s">
        <v>2716</v>
      </c>
      <c r="L1518" t="s">
        <v>2768</v>
      </c>
      <c r="N1518" t="s">
        <v>3306</v>
      </c>
      <c r="O1518" t="s">
        <v>2763</v>
      </c>
      <c r="P1518" t="s">
        <v>2764</v>
      </c>
      <c r="Q1518" t="s">
        <v>2781</v>
      </c>
      <c r="R1518" t="s">
        <v>59</v>
      </c>
      <c r="S1518" t="s">
        <v>1496</v>
      </c>
      <c r="T1518" t="s">
        <v>2719</v>
      </c>
      <c r="V1518" t="s">
        <v>2714</v>
      </c>
      <c r="W1518">
        <v>0.95</v>
      </c>
      <c r="X1518" t="b">
        <v>1</v>
      </c>
      <c r="Y1518" t="s">
        <v>2720</v>
      </c>
    </row>
    <row r="1519" spans="1:25" x14ac:dyDescent="0.35">
      <c r="A1519" t="s">
        <v>2780</v>
      </c>
      <c r="B1519" t="s">
        <v>1500</v>
      </c>
      <c r="C1519" t="s">
        <v>1734</v>
      </c>
      <c r="D1519">
        <v>0.105263157894737</v>
      </c>
      <c r="E1519">
        <v>5.2631360833102901E-2</v>
      </c>
      <c r="F1519">
        <v>0.15789495495637099</v>
      </c>
      <c r="G1519">
        <v>14</v>
      </c>
      <c r="H1519">
        <v>0.105263157894737</v>
      </c>
      <c r="I1519">
        <v>133</v>
      </c>
      <c r="J1519" t="s">
        <v>59</v>
      </c>
      <c r="K1519" t="s">
        <v>2716</v>
      </c>
      <c r="L1519" t="s">
        <v>2769</v>
      </c>
      <c r="N1519" t="s">
        <v>3306</v>
      </c>
      <c r="O1519" t="s">
        <v>2763</v>
      </c>
      <c r="P1519" t="s">
        <v>2764</v>
      </c>
      <c r="Q1519" t="s">
        <v>2781</v>
      </c>
      <c r="R1519" t="s">
        <v>59</v>
      </c>
      <c r="S1519" t="s">
        <v>1496</v>
      </c>
      <c r="T1519" t="s">
        <v>2719</v>
      </c>
      <c r="V1519" t="s">
        <v>2714</v>
      </c>
      <c r="W1519">
        <v>0.95</v>
      </c>
      <c r="X1519" t="b">
        <v>1</v>
      </c>
      <c r="Y1519" t="s">
        <v>2720</v>
      </c>
    </row>
    <row r="1520" spans="1:25" x14ac:dyDescent="0.35">
      <c r="A1520" t="s">
        <v>2780</v>
      </c>
      <c r="B1520" t="s">
        <v>1500</v>
      </c>
      <c r="C1520" t="s">
        <v>1503</v>
      </c>
      <c r="D1520">
        <v>6.7669172932330796E-2</v>
      </c>
      <c r="E1520">
        <v>2.4592436041318499E-2</v>
      </c>
      <c r="F1520">
        <v>0.11074590982334299</v>
      </c>
      <c r="G1520">
        <v>9</v>
      </c>
      <c r="H1520">
        <v>6.7669172932330796E-2</v>
      </c>
      <c r="I1520">
        <v>133</v>
      </c>
      <c r="J1520" t="s">
        <v>59</v>
      </c>
      <c r="K1520" t="s">
        <v>2716</v>
      </c>
      <c r="L1520" t="s">
        <v>2770</v>
      </c>
      <c r="N1520" t="s">
        <v>3306</v>
      </c>
      <c r="O1520" t="s">
        <v>2763</v>
      </c>
      <c r="P1520" t="s">
        <v>2764</v>
      </c>
      <c r="Q1520" t="s">
        <v>2781</v>
      </c>
      <c r="R1520" t="s">
        <v>59</v>
      </c>
      <c r="S1520" t="s">
        <v>1496</v>
      </c>
      <c r="T1520" t="s">
        <v>2719</v>
      </c>
      <c r="V1520" t="s">
        <v>2714</v>
      </c>
      <c r="W1520">
        <v>0.95</v>
      </c>
      <c r="X1520" t="b">
        <v>1</v>
      </c>
      <c r="Y1520" t="s">
        <v>2720</v>
      </c>
    </row>
    <row r="1521" spans="1:25" x14ac:dyDescent="0.35">
      <c r="A1521" t="s">
        <v>2780</v>
      </c>
      <c r="B1521" t="s">
        <v>1500</v>
      </c>
      <c r="C1521" t="s">
        <v>1592</v>
      </c>
      <c r="D1521">
        <v>3.7593984962405999E-2</v>
      </c>
      <c r="E1521">
        <v>4.9727282984092999E-3</v>
      </c>
      <c r="F1521">
        <v>7.0215241626402705E-2</v>
      </c>
      <c r="G1521">
        <v>5</v>
      </c>
      <c r="H1521">
        <v>3.7593984962405999E-2</v>
      </c>
      <c r="I1521">
        <v>133</v>
      </c>
      <c r="J1521" t="s">
        <v>59</v>
      </c>
      <c r="K1521" t="s">
        <v>2716</v>
      </c>
      <c r="L1521" t="s">
        <v>2771</v>
      </c>
      <c r="N1521" t="s">
        <v>3306</v>
      </c>
      <c r="O1521" t="s">
        <v>2763</v>
      </c>
      <c r="P1521" t="s">
        <v>2764</v>
      </c>
      <c r="Q1521" t="s">
        <v>2781</v>
      </c>
      <c r="R1521" t="s">
        <v>59</v>
      </c>
      <c r="S1521" t="s">
        <v>1496</v>
      </c>
      <c r="T1521" t="s">
        <v>2719</v>
      </c>
      <c r="V1521" t="s">
        <v>2714</v>
      </c>
      <c r="W1521">
        <v>0.95</v>
      </c>
      <c r="X1521" t="b">
        <v>1</v>
      </c>
      <c r="Y1521" t="s">
        <v>2720</v>
      </c>
    </row>
    <row r="1522" spans="1:25" x14ac:dyDescent="0.35">
      <c r="A1522" t="s">
        <v>2780</v>
      </c>
      <c r="B1522" t="s">
        <v>1500</v>
      </c>
      <c r="C1522" t="s">
        <v>1501</v>
      </c>
      <c r="D1522">
        <v>6.7669172932330796E-2</v>
      </c>
      <c r="E1522">
        <v>2.4592436041318499E-2</v>
      </c>
      <c r="F1522">
        <v>0.11074590982334299</v>
      </c>
      <c r="G1522">
        <v>9</v>
      </c>
      <c r="H1522">
        <v>6.7669172932330796E-2</v>
      </c>
      <c r="I1522">
        <v>133</v>
      </c>
      <c r="J1522" t="s">
        <v>59</v>
      </c>
      <c r="K1522" t="s">
        <v>2716</v>
      </c>
      <c r="L1522" t="s">
        <v>2772</v>
      </c>
      <c r="N1522" t="s">
        <v>3306</v>
      </c>
      <c r="O1522" t="s">
        <v>2763</v>
      </c>
      <c r="P1522" t="s">
        <v>2764</v>
      </c>
      <c r="Q1522" t="s">
        <v>2781</v>
      </c>
      <c r="R1522" t="s">
        <v>59</v>
      </c>
      <c r="S1522" t="s">
        <v>1496</v>
      </c>
      <c r="T1522" t="s">
        <v>2719</v>
      </c>
      <c r="V1522" t="s">
        <v>2714</v>
      </c>
      <c r="W1522">
        <v>0.95</v>
      </c>
      <c r="X1522" t="b">
        <v>1</v>
      </c>
      <c r="Y1522" t="s">
        <v>2720</v>
      </c>
    </row>
    <row r="1523" spans="1:25" x14ac:dyDescent="0.35">
      <c r="A1523" t="s">
        <v>2780</v>
      </c>
      <c r="B1523" t="s">
        <v>1500</v>
      </c>
      <c r="C1523" t="s">
        <v>1867</v>
      </c>
      <c r="D1523">
        <v>7.5187969924812E-3</v>
      </c>
      <c r="E1523">
        <v>-7.2960669009969701E-3</v>
      </c>
      <c r="F1523">
        <v>2.2333660885959401E-2</v>
      </c>
      <c r="G1523">
        <v>1</v>
      </c>
      <c r="H1523">
        <v>7.5187969924812E-3</v>
      </c>
      <c r="I1523">
        <v>133</v>
      </c>
      <c r="J1523" t="s">
        <v>59</v>
      </c>
      <c r="K1523" t="s">
        <v>2716</v>
      </c>
      <c r="L1523" t="s">
        <v>2773</v>
      </c>
      <c r="N1523" t="s">
        <v>3306</v>
      </c>
      <c r="O1523" t="s">
        <v>2763</v>
      </c>
      <c r="P1523" t="s">
        <v>2764</v>
      </c>
      <c r="Q1523" t="s">
        <v>2781</v>
      </c>
      <c r="R1523" t="s">
        <v>59</v>
      </c>
      <c r="S1523" t="s">
        <v>1496</v>
      </c>
      <c r="T1523" t="s">
        <v>2719</v>
      </c>
      <c r="V1523" t="s">
        <v>2714</v>
      </c>
      <c r="W1523">
        <v>0.95</v>
      </c>
      <c r="X1523" t="b">
        <v>1</v>
      </c>
      <c r="Y1523" t="s">
        <v>2720</v>
      </c>
    </row>
    <row r="1524" spans="1:25" x14ac:dyDescent="0.35">
      <c r="A1524" t="s">
        <v>2780</v>
      </c>
      <c r="B1524" t="s">
        <v>1500</v>
      </c>
      <c r="C1524" t="s">
        <v>1502</v>
      </c>
      <c r="D1524">
        <v>0.27067669172932302</v>
      </c>
      <c r="E1524">
        <v>0.194477946854761</v>
      </c>
      <c r="F1524">
        <v>0.34687543660388598</v>
      </c>
      <c r="G1524">
        <v>36</v>
      </c>
      <c r="H1524">
        <v>0.27067669172932302</v>
      </c>
      <c r="I1524">
        <v>133</v>
      </c>
      <c r="J1524" t="s">
        <v>59</v>
      </c>
      <c r="K1524" t="s">
        <v>2716</v>
      </c>
      <c r="L1524" t="s">
        <v>2774</v>
      </c>
      <c r="N1524" t="s">
        <v>3306</v>
      </c>
      <c r="O1524" t="s">
        <v>2763</v>
      </c>
      <c r="P1524" t="s">
        <v>2764</v>
      </c>
      <c r="Q1524" t="s">
        <v>2781</v>
      </c>
      <c r="R1524" t="s">
        <v>59</v>
      </c>
      <c r="S1524" t="s">
        <v>1496</v>
      </c>
      <c r="T1524" t="s">
        <v>2719</v>
      </c>
      <c r="V1524" t="s">
        <v>2714</v>
      </c>
      <c r="W1524">
        <v>0.95</v>
      </c>
      <c r="X1524" t="b">
        <v>1</v>
      </c>
      <c r="Y1524" t="s">
        <v>2720</v>
      </c>
    </row>
    <row r="1525" spans="1:25" x14ac:dyDescent="0.35">
      <c r="A1525" t="s">
        <v>2780</v>
      </c>
      <c r="B1525" t="s">
        <v>1500</v>
      </c>
      <c r="C1525" t="s">
        <v>1531</v>
      </c>
      <c r="D1525">
        <v>0.13533834586466201</v>
      </c>
      <c r="E1525">
        <v>7.66710767249352E-2</v>
      </c>
      <c r="F1525">
        <v>0.19400561500438801</v>
      </c>
      <c r="G1525">
        <v>18</v>
      </c>
      <c r="H1525">
        <v>0.13533834586466201</v>
      </c>
      <c r="I1525">
        <v>133</v>
      </c>
      <c r="J1525" t="s">
        <v>59</v>
      </c>
      <c r="K1525" t="s">
        <v>2716</v>
      </c>
      <c r="L1525" t="s">
        <v>2777</v>
      </c>
      <c r="N1525" t="s">
        <v>3306</v>
      </c>
      <c r="O1525" t="s">
        <v>2763</v>
      </c>
      <c r="P1525" t="s">
        <v>2764</v>
      </c>
      <c r="Q1525" t="s">
        <v>2781</v>
      </c>
      <c r="R1525" t="s">
        <v>59</v>
      </c>
      <c r="S1525" t="s">
        <v>1496</v>
      </c>
      <c r="T1525" t="s">
        <v>2719</v>
      </c>
      <c r="V1525" t="s">
        <v>2714</v>
      </c>
      <c r="W1525">
        <v>0.95</v>
      </c>
      <c r="X1525" t="b">
        <v>1</v>
      </c>
      <c r="Y1525" t="s">
        <v>2720</v>
      </c>
    </row>
    <row r="1526" spans="1:25" x14ac:dyDescent="0.35">
      <c r="A1526" t="s">
        <v>2780</v>
      </c>
      <c r="B1526" t="s">
        <v>1496</v>
      </c>
      <c r="C1526" t="s">
        <v>1609</v>
      </c>
      <c r="D1526">
        <v>9.2592592592592601E-2</v>
      </c>
      <c r="E1526">
        <v>1.4577152237227199E-2</v>
      </c>
      <c r="F1526">
        <v>0.17060803294795801</v>
      </c>
      <c r="G1526">
        <v>5</v>
      </c>
      <c r="H1526">
        <v>9.2592592592592601E-2</v>
      </c>
      <c r="I1526">
        <v>54</v>
      </c>
      <c r="J1526" t="s">
        <v>59</v>
      </c>
      <c r="K1526" t="s">
        <v>2716</v>
      </c>
      <c r="L1526" t="s">
        <v>2762</v>
      </c>
      <c r="N1526" t="s">
        <v>3306</v>
      </c>
      <c r="O1526" t="s">
        <v>2763</v>
      </c>
      <c r="P1526" t="s">
        <v>2764</v>
      </c>
      <c r="Q1526" t="s">
        <v>2781</v>
      </c>
      <c r="R1526" t="s">
        <v>59</v>
      </c>
      <c r="S1526" t="s">
        <v>1496</v>
      </c>
      <c r="T1526" t="s">
        <v>2719</v>
      </c>
      <c r="V1526" t="s">
        <v>2714</v>
      </c>
      <c r="W1526">
        <v>0.95</v>
      </c>
      <c r="X1526" t="b">
        <v>1</v>
      </c>
      <c r="Y1526" t="s">
        <v>2720</v>
      </c>
    </row>
    <row r="1527" spans="1:25" x14ac:dyDescent="0.35">
      <c r="A1527" t="s">
        <v>2780</v>
      </c>
      <c r="B1527" t="s">
        <v>1496</v>
      </c>
      <c r="C1527" t="s">
        <v>1639</v>
      </c>
      <c r="D1527">
        <v>9.2592592592592601E-2</v>
      </c>
      <c r="E1527">
        <v>1.4577152237227199E-2</v>
      </c>
      <c r="F1527">
        <v>0.17060803294795801</v>
      </c>
      <c r="G1527">
        <v>5</v>
      </c>
      <c r="H1527">
        <v>9.2592592592592601E-2</v>
      </c>
      <c r="I1527">
        <v>54</v>
      </c>
      <c r="J1527" t="s">
        <v>59</v>
      </c>
      <c r="K1527" t="s">
        <v>2716</v>
      </c>
      <c r="L1527" t="s">
        <v>2766</v>
      </c>
      <c r="N1527" t="s">
        <v>3306</v>
      </c>
      <c r="O1527" t="s">
        <v>2763</v>
      </c>
      <c r="P1527" t="s">
        <v>2764</v>
      </c>
      <c r="Q1527" t="s">
        <v>2781</v>
      </c>
      <c r="R1527" t="s">
        <v>59</v>
      </c>
      <c r="S1527" t="s">
        <v>1496</v>
      </c>
      <c r="T1527" t="s">
        <v>2719</v>
      </c>
      <c r="V1527" t="s">
        <v>2714</v>
      </c>
      <c r="W1527">
        <v>0.95</v>
      </c>
      <c r="X1527" t="b">
        <v>1</v>
      </c>
      <c r="Y1527" t="s">
        <v>2720</v>
      </c>
    </row>
    <row r="1528" spans="1:25" x14ac:dyDescent="0.35">
      <c r="A1528" t="s">
        <v>2780</v>
      </c>
      <c r="B1528" t="s">
        <v>1496</v>
      </c>
      <c r="C1528" t="s">
        <v>1551</v>
      </c>
      <c r="D1528">
        <v>0.148148148148148</v>
      </c>
      <c r="E1528">
        <v>5.2534160450298802E-2</v>
      </c>
      <c r="F1528">
        <v>0.24376213584599701</v>
      </c>
      <c r="G1528">
        <v>8</v>
      </c>
      <c r="H1528">
        <v>0.148148148148148</v>
      </c>
      <c r="I1528">
        <v>54</v>
      </c>
      <c r="J1528" t="s">
        <v>59</v>
      </c>
      <c r="K1528" t="s">
        <v>2716</v>
      </c>
      <c r="L1528" t="s">
        <v>2767</v>
      </c>
      <c r="N1528" t="s">
        <v>3306</v>
      </c>
      <c r="O1528" t="s">
        <v>2763</v>
      </c>
      <c r="P1528" t="s">
        <v>2764</v>
      </c>
      <c r="Q1528" t="s">
        <v>2781</v>
      </c>
      <c r="R1528" t="s">
        <v>59</v>
      </c>
      <c r="S1528" t="s">
        <v>1496</v>
      </c>
      <c r="T1528" t="s">
        <v>2719</v>
      </c>
      <c r="V1528" t="s">
        <v>2714</v>
      </c>
      <c r="W1528">
        <v>0.95</v>
      </c>
      <c r="X1528" t="b">
        <v>1</v>
      </c>
      <c r="Y1528" t="s">
        <v>2720</v>
      </c>
    </row>
    <row r="1529" spans="1:25" x14ac:dyDescent="0.35">
      <c r="A1529" t="s">
        <v>2780</v>
      </c>
      <c r="B1529" t="s">
        <v>1496</v>
      </c>
      <c r="C1529" t="s">
        <v>1530</v>
      </c>
      <c r="D1529">
        <v>1.85185185185185E-2</v>
      </c>
      <c r="E1529">
        <v>-1.77671774035018E-2</v>
      </c>
      <c r="F1529">
        <v>5.4804214440538797E-2</v>
      </c>
      <c r="G1529">
        <v>1</v>
      </c>
      <c r="H1529">
        <v>1.85185185185185E-2</v>
      </c>
      <c r="I1529">
        <v>54</v>
      </c>
      <c r="J1529" t="s">
        <v>59</v>
      </c>
      <c r="K1529" t="s">
        <v>2716</v>
      </c>
      <c r="L1529" t="s">
        <v>2768</v>
      </c>
      <c r="N1529" t="s">
        <v>3306</v>
      </c>
      <c r="O1529" t="s">
        <v>2763</v>
      </c>
      <c r="P1529" t="s">
        <v>2764</v>
      </c>
      <c r="Q1529" t="s">
        <v>2781</v>
      </c>
      <c r="R1529" t="s">
        <v>59</v>
      </c>
      <c r="S1529" t="s">
        <v>1496</v>
      </c>
      <c r="T1529" t="s">
        <v>2719</v>
      </c>
      <c r="V1529" t="s">
        <v>2714</v>
      </c>
      <c r="W1529">
        <v>0.95</v>
      </c>
      <c r="X1529" t="b">
        <v>1</v>
      </c>
      <c r="Y1529" t="s">
        <v>2720</v>
      </c>
    </row>
    <row r="1530" spans="1:25" x14ac:dyDescent="0.35">
      <c r="A1530" t="s">
        <v>2780</v>
      </c>
      <c r="B1530" t="s">
        <v>1496</v>
      </c>
      <c r="C1530" t="s">
        <v>1734</v>
      </c>
      <c r="D1530">
        <v>0.11111111111111099</v>
      </c>
      <c r="E1530">
        <v>2.65260308194641E-2</v>
      </c>
      <c r="F1530">
        <v>0.19569619140275801</v>
      </c>
      <c r="G1530">
        <v>6</v>
      </c>
      <c r="H1530">
        <v>0.11111111111111099</v>
      </c>
      <c r="I1530">
        <v>54</v>
      </c>
      <c r="J1530" t="s">
        <v>59</v>
      </c>
      <c r="K1530" t="s">
        <v>2716</v>
      </c>
      <c r="L1530" t="s">
        <v>2769</v>
      </c>
      <c r="N1530" t="s">
        <v>3306</v>
      </c>
      <c r="O1530" t="s">
        <v>2763</v>
      </c>
      <c r="P1530" t="s">
        <v>2764</v>
      </c>
      <c r="Q1530" t="s">
        <v>2781</v>
      </c>
      <c r="R1530" t="s">
        <v>59</v>
      </c>
      <c r="S1530" t="s">
        <v>1496</v>
      </c>
      <c r="T1530" t="s">
        <v>2719</v>
      </c>
      <c r="V1530" t="s">
        <v>2714</v>
      </c>
      <c r="W1530">
        <v>0.95</v>
      </c>
      <c r="X1530" t="b">
        <v>1</v>
      </c>
      <c r="Y1530" t="s">
        <v>2720</v>
      </c>
    </row>
    <row r="1531" spans="1:25" x14ac:dyDescent="0.35">
      <c r="A1531" t="s">
        <v>2780</v>
      </c>
      <c r="B1531" t="s">
        <v>1496</v>
      </c>
      <c r="C1531" t="s">
        <v>1503</v>
      </c>
      <c r="D1531">
        <v>3.7037037037037E-2</v>
      </c>
      <c r="E1531">
        <v>-1.3792270318091601E-2</v>
      </c>
      <c r="F1531">
        <v>8.7866344392165702E-2</v>
      </c>
      <c r="G1531">
        <v>2</v>
      </c>
      <c r="H1531">
        <v>3.7037037037037E-2</v>
      </c>
      <c r="I1531">
        <v>54</v>
      </c>
      <c r="J1531" t="s">
        <v>59</v>
      </c>
      <c r="K1531" t="s">
        <v>2716</v>
      </c>
      <c r="L1531" t="s">
        <v>2770</v>
      </c>
      <c r="N1531" t="s">
        <v>3306</v>
      </c>
      <c r="O1531" t="s">
        <v>2763</v>
      </c>
      <c r="P1531" t="s">
        <v>2764</v>
      </c>
      <c r="Q1531" t="s">
        <v>2781</v>
      </c>
      <c r="R1531" t="s">
        <v>59</v>
      </c>
      <c r="S1531" t="s">
        <v>1496</v>
      </c>
      <c r="T1531" t="s">
        <v>2719</v>
      </c>
      <c r="V1531" t="s">
        <v>2714</v>
      </c>
      <c r="W1531">
        <v>0.95</v>
      </c>
      <c r="X1531" t="b">
        <v>1</v>
      </c>
      <c r="Y1531" t="s">
        <v>2720</v>
      </c>
    </row>
    <row r="1532" spans="1:25" x14ac:dyDescent="0.35">
      <c r="A1532" t="s">
        <v>2780</v>
      </c>
      <c r="B1532" t="s">
        <v>1496</v>
      </c>
      <c r="C1532" t="s">
        <v>1592</v>
      </c>
      <c r="D1532">
        <v>1.85185185185185E-2</v>
      </c>
      <c r="E1532">
        <v>-1.7767177403501699E-2</v>
      </c>
      <c r="F1532">
        <v>5.4804214440538797E-2</v>
      </c>
      <c r="G1532">
        <v>1</v>
      </c>
      <c r="H1532">
        <v>1.85185185185185E-2</v>
      </c>
      <c r="I1532">
        <v>54</v>
      </c>
      <c r="J1532" t="s">
        <v>59</v>
      </c>
      <c r="K1532" t="s">
        <v>2716</v>
      </c>
      <c r="L1532" t="s">
        <v>2771</v>
      </c>
      <c r="N1532" t="s">
        <v>3306</v>
      </c>
      <c r="O1532" t="s">
        <v>2763</v>
      </c>
      <c r="P1532" t="s">
        <v>2764</v>
      </c>
      <c r="Q1532" t="s">
        <v>2781</v>
      </c>
      <c r="R1532" t="s">
        <v>59</v>
      </c>
      <c r="S1532" t="s">
        <v>1496</v>
      </c>
      <c r="T1532" t="s">
        <v>2719</v>
      </c>
      <c r="V1532" t="s">
        <v>2714</v>
      </c>
      <c r="W1532">
        <v>0.95</v>
      </c>
      <c r="X1532" t="b">
        <v>1</v>
      </c>
      <c r="Y1532" t="s">
        <v>2720</v>
      </c>
    </row>
    <row r="1533" spans="1:25" x14ac:dyDescent="0.35">
      <c r="A1533" t="s">
        <v>2780</v>
      </c>
      <c r="B1533" t="s">
        <v>1496</v>
      </c>
      <c r="C1533" t="s">
        <v>1501</v>
      </c>
      <c r="D1533">
        <v>3.7037037037037E-2</v>
      </c>
      <c r="E1533">
        <v>-1.3792270318091601E-2</v>
      </c>
      <c r="F1533">
        <v>8.7866344392165702E-2</v>
      </c>
      <c r="G1533">
        <v>2</v>
      </c>
      <c r="H1533">
        <v>3.7037037037037E-2</v>
      </c>
      <c r="I1533">
        <v>54</v>
      </c>
      <c r="J1533" t="s">
        <v>59</v>
      </c>
      <c r="K1533" t="s">
        <v>2716</v>
      </c>
      <c r="L1533" t="s">
        <v>2772</v>
      </c>
      <c r="N1533" t="s">
        <v>3306</v>
      </c>
      <c r="O1533" t="s">
        <v>2763</v>
      </c>
      <c r="P1533" t="s">
        <v>2764</v>
      </c>
      <c r="Q1533" t="s">
        <v>2781</v>
      </c>
      <c r="R1533" t="s">
        <v>59</v>
      </c>
      <c r="S1533" t="s">
        <v>1496</v>
      </c>
      <c r="T1533" t="s">
        <v>2719</v>
      </c>
      <c r="V1533" t="s">
        <v>2714</v>
      </c>
      <c r="W1533">
        <v>0.95</v>
      </c>
      <c r="X1533" t="b">
        <v>1</v>
      </c>
      <c r="Y1533" t="s">
        <v>2720</v>
      </c>
    </row>
    <row r="1534" spans="1:25" x14ac:dyDescent="0.35">
      <c r="A1534" t="s">
        <v>2780</v>
      </c>
      <c r="B1534" t="s">
        <v>1496</v>
      </c>
      <c r="C1534" t="s">
        <v>1502</v>
      </c>
      <c r="D1534">
        <v>0.25925925925925902</v>
      </c>
      <c r="E1534">
        <v>0.14131100005726499</v>
      </c>
      <c r="F1534">
        <v>0.377207518461253</v>
      </c>
      <c r="G1534">
        <v>14</v>
      </c>
      <c r="H1534">
        <v>0.25925925925925902</v>
      </c>
      <c r="I1534">
        <v>54</v>
      </c>
      <c r="J1534" t="s">
        <v>59</v>
      </c>
      <c r="K1534" t="s">
        <v>2716</v>
      </c>
      <c r="L1534" t="s">
        <v>2774</v>
      </c>
      <c r="N1534" t="s">
        <v>3306</v>
      </c>
      <c r="O1534" t="s">
        <v>2763</v>
      </c>
      <c r="P1534" t="s">
        <v>2764</v>
      </c>
      <c r="Q1534" t="s">
        <v>2781</v>
      </c>
      <c r="R1534" t="s">
        <v>59</v>
      </c>
      <c r="S1534" t="s">
        <v>1496</v>
      </c>
      <c r="T1534" t="s">
        <v>2719</v>
      </c>
      <c r="V1534" t="s">
        <v>2714</v>
      </c>
      <c r="W1534">
        <v>0.95</v>
      </c>
      <c r="X1534" t="b">
        <v>1</v>
      </c>
      <c r="Y1534" t="s">
        <v>2720</v>
      </c>
    </row>
    <row r="1535" spans="1:25" x14ac:dyDescent="0.35">
      <c r="A1535" t="s">
        <v>2780</v>
      </c>
      <c r="B1535" t="s">
        <v>1496</v>
      </c>
      <c r="C1535" t="s">
        <v>2111</v>
      </c>
      <c r="D1535">
        <v>1.85185185185185E-2</v>
      </c>
      <c r="E1535">
        <v>-1.7767177403501699E-2</v>
      </c>
      <c r="F1535">
        <v>5.4804214440538797E-2</v>
      </c>
      <c r="G1535">
        <v>1</v>
      </c>
      <c r="H1535">
        <v>1.85185185185185E-2</v>
      </c>
      <c r="I1535">
        <v>54</v>
      </c>
      <c r="J1535" t="s">
        <v>59</v>
      </c>
      <c r="K1535" t="s">
        <v>2716</v>
      </c>
      <c r="L1535" t="s">
        <v>2776</v>
      </c>
      <c r="N1535" t="s">
        <v>3306</v>
      </c>
      <c r="O1535" t="s">
        <v>2763</v>
      </c>
      <c r="P1535" t="s">
        <v>2764</v>
      </c>
      <c r="Q1535" t="s">
        <v>2781</v>
      </c>
      <c r="R1535" t="s">
        <v>59</v>
      </c>
      <c r="S1535" t="s">
        <v>1496</v>
      </c>
      <c r="T1535" t="s">
        <v>2719</v>
      </c>
      <c r="V1535" t="s">
        <v>2714</v>
      </c>
      <c r="W1535">
        <v>0.95</v>
      </c>
      <c r="X1535" t="b">
        <v>1</v>
      </c>
      <c r="Y1535" t="s">
        <v>2720</v>
      </c>
    </row>
    <row r="1536" spans="1:25" x14ac:dyDescent="0.35">
      <c r="A1536" t="s">
        <v>2780</v>
      </c>
      <c r="B1536" t="s">
        <v>1496</v>
      </c>
      <c r="C1536" t="s">
        <v>1531</v>
      </c>
      <c r="D1536">
        <v>0.16666666666666699</v>
      </c>
      <c r="E1536">
        <v>6.6361100495482606E-2</v>
      </c>
      <c r="F1536">
        <v>0.26697223283785099</v>
      </c>
      <c r="G1536">
        <v>9</v>
      </c>
      <c r="H1536">
        <v>0.16666666666666699</v>
      </c>
      <c r="I1536">
        <v>54</v>
      </c>
      <c r="J1536" t="s">
        <v>59</v>
      </c>
      <c r="K1536" t="s">
        <v>2716</v>
      </c>
      <c r="L1536" t="s">
        <v>2777</v>
      </c>
      <c r="N1536" t="s">
        <v>3306</v>
      </c>
      <c r="O1536" t="s">
        <v>2763</v>
      </c>
      <c r="P1536" t="s">
        <v>2764</v>
      </c>
      <c r="Q1536" t="s">
        <v>2781</v>
      </c>
      <c r="R1536" t="s">
        <v>59</v>
      </c>
      <c r="S1536" t="s">
        <v>1496</v>
      </c>
      <c r="T1536" t="s">
        <v>2719</v>
      </c>
      <c r="V1536" t="s">
        <v>2714</v>
      </c>
      <c r="W1536">
        <v>0.95</v>
      </c>
      <c r="X1536" t="b">
        <v>1</v>
      </c>
      <c r="Y1536" t="s">
        <v>2720</v>
      </c>
    </row>
    <row r="1537" spans="1:25" x14ac:dyDescent="0.35">
      <c r="A1537" t="s">
        <v>2782</v>
      </c>
      <c r="B1537" t="s">
        <v>1500</v>
      </c>
      <c r="C1537" t="s">
        <v>1500</v>
      </c>
      <c r="D1537">
        <v>1</v>
      </c>
      <c r="E1537">
        <v>1</v>
      </c>
      <c r="F1537">
        <v>1</v>
      </c>
      <c r="G1537">
        <v>70</v>
      </c>
      <c r="H1537">
        <v>1</v>
      </c>
      <c r="I1537">
        <v>70</v>
      </c>
      <c r="J1537" t="s">
        <v>99</v>
      </c>
      <c r="K1537" t="s">
        <v>2716</v>
      </c>
      <c r="L1537" t="s">
        <v>2731</v>
      </c>
      <c r="N1537" t="s">
        <v>3306</v>
      </c>
      <c r="O1537" t="s">
        <v>2763</v>
      </c>
      <c r="P1537" t="s">
        <v>2783</v>
      </c>
      <c r="Q1537" t="s">
        <v>2784</v>
      </c>
      <c r="R1537" t="s">
        <v>99</v>
      </c>
      <c r="T1537" t="s">
        <v>2719</v>
      </c>
      <c r="V1537" t="s">
        <v>2714</v>
      </c>
      <c r="W1537">
        <v>0.95</v>
      </c>
      <c r="X1537" t="b">
        <v>1</v>
      </c>
      <c r="Y1537" t="s">
        <v>2720</v>
      </c>
    </row>
    <row r="1538" spans="1:25" x14ac:dyDescent="0.35">
      <c r="A1538" t="s">
        <v>2782</v>
      </c>
      <c r="B1538" t="s">
        <v>1496</v>
      </c>
      <c r="C1538" t="s">
        <v>1500</v>
      </c>
      <c r="D1538">
        <v>0.625</v>
      </c>
      <c r="E1538">
        <v>0.45479649017587198</v>
      </c>
      <c r="F1538">
        <v>0.79520350982412702</v>
      </c>
      <c r="G1538">
        <v>20</v>
      </c>
      <c r="H1538">
        <v>0.625</v>
      </c>
      <c r="I1538">
        <v>32</v>
      </c>
      <c r="J1538" t="s">
        <v>99</v>
      </c>
      <c r="K1538" t="s">
        <v>2716</v>
      </c>
      <c r="L1538" t="s">
        <v>2731</v>
      </c>
      <c r="N1538" t="s">
        <v>3306</v>
      </c>
      <c r="O1538" t="s">
        <v>2763</v>
      </c>
      <c r="P1538" t="s">
        <v>2783</v>
      </c>
      <c r="Q1538" t="s">
        <v>2784</v>
      </c>
      <c r="R1538" t="s">
        <v>99</v>
      </c>
      <c r="T1538" t="s">
        <v>2719</v>
      </c>
      <c r="V1538" t="s">
        <v>2714</v>
      </c>
      <c r="W1538">
        <v>0.95</v>
      </c>
      <c r="X1538" t="b">
        <v>1</v>
      </c>
      <c r="Y1538" t="s">
        <v>2720</v>
      </c>
    </row>
    <row r="1539" spans="1:25" x14ac:dyDescent="0.35">
      <c r="A1539" t="s">
        <v>2782</v>
      </c>
      <c r="B1539" t="s">
        <v>1496</v>
      </c>
      <c r="C1539" t="s">
        <v>1496</v>
      </c>
      <c r="D1539">
        <v>0.375</v>
      </c>
      <c r="E1539">
        <v>0.20479649017587201</v>
      </c>
      <c r="F1539">
        <v>0.54520350982412702</v>
      </c>
      <c r="G1539">
        <v>12</v>
      </c>
      <c r="H1539">
        <v>0.375</v>
      </c>
      <c r="I1539">
        <v>32</v>
      </c>
      <c r="J1539" t="s">
        <v>99</v>
      </c>
      <c r="K1539" t="s">
        <v>2716</v>
      </c>
      <c r="L1539" t="s">
        <v>2733</v>
      </c>
      <c r="N1539" t="s">
        <v>3306</v>
      </c>
      <c r="O1539" t="s">
        <v>2763</v>
      </c>
      <c r="P1539" t="s">
        <v>2783</v>
      </c>
      <c r="Q1539" t="s">
        <v>2784</v>
      </c>
      <c r="R1539" t="s">
        <v>99</v>
      </c>
      <c r="T1539" t="s">
        <v>2719</v>
      </c>
      <c r="V1539" t="s">
        <v>2714</v>
      </c>
      <c r="W1539">
        <v>0.95</v>
      </c>
      <c r="X1539" t="b">
        <v>1</v>
      </c>
      <c r="Y1539" t="s">
        <v>2720</v>
      </c>
    </row>
    <row r="1540" spans="1:25" x14ac:dyDescent="0.35">
      <c r="A1540" t="s">
        <v>2785</v>
      </c>
      <c r="B1540" t="s">
        <v>1500</v>
      </c>
      <c r="C1540" t="s">
        <v>1610</v>
      </c>
      <c r="D1540">
        <v>0.27142857142857102</v>
      </c>
      <c r="E1540">
        <v>0.165548770182704</v>
      </c>
      <c r="F1540">
        <v>0.37730837267443901</v>
      </c>
      <c r="G1540">
        <v>19</v>
      </c>
      <c r="H1540">
        <v>0.27142857142857102</v>
      </c>
      <c r="I1540">
        <v>70</v>
      </c>
      <c r="J1540" t="s">
        <v>100</v>
      </c>
      <c r="K1540" t="s">
        <v>2786</v>
      </c>
      <c r="L1540" t="s">
        <v>2787</v>
      </c>
      <c r="N1540" t="s">
        <v>3306</v>
      </c>
      <c r="O1540" t="s">
        <v>2763</v>
      </c>
      <c r="P1540" t="s">
        <v>2783</v>
      </c>
      <c r="Q1540" t="s">
        <v>2788</v>
      </c>
      <c r="R1540" t="s">
        <v>100</v>
      </c>
      <c r="S1540" t="s">
        <v>1496</v>
      </c>
      <c r="T1540" t="s">
        <v>2719</v>
      </c>
      <c r="V1540" t="s">
        <v>2714</v>
      </c>
      <c r="W1540">
        <v>0.95</v>
      </c>
      <c r="X1540" t="b">
        <v>1</v>
      </c>
      <c r="Y1540" t="s">
        <v>2720</v>
      </c>
    </row>
    <row r="1541" spans="1:25" x14ac:dyDescent="0.35">
      <c r="A1541" t="s">
        <v>2785</v>
      </c>
      <c r="B1541" t="s">
        <v>1496</v>
      </c>
      <c r="C1541" t="s">
        <v>1610</v>
      </c>
      <c r="D1541">
        <v>0.2</v>
      </c>
      <c r="E1541">
        <v>2.1826429798280901E-2</v>
      </c>
      <c r="F1541">
        <v>0.37817357020171899</v>
      </c>
      <c r="G1541">
        <v>4</v>
      </c>
      <c r="H1541">
        <v>0.2</v>
      </c>
      <c r="I1541">
        <v>20</v>
      </c>
      <c r="J1541" t="s">
        <v>100</v>
      </c>
      <c r="K1541" t="s">
        <v>2786</v>
      </c>
      <c r="L1541" t="s">
        <v>2787</v>
      </c>
      <c r="N1541" t="s">
        <v>3306</v>
      </c>
      <c r="O1541" t="s">
        <v>2763</v>
      </c>
      <c r="P1541" t="s">
        <v>2783</v>
      </c>
      <c r="Q1541" t="s">
        <v>2788</v>
      </c>
      <c r="R1541" t="s">
        <v>100</v>
      </c>
      <c r="S1541" t="s">
        <v>1496</v>
      </c>
      <c r="T1541" t="s">
        <v>2719</v>
      </c>
      <c r="V1541" t="s">
        <v>2714</v>
      </c>
      <c r="W1541">
        <v>0.95</v>
      </c>
      <c r="X1541" t="b">
        <v>1</v>
      </c>
      <c r="Y1541" t="s">
        <v>2720</v>
      </c>
    </row>
    <row r="1542" spans="1:25" x14ac:dyDescent="0.35">
      <c r="A1542" t="s">
        <v>2785</v>
      </c>
      <c r="B1542" t="s">
        <v>1500</v>
      </c>
      <c r="C1542" t="s">
        <v>1626</v>
      </c>
      <c r="D1542">
        <v>0.442857142857143</v>
      </c>
      <c r="E1542">
        <v>0.324589925328161</v>
      </c>
      <c r="F1542">
        <v>0.56112436038612401</v>
      </c>
      <c r="G1542">
        <v>31</v>
      </c>
      <c r="H1542">
        <v>0.442857142857143</v>
      </c>
      <c r="I1542">
        <v>70</v>
      </c>
      <c r="J1542" t="s">
        <v>100</v>
      </c>
      <c r="K1542" t="s">
        <v>2786</v>
      </c>
      <c r="L1542" t="s">
        <v>2789</v>
      </c>
      <c r="N1542" t="s">
        <v>3306</v>
      </c>
      <c r="O1542" t="s">
        <v>2763</v>
      </c>
      <c r="P1542" t="s">
        <v>2783</v>
      </c>
      <c r="Q1542" t="s">
        <v>2788</v>
      </c>
      <c r="R1542" t="s">
        <v>100</v>
      </c>
      <c r="S1542" t="s">
        <v>1496</v>
      </c>
      <c r="T1542" t="s">
        <v>2719</v>
      </c>
      <c r="V1542" t="s">
        <v>2714</v>
      </c>
      <c r="W1542">
        <v>0.95</v>
      </c>
      <c r="X1542" t="b">
        <v>1</v>
      </c>
      <c r="Y1542" t="s">
        <v>2720</v>
      </c>
    </row>
    <row r="1543" spans="1:25" x14ac:dyDescent="0.35">
      <c r="A1543" t="s">
        <v>2785</v>
      </c>
      <c r="B1543" t="s">
        <v>1496</v>
      </c>
      <c r="C1543" t="s">
        <v>1626</v>
      </c>
      <c r="D1543">
        <v>0.55000000000000004</v>
      </c>
      <c r="E1543">
        <v>0.32839942003106898</v>
      </c>
      <c r="F1543">
        <v>0.77160057996893106</v>
      </c>
      <c r="G1543">
        <v>11</v>
      </c>
      <c r="H1543">
        <v>0.55000000000000004</v>
      </c>
      <c r="I1543">
        <v>20</v>
      </c>
      <c r="J1543" t="s">
        <v>100</v>
      </c>
      <c r="K1543" t="s">
        <v>2786</v>
      </c>
      <c r="L1543" t="s">
        <v>2789</v>
      </c>
      <c r="N1543" t="s">
        <v>3306</v>
      </c>
      <c r="O1543" t="s">
        <v>2763</v>
      </c>
      <c r="P1543" t="s">
        <v>2783</v>
      </c>
      <c r="Q1543" t="s">
        <v>2788</v>
      </c>
      <c r="R1543" t="s">
        <v>100</v>
      </c>
      <c r="S1543" t="s">
        <v>1496</v>
      </c>
      <c r="T1543" t="s">
        <v>2719</v>
      </c>
      <c r="V1543" t="s">
        <v>2714</v>
      </c>
      <c r="W1543">
        <v>0.95</v>
      </c>
      <c r="X1543" t="b">
        <v>1</v>
      </c>
      <c r="Y1543" t="s">
        <v>2720</v>
      </c>
    </row>
    <row r="1544" spans="1:25" x14ac:dyDescent="0.35">
      <c r="A1544" t="s">
        <v>2785</v>
      </c>
      <c r="B1544" t="s">
        <v>1500</v>
      </c>
      <c r="C1544" t="s">
        <v>2790</v>
      </c>
      <c r="D1544">
        <v>8.5714285714285701E-2</v>
      </c>
      <c r="E1544">
        <v>1.90617247110281E-2</v>
      </c>
      <c r="F1544">
        <v>0.152366846717543</v>
      </c>
      <c r="G1544">
        <v>6</v>
      </c>
      <c r="H1544">
        <v>8.5714285714285701E-2</v>
      </c>
      <c r="I1544">
        <v>70</v>
      </c>
      <c r="J1544" t="s">
        <v>100</v>
      </c>
      <c r="K1544" t="s">
        <v>2786</v>
      </c>
      <c r="L1544" t="s">
        <v>2791</v>
      </c>
      <c r="N1544" t="s">
        <v>3306</v>
      </c>
      <c r="O1544" t="s">
        <v>2763</v>
      </c>
      <c r="P1544" t="s">
        <v>2783</v>
      </c>
      <c r="Q1544" t="s">
        <v>2788</v>
      </c>
      <c r="R1544" t="s">
        <v>100</v>
      </c>
      <c r="S1544" t="s">
        <v>1496</v>
      </c>
      <c r="T1544" t="s">
        <v>2719</v>
      </c>
      <c r="V1544" t="s">
        <v>2714</v>
      </c>
      <c r="W1544">
        <v>0.95</v>
      </c>
      <c r="X1544" t="b">
        <v>1</v>
      </c>
      <c r="Y1544" t="s">
        <v>2720</v>
      </c>
    </row>
    <row r="1545" spans="1:25" x14ac:dyDescent="0.35">
      <c r="A1545" t="s">
        <v>2785</v>
      </c>
      <c r="B1545" t="s">
        <v>1496</v>
      </c>
      <c r="C1545" t="s">
        <v>2790</v>
      </c>
      <c r="D1545">
        <v>0.05</v>
      </c>
      <c r="E1545">
        <v>-4.7080073364892901E-2</v>
      </c>
      <c r="F1545">
        <v>0.14708007336489301</v>
      </c>
      <c r="G1545">
        <v>1</v>
      </c>
      <c r="H1545">
        <v>0.05</v>
      </c>
      <c r="I1545">
        <v>20</v>
      </c>
      <c r="J1545" t="s">
        <v>100</v>
      </c>
      <c r="K1545" t="s">
        <v>2786</v>
      </c>
      <c r="L1545" t="s">
        <v>2791</v>
      </c>
      <c r="N1545" t="s">
        <v>3306</v>
      </c>
      <c r="O1545" t="s">
        <v>2763</v>
      </c>
      <c r="P1545" t="s">
        <v>2783</v>
      </c>
      <c r="Q1545" t="s">
        <v>2788</v>
      </c>
      <c r="R1545" t="s">
        <v>100</v>
      </c>
      <c r="S1545" t="s">
        <v>1496</v>
      </c>
      <c r="T1545" t="s">
        <v>2719</v>
      </c>
      <c r="V1545" t="s">
        <v>2714</v>
      </c>
      <c r="W1545">
        <v>0.95</v>
      </c>
      <c r="X1545" t="b">
        <v>1</v>
      </c>
      <c r="Y1545" t="s">
        <v>2720</v>
      </c>
    </row>
    <row r="1546" spans="1:25" x14ac:dyDescent="0.35">
      <c r="A1546" t="s">
        <v>2785</v>
      </c>
      <c r="B1546" t="s">
        <v>1500</v>
      </c>
      <c r="C1546" t="s">
        <v>1717</v>
      </c>
      <c r="D1546">
        <v>0.42857142857142899</v>
      </c>
      <c r="E1546">
        <v>0.31074523389929498</v>
      </c>
      <c r="F1546">
        <v>0.546397623243562</v>
      </c>
      <c r="G1546">
        <v>30</v>
      </c>
      <c r="H1546">
        <v>0.42857142857142899</v>
      </c>
      <c r="I1546">
        <v>70</v>
      </c>
      <c r="J1546" t="s">
        <v>100</v>
      </c>
      <c r="K1546" t="s">
        <v>2786</v>
      </c>
      <c r="L1546" t="s">
        <v>2792</v>
      </c>
      <c r="N1546" t="s">
        <v>3306</v>
      </c>
      <c r="O1546" t="s">
        <v>2763</v>
      </c>
      <c r="P1546" t="s">
        <v>2783</v>
      </c>
      <c r="Q1546" t="s">
        <v>2788</v>
      </c>
      <c r="R1546" t="s">
        <v>100</v>
      </c>
      <c r="S1546" t="s">
        <v>1496</v>
      </c>
      <c r="T1546" t="s">
        <v>2719</v>
      </c>
      <c r="V1546" t="s">
        <v>2714</v>
      </c>
      <c r="W1546">
        <v>0.95</v>
      </c>
      <c r="X1546" t="b">
        <v>1</v>
      </c>
      <c r="Y1546" t="s">
        <v>2720</v>
      </c>
    </row>
    <row r="1547" spans="1:25" x14ac:dyDescent="0.35">
      <c r="A1547" t="s">
        <v>2785</v>
      </c>
      <c r="B1547" t="s">
        <v>1496</v>
      </c>
      <c r="C1547" t="s">
        <v>1717</v>
      </c>
      <c r="D1547">
        <v>0.35</v>
      </c>
      <c r="E1547">
        <v>0.13754155841020799</v>
      </c>
      <c r="F1547">
        <v>0.56245844158979297</v>
      </c>
      <c r="G1547">
        <v>7</v>
      </c>
      <c r="H1547">
        <v>0.35</v>
      </c>
      <c r="I1547">
        <v>20</v>
      </c>
      <c r="J1547" t="s">
        <v>100</v>
      </c>
      <c r="K1547" t="s">
        <v>2786</v>
      </c>
      <c r="L1547" t="s">
        <v>2792</v>
      </c>
      <c r="N1547" t="s">
        <v>3306</v>
      </c>
      <c r="O1547" t="s">
        <v>2763</v>
      </c>
      <c r="P1547" t="s">
        <v>2783</v>
      </c>
      <c r="Q1547" t="s">
        <v>2788</v>
      </c>
      <c r="R1547" t="s">
        <v>100</v>
      </c>
      <c r="S1547" t="s">
        <v>1496</v>
      </c>
      <c r="T1547" t="s">
        <v>2719</v>
      </c>
      <c r="V1547" t="s">
        <v>2714</v>
      </c>
      <c r="W1547">
        <v>0.95</v>
      </c>
      <c r="X1547" t="b">
        <v>1</v>
      </c>
      <c r="Y1547" t="s">
        <v>2720</v>
      </c>
    </row>
    <row r="1548" spans="1:25" x14ac:dyDescent="0.35">
      <c r="A1548" t="s">
        <v>2785</v>
      </c>
      <c r="B1548" t="s">
        <v>1500</v>
      </c>
      <c r="C1548" t="s">
        <v>1708</v>
      </c>
      <c r="D1548">
        <v>0.24285714285714299</v>
      </c>
      <c r="E1548">
        <v>0.14075999162372599</v>
      </c>
      <c r="F1548">
        <v>0.344954294090559</v>
      </c>
      <c r="G1548">
        <v>17</v>
      </c>
      <c r="H1548">
        <v>0.24285714285714299</v>
      </c>
      <c r="I1548">
        <v>70</v>
      </c>
      <c r="J1548" t="s">
        <v>100</v>
      </c>
      <c r="K1548" t="s">
        <v>2786</v>
      </c>
      <c r="L1548" t="s">
        <v>2793</v>
      </c>
      <c r="N1548" t="s">
        <v>3306</v>
      </c>
      <c r="O1548" t="s">
        <v>2763</v>
      </c>
      <c r="P1548" t="s">
        <v>2783</v>
      </c>
      <c r="Q1548" t="s">
        <v>2788</v>
      </c>
      <c r="R1548" t="s">
        <v>100</v>
      </c>
      <c r="S1548" t="s">
        <v>1496</v>
      </c>
      <c r="T1548" t="s">
        <v>2719</v>
      </c>
      <c r="V1548" t="s">
        <v>2714</v>
      </c>
      <c r="W1548">
        <v>0.95</v>
      </c>
      <c r="X1548" t="b">
        <v>1</v>
      </c>
      <c r="Y1548" t="s">
        <v>2720</v>
      </c>
    </row>
    <row r="1549" spans="1:25" x14ac:dyDescent="0.35">
      <c r="A1549" t="s">
        <v>2785</v>
      </c>
      <c r="B1549" t="s">
        <v>1496</v>
      </c>
      <c r="C1549" t="s">
        <v>1708</v>
      </c>
      <c r="D1549">
        <v>0.3</v>
      </c>
      <c r="E1549">
        <v>9.5876531927523601E-2</v>
      </c>
      <c r="F1549">
        <v>0.50412346807247699</v>
      </c>
      <c r="G1549">
        <v>6</v>
      </c>
      <c r="H1549">
        <v>0.3</v>
      </c>
      <c r="I1549">
        <v>20</v>
      </c>
      <c r="J1549" t="s">
        <v>100</v>
      </c>
      <c r="K1549" t="s">
        <v>2786</v>
      </c>
      <c r="L1549" t="s">
        <v>2793</v>
      </c>
      <c r="N1549" t="s">
        <v>3306</v>
      </c>
      <c r="O1549" t="s">
        <v>2763</v>
      </c>
      <c r="P1549" t="s">
        <v>2783</v>
      </c>
      <c r="Q1549" t="s">
        <v>2788</v>
      </c>
      <c r="R1549" t="s">
        <v>100</v>
      </c>
      <c r="S1549" t="s">
        <v>1496</v>
      </c>
      <c r="T1549" t="s">
        <v>2719</v>
      </c>
      <c r="V1549" t="s">
        <v>2714</v>
      </c>
      <c r="W1549">
        <v>0.95</v>
      </c>
      <c r="X1549" t="b">
        <v>1</v>
      </c>
      <c r="Y1549" t="s">
        <v>2720</v>
      </c>
    </row>
    <row r="1550" spans="1:25" x14ac:dyDescent="0.35">
      <c r="A1550" t="s">
        <v>2785</v>
      </c>
      <c r="B1550" t="s">
        <v>1500</v>
      </c>
      <c r="C1550" t="s">
        <v>2003</v>
      </c>
      <c r="D1550">
        <v>4.2857142857142899E-2</v>
      </c>
      <c r="E1550">
        <v>-5.3653056007938304E-3</v>
      </c>
      <c r="F1550">
        <v>9.1079591315079506E-2</v>
      </c>
      <c r="G1550">
        <v>3</v>
      </c>
      <c r="H1550">
        <v>4.2857142857142899E-2</v>
      </c>
      <c r="I1550">
        <v>70</v>
      </c>
      <c r="J1550" t="s">
        <v>100</v>
      </c>
      <c r="K1550" t="s">
        <v>2786</v>
      </c>
      <c r="L1550" t="s">
        <v>2794</v>
      </c>
      <c r="N1550" t="s">
        <v>3306</v>
      </c>
      <c r="O1550" t="s">
        <v>2763</v>
      </c>
      <c r="P1550" t="s">
        <v>2783</v>
      </c>
      <c r="Q1550" t="s">
        <v>2788</v>
      </c>
      <c r="R1550" t="s">
        <v>100</v>
      </c>
      <c r="S1550" t="s">
        <v>1496</v>
      </c>
      <c r="T1550" t="s">
        <v>2719</v>
      </c>
      <c r="V1550" t="s">
        <v>2714</v>
      </c>
      <c r="W1550">
        <v>0.95</v>
      </c>
      <c r="X1550" t="b">
        <v>1</v>
      </c>
      <c r="Y1550" t="s">
        <v>2720</v>
      </c>
    </row>
    <row r="1551" spans="1:25" x14ac:dyDescent="0.35">
      <c r="A1551" t="s">
        <v>2785</v>
      </c>
      <c r="B1551" t="s">
        <v>1496</v>
      </c>
      <c r="C1551" t="s">
        <v>2003</v>
      </c>
      <c r="D1551">
        <v>0.1</v>
      </c>
      <c r="E1551">
        <v>-3.36301776512892E-2</v>
      </c>
      <c r="F1551">
        <v>0.23363017765128899</v>
      </c>
      <c r="G1551">
        <v>2</v>
      </c>
      <c r="H1551">
        <v>0.1</v>
      </c>
      <c r="I1551">
        <v>20</v>
      </c>
      <c r="J1551" t="s">
        <v>100</v>
      </c>
      <c r="K1551" t="s">
        <v>2786</v>
      </c>
      <c r="L1551" t="s">
        <v>2794</v>
      </c>
      <c r="N1551" t="s">
        <v>3306</v>
      </c>
      <c r="O1551" t="s">
        <v>2763</v>
      </c>
      <c r="P1551" t="s">
        <v>2783</v>
      </c>
      <c r="Q1551" t="s">
        <v>2788</v>
      </c>
      <c r="R1551" t="s">
        <v>100</v>
      </c>
      <c r="S1551" t="s">
        <v>1496</v>
      </c>
      <c r="T1551" t="s">
        <v>2719</v>
      </c>
      <c r="V1551" t="s">
        <v>2714</v>
      </c>
      <c r="W1551">
        <v>0.95</v>
      </c>
      <c r="X1551" t="b">
        <v>1</v>
      </c>
      <c r="Y1551" t="s">
        <v>2720</v>
      </c>
    </row>
    <row r="1552" spans="1:25" x14ac:dyDescent="0.35">
      <c r="A1552" t="s">
        <v>2785</v>
      </c>
      <c r="B1552" t="s">
        <v>1500</v>
      </c>
      <c r="C1552" t="s">
        <v>1976</v>
      </c>
      <c r="D1552">
        <v>2.8571428571428598E-2</v>
      </c>
      <c r="E1552">
        <v>-1.10947792605589E-2</v>
      </c>
      <c r="F1552">
        <v>6.8237636403416096E-2</v>
      </c>
      <c r="G1552">
        <v>2</v>
      </c>
      <c r="H1552">
        <v>2.8571428571428598E-2</v>
      </c>
      <c r="I1552">
        <v>70</v>
      </c>
      <c r="J1552" t="s">
        <v>100</v>
      </c>
      <c r="K1552" t="s">
        <v>2786</v>
      </c>
      <c r="L1552" t="s">
        <v>2795</v>
      </c>
      <c r="N1552" t="s">
        <v>3306</v>
      </c>
      <c r="O1552" t="s">
        <v>2763</v>
      </c>
      <c r="P1552" t="s">
        <v>2783</v>
      </c>
      <c r="Q1552" t="s">
        <v>2788</v>
      </c>
      <c r="R1552" t="s">
        <v>100</v>
      </c>
      <c r="S1552" t="s">
        <v>1496</v>
      </c>
      <c r="T1552" t="s">
        <v>2719</v>
      </c>
      <c r="V1552" t="s">
        <v>2714</v>
      </c>
      <c r="W1552">
        <v>0.95</v>
      </c>
      <c r="X1552" t="b">
        <v>1</v>
      </c>
      <c r="Y1552" t="s">
        <v>2720</v>
      </c>
    </row>
    <row r="1553" spans="1:25" x14ac:dyDescent="0.35">
      <c r="A1553" t="s">
        <v>2785</v>
      </c>
      <c r="B1553" t="s">
        <v>1500</v>
      </c>
      <c r="C1553" t="s">
        <v>2041</v>
      </c>
      <c r="D1553">
        <v>0.1</v>
      </c>
      <c r="E1553">
        <v>2.8571665527876999E-2</v>
      </c>
      <c r="F1553">
        <v>0.171428334472123</v>
      </c>
      <c r="G1553">
        <v>7</v>
      </c>
      <c r="H1553">
        <v>0.1</v>
      </c>
      <c r="I1553">
        <v>70</v>
      </c>
      <c r="J1553" t="s">
        <v>100</v>
      </c>
      <c r="K1553" t="s">
        <v>2786</v>
      </c>
      <c r="L1553" t="s">
        <v>2796</v>
      </c>
      <c r="N1553" t="s">
        <v>3306</v>
      </c>
      <c r="O1553" t="s">
        <v>2763</v>
      </c>
      <c r="P1553" t="s">
        <v>2783</v>
      </c>
      <c r="Q1553" t="s">
        <v>2788</v>
      </c>
      <c r="R1553" t="s">
        <v>100</v>
      </c>
      <c r="S1553" t="s">
        <v>1496</v>
      </c>
      <c r="T1553" t="s">
        <v>2719</v>
      </c>
      <c r="V1553" t="s">
        <v>2714</v>
      </c>
      <c r="W1553">
        <v>0.95</v>
      </c>
      <c r="X1553" t="b">
        <v>1</v>
      </c>
      <c r="Y1553" t="s">
        <v>2720</v>
      </c>
    </row>
    <row r="1554" spans="1:25" x14ac:dyDescent="0.35">
      <c r="A1554" t="s">
        <v>2785</v>
      </c>
      <c r="B1554" t="s">
        <v>1496</v>
      </c>
      <c r="C1554" t="s">
        <v>2041</v>
      </c>
      <c r="D1554">
        <v>0.1</v>
      </c>
      <c r="E1554">
        <v>-3.3630177651289297E-2</v>
      </c>
      <c r="F1554">
        <v>0.23363017765128899</v>
      </c>
      <c r="G1554">
        <v>2</v>
      </c>
      <c r="H1554">
        <v>0.1</v>
      </c>
      <c r="I1554">
        <v>20</v>
      </c>
      <c r="J1554" t="s">
        <v>100</v>
      </c>
      <c r="K1554" t="s">
        <v>2786</v>
      </c>
      <c r="L1554" t="s">
        <v>2796</v>
      </c>
      <c r="N1554" t="s">
        <v>3306</v>
      </c>
      <c r="O1554" t="s">
        <v>2763</v>
      </c>
      <c r="P1554" t="s">
        <v>2783</v>
      </c>
      <c r="Q1554" t="s">
        <v>2788</v>
      </c>
      <c r="R1554" t="s">
        <v>100</v>
      </c>
      <c r="S1554" t="s">
        <v>1496</v>
      </c>
      <c r="T1554" t="s">
        <v>2719</v>
      </c>
      <c r="V1554" t="s">
        <v>2714</v>
      </c>
      <c r="W1554">
        <v>0.95</v>
      </c>
      <c r="X1554" t="b">
        <v>1</v>
      </c>
      <c r="Y1554" t="s">
        <v>2720</v>
      </c>
    </row>
    <row r="1555" spans="1:25" x14ac:dyDescent="0.35">
      <c r="A1555" t="s">
        <v>2797</v>
      </c>
      <c r="B1555" t="s">
        <v>1496</v>
      </c>
      <c r="C1555" t="s">
        <v>1610</v>
      </c>
      <c r="D1555">
        <v>0.16666666666666699</v>
      </c>
      <c r="E1555">
        <v>-7.0724918561405101E-2</v>
      </c>
      <c r="F1555">
        <v>0.40405825189473799</v>
      </c>
      <c r="G1555">
        <v>2</v>
      </c>
      <c r="H1555">
        <v>0.16666666666666699</v>
      </c>
      <c r="I1555">
        <v>12</v>
      </c>
      <c r="J1555" t="s">
        <v>113</v>
      </c>
      <c r="K1555" t="s">
        <v>2786</v>
      </c>
      <c r="L1555" t="s">
        <v>2787</v>
      </c>
      <c r="N1555" t="s">
        <v>3306</v>
      </c>
      <c r="O1555" t="s">
        <v>2763</v>
      </c>
      <c r="P1555" t="s">
        <v>2783</v>
      </c>
      <c r="Q1555" t="s">
        <v>2798</v>
      </c>
      <c r="R1555" t="s">
        <v>113</v>
      </c>
      <c r="S1555" t="s">
        <v>1496</v>
      </c>
      <c r="T1555" t="s">
        <v>2719</v>
      </c>
      <c r="V1555" t="s">
        <v>2714</v>
      </c>
      <c r="W1555">
        <v>0.95</v>
      </c>
      <c r="X1555" t="b">
        <v>1</v>
      </c>
      <c r="Y1555" t="s">
        <v>2720</v>
      </c>
    </row>
    <row r="1556" spans="1:25" x14ac:dyDescent="0.35">
      <c r="A1556" t="s">
        <v>2797</v>
      </c>
      <c r="B1556" t="s">
        <v>1496</v>
      </c>
      <c r="C1556" t="s">
        <v>1626</v>
      </c>
      <c r="D1556">
        <v>0.16666666666666699</v>
      </c>
      <c r="E1556">
        <v>-7.0724918561405101E-2</v>
      </c>
      <c r="F1556">
        <v>0.40405825189473799</v>
      </c>
      <c r="G1556">
        <v>2</v>
      </c>
      <c r="H1556">
        <v>0.16666666666666699</v>
      </c>
      <c r="I1556">
        <v>12</v>
      </c>
      <c r="J1556" t="s">
        <v>113</v>
      </c>
      <c r="K1556" t="s">
        <v>2786</v>
      </c>
      <c r="L1556" t="s">
        <v>2789</v>
      </c>
      <c r="N1556" t="s">
        <v>3306</v>
      </c>
      <c r="O1556" t="s">
        <v>2763</v>
      </c>
      <c r="P1556" t="s">
        <v>2783</v>
      </c>
      <c r="Q1556" t="s">
        <v>2798</v>
      </c>
      <c r="R1556" t="s">
        <v>113</v>
      </c>
      <c r="S1556" t="s">
        <v>1496</v>
      </c>
      <c r="T1556" t="s">
        <v>2719</v>
      </c>
      <c r="V1556" t="s">
        <v>2714</v>
      </c>
      <c r="W1556">
        <v>0.95</v>
      </c>
      <c r="X1556" t="b">
        <v>1</v>
      </c>
      <c r="Y1556" t="s">
        <v>2720</v>
      </c>
    </row>
    <row r="1557" spans="1:25" x14ac:dyDescent="0.35">
      <c r="A1557" t="s">
        <v>2797</v>
      </c>
      <c r="B1557" t="s">
        <v>1496</v>
      </c>
      <c r="C1557" t="s">
        <v>1717</v>
      </c>
      <c r="D1557">
        <v>0.5</v>
      </c>
      <c r="E1557">
        <v>0.18150576688615799</v>
      </c>
      <c r="F1557">
        <v>0.81849423311384195</v>
      </c>
      <c r="G1557">
        <v>6</v>
      </c>
      <c r="H1557">
        <v>0.5</v>
      </c>
      <c r="I1557">
        <v>12</v>
      </c>
      <c r="J1557" t="s">
        <v>113</v>
      </c>
      <c r="K1557" t="s">
        <v>2786</v>
      </c>
      <c r="L1557" t="s">
        <v>2792</v>
      </c>
      <c r="N1557" t="s">
        <v>3306</v>
      </c>
      <c r="O1557" t="s">
        <v>2763</v>
      </c>
      <c r="P1557" t="s">
        <v>2783</v>
      </c>
      <c r="Q1557" t="s">
        <v>2798</v>
      </c>
      <c r="R1557" t="s">
        <v>113</v>
      </c>
      <c r="S1557" t="s">
        <v>1496</v>
      </c>
      <c r="T1557" t="s">
        <v>2719</v>
      </c>
      <c r="V1557" t="s">
        <v>2714</v>
      </c>
      <c r="W1557">
        <v>0.95</v>
      </c>
      <c r="X1557" t="b">
        <v>1</v>
      </c>
      <c r="Y1557" t="s">
        <v>2720</v>
      </c>
    </row>
    <row r="1558" spans="1:25" x14ac:dyDescent="0.35">
      <c r="A1558" t="s">
        <v>2797</v>
      </c>
      <c r="B1558" t="s">
        <v>1496</v>
      </c>
      <c r="C1558" t="s">
        <v>1708</v>
      </c>
      <c r="D1558">
        <v>0.16666666666666699</v>
      </c>
      <c r="E1558">
        <v>-7.0724918561405101E-2</v>
      </c>
      <c r="F1558">
        <v>0.40405825189473799</v>
      </c>
      <c r="G1558">
        <v>2</v>
      </c>
      <c r="H1558">
        <v>0.16666666666666699</v>
      </c>
      <c r="I1558">
        <v>12</v>
      </c>
      <c r="J1558" t="s">
        <v>113</v>
      </c>
      <c r="K1558" t="s">
        <v>2786</v>
      </c>
      <c r="L1558" t="s">
        <v>2793</v>
      </c>
      <c r="N1558" t="s">
        <v>3306</v>
      </c>
      <c r="O1558" t="s">
        <v>2763</v>
      </c>
      <c r="P1558" t="s">
        <v>2783</v>
      </c>
      <c r="Q1558" t="s">
        <v>2798</v>
      </c>
      <c r="R1558" t="s">
        <v>113</v>
      </c>
      <c r="S1558" t="s">
        <v>1496</v>
      </c>
      <c r="T1558" t="s">
        <v>2719</v>
      </c>
      <c r="V1558" t="s">
        <v>2714</v>
      </c>
      <c r="W1558">
        <v>0.95</v>
      </c>
      <c r="X1558" t="b">
        <v>1</v>
      </c>
      <c r="Y1558" t="s">
        <v>2720</v>
      </c>
    </row>
    <row r="1559" spans="1:25" x14ac:dyDescent="0.35">
      <c r="A1559" t="s">
        <v>2799</v>
      </c>
      <c r="B1559" t="s">
        <v>1500</v>
      </c>
      <c r="C1559" t="s">
        <v>1579</v>
      </c>
      <c r="D1559">
        <v>0.35714285714285698</v>
      </c>
      <c r="E1559">
        <v>0.24324460503762599</v>
      </c>
      <c r="F1559">
        <v>0.47104110924808901</v>
      </c>
      <c r="G1559">
        <v>25</v>
      </c>
      <c r="H1559">
        <v>0.35714285714285698</v>
      </c>
      <c r="I1559">
        <v>70</v>
      </c>
      <c r="J1559" t="s">
        <v>126</v>
      </c>
      <c r="K1559" t="s">
        <v>2786</v>
      </c>
      <c r="L1559" t="s">
        <v>2800</v>
      </c>
      <c r="N1559" t="s">
        <v>3306</v>
      </c>
      <c r="O1559" t="s">
        <v>2763</v>
      </c>
      <c r="P1559" t="s">
        <v>2783</v>
      </c>
      <c r="Q1559" t="s">
        <v>2801</v>
      </c>
      <c r="R1559" t="s">
        <v>126</v>
      </c>
      <c r="T1559" t="s">
        <v>2719</v>
      </c>
      <c r="V1559" t="s">
        <v>2714</v>
      </c>
      <c r="W1559">
        <v>0.95</v>
      </c>
      <c r="X1559" t="b">
        <v>1</v>
      </c>
      <c r="Y1559" t="s">
        <v>2720</v>
      </c>
    </row>
    <row r="1560" spans="1:25" x14ac:dyDescent="0.35">
      <c r="A1560" t="s">
        <v>2799</v>
      </c>
      <c r="B1560" t="s">
        <v>1496</v>
      </c>
      <c r="C1560" t="s">
        <v>1579</v>
      </c>
      <c r="D1560">
        <v>0.15625</v>
      </c>
      <c r="E1560">
        <v>2.8597367631904399E-2</v>
      </c>
      <c r="F1560">
        <v>0.28390263236809599</v>
      </c>
      <c r="G1560">
        <v>5</v>
      </c>
      <c r="H1560">
        <v>0.15625</v>
      </c>
      <c r="I1560">
        <v>32</v>
      </c>
      <c r="J1560" t="s">
        <v>126</v>
      </c>
      <c r="K1560" t="s">
        <v>2786</v>
      </c>
      <c r="L1560" t="s">
        <v>2800</v>
      </c>
      <c r="N1560" t="s">
        <v>3306</v>
      </c>
      <c r="O1560" t="s">
        <v>2763</v>
      </c>
      <c r="P1560" t="s">
        <v>2783</v>
      </c>
      <c r="Q1560" t="s">
        <v>2801</v>
      </c>
      <c r="R1560" t="s">
        <v>126</v>
      </c>
      <c r="T1560" t="s">
        <v>2719</v>
      </c>
      <c r="V1560" t="s">
        <v>2714</v>
      </c>
      <c r="W1560">
        <v>0.95</v>
      </c>
      <c r="X1560" t="b">
        <v>1</v>
      </c>
      <c r="Y1560" t="s">
        <v>2720</v>
      </c>
    </row>
    <row r="1561" spans="1:25" x14ac:dyDescent="0.35">
      <c r="A1561" t="s">
        <v>2799</v>
      </c>
      <c r="B1561" t="s">
        <v>1500</v>
      </c>
      <c r="C1561" t="s">
        <v>1765</v>
      </c>
      <c r="D1561">
        <v>1.4285714285714299E-2</v>
      </c>
      <c r="E1561">
        <v>-1.3921834214662599E-2</v>
      </c>
      <c r="F1561">
        <v>4.2493262786091203E-2</v>
      </c>
      <c r="G1561">
        <v>1</v>
      </c>
      <c r="H1561">
        <v>1.4285714285714299E-2</v>
      </c>
      <c r="I1561">
        <v>70</v>
      </c>
      <c r="J1561" t="s">
        <v>126</v>
      </c>
      <c r="K1561" t="s">
        <v>2786</v>
      </c>
      <c r="L1561" t="s">
        <v>2802</v>
      </c>
      <c r="N1561" t="s">
        <v>3306</v>
      </c>
      <c r="O1561" t="s">
        <v>2763</v>
      </c>
      <c r="P1561" t="s">
        <v>2783</v>
      </c>
      <c r="Q1561" t="s">
        <v>2801</v>
      </c>
      <c r="R1561" t="s">
        <v>126</v>
      </c>
      <c r="T1561" t="s">
        <v>2719</v>
      </c>
      <c r="V1561" t="s">
        <v>2714</v>
      </c>
      <c r="W1561">
        <v>0.95</v>
      </c>
      <c r="X1561" t="b">
        <v>1</v>
      </c>
      <c r="Y1561" t="s">
        <v>2720</v>
      </c>
    </row>
    <row r="1562" spans="1:25" x14ac:dyDescent="0.35">
      <c r="A1562" t="s">
        <v>2799</v>
      </c>
      <c r="B1562" t="s">
        <v>1496</v>
      </c>
      <c r="C1562" t="s">
        <v>1765</v>
      </c>
      <c r="D1562">
        <v>9.375E-2</v>
      </c>
      <c r="E1562">
        <v>-8.7260830594817901E-3</v>
      </c>
      <c r="F1562">
        <v>0.196226083059482</v>
      </c>
      <c r="G1562">
        <v>3</v>
      </c>
      <c r="H1562">
        <v>9.375E-2</v>
      </c>
      <c r="I1562">
        <v>32</v>
      </c>
      <c r="J1562" t="s">
        <v>126</v>
      </c>
      <c r="K1562" t="s">
        <v>2786</v>
      </c>
      <c r="L1562" t="s">
        <v>2802</v>
      </c>
      <c r="N1562" t="s">
        <v>3306</v>
      </c>
      <c r="O1562" t="s">
        <v>2763</v>
      </c>
      <c r="P1562" t="s">
        <v>2783</v>
      </c>
      <c r="Q1562" t="s">
        <v>2801</v>
      </c>
      <c r="R1562" t="s">
        <v>126</v>
      </c>
      <c r="T1562" t="s">
        <v>2719</v>
      </c>
      <c r="V1562" t="s">
        <v>2714</v>
      </c>
      <c r="W1562">
        <v>0.95</v>
      </c>
      <c r="X1562" t="b">
        <v>1</v>
      </c>
      <c r="Y1562" t="s">
        <v>2720</v>
      </c>
    </row>
    <row r="1563" spans="1:25" x14ac:dyDescent="0.35">
      <c r="A1563" t="s">
        <v>2799</v>
      </c>
      <c r="B1563" t="s">
        <v>1496</v>
      </c>
      <c r="C1563" t="s">
        <v>1552</v>
      </c>
      <c r="D1563">
        <v>6.25E-2</v>
      </c>
      <c r="E1563">
        <v>-2.2601754912063801E-2</v>
      </c>
      <c r="F1563">
        <v>0.14760175491206401</v>
      </c>
      <c r="G1563">
        <v>2</v>
      </c>
      <c r="H1563">
        <v>6.25E-2</v>
      </c>
      <c r="I1563">
        <v>32</v>
      </c>
      <c r="J1563" t="s">
        <v>126</v>
      </c>
      <c r="K1563" t="s">
        <v>2786</v>
      </c>
      <c r="L1563" t="s">
        <v>2803</v>
      </c>
      <c r="N1563" t="s">
        <v>3306</v>
      </c>
      <c r="O1563" t="s">
        <v>2763</v>
      </c>
      <c r="P1563" t="s">
        <v>2783</v>
      </c>
      <c r="Q1563" t="s">
        <v>2801</v>
      </c>
      <c r="R1563" t="s">
        <v>126</v>
      </c>
      <c r="T1563" t="s">
        <v>2719</v>
      </c>
      <c r="V1563" t="s">
        <v>2714</v>
      </c>
      <c r="W1563">
        <v>0.95</v>
      </c>
      <c r="X1563" t="b">
        <v>1</v>
      </c>
      <c r="Y1563" t="s">
        <v>2720</v>
      </c>
    </row>
    <row r="1564" spans="1:25" x14ac:dyDescent="0.35">
      <c r="A1564" t="s">
        <v>2799</v>
      </c>
      <c r="B1564" t="s">
        <v>1500</v>
      </c>
      <c r="C1564" t="s">
        <v>1505</v>
      </c>
      <c r="D1564">
        <v>0.6</v>
      </c>
      <c r="E1564">
        <v>0.48354866838156801</v>
      </c>
      <c r="F1564">
        <v>0.716451331618432</v>
      </c>
      <c r="G1564">
        <v>42</v>
      </c>
      <c r="H1564">
        <v>0.6</v>
      </c>
      <c r="I1564">
        <v>70</v>
      </c>
      <c r="J1564" t="s">
        <v>126</v>
      </c>
      <c r="K1564" t="s">
        <v>2786</v>
      </c>
      <c r="L1564" t="s">
        <v>2804</v>
      </c>
      <c r="N1564" t="s">
        <v>3306</v>
      </c>
      <c r="O1564" t="s">
        <v>2763</v>
      </c>
      <c r="P1564" t="s">
        <v>2783</v>
      </c>
      <c r="Q1564" t="s">
        <v>2801</v>
      </c>
      <c r="R1564" t="s">
        <v>126</v>
      </c>
      <c r="T1564" t="s">
        <v>2719</v>
      </c>
      <c r="V1564" t="s">
        <v>2714</v>
      </c>
      <c r="W1564">
        <v>0.95</v>
      </c>
      <c r="X1564" t="b">
        <v>1</v>
      </c>
      <c r="Y1564" t="s">
        <v>2720</v>
      </c>
    </row>
    <row r="1565" spans="1:25" x14ac:dyDescent="0.35">
      <c r="A1565" t="s">
        <v>2799</v>
      </c>
      <c r="B1565" t="s">
        <v>1496</v>
      </c>
      <c r="C1565" t="s">
        <v>1505</v>
      </c>
      <c r="D1565">
        <v>0.34375</v>
      </c>
      <c r="E1565">
        <v>0.176768299047216</v>
      </c>
      <c r="F1565">
        <v>0.51073170095278397</v>
      </c>
      <c r="G1565">
        <v>11</v>
      </c>
      <c r="H1565">
        <v>0.34375</v>
      </c>
      <c r="I1565">
        <v>32</v>
      </c>
      <c r="J1565" t="s">
        <v>126</v>
      </c>
      <c r="K1565" t="s">
        <v>2786</v>
      </c>
      <c r="L1565" t="s">
        <v>2804</v>
      </c>
      <c r="N1565" t="s">
        <v>3306</v>
      </c>
      <c r="O1565" t="s">
        <v>2763</v>
      </c>
      <c r="P1565" t="s">
        <v>2783</v>
      </c>
      <c r="Q1565" t="s">
        <v>2801</v>
      </c>
      <c r="R1565" t="s">
        <v>126</v>
      </c>
      <c r="T1565" t="s">
        <v>2719</v>
      </c>
      <c r="V1565" t="s">
        <v>2714</v>
      </c>
      <c r="W1565">
        <v>0.95</v>
      </c>
      <c r="X1565" t="b">
        <v>1</v>
      </c>
      <c r="Y1565" t="s">
        <v>2720</v>
      </c>
    </row>
    <row r="1566" spans="1:25" x14ac:dyDescent="0.35">
      <c r="A1566" t="s">
        <v>2799</v>
      </c>
      <c r="B1566" t="s">
        <v>1500</v>
      </c>
      <c r="C1566" t="s">
        <v>1679</v>
      </c>
      <c r="D1566">
        <v>0.42857142857142899</v>
      </c>
      <c r="E1566">
        <v>0.31093781962057698</v>
      </c>
      <c r="F1566">
        <v>0.546205037522281</v>
      </c>
      <c r="G1566">
        <v>30</v>
      </c>
      <c r="H1566">
        <v>0.42857142857142899</v>
      </c>
      <c r="I1566">
        <v>70</v>
      </c>
      <c r="J1566" t="s">
        <v>126</v>
      </c>
      <c r="K1566" t="s">
        <v>2786</v>
      </c>
      <c r="L1566" t="s">
        <v>2805</v>
      </c>
      <c r="N1566" t="s">
        <v>3306</v>
      </c>
      <c r="O1566" t="s">
        <v>2763</v>
      </c>
      <c r="P1566" t="s">
        <v>2783</v>
      </c>
      <c r="Q1566" t="s">
        <v>2801</v>
      </c>
      <c r="R1566" t="s">
        <v>126</v>
      </c>
      <c r="T1566" t="s">
        <v>2719</v>
      </c>
      <c r="V1566" t="s">
        <v>2714</v>
      </c>
      <c r="W1566">
        <v>0.95</v>
      </c>
      <c r="X1566" t="b">
        <v>1</v>
      </c>
      <c r="Y1566" t="s">
        <v>2720</v>
      </c>
    </row>
    <row r="1567" spans="1:25" x14ac:dyDescent="0.35">
      <c r="A1567" t="s">
        <v>2799</v>
      </c>
      <c r="B1567" t="s">
        <v>1496</v>
      </c>
      <c r="C1567" t="s">
        <v>1679</v>
      </c>
      <c r="D1567">
        <v>0.15625</v>
      </c>
      <c r="E1567">
        <v>2.8597367631904302E-2</v>
      </c>
      <c r="F1567">
        <v>0.28390263236809599</v>
      </c>
      <c r="G1567">
        <v>5</v>
      </c>
      <c r="H1567">
        <v>0.15625</v>
      </c>
      <c r="I1567">
        <v>32</v>
      </c>
      <c r="J1567" t="s">
        <v>126</v>
      </c>
      <c r="K1567" t="s">
        <v>2786</v>
      </c>
      <c r="L1567" t="s">
        <v>2805</v>
      </c>
      <c r="N1567" t="s">
        <v>3306</v>
      </c>
      <c r="O1567" t="s">
        <v>2763</v>
      </c>
      <c r="P1567" t="s">
        <v>2783</v>
      </c>
      <c r="Q1567" t="s">
        <v>2801</v>
      </c>
      <c r="R1567" t="s">
        <v>126</v>
      </c>
      <c r="T1567" t="s">
        <v>2719</v>
      </c>
      <c r="V1567" t="s">
        <v>2714</v>
      </c>
      <c r="W1567">
        <v>0.95</v>
      </c>
      <c r="X1567" t="b">
        <v>1</v>
      </c>
      <c r="Y1567" t="s">
        <v>2720</v>
      </c>
    </row>
    <row r="1568" spans="1:25" x14ac:dyDescent="0.35">
      <c r="A1568" t="s">
        <v>2799</v>
      </c>
      <c r="B1568" t="s">
        <v>1496</v>
      </c>
      <c r="C1568" t="s">
        <v>1680</v>
      </c>
      <c r="D1568">
        <v>0.28125</v>
      </c>
      <c r="E1568">
        <v>0.123180505860746</v>
      </c>
      <c r="F1568">
        <v>0.43931949413925397</v>
      </c>
      <c r="G1568">
        <v>9</v>
      </c>
      <c r="H1568">
        <v>0.28125</v>
      </c>
      <c r="I1568">
        <v>32</v>
      </c>
      <c r="J1568" t="s">
        <v>126</v>
      </c>
      <c r="K1568" t="s">
        <v>2786</v>
      </c>
      <c r="L1568" t="s">
        <v>2806</v>
      </c>
      <c r="N1568" t="s">
        <v>3306</v>
      </c>
      <c r="O1568" t="s">
        <v>2763</v>
      </c>
      <c r="P1568" t="s">
        <v>2783</v>
      </c>
      <c r="Q1568" t="s">
        <v>2801</v>
      </c>
      <c r="R1568" t="s">
        <v>126</v>
      </c>
      <c r="T1568" t="s">
        <v>2719</v>
      </c>
      <c r="V1568" t="s">
        <v>2714</v>
      </c>
      <c r="W1568">
        <v>0.95</v>
      </c>
      <c r="X1568" t="b">
        <v>1</v>
      </c>
      <c r="Y1568" t="s">
        <v>2720</v>
      </c>
    </row>
    <row r="1569" spans="1:25" x14ac:dyDescent="0.35">
      <c r="A1569" t="s">
        <v>2799</v>
      </c>
      <c r="B1569" t="s">
        <v>1500</v>
      </c>
      <c r="C1569" t="s">
        <v>1576</v>
      </c>
      <c r="D1569">
        <v>1.4285714285714299E-2</v>
      </c>
      <c r="E1569">
        <v>-1.3921834214662599E-2</v>
      </c>
      <c r="F1569">
        <v>4.2493262786091203E-2</v>
      </c>
      <c r="G1569">
        <v>1</v>
      </c>
      <c r="H1569">
        <v>1.4285714285714299E-2</v>
      </c>
      <c r="I1569">
        <v>70</v>
      </c>
      <c r="J1569" t="s">
        <v>126</v>
      </c>
      <c r="K1569" t="s">
        <v>2786</v>
      </c>
      <c r="L1569" t="s">
        <v>2807</v>
      </c>
      <c r="N1569" t="s">
        <v>3306</v>
      </c>
      <c r="O1569" t="s">
        <v>2763</v>
      </c>
      <c r="P1569" t="s">
        <v>2783</v>
      </c>
      <c r="Q1569" t="s">
        <v>2801</v>
      </c>
      <c r="R1569" t="s">
        <v>126</v>
      </c>
      <c r="T1569" t="s">
        <v>2719</v>
      </c>
      <c r="V1569" t="s">
        <v>2714</v>
      </c>
      <c r="W1569">
        <v>0.95</v>
      </c>
      <c r="X1569" t="b">
        <v>1</v>
      </c>
      <c r="Y1569" t="s">
        <v>2720</v>
      </c>
    </row>
    <row r="1570" spans="1:25" x14ac:dyDescent="0.35">
      <c r="A1570" t="s">
        <v>2808</v>
      </c>
      <c r="B1570" t="s">
        <v>1496</v>
      </c>
      <c r="C1570" t="s">
        <v>1766</v>
      </c>
      <c r="D1570">
        <v>8.3333333333333301E-2</v>
      </c>
      <c r="E1570">
        <v>-9.2720978188433306E-2</v>
      </c>
      <c r="F1570">
        <v>0.25938764485510002</v>
      </c>
      <c r="G1570">
        <v>1</v>
      </c>
      <c r="H1570">
        <v>8.3333333333333301E-2</v>
      </c>
      <c r="I1570">
        <v>12</v>
      </c>
      <c r="J1570" t="s">
        <v>141</v>
      </c>
      <c r="K1570" t="s">
        <v>2786</v>
      </c>
      <c r="L1570" t="s">
        <v>2809</v>
      </c>
      <c r="N1570" t="s">
        <v>3306</v>
      </c>
      <c r="O1570" t="s">
        <v>2763</v>
      </c>
      <c r="P1570" t="s">
        <v>2783</v>
      </c>
      <c r="Q1570" t="s">
        <v>2810</v>
      </c>
      <c r="R1570" t="s">
        <v>141</v>
      </c>
      <c r="S1570" t="s">
        <v>1496</v>
      </c>
      <c r="T1570" t="s">
        <v>2719</v>
      </c>
      <c r="V1570" t="s">
        <v>2714</v>
      </c>
      <c r="W1570">
        <v>0.95</v>
      </c>
      <c r="X1570" t="b">
        <v>1</v>
      </c>
      <c r="Y1570" t="s">
        <v>2720</v>
      </c>
    </row>
    <row r="1571" spans="1:25" x14ac:dyDescent="0.35">
      <c r="A1571" t="s">
        <v>2808</v>
      </c>
      <c r="B1571" t="s">
        <v>1496</v>
      </c>
      <c r="C1571" t="s">
        <v>1553</v>
      </c>
      <c r="D1571">
        <v>0.16666666666666699</v>
      </c>
      <c r="E1571">
        <v>-7.0724918561405101E-2</v>
      </c>
      <c r="F1571">
        <v>0.40405825189473799</v>
      </c>
      <c r="G1571">
        <v>2</v>
      </c>
      <c r="H1571">
        <v>0.16666666666666699</v>
      </c>
      <c r="I1571">
        <v>12</v>
      </c>
      <c r="J1571" t="s">
        <v>141</v>
      </c>
      <c r="K1571" t="s">
        <v>2786</v>
      </c>
      <c r="L1571" t="s">
        <v>2811</v>
      </c>
      <c r="N1571" t="s">
        <v>3306</v>
      </c>
      <c r="O1571" t="s">
        <v>2763</v>
      </c>
      <c r="P1571" t="s">
        <v>2783</v>
      </c>
      <c r="Q1571" t="s">
        <v>2810</v>
      </c>
      <c r="R1571" t="s">
        <v>141</v>
      </c>
      <c r="S1571" t="s">
        <v>1496</v>
      </c>
      <c r="T1571" t="s">
        <v>2719</v>
      </c>
      <c r="V1571" t="s">
        <v>2714</v>
      </c>
      <c r="W1571">
        <v>0.95</v>
      </c>
      <c r="X1571" t="b">
        <v>1</v>
      </c>
      <c r="Y1571" t="s">
        <v>2720</v>
      </c>
    </row>
    <row r="1572" spans="1:25" x14ac:dyDescent="0.35">
      <c r="A1572" t="s">
        <v>2808</v>
      </c>
      <c r="B1572" t="s">
        <v>1496</v>
      </c>
      <c r="C1572" t="s">
        <v>2320</v>
      </c>
      <c r="D1572">
        <v>0.5</v>
      </c>
      <c r="E1572">
        <v>0.18150576688615799</v>
      </c>
      <c r="F1572">
        <v>0.81849423311384195</v>
      </c>
      <c r="G1572">
        <v>6</v>
      </c>
      <c r="H1572">
        <v>0.5</v>
      </c>
      <c r="I1572">
        <v>12</v>
      </c>
      <c r="J1572" t="s">
        <v>141</v>
      </c>
      <c r="K1572" t="s">
        <v>2786</v>
      </c>
      <c r="L1572" t="s">
        <v>2812</v>
      </c>
      <c r="N1572" t="s">
        <v>3306</v>
      </c>
      <c r="O1572" t="s">
        <v>2763</v>
      </c>
      <c r="P1572" t="s">
        <v>2783</v>
      </c>
      <c r="Q1572" t="s">
        <v>2810</v>
      </c>
      <c r="R1572" t="s">
        <v>141</v>
      </c>
      <c r="S1572" t="s">
        <v>1496</v>
      </c>
      <c r="T1572" t="s">
        <v>2719</v>
      </c>
      <c r="V1572" t="s">
        <v>2714</v>
      </c>
      <c r="W1572">
        <v>0.95</v>
      </c>
      <c r="X1572" t="b">
        <v>1</v>
      </c>
      <c r="Y1572" t="s">
        <v>2720</v>
      </c>
    </row>
    <row r="1573" spans="1:25" x14ac:dyDescent="0.35">
      <c r="A1573" t="s">
        <v>2808</v>
      </c>
      <c r="B1573" t="s">
        <v>1496</v>
      </c>
      <c r="C1573" t="s">
        <v>1681</v>
      </c>
      <c r="D1573">
        <v>8.3333333333333301E-2</v>
      </c>
      <c r="E1573">
        <v>-9.2720978188433306E-2</v>
      </c>
      <c r="F1573">
        <v>0.25938764485510002</v>
      </c>
      <c r="G1573">
        <v>1</v>
      </c>
      <c r="H1573">
        <v>8.3333333333333301E-2</v>
      </c>
      <c r="I1573">
        <v>12</v>
      </c>
      <c r="J1573" t="s">
        <v>141</v>
      </c>
      <c r="K1573" t="s">
        <v>2786</v>
      </c>
      <c r="L1573" t="s">
        <v>2813</v>
      </c>
      <c r="N1573" t="s">
        <v>3306</v>
      </c>
      <c r="O1573" t="s">
        <v>2763</v>
      </c>
      <c r="P1573" t="s">
        <v>2783</v>
      </c>
      <c r="Q1573" t="s">
        <v>2810</v>
      </c>
      <c r="R1573" t="s">
        <v>141</v>
      </c>
      <c r="S1573" t="s">
        <v>1496</v>
      </c>
      <c r="T1573" t="s">
        <v>2719</v>
      </c>
      <c r="V1573" t="s">
        <v>2714</v>
      </c>
      <c r="W1573">
        <v>0.95</v>
      </c>
      <c r="X1573" t="b">
        <v>1</v>
      </c>
      <c r="Y1573" t="s">
        <v>2720</v>
      </c>
    </row>
    <row r="1574" spans="1:25" x14ac:dyDescent="0.35">
      <c r="A1574" t="s">
        <v>2808</v>
      </c>
      <c r="B1574" t="s">
        <v>1496</v>
      </c>
      <c r="C1574" t="s">
        <v>1914</v>
      </c>
      <c r="D1574">
        <v>0.25</v>
      </c>
      <c r="E1574">
        <v>-2.5824096835430101E-2</v>
      </c>
      <c r="F1574">
        <v>0.52582409683542997</v>
      </c>
      <c r="G1574">
        <v>3</v>
      </c>
      <c r="H1574">
        <v>0.25</v>
      </c>
      <c r="I1574">
        <v>12</v>
      </c>
      <c r="J1574" t="s">
        <v>141</v>
      </c>
      <c r="K1574" t="s">
        <v>2786</v>
      </c>
      <c r="L1574" t="s">
        <v>2814</v>
      </c>
      <c r="N1574" t="s">
        <v>3306</v>
      </c>
      <c r="O1574" t="s">
        <v>2763</v>
      </c>
      <c r="P1574" t="s">
        <v>2783</v>
      </c>
      <c r="Q1574" t="s">
        <v>2810</v>
      </c>
      <c r="R1574" t="s">
        <v>141</v>
      </c>
      <c r="S1574" t="s">
        <v>1496</v>
      </c>
      <c r="T1574" t="s">
        <v>2719</v>
      </c>
      <c r="V1574" t="s">
        <v>2714</v>
      </c>
      <c r="W1574">
        <v>0.95</v>
      </c>
      <c r="X1574" t="b">
        <v>1</v>
      </c>
      <c r="Y1574" t="s">
        <v>2720</v>
      </c>
    </row>
    <row r="1575" spans="1:25" x14ac:dyDescent="0.35">
      <c r="A1575" t="s">
        <v>2815</v>
      </c>
      <c r="B1575" t="s">
        <v>1496</v>
      </c>
      <c r="C1575" t="s">
        <v>1610</v>
      </c>
      <c r="D1575">
        <v>1</v>
      </c>
      <c r="E1575" t="e">
        <v>#NUM!</v>
      </c>
      <c r="F1575" t="e">
        <v>#NUM!</v>
      </c>
      <c r="G1575">
        <v>1</v>
      </c>
      <c r="H1575">
        <v>1</v>
      </c>
      <c r="I1575">
        <v>1</v>
      </c>
      <c r="J1575" t="s">
        <v>151</v>
      </c>
      <c r="K1575" t="s">
        <v>2786</v>
      </c>
      <c r="L1575" t="s">
        <v>2787</v>
      </c>
      <c r="N1575" t="s">
        <v>3306</v>
      </c>
      <c r="O1575" t="s">
        <v>2763</v>
      </c>
      <c r="P1575" t="s">
        <v>2783</v>
      </c>
      <c r="Q1575" t="s">
        <v>2816</v>
      </c>
      <c r="R1575" t="s">
        <v>151</v>
      </c>
      <c r="S1575" t="s">
        <v>1496</v>
      </c>
      <c r="T1575" t="s">
        <v>2719</v>
      </c>
      <c r="V1575" t="s">
        <v>2714</v>
      </c>
      <c r="W1575">
        <v>0.95</v>
      </c>
      <c r="X1575" t="b">
        <v>1</v>
      </c>
      <c r="Y1575" t="s">
        <v>2720</v>
      </c>
    </row>
    <row r="1576" spans="1:25" x14ac:dyDescent="0.35">
      <c r="A1576" t="s">
        <v>2815</v>
      </c>
      <c r="B1576" t="s">
        <v>1496</v>
      </c>
      <c r="C1576" t="s">
        <v>1626</v>
      </c>
      <c r="D1576">
        <v>1</v>
      </c>
      <c r="E1576" t="e">
        <v>#NUM!</v>
      </c>
      <c r="F1576" t="e">
        <v>#NUM!</v>
      </c>
      <c r="G1576">
        <v>1</v>
      </c>
      <c r="H1576">
        <v>1</v>
      </c>
      <c r="I1576">
        <v>1</v>
      </c>
      <c r="J1576" t="s">
        <v>151</v>
      </c>
      <c r="K1576" t="s">
        <v>2786</v>
      </c>
      <c r="L1576" t="s">
        <v>2789</v>
      </c>
      <c r="N1576" t="s">
        <v>3306</v>
      </c>
      <c r="O1576" t="s">
        <v>2763</v>
      </c>
      <c r="P1576" t="s">
        <v>2783</v>
      </c>
      <c r="Q1576" t="s">
        <v>2816</v>
      </c>
      <c r="R1576" t="s">
        <v>151</v>
      </c>
      <c r="S1576" t="s">
        <v>1496</v>
      </c>
      <c r="T1576" t="s">
        <v>2719</v>
      </c>
      <c r="V1576" t="s">
        <v>2714</v>
      </c>
      <c r="W1576">
        <v>0.95</v>
      </c>
      <c r="X1576" t="b">
        <v>1</v>
      </c>
      <c r="Y1576" t="s">
        <v>2720</v>
      </c>
    </row>
    <row r="1577" spans="1:25" x14ac:dyDescent="0.35">
      <c r="A1577" t="s">
        <v>2815</v>
      </c>
      <c r="B1577" t="s">
        <v>1496</v>
      </c>
      <c r="C1577" t="s">
        <v>2790</v>
      </c>
      <c r="D1577">
        <v>1</v>
      </c>
      <c r="E1577" t="e">
        <v>#NUM!</v>
      </c>
      <c r="F1577" t="e">
        <v>#NUM!</v>
      </c>
      <c r="G1577">
        <v>1</v>
      </c>
      <c r="H1577">
        <v>1</v>
      </c>
      <c r="I1577">
        <v>1</v>
      </c>
      <c r="J1577" t="s">
        <v>151</v>
      </c>
      <c r="K1577" t="s">
        <v>2786</v>
      </c>
      <c r="L1577" t="s">
        <v>2791</v>
      </c>
      <c r="N1577" t="s">
        <v>3306</v>
      </c>
      <c r="O1577" t="s">
        <v>2763</v>
      </c>
      <c r="P1577" t="s">
        <v>2783</v>
      </c>
      <c r="Q1577" t="s">
        <v>2816</v>
      </c>
      <c r="R1577" t="s">
        <v>151</v>
      </c>
      <c r="S1577" t="s">
        <v>1496</v>
      </c>
      <c r="T1577" t="s">
        <v>2719</v>
      </c>
      <c r="V1577" t="s">
        <v>2714</v>
      </c>
      <c r="W1577">
        <v>0.95</v>
      </c>
      <c r="X1577" t="b">
        <v>1</v>
      </c>
      <c r="Y1577" t="s">
        <v>2720</v>
      </c>
    </row>
    <row r="1578" spans="1:25" x14ac:dyDescent="0.35">
      <c r="A1578" t="s">
        <v>2817</v>
      </c>
      <c r="B1578" t="s">
        <v>1496</v>
      </c>
      <c r="C1578" t="s">
        <v>1518</v>
      </c>
      <c r="D1578">
        <v>0.33333333333333298</v>
      </c>
      <c r="E1578">
        <v>3.3054090661857702E-2</v>
      </c>
      <c r="F1578">
        <v>0.63361257600480902</v>
      </c>
      <c r="G1578">
        <v>4</v>
      </c>
      <c r="H1578">
        <v>0.33333333333333298</v>
      </c>
      <c r="I1578">
        <v>12</v>
      </c>
      <c r="J1578" t="s">
        <v>164</v>
      </c>
      <c r="K1578" t="s">
        <v>2716</v>
      </c>
      <c r="L1578" t="s">
        <v>2818</v>
      </c>
      <c r="N1578" t="s">
        <v>3306</v>
      </c>
      <c r="O1578" t="s">
        <v>2763</v>
      </c>
      <c r="P1578" t="s">
        <v>2783</v>
      </c>
      <c r="Q1578" t="s">
        <v>2819</v>
      </c>
      <c r="R1578" t="s">
        <v>164</v>
      </c>
      <c r="S1578" t="s">
        <v>1496</v>
      </c>
      <c r="T1578" t="s">
        <v>2719</v>
      </c>
      <c r="V1578" t="s">
        <v>2714</v>
      </c>
      <c r="W1578">
        <v>0.95</v>
      </c>
      <c r="X1578" t="b">
        <v>1</v>
      </c>
      <c r="Y1578" t="s">
        <v>2720</v>
      </c>
    </row>
    <row r="1579" spans="1:25" x14ac:dyDescent="0.35">
      <c r="A1579" t="s">
        <v>2817</v>
      </c>
      <c r="B1579" t="s">
        <v>1496</v>
      </c>
      <c r="C1579" t="s">
        <v>1563</v>
      </c>
      <c r="D1579">
        <v>0.66666666666666696</v>
      </c>
      <c r="E1579">
        <v>0.36638742399519098</v>
      </c>
      <c r="F1579">
        <v>0.96694590933814195</v>
      </c>
      <c r="G1579">
        <v>8</v>
      </c>
      <c r="H1579">
        <v>0.66666666666666696</v>
      </c>
      <c r="I1579">
        <v>12</v>
      </c>
      <c r="J1579" t="s">
        <v>164</v>
      </c>
      <c r="K1579" t="s">
        <v>2716</v>
      </c>
      <c r="L1579" t="s">
        <v>2820</v>
      </c>
      <c r="N1579" t="s">
        <v>3306</v>
      </c>
      <c r="O1579" t="s">
        <v>2763</v>
      </c>
      <c r="P1579" t="s">
        <v>2783</v>
      </c>
      <c r="Q1579" t="s">
        <v>2819</v>
      </c>
      <c r="R1579" t="s">
        <v>164</v>
      </c>
      <c r="S1579" t="s">
        <v>1496</v>
      </c>
      <c r="T1579" t="s">
        <v>2719</v>
      </c>
      <c r="V1579" t="s">
        <v>2714</v>
      </c>
      <c r="W1579">
        <v>0.95</v>
      </c>
      <c r="X1579" t="b">
        <v>1</v>
      </c>
      <c r="Y1579" t="s">
        <v>2720</v>
      </c>
    </row>
    <row r="1580" spans="1:25" x14ac:dyDescent="0.35">
      <c r="A1580" t="s">
        <v>2821</v>
      </c>
      <c r="B1580" t="s">
        <v>1500</v>
      </c>
      <c r="C1580" t="s">
        <v>1500</v>
      </c>
      <c r="D1580">
        <v>1</v>
      </c>
      <c r="E1580">
        <v>1</v>
      </c>
      <c r="F1580">
        <v>1</v>
      </c>
      <c r="G1580">
        <v>15</v>
      </c>
      <c r="H1580">
        <v>1</v>
      </c>
      <c r="I1580">
        <v>15</v>
      </c>
      <c r="J1580" t="s">
        <v>165</v>
      </c>
      <c r="K1580" t="s">
        <v>2716</v>
      </c>
      <c r="L1580" t="s">
        <v>2731</v>
      </c>
      <c r="N1580" t="s">
        <v>3306</v>
      </c>
      <c r="O1580" t="s">
        <v>2763</v>
      </c>
      <c r="P1580" t="s">
        <v>2822</v>
      </c>
      <c r="Q1580" t="s">
        <v>2823</v>
      </c>
      <c r="R1580" t="s">
        <v>165</v>
      </c>
      <c r="T1580" t="s">
        <v>2719</v>
      </c>
      <c r="V1580" t="s">
        <v>2714</v>
      </c>
      <c r="W1580">
        <v>0.95</v>
      </c>
      <c r="X1580" t="b">
        <v>1</v>
      </c>
      <c r="Y1580" t="s">
        <v>2720</v>
      </c>
    </row>
    <row r="1581" spans="1:25" x14ac:dyDescent="0.35">
      <c r="A1581" t="s">
        <v>2821</v>
      </c>
      <c r="B1581" t="s">
        <v>1496</v>
      </c>
      <c r="C1581" t="s">
        <v>1500</v>
      </c>
      <c r="D1581">
        <v>0.81818181818181801</v>
      </c>
      <c r="E1581">
        <v>0.57806519441483195</v>
      </c>
      <c r="F1581">
        <v>1.0582984419488</v>
      </c>
      <c r="G1581">
        <v>9</v>
      </c>
      <c r="H1581">
        <v>0.81818181818181801</v>
      </c>
      <c r="I1581">
        <v>11</v>
      </c>
      <c r="J1581" t="s">
        <v>165</v>
      </c>
      <c r="K1581" t="s">
        <v>2716</v>
      </c>
      <c r="L1581" t="s">
        <v>2731</v>
      </c>
      <c r="N1581" t="s">
        <v>3306</v>
      </c>
      <c r="O1581" t="s">
        <v>2763</v>
      </c>
      <c r="P1581" t="s">
        <v>2822</v>
      </c>
      <c r="Q1581" t="s">
        <v>2823</v>
      </c>
      <c r="R1581" t="s">
        <v>165</v>
      </c>
      <c r="T1581" t="s">
        <v>2719</v>
      </c>
      <c r="V1581" t="s">
        <v>2714</v>
      </c>
      <c r="W1581">
        <v>0.95</v>
      </c>
      <c r="X1581" t="b">
        <v>1</v>
      </c>
      <c r="Y1581" t="s">
        <v>2720</v>
      </c>
    </row>
    <row r="1582" spans="1:25" x14ac:dyDescent="0.35">
      <c r="A1582" t="s">
        <v>2821</v>
      </c>
      <c r="B1582" t="s">
        <v>1496</v>
      </c>
      <c r="C1582" t="s">
        <v>1496</v>
      </c>
      <c r="D1582">
        <v>0.18181818181818199</v>
      </c>
      <c r="E1582">
        <v>-5.8298441948804298E-2</v>
      </c>
      <c r="F1582">
        <v>0.42193480558516799</v>
      </c>
      <c r="G1582">
        <v>2</v>
      </c>
      <c r="H1582">
        <v>0.18181818181818199</v>
      </c>
      <c r="I1582">
        <v>11</v>
      </c>
      <c r="J1582" t="s">
        <v>165</v>
      </c>
      <c r="K1582" t="s">
        <v>2716</v>
      </c>
      <c r="L1582" t="s">
        <v>2733</v>
      </c>
      <c r="N1582" t="s">
        <v>3306</v>
      </c>
      <c r="O1582" t="s">
        <v>2763</v>
      </c>
      <c r="P1582" t="s">
        <v>2822</v>
      </c>
      <c r="Q1582" t="s">
        <v>2823</v>
      </c>
      <c r="R1582" t="s">
        <v>165</v>
      </c>
      <c r="T1582" t="s">
        <v>2719</v>
      </c>
      <c r="V1582" t="s">
        <v>2714</v>
      </c>
      <c r="W1582">
        <v>0.95</v>
      </c>
      <c r="X1582" t="b">
        <v>1</v>
      </c>
      <c r="Y1582" t="s">
        <v>2720</v>
      </c>
    </row>
    <row r="1583" spans="1:25" x14ac:dyDescent="0.35">
      <c r="A1583" t="s">
        <v>2824</v>
      </c>
      <c r="B1583" t="s">
        <v>1500</v>
      </c>
      <c r="C1583" t="s">
        <v>1504</v>
      </c>
      <c r="D1583">
        <v>0.8</v>
      </c>
      <c r="E1583">
        <v>0.58580562849655704</v>
      </c>
      <c r="F1583">
        <v>1.0141943715034401</v>
      </c>
      <c r="G1583">
        <v>12</v>
      </c>
      <c r="H1583">
        <v>0.8</v>
      </c>
      <c r="I1583">
        <v>15</v>
      </c>
      <c r="J1583" t="s">
        <v>166</v>
      </c>
      <c r="K1583" t="s">
        <v>2786</v>
      </c>
      <c r="L1583" t="s">
        <v>2825</v>
      </c>
      <c r="N1583" t="s">
        <v>3306</v>
      </c>
      <c r="O1583" t="s">
        <v>2763</v>
      </c>
      <c r="P1583" t="s">
        <v>2822</v>
      </c>
      <c r="Q1583" t="s">
        <v>2826</v>
      </c>
      <c r="R1583" t="s">
        <v>166</v>
      </c>
      <c r="S1583" t="s">
        <v>1496</v>
      </c>
      <c r="T1583" t="s">
        <v>2719</v>
      </c>
      <c r="V1583" t="s">
        <v>2714</v>
      </c>
      <c r="W1583">
        <v>0.95</v>
      </c>
      <c r="X1583" t="b">
        <v>1</v>
      </c>
      <c r="Y1583" t="s">
        <v>2720</v>
      </c>
    </row>
    <row r="1584" spans="1:25" x14ac:dyDescent="0.35">
      <c r="A1584" t="s">
        <v>2824</v>
      </c>
      <c r="B1584" t="s">
        <v>1496</v>
      </c>
      <c r="C1584" t="s">
        <v>1504</v>
      </c>
      <c r="D1584">
        <v>0.66666666666666696</v>
      </c>
      <c r="E1584">
        <v>0.34078030843589602</v>
      </c>
      <c r="F1584">
        <v>0.99255302489743702</v>
      </c>
      <c r="G1584">
        <v>6</v>
      </c>
      <c r="H1584">
        <v>0.66666666666666696</v>
      </c>
      <c r="I1584">
        <v>9</v>
      </c>
      <c r="J1584" t="s">
        <v>166</v>
      </c>
      <c r="K1584" t="s">
        <v>2786</v>
      </c>
      <c r="L1584" t="s">
        <v>2825</v>
      </c>
      <c r="N1584" t="s">
        <v>3306</v>
      </c>
      <c r="O1584" t="s">
        <v>2763</v>
      </c>
      <c r="P1584" t="s">
        <v>2822</v>
      </c>
      <c r="Q1584" t="s">
        <v>2826</v>
      </c>
      <c r="R1584" t="s">
        <v>166</v>
      </c>
      <c r="S1584" t="s">
        <v>1496</v>
      </c>
      <c r="T1584" t="s">
        <v>2719</v>
      </c>
      <c r="V1584" t="s">
        <v>2714</v>
      </c>
      <c r="W1584">
        <v>0.95</v>
      </c>
      <c r="X1584" t="b">
        <v>1</v>
      </c>
      <c r="Y1584" t="s">
        <v>2720</v>
      </c>
    </row>
    <row r="1585" spans="1:25" x14ac:dyDescent="0.35">
      <c r="A1585" t="s">
        <v>2824</v>
      </c>
      <c r="B1585" t="s">
        <v>1500</v>
      </c>
      <c r="C1585" t="s">
        <v>1574</v>
      </c>
      <c r="D1585">
        <v>0.46666666666666701</v>
      </c>
      <c r="E1585">
        <v>0.199519349219581</v>
      </c>
      <c r="F1585">
        <v>0.73381398411375298</v>
      </c>
      <c r="G1585">
        <v>7</v>
      </c>
      <c r="H1585">
        <v>0.46666666666666701</v>
      </c>
      <c r="I1585">
        <v>15</v>
      </c>
      <c r="J1585" t="s">
        <v>166</v>
      </c>
      <c r="K1585" t="s">
        <v>2786</v>
      </c>
      <c r="L1585" t="s">
        <v>2827</v>
      </c>
      <c r="N1585" t="s">
        <v>3306</v>
      </c>
      <c r="O1585" t="s">
        <v>2763</v>
      </c>
      <c r="P1585" t="s">
        <v>2822</v>
      </c>
      <c r="Q1585" t="s">
        <v>2826</v>
      </c>
      <c r="R1585" t="s">
        <v>166</v>
      </c>
      <c r="S1585" t="s">
        <v>1496</v>
      </c>
      <c r="T1585" t="s">
        <v>2719</v>
      </c>
      <c r="V1585" t="s">
        <v>2714</v>
      </c>
      <c r="W1585">
        <v>0.95</v>
      </c>
      <c r="X1585" t="b">
        <v>1</v>
      </c>
      <c r="Y1585" t="s">
        <v>2720</v>
      </c>
    </row>
    <row r="1586" spans="1:25" x14ac:dyDescent="0.35">
      <c r="A1586" t="s">
        <v>2824</v>
      </c>
      <c r="B1586" t="s">
        <v>1496</v>
      </c>
      <c r="C1586" t="s">
        <v>1574</v>
      </c>
      <c r="D1586">
        <v>0.66666666666666696</v>
      </c>
      <c r="E1586">
        <v>0.34078030843589602</v>
      </c>
      <c r="F1586">
        <v>0.99255302489743702</v>
      </c>
      <c r="G1586">
        <v>6</v>
      </c>
      <c r="H1586">
        <v>0.66666666666666696</v>
      </c>
      <c r="I1586">
        <v>9</v>
      </c>
      <c r="J1586" t="s">
        <v>166</v>
      </c>
      <c r="K1586" t="s">
        <v>2786</v>
      </c>
      <c r="L1586" t="s">
        <v>2827</v>
      </c>
      <c r="N1586" t="s">
        <v>3306</v>
      </c>
      <c r="O1586" t="s">
        <v>2763</v>
      </c>
      <c r="P1586" t="s">
        <v>2822</v>
      </c>
      <c r="Q1586" t="s">
        <v>2826</v>
      </c>
      <c r="R1586" t="s">
        <v>166</v>
      </c>
      <c r="S1586" t="s">
        <v>1496</v>
      </c>
      <c r="T1586" t="s">
        <v>2719</v>
      </c>
      <c r="V1586" t="s">
        <v>2714</v>
      </c>
      <c r="W1586">
        <v>0.95</v>
      </c>
      <c r="X1586" t="b">
        <v>1</v>
      </c>
      <c r="Y1586" t="s">
        <v>2720</v>
      </c>
    </row>
    <row r="1587" spans="1:25" x14ac:dyDescent="0.35">
      <c r="A1587" t="s">
        <v>2828</v>
      </c>
      <c r="B1587" t="s">
        <v>1496</v>
      </c>
      <c r="C1587" t="s">
        <v>1504</v>
      </c>
      <c r="D1587">
        <v>0.5</v>
      </c>
      <c r="E1587">
        <v>-4.0037671903700902</v>
      </c>
      <c r="F1587">
        <v>5.0037671903700902</v>
      </c>
      <c r="G1587">
        <v>1</v>
      </c>
      <c r="H1587">
        <v>0.5</v>
      </c>
      <c r="I1587">
        <v>2</v>
      </c>
      <c r="J1587" t="s">
        <v>173</v>
      </c>
      <c r="K1587" t="s">
        <v>2786</v>
      </c>
      <c r="L1587" t="s">
        <v>2825</v>
      </c>
      <c r="N1587" t="s">
        <v>3306</v>
      </c>
      <c r="O1587" t="s">
        <v>2763</v>
      </c>
      <c r="P1587" t="s">
        <v>2822</v>
      </c>
      <c r="Q1587" t="s">
        <v>2829</v>
      </c>
      <c r="R1587" t="s">
        <v>173</v>
      </c>
      <c r="S1587" t="s">
        <v>1496</v>
      </c>
      <c r="T1587" t="s">
        <v>2719</v>
      </c>
      <c r="V1587" t="s">
        <v>2714</v>
      </c>
      <c r="W1587">
        <v>0.95</v>
      </c>
      <c r="X1587" t="b">
        <v>1</v>
      </c>
      <c r="Y1587" t="s">
        <v>2720</v>
      </c>
    </row>
    <row r="1588" spans="1:25" x14ac:dyDescent="0.35">
      <c r="A1588" t="s">
        <v>2828</v>
      </c>
      <c r="B1588" t="s">
        <v>1496</v>
      </c>
      <c r="C1588" t="s">
        <v>1574</v>
      </c>
      <c r="D1588">
        <v>0.5</v>
      </c>
      <c r="E1588">
        <v>-4.0037671903700902</v>
      </c>
      <c r="F1588">
        <v>5.0037671903700902</v>
      </c>
      <c r="G1588">
        <v>1</v>
      </c>
      <c r="H1588">
        <v>0.5</v>
      </c>
      <c r="I1588">
        <v>2</v>
      </c>
      <c r="J1588" t="s">
        <v>173</v>
      </c>
      <c r="K1588" t="s">
        <v>2786</v>
      </c>
      <c r="L1588" t="s">
        <v>2827</v>
      </c>
      <c r="N1588" t="s">
        <v>3306</v>
      </c>
      <c r="O1588" t="s">
        <v>2763</v>
      </c>
      <c r="P1588" t="s">
        <v>2822</v>
      </c>
      <c r="Q1588" t="s">
        <v>2829</v>
      </c>
      <c r="R1588" t="s">
        <v>173</v>
      </c>
      <c r="S1588" t="s">
        <v>1496</v>
      </c>
      <c r="T1588" t="s">
        <v>2719</v>
      </c>
      <c r="V1588" t="s">
        <v>2714</v>
      </c>
      <c r="W1588">
        <v>0.95</v>
      </c>
      <c r="X1588" t="b">
        <v>1</v>
      </c>
      <c r="Y1588" t="s">
        <v>2720</v>
      </c>
    </row>
    <row r="1589" spans="1:25" x14ac:dyDescent="0.35">
      <c r="A1589" t="s">
        <v>2830</v>
      </c>
      <c r="B1589" t="s">
        <v>1500</v>
      </c>
      <c r="C1589" t="s">
        <v>1579</v>
      </c>
      <c r="D1589">
        <v>0.133333333333333</v>
      </c>
      <c r="E1589">
        <v>-4.7894454308725E-2</v>
      </c>
      <c r="F1589">
        <v>0.31456112097539202</v>
      </c>
      <c r="G1589">
        <v>2</v>
      </c>
      <c r="H1589">
        <v>0.133333333333333</v>
      </c>
      <c r="I1589">
        <v>15</v>
      </c>
      <c r="J1589" t="s">
        <v>180</v>
      </c>
      <c r="K1589" t="s">
        <v>2786</v>
      </c>
      <c r="L1589" t="s">
        <v>2800</v>
      </c>
      <c r="N1589" t="s">
        <v>3306</v>
      </c>
      <c r="O1589" t="s">
        <v>2763</v>
      </c>
      <c r="P1589" t="s">
        <v>2822</v>
      </c>
      <c r="Q1589" t="s">
        <v>2831</v>
      </c>
      <c r="R1589" t="s">
        <v>180</v>
      </c>
      <c r="T1589" t="s">
        <v>2719</v>
      </c>
      <c r="V1589" t="s">
        <v>2714</v>
      </c>
      <c r="W1589">
        <v>0.95</v>
      </c>
      <c r="X1589" t="b">
        <v>1</v>
      </c>
      <c r="Y1589" t="s">
        <v>2720</v>
      </c>
    </row>
    <row r="1590" spans="1:25" x14ac:dyDescent="0.35">
      <c r="A1590" t="s">
        <v>2830</v>
      </c>
      <c r="B1590" t="s">
        <v>1496</v>
      </c>
      <c r="C1590" t="s">
        <v>1579</v>
      </c>
      <c r="D1590">
        <v>0.18181818181818199</v>
      </c>
      <c r="E1590">
        <v>-5.8298441948804298E-2</v>
      </c>
      <c r="F1590">
        <v>0.42193480558516799</v>
      </c>
      <c r="G1590">
        <v>2</v>
      </c>
      <c r="H1590">
        <v>0.18181818181818199</v>
      </c>
      <c r="I1590">
        <v>11</v>
      </c>
      <c r="J1590" t="s">
        <v>180</v>
      </c>
      <c r="K1590" t="s">
        <v>2786</v>
      </c>
      <c r="L1590" t="s">
        <v>2800</v>
      </c>
      <c r="N1590" t="s">
        <v>3306</v>
      </c>
      <c r="O1590" t="s">
        <v>2763</v>
      </c>
      <c r="P1590" t="s">
        <v>2822</v>
      </c>
      <c r="Q1590" t="s">
        <v>2831</v>
      </c>
      <c r="R1590" t="s">
        <v>180</v>
      </c>
      <c r="T1590" t="s">
        <v>2719</v>
      </c>
      <c r="V1590" t="s">
        <v>2714</v>
      </c>
      <c r="W1590">
        <v>0.95</v>
      </c>
      <c r="X1590" t="b">
        <v>1</v>
      </c>
      <c r="Y1590" t="s">
        <v>2720</v>
      </c>
    </row>
    <row r="1591" spans="1:25" x14ac:dyDescent="0.35">
      <c r="A1591" t="s">
        <v>2830</v>
      </c>
      <c r="B1591" t="s">
        <v>1496</v>
      </c>
      <c r="C1591" t="s">
        <v>1552</v>
      </c>
      <c r="D1591">
        <v>9.0909090909090898E-2</v>
      </c>
      <c r="E1591">
        <v>-8.8063273514483301E-2</v>
      </c>
      <c r="F1591">
        <v>0.269881455332665</v>
      </c>
      <c r="G1591">
        <v>1</v>
      </c>
      <c r="H1591">
        <v>9.0909090909090898E-2</v>
      </c>
      <c r="I1591">
        <v>11</v>
      </c>
      <c r="J1591" t="s">
        <v>180</v>
      </c>
      <c r="K1591" t="s">
        <v>2786</v>
      </c>
      <c r="L1591" t="s">
        <v>2803</v>
      </c>
      <c r="N1591" t="s">
        <v>3306</v>
      </c>
      <c r="O1591" t="s">
        <v>2763</v>
      </c>
      <c r="P1591" t="s">
        <v>2822</v>
      </c>
      <c r="Q1591" t="s">
        <v>2831</v>
      </c>
      <c r="R1591" t="s">
        <v>180</v>
      </c>
      <c r="T1591" t="s">
        <v>2719</v>
      </c>
      <c r="V1591" t="s">
        <v>2714</v>
      </c>
      <c r="W1591">
        <v>0.95</v>
      </c>
      <c r="X1591" t="b">
        <v>1</v>
      </c>
      <c r="Y1591" t="s">
        <v>2720</v>
      </c>
    </row>
    <row r="1592" spans="1:25" x14ac:dyDescent="0.35">
      <c r="A1592" t="s">
        <v>2830</v>
      </c>
      <c r="B1592" t="s">
        <v>1500</v>
      </c>
      <c r="C1592" t="s">
        <v>1505</v>
      </c>
      <c r="D1592">
        <v>0.73333333333333295</v>
      </c>
      <c r="E1592">
        <v>0.49757641120639601</v>
      </c>
      <c r="F1592">
        <v>0.96909025546027106</v>
      </c>
      <c r="G1592">
        <v>11</v>
      </c>
      <c r="H1592">
        <v>0.73333333333333295</v>
      </c>
      <c r="I1592">
        <v>15</v>
      </c>
      <c r="J1592" t="s">
        <v>180</v>
      </c>
      <c r="K1592" t="s">
        <v>2786</v>
      </c>
      <c r="L1592" t="s">
        <v>2804</v>
      </c>
      <c r="N1592" t="s">
        <v>3306</v>
      </c>
      <c r="O1592" t="s">
        <v>2763</v>
      </c>
      <c r="P1592" t="s">
        <v>2822</v>
      </c>
      <c r="Q1592" t="s">
        <v>2831</v>
      </c>
      <c r="R1592" t="s">
        <v>180</v>
      </c>
      <c r="T1592" t="s">
        <v>2719</v>
      </c>
      <c r="V1592" t="s">
        <v>2714</v>
      </c>
      <c r="W1592">
        <v>0.95</v>
      </c>
      <c r="X1592" t="b">
        <v>1</v>
      </c>
      <c r="Y1592" t="s">
        <v>2720</v>
      </c>
    </row>
    <row r="1593" spans="1:25" x14ac:dyDescent="0.35">
      <c r="A1593" t="s">
        <v>2830</v>
      </c>
      <c r="B1593" t="s">
        <v>1496</v>
      </c>
      <c r="C1593" t="s">
        <v>1505</v>
      </c>
      <c r="D1593">
        <v>0.45454545454545497</v>
      </c>
      <c r="E1593">
        <v>0.144556226213091</v>
      </c>
      <c r="F1593">
        <v>0.76453468287781801</v>
      </c>
      <c r="G1593">
        <v>5</v>
      </c>
      <c r="H1593">
        <v>0.45454545454545497</v>
      </c>
      <c r="I1593">
        <v>11</v>
      </c>
      <c r="J1593" t="s">
        <v>180</v>
      </c>
      <c r="K1593" t="s">
        <v>2786</v>
      </c>
      <c r="L1593" t="s">
        <v>2804</v>
      </c>
      <c r="N1593" t="s">
        <v>3306</v>
      </c>
      <c r="O1593" t="s">
        <v>2763</v>
      </c>
      <c r="P1593" t="s">
        <v>2822</v>
      </c>
      <c r="Q1593" t="s">
        <v>2831</v>
      </c>
      <c r="R1593" t="s">
        <v>180</v>
      </c>
      <c r="T1593" t="s">
        <v>2719</v>
      </c>
      <c r="V1593" t="s">
        <v>2714</v>
      </c>
      <c r="W1593">
        <v>0.95</v>
      </c>
      <c r="X1593" t="b">
        <v>1</v>
      </c>
      <c r="Y1593" t="s">
        <v>2720</v>
      </c>
    </row>
    <row r="1594" spans="1:25" x14ac:dyDescent="0.35">
      <c r="A1594" t="s">
        <v>2830</v>
      </c>
      <c r="B1594" t="s">
        <v>1500</v>
      </c>
      <c r="C1594" t="s">
        <v>1679</v>
      </c>
      <c r="D1594">
        <v>0.33333333333333298</v>
      </c>
      <c r="E1594">
        <v>8.2015609917048496E-2</v>
      </c>
      <c r="F1594">
        <v>0.58465105674961804</v>
      </c>
      <c r="G1594">
        <v>5</v>
      </c>
      <c r="H1594">
        <v>0.33333333333333298</v>
      </c>
      <c r="I1594">
        <v>15</v>
      </c>
      <c r="J1594" t="s">
        <v>180</v>
      </c>
      <c r="K1594" t="s">
        <v>2786</v>
      </c>
      <c r="L1594" t="s">
        <v>2805</v>
      </c>
      <c r="N1594" t="s">
        <v>3306</v>
      </c>
      <c r="O1594" t="s">
        <v>2763</v>
      </c>
      <c r="P1594" t="s">
        <v>2822</v>
      </c>
      <c r="Q1594" t="s">
        <v>2831</v>
      </c>
      <c r="R1594" t="s">
        <v>180</v>
      </c>
      <c r="T1594" t="s">
        <v>2719</v>
      </c>
      <c r="V1594" t="s">
        <v>2714</v>
      </c>
      <c r="W1594">
        <v>0.95</v>
      </c>
      <c r="X1594" t="b">
        <v>1</v>
      </c>
      <c r="Y1594" t="s">
        <v>2720</v>
      </c>
    </row>
    <row r="1595" spans="1:25" x14ac:dyDescent="0.35">
      <c r="A1595" t="s">
        <v>2830</v>
      </c>
      <c r="B1595" t="s">
        <v>1496</v>
      </c>
      <c r="C1595" t="s">
        <v>1679</v>
      </c>
      <c r="D1595">
        <v>0.54545454545454497</v>
      </c>
      <c r="E1595">
        <v>0.23546531712218199</v>
      </c>
      <c r="F1595">
        <v>0.85544377378690895</v>
      </c>
      <c r="G1595">
        <v>6</v>
      </c>
      <c r="H1595">
        <v>0.54545454545454497</v>
      </c>
      <c r="I1595">
        <v>11</v>
      </c>
      <c r="J1595" t="s">
        <v>180</v>
      </c>
      <c r="K1595" t="s">
        <v>2786</v>
      </c>
      <c r="L1595" t="s">
        <v>2805</v>
      </c>
      <c r="N1595" t="s">
        <v>3306</v>
      </c>
      <c r="O1595" t="s">
        <v>2763</v>
      </c>
      <c r="P1595" t="s">
        <v>2822</v>
      </c>
      <c r="Q1595" t="s">
        <v>2831</v>
      </c>
      <c r="R1595" t="s">
        <v>180</v>
      </c>
      <c r="T1595" t="s">
        <v>2719</v>
      </c>
      <c r="V1595" t="s">
        <v>2714</v>
      </c>
      <c r="W1595">
        <v>0.95</v>
      </c>
      <c r="X1595" t="b">
        <v>1</v>
      </c>
      <c r="Y1595" t="s">
        <v>2720</v>
      </c>
    </row>
    <row r="1596" spans="1:25" x14ac:dyDescent="0.35">
      <c r="A1596" t="s">
        <v>2830</v>
      </c>
      <c r="B1596" t="s">
        <v>1496</v>
      </c>
      <c r="C1596" t="s">
        <v>1680</v>
      </c>
      <c r="D1596">
        <v>9.0909090909090898E-2</v>
      </c>
      <c r="E1596">
        <v>-8.8063273514483301E-2</v>
      </c>
      <c r="F1596">
        <v>0.269881455332665</v>
      </c>
      <c r="G1596">
        <v>1</v>
      </c>
      <c r="H1596">
        <v>9.0909090909090898E-2</v>
      </c>
      <c r="I1596">
        <v>11</v>
      </c>
      <c r="J1596" t="s">
        <v>180</v>
      </c>
      <c r="K1596" t="s">
        <v>2786</v>
      </c>
      <c r="L1596" t="s">
        <v>2806</v>
      </c>
      <c r="N1596" t="s">
        <v>3306</v>
      </c>
      <c r="O1596" t="s">
        <v>2763</v>
      </c>
      <c r="P1596" t="s">
        <v>2822</v>
      </c>
      <c r="Q1596" t="s">
        <v>2831</v>
      </c>
      <c r="R1596" t="s">
        <v>180</v>
      </c>
      <c r="T1596" t="s">
        <v>2719</v>
      </c>
      <c r="V1596" t="s">
        <v>2714</v>
      </c>
      <c r="W1596">
        <v>0.95</v>
      </c>
      <c r="X1596" t="b">
        <v>1</v>
      </c>
      <c r="Y1596" t="s">
        <v>2720</v>
      </c>
    </row>
    <row r="1597" spans="1:25" x14ac:dyDescent="0.35">
      <c r="A1597" t="s">
        <v>2830</v>
      </c>
      <c r="B1597" t="s">
        <v>1496</v>
      </c>
      <c r="C1597" t="s">
        <v>1702</v>
      </c>
      <c r="D1597">
        <v>9.0909090909090898E-2</v>
      </c>
      <c r="E1597">
        <v>-8.8063273514483301E-2</v>
      </c>
      <c r="F1597">
        <v>0.269881455332665</v>
      </c>
      <c r="G1597">
        <v>1</v>
      </c>
      <c r="H1597">
        <v>9.0909090909090898E-2</v>
      </c>
      <c r="I1597">
        <v>11</v>
      </c>
      <c r="J1597" t="s">
        <v>180</v>
      </c>
      <c r="K1597" t="s">
        <v>2786</v>
      </c>
      <c r="L1597" t="s">
        <v>2832</v>
      </c>
      <c r="N1597" t="s">
        <v>3306</v>
      </c>
      <c r="O1597" t="s">
        <v>2763</v>
      </c>
      <c r="P1597" t="s">
        <v>2822</v>
      </c>
      <c r="Q1597" t="s">
        <v>2831</v>
      </c>
      <c r="R1597" t="s">
        <v>180</v>
      </c>
      <c r="T1597" t="s">
        <v>2719</v>
      </c>
      <c r="V1597" t="s">
        <v>2714</v>
      </c>
      <c r="W1597">
        <v>0.95</v>
      </c>
      <c r="X1597" t="b">
        <v>1</v>
      </c>
      <c r="Y1597" t="s">
        <v>2720</v>
      </c>
    </row>
    <row r="1598" spans="1:25" x14ac:dyDescent="0.35">
      <c r="A1598" t="s">
        <v>2833</v>
      </c>
      <c r="B1598" t="s">
        <v>1496</v>
      </c>
      <c r="C1598" t="s">
        <v>1553</v>
      </c>
      <c r="D1598">
        <v>1</v>
      </c>
      <c r="E1598">
        <v>1</v>
      </c>
      <c r="F1598">
        <v>1</v>
      </c>
      <c r="G1598">
        <v>2</v>
      </c>
      <c r="H1598">
        <v>1</v>
      </c>
      <c r="I1598">
        <v>2</v>
      </c>
      <c r="J1598" t="s">
        <v>195</v>
      </c>
      <c r="K1598" t="s">
        <v>2786</v>
      </c>
      <c r="L1598" t="s">
        <v>2811</v>
      </c>
      <c r="N1598" t="s">
        <v>3306</v>
      </c>
      <c r="O1598" t="s">
        <v>2763</v>
      </c>
      <c r="P1598" t="s">
        <v>2822</v>
      </c>
      <c r="Q1598" t="s">
        <v>2834</v>
      </c>
      <c r="R1598" t="s">
        <v>195</v>
      </c>
      <c r="S1598" t="s">
        <v>1496</v>
      </c>
      <c r="T1598" t="s">
        <v>2719</v>
      </c>
      <c r="V1598" t="s">
        <v>2714</v>
      </c>
      <c r="W1598">
        <v>0.95</v>
      </c>
      <c r="X1598" t="b">
        <v>1</v>
      </c>
      <c r="Y1598" t="s">
        <v>2720</v>
      </c>
    </row>
    <row r="1599" spans="1:25" x14ac:dyDescent="0.35">
      <c r="A1599" t="s">
        <v>2835</v>
      </c>
      <c r="B1599" t="s">
        <v>1496</v>
      </c>
      <c r="C1599" t="s">
        <v>1518</v>
      </c>
      <c r="D1599">
        <v>0.5</v>
      </c>
      <c r="E1599">
        <v>-4.0037671903700902</v>
      </c>
      <c r="F1599">
        <v>5.0037671903700902</v>
      </c>
      <c r="G1599">
        <v>1</v>
      </c>
      <c r="H1599">
        <v>0.5</v>
      </c>
      <c r="I1599">
        <v>2</v>
      </c>
      <c r="J1599" t="s">
        <v>212</v>
      </c>
      <c r="K1599" t="s">
        <v>2716</v>
      </c>
      <c r="L1599" t="s">
        <v>2818</v>
      </c>
      <c r="N1599" t="s">
        <v>3306</v>
      </c>
      <c r="O1599" t="s">
        <v>2763</v>
      </c>
      <c r="P1599" t="s">
        <v>2822</v>
      </c>
      <c r="Q1599" t="s">
        <v>2836</v>
      </c>
      <c r="R1599" t="s">
        <v>212</v>
      </c>
      <c r="S1599" t="s">
        <v>1496</v>
      </c>
      <c r="T1599" t="s">
        <v>2719</v>
      </c>
      <c r="V1599" t="s">
        <v>2714</v>
      </c>
      <c r="W1599">
        <v>0.95</v>
      </c>
      <c r="X1599" t="b">
        <v>1</v>
      </c>
      <c r="Y1599" t="s">
        <v>2720</v>
      </c>
    </row>
    <row r="1600" spans="1:25" x14ac:dyDescent="0.35">
      <c r="A1600" t="s">
        <v>2835</v>
      </c>
      <c r="B1600" t="s">
        <v>1496</v>
      </c>
      <c r="C1600" t="s">
        <v>1563</v>
      </c>
      <c r="D1600">
        <v>0.5</v>
      </c>
      <c r="E1600">
        <v>-4.0037671903700902</v>
      </c>
      <c r="F1600">
        <v>5.0037671903700902</v>
      </c>
      <c r="G1600">
        <v>1</v>
      </c>
      <c r="H1600">
        <v>0.5</v>
      </c>
      <c r="I1600">
        <v>2</v>
      </c>
      <c r="J1600" t="s">
        <v>212</v>
      </c>
      <c r="K1600" t="s">
        <v>2716</v>
      </c>
      <c r="L1600" t="s">
        <v>2820</v>
      </c>
      <c r="N1600" t="s">
        <v>3306</v>
      </c>
      <c r="O1600" t="s">
        <v>2763</v>
      </c>
      <c r="P1600" t="s">
        <v>2822</v>
      </c>
      <c r="Q1600" t="s">
        <v>2836</v>
      </c>
      <c r="R1600" t="s">
        <v>212</v>
      </c>
      <c r="S1600" t="s">
        <v>1496</v>
      </c>
      <c r="T1600" t="s">
        <v>2719</v>
      </c>
      <c r="V1600" t="s">
        <v>2714</v>
      </c>
      <c r="W1600">
        <v>0.95</v>
      </c>
      <c r="X1600" t="b">
        <v>1</v>
      </c>
      <c r="Y1600" t="s">
        <v>2720</v>
      </c>
    </row>
    <row r="1601" spans="1:25" x14ac:dyDescent="0.35">
      <c r="A1601" t="s">
        <v>2837</v>
      </c>
      <c r="B1601" t="s">
        <v>1496</v>
      </c>
      <c r="C1601" t="s">
        <v>1629</v>
      </c>
      <c r="D1601">
        <v>0.5</v>
      </c>
      <c r="E1601">
        <v>-4.0037671903700902</v>
      </c>
      <c r="F1601">
        <v>5.0037671903700902</v>
      </c>
      <c r="G1601">
        <v>1</v>
      </c>
      <c r="H1601">
        <v>0.5</v>
      </c>
      <c r="I1601">
        <v>2</v>
      </c>
      <c r="J1601" t="s">
        <v>213</v>
      </c>
      <c r="K1601" t="s">
        <v>2716</v>
      </c>
      <c r="L1601" t="s">
        <v>2838</v>
      </c>
      <c r="N1601" t="s">
        <v>3306</v>
      </c>
      <c r="O1601" t="s">
        <v>2763</v>
      </c>
      <c r="P1601" t="s">
        <v>2822</v>
      </c>
      <c r="Q1601" t="s">
        <v>2839</v>
      </c>
      <c r="R1601" t="s">
        <v>213</v>
      </c>
      <c r="S1601" t="s">
        <v>1496</v>
      </c>
      <c r="T1601" t="s">
        <v>2719</v>
      </c>
      <c r="V1601" t="s">
        <v>2714</v>
      </c>
      <c r="W1601">
        <v>0.95</v>
      </c>
      <c r="X1601" t="b">
        <v>1</v>
      </c>
      <c r="Y1601" t="s">
        <v>2720</v>
      </c>
    </row>
    <row r="1602" spans="1:25" x14ac:dyDescent="0.35">
      <c r="A1602" t="s">
        <v>2837</v>
      </c>
      <c r="B1602" t="s">
        <v>1496</v>
      </c>
      <c r="C1602" t="s">
        <v>1554</v>
      </c>
      <c r="D1602">
        <v>0.5</v>
      </c>
      <c r="E1602">
        <v>-4.0037671903700902</v>
      </c>
      <c r="F1602">
        <v>5.0037671903700902</v>
      </c>
      <c r="G1602">
        <v>1</v>
      </c>
      <c r="H1602">
        <v>0.5</v>
      </c>
      <c r="I1602">
        <v>2</v>
      </c>
      <c r="J1602" t="s">
        <v>213</v>
      </c>
      <c r="K1602" t="s">
        <v>2716</v>
      </c>
      <c r="L1602" t="s">
        <v>2840</v>
      </c>
      <c r="N1602" t="s">
        <v>3306</v>
      </c>
      <c r="O1602" t="s">
        <v>2763</v>
      </c>
      <c r="P1602" t="s">
        <v>2822</v>
      </c>
      <c r="Q1602" t="s">
        <v>2839</v>
      </c>
      <c r="R1602" t="s">
        <v>213</v>
      </c>
      <c r="S1602" t="s">
        <v>1496</v>
      </c>
      <c r="T1602" t="s">
        <v>2719</v>
      </c>
      <c r="V1602" t="s">
        <v>2714</v>
      </c>
      <c r="W1602">
        <v>0.95</v>
      </c>
      <c r="X1602" t="b">
        <v>1</v>
      </c>
      <c r="Y1602" t="s">
        <v>2720</v>
      </c>
    </row>
    <row r="1603" spans="1:25" x14ac:dyDescent="0.35">
      <c r="A1603" t="s">
        <v>2841</v>
      </c>
      <c r="B1603" t="s">
        <v>1500</v>
      </c>
      <c r="C1603" t="s">
        <v>1500</v>
      </c>
      <c r="D1603">
        <v>1</v>
      </c>
      <c r="E1603">
        <v>1</v>
      </c>
      <c r="F1603">
        <v>1</v>
      </c>
      <c r="G1603">
        <v>110</v>
      </c>
      <c r="H1603">
        <v>1</v>
      </c>
      <c r="I1603">
        <v>110</v>
      </c>
      <c r="J1603" t="s">
        <v>214</v>
      </c>
      <c r="K1603" t="s">
        <v>2716</v>
      </c>
      <c r="L1603" t="s">
        <v>2731</v>
      </c>
      <c r="N1603" t="s">
        <v>3306</v>
      </c>
      <c r="O1603" t="s">
        <v>2763</v>
      </c>
      <c r="P1603" t="s">
        <v>2842</v>
      </c>
      <c r="Q1603" t="s">
        <v>2843</v>
      </c>
      <c r="R1603" t="s">
        <v>214</v>
      </c>
      <c r="T1603" t="s">
        <v>2719</v>
      </c>
      <c r="V1603" t="s">
        <v>2714</v>
      </c>
      <c r="W1603">
        <v>0.95</v>
      </c>
      <c r="X1603" t="b">
        <v>1</v>
      </c>
      <c r="Y1603" t="s">
        <v>2720</v>
      </c>
    </row>
    <row r="1604" spans="1:25" x14ac:dyDescent="0.35">
      <c r="A1604" t="s">
        <v>2841</v>
      </c>
      <c r="B1604" t="s">
        <v>1496</v>
      </c>
      <c r="C1604" t="s">
        <v>1500</v>
      </c>
      <c r="D1604">
        <v>0.21568627450980399</v>
      </c>
      <c r="E1604">
        <v>0.101655623338538</v>
      </c>
      <c r="F1604">
        <v>0.32971692568107003</v>
      </c>
      <c r="G1604">
        <v>11</v>
      </c>
      <c r="H1604">
        <v>0.21568627450980399</v>
      </c>
      <c r="I1604">
        <v>51</v>
      </c>
      <c r="J1604" t="s">
        <v>214</v>
      </c>
      <c r="K1604" t="s">
        <v>2716</v>
      </c>
      <c r="L1604" t="s">
        <v>2731</v>
      </c>
      <c r="N1604" t="s">
        <v>3306</v>
      </c>
      <c r="O1604" t="s">
        <v>2763</v>
      </c>
      <c r="P1604" t="s">
        <v>2842</v>
      </c>
      <c r="Q1604" t="s">
        <v>2843</v>
      </c>
      <c r="R1604" t="s">
        <v>214</v>
      </c>
      <c r="T1604" t="s">
        <v>2719</v>
      </c>
      <c r="V1604" t="s">
        <v>2714</v>
      </c>
      <c r="W1604">
        <v>0.95</v>
      </c>
      <c r="X1604" t="b">
        <v>1</v>
      </c>
      <c r="Y1604" t="s">
        <v>2720</v>
      </c>
    </row>
    <row r="1605" spans="1:25" x14ac:dyDescent="0.35">
      <c r="A1605" t="s">
        <v>2841</v>
      </c>
      <c r="B1605" t="s">
        <v>1496</v>
      </c>
      <c r="C1605" t="s">
        <v>1496</v>
      </c>
      <c r="D1605">
        <v>0.78431372549019596</v>
      </c>
      <c r="E1605">
        <v>0.67028307431892997</v>
      </c>
      <c r="F1605">
        <v>0.89834437666146205</v>
      </c>
      <c r="G1605">
        <v>40</v>
      </c>
      <c r="H1605">
        <v>0.78431372549019596</v>
      </c>
      <c r="I1605">
        <v>51</v>
      </c>
      <c r="J1605" t="s">
        <v>214</v>
      </c>
      <c r="K1605" t="s">
        <v>2716</v>
      </c>
      <c r="L1605" t="s">
        <v>2733</v>
      </c>
      <c r="N1605" t="s">
        <v>3306</v>
      </c>
      <c r="O1605" t="s">
        <v>2763</v>
      </c>
      <c r="P1605" t="s">
        <v>2842</v>
      </c>
      <c r="Q1605" t="s">
        <v>2843</v>
      </c>
      <c r="R1605" t="s">
        <v>214</v>
      </c>
      <c r="T1605" t="s">
        <v>2719</v>
      </c>
      <c r="V1605" t="s">
        <v>2714</v>
      </c>
      <c r="W1605">
        <v>0.95</v>
      </c>
      <c r="X1605" t="b">
        <v>1</v>
      </c>
      <c r="Y1605" t="s">
        <v>2720</v>
      </c>
    </row>
    <row r="1606" spans="1:25" x14ac:dyDescent="0.35">
      <c r="A1606" t="s">
        <v>2844</v>
      </c>
      <c r="B1606" t="s">
        <v>1496</v>
      </c>
      <c r="C1606" t="s">
        <v>1504</v>
      </c>
      <c r="D1606">
        <v>0.67500000000000004</v>
      </c>
      <c r="E1606">
        <v>0.52482481572053596</v>
      </c>
      <c r="F1606">
        <v>0.82517518427946501</v>
      </c>
      <c r="G1606">
        <v>27</v>
      </c>
      <c r="H1606">
        <v>0.67500000000000004</v>
      </c>
      <c r="I1606">
        <v>40</v>
      </c>
      <c r="J1606" t="s">
        <v>223</v>
      </c>
      <c r="K1606" t="s">
        <v>2786</v>
      </c>
      <c r="L1606" t="s">
        <v>2845</v>
      </c>
      <c r="N1606" t="s">
        <v>3306</v>
      </c>
      <c r="O1606" t="s">
        <v>2763</v>
      </c>
      <c r="P1606" t="s">
        <v>2842</v>
      </c>
      <c r="Q1606" t="s">
        <v>2846</v>
      </c>
      <c r="R1606" t="s">
        <v>223</v>
      </c>
      <c r="S1606" t="s">
        <v>1496</v>
      </c>
      <c r="T1606" t="s">
        <v>2719</v>
      </c>
      <c r="V1606" t="s">
        <v>2714</v>
      </c>
      <c r="W1606">
        <v>0.95</v>
      </c>
      <c r="X1606" t="b">
        <v>1</v>
      </c>
      <c r="Y1606" t="s">
        <v>2720</v>
      </c>
    </row>
    <row r="1607" spans="1:25" x14ac:dyDescent="0.35">
      <c r="A1607" t="s">
        <v>2844</v>
      </c>
      <c r="B1607" t="s">
        <v>1496</v>
      </c>
      <c r="C1607" t="s">
        <v>1574</v>
      </c>
      <c r="D1607">
        <v>0.35</v>
      </c>
      <c r="E1607">
        <v>0.19706907789675801</v>
      </c>
      <c r="F1607">
        <v>0.50293092210324197</v>
      </c>
      <c r="G1607">
        <v>14</v>
      </c>
      <c r="H1607">
        <v>0.35</v>
      </c>
      <c r="I1607">
        <v>40</v>
      </c>
      <c r="J1607" t="s">
        <v>223</v>
      </c>
      <c r="K1607" t="s">
        <v>2786</v>
      </c>
      <c r="L1607" t="s">
        <v>2847</v>
      </c>
      <c r="N1607" t="s">
        <v>3306</v>
      </c>
      <c r="O1607" t="s">
        <v>2763</v>
      </c>
      <c r="P1607" t="s">
        <v>2842</v>
      </c>
      <c r="Q1607" t="s">
        <v>2846</v>
      </c>
      <c r="R1607" t="s">
        <v>223</v>
      </c>
      <c r="S1607" t="s">
        <v>1496</v>
      </c>
      <c r="T1607" t="s">
        <v>2719</v>
      </c>
      <c r="V1607" t="s">
        <v>2714</v>
      </c>
      <c r="W1607">
        <v>0.95</v>
      </c>
      <c r="X1607" t="b">
        <v>1</v>
      </c>
      <c r="Y1607" t="s">
        <v>2720</v>
      </c>
    </row>
    <row r="1608" spans="1:25" x14ac:dyDescent="0.35">
      <c r="A1608" t="s">
        <v>2848</v>
      </c>
      <c r="B1608" t="s">
        <v>1500</v>
      </c>
      <c r="C1608" t="s">
        <v>1579</v>
      </c>
      <c r="D1608">
        <v>0.22727272727272699</v>
      </c>
      <c r="E1608">
        <v>0.148160981235121</v>
      </c>
      <c r="F1608">
        <v>0.30638447331033403</v>
      </c>
      <c r="G1608">
        <v>25</v>
      </c>
      <c r="H1608">
        <v>0.22727272727272699</v>
      </c>
      <c r="I1608">
        <v>110</v>
      </c>
      <c r="J1608" t="s">
        <v>231</v>
      </c>
      <c r="K1608" t="s">
        <v>2786</v>
      </c>
      <c r="L1608" t="s">
        <v>2800</v>
      </c>
      <c r="N1608" t="s">
        <v>3306</v>
      </c>
      <c r="O1608" t="s">
        <v>2763</v>
      </c>
      <c r="P1608" t="s">
        <v>2842</v>
      </c>
      <c r="Q1608" t="s">
        <v>2831</v>
      </c>
      <c r="R1608" t="s">
        <v>231</v>
      </c>
      <c r="T1608" t="s">
        <v>2719</v>
      </c>
      <c r="V1608" t="s">
        <v>2714</v>
      </c>
      <c r="W1608">
        <v>0.95</v>
      </c>
      <c r="X1608" t="b">
        <v>1</v>
      </c>
      <c r="Y1608" t="s">
        <v>2720</v>
      </c>
    </row>
    <row r="1609" spans="1:25" x14ac:dyDescent="0.35">
      <c r="A1609" t="s">
        <v>2848</v>
      </c>
      <c r="B1609" t="s">
        <v>1496</v>
      </c>
      <c r="C1609" t="s">
        <v>1579</v>
      </c>
      <c r="D1609">
        <v>3.9215686274509803E-2</v>
      </c>
      <c r="E1609">
        <v>-1.4599928260873399E-2</v>
      </c>
      <c r="F1609">
        <v>9.3031300809893094E-2</v>
      </c>
      <c r="G1609">
        <v>2</v>
      </c>
      <c r="H1609">
        <v>3.9215686274509803E-2</v>
      </c>
      <c r="I1609">
        <v>51</v>
      </c>
      <c r="J1609" t="s">
        <v>231</v>
      </c>
      <c r="K1609" t="s">
        <v>2786</v>
      </c>
      <c r="L1609" t="s">
        <v>2800</v>
      </c>
      <c r="N1609" t="s">
        <v>3306</v>
      </c>
      <c r="O1609" t="s">
        <v>2763</v>
      </c>
      <c r="P1609" t="s">
        <v>2842</v>
      </c>
      <c r="Q1609" t="s">
        <v>2831</v>
      </c>
      <c r="R1609" t="s">
        <v>231</v>
      </c>
      <c r="T1609" t="s">
        <v>2719</v>
      </c>
      <c r="V1609" t="s">
        <v>2714</v>
      </c>
      <c r="W1609">
        <v>0.95</v>
      </c>
      <c r="X1609" t="b">
        <v>1</v>
      </c>
      <c r="Y1609" t="s">
        <v>2720</v>
      </c>
    </row>
    <row r="1610" spans="1:25" x14ac:dyDescent="0.35">
      <c r="A1610" t="s">
        <v>2848</v>
      </c>
      <c r="B1610" t="s">
        <v>1500</v>
      </c>
      <c r="C1610" t="s">
        <v>1765</v>
      </c>
      <c r="D1610">
        <v>2.7272727272727299E-2</v>
      </c>
      <c r="E1610">
        <v>-3.4750706889375401E-3</v>
      </c>
      <c r="F1610">
        <v>5.8020525234392099E-2</v>
      </c>
      <c r="G1610">
        <v>3</v>
      </c>
      <c r="H1610">
        <v>2.7272727272727299E-2</v>
      </c>
      <c r="I1610">
        <v>110</v>
      </c>
      <c r="J1610" t="s">
        <v>231</v>
      </c>
      <c r="K1610" t="s">
        <v>2786</v>
      </c>
      <c r="L1610" t="s">
        <v>2802</v>
      </c>
      <c r="N1610" t="s">
        <v>3306</v>
      </c>
      <c r="O1610" t="s">
        <v>2763</v>
      </c>
      <c r="P1610" t="s">
        <v>2842</v>
      </c>
      <c r="Q1610" t="s">
        <v>2831</v>
      </c>
      <c r="R1610" t="s">
        <v>231</v>
      </c>
      <c r="T1610" t="s">
        <v>2719</v>
      </c>
      <c r="V1610" t="s">
        <v>2714</v>
      </c>
      <c r="W1610">
        <v>0.95</v>
      </c>
      <c r="X1610" t="b">
        <v>1</v>
      </c>
      <c r="Y1610" t="s">
        <v>2720</v>
      </c>
    </row>
    <row r="1611" spans="1:25" x14ac:dyDescent="0.35">
      <c r="A1611" t="s">
        <v>2848</v>
      </c>
      <c r="B1611" t="s">
        <v>1496</v>
      </c>
      <c r="C1611" t="s">
        <v>1765</v>
      </c>
      <c r="D1611">
        <v>7.8431372549019607E-2</v>
      </c>
      <c r="E1611">
        <v>3.8939809496885101E-3</v>
      </c>
      <c r="F1611">
        <v>0.15296876414835101</v>
      </c>
      <c r="G1611">
        <v>4</v>
      </c>
      <c r="H1611">
        <v>7.8431372549019607E-2</v>
      </c>
      <c r="I1611">
        <v>51</v>
      </c>
      <c r="J1611" t="s">
        <v>231</v>
      </c>
      <c r="K1611" t="s">
        <v>2786</v>
      </c>
      <c r="L1611" t="s">
        <v>2802</v>
      </c>
      <c r="N1611" t="s">
        <v>3306</v>
      </c>
      <c r="O1611" t="s">
        <v>2763</v>
      </c>
      <c r="P1611" t="s">
        <v>2842</v>
      </c>
      <c r="Q1611" t="s">
        <v>2831</v>
      </c>
      <c r="R1611" t="s">
        <v>231</v>
      </c>
      <c r="T1611" t="s">
        <v>2719</v>
      </c>
      <c r="V1611" t="s">
        <v>2714</v>
      </c>
      <c r="W1611">
        <v>0.95</v>
      </c>
      <c r="X1611" t="b">
        <v>1</v>
      </c>
      <c r="Y1611" t="s">
        <v>2720</v>
      </c>
    </row>
    <row r="1612" spans="1:25" x14ac:dyDescent="0.35">
      <c r="A1612" t="s">
        <v>2848</v>
      </c>
      <c r="B1612" t="s">
        <v>1500</v>
      </c>
      <c r="C1612" t="s">
        <v>1552</v>
      </c>
      <c r="D1612">
        <v>2.7272727272727299E-2</v>
      </c>
      <c r="E1612">
        <v>-3.4750706889375002E-3</v>
      </c>
      <c r="F1612">
        <v>5.8020525234392099E-2</v>
      </c>
      <c r="G1612">
        <v>3</v>
      </c>
      <c r="H1612">
        <v>2.7272727272727299E-2</v>
      </c>
      <c r="I1612">
        <v>110</v>
      </c>
      <c r="J1612" t="s">
        <v>231</v>
      </c>
      <c r="K1612" t="s">
        <v>2786</v>
      </c>
      <c r="L1612" t="s">
        <v>2803</v>
      </c>
      <c r="N1612" t="s">
        <v>3306</v>
      </c>
      <c r="O1612" t="s">
        <v>2763</v>
      </c>
      <c r="P1612" t="s">
        <v>2842</v>
      </c>
      <c r="Q1612" t="s">
        <v>2831</v>
      </c>
      <c r="R1612" t="s">
        <v>231</v>
      </c>
      <c r="T1612" t="s">
        <v>2719</v>
      </c>
      <c r="V1612" t="s">
        <v>2714</v>
      </c>
      <c r="W1612">
        <v>0.95</v>
      </c>
      <c r="X1612" t="b">
        <v>1</v>
      </c>
      <c r="Y1612" t="s">
        <v>2720</v>
      </c>
    </row>
    <row r="1613" spans="1:25" x14ac:dyDescent="0.35">
      <c r="A1613" t="s">
        <v>2848</v>
      </c>
      <c r="B1613" t="s">
        <v>1496</v>
      </c>
      <c r="C1613" t="s">
        <v>1552</v>
      </c>
      <c r="D1613">
        <v>0.13725490196078399</v>
      </c>
      <c r="E1613">
        <v>4.18500143261347E-2</v>
      </c>
      <c r="F1613">
        <v>0.23265978959543401</v>
      </c>
      <c r="G1613">
        <v>7</v>
      </c>
      <c r="H1613">
        <v>0.13725490196078399</v>
      </c>
      <c r="I1613">
        <v>51</v>
      </c>
      <c r="J1613" t="s">
        <v>231</v>
      </c>
      <c r="K1613" t="s">
        <v>2786</v>
      </c>
      <c r="L1613" t="s">
        <v>2803</v>
      </c>
      <c r="N1613" t="s">
        <v>3306</v>
      </c>
      <c r="O1613" t="s">
        <v>2763</v>
      </c>
      <c r="P1613" t="s">
        <v>2842</v>
      </c>
      <c r="Q1613" t="s">
        <v>2831</v>
      </c>
      <c r="R1613" t="s">
        <v>231</v>
      </c>
      <c r="T1613" t="s">
        <v>2719</v>
      </c>
      <c r="V1613" t="s">
        <v>2714</v>
      </c>
      <c r="W1613">
        <v>0.95</v>
      </c>
      <c r="X1613" t="b">
        <v>1</v>
      </c>
      <c r="Y1613" t="s">
        <v>2720</v>
      </c>
    </row>
    <row r="1614" spans="1:25" x14ac:dyDescent="0.35">
      <c r="A1614" t="s">
        <v>2848</v>
      </c>
      <c r="B1614" t="s">
        <v>1500</v>
      </c>
      <c r="C1614" t="s">
        <v>1505</v>
      </c>
      <c r="D1614">
        <v>0.66363636363636402</v>
      </c>
      <c r="E1614">
        <v>0.57444479652408298</v>
      </c>
      <c r="F1614">
        <v>0.75282793074864396</v>
      </c>
      <c r="G1614">
        <v>73</v>
      </c>
      <c r="H1614">
        <v>0.66363636363636402</v>
      </c>
      <c r="I1614">
        <v>110</v>
      </c>
      <c r="J1614" t="s">
        <v>231</v>
      </c>
      <c r="K1614" t="s">
        <v>2786</v>
      </c>
      <c r="L1614" t="s">
        <v>2804</v>
      </c>
      <c r="N1614" t="s">
        <v>3306</v>
      </c>
      <c r="O1614" t="s">
        <v>2763</v>
      </c>
      <c r="P1614" t="s">
        <v>2842</v>
      </c>
      <c r="Q1614" t="s">
        <v>2831</v>
      </c>
      <c r="R1614" t="s">
        <v>231</v>
      </c>
      <c r="T1614" t="s">
        <v>2719</v>
      </c>
      <c r="V1614" t="s">
        <v>2714</v>
      </c>
      <c r="W1614">
        <v>0.95</v>
      </c>
      <c r="X1614" t="b">
        <v>1</v>
      </c>
      <c r="Y1614" t="s">
        <v>2720</v>
      </c>
    </row>
    <row r="1615" spans="1:25" x14ac:dyDescent="0.35">
      <c r="A1615" t="s">
        <v>2848</v>
      </c>
      <c r="B1615" t="s">
        <v>1496</v>
      </c>
      <c r="C1615" t="s">
        <v>1505</v>
      </c>
      <c r="D1615">
        <v>0.13725490196078399</v>
      </c>
      <c r="E1615">
        <v>4.1850014326134603E-2</v>
      </c>
      <c r="F1615">
        <v>0.23265978959543401</v>
      </c>
      <c r="G1615">
        <v>7</v>
      </c>
      <c r="H1615">
        <v>0.13725490196078399</v>
      </c>
      <c r="I1615">
        <v>51</v>
      </c>
      <c r="J1615" t="s">
        <v>231</v>
      </c>
      <c r="K1615" t="s">
        <v>2786</v>
      </c>
      <c r="L1615" t="s">
        <v>2804</v>
      </c>
      <c r="N1615" t="s">
        <v>3306</v>
      </c>
      <c r="O1615" t="s">
        <v>2763</v>
      </c>
      <c r="P1615" t="s">
        <v>2842</v>
      </c>
      <c r="Q1615" t="s">
        <v>2831</v>
      </c>
      <c r="R1615" t="s">
        <v>231</v>
      </c>
      <c r="T1615" t="s">
        <v>2719</v>
      </c>
      <c r="V1615" t="s">
        <v>2714</v>
      </c>
      <c r="W1615">
        <v>0.95</v>
      </c>
      <c r="X1615" t="b">
        <v>1</v>
      </c>
      <c r="Y1615" t="s">
        <v>2720</v>
      </c>
    </row>
    <row r="1616" spans="1:25" x14ac:dyDescent="0.35">
      <c r="A1616" t="s">
        <v>2848</v>
      </c>
      <c r="B1616" t="s">
        <v>1500</v>
      </c>
      <c r="C1616" t="s">
        <v>1679</v>
      </c>
      <c r="D1616">
        <v>0.43636363636363601</v>
      </c>
      <c r="E1616">
        <v>0.34274162526974</v>
      </c>
      <c r="F1616">
        <v>0.52998564745753296</v>
      </c>
      <c r="G1616">
        <v>48</v>
      </c>
      <c r="H1616">
        <v>0.43636363636363601</v>
      </c>
      <c r="I1616">
        <v>110</v>
      </c>
      <c r="J1616" t="s">
        <v>231</v>
      </c>
      <c r="K1616" t="s">
        <v>2786</v>
      </c>
      <c r="L1616" t="s">
        <v>2805</v>
      </c>
      <c r="N1616" t="s">
        <v>3306</v>
      </c>
      <c r="O1616" t="s">
        <v>2763</v>
      </c>
      <c r="P1616" t="s">
        <v>2842</v>
      </c>
      <c r="Q1616" t="s">
        <v>2831</v>
      </c>
      <c r="R1616" t="s">
        <v>231</v>
      </c>
      <c r="T1616" t="s">
        <v>2719</v>
      </c>
      <c r="V1616" t="s">
        <v>2714</v>
      </c>
      <c r="W1616">
        <v>0.95</v>
      </c>
      <c r="X1616" t="b">
        <v>1</v>
      </c>
      <c r="Y1616" t="s">
        <v>2720</v>
      </c>
    </row>
    <row r="1617" spans="1:25" x14ac:dyDescent="0.35">
      <c r="A1617" t="s">
        <v>2848</v>
      </c>
      <c r="B1617" t="s">
        <v>1496</v>
      </c>
      <c r="C1617" t="s">
        <v>1679</v>
      </c>
      <c r="D1617">
        <v>0.13725490196078399</v>
      </c>
      <c r="E1617">
        <v>4.18500143261347E-2</v>
      </c>
      <c r="F1617">
        <v>0.23265978959543401</v>
      </c>
      <c r="G1617">
        <v>7</v>
      </c>
      <c r="H1617">
        <v>0.13725490196078399</v>
      </c>
      <c r="I1617">
        <v>51</v>
      </c>
      <c r="J1617" t="s">
        <v>231</v>
      </c>
      <c r="K1617" t="s">
        <v>2786</v>
      </c>
      <c r="L1617" t="s">
        <v>2805</v>
      </c>
      <c r="N1617" t="s">
        <v>3306</v>
      </c>
      <c r="O1617" t="s">
        <v>2763</v>
      </c>
      <c r="P1617" t="s">
        <v>2842</v>
      </c>
      <c r="Q1617" t="s">
        <v>2831</v>
      </c>
      <c r="R1617" t="s">
        <v>231</v>
      </c>
      <c r="T1617" t="s">
        <v>2719</v>
      </c>
      <c r="V1617" t="s">
        <v>2714</v>
      </c>
      <c r="W1617">
        <v>0.95</v>
      </c>
      <c r="X1617" t="b">
        <v>1</v>
      </c>
      <c r="Y1617" t="s">
        <v>2720</v>
      </c>
    </row>
    <row r="1618" spans="1:25" x14ac:dyDescent="0.35">
      <c r="A1618" t="s">
        <v>2848</v>
      </c>
      <c r="B1618" t="s">
        <v>1496</v>
      </c>
      <c r="C1618" t="s">
        <v>1680</v>
      </c>
      <c r="D1618">
        <v>0.54901960784313697</v>
      </c>
      <c r="E1618">
        <v>0.41106436824929399</v>
      </c>
      <c r="F1618">
        <v>0.68697484743698101</v>
      </c>
      <c r="G1618">
        <v>28</v>
      </c>
      <c r="H1618">
        <v>0.54901960784313697</v>
      </c>
      <c r="I1618">
        <v>51</v>
      </c>
      <c r="J1618" t="s">
        <v>231</v>
      </c>
      <c r="K1618" t="s">
        <v>2786</v>
      </c>
      <c r="L1618" t="s">
        <v>2806</v>
      </c>
      <c r="N1618" t="s">
        <v>3306</v>
      </c>
      <c r="O1618" t="s">
        <v>2763</v>
      </c>
      <c r="P1618" t="s">
        <v>2842</v>
      </c>
      <c r="Q1618" t="s">
        <v>2831</v>
      </c>
      <c r="R1618" t="s">
        <v>231</v>
      </c>
      <c r="T1618" t="s">
        <v>2719</v>
      </c>
      <c r="V1618" t="s">
        <v>2714</v>
      </c>
      <c r="W1618">
        <v>0.95</v>
      </c>
      <c r="X1618" t="b">
        <v>1</v>
      </c>
      <c r="Y1618" t="s">
        <v>2720</v>
      </c>
    </row>
    <row r="1619" spans="1:25" x14ac:dyDescent="0.35">
      <c r="A1619" t="s">
        <v>2848</v>
      </c>
      <c r="B1619" t="s">
        <v>1496</v>
      </c>
      <c r="C1619" t="s">
        <v>1576</v>
      </c>
      <c r="D1619">
        <v>3.9215686274509803E-2</v>
      </c>
      <c r="E1619">
        <v>-1.45999282608735E-2</v>
      </c>
      <c r="F1619">
        <v>9.3031300809893094E-2</v>
      </c>
      <c r="G1619">
        <v>2</v>
      </c>
      <c r="H1619">
        <v>3.9215686274509803E-2</v>
      </c>
      <c r="I1619">
        <v>51</v>
      </c>
      <c r="J1619" t="s">
        <v>231</v>
      </c>
      <c r="K1619" t="s">
        <v>2786</v>
      </c>
      <c r="L1619" t="s">
        <v>2807</v>
      </c>
      <c r="N1619" t="s">
        <v>3306</v>
      </c>
      <c r="O1619" t="s">
        <v>2763</v>
      </c>
      <c r="P1619" t="s">
        <v>2842</v>
      </c>
      <c r="Q1619" t="s">
        <v>2831</v>
      </c>
      <c r="R1619" t="s">
        <v>231</v>
      </c>
      <c r="T1619" t="s">
        <v>2719</v>
      </c>
      <c r="V1619" t="s">
        <v>2714</v>
      </c>
      <c r="W1619">
        <v>0.95</v>
      </c>
      <c r="X1619" t="b">
        <v>1</v>
      </c>
      <c r="Y1619" t="s">
        <v>2720</v>
      </c>
    </row>
    <row r="1620" spans="1:25" x14ac:dyDescent="0.35">
      <c r="A1620" t="s">
        <v>2849</v>
      </c>
      <c r="B1620" t="s">
        <v>1496</v>
      </c>
      <c r="C1620" t="s">
        <v>1652</v>
      </c>
      <c r="D1620">
        <v>2.5641025641025599E-2</v>
      </c>
      <c r="E1620">
        <v>-2.57272564416509E-2</v>
      </c>
      <c r="F1620">
        <v>7.7009307723702194E-2</v>
      </c>
      <c r="G1620">
        <v>1</v>
      </c>
      <c r="H1620">
        <v>2.5641025641025599E-2</v>
      </c>
      <c r="I1620">
        <v>39</v>
      </c>
      <c r="J1620" t="s">
        <v>264</v>
      </c>
      <c r="K1620" t="s">
        <v>2716</v>
      </c>
      <c r="L1620" t="s">
        <v>2850</v>
      </c>
      <c r="N1620" t="s">
        <v>3306</v>
      </c>
      <c r="O1620" t="s">
        <v>2763</v>
      </c>
      <c r="P1620" t="s">
        <v>2842</v>
      </c>
      <c r="Q1620" t="s">
        <v>2851</v>
      </c>
      <c r="R1620" t="s">
        <v>264</v>
      </c>
      <c r="S1620" t="s">
        <v>1496</v>
      </c>
      <c r="T1620" t="s">
        <v>2719</v>
      </c>
      <c r="V1620" t="s">
        <v>2714</v>
      </c>
      <c r="W1620">
        <v>0.95</v>
      </c>
      <c r="X1620" t="b">
        <v>1</v>
      </c>
      <c r="Y1620" t="s">
        <v>2720</v>
      </c>
    </row>
    <row r="1621" spans="1:25" x14ac:dyDescent="0.35">
      <c r="A1621" t="s">
        <v>2849</v>
      </c>
      <c r="B1621" t="s">
        <v>1496</v>
      </c>
      <c r="C1621" t="s">
        <v>1518</v>
      </c>
      <c r="D1621">
        <v>0.38461538461538503</v>
      </c>
      <c r="E1621">
        <v>0.22650714841349501</v>
      </c>
      <c r="F1621">
        <v>0.54272362081727399</v>
      </c>
      <c r="G1621">
        <v>15</v>
      </c>
      <c r="H1621">
        <v>0.38461538461538503</v>
      </c>
      <c r="I1621">
        <v>39</v>
      </c>
      <c r="J1621" t="s">
        <v>264</v>
      </c>
      <c r="K1621" t="s">
        <v>2716</v>
      </c>
      <c r="L1621" t="s">
        <v>2818</v>
      </c>
      <c r="N1621" t="s">
        <v>3306</v>
      </c>
      <c r="O1621" t="s">
        <v>2763</v>
      </c>
      <c r="P1621" t="s">
        <v>2842</v>
      </c>
      <c r="Q1621" t="s">
        <v>2851</v>
      </c>
      <c r="R1621" t="s">
        <v>264</v>
      </c>
      <c r="S1621" t="s">
        <v>1496</v>
      </c>
      <c r="T1621" t="s">
        <v>2719</v>
      </c>
      <c r="V1621" t="s">
        <v>2714</v>
      </c>
      <c r="W1621">
        <v>0.95</v>
      </c>
      <c r="X1621" t="b">
        <v>1</v>
      </c>
      <c r="Y1621" t="s">
        <v>2720</v>
      </c>
    </row>
    <row r="1622" spans="1:25" x14ac:dyDescent="0.35">
      <c r="A1622" t="s">
        <v>2849</v>
      </c>
      <c r="B1622" t="s">
        <v>1496</v>
      </c>
      <c r="C1622" t="s">
        <v>1563</v>
      </c>
      <c r="D1622">
        <v>0.58974358974358998</v>
      </c>
      <c r="E1622">
        <v>0.42988824817057503</v>
      </c>
      <c r="F1622">
        <v>0.74959893131660404</v>
      </c>
      <c r="G1622">
        <v>23</v>
      </c>
      <c r="H1622">
        <v>0.58974358974358998</v>
      </c>
      <c r="I1622">
        <v>39</v>
      </c>
      <c r="J1622" t="s">
        <v>264</v>
      </c>
      <c r="K1622" t="s">
        <v>2716</v>
      </c>
      <c r="L1622" t="s">
        <v>2820</v>
      </c>
      <c r="N1622" t="s">
        <v>3306</v>
      </c>
      <c r="O1622" t="s">
        <v>2763</v>
      </c>
      <c r="P1622" t="s">
        <v>2842</v>
      </c>
      <c r="Q1622" t="s">
        <v>2851</v>
      </c>
      <c r="R1622" t="s">
        <v>264</v>
      </c>
      <c r="S1622" t="s">
        <v>1496</v>
      </c>
      <c r="T1622" t="s">
        <v>2719</v>
      </c>
      <c r="V1622" t="s">
        <v>2714</v>
      </c>
      <c r="W1622">
        <v>0.95</v>
      </c>
      <c r="X1622" t="b">
        <v>1</v>
      </c>
      <c r="Y1622" t="s">
        <v>2720</v>
      </c>
    </row>
    <row r="1623" spans="1:25" x14ac:dyDescent="0.35">
      <c r="A1623" t="s">
        <v>2852</v>
      </c>
      <c r="B1623" t="s">
        <v>1496</v>
      </c>
      <c r="C1623" t="s">
        <v>1629</v>
      </c>
      <c r="D1623">
        <v>0.44736842105263203</v>
      </c>
      <c r="E1623">
        <v>0.28351916038063901</v>
      </c>
      <c r="F1623">
        <v>0.61121768172462398</v>
      </c>
      <c r="G1623">
        <v>17</v>
      </c>
      <c r="H1623">
        <v>0.44736842105263203</v>
      </c>
      <c r="I1623">
        <v>38</v>
      </c>
      <c r="J1623" t="s">
        <v>265</v>
      </c>
      <c r="K1623" t="s">
        <v>2716</v>
      </c>
      <c r="L1623" t="s">
        <v>2838</v>
      </c>
      <c r="N1623" t="s">
        <v>3306</v>
      </c>
      <c r="O1623" t="s">
        <v>2763</v>
      </c>
      <c r="P1623" t="s">
        <v>2842</v>
      </c>
      <c r="Q1623" t="s">
        <v>2853</v>
      </c>
      <c r="R1623" t="s">
        <v>265</v>
      </c>
      <c r="S1623" t="s">
        <v>1496</v>
      </c>
      <c r="T1623" t="s">
        <v>2719</v>
      </c>
      <c r="V1623" t="s">
        <v>2714</v>
      </c>
      <c r="W1623">
        <v>0.95</v>
      </c>
      <c r="X1623" t="b">
        <v>1</v>
      </c>
      <c r="Y1623" t="s">
        <v>2720</v>
      </c>
    </row>
    <row r="1624" spans="1:25" x14ac:dyDescent="0.35">
      <c r="A1624" t="s">
        <v>2852</v>
      </c>
      <c r="B1624" t="s">
        <v>1496</v>
      </c>
      <c r="C1624" t="s">
        <v>1554</v>
      </c>
      <c r="D1624">
        <v>0.5</v>
      </c>
      <c r="E1624">
        <v>0.33523537320753199</v>
      </c>
      <c r="F1624">
        <v>0.66476462679246795</v>
      </c>
      <c r="G1624">
        <v>19</v>
      </c>
      <c r="H1624">
        <v>0.5</v>
      </c>
      <c r="I1624">
        <v>38</v>
      </c>
      <c r="J1624" t="s">
        <v>265</v>
      </c>
      <c r="K1624" t="s">
        <v>2716</v>
      </c>
      <c r="L1624" t="s">
        <v>2840</v>
      </c>
      <c r="N1624" t="s">
        <v>3306</v>
      </c>
      <c r="O1624" t="s">
        <v>2763</v>
      </c>
      <c r="P1624" t="s">
        <v>2842</v>
      </c>
      <c r="Q1624" t="s">
        <v>2853</v>
      </c>
      <c r="R1624" t="s">
        <v>265</v>
      </c>
      <c r="S1624" t="s">
        <v>1496</v>
      </c>
      <c r="T1624" t="s">
        <v>2719</v>
      </c>
      <c r="V1624" t="s">
        <v>2714</v>
      </c>
      <c r="W1624">
        <v>0.95</v>
      </c>
      <c r="X1624" t="b">
        <v>1</v>
      </c>
      <c r="Y1624" t="s">
        <v>2720</v>
      </c>
    </row>
    <row r="1625" spans="1:25" x14ac:dyDescent="0.35">
      <c r="A1625" t="s">
        <v>2852</v>
      </c>
      <c r="B1625" t="s">
        <v>1496</v>
      </c>
      <c r="C1625" t="s">
        <v>2313</v>
      </c>
      <c r="D1625">
        <v>5.2631578947368397E-2</v>
      </c>
      <c r="E1625">
        <v>-2.0951274676605E-2</v>
      </c>
      <c r="F1625">
        <v>0.12621443257134199</v>
      </c>
      <c r="G1625">
        <v>2</v>
      </c>
      <c r="H1625">
        <v>5.2631578947368397E-2</v>
      </c>
      <c r="I1625">
        <v>38</v>
      </c>
      <c r="J1625" t="s">
        <v>265</v>
      </c>
      <c r="K1625" t="s">
        <v>2716</v>
      </c>
      <c r="L1625" t="s">
        <v>2854</v>
      </c>
      <c r="N1625" t="s">
        <v>3306</v>
      </c>
      <c r="O1625" t="s">
        <v>2763</v>
      </c>
      <c r="P1625" t="s">
        <v>2842</v>
      </c>
      <c r="Q1625" t="s">
        <v>2853</v>
      </c>
      <c r="R1625" t="s">
        <v>265</v>
      </c>
      <c r="S1625" t="s">
        <v>1496</v>
      </c>
      <c r="T1625" t="s">
        <v>2719</v>
      </c>
      <c r="V1625" t="s">
        <v>2714</v>
      </c>
      <c r="W1625">
        <v>0.95</v>
      </c>
      <c r="X1625" t="b">
        <v>1</v>
      </c>
      <c r="Y1625" t="s">
        <v>2720</v>
      </c>
    </row>
    <row r="1626" spans="1:25" x14ac:dyDescent="0.35">
      <c r="A1626" t="s">
        <v>2855</v>
      </c>
      <c r="B1626" t="s">
        <v>1500</v>
      </c>
      <c r="C1626" t="s">
        <v>1500</v>
      </c>
      <c r="D1626">
        <v>1</v>
      </c>
      <c r="E1626">
        <v>1</v>
      </c>
      <c r="F1626">
        <v>1</v>
      </c>
      <c r="G1626">
        <v>64</v>
      </c>
      <c r="H1626">
        <v>1</v>
      </c>
      <c r="I1626">
        <v>64</v>
      </c>
      <c r="J1626" t="s">
        <v>266</v>
      </c>
      <c r="K1626" t="s">
        <v>2716</v>
      </c>
      <c r="L1626" t="s">
        <v>2731</v>
      </c>
      <c r="N1626" t="s">
        <v>3306</v>
      </c>
      <c r="O1626" t="s">
        <v>2763</v>
      </c>
      <c r="P1626" t="s">
        <v>2856</v>
      </c>
      <c r="Q1626" t="s">
        <v>2857</v>
      </c>
      <c r="R1626" t="s">
        <v>266</v>
      </c>
      <c r="T1626" t="s">
        <v>2719</v>
      </c>
      <c r="V1626" t="s">
        <v>2714</v>
      </c>
      <c r="W1626">
        <v>0.95</v>
      </c>
      <c r="X1626" t="b">
        <v>1</v>
      </c>
      <c r="Y1626" t="s">
        <v>2720</v>
      </c>
    </row>
    <row r="1627" spans="1:25" x14ac:dyDescent="0.35">
      <c r="A1627" t="s">
        <v>2855</v>
      </c>
      <c r="B1627" t="s">
        <v>1496</v>
      </c>
      <c r="C1627" t="s">
        <v>1500</v>
      </c>
      <c r="D1627">
        <v>0.55000000000000004</v>
      </c>
      <c r="E1627">
        <v>0.32817847723721899</v>
      </c>
      <c r="F1627">
        <v>0.77182152276278104</v>
      </c>
      <c r="G1627">
        <v>11</v>
      </c>
      <c r="H1627">
        <v>0.55000000000000004</v>
      </c>
      <c r="I1627">
        <v>20</v>
      </c>
      <c r="J1627" t="s">
        <v>266</v>
      </c>
      <c r="K1627" t="s">
        <v>2716</v>
      </c>
      <c r="L1627" t="s">
        <v>2731</v>
      </c>
      <c r="N1627" t="s">
        <v>3306</v>
      </c>
      <c r="O1627" t="s">
        <v>2763</v>
      </c>
      <c r="P1627" t="s">
        <v>2856</v>
      </c>
      <c r="Q1627" t="s">
        <v>2857</v>
      </c>
      <c r="R1627" t="s">
        <v>266</v>
      </c>
      <c r="T1627" t="s">
        <v>2719</v>
      </c>
      <c r="V1627" t="s">
        <v>2714</v>
      </c>
      <c r="W1627">
        <v>0.95</v>
      </c>
      <c r="X1627" t="b">
        <v>1</v>
      </c>
      <c r="Y1627" t="s">
        <v>2720</v>
      </c>
    </row>
    <row r="1628" spans="1:25" x14ac:dyDescent="0.35">
      <c r="A1628" t="s">
        <v>2855</v>
      </c>
      <c r="B1628" t="s">
        <v>1496</v>
      </c>
      <c r="C1628" t="s">
        <v>1496</v>
      </c>
      <c r="D1628">
        <v>0.45</v>
      </c>
      <c r="E1628">
        <v>0.22817847723721901</v>
      </c>
      <c r="F1628">
        <v>0.67182152276278095</v>
      </c>
      <c r="G1628">
        <v>9</v>
      </c>
      <c r="H1628">
        <v>0.45</v>
      </c>
      <c r="I1628">
        <v>20</v>
      </c>
      <c r="J1628" t="s">
        <v>266</v>
      </c>
      <c r="K1628" t="s">
        <v>2716</v>
      </c>
      <c r="L1628" t="s">
        <v>2733</v>
      </c>
      <c r="N1628" t="s">
        <v>3306</v>
      </c>
      <c r="O1628" t="s">
        <v>2763</v>
      </c>
      <c r="P1628" t="s">
        <v>2856</v>
      </c>
      <c r="Q1628" t="s">
        <v>2857</v>
      </c>
      <c r="R1628" t="s">
        <v>266</v>
      </c>
      <c r="T1628" t="s">
        <v>2719</v>
      </c>
      <c r="V1628" t="s">
        <v>2714</v>
      </c>
      <c r="W1628">
        <v>0.95</v>
      </c>
      <c r="X1628" t="b">
        <v>1</v>
      </c>
      <c r="Y1628" t="s">
        <v>2720</v>
      </c>
    </row>
    <row r="1629" spans="1:25" x14ac:dyDescent="0.35">
      <c r="A1629" t="s">
        <v>2858</v>
      </c>
      <c r="B1629" t="s">
        <v>1500</v>
      </c>
      <c r="C1629" t="s">
        <v>1593</v>
      </c>
      <c r="D1629">
        <v>0.875</v>
      </c>
      <c r="E1629">
        <v>0.79241865844885995</v>
      </c>
      <c r="F1629">
        <v>0.95758134155114005</v>
      </c>
      <c r="G1629">
        <v>56</v>
      </c>
      <c r="H1629">
        <v>0.875</v>
      </c>
      <c r="I1629">
        <v>64</v>
      </c>
      <c r="J1629" t="s">
        <v>267</v>
      </c>
      <c r="K1629" t="s">
        <v>2786</v>
      </c>
      <c r="L1629" t="s">
        <v>2859</v>
      </c>
      <c r="N1629" t="s">
        <v>3306</v>
      </c>
      <c r="O1629" t="s">
        <v>2763</v>
      </c>
      <c r="P1629" t="s">
        <v>2856</v>
      </c>
      <c r="Q1629" t="s">
        <v>2860</v>
      </c>
      <c r="R1629" t="s">
        <v>267</v>
      </c>
      <c r="S1629" t="s">
        <v>1496</v>
      </c>
      <c r="T1629" t="s">
        <v>2719</v>
      </c>
      <c r="V1629" t="s">
        <v>2714</v>
      </c>
      <c r="W1629">
        <v>0.95</v>
      </c>
      <c r="X1629" t="b">
        <v>1</v>
      </c>
      <c r="Y1629" t="s">
        <v>2720</v>
      </c>
    </row>
    <row r="1630" spans="1:25" x14ac:dyDescent="0.35">
      <c r="A1630" t="s">
        <v>2858</v>
      </c>
      <c r="B1630" t="s">
        <v>1496</v>
      </c>
      <c r="C1630" t="s">
        <v>1593</v>
      </c>
      <c r="D1630">
        <v>1</v>
      </c>
      <c r="E1630">
        <v>1</v>
      </c>
      <c r="F1630">
        <v>1</v>
      </c>
      <c r="G1630">
        <v>11</v>
      </c>
      <c r="H1630">
        <v>1</v>
      </c>
      <c r="I1630">
        <v>11</v>
      </c>
      <c r="J1630" t="s">
        <v>267</v>
      </c>
      <c r="K1630" t="s">
        <v>2786</v>
      </c>
      <c r="L1630" t="s">
        <v>2859</v>
      </c>
      <c r="N1630" t="s">
        <v>3306</v>
      </c>
      <c r="O1630" t="s">
        <v>2763</v>
      </c>
      <c r="P1630" t="s">
        <v>2856</v>
      </c>
      <c r="Q1630" t="s">
        <v>2860</v>
      </c>
      <c r="R1630" t="s">
        <v>267</v>
      </c>
      <c r="S1630" t="s">
        <v>1496</v>
      </c>
      <c r="T1630" t="s">
        <v>2719</v>
      </c>
      <c r="V1630" t="s">
        <v>2714</v>
      </c>
      <c r="W1630">
        <v>0.95</v>
      </c>
      <c r="X1630" t="b">
        <v>1</v>
      </c>
      <c r="Y1630" t="s">
        <v>2720</v>
      </c>
    </row>
    <row r="1631" spans="1:25" x14ac:dyDescent="0.35">
      <c r="A1631" t="s">
        <v>2858</v>
      </c>
      <c r="B1631" t="s">
        <v>1500</v>
      </c>
      <c r="C1631" t="s">
        <v>1735</v>
      </c>
      <c r="D1631">
        <v>0.4375</v>
      </c>
      <c r="E1631">
        <v>0.31362798767328998</v>
      </c>
      <c r="F1631">
        <v>0.56137201232670997</v>
      </c>
      <c r="G1631">
        <v>28</v>
      </c>
      <c r="H1631">
        <v>0.4375</v>
      </c>
      <c r="I1631">
        <v>64</v>
      </c>
      <c r="J1631" t="s">
        <v>267</v>
      </c>
      <c r="K1631" t="s">
        <v>2786</v>
      </c>
      <c r="L1631" t="s">
        <v>2861</v>
      </c>
      <c r="N1631" t="s">
        <v>3306</v>
      </c>
      <c r="O1631" t="s">
        <v>2763</v>
      </c>
      <c r="P1631" t="s">
        <v>2856</v>
      </c>
      <c r="Q1631" t="s">
        <v>2860</v>
      </c>
      <c r="R1631" t="s">
        <v>267</v>
      </c>
      <c r="S1631" t="s">
        <v>1496</v>
      </c>
      <c r="T1631" t="s">
        <v>2719</v>
      </c>
      <c r="V1631" t="s">
        <v>2714</v>
      </c>
      <c r="W1631">
        <v>0.95</v>
      </c>
      <c r="X1631" t="b">
        <v>1</v>
      </c>
      <c r="Y1631" t="s">
        <v>2720</v>
      </c>
    </row>
    <row r="1632" spans="1:25" x14ac:dyDescent="0.35">
      <c r="A1632" t="s">
        <v>2858</v>
      </c>
      <c r="B1632" t="s">
        <v>1496</v>
      </c>
      <c r="C1632" t="s">
        <v>1735</v>
      </c>
      <c r="D1632">
        <v>0.54545454545454497</v>
      </c>
      <c r="E1632">
        <v>0.24554900609764499</v>
      </c>
      <c r="F1632">
        <v>0.84536008481144498</v>
      </c>
      <c r="G1632">
        <v>6</v>
      </c>
      <c r="H1632">
        <v>0.54545454545454497</v>
      </c>
      <c r="I1632">
        <v>11</v>
      </c>
      <c r="J1632" t="s">
        <v>267</v>
      </c>
      <c r="K1632" t="s">
        <v>2786</v>
      </c>
      <c r="L1632" t="s">
        <v>2861</v>
      </c>
      <c r="N1632" t="s">
        <v>3306</v>
      </c>
      <c r="O1632" t="s">
        <v>2763</v>
      </c>
      <c r="P1632" t="s">
        <v>2856</v>
      </c>
      <c r="Q1632" t="s">
        <v>2860</v>
      </c>
      <c r="R1632" t="s">
        <v>267</v>
      </c>
      <c r="S1632" t="s">
        <v>1496</v>
      </c>
      <c r="T1632" t="s">
        <v>2719</v>
      </c>
      <c r="V1632" t="s">
        <v>2714</v>
      </c>
      <c r="W1632">
        <v>0.95</v>
      </c>
      <c r="X1632" t="b">
        <v>1</v>
      </c>
      <c r="Y1632" t="s">
        <v>2720</v>
      </c>
    </row>
    <row r="1633" spans="1:25" x14ac:dyDescent="0.35">
      <c r="A1633" t="s">
        <v>2858</v>
      </c>
      <c r="B1633" t="s">
        <v>1500</v>
      </c>
      <c r="C1633" t="s">
        <v>2862</v>
      </c>
      <c r="D1633">
        <v>4.6875E-2</v>
      </c>
      <c r="E1633">
        <v>-5.9048888948800803E-3</v>
      </c>
      <c r="F1633">
        <v>9.9654888894880098E-2</v>
      </c>
      <c r="G1633">
        <v>3</v>
      </c>
      <c r="H1633">
        <v>4.6875E-2</v>
      </c>
      <c r="I1633">
        <v>64</v>
      </c>
      <c r="J1633" t="s">
        <v>267</v>
      </c>
      <c r="K1633" t="s">
        <v>2786</v>
      </c>
      <c r="L1633" t="s">
        <v>2863</v>
      </c>
      <c r="N1633" t="s">
        <v>3306</v>
      </c>
      <c r="O1633" t="s">
        <v>2763</v>
      </c>
      <c r="P1633" t="s">
        <v>2856</v>
      </c>
      <c r="Q1633" t="s">
        <v>2860</v>
      </c>
      <c r="R1633" t="s">
        <v>267</v>
      </c>
      <c r="S1633" t="s">
        <v>1496</v>
      </c>
      <c r="T1633" t="s">
        <v>2719</v>
      </c>
      <c r="V1633" t="s">
        <v>2714</v>
      </c>
      <c r="W1633">
        <v>0.95</v>
      </c>
      <c r="X1633" t="b">
        <v>1</v>
      </c>
      <c r="Y1633" t="s">
        <v>2720</v>
      </c>
    </row>
    <row r="1634" spans="1:25" x14ac:dyDescent="0.35">
      <c r="A1634" t="s">
        <v>2858</v>
      </c>
      <c r="B1634" t="s">
        <v>1496</v>
      </c>
      <c r="C1634" t="s">
        <v>2862</v>
      </c>
      <c r="D1634">
        <v>9.0909090909090898E-2</v>
      </c>
      <c r="E1634">
        <v>-8.2241452970075193E-2</v>
      </c>
      <c r="F1634">
        <v>0.264059634788257</v>
      </c>
      <c r="G1634">
        <v>1</v>
      </c>
      <c r="H1634">
        <v>9.0909090909090898E-2</v>
      </c>
      <c r="I1634">
        <v>11</v>
      </c>
      <c r="J1634" t="s">
        <v>267</v>
      </c>
      <c r="K1634" t="s">
        <v>2786</v>
      </c>
      <c r="L1634" t="s">
        <v>2863</v>
      </c>
      <c r="N1634" t="s">
        <v>3306</v>
      </c>
      <c r="O1634" t="s">
        <v>2763</v>
      </c>
      <c r="P1634" t="s">
        <v>2856</v>
      </c>
      <c r="Q1634" t="s">
        <v>2860</v>
      </c>
      <c r="R1634" t="s">
        <v>267</v>
      </c>
      <c r="S1634" t="s">
        <v>1496</v>
      </c>
      <c r="T1634" t="s">
        <v>2719</v>
      </c>
      <c r="V1634" t="s">
        <v>2714</v>
      </c>
      <c r="W1634">
        <v>0.95</v>
      </c>
      <c r="X1634" t="b">
        <v>1</v>
      </c>
      <c r="Y1634" t="s">
        <v>2720</v>
      </c>
    </row>
    <row r="1635" spans="1:25" x14ac:dyDescent="0.35">
      <c r="A1635" t="s">
        <v>2858</v>
      </c>
      <c r="B1635" t="s">
        <v>1500</v>
      </c>
      <c r="C1635" t="s">
        <v>1966</v>
      </c>
      <c r="D1635">
        <v>0.25</v>
      </c>
      <c r="E1635">
        <v>0.141875643243114</v>
      </c>
      <c r="F1635">
        <v>0.35812435675688598</v>
      </c>
      <c r="G1635">
        <v>16</v>
      </c>
      <c r="H1635">
        <v>0.25</v>
      </c>
      <c r="I1635">
        <v>64</v>
      </c>
      <c r="J1635" t="s">
        <v>267</v>
      </c>
      <c r="K1635" t="s">
        <v>2786</v>
      </c>
      <c r="L1635" t="s">
        <v>2864</v>
      </c>
      <c r="N1635" t="s">
        <v>3306</v>
      </c>
      <c r="O1635" t="s">
        <v>2763</v>
      </c>
      <c r="P1635" t="s">
        <v>2856</v>
      </c>
      <c r="Q1635" t="s">
        <v>2860</v>
      </c>
      <c r="R1635" t="s">
        <v>267</v>
      </c>
      <c r="S1635" t="s">
        <v>1496</v>
      </c>
      <c r="T1635" t="s">
        <v>2719</v>
      </c>
      <c r="V1635" t="s">
        <v>2714</v>
      </c>
      <c r="W1635">
        <v>0.95</v>
      </c>
      <c r="X1635" t="b">
        <v>1</v>
      </c>
      <c r="Y1635" t="s">
        <v>2720</v>
      </c>
    </row>
    <row r="1636" spans="1:25" x14ac:dyDescent="0.35">
      <c r="A1636" t="s">
        <v>2858</v>
      </c>
      <c r="B1636" t="s">
        <v>1496</v>
      </c>
      <c r="C1636" t="s">
        <v>1966</v>
      </c>
      <c r="D1636">
        <v>9.0909090909090898E-2</v>
      </c>
      <c r="E1636">
        <v>-8.2241452970075193E-2</v>
      </c>
      <c r="F1636">
        <v>0.264059634788257</v>
      </c>
      <c r="G1636">
        <v>1</v>
      </c>
      <c r="H1636">
        <v>9.0909090909090898E-2</v>
      </c>
      <c r="I1636">
        <v>11</v>
      </c>
      <c r="J1636" t="s">
        <v>267</v>
      </c>
      <c r="K1636" t="s">
        <v>2786</v>
      </c>
      <c r="L1636" t="s">
        <v>2864</v>
      </c>
      <c r="N1636" t="s">
        <v>3306</v>
      </c>
      <c r="O1636" t="s">
        <v>2763</v>
      </c>
      <c r="P1636" t="s">
        <v>2856</v>
      </c>
      <c r="Q1636" t="s">
        <v>2860</v>
      </c>
      <c r="R1636" t="s">
        <v>267</v>
      </c>
      <c r="S1636" t="s">
        <v>1496</v>
      </c>
      <c r="T1636" t="s">
        <v>2719</v>
      </c>
      <c r="V1636" t="s">
        <v>2714</v>
      </c>
      <c r="W1636">
        <v>0.95</v>
      </c>
      <c r="X1636" t="b">
        <v>1</v>
      </c>
      <c r="Y1636" t="s">
        <v>2720</v>
      </c>
    </row>
    <row r="1637" spans="1:25" x14ac:dyDescent="0.35">
      <c r="A1637" t="s">
        <v>2858</v>
      </c>
      <c r="B1637" t="s">
        <v>1500</v>
      </c>
      <c r="C1637" t="s">
        <v>2865</v>
      </c>
      <c r="D1637">
        <v>6.25E-2</v>
      </c>
      <c r="E1637">
        <v>2.0566470670411998E-3</v>
      </c>
      <c r="F1637">
        <v>0.12294335293295899</v>
      </c>
      <c r="G1637">
        <v>4</v>
      </c>
      <c r="H1637">
        <v>6.25E-2</v>
      </c>
      <c r="I1637">
        <v>64</v>
      </c>
      <c r="J1637" t="s">
        <v>267</v>
      </c>
      <c r="K1637" t="s">
        <v>2786</v>
      </c>
      <c r="L1637" t="s">
        <v>2866</v>
      </c>
      <c r="N1637" t="s">
        <v>3306</v>
      </c>
      <c r="O1637" t="s">
        <v>2763</v>
      </c>
      <c r="P1637" t="s">
        <v>2856</v>
      </c>
      <c r="Q1637" t="s">
        <v>2860</v>
      </c>
      <c r="R1637" t="s">
        <v>267</v>
      </c>
      <c r="S1637" t="s">
        <v>1496</v>
      </c>
      <c r="T1637" t="s">
        <v>2719</v>
      </c>
      <c r="V1637" t="s">
        <v>2714</v>
      </c>
      <c r="W1637">
        <v>0.95</v>
      </c>
      <c r="X1637" t="b">
        <v>1</v>
      </c>
      <c r="Y1637" t="s">
        <v>2720</v>
      </c>
    </row>
    <row r="1638" spans="1:25" x14ac:dyDescent="0.35">
      <c r="A1638" t="s">
        <v>2858</v>
      </c>
      <c r="B1638" t="s">
        <v>1500</v>
      </c>
      <c r="C1638" t="s">
        <v>1506</v>
      </c>
      <c r="D1638">
        <v>0.1875</v>
      </c>
      <c r="E1638">
        <v>9.00380218966218E-2</v>
      </c>
      <c r="F1638">
        <v>0.28496197810337798</v>
      </c>
      <c r="G1638">
        <v>12</v>
      </c>
      <c r="H1638">
        <v>0.1875</v>
      </c>
      <c r="I1638">
        <v>64</v>
      </c>
      <c r="J1638" t="s">
        <v>267</v>
      </c>
      <c r="K1638" t="s">
        <v>2786</v>
      </c>
      <c r="L1638" t="s">
        <v>2867</v>
      </c>
      <c r="N1638" t="s">
        <v>3306</v>
      </c>
      <c r="O1638" t="s">
        <v>2763</v>
      </c>
      <c r="P1638" t="s">
        <v>2856</v>
      </c>
      <c r="Q1638" t="s">
        <v>2860</v>
      </c>
      <c r="R1638" t="s">
        <v>267</v>
      </c>
      <c r="S1638" t="s">
        <v>1496</v>
      </c>
      <c r="T1638" t="s">
        <v>2719</v>
      </c>
      <c r="V1638" t="s">
        <v>2714</v>
      </c>
      <c r="W1638">
        <v>0.95</v>
      </c>
      <c r="X1638" t="b">
        <v>1</v>
      </c>
      <c r="Y1638" t="s">
        <v>2720</v>
      </c>
    </row>
    <row r="1639" spans="1:25" x14ac:dyDescent="0.35">
      <c r="A1639" t="s">
        <v>2858</v>
      </c>
      <c r="B1639" t="s">
        <v>1496</v>
      </c>
      <c r="C1639" t="s">
        <v>1506</v>
      </c>
      <c r="D1639">
        <v>9.0909090909090898E-2</v>
      </c>
      <c r="E1639">
        <v>-8.2241452970075193E-2</v>
      </c>
      <c r="F1639">
        <v>0.264059634788257</v>
      </c>
      <c r="G1639">
        <v>1</v>
      </c>
      <c r="H1639">
        <v>9.0909090909090898E-2</v>
      </c>
      <c r="I1639">
        <v>11</v>
      </c>
      <c r="J1639" t="s">
        <v>267</v>
      </c>
      <c r="K1639" t="s">
        <v>2786</v>
      </c>
      <c r="L1639" t="s">
        <v>2867</v>
      </c>
      <c r="N1639" t="s">
        <v>3306</v>
      </c>
      <c r="O1639" t="s">
        <v>2763</v>
      </c>
      <c r="P1639" t="s">
        <v>2856</v>
      </c>
      <c r="Q1639" t="s">
        <v>2860</v>
      </c>
      <c r="R1639" t="s">
        <v>267</v>
      </c>
      <c r="S1639" t="s">
        <v>1496</v>
      </c>
      <c r="T1639" t="s">
        <v>2719</v>
      </c>
      <c r="V1639" t="s">
        <v>2714</v>
      </c>
      <c r="W1639">
        <v>0.95</v>
      </c>
      <c r="X1639" t="b">
        <v>1</v>
      </c>
      <c r="Y1639" t="s">
        <v>2720</v>
      </c>
    </row>
    <row r="1640" spans="1:25" x14ac:dyDescent="0.35">
      <c r="A1640" t="s">
        <v>2858</v>
      </c>
      <c r="B1640" t="s">
        <v>1500</v>
      </c>
      <c r="C1640" t="s">
        <v>2868</v>
      </c>
      <c r="D1640">
        <v>1.5625E-2</v>
      </c>
      <c r="E1640">
        <v>-1.53430030816774E-2</v>
      </c>
      <c r="F1640">
        <v>4.6593003081677402E-2</v>
      </c>
      <c r="G1640">
        <v>1</v>
      </c>
      <c r="H1640">
        <v>1.5625E-2</v>
      </c>
      <c r="I1640">
        <v>64</v>
      </c>
      <c r="J1640" t="s">
        <v>267</v>
      </c>
      <c r="K1640" t="s">
        <v>2786</v>
      </c>
      <c r="L1640" t="s">
        <v>2869</v>
      </c>
      <c r="N1640" t="s">
        <v>3306</v>
      </c>
      <c r="O1640" t="s">
        <v>2763</v>
      </c>
      <c r="P1640" t="s">
        <v>2856</v>
      </c>
      <c r="Q1640" t="s">
        <v>2860</v>
      </c>
      <c r="R1640" t="s">
        <v>267</v>
      </c>
      <c r="S1640" t="s">
        <v>1496</v>
      </c>
      <c r="T1640" t="s">
        <v>2719</v>
      </c>
      <c r="V1640" t="s">
        <v>2714</v>
      </c>
      <c r="W1640">
        <v>0.95</v>
      </c>
      <c r="X1640" t="b">
        <v>1</v>
      </c>
      <c r="Y1640" t="s">
        <v>2720</v>
      </c>
    </row>
    <row r="1641" spans="1:25" x14ac:dyDescent="0.35">
      <c r="A1641" t="s">
        <v>2858</v>
      </c>
      <c r="B1641" t="s">
        <v>1500</v>
      </c>
      <c r="C1641" t="s">
        <v>2870</v>
      </c>
      <c r="D1641">
        <v>7.8125E-2</v>
      </c>
      <c r="E1641">
        <v>1.1112790926933401E-2</v>
      </c>
      <c r="F1641">
        <v>0.14513720907306699</v>
      </c>
      <c r="G1641">
        <v>5</v>
      </c>
      <c r="H1641">
        <v>7.8125E-2</v>
      </c>
      <c r="I1641">
        <v>64</v>
      </c>
      <c r="J1641" t="s">
        <v>267</v>
      </c>
      <c r="K1641" t="s">
        <v>2786</v>
      </c>
      <c r="L1641" t="s">
        <v>2871</v>
      </c>
      <c r="N1641" t="s">
        <v>3306</v>
      </c>
      <c r="O1641" t="s">
        <v>2763</v>
      </c>
      <c r="P1641" t="s">
        <v>2856</v>
      </c>
      <c r="Q1641" t="s">
        <v>2860</v>
      </c>
      <c r="R1641" t="s">
        <v>267</v>
      </c>
      <c r="S1641" t="s">
        <v>1496</v>
      </c>
      <c r="T1641" t="s">
        <v>2719</v>
      </c>
      <c r="V1641" t="s">
        <v>2714</v>
      </c>
      <c r="W1641">
        <v>0.95</v>
      </c>
      <c r="X1641" t="b">
        <v>1</v>
      </c>
      <c r="Y1641" t="s">
        <v>2720</v>
      </c>
    </row>
    <row r="1642" spans="1:25" x14ac:dyDescent="0.35">
      <c r="A1642" t="s">
        <v>2858</v>
      </c>
      <c r="B1642" t="s">
        <v>1500</v>
      </c>
      <c r="C1642" t="s">
        <v>2872</v>
      </c>
      <c r="D1642">
        <v>1.5625E-2</v>
      </c>
      <c r="E1642">
        <v>-1.53430030816774E-2</v>
      </c>
      <c r="F1642">
        <v>4.6593003081677402E-2</v>
      </c>
      <c r="G1642">
        <v>1</v>
      </c>
      <c r="H1642">
        <v>1.5625E-2</v>
      </c>
      <c r="I1642">
        <v>64</v>
      </c>
      <c r="J1642" t="s">
        <v>267</v>
      </c>
      <c r="K1642" t="s">
        <v>2786</v>
      </c>
      <c r="L1642" t="s">
        <v>2873</v>
      </c>
      <c r="N1642" t="s">
        <v>3306</v>
      </c>
      <c r="O1642" t="s">
        <v>2763</v>
      </c>
      <c r="P1642" t="s">
        <v>2856</v>
      </c>
      <c r="Q1642" t="s">
        <v>2860</v>
      </c>
      <c r="R1642" t="s">
        <v>267</v>
      </c>
      <c r="S1642" t="s">
        <v>1496</v>
      </c>
      <c r="T1642" t="s">
        <v>2719</v>
      </c>
      <c r="V1642" t="s">
        <v>2714</v>
      </c>
      <c r="W1642">
        <v>0.95</v>
      </c>
      <c r="X1642" t="b">
        <v>1</v>
      </c>
      <c r="Y1642" t="s">
        <v>2720</v>
      </c>
    </row>
    <row r="1643" spans="1:25" x14ac:dyDescent="0.35">
      <c r="A1643" t="s">
        <v>2874</v>
      </c>
      <c r="B1643" t="s">
        <v>1496</v>
      </c>
      <c r="C1643" t="s">
        <v>1593</v>
      </c>
      <c r="D1643">
        <v>0.33333333333333298</v>
      </c>
      <c r="E1643">
        <v>-2.99434534591182E-2</v>
      </c>
      <c r="F1643">
        <v>0.69661012012578505</v>
      </c>
      <c r="G1643">
        <v>3</v>
      </c>
      <c r="H1643">
        <v>0.33333333333333298</v>
      </c>
      <c r="I1643">
        <v>9</v>
      </c>
      <c r="J1643" t="s">
        <v>286</v>
      </c>
      <c r="K1643" t="s">
        <v>2786</v>
      </c>
      <c r="L1643" t="s">
        <v>2859</v>
      </c>
      <c r="N1643" t="s">
        <v>3306</v>
      </c>
      <c r="O1643" t="s">
        <v>2763</v>
      </c>
      <c r="P1643" t="s">
        <v>2856</v>
      </c>
      <c r="Q1643" t="s">
        <v>2875</v>
      </c>
      <c r="R1643" t="s">
        <v>286</v>
      </c>
      <c r="S1643" t="s">
        <v>1496</v>
      </c>
      <c r="T1643" t="s">
        <v>2719</v>
      </c>
      <c r="V1643" t="s">
        <v>2714</v>
      </c>
      <c r="W1643">
        <v>0.95</v>
      </c>
      <c r="X1643" t="b">
        <v>1</v>
      </c>
      <c r="Y1643" t="s">
        <v>2720</v>
      </c>
    </row>
    <row r="1644" spans="1:25" x14ac:dyDescent="0.35">
      <c r="A1644" t="s">
        <v>2874</v>
      </c>
      <c r="B1644" t="s">
        <v>1496</v>
      </c>
      <c r="C1644" t="s">
        <v>1735</v>
      </c>
      <c r="D1644">
        <v>0.77777777777777801</v>
      </c>
      <c r="E1644">
        <v>0.45739776613262401</v>
      </c>
      <c r="F1644">
        <v>1.09815778942293</v>
      </c>
      <c r="G1644">
        <v>7</v>
      </c>
      <c r="H1644">
        <v>0.77777777777777801</v>
      </c>
      <c r="I1644">
        <v>9</v>
      </c>
      <c r="J1644" t="s">
        <v>286</v>
      </c>
      <c r="K1644" t="s">
        <v>2786</v>
      </c>
      <c r="L1644" t="s">
        <v>2861</v>
      </c>
      <c r="N1644" t="s">
        <v>3306</v>
      </c>
      <c r="O1644" t="s">
        <v>2763</v>
      </c>
      <c r="P1644" t="s">
        <v>2856</v>
      </c>
      <c r="Q1644" t="s">
        <v>2875</v>
      </c>
      <c r="R1644" t="s">
        <v>286</v>
      </c>
      <c r="S1644" t="s">
        <v>1496</v>
      </c>
      <c r="T1644" t="s">
        <v>2719</v>
      </c>
      <c r="V1644" t="s">
        <v>2714</v>
      </c>
      <c r="W1644">
        <v>0.95</v>
      </c>
      <c r="X1644" t="b">
        <v>1</v>
      </c>
      <c r="Y1644" t="s">
        <v>2720</v>
      </c>
    </row>
    <row r="1645" spans="1:25" x14ac:dyDescent="0.35">
      <c r="A1645" t="s">
        <v>2874</v>
      </c>
      <c r="B1645" t="s">
        <v>1496</v>
      </c>
      <c r="C1645" t="s">
        <v>1966</v>
      </c>
      <c r="D1645">
        <v>0.11111111111111099</v>
      </c>
      <c r="E1645">
        <v>-0.13107341341719</v>
      </c>
      <c r="F1645">
        <v>0.35329563563941202</v>
      </c>
      <c r="G1645">
        <v>1</v>
      </c>
      <c r="H1645">
        <v>0.11111111111111099</v>
      </c>
      <c r="I1645">
        <v>9</v>
      </c>
      <c r="J1645" t="s">
        <v>286</v>
      </c>
      <c r="K1645" t="s">
        <v>2786</v>
      </c>
      <c r="L1645" t="s">
        <v>2864</v>
      </c>
      <c r="N1645" t="s">
        <v>3306</v>
      </c>
      <c r="O1645" t="s">
        <v>2763</v>
      </c>
      <c r="P1645" t="s">
        <v>2856</v>
      </c>
      <c r="Q1645" t="s">
        <v>2875</v>
      </c>
      <c r="R1645" t="s">
        <v>286</v>
      </c>
      <c r="S1645" t="s">
        <v>1496</v>
      </c>
      <c r="T1645" t="s">
        <v>2719</v>
      </c>
      <c r="V1645" t="s">
        <v>2714</v>
      </c>
      <c r="W1645">
        <v>0.95</v>
      </c>
      <c r="X1645" t="b">
        <v>1</v>
      </c>
      <c r="Y1645" t="s">
        <v>2720</v>
      </c>
    </row>
    <row r="1646" spans="1:25" x14ac:dyDescent="0.35">
      <c r="A1646" t="s">
        <v>2874</v>
      </c>
      <c r="B1646" t="s">
        <v>1496</v>
      </c>
      <c r="C1646" t="s">
        <v>2865</v>
      </c>
      <c r="D1646">
        <v>0.22222222222222199</v>
      </c>
      <c r="E1646">
        <v>-9.8157789422931199E-2</v>
      </c>
      <c r="F1646">
        <v>0.54260223386737605</v>
      </c>
      <c r="G1646">
        <v>2</v>
      </c>
      <c r="H1646">
        <v>0.22222222222222199</v>
      </c>
      <c r="I1646">
        <v>9</v>
      </c>
      <c r="J1646" t="s">
        <v>286</v>
      </c>
      <c r="K1646" t="s">
        <v>2786</v>
      </c>
      <c r="L1646" t="s">
        <v>2866</v>
      </c>
      <c r="N1646" t="s">
        <v>3306</v>
      </c>
      <c r="O1646" t="s">
        <v>2763</v>
      </c>
      <c r="P1646" t="s">
        <v>2856</v>
      </c>
      <c r="Q1646" t="s">
        <v>2875</v>
      </c>
      <c r="R1646" t="s">
        <v>286</v>
      </c>
      <c r="S1646" t="s">
        <v>1496</v>
      </c>
      <c r="T1646" t="s">
        <v>2719</v>
      </c>
      <c r="V1646" t="s">
        <v>2714</v>
      </c>
      <c r="W1646">
        <v>0.95</v>
      </c>
      <c r="X1646" t="b">
        <v>1</v>
      </c>
      <c r="Y1646" t="s">
        <v>2720</v>
      </c>
    </row>
    <row r="1647" spans="1:25" x14ac:dyDescent="0.35">
      <c r="A1647" t="s">
        <v>2876</v>
      </c>
      <c r="B1647" t="s">
        <v>1500</v>
      </c>
      <c r="C1647" t="s">
        <v>1579</v>
      </c>
      <c r="D1647">
        <v>0.4375</v>
      </c>
      <c r="E1647">
        <v>0.31385077929136201</v>
      </c>
      <c r="F1647">
        <v>0.56114922070863804</v>
      </c>
      <c r="G1647">
        <v>28</v>
      </c>
      <c r="H1647">
        <v>0.4375</v>
      </c>
      <c r="I1647">
        <v>64</v>
      </c>
      <c r="J1647" t="s">
        <v>305</v>
      </c>
      <c r="K1647" t="s">
        <v>2786</v>
      </c>
      <c r="L1647" t="s">
        <v>2800</v>
      </c>
      <c r="N1647" t="s">
        <v>3306</v>
      </c>
      <c r="O1647" t="s">
        <v>2763</v>
      </c>
      <c r="P1647" t="s">
        <v>2856</v>
      </c>
      <c r="Q1647" t="s">
        <v>2831</v>
      </c>
      <c r="R1647" t="s">
        <v>305</v>
      </c>
      <c r="T1647" t="s">
        <v>2719</v>
      </c>
      <c r="V1647" t="s">
        <v>2714</v>
      </c>
      <c r="W1647">
        <v>0.95</v>
      </c>
      <c r="X1647" t="b">
        <v>1</v>
      </c>
      <c r="Y1647" t="s">
        <v>2720</v>
      </c>
    </row>
    <row r="1648" spans="1:25" x14ac:dyDescent="0.35">
      <c r="A1648" t="s">
        <v>2876</v>
      </c>
      <c r="B1648" t="s">
        <v>1496</v>
      </c>
      <c r="C1648" t="s">
        <v>1579</v>
      </c>
      <c r="D1648">
        <v>0.25</v>
      </c>
      <c r="E1648">
        <v>5.6929146384657903E-2</v>
      </c>
      <c r="F1648">
        <v>0.44307085361534199</v>
      </c>
      <c r="G1648">
        <v>5</v>
      </c>
      <c r="H1648">
        <v>0.25</v>
      </c>
      <c r="I1648">
        <v>20</v>
      </c>
      <c r="J1648" t="s">
        <v>305</v>
      </c>
      <c r="K1648" t="s">
        <v>2786</v>
      </c>
      <c r="L1648" t="s">
        <v>2800</v>
      </c>
      <c r="N1648" t="s">
        <v>3306</v>
      </c>
      <c r="O1648" t="s">
        <v>2763</v>
      </c>
      <c r="P1648" t="s">
        <v>2856</v>
      </c>
      <c r="Q1648" t="s">
        <v>2831</v>
      </c>
      <c r="R1648" t="s">
        <v>305</v>
      </c>
      <c r="T1648" t="s">
        <v>2719</v>
      </c>
      <c r="V1648" t="s">
        <v>2714</v>
      </c>
      <c r="W1648">
        <v>0.95</v>
      </c>
      <c r="X1648" t="b">
        <v>1</v>
      </c>
      <c r="Y1648" t="s">
        <v>2720</v>
      </c>
    </row>
    <row r="1649" spans="1:25" x14ac:dyDescent="0.35">
      <c r="A1649" t="s">
        <v>2876</v>
      </c>
      <c r="B1649" t="s">
        <v>1500</v>
      </c>
      <c r="C1649" t="s">
        <v>1552</v>
      </c>
      <c r="D1649">
        <v>6.25E-2</v>
      </c>
      <c r="E1649">
        <v>2.1653582452055798E-3</v>
      </c>
      <c r="F1649">
        <v>0.122834641754794</v>
      </c>
      <c r="G1649">
        <v>4</v>
      </c>
      <c r="H1649">
        <v>6.25E-2</v>
      </c>
      <c r="I1649">
        <v>64</v>
      </c>
      <c r="J1649" t="s">
        <v>305</v>
      </c>
      <c r="K1649" t="s">
        <v>2786</v>
      </c>
      <c r="L1649" t="s">
        <v>2803</v>
      </c>
      <c r="N1649" t="s">
        <v>3306</v>
      </c>
      <c r="O1649" t="s">
        <v>2763</v>
      </c>
      <c r="P1649" t="s">
        <v>2856</v>
      </c>
      <c r="Q1649" t="s">
        <v>2831</v>
      </c>
      <c r="R1649" t="s">
        <v>305</v>
      </c>
      <c r="T1649" t="s">
        <v>2719</v>
      </c>
      <c r="V1649" t="s">
        <v>2714</v>
      </c>
      <c r="W1649">
        <v>0.95</v>
      </c>
      <c r="X1649" t="b">
        <v>1</v>
      </c>
      <c r="Y1649" t="s">
        <v>2720</v>
      </c>
    </row>
    <row r="1650" spans="1:25" x14ac:dyDescent="0.35">
      <c r="A1650" t="s">
        <v>2876</v>
      </c>
      <c r="B1650" t="s">
        <v>1496</v>
      </c>
      <c r="C1650" t="s">
        <v>1552</v>
      </c>
      <c r="D1650">
        <v>0.1</v>
      </c>
      <c r="E1650">
        <v>-3.3763411168986297E-2</v>
      </c>
      <c r="F1650">
        <v>0.233763411168986</v>
      </c>
      <c r="G1650">
        <v>2</v>
      </c>
      <c r="H1650">
        <v>0.1</v>
      </c>
      <c r="I1650">
        <v>20</v>
      </c>
      <c r="J1650" t="s">
        <v>305</v>
      </c>
      <c r="K1650" t="s">
        <v>2786</v>
      </c>
      <c r="L1650" t="s">
        <v>2803</v>
      </c>
      <c r="N1650" t="s">
        <v>3306</v>
      </c>
      <c r="O1650" t="s">
        <v>2763</v>
      </c>
      <c r="P1650" t="s">
        <v>2856</v>
      </c>
      <c r="Q1650" t="s">
        <v>2831</v>
      </c>
      <c r="R1650" t="s">
        <v>305</v>
      </c>
      <c r="T1650" t="s">
        <v>2719</v>
      </c>
      <c r="V1650" t="s">
        <v>2714</v>
      </c>
      <c r="W1650">
        <v>0.95</v>
      </c>
      <c r="X1650" t="b">
        <v>1</v>
      </c>
      <c r="Y1650" t="s">
        <v>2720</v>
      </c>
    </row>
    <row r="1651" spans="1:25" x14ac:dyDescent="0.35">
      <c r="A1651" t="s">
        <v>2876</v>
      </c>
      <c r="B1651" t="s">
        <v>1500</v>
      </c>
      <c r="C1651" t="s">
        <v>1505</v>
      </c>
      <c r="D1651">
        <v>0.5625</v>
      </c>
      <c r="E1651">
        <v>0.43885077929136201</v>
      </c>
      <c r="F1651">
        <v>0.68614922070863804</v>
      </c>
      <c r="G1651">
        <v>36</v>
      </c>
      <c r="H1651">
        <v>0.5625</v>
      </c>
      <c r="I1651">
        <v>64</v>
      </c>
      <c r="J1651" t="s">
        <v>305</v>
      </c>
      <c r="K1651" t="s">
        <v>2786</v>
      </c>
      <c r="L1651" t="s">
        <v>2804</v>
      </c>
      <c r="N1651" t="s">
        <v>3306</v>
      </c>
      <c r="O1651" t="s">
        <v>2763</v>
      </c>
      <c r="P1651" t="s">
        <v>2856</v>
      </c>
      <c r="Q1651" t="s">
        <v>2831</v>
      </c>
      <c r="R1651" t="s">
        <v>305</v>
      </c>
      <c r="T1651" t="s">
        <v>2719</v>
      </c>
      <c r="V1651" t="s">
        <v>2714</v>
      </c>
      <c r="W1651">
        <v>0.95</v>
      </c>
      <c r="X1651" t="b">
        <v>1</v>
      </c>
      <c r="Y1651" t="s">
        <v>2720</v>
      </c>
    </row>
    <row r="1652" spans="1:25" x14ac:dyDescent="0.35">
      <c r="A1652" t="s">
        <v>2876</v>
      </c>
      <c r="B1652" t="s">
        <v>1496</v>
      </c>
      <c r="C1652" t="s">
        <v>1505</v>
      </c>
      <c r="D1652">
        <v>0.2</v>
      </c>
      <c r="E1652">
        <v>2.1648785108018299E-2</v>
      </c>
      <c r="F1652">
        <v>0.37835121489198198</v>
      </c>
      <c r="G1652">
        <v>4</v>
      </c>
      <c r="H1652">
        <v>0.2</v>
      </c>
      <c r="I1652">
        <v>20</v>
      </c>
      <c r="J1652" t="s">
        <v>305</v>
      </c>
      <c r="K1652" t="s">
        <v>2786</v>
      </c>
      <c r="L1652" t="s">
        <v>2804</v>
      </c>
      <c r="N1652" t="s">
        <v>3306</v>
      </c>
      <c r="O1652" t="s">
        <v>2763</v>
      </c>
      <c r="P1652" t="s">
        <v>2856</v>
      </c>
      <c r="Q1652" t="s">
        <v>2831</v>
      </c>
      <c r="R1652" t="s">
        <v>305</v>
      </c>
      <c r="T1652" t="s">
        <v>2719</v>
      </c>
      <c r="V1652" t="s">
        <v>2714</v>
      </c>
      <c r="W1652">
        <v>0.95</v>
      </c>
      <c r="X1652" t="b">
        <v>1</v>
      </c>
      <c r="Y1652" t="s">
        <v>2720</v>
      </c>
    </row>
    <row r="1653" spans="1:25" x14ac:dyDescent="0.35">
      <c r="A1653" t="s">
        <v>2876</v>
      </c>
      <c r="B1653" t="s">
        <v>1500</v>
      </c>
      <c r="C1653" t="s">
        <v>1679</v>
      </c>
      <c r="D1653">
        <v>0.40625</v>
      </c>
      <c r="E1653">
        <v>0.28383360390775503</v>
      </c>
      <c r="F1653">
        <v>0.52866639609224497</v>
      </c>
      <c r="G1653">
        <v>26</v>
      </c>
      <c r="H1653">
        <v>0.40625</v>
      </c>
      <c r="I1653">
        <v>64</v>
      </c>
      <c r="J1653" t="s">
        <v>305</v>
      </c>
      <c r="K1653" t="s">
        <v>2786</v>
      </c>
      <c r="L1653" t="s">
        <v>2805</v>
      </c>
      <c r="N1653" t="s">
        <v>3306</v>
      </c>
      <c r="O1653" t="s">
        <v>2763</v>
      </c>
      <c r="P1653" t="s">
        <v>2856</v>
      </c>
      <c r="Q1653" t="s">
        <v>2831</v>
      </c>
      <c r="R1653" t="s">
        <v>305</v>
      </c>
      <c r="T1653" t="s">
        <v>2719</v>
      </c>
      <c r="V1653" t="s">
        <v>2714</v>
      </c>
      <c r="W1653">
        <v>0.95</v>
      </c>
      <c r="X1653" t="b">
        <v>1</v>
      </c>
      <c r="Y1653" t="s">
        <v>2720</v>
      </c>
    </row>
    <row r="1654" spans="1:25" x14ac:dyDescent="0.35">
      <c r="A1654" t="s">
        <v>2876</v>
      </c>
      <c r="B1654" t="s">
        <v>1496</v>
      </c>
      <c r="C1654" t="s">
        <v>1679</v>
      </c>
      <c r="D1654">
        <v>0.15</v>
      </c>
      <c r="E1654">
        <v>-9.2103045368440405E-3</v>
      </c>
      <c r="F1654">
        <v>0.30921030453684401</v>
      </c>
      <c r="G1654">
        <v>3</v>
      </c>
      <c r="H1654">
        <v>0.15</v>
      </c>
      <c r="I1654">
        <v>20</v>
      </c>
      <c r="J1654" t="s">
        <v>305</v>
      </c>
      <c r="K1654" t="s">
        <v>2786</v>
      </c>
      <c r="L1654" t="s">
        <v>2805</v>
      </c>
      <c r="N1654" t="s">
        <v>3306</v>
      </c>
      <c r="O1654" t="s">
        <v>2763</v>
      </c>
      <c r="P1654" t="s">
        <v>2856</v>
      </c>
      <c r="Q1654" t="s">
        <v>2831</v>
      </c>
      <c r="R1654" t="s">
        <v>305</v>
      </c>
      <c r="T1654" t="s">
        <v>2719</v>
      </c>
      <c r="V1654" t="s">
        <v>2714</v>
      </c>
      <c r="W1654">
        <v>0.95</v>
      </c>
      <c r="X1654" t="b">
        <v>1</v>
      </c>
      <c r="Y1654" t="s">
        <v>2720</v>
      </c>
    </row>
    <row r="1655" spans="1:25" x14ac:dyDescent="0.35">
      <c r="A1655" t="s">
        <v>2876</v>
      </c>
      <c r="B1655" t="s">
        <v>1496</v>
      </c>
      <c r="C1655" t="s">
        <v>1680</v>
      </c>
      <c r="D1655">
        <v>0.4</v>
      </c>
      <c r="E1655">
        <v>0.181565264254586</v>
      </c>
      <c r="F1655">
        <v>0.61843473574541397</v>
      </c>
      <c r="G1655">
        <v>8</v>
      </c>
      <c r="H1655">
        <v>0.4</v>
      </c>
      <c r="I1655">
        <v>20</v>
      </c>
      <c r="J1655" t="s">
        <v>305</v>
      </c>
      <c r="K1655" t="s">
        <v>2786</v>
      </c>
      <c r="L1655" t="s">
        <v>2806</v>
      </c>
      <c r="N1655" t="s">
        <v>3306</v>
      </c>
      <c r="O1655" t="s">
        <v>2763</v>
      </c>
      <c r="P1655" t="s">
        <v>2856</v>
      </c>
      <c r="Q1655" t="s">
        <v>2831</v>
      </c>
      <c r="R1655" t="s">
        <v>305</v>
      </c>
      <c r="T1655" t="s">
        <v>2719</v>
      </c>
      <c r="V1655" t="s">
        <v>2714</v>
      </c>
      <c r="W1655">
        <v>0.95</v>
      </c>
      <c r="X1655" t="b">
        <v>1</v>
      </c>
      <c r="Y1655" t="s">
        <v>2720</v>
      </c>
    </row>
    <row r="1656" spans="1:25" x14ac:dyDescent="0.35">
      <c r="A1656" t="s">
        <v>2876</v>
      </c>
      <c r="B1656" t="s">
        <v>1500</v>
      </c>
      <c r="C1656" t="s">
        <v>1576</v>
      </c>
      <c r="D1656">
        <v>1.5625E-2</v>
      </c>
      <c r="E1656">
        <v>-1.5287305177159399E-2</v>
      </c>
      <c r="F1656">
        <v>4.6537305177159399E-2</v>
      </c>
      <c r="G1656">
        <v>1</v>
      </c>
      <c r="H1656">
        <v>1.5625E-2</v>
      </c>
      <c r="I1656">
        <v>64</v>
      </c>
      <c r="J1656" t="s">
        <v>305</v>
      </c>
      <c r="K1656" t="s">
        <v>2786</v>
      </c>
      <c r="L1656" t="s">
        <v>2807</v>
      </c>
      <c r="N1656" t="s">
        <v>3306</v>
      </c>
      <c r="O1656" t="s">
        <v>2763</v>
      </c>
      <c r="P1656" t="s">
        <v>2856</v>
      </c>
      <c r="Q1656" t="s">
        <v>2831</v>
      </c>
      <c r="R1656" t="s">
        <v>305</v>
      </c>
      <c r="T1656" t="s">
        <v>2719</v>
      </c>
      <c r="V1656" t="s">
        <v>2714</v>
      </c>
      <c r="W1656">
        <v>0.95</v>
      </c>
      <c r="X1656" t="b">
        <v>1</v>
      </c>
      <c r="Y1656" t="s">
        <v>2720</v>
      </c>
    </row>
    <row r="1657" spans="1:25" x14ac:dyDescent="0.35">
      <c r="A1657" t="s">
        <v>2876</v>
      </c>
      <c r="B1657" t="s">
        <v>1496</v>
      </c>
      <c r="C1657" t="s">
        <v>1702</v>
      </c>
      <c r="D1657">
        <v>0.05</v>
      </c>
      <c r="E1657">
        <v>-4.7176865271481801E-2</v>
      </c>
      <c r="F1657">
        <v>0.14717686527148199</v>
      </c>
      <c r="G1657">
        <v>1</v>
      </c>
      <c r="H1657">
        <v>0.05</v>
      </c>
      <c r="I1657">
        <v>20</v>
      </c>
      <c r="J1657" t="s">
        <v>305</v>
      </c>
      <c r="K1657" t="s">
        <v>2786</v>
      </c>
      <c r="L1657" t="s">
        <v>2832</v>
      </c>
      <c r="N1657" t="s">
        <v>3306</v>
      </c>
      <c r="O1657" t="s">
        <v>2763</v>
      </c>
      <c r="P1657" t="s">
        <v>2856</v>
      </c>
      <c r="Q1657" t="s">
        <v>2831</v>
      </c>
      <c r="R1657" t="s">
        <v>305</v>
      </c>
      <c r="T1657" t="s">
        <v>2719</v>
      </c>
      <c r="V1657" t="s">
        <v>2714</v>
      </c>
      <c r="W1657">
        <v>0.95</v>
      </c>
      <c r="X1657" t="b">
        <v>1</v>
      </c>
      <c r="Y1657" t="s">
        <v>2720</v>
      </c>
    </row>
    <row r="1658" spans="1:25" x14ac:dyDescent="0.35">
      <c r="A1658" t="s">
        <v>2877</v>
      </c>
      <c r="B1658" t="s">
        <v>1496</v>
      </c>
      <c r="C1658" t="s">
        <v>1766</v>
      </c>
      <c r="D1658">
        <v>0.22222222222222199</v>
      </c>
      <c r="E1658">
        <v>-9.8157789422931199E-2</v>
      </c>
      <c r="F1658">
        <v>0.54260223386737605</v>
      </c>
      <c r="G1658">
        <v>2</v>
      </c>
      <c r="H1658">
        <v>0.22222222222222199</v>
      </c>
      <c r="I1658">
        <v>9</v>
      </c>
      <c r="J1658" t="s">
        <v>320</v>
      </c>
      <c r="K1658" t="s">
        <v>2786</v>
      </c>
      <c r="L1658" t="s">
        <v>2809</v>
      </c>
      <c r="N1658" t="s">
        <v>3306</v>
      </c>
      <c r="O1658" t="s">
        <v>2763</v>
      </c>
      <c r="P1658" t="s">
        <v>2856</v>
      </c>
      <c r="Q1658" t="s">
        <v>2878</v>
      </c>
      <c r="R1658" t="s">
        <v>320</v>
      </c>
      <c r="S1658" t="s">
        <v>1496</v>
      </c>
      <c r="T1658" t="s">
        <v>2719</v>
      </c>
      <c r="V1658" t="s">
        <v>2714</v>
      </c>
      <c r="W1658">
        <v>0.95</v>
      </c>
      <c r="X1658" t="b">
        <v>1</v>
      </c>
      <c r="Y1658" t="s">
        <v>2720</v>
      </c>
    </row>
    <row r="1659" spans="1:25" x14ac:dyDescent="0.35">
      <c r="A1659" t="s">
        <v>2877</v>
      </c>
      <c r="B1659" t="s">
        <v>1496</v>
      </c>
      <c r="C1659" t="s">
        <v>2879</v>
      </c>
      <c r="D1659">
        <v>0.22222222222222199</v>
      </c>
      <c r="E1659">
        <v>-9.8157789422931199E-2</v>
      </c>
      <c r="F1659">
        <v>0.54260223386737605</v>
      </c>
      <c r="G1659">
        <v>2</v>
      </c>
      <c r="H1659">
        <v>0.22222222222222199</v>
      </c>
      <c r="I1659">
        <v>9</v>
      </c>
      <c r="J1659" t="s">
        <v>320</v>
      </c>
      <c r="K1659" t="s">
        <v>2786</v>
      </c>
      <c r="L1659" t="s">
        <v>2880</v>
      </c>
      <c r="N1659" t="s">
        <v>3306</v>
      </c>
      <c r="O1659" t="s">
        <v>2763</v>
      </c>
      <c r="P1659" t="s">
        <v>2856</v>
      </c>
      <c r="Q1659" t="s">
        <v>2878</v>
      </c>
      <c r="R1659" t="s">
        <v>320</v>
      </c>
      <c r="S1659" t="s">
        <v>1496</v>
      </c>
      <c r="T1659" t="s">
        <v>2719</v>
      </c>
      <c r="V1659" t="s">
        <v>2714</v>
      </c>
      <c r="W1659">
        <v>0.95</v>
      </c>
      <c r="X1659" t="b">
        <v>1</v>
      </c>
      <c r="Y1659" t="s">
        <v>2720</v>
      </c>
    </row>
    <row r="1660" spans="1:25" x14ac:dyDescent="0.35">
      <c r="A1660" t="s">
        <v>2877</v>
      </c>
      <c r="B1660" t="s">
        <v>1496</v>
      </c>
      <c r="C1660" t="s">
        <v>2881</v>
      </c>
      <c r="D1660">
        <v>0.22222222222222199</v>
      </c>
      <c r="E1660">
        <v>-9.8157789422931199E-2</v>
      </c>
      <c r="F1660">
        <v>0.54260223386737605</v>
      </c>
      <c r="G1660">
        <v>2</v>
      </c>
      <c r="H1660">
        <v>0.22222222222222199</v>
      </c>
      <c r="I1660">
        <v>9</v>
      </c>
      <c r="J1660" t="s">
        <v>320</v>
      </c>
      <c r="K1660" t="s">
        <v>2786</v>
      </c>
      <c r="L1660" t="s">
        <v>2882</v>
      </c>
      <c r="N1660" t="s">
        <v>3306</v>
      </c>
      <c r="O1660" t="s">
        <v>2763</v>
      </c>
      <c r="P1660" t="s">
        <v>2856</v>
      </c>
      <c r="Q1660" t="s">
        <v>2878</v>
      </c>
      <c r="R1660" t="s">
        <v>320</v>
      </c>
      <c r="S1660" t="s">
        <v>1496</v>
      </c>
      <c r="T1660" t="s">
        <v>2719</v>
      </c>
      <c r="V1660" t="s">
        <v>2714</v>
      </c>
      <c r="W1660">
        <v>0.95</v>
      </c>
      <c r="X1660" t="b">
        <v>1</v>
      </c>
      <c r="Y1660" t="s">
        <v>2720</v>
      </c>
    </row>
    <row r="1661" spans="1:25" x14ac:dyDescent="0.35">
      <c r="A1661" t="s">
        <v>2877</v>
      </c>
      <c r="B1661" t="s">
        <v>1496</v>
      </c>
      <c r="C1661" t="s">
        <v>1681</v>
      </c>
      <c r="D1661">
        <v>0.11111111111111099</v>
      </c>
      <c r="E1661">
        <v>-0.13107341341719</v>
      </c>
      <c r="F1661">
        <v>0.35329563563941202</v>
      </c>
      <c r="G1661">
        <v>1</v>
      </c>
      <c r="H1661">
        <v>0.11111111111111099</v>
      </c>
      <c r="I1661">
        <v>9</v>
      </c>
      <c r="J1661" t="s">
        <v>320</v>
      </c>
      <c r="K1661" t="s">
        <v>2786</v>
      </c>
      <c r="L1661" t="s">
        <v>2813</v>
      </c>
      <c r="N1661" t="s">
        <v>3306</v>
      </c>
      <c r="O1661" t="s">
        <v>2763</v>
      </c>
      <c r="P1661" t="s">
        <v>2856</v>
      </c>
      <c r="Q1661" t="s">
        <v>2878</v>
      </c>
      <c r="R1661" t="s">
        <v>320</v>
      </c>
      <c r="S1661" t="s">
        <v>1496</v>
      </c>
      <c r="T1661" t="s">
        <v>2719</v>
      </c>
      <c r="V1661" t="s">
        <v>2714</v>
      </c>
      <c r="W1661">
        <v>0.95</v>
      </c>
      <c r="X1661" t="b">
        <v>1</v>
      </c>
      <c r="Y1661" t="s">
        <v>2720</v>
      </c>
    </row>
    <row r="1662" spans="1:25" x14ac:dyDescent="0.35">
      <c r="A1662" t="s">
        <v>2877</v>
      </c>
      <c r="B1662" t="s">
        <v>1496</v>
      </c>
      <c r="C1662" t="s">
        <v>1914</v>
      </c>
      <c r="D1662">
        <v>0.66666666666666696</v>
      </c>
      <c r="E1662">
        <v>0.30338987987421501</v>
      </c>
      <c r="F1662">
        <v>1.0299434534591201</v>
      </c>
      <c r="G1662">
        <v>6</v>
      </c>
      <c r="H1662">
        <v>0.66666666666666696</v>
      </c>
      <c r="I1662">
        <v>9</v>
      </c>
      <c r="J1662" t="s">
        <v>320</v>
      </c>
      <c r="K1662" t="s">
        <v>2786</v>
      </c>
      <c r="L1662" t="s">
        <v>2814</v>
      </c>
      <c r="N1662" t="s">
        <v>3306</v>
      </c>
      <c r="O1662" t="s">
        <v>2763</v>
      </c>
      <c r="P1662" t="s">
        <v>2856</v>
      </c>
      <c r="Q1662" t="s">
        <v>2878</v>
      </c>
      <c r="R1662" t="s">
        <v>320</v>
      </c>
      <c r="S1662" t="s">
        <v>1496</v>
      </c>
      <c r="T1662" t="s">
        <v>2719</v>
      </c>
      <c r="V1662" t="s">
        <v>2714</v>
      </c>
      <c r="W1662">
        <v>0.95</v>
      </c>
      <c r="X1662" t="b">
        <v>1</v>
      </c>
      <c r="Y1662" t="s">
        <v>2720</v>
      </c>
    </row>
    <row r="1663" spans="1:25" x14ac:dyDescent="0.35">
      <c r="A1663" t="s">
        <v>2883</v>
      </c>
      <c r="B1663" t="s">
        <v>1496</v>
      </c>
      <c r="C1663" t="s">
        <v>1593</v>
      </c>
      <c r="D1663">
        <v>0.5</v>
      </c>
      <c r="E1663">
        <v>-4.0037671903700902</v>
      </c>
      <c r="F1663">
        <v>5.0037671903700902</v>
      </c>
      <c r="G1663">
        <v>1</v>
      </c>
      <c r="H1663">
        <v>0.5</v>
      </c>
      <c r="I1663">
        <v>2</v>
      </c>
      <c r="J1663" t="s">
        <v>331</v>
      </c>
      <c r="K1663" t="s">
        <v>2786</v>
      </c>
      <c r="L1663" t="s">
        <v>2859</v>
      </c>
      <c r="N1663" t="s">
        <v>3306</v>
      </c>
      <c r="O1663" t="s">
        <v>2763</v>
      </c>
      <c r="P1663" t="s">
        <v>2856</v>
      </c>
      <c r="Q1663" t="s">
        <v>2884</v>
      </c>
      <c r="R1663" t="s">
        <v>331</v>
      </c>
      <c r="S1663" t="s">
        <v>1496</v>
      </c>
      <c r="T1663" t="s">
        <v>2719</v>
      </c>
      <c r="V1663" t="s">
        <v>2714</v>
      </c>
      <c r="W1663">
        <v>0.95</v>
      </c>
      <c r="X1663" t="b">
        <v>1</v>
      </c>
      <c r="Y1663" t="s">
        <v>2720</v>
      </c>
    </row>
    <row r="1664" spans="1:25" x14ac:dyDescent="0.35">
      <c r="A1664" t="s">
        <v>2883</v>
      </c>
      <c r="B1664" t="s">
        <v>1496</v>
      </c>
      <c r="C1664" t="s">
        <v>2865</v>
      </c>
      <c r="D1664">
        <v>0.5</v>
      </c>
      <c r="E1664">
        <v>-4.0037671903700902</v>
      </c>
      <c r="F1664">
        <v>5.0037671903700902</v>
      </c>
      <c r="G1664">
        <v>1</v>
      </c>
      <c r="H1664">
        <v>0.5</v>
      </c>
      <c r="I1664">
        <v>2</v>
      </c>
      <c r="J1664" t="s">
        <v>331</v>
      </c>
      <c r="K1664" t="s">
        <v>2786</v>
      </c>
      <c r="L1664" t="s">
        <v>2866</v>
      </c>
      <c r="N1664" t="s">
        <v>3306</v>
      </c>
      <c r="O1664" t="s">
        <v>2763</v>
      </c>
      <c r="P1664" t="s">
        <v>2856</v>
      </c>
      <c r="Q1664" t="s">
        <v>2884</v>
      </c>
      <c r="R1664" t="s">
        <v>331</v>
      </c>
      <c r="S1664" t="s">
        <v>1496</v>
      </c>
      <c r="T1664" t="s">
        <v>2719</v>
      </c>
      <c r="V1664" t="s">
        <v>2714</v>
      </c>
      <c r="W1664">
        <v>0.95</v>
      </c>
      <c r="X1664" t="b">
        <v>1</v>
      </c>
      <c r="Y1664" t="s">
        <v>2720</v>
      </c>
    </row>
    <row r="1665" spans="1:25" x14ac:dyDescent="0.35">
      <c r="A1665" t="s">
        <v>2883</v>
      </c>
      <c r="B1665" t="s">
        <v>1496</v>
      </c>
      <c r="C1665" t="s">
        <v>1506</v>
      </c>
      <c r="D1665">
        <v>0.5</v>
      </c>
      <c r="E1665">
        <v>-4.0037671903700902</v>
      </c>
      <c r="F1665">
        <v>5.0037671903700902</v>
      </c>
      <c r="G1665">
        <v>1</v>
      </c>
      <c r="H1665">
        <v>0.5</v>
      </c>
      <c r="I1665">
        <v>2</v>
      </c>
      <c r="J1665" t="s">
        <v>331</v>
      </c>
      <c r="K1665" t="s">
        <v>2786</v>
      </c>
      <c r="L1665" t="s">
        <v>2867</v>
      </c>
      <c r="N1665" t="s">
        <v>3306</v>
      </c>
      <c r="O1665" t="s">
        <v>2763</v>
      </c>
      <c r="P1665" t="s">
        <v>2856</v>
      </c>
      <c r="Q1665" t="s">
        <v>2884</v>
      </c>
      <c r="R1665" t="s">
        <v>331</v>
      </c>
      <c r="S1665" t="s">
        <v>1496</v>
      </c>
      <c r="T1665" t="s">
        <v>2719</v>
      </c>
      <c r="V1665" t="s">
        <v>2714</v>
      </c>
      <c r="W1665">
        <v>0.95</v>
      </c>
      <c r="X1665" t="b">
        <v>1</v>
      </c>
      <c r="Y1665" t="s">
        <v>2720</v>
      </c>
    </row>
    <row r="1666" spans="1:25" x14ac:dyDescent="0.35">
      <c r="A1666" t="s">
        <v>2885</v>
      </c>
      <c r="B1666" t="s">
        <v>1496</v>
      </c>
      <c r="C1666" t="s">
        <v>1518</v>
      </c>
      <c r="D1666">
        <v>0.44444444444444398</v>
      </c>
      <c r="E1666">
        <v>6.1517088667270799E-2</v>
      </c>
      <c r="F1666">
        <v>0.82737180022161805</v>
      </c>
      <c r="G1666">
        <v>4</v>
      </c>
      <c r="H1666">
        <v>0.44444444444444398</v>
      </c>
      <c r="I1666">
        <v>9</v>
      </c>
      <c r="J1666" t="s">
        <v>350</v>
      </c>
      <c r="K1666" t="s">
        <v>2716</v>
      </c>
      <c r="L1666" t="s">
        <v>2818</v>
      </c>
      <c r="N1666" t="s">
        <v>3306</v>
      </c>
      <c r="O1666" t="s">
        <v>2763</v>
      </c>
      <c r="P1666" t="s">
        <v>2856</v>
      </c>
      <c r="Q1666" t="s">
        <v>2886</v>
      </c>
      <c r="R1666" t="s">
        <v>350</v>
      </c>
      <c r="S1666" t="s">
        <v>1496</v>
      </c>
      <c r="T1666" t="s">
        <v>2719</v>
      </c>
      <c r="V1666" t="s">
        <v>2714</v>
      </c>
      <c r="W1666">
        <v>0.95</v>
      </c>
      <c r="X1666" t="b">
        <v>1</v>
      </c>
      <c r="Y1666" t="s">
        <v>2720</v>
      </c>
    </row>
    <row r="1667" spans="1:25" x14ac:dyDescent="0.35">
      <c r="A1667" t="s">
        <v>2885</v>
      </c>
      <c r="B1667" t="s">
        <v>1496</v>
      </c>
      <c r="C1667" t="s">
        <v>1563</v>
      </c>
      <c r="D1667">
        <v>0.55555555555555602</v>
      </c>
      <c r="E1667">
        <v>0.17262819977838201</v>
      </c>
      <c r="F1667">
        <v>0.93848291133272899</v>
      </c>
      <c r="G1667">
        <v>5</v>
      </c>
      <c r="H1667">
        <v>0.55555555555555602</v>
      </c>
      <c r="I1667">
        <v>9</v>
      </c>
      <c r="J1667" t="s">
        <v>350</v>
      </c>
      <c r="K1667" t="s">
        <v>2716</v>
      </c>
      <c r="L1667" t="s">
        <v>2820</v>
      </c>
      <c r="N1667" t="s">
        <v>3306</v>
      </c>
      <c r="O1667" t="s">
        <v>2763</v>
      </c>
      <c r="P1667" t="s">
        <v>2856</v>
      </c>
      <c r="Q1667" t="s">
        <v>2886</v>
      </c>
      <c r="R1667" t="s">
        <v>350</v>
      </c>
      <c r="S1667" t="s">
        <v>1496</v>
      </c>
      <c r="T1667" t="s">
        <v>2719</v>
      </c>
      <c r="V1667" t="s">
        <v>2714</v>
      </c>
      <c r="W1667">
        <v>0.95</v>
      </c>
      <c r="X1667" t="b">
        <v>1</v>
      </c>
      <c r="Y1667" t="s">
        <v>2720</v>
      </c>
    </row>
    <row r="1668" spans="1:25" x14ac:dyDescent="0.35">
      <c r="A1668" t="s">
        <v>2887</v>
      </c>
      <c r="B1668" t="s">
        <v>1500</v>
      </c>
      <c r="C1668" t="s">
        <v>1500</v>
      </c>
      <c r="D1668">
        <v>1</v>
      </c>
      <c r="E1668">
        <v>1</v>
      </c>
      <c r="F1668">
        <v>1</v>
      </c>
      <c r="G1668">
        <v>4</v>
      </c>
      <c r="H1668">
        <v>1</v>
      </c>
      <c r="I1668">
        <v>4</v>
      </c>
      <c r="J1668" t="s">
        <v>351</v>
      </c>
      <c r="K1668" t="s">
        <v>2716</v>
      </c>
      <c r="L1668" t="s">
        <v>2731</v>
      </c>
      <c r="N1668" t="s">
        <v>3306</v>
      </c>
      <c r="O1668" t="s">
        <v>2763</v>
      </c>
      <c r="P1668" t="s">
        <v>2888</v>
      </c>
      <c r="Q1668" t="s">
        <v>2889</v>
      </c>
      <c r="R1668" t="s">
        <v>351</v>
      </c>
      <c r="T1668" t="s">
        <v>2719</v>
      </c>
      <c r="V1668" t="s">
        <v>2714</v>
      </c>
      <c r="W1668">
        <v>0.95</v>
      </c>
      <c r="X1668" t="b">
        <v>1</v>
      </c>
      <c r="Y1668" t="s">
        <v>2720</v>
      </c>
    </row>
    <row r="1669" spans="1:25" x14ac:dyDescent="0.35">
      <c r="A1669" t="s">
        <v>2890</v>
      </c>
      <c r="B1669" t="s">
        <v>1500</v>
      </c>
      <c r="C1669" t="s">
        <v>1504</v>
      </c>
      <c r="D1669">
        <v>0.75</v>
      </c>
      <c r="E1669">
        <v>5.9224695964024798E-2</v>
      </c>
      <c r="F1669">
        <v>1.4407753040359801</v>
      </c>
      <c r="G1669">
        <v>3</v>
      </c>
      <c r="H1669">
        <v>0.75</v>
      </c>
      <c r="I1669">
        <v>4</v>
      </c>
      <c r="J1669" t="s">
        <v>352</v>
      </c>
      <c r="K1669" t="s">
        <v>2786</v>
      </c>
      <c r="L1669" t="s">
        <v>2891</v>
      </c>
      <c r="N1669" t="s">
        <v>3306</v>
      </c>
      <c r="O1669" t="s">
        <v>2763</v>
      </c>
      <c r="P1669" t="s">
        <v>2888</v>
      </c>
      <c r="Q1669" t="s">
        <v>2892</v>
      </c>
      <c r="R1669" t="s">
        <v>352</v>
      </c>
      <c r="S1669" t="s">
        <v>1496</v>
      </c>
      <c r="T1669" t="s">
        <v>2719</v>
      </c>
      <c r="V1669" t="s">
        <v>2714</v>
      </c>
      <c r="W1669">
        <v>0.95</v>
      </c>
      <c r="X1669" t="b">
        <v>1</v>
      </c>
      <c r="Y1669" t="s">
        <v>2720</v>
      </c>
    </row>
    <row r="1670" spans="1:25" x14ac:dyDescent="0.35">
      <c r="A1670" t="s">
        <v>2890</v>
      </c>
      <c r="B1670" t="s">
        <v>1500</v>
      </c>
      <c r="C1670" t="s">
        <v>2893</v>
      </c>
      <c r="D1670">
        <v>0.25</v>
      </c>
      <c r="E1670">
        <v>-0.44077530403597498</v>
      </c>
      <c r="F1670">
        <v>0.94077530403597498</v>
      </c>
      <c r="G1670">
        <v>1</v>
      </c>
      <c r="H1670">
        <v>0.25</v>
      </c>
      <c r="I1670">
        <v>4</v>
      </c>
      <c r="J1670" t="s">
        <v>352</v>
      </c>
      <c r="K1670" t="s">
        <v>2786</v>
      </c>
      <c r="L1670" t="s">
        <v>2894</v>
      </c>
      <c r="N1670" t="s">
        <v>3306</v>
      </c>
      <c r="O1670" t="s">
        <v>2763</v>
      </c>
      <c r="P1670" t="s">
        <v>2888</v>
      </c>
      <c r="Q1670" t="s">
        <v>2892</v>
      </c>
      <c r="R1670" t="s">
        <v>352</v>
      </c>
      <c r="S1670" t="s">
        <v>1496</v>
      </c>
      <c r="T1670" t="s">
        <v>2719</v>
      </c>
      <c r="V1670" t="s">
        <v>2714</v>
      </c>
      <c r="W1670">
        <v>0.95</v>
      </c>
      <c r="X1670" t="b">
        <v>1</v>
      </c>
      <c r="Y1670" t="s">
        <v>2720</v>
      </c>
    </row>
    <row r="1671" spans="1:25" x14ac:dyDescent="0.35">
      <c r="A1671" t="s">
        <v>2890</v>
      </c>
      <c r="B1671" t="s">
        <v>1500</v>
      </c>
      <c r="C1671" t="s">
        <v>2895</v>
      </c>
      <c r="D1671">
        <v>0.5</v>
      </c>
      <c r="E1671">
        <v>-0.29763861546943199</v>
      </c>
      <c r="F1671">
        <v>1.2976386154694299</v>
      </c>
      <c r="G1671">
        <v>2</v>
      </c>
      <c r="H1671">
        <v>0.5</v>
      </c>
      <c r="I1671">
        <v>4</v>
      </c>
      <c r="J1671" t="s">
        <v>352</v>
      </c>
      <c r="K1671" t="s">
        <v>2786</v>
      </c>
      <c r="L1671" t="s">
        <v>2896</v>
      </c>
      <c r="N1671" t="s">
        <v>3306</v>
      </c>
      <c r="O1671" t="s">
        <v>2763</v>
      </c>
      <c r="P1671" t="s">
        <v>2888</v>
      </c>
      <c r="Q1671" t="s">
        <v>2892</v>
      </c>
      <c r="R1671" t="s">
        <v>352</v>
      </c>
      <c r="S1671" t="s">
        <v>1496</v>
      </c>
      <c r="T1671" t="s">
        <v>2719</v>
      </c>
      <c r="V1671" t="s">
        <v>2714</v>
      </c>
      <c r="W1671">
        <v>0.95</v>
      </c>
      <c r="X1671" t="b">
        <v>1</v>
      </c>
      <c r="Y1671" t="s">
        <v>2720</v>
      </c>
    </row>
    <row r="1672" spans="1:25" x14ac:dyDescent="0.35">
      <c r="A1672" t="s">
        <v>2890</v>
      </c>
      <c r="B1672" t="s">
        <v>1500</v>
      </c>
      <c r="C1672" t="s">
        <v>2897</v>
      </c>
      <c r="D1672">
        <v>0.25</v>
      </c>
      <c r="E1672">
        <v>-0.44077530403597498</v>
      </c>
      <c r="F1672">
        <v>0.94077530403597498</v>
      </c>
      <c r="G1672">
        <v>1</v>
      </c>
      <c r="H1672">
        <v>0.25</v>
      </c>
      <c r="I1672">
        <v>4</v>
      </c>
      <c r="J1672" t="s">
        <v>352</v>
      </c>
      <c r="K1672" t="s">
        <v>2786</v>
      </c>
      <c r="L1672" t="s">
        <v>2898</v>
      </c>
      <c r="N1672" t="s">
        <v>3306</v>
      </c>
      <c r="O1672" t="s">
        <v>2763</v>
      </c>
      <c r="P1672" t="s">
        <v>2888</v>
      </c>
      <c r="Q1672" t="s">
        <v>2892</v>
      </c>
      <c r="R1672" t="s">
        <v>352</v>
      </c>
      <c r="S1672" t="s">
        <v>1496</v>
      </c>
      <c r="T1672" t="s">
        <v>2719</v>
      </c>
      <c r="V1672" t="s">
        <v>2714</v>
      </c>
      <c r="W1672">
        <v>0.95</v>
      </c>
      <c r="X1672" t="b">
        <v>1</v>
      </c>
      <c r="Y1672" t="s">
        <v>2720</v>
      </c>
    </row>
    <row r="1673" spans="1:25" x14ac:dyDescent="0.35">
      <c r="A1673" t="s">
        <v>2899</v>
      </c>
      <c r="B1673" t="s">
        <v>1500</v>
      </c>
      <c r="C1673" t="s">
        <v>1579</v>
      </c>
      <c r="D1673">
        <v>0.5</v>
      </c>
      <c r="E1673">
        <v>-0.29763861546943199</v>
      </c>
      <c r="F1673">
        <v>1.2976386154694299</v>
      </c>
      <c r="G1673">
        <v>2</v>
      </c>
      <c r="H1673">
        <v>0.5</v>
      </c>
      <c r="I1673">
        <v>4</v>
      </c>
      <c r="J1673" t="s">
        <v>376</v>
      </c>
      <c r="K1673" t="s">
        <v>2786</v>
      </c>
      <c r="L1673" t="s">
        <v>2800</v>
      </c>
      <c r="N1673" t="s">
        <v>3306</v>
      </c>
      <c r="O1673" t="s">
        <v>2763</v>
      </c>
      <c r="P1673" t="s">
        <v>2888</v>
      </c>
      <c r="Q1673" t="s">
        <v>2831</v>
      </c>
      <c r="R1673" t="s">
        <v>376</v>
      </c>
      <c r="T1673" t="s">
        <v>2719</v>
      </c>
      <c r="V1673" t="s">
        <v>2714</v>
      </c>
      <c r="W1673">
        <v>0.95</v>
      </c>
      <c r="X1673" t="b">
        <v>1</v>
      </c>
      <c r="Y1673" t="s">
        <v>2720</v>
      </c>
    </row>
    <row r="1674" spans="1:25" x14ac:dyDescent="0.35">
      <c r="A1674" t="s">
        <v>2899</v>
      </c>
      <c r="B1674" t="s">
        <v>1500</v>
      </c>
      <c r="C1674" t="s">
        <v>1505</v>
      </c>
      <c r="D1674">
        <v>0.75</v>
      </c>
      <c r="E1674">
        <v>5.9224695964024798E-2</v>
      </c>
      <c r="F1674">
        <v>1.4407753040359801</v>
      </c>
      <c r="G1674">
        <v>3</v>
      </c>
      <c r="H1674">
        <v>0.75</v>
      </c>
      <c r="I1674">
        <v>4</v>
      </c>
      <c r="J1674" t="s">
        <v>376</v>
      </c>
      <c r="K1674" t="s">
        <v>2786</v>
      </c>
      <c r="L1674" t="s">
        <v>2804</v>
      </c>
      <c r="N1674" t="s">
        <v>3306</v>
      </c>
      <c r="O1674" t="s">
        <v>2763</v>
      </c>
      <c r="P1674" t="s">
        <v>2888</v>
      </c>
      <c r="Q1674" t="s">
        <v>2831</v>
      </c>
      <c r="R1674" t="s">
        <v>376</v>
      </c>
      <c r="T1674" t="s">
        <v>2719</v>
      </c>
      <c r="V1674" t="s">
        <v>2714</v>
      </c>
      <c r="W1674">
        <v>0.95</v>
      </c>
      <c r="X1674" t="b">
        <v>1</v>
      </c>
      <c r="Y1674" t="s">
        <v>2720</v>
      </c>
    </row>
    <row r="1675" spans="1:25" x14ac:dyDescent="0.35">
      <c r="A1675" t="s">
        <v>2899</v>
      </c>
      <c r="B1675" t="s">
        <v>1500</v>
      </c>
      <c r="C1675" t="s">
        <v>1679</v>
      </c>
      <c r="D1675">
        <v>0.25</v>
      </c>
      <c r="E1675">
        <v>-0.44077530403597498</v>
      </c>
      <c r="F1675">
        <v>0.94077530403597498</v>
      </c>
      <c r="G1675">
        <v>1</v>
      </c>
      <c r="H1675">
        <v>0.25</v>
      </c>
      <c r="I1675">
        <v>4</v>
      </c>
      <c r="J1675" t="s">
        <v>376</v>
      </c>
      <c r="K1675" t="s">
        <v>2786</v>
      </c>
      <c r="L1675" t="s">
        <v>2805</v>
      </c>
      <c r="N1675" t="s">
        <v>3306</v>
      </c>
      <c r="O1675" t="s">
        <v>2763</v>
      </c>
      <c r="P1675" t="s">
        <v>2888</v>
      </c>
      <c r="Q1675" t="s">
        <v>2831</v>
      </c>
      <c r="R1675" t="s">
        <v>376</v>
      </c>
      <c r="T1675" t="s">
        <v>2719</v>
      </c>
      <c r="V1675" t="s">
        <v>2714</v>
      </c>
      <c r="W1675">
        <v>0.95</v>
      </c>
      <c r="X1675" t="b">
        <v>1</v>
      </c>
      <c r="Y1675" t="s">
        <v>2720</v>
      </c>
    </row>
    <row r="1676" spans="1:25" x14ac:dyDescent="0.35">
      <c r="A1676" t="s">
        <v>2900</v>
      </c>
      <c r="B1676" t="s">
        <v>1500</v>
      </c>
      <c r="C1676" t="s">
        <v>1500</v>
      </c>
      <c r="D1676">
        <v>1</v>
      </c>
      <c r="E1676">
        <v>1</v>
      </c>
      <c r="F1676">
        <v>1</v>
      </c>
      <c r="G1676">
        <v>25</v>
      </c>
      <c r="H1676">
        <v>1</v>
      </c>
      <c r="I1676">
        <v>25</v>
      </c>
      <c r="J1676" t="s">
        <v>416</v>
      </c>
      <c r="K1676" t="s">
        <v>2716</v>
      </c>
      <c r="L1676" t="s">
        <v>2731</v>
      </c>
      <c r="N1676" t="s">
        <v>3306</v>
      </c>
      <c r="O1676" t="s">
        <v>2763</v>
      </c>
      <c r="P1676" t="s">
        <v>2901</v>
      </c>
      <c r="Q1676" t="s">
        <v>2902</v>
      </c>
      <c r="R1676" t="s">
        <v>416</v>
      </c>
      <c r="T1676" t="s">
        <v>2719</v>
      </c>
      <c r="V1676" t="s">
        <v>2714</v>
      </c>
      <c r="W1676">
        <v>0.95</v>
      </c>
      <c r="X1676" t="b">
        <v>1</v>
      </c>
      <c r="Y1676" t="s">
        <v>2720</v>
      </c>
    </row>
    <row r="1677" spans="1:25" x14ac:dyDescent="0.35">
      <c r="A1677" t="s">
        <v>2900</v>
      </c>
      <c r="B1677" t="s">
        <v>1496</v>
      </c>
      <c r="C1677" t="s">
        <v>1500</v>
      </c>
      <c r="D1677">
        <v>0.66666666666666696</v>
      </c>
      <c r="E1677">
        <v>0.27262978319998998</v>
      </c>
      <c r="F1677">
        <v>1.0607035501333399</v>
      </c>
      <c r="G1677">
        <v>4</v>
      </c>
      <c r="H1677">
        <v>0.66666666666666696</v>
      </c>
      <c r="I1677">
        <v>6</v>
      </c>
      <c r="J1677" t="s">
        <v>416</v>
      </c>
      <c r="K1677" t="s">
        <v>2716</v>
      </c>
      <c r="L1677" t="s">
        <v>2731</v>
      </c>
      <c r="N1677" t="s">
        <v>3306</v>
      </c>
      <c r="O1677" t="s">
        <v>2763</v>
      </c>
      <c r="P1677" t="s">
        <v>2901</v>
      </c>
      <c r="Q1677" t="s">
        <v>2902</v>
      </c>
      <c r="R1677" t="s">
        <v>416</v>
      </c>
      <c r="T1677" t="s">
        <v>2719</v>
      </c>
      <c r="V1677" t="s">
        <v>2714</v>
      </c>
      <c r="W1677">
        <v>0.95</v>
      </c>
      <c r="X1677" t="b">
        <v>1</v>
      </c>
      <c r="Y1677" t="s">
        <v>2720</v>
      </c>
    </row>
    <row r="1678" spans="1:25" x14ac:dyDescent="0.35">
      <c r="A1678" t="s">
        <v>2900</v>
      </c>
      <c r="B1678" t="s">
        <v>1496</v>
      </c>
      <c r="C1678" t="s">
        <v>1496</v>
      </c>
      <c r="D1678">
        <v>0.33333333333333298</v>
      </c>
      <c r="E1678">
        <v>-6.07035501333432E-2</v>
      </c>
      <c r="F1678">
        <v>0.72737021680001002</v>
      </c>
      <c r="G1678">
        <v>2</v>
      </c>
      <c r="H1678">
        <v>0.33333333333333298</v>
      </c>
      <c r="I1678">
        <v>6</v>
      </c>
      <c r="J1678" t="s">
        <v>416</v>
      </c>
      <c r="K1678" t="s">
        <v>2716</v>
      </c>
      <c r="L1678" t="s">
        <v>2733</v>
      </c>
      <c r="N1678" t="s">
        <v>3306</v>
      </c>
      <c r="O1678" t="s">
        <v>2763</v>
      </c>
      <c r="P1678" t="s">
        <v>2901</v>
      </c>
      <c r="Q1678" t="s">
        <v>2902</v>
      </c>
      <c r="R1678" t="s">
        <v>416</v>
      </c>
      <c r="T1678" t="s">
        <v>2719</v>
      </c>
      <c r="V1678" t="s">
        <v>2714</v>
      </c>
      <c r="W1678">
        <v>0.95</v>
      </c>
      <c r="X1678" t="b">
        <v>1</v>
      </c>
      <c r="Y1678" t="s">
        <v>2720</v>
      </c>
    </row>
    <row r="1679" spans="1:25" x14ac:dyDescent="0.35">
      <c r="A1679" t="s">
        <v>2903</v>
      </c>
      <c r="B1679" t="s">
        <v>1500</v>
      </c>
      <c r="C1679" t="s">
        <v>2326</v>
      </c>
      <c r="D1679">
        <v>0.32</v>
      </c>
      <c r="E1679">
        <v>0.128406487295885</v>
      </c>
      <c r="F1679">
        <v>0.51159351270411502</v>
      </c>
      <c r="G1679">
        <v>8</v>
      </c>
      <c r="H1679">
        <v>0.32</v>
      </c>
      <c r="I1679">
        <v>25</v>
      </c>
      <c r="J1679" t="s">
        <v>417</v>
      </c>
      <c r="K1679" t="s">
        <v>2786</v>
      </c>
      <c r="L1679" t="s">
        <v>2904</v>
      </c>
      <c r="N1679" t="s">
        <v>3306</v>
      </c>
      <c r="O1679" t="s">
        <v>2763</v>
      </c>
      <c r="P1679" t="s">
        <v>2901</v>
      </c>
      <c r="Q1679" t="s">
        <v>2905</v>
      </c>
      <c r="R1679" t="s">
        <v>417</v>
      </c>
      <c r="S1679" t="s">
        <v>1496</v>
      </c>
      <c r="T1679" t="s">
        <v>2719</v>
      </c>
      <c r="V1679" t="s">
        <v>2714</v>
      </c>
      <c r="W1679">
        <v>0.95</v>
      </c>
      <c r="X1679" t="b">
        <v>1</v>
      </c>
      <c r="Y1679" t="s">
        <v>2720</v>
      </c>
    </row>
    <row r="1680" spans="1:25" x14ac:dyDescent="0.35">
      <c r="A1680" t="s">
        <v>2903</v>
      </c>
      <c r="B1680" t="s">
        <v>1500</v>
      </c>
      <c r="C1680" t="s">
        <v>2237</v>
      </c>
      <c r="D1680">
        <v>0.32</v>
      </c>
      <c r="E1680">
        <v>0.128406487295885</v>
      </c>
      <c r="F1680">
        <v>0.51159351270411502</v>
      </c>
      <c r="G1680">
        <v>8</v>
      </c>
      <c r="H1680">
        <v>0.32</v>
      </c>
      <c r="I1680">
        <v>25</v>
      </c>
      <c r="J1680" t="s">
        <v>417</v>
      </c>
      <c r="K1680" t="s">
        <v>2786</v>
      </c>
      <c r="L1680" t="s">
        <v>2906</v>
      </c>
      <c r="N1680" t="s">
        <v>3306</v>
      </c>
      <c r="O1680" t="s">
        <v>2763</v>
      </c>
      <c r="P1680" t="s">
        <v>2901</v>
      </c>
      <c r="Q1680" t="s">
        <v>2905</v>
      </c>
      <c r="R1680" t="s">
        <v>417</v>
      </c>
      <c r="S1680" t="s">
        <v>1496</v>
      </c>
      <c r="T1680" t="s">
        <v>2719</v>
      </c>
      <c r="V1680" t="s">
        <v>2714</v>
      </c>
      <c r="W1680">
        <v>0.95</v>
      </c>
      <c r="X1680" t="b">
        <v>1</v>
      </c>
      <c r="Y1680" t="s">
        <v>2720</v>
      </c>
    </row>
    <row r="1681" spans="1:25" x14ac:dyDescent="0.35">
      <c r="A1681" t="s">
        <v>2903</v>
      </c>
      <c r="B1681" t="s">
        <v>1496</v>
      </c>
      <c r="C1681" t="s">
        <v>2237</v>
      </c>
      <c r="D1681">
        <v>0.25</v>
      </c>
      <c r="E1681">
        <v>-0.194623076220898</v>
      </c>
      <c r="F1681">
        <v>0.69462307622089803</v>
      </c>
      <c r="G1681">
        <v>1</v>
      </c>
      <c r="H1681">
        <v>0.25</v>
      </c>
      <c r="I1681">
        <v>4</v>
      </c>
      <c r="J1681" t="s">
        <v>417</v>
      </c>
      <c r="K1681" t="s">
        <v>2786</v>
      </c>
      <c r="L1681" t="s">
        <v>2906</v>
      </c>
      <c r="N1681" t="s">
        <v>3306</v>
      </c>
      <c r="O1681" t="s">
        <v>2763</v>
      </c>
      <c r="P1681" t="s">
        <v>2901</v>
      </c>
      <c r="Q1681" t="s">
        <v>2905</v>
      </c>
      <c r="R1681" t="s">
        <v>417</v>
      </c>
      <c r="S1681" t="s">
        <v>1496</v>
      </c>
      <c r="T1681" t="s">
        <v>2719</v>
      </c>
      <c r="V1681" t="s">
        <v>2714</v>
      </c>
      <c r="W1681">
        <v>0.95</v>
      </c>
      <c r="X1681" t="b">
        <v>1</v>
      </c>
      <c r="Y1681" t="s">
        <v>2720</v>
      </c>
    </row>
    <row r="1682" spans="1:25" x14ac:dyDescent="0.35">
      <c r="A1682" t="s">
        <v>2903</v>
      </c>
      <c r="B1682" t="s">
        <v>1500</v>
      </c>
      <c r="C1682" t="s">
        <v>1743</v>
      </c>
      <c r="D1682">
        <v>0.24</v>
      </c>
      <c r="E1682">
        <v>6.4586194105648295E-2</v>
      </c>
      <c r="F1682">
        <v>0.41541380589435201</v>
      </c>
      <c r="G1682">
        <v>6</v>
      </c>
      <c r="H1682">
        <v>0.24</v>
      </c>
      <c r="I1682">
        <v>25</v>
      </c>
      <c r="J1682" t="s">
        <v>417</v>
      </c>
      <c r="K1682" t="s">
        <v>2786</v>
      </c>
      <c r="L1682" t="s">
        <v>2907</v>
      </c>
      <c r="N1682" t="s">
        <v>3306</v>
      </c>
      <c r="O1682" t="s">
        <v>2763</v>
      </c>
      <c r="P1682" t="s">
        <v>2901</v>
      </c>
      <c r="Q1682" t="s">
        <v>2905</v>
      </c>
      <c r="R1682" t="s">
        <v>417</v>
      </c>
      <c r="S1682" t="s">
        <v>1496</v>
      </c>
      <c r="T1682" t="s">
        <v>2719</v>
      </c>
      <c r="V1682" t="s">
        <v>2714</v>
      </c>
      <c r="W1682">
        <v>0.95</v>
      </c>
      <c r="X1682" t="b">
        <v>1</v>
      </c>
      <c r="Y1682" t="s">
        <v>2720</v>
      </c>
    </row>
    <row r="1683" spans="1:25" x14ac:dyDescent="0.35">
      <c r="A1683" t="s">
        <v>2903</v>
      </c>
      <c r="B1683" t="s">
        <v>1496</v>
      </c>
      <c r="C1683" t="s">
        <v>1743</v>
      </c>
      <c r="D1683">
        <v>0.25</v>
      </c>
      <c r="E1683">
        <v>-0.194623076220898</v>
      </c>
      <c r="F1683">
        <v>0.69462307622089803</v>
      </c>
      <c r="G1683">
        <v>1</v>
      </c>
      <c r="H1683">
        <v>0.25</v>
      </c>
      <c r="I1683">
        <v>4</v>
      </c>
      <c r="J1683" t="s">
        <v>417</v>
      </c>
      <c r="K1683" t="s">
        <v>2786</v>
      </c>
      <c r="L1683" t="s">
        <v>2907</v>
      </c>
      <c r="N1683" t="s">
        <v>3306</v>
      </c>
      <c r="O1683" t="s">
        <v>2763</v>
      </c>
      <c r="P1683" t="s">
        <v>2901</v>
      </c>
      <c r="Q1683" t="s">
        <v>2905</v>
      </c>
      <c r="R1683" t="s">
        <v>417</v>
      </c>
      <c r="S1683" t="s">
        <v>1496</v>
      </c>
      <c r="T1683" t="s">
        <v>2719</v>
      </c>
      <c r="V1683" t="s">
        <v>2714</v>
      </c>
      <c r="W1683">
        <v>0.95</v>
      </c>
      <c r="X1683" t="b">
        <v>1</v>
      </c>
      <c r="Y1683" t="s">
        <v>2720</v>
      </c>
    </row>
    <row r="1684" spans="1:25" x14ac:dyDescent="0.35">
      <c r="A1684" t="s">
        <v>2903</v>
      </c>
      <c r="B1684" t="s">
        <v>1500</v>
      </c>
      <c r="C1684" t="s">
        <v>2521</v>
      </c>
      <c r="D1684">
        <v>0.24</v>
      </c>
      <c r="E1684">
        <v>6.4586194105648295E-2</v>
      </c>
      <c r="F1684">
        <v>0.41541380589435201</v>
      </c>
      <c r="G1684">
        <v>6</v>
      </c>
      <c r="H1684">
        <v>0.24</v>
      </c>
      <c r="I1684">
        <v>25</v>
      </c>
      <c r="J1684" t="s">
        <v>417</v>
      </c>
      <c r="K1684" t="s">
        <v>2786</v>
      </c>
      <c r="L1684" t="s">
        <v>2908</v>
      </c>
      <c r="N1684" t="s">
        <v>3306</v>
      </c>
      <c r="O1684" t="s">
        <v>2763</v>
      </c>
      <c r="P1684" t="s">
        <v>2901</v>
      </c>
      <c r="Q1684" t="s">
        <v>2905</v>
      </c>
      <c r="R1684" t="s">
        <v>417</v>
      </c>
      <c r="S1684" t="s">
        <v>1496</v>
      </c>
      <c r="T1684" t="s">
        <v>2719</v>
      </c>
      <c r="V1684" t="s">
        <v>2714</v>
      </c>
      <c r="W1684">
        <v>0.95</v>
      </c>
      <c r="X1684" t="b">
        <v>1</v>
      </c>
      <c r="Y1684" t="s">
        <v>2720</v>
      </c>
    </row>
    <row r="1685" spans="1:25" x14ac:dyDescent="0.35">
      <c r="A1685" t="s">
        <v>2903</v>
      </c>
      <c r="B1685" t="s">
        <v>1496</v>
      </c>
      <c r="C1685" t="s">
        <v>2521</v>
      </c>
      <c r="D1685">
        <v>0.75</v>
      </c>
      <c r="E1685">
        <v>0.30537692377910203</v>
      </c>
      <c r="F1685">
        <v>1.1946230762209</v>
      </c>
      <c r="G1685">
        <v>3</v>
      </c>
      <c r="H1685">
        <v>0.75</v>
      </c>
      <c r="I1685">
        <v>4</v>
      </c>
      <c r="J1685" t="s">
        <v>417</v>
      </c>
      <c r="K1685" t="s">
        <v>2786</v>
      </c>
      <c r="L1685" t="s">
        <v>2908</v>
      </c>
      <c r="N1685" t="s">
        <v>3306</v>
      </c>
      <c r="O1685" t="s">
        <v>2763</v>
      </c>
      <c r="P1685" t="s">
        <v>2901</v>
      </c>
      <c r="Q1685" t="s">
        <v>2905</v>
      </c>
      <c r="R1685" t="s">
        <v>417</v>
      </c>
      <c r="S1685" t="s">
        <v>1496</v>
      </c>
      <c r="T1685" t="s">
        <v>2719</v>
      </c>
      <c r="V1685" t="s">
        <v>2714</v>
      </c>
      <c r="W1685">
        <v>0.95</v>
      </c>
      <c r="X1685" t="b">
        <v>1</v>
      </c>
      <c r="Y1685" t="s">
        <v>2720</v>
      </c>
    </row>
    <row r="1686" spans="1:25" x14ac:dyDescent="0.35">
      <c r="A1686" t="s">
        <v>2903</v>
      </c>
      <c r="B1686" t="s">
        <v>1500</v>
      </c>
      <c r="C1686" t="s">
        <v>2909</v>
      </c>
      <c r="D1686">
        <v>0.36</v>
      </c>
      <c r="E1686">
        <v>0.16285190189256599</v>
      </c>
      <c r="F1686">
        <v>0.55714809810743404</v>
      </c>
      <c r="G1686">
        <v>9</v>
      </c>
      <c r="H1686">
        <v>0.36</v>
      </c>
      <c r="I1686">
        <v>25</v>
      </c>
      <c r="J1686" t="s">
        <v>417</v>
      </c>
      <c r="K1686" t="s">
        <v>2786</v>
      </c>
      <c r="L1686" t="s">
        <v>2910</v>
      </c>
      <c r="N1686" t="s">
        <v>3306</v>
      </c>
      <c r="O1686" t="s">
        <v>2763</v>
      </c>
      <c r="P1686" t="s">
        <v>2901</v>
      </c>
      <c r="Q1686" t="s">
        <v>2905</v>
      </c>
      <c r="R1686" t="s">
        <v>417</v>
      </c>
      <c r="S1686" t="s">
        <v>1496</v>
      </c>
      <c r="T1686" t="s">
        <v>2719</v>
      </c>
      <c r="V1686" t="s">
        <v>2714</v>
      </c>
      <c r="W1686">
        <v>0.95</v>
      </c>
      <c r="X1686" t="b">
        <v>1</v>
      </c>
      <c r="Y1686" t="s">
        <v>2720</v>
      </c>
    </row>
    <row r="1687" spans="1:25" x14ac:dyDescent="0.35">
      <c r="A1687" t="s">
        <v>2903</v>
      </c>
      <c r="B1687" t="s">
        <v>1500</v>
      </c>
      <c r="C1687" t="s">
        <v>2515</v>
      </c>
      <c r="D1687">
        <v>0.48</v>
      </c>
      <c r="E1687">
        <v>0.27480175365517001</v>
      </c>
      <c r="F1687">
        <v>0.68519824634482995</v>
      </c>
      <c r="G1687">
        <v>12</v>
      </c>
      <c r="H1687">
        <v>0.48</v>
      </c>
      <c r="I1687">
        <v>25</v>
      </c>
      <c r="J1687" t="s">
        <v>417</v>
      </c>
      <c r="K1687" t="s">
        <v>2786</v>
      </c>
      <c r="L1687" t="s">
        <v>2911</v>
      </c>
      <c r="N1687" t="s">
        <v>3306</v>
      </c>
      <c r="O1687" t="s">
        <v>2763</v>
      </c>
      <c r="P1687" t="s">
        <v>2901</v>
      </c>
      <c r="Q1687" t="s">
        <v>2905</v>
      </c>
      <c r="R1687" t="s">
        <v>417</v>
      </c>
      <c r="S1687" t="s">
        <v>1496</v>
      </c>
      <c r="T1687" t="s">
        <v>2719</v>
      </c>
      <c r="V1687" t="s">
        <v>2714</v>
      </c>
      <c r="W1687">
        <v>0.95</v>
      </c>
      <c r="X1687" t="b">
        <v>1</v>
      </c>
      <c r="Y1687" t="s">
        <v>2720</v>
      </c>
    </row>
    <row r="1688" spans="1:25" x14ac:dyDescent="0.35">
      <c r="A1688" t="s">
        <v>2903</v>
      </c>
      <c r="B1688" t="s">
        <v>1500</v>
      </c>
      <c r="C1688" t="s">
        <v>2912</v>
      </c>
      <c r="D1688">
        <v>0.08</v>
      </c>
      <c r="E1688">
        <v>-3.14269547425143E-2</v>
      </c>
      <c r="F1688">
        <v>0.19142695474251401</v>
      </c>
      <c r="G1688">
        <v>2</v>
      </c>
      <c r="H1688">
        <v>0.08</v>
      </c>
      <c r="I1688">
        <v>25</v>
      </c>
      <c r="J1688" t="s">
        <v>417</v>
      </c>
      <c r="K1688" t="s">
        <v>2786</v>
      </c>
      <c r="L1688" t="s">
        <v>2913</v>
      </c>
      <c r="N1688" t="s">
        <v>3306</v>
      </c>
      <c r="O1688" t="s">
        <v>2763</v>
      </c>
      <c r="P1688" t="s">
        <v>2901</v>
      </c>
      <c r="Q1688" t="s">
        <v>2905</v>
      </c>
      <c r="R1688" t="s">
        <v>417</v>
      </c>
      <c r="S1688" t="s">
        <v>1496</v>
      </c>
      <c r="T1688" t="s">
        <v>2719</v>
      </c>
      <c r="V1688" t="s">
        <v>2714</v>
      </c>
      <c r="W1688">
        <v>0.95</v>
      </c>
      <c r="X1688" t="b">
        <v>1</v>
      </c>
      <c r="Y1688" t="s">
        <v>2720</v>
      </c>
    </row>
    <row r="1689" spans="1:25" x14ac:dyDescent="0.35">
      <c r="A1689" t="s">
        <v>2903</v>
      </c>
      <c r="B1689" t="s">
        <v>1496</v>
      </c>
      <c r="C1689" t="s">
        <v>2912</v>
      </c>
      <c r="D1689">
        <v>0.25</v>
      </c>
      <c r="E1689">
        <v>-0.194623076220898</v>
      </c>
      <c r="F1689">
        <v>0.69462307622089803</v>
      </c>
      <c r="G1689">
        <v>1</v>
      </c>
      <c r="H1689">
        <v>0.25</v>
      </c>
      <c r="I1689">
        <v>4</v>
      </c>
      <c r="J1689" t="s">
        <v>417</v>
      </c>
      <c r="K1689" t="s">
        <v>2786</v>
      </c>
      <c r="L1689" t="s">
        <v>2913</v>
      </c>
      <c r="N1689" t="s">
        <v>3306</v>
      </c>
      <c r="O1689" t="s">
        <v>2763</v>
      </c>
      <c r="P1689" t="s">
        <v>2901</v>
      </c>
      <c r="Q1689" t="s">
        <v>2905</v>
      </c>
      <c r="R1689" t="s">
        <v>417</v>
      </c>
      <c r="S1689" t="s">
        <v>1496</v>
      </c>
      <c r="T1689" t="s">
        <v>2719</v>
      </c>
      <c r="V1689" t="s">
        <v>2714</v>
      </c>
      <c r="W1689">
        <v>0.95</v>
      </c>
      <c r="X1689" t="b">
        <v>1</v>
      </c>
      <c r="Y1689" t="s">
        <v>2720</v>
      </c>
    </row>
    <row r="1690" spans="1:25" x14ac:dyDescent="0.35">
      <c r="A1690" t="s">
        <v>2914</v>
      </c>
      <c r="B1690" t="s">
        <v>1496</v>
      </c>
      <c r="C1690" t="s">
        <v>2515</v>
      </c>
      <c r="D1690">
        <v>1</v>
      </c>
      <c r="E1690">
        <v>1</v>
      </c>
      <c r="F1690">
        <v>1</v>
      </c>
      <c r="G1690">
        <v>2</v>
      </c>
      <c r="H1690">
        <v>1</v>
      </c>
      <c r="I1690">
        <v>2</v>
      </c>
      <c r="J1690" t="s">
        <v>430</v>
      </c>
      <c r="K1690" t="s">
        <v>2786</v>
      </c>
      <c r="L1690" t="s">
        <v>2911</v>
      </c>
      <c r="N1690" t="s">
        <v>3306</v>
      </c>
      <c r="O1690" t="s">
        <v>2763</v>
      </c>
      <c r="P1690" t="s">
        <v>2901</v>
      </c>
      <c r="Q1690" t="s">
        <v>2915</v>
      </c>
      <c r="R1690" t="s">
        <v>430</v>
      </c>
      <c r="S1690" t="s">
        <v>1496</v>
      </c>
      <c r="T1690" t="s">
        <v>2719</v>
      </c>
      <c r="V1690" t="s">
        <v>2714</v>
      </c>
      <c r="W1690">
        <v>0.95</v>
      </c>
      <c r="X1690" t="b">
        <v>1</v>
      </c>
      <c r="Y1690" t="s">
        <v>2720</v>
      </c>
    </row>
    <row r="1691" spans="1:25" x14ac:dyDescent="0.35">
      <c r="A1691" t="s">
        <v>2914</v>
      </c>
      <c r="B1691" t="s">
        <v>1496</v>
      </c>
      <c r="C1691" t="s">
        <v>2912</v>
      </c>
      <c r="D1691">
        <v>0.5</v>
      </c>
      <c r="E1691">
        <v>-4.0037671903700902</v>
      </c>
      <c r="F1691">
        <v>5.0037671903700902</v>
      </c>
      <c r="G1691">
        <v>1</v>
      </c>
      <c r="H1691">
        <v>0.5</v>
      </c>
      <c r="I1691">
        <v>2</v>
      </c>
      <c r="J1691" t="s">
        <v>430</v>
      </c>
      <c r="K1691" t="s">
        <v>2786</v>
      </c>
      <c r="L1691" t="s">
        <v>2913</v>
      </c>
      <c r="N1691" t="s">
        <v>3306</v>
      </c>
      <c r="O1691" t="s">
        <v>2763</v>
      </c>
      <c r="P1691" t="s">
        <v>2901</v>
      </c>
      <c r="Q1691" t="s">
        <v>2915</v>
      </c>
      <c r="R1691" t="s">
        <v>430</v>
      </c>
      <c r="S1691" t="s">
        <v>1496</v>
      </c>
      <c r="T1691" t="s">
        <v>2719</v>
      </c>
      <c r="V1691" t="s">
        <v>2714</v>
      </c>
      <c r="W1691">
        <v>0.95</v>
      </c>
      <c r="X1691" t="b">
        <v>1</v>
      </c>
      <c r="Y1691" t="s">
        <v>2720</v>
      </c>
    </row>
    <row r="1692" spans="1:25" x14ac:dyDescent="0.35">
      <c r="A1692" t="s">
        <v>2916</v>
      </c>
      <c r="B1692" t="s">
        <v>1500</v>
      </c>
      <c r="C1692" t="s">
        <v>1579</v>
      </c>
      <c r="D1692">
        <v>0.4</v>
      </c>
      <c r="E1692">
        <v>0.199389170317432</v>
      </c>
      <c r="F1692">
        <v>0.60061082968256796</v>
      </c>
      <c r="G1692">
        <v>10</v>
      </c>
      <c r="H1692">
        <v>0.4</v>
      </c>
      <c r="I1692">
        <v>25</v>
      </c>
      <c r="J1692" t="s">
        <v>443</v>
      </c>
      <c r="K1692" t="s">
        <v>2786</v>
      </c>
      <c r="L1692" t="s">
        <v>2800</v>
      </c>
      <c r="N1692" t="s">
        <v>3306</v>
      </c>
      <c r="O1692" t="s">
        <v>2763</v>
      </c>
      <c r="P1692" t="s">
        <v>2901</v>
      </c>
      <c r="Q1692" t="s">
        <v>2831</v>
      </c>
      <c r="R1692" t="s">
        <v>443</v>
      </c>
      <c r="T1692" t="s">
        <v>2719</v>
      </c>
      <c r="V1692" t="s">
        <v>2714</v>
      </c>
      <c r="W1692">
        <v>0.95</v>
      </c>
      <c r="X1692" t="b">
        <v>1</v>
      </c>
      <c r="Y1692" t="s">
        <v>2720</v>
      </c>
    </row>
    <row r="1693" spans="1:25" x14ac:dyDescent="0.35">
      <c r="A1693" t="s">
        <v>2916</v>
      </c>
      <c r="B1693" t="s">
        <v>1496</v>
      </c>
      <c r="C1693" t="s">
        <v>1579</v>
      </c>
      <c r="D1693">
        <v>0.33333333333333298</v>
      </c>
      <c r="E1693">
        <v>-6.07035501333432E-2</v>
      </c>
      <c r="F1693">
        <v>0.72737021680001002</v>
      </c>
      <c r="G1693">
        <v>2</v>
      </c>
      <c r="H1693">
        <v>0.33333333333333298</v>
      </c>
      <c r="I1693">
        <v>6</v>
      </c>
      <c r="J1693" t="s">
        <v>443</v>
      </c>
      <c r="K1693" t="s">
        <v>2786</v>
      </c>
      <c r="L1693" t="s">
        <v>2800</v>
      </c>
      <c r="N1693" t="s">
        <v>3306</v>
      </c>
      <c r="O1693" t="s">
        <v>2763</v>
      </c>
      <c r="P1693" t="s">
        <v>2901</v>
      </c>
      <c r="Q1693" t="s">
        <v>2831</v>
      </c>
      <c r="R1693" t="s">
        <v>443</v>
      </c>
      <c r="T1693" t="s">
        <v>2719</v>
      </c>
      <c r="V1693" t="s">
        <v>2714</v>
      </c>
      <c r="W1693">
        <v>0.95</v>
      </c>
      <c r="X1693" t="b">
        <v>1</v>
      </c>
      <c r="Y1693" t="s">
        <v>2720</v>
      </c>
    </row>
    <row r="1694" spans="1:25" x14ac:dyDescent="0.35">
      <c r="A1694" t="s">
        <v>2916</v>
      </c>
      <c r="B1694" t="s">
        <v>1496</v>
      </c>
      <c r="C1694" t="s">
        <v>1765</v>
      </c>
      <c r="D1694">
        <v>0.16666666666666699</v>
      </c>
      <c r="E1694">
        <v>-0.14484684180059401</v>
      </c>
      <c r="F1694">
        <v>0.47818017513392702</v>
      </c>
      <c r="G1694">
        <v>1</v>
      </c>
      <c r="H1694">
        <v>0.16666666666666699</v>
      </c>
      <c r="I1694">
        <v>6</v>
      </c>
      <c r="J1694" t="s">
        <v>443</v>
      </c>
      <c r="K1694" t="s">
        <v>2786</v>
      </c>
      <c r="L1694" t="s">
        <v>2802</v>
      </c>
      <c r="N1694" t="s">
        <v>3306</v>
      </c>
      <c r="O1694" t="s">
        <v>2763</v>
      </c>
      <c r="P1694" t="s">
        <v>2901</v>
      </c>
      <c r="Q1694" t="s">
        <v>2831</v>
      </c>
      <c r="R1694" t="s">
        <v>443</v>
      </c>
      <c r="T1694" t="s">
        <v>2719</v>
      </c>
      <c r="V1694" t="s">
        <v>2714</v>
      </c>
      <c r="W1694">
        <v>0.95</v>
      </c>
      <c r="X1694" t="b">
        <v>1</v>
      </c>
      <c r="Y1694" t="s">
        <v>2720</v>
      </c>
    </row>
    <row r="1695" spans="1:25" x14ac:dyDescent="0.35">
      <c r="A1695" t="s">
        <v>2916</v>
      </c>
      <c r="B1695" t="s">
        <v>1500</v>
      </c>
      <c r="C1695" t="s">
        <v>1552</v>
      </c>
      <c r="D1695">
        <v>0.04</v>
      </c>
      <c r="E1695">
        <v>-4.02443318730272E-2</v>
      </c>
      <c r="F1695">
        <v>0.12024433187302699</v>
      </c>
      <c r="G1695">
        <v>1</v>
      </c>
      <c r="H1695">
        <v>0.04</v>
      </c>
      <c r="I1695">
        <v>25</v>
      </c>
      <c r="J1695" t="s">
        <v>443</v>
      </c>
      <c r="K1695" t="s">
        <v>2786</v>
      </c>
      <c r="L1695" t="s">
        <v>2803</v>
      </c>
      <c r="N1695" t="s">
        <v>3306</v>
      </c>
      <c r="O1695" t="s">
        <v>2763</v>
      </c>
      <c r="P1695" t="s">
        <v>2901</v>
      </c>
      <c r="Q1695" t="s">
        <v>2831</v>
      </c>
      <c r="R1695" t="s">
        <v>443</v>
      </c>
      <c r="T1695" t="s">
        <v>2719</v>
      </c>
      <c r="V1695" t="s">
        <v>2714</v>
      </c>
      <c r="W1695">
        <v>0.95</v>
      </c>
      <c r="X1695" t="b">
        <v>1</v>
      </c>
      <c r="Y1695" t="s">
        <v>2720</v>
      </c>
    </row>
    <row r="1696" spans="1:25" x14ac:dyDescent="0.35">
      <c r="A1696" t="s">
        <v>2916</v>
      </c>
      <c r="B1696" t="s">
        <v>1496</v>
      </c>
      <c r="C1696" t="s">
        <v>1552</v>
      </c>
      <c r="D1696">
        <v>0.16666666666666699</v>
      </c>
      <c r="E1696">
        <v>-0.14484684180059401</v>
      </c>
      <c r="F1696">
        <v>0.47818017513392702</v>
      </c>
      <c r="G1696">
        <v>1</v>
      </c>
      <c r="H1696">
        <v>0.16666666666666699</v>
      </c>
      <c r="I1696">
        <v>6</v>
      </c>
      <c r="J1696" t="s">
        <v>443</v>
      </c>
      <c r="K1696" t="s">
        <v>2786</v>
      </c>
      <c r="L1696" t="s">
        <v>2803</v>
      </c>
      <c r="N1696" t="s">
        <v>3306</v>
      </c>
      <c r="O1696" t="s">
        <v>2763</v>
      </c>
      <c r="P1696" t="s">
        <v>2901</v>
      </c>
      <c r="Q1696" t="s">
        <v>2831</v>
      </c>
      <c r="R1696" t="s">
        <v>443</v>
      </c>
      <c r="T1696" t="s">
        <v>2719</v>
      </c>
      <c r="V1696" t="s">
        <v>2714</v>
      </c>
      <c r="W1696">
        <v>0.95</v>
      </c>
      <c r="X1696" t="b">
        <v>1</v>
      </c>
      <c r="Y1696" t="s">
        <v>2720</v>
      </c>
    </row>
    <row r="1697" spans="1:25" x14ac:dyDescent="0.35">
      <c r="A1697" t="s">
        <v>2916</v>
      </c>
      <c r="B1697" t="s">
        <v>1500</v>
      </c>
      <c r="C1697" t="s">
        <v>1505</v>
      </c>
      <c r="D1697">
        <v>0.72</v>
      </c>
      <c r="E1697">
        <v>0.53613713755034698</v>
      </c>
      <c r="F1697">
        <v>0.90386286244965297</v>
      </c>
      <c r="G1697">
        <v>18</v>
      </c>
      <c r="H1697">
        <v>0.72</v>
      </c>
      <c r="I1697">
        <v>25</v>
      </c>
      <c r="J1697" t="s">
        <v>443</v>
      </c>
      <c r="K1697" t="s">
        <v>2786</v>
      </c>
      <c r="L1697" t="s">
        <v>2804</v>
      </c>
      <c r="N1697" t="s">
        <v>3306</v>
      </c>
      <c r="O1697" t="s">
        <v>2763</v>
      </c>
      <c r="P1697" t="s">
        <v>2901</v>
      </c>
      <c r="Q1697" t="s">
        <v>2831</v>
      </c>
      <c r="R1697" t="s">
        <v>443</v>
      </c>
      <c r="T1697" t="s">
        <v>2719</v>
      </c>
      <c r="V1697" t="s">
        <v>2714</v>
      </c>
      <c r="W1697">
        <v>0.95</v>
      </c>
      <c r="X1697" t="b">
        <v>1</v>
      </c>
      <c r="Y1697" t="s">
        <v>2720</v>
      </c>
    </row>
    <row r="1698" spans="1:25" x14ac:dyDescent="0.35">
      <c r="A1698" t="s">
        <v>2916</v>
      </c>
      <c r="B1698" t="s">
        <v>1496</v>
      </c>
      <c r="C1698" t="s">
        <v>1505</v>
      </c>
      <c r="D1698">
        <v>0.33333333333333298</v>
      </c>
      <c r="E1698">
        <v>-6.07035501333432E-2</v>
      </c>
      <c r="F1698">
        <v>0.72737021680001002</v>
      </c>
      <c r="G1698">
        <v>2</v>
      </c>
      <c r="H1698">
        <v>0.33333333333333298</v>
      </c>
      <c r="I1698">
        <v>6</v>
      </c>
      <c r="J1698" t="s">
        <v>443</v>
      </c>
      <c r="K1698" t="s">
        <v>2786</v>
      </c>
      <c r="L1698" t="s">
        <v>2804</v>
      </c>
      <c r="N1698" t="s">
        <v>3306</v>
      </c>
      <c r="O1698" t="s">
        <v>2763</v>
      </c>
      <c r="P1698" t="s">
        <v>2901</v>
      </c>
      <c r="Q1698" t="s">
        <v>2831</v>
      </c>
      <c r="R1698" t="s">
        <v>443</v>
      </c>
      <c r="T1698" t="s">
        <v>2719</v>
      </c>
      <c r="V1698" t="s">
        <v>2714</v>
      </c>
      <c r="W1698">
        <v>0.95</v>
      </c>
      <c r="X1698" t="b">
        <v>1</v>
      </c>
      <c r="Y1698" t="s">
        <v>2720</v>
      </c>
    </row>
    <row r="1699" spans="1:25" x14ac:dyDescent="0.35">
      <c r="A1699" t="s">
        <v>2916</v>
      </c>
      <c r="B1699" t="s">
        <v>1500</v>
      </c>
      <c r="C1699" t="s">
        <v>1679</v>
      </c>
      <c r="D1699">
        <v>0.28000000000000003</v>
      </c>
      <c r="E1699">
        <v>9.6137137550347404E-2</v>
      </c>
      <c r="F1699">
        <v>0.46386286244965302</v>
      </c>
      <c r="G1699">
        <v>7</v>
      </c>
      <c r="H1699">
        <v>0.28000000000000003</v>
      </c>
      <c r="I1699">
        <v>25</v>
      </c>
      <c r="J1699" t="s">
        <v>443</v>
      </c>
      <c r="K1699" t="s">
        <v>2786</v>
      </c>
      <c r="L1699" t="s">
        <v>2805</v>
      </c>
      <c r="N1699" t="s">
        <v>3306</v>
      </c>
      <c r="O1699" t="s">
        <v>2763</v>
      </c>
      <c r="P1699" t="s">
        <v>2901</v>
      </c>
      <c r="Q1699" t="s">
        <v>2831</v>
      </c>
      <c r="R1699" t="s">
        <v>443</v>
      </c>
      <c r="T1699" t="s">
        <v>2719</v>
      </c>
      <c r="V1699" t="s">
        <v>2714</v>
      </c>
      <c r="W1699">
        <v>0.95</v>
      </c>
      <c r="X1699" t="b">
        <v>1</v>
      </c>
      <c r="Y1699" t="s">
        <v>2720</v>
      </c>
    </row>
    <row r="1700" spans="1:25" x14ac:dyDescent="0.35">
      <c r="A1700" t="s">
        <v>2916</v>
      </c>
      <c r="B1700" t="s">
        <v>1496</v>
      </c>
      <c r="C1700" t="s">
        <v>1679</v>
      </c>
      <c r="D1700">
        <v>0.16666666666666699</v>
      </c>
      <c r="E1700">
        <v>-0.14484684180059401</v>
      </c>
      <c r="F1700">
        <v>0.47818017513392702</v>
      </c>
      <c r="G1700">
        <v>1</v>
      </c>
      <c r="H1700">
        <v>0.16666666666666699</v>
      </c>
      <c r="I1700">
        <v>6</v>
      </c>
      <c r="J1700" t="s">
        <v>443</v>
      </c>
      <c r="K1700" t="s">
        <v>2786</v>
      </c>
      <c r="L1700" t="s">
        <v>2805</v>
      </c>
      <c r="N1700" t="s">
        <v>3306</v>
      </c>
      <c r="O1700" t="s">
        <v>2763</v>
      </c>
      <c r="P1700" t="s">
        <v>2901</v>
      </c>
      <c r="Q1700" t="s">
        <v>2831</v>
      </c>
      <c r="R1700" t="s">
        <v>443</v>
      </c>
      <c r="T1700" t="s">
        <v>2719</v>
      </c>
      <c r="V1700" t="s">
        <v>2714</v>
      </c>
      <c r="W1700">
        <v>0.95</v>
      </c>
      <c r="X1700" t="b">
        <v>1</v>
      </c>
      <c r="Y1700" t="s">
        <v>2720</v>
      </c>
    </row>
    <row r="1701" spans="1:25" x14ac:dyDescent="0.35">
      <c r="A1701" t="s">
        <v>2916</v>
      </c>
      <c r="B1701" t="s">
        <v>1496</v>
      </c>
      <c r="C1701" t="s">
        <v>1680</v>
      </c>
      <c r="D1701">
        <v>0.16666666666666699</v>
      </c>
      <c r="E1701">
        <v>-0.14484684180059401</v>
      </c>
      <c r="F1701">
        <v>0.47818017513392702</v>
      </c>
      <c r="G1701">
        <v>1</v>
      </c>
      <c r="H1701">
        <v>0.16666666666666699</v>
      </c>
      <c r="I1701">
        <v>6</v>
      </c>
      <c r="J1701" t="s">
        <v>443</v>
      </c>
      <c r="K1701" t="s">
        <v>2786</v>
      </c>
      <c r="L1701" t="s">
        <v>2806</v>
      </c>
      <c r="N1701" t="s">
        <v>3306</v>
      </c>
      <c r="O1701" t="s">
        <v>2763</v>
      </c>
      <c r="P1701" t="s">
        <v>2901</v>
      </c>
      <c r="Q1701" t="s">
        <v>2831</v>
      </c>
      <c r="R1701" t="s">
        <v>443</v>
      </c>
      <c r="T1701" t="s">
        <v>2719</v>
      </c>
      <c r="V1701" t="s">
        <v>2714</v>
      </c>
      <c r="W1701">
        <v>0.95</v>
      </c>
      <c r="X1701" t="b">
        <v>1</v>
      </c>
      <c r="Y1701" t="s">
        <v>2720</v>
      </c>
    </row>
    <row r="1702" spans="1:25" x14ac:dyDescent="0.35">
      <c r="A1702" t="s">
        <v>2917</v>
      </c>
      <c r="B1702" t="s">
        <v>1496</v>
      </c>
      <c r="C1702" t="s">
        <v>2490</v>
      </c>
      <c r="D1702">
        <v>0.5</v>
      </c>
      <c r="E1702">
        <v>-4.0037671903700902</v>
      </c>
      <c r="F1702">
        <v>5.0037671903700902</v>
      </c>
      <c r="G1702">
        <v>1</v>
      </c>
      <c r="H1702">
        <v>0.5</v>
      </c>
      <c r="I1702">
        <v>2</v>
      </c>
      <c r="J1702" t="s">
        <v>458</v>
      </c>
      <c r="K1702" t="s">
        <v>2786</v>
      </c>
      <c r="L1702" t="s">
        <v>2918</v>
      </c>
      <c r="N1702" t="s">
        <v>3306</v>
      </c>
      <c r="O1702" t="s">
        <v>2763</v>
      </c>
      <c r="P1702" t="s">
        <v>2901</v>
      </c>
      <c r="Q1702" t="s">
        <v>2919</v>
      </c>
      <c r="R1702" t="s">
        <v>458</v>
      </c>
      <c r="S1702" t="s">
        <v>1496</v>
      </c>
      <c r="T1702" t="s">
        <v>2719</v>
      </c>
      <c r="V1702" t="s">
        <v>2714</v>
      </c>
      <c r="W1702">
        <v>0.95</v>
      </c>
      <c r="X1702" t="b">
        <v>1</v>
      </c>
      <c r="Y1702" t="s">
        <v>2720</v>
      </c>
    </row>
    <row r="1703" spans="1:25" x14ac:dyDescent="0.35">
      <c r="A1703" t="s">
        <v>2917</v>
      </c>
      <c r="B1703" t="s">
        <v>1496</v>
      </c>
      <c r="C1703" t="s">
        <v>1914</v>
      </c>
      <c r="D1703">
        <v>0.5</v>
      </c>
      <c r="E1703">
        <v>-4.0037671903700902</v>
      </c>
      <c r="F1703">
        <v>5.0037671903700902</v>
      </c>
      <c r="G1703">
        <v>1</v>
      </c>
      <c r="H1703">
        <v>0.5</v>
      </c>
      <c r="I1703">
        <v>2</v>
      </c>
      <c r="J1703" t="s">
        <v>458</v>
      </c>
      <c r="K1703" t="s">
        <v>2786</v>
      </c>
      <c r="L1703" t="s">
        <v>2814</v>
      </c>
      <c r="N1703" t="s">
        <v>3306</v>
      </c>
      <c r="O1703" t="s">
        <v>2763</v>
      </c>
      <c r="P1703" t="s">
        <v>2901</v>
      </c>
      <c r="Q1703" t="s">
        <v>2919</v>
      </c>
      <c r="R1703" t="s">
        <v>458</v>
      </c>
      <c r="S1703" t="s">
        <v>1496</v>
      </c>
      <c r="T1703" t="s">
        <v>2719</v>
      </c>
      <c r="V1703" t="s">
        <v>2714</v>
      </c>
      <c r="W1703">
        <v>0.95</v>
      </c>
      <c r="X1703" t="b">
        <v>1</v>
      </c>
      <c r="Y1703" t="s">
        <v>2720</v>
      </c>
    </row>
    <row r="1704" spans="1:25" x14ac:dyDescent="0.35">
      <c r="A1704" t="s">
        <v>2920</v>
      </c>
      <c r="B1704" t="s">
        <v>1496</v>
      </c>
      <c r="C1704" t="s">
        <v>1563</v>
      </c>
      <c r="D1704">
        <v>1</v>
      </c>
      <c r="E1704">
        <v>1</v>
      </c>
      <c r="F1704">
        <v>1</v>
      </c>
      <c r="G1704">
        <v>2</v>
      </c>
      <c r="H1704">
        <v>1</v>
      </c>
      <c r="I1704">
        <v>2</v>
      </c>
      <c r="J1704" t="s">
        <v>482</v>
      </c>
      <c r="K1704" t="s">
        <v>2716</v>
      </c>
      <c r="L1704" t="s">
        <v>2820</v>
      </c>
      <c r="N1704" t="s">
        <v>3306</v>
      </c>
      <c r="O1704" t="s">
        <v>2763</v>
      </c>
      <c r="P1704" t="s">
        <v>2901</v>
      </c>
      <c r="Q1704" t="s">
        <v>2921</v>
      </c>
      <c r="R1704" t="s">
        <v>482</v>
      </c>
      <c r="S1704" t="s">
        <v>1496</v>
      </c>
      <c r="T1704" t="s">
        <v>2719</v>
      </c>
      <c r="V1704" t="s">
        <v>2714</v>
      </c>
      <c r="W1704">
        <v>0.95</v>
      </c>
      <c r="X1704" t="b">
        <v>1</v>
      </c>
      <c r="Y1704" t="s">
        <v>2720</v>
      </c>
    </row>
    <row r="1705" spans="1:25" x14ac:dyDescent="0.35">
      <c r="A1705" t="s">
        <v>2922</v>
      </c>
      <c r="B1705" t="s">
        <v>1496</v>
      </c>
      <c r="C1705" t="s">
        <v>1629</v>
      </c>
      <c r="D1705">
        <v>1</v>
      </c>
      <c r="E1705">
        <v>1</v>
      </c>
      <c r="F1705">
        <v>1</v>
      </c>
      <c r="G1705">
        <v>2</v>
      </c>
      <c r="H1705">
        <v>1</v>
      </c>
      <c r="I1705">
        <v>2</v>
      </c>
      <c r="J1705" t="s">
        <v>483</v>
      </c>
      <c r="K1705" t="s">
        <v>2716</v>
      </c>
      <c r="L1705" t="s">
        <v>2838</v>
      </c>
      <c r="N1705" t="s">
        <v>3306</v>
      </c>
      <c r="O1705" t="s">
        <v>2763</v>
      </c>
      <c r="P1705" t="s">
        <v>2901</v>
      </c>
      <c r="Q1705" t="s">
        <v>2923</v>
      </c>
      <c r="R1705" t="s">
        <v>483</v>
      </c>
      <c r="S1705" t="s">
        <v>1496</v>
      </c>
      <c r="T1705" t="s">
        <v>2719</v>
      </c>
      <c r="V1705" t="s">
        <v>2714</v>
      </c>
      <c r="W1705">
        <v>0.95</v>
      </c>
      <c r="X1705" t="b">
        <v>1</v>
      </c>
      <c r="Y1705" t="s">
        <v>2720</v>
      </c>
    </row>
    <row r="1706" spans="1:25" x14ac:dyDescent="0.35">
      <c r="A1706" t="s">
        <v>2924</v>
      </c>
      <c r="B1706" t="s">
        <v>1500</v>
      </c>
      <c r="C1706" t="s">
        <v>1500</v>
      </c>
      <c r="D1706">
        <v>1</v>
      </c>
      <c r="E1706">
        <v>1</v>
      </c>
      <c r="F1706">
        <v>1</v>
      </c>
      <c r="G1706">
        <v>53</v>
      </c>
      <c r="H1706">
        <v>1</v>
      </c>
      <c r="I1706">
        <v>53</v>
      </c>
      <c r="J1706" t="s">
        <v>484</v>
      </c>
      <c r="K1706" t="s">
        <v>2716</v>
      </c>
      <c r="L1706" t="s">
        <v>2731</v>
      </c>
      <c r="N1706" t="s">
        <v>3306</v>
      </c>
      <c r="O1706" t="s">
        <v>2763</v>
      </c>
      <c r="P1706" t="s">
        <v>2925</v>
      </c>
      <c r="Q1706" t="s">
        <v>2926</v>
      </c>
      <c r="R1706" t="s">
        <v>484</v>
      </c>
      <c r="T1706" t="s">
        <v>2719</v>
      </c>
      <c r="V1706" t="s">
        <v>2714</v>
      </c>
      <c r="W1706">
        <v>0.95</v>
      </c>
      <c r="X1706" t="b">
        <v>1</v>
      </c>
      <c r="Y1706" t="s">
        <v>2720</v>
      </c>
    </row>
    <row r="1707" spans="1:25" x14ac:dyDescent="0.35">
      <c r="A1707" t="s">
        <v>2924</v>
      </c>
      <c r="B1707" t="s">
        <v>1496</v>
      </c>
      <c r="C1707" t="s">
        <v>1500</v>
      </c>
      <c r="D1707">
        <v>0.85</v>
      </c>
      <c r="E1707">
        <v>0.690429180773384</v>
      </c>
      <c r="F1707">
        <v>1.00957081922662</v>
      </c>
      <c r="G1707">
        <v>17</v>
      </c>
      <c r="H1707">
        <v>0.85</v>
      </c>
      <c r="I1707">
        <v>20</v>
      </c>
      <c r="J1707" t="s">
        <v>484</v>
      </c>
      <c r="K1707" t="s">
        <v>2716</v>
      </c>
      <c r="L1707" t="s">
        <v>2731</v>
      </c>
      <c r="N1707" t="s">
        <v>3306</v>
      </c>
      <c r="O1707" t="s">
        <v>2763</v>
      </c>
      <c r="P1707" t="s">
        <v>2925</v>
      </c>
      <c r="Q1707" t="s">
        <v>2926</v>
      </c>
      <c r="R1707" t="s">
        <v>484</v>
      </c>
      <c r="T1707" t="s">
        <v>2719</v>
      </c>
      <c r="V1707" t="s">
        <v>2714</v>
      </c>
      <c r="W1707">
        <v>0.95</v>
      </c>
      <c r="X1707" t="b">
        <v>1</v>
      </c>
      <c r="Y1707" t="s">
        <v>2720</v>
      </c>
    </row>
    <row r="1708" spans="1:25" x14ac:dyDescent="0.35">
      <c r="A1708" t="s">
        <v>2924</v>
      </c>
      <c r="B1708" t="s">
        <v>1496</v>
      </c>
      <c r="C1708" t="s">
        <v>1496</v>
      </c>
      <c r="D1708">
        <v>0.15</v>
      </c>
      <c r="E1708">
        <v>-9.5708192266156008E-3</v>
      </c>
      <c r="F1708">
        <v>0.309570819226616</v>
      </c>
      <c r="G1708">
        <v>3</v>
      </c>
      <c r="H1708">
        <v>0.15</v>
      </c>
      <c r="I1708">
        <v>20</v>
      </c>
      <c r="J1708" t="s">
        <v>484</v>
      </c>
      <c r="K1708" t="s">
        <v>2716</v>
      </c>
      <c r="L1708" t="s">
        <v>2733</v>
      </c>
      <c r="N1708" t="s">
        <v>3306</v>
      </c>
      <c r="O1708" t="s">
        <v>2763</v>
      </c>
      <c r="P1708" t="s">
        <v>2925</v>
      </c>
      <c r="Q1708" t="s">
        <v>2926</v>
      </c>
      <c r="R1708" t="s">
        <v>484</v>
      </c>
      <c r="T1708" t="s">
        <v>2719</v>
      </c>
      <c r="V1708" t="s">
        <v>2714</v>
      </c>
      <c r="W1708">
        <v>0.95</v>
      </c>
      <c r="X1708" t="b">
        <v>1</v>
      </c>
      <c r="Y1708" t="s">
        <v>2720</v>
      </c>
    </row>
    <row r="1709" spans="1:25" x14ac:dyDescent="0.35">
      <c r="A1709" t="s">
        <v>2927</v>
      </c>
      <c r="B1709" t="s">
        <v>1500</v>
      </c>
      <c r="C1709" t="s">
        <v>1504</v>
      </c>
      <c r="D1709">
        <v>0.75471698113207497</v>
      </c>
      <c r="E1709">
        <v>0.63651521599782002</v>
      </c>
      <c r="F1709">
        <v>0.87291874626633104</v>
      </c>
      <c r="G1709">
        <v>40</v>
      </c>
      <c r="H1709">
        <v>0.75471698113207597</v>
      </c>
      <c r="I1709">
        <v>53</v>
      </c>
      <c r="J1709" t="s">
        <v>485</v>
      </c>
      <c r="K1709" t="s">
        <v>2786</v>
      </c>
      <c r="L1709" t="s">
        <v>2928</v>
      </c>
      <c r="N1709" t="s">
        <v>3306</v>
      </c>
      <c r="O1709" t="s">
        <v>2763</v>
      </c>
      <c r="P1709" t="s">
        <v>2925</v>
      </c>
      <c r="Q1709" t="s">
        <v>2929</v>
      </c>
      <c r="R1709" t="s">
        <v>485</v>
      </c>
      <c r="S1709" t="s">
        <v>1496</v>
      </c>
      <c r="T1709" t="s">
        <v>2719</v>
      </c>
      <c r="V1709" t="s">
        <v>2714</v>
      </c>
      <c r="W1709">
        <v>0.95</v>
      </c>
      <c r="X1709" t="b">
        <v>1</v>
      </c>
      <c r="Y1709" t="s">
        <v>2720</v>
      </c>
    </row>
    <row r="1710" spans="1:25" x14ac:dyDescent="0.35">
      <c r="A1710" t="s">
        <v>2927</v>
      </c>
      <c r="B1710" t="s">
        <v>1496</v>
      </c>
      <c r="C1710" t="s">
        <v>1504</v>
      </c>
      <c r="D1710">
        <v>0.94117647058823495</v>
      </c>
      <c r="E1710">
        <v>0.82704045596993103</v>
      </c>
      <c r="F1710">
        <v>1.0553124852065401</v>
      </c>
      <c r="G1710">
        <v>16</v>
      </c>
      <c r="H1710">
        <v>0.94117647058823495</v>
      </c>
      <c r="I1710">
        <v>17</v>
      </c>
      <c r="J1710" t="s">
        <v>485</v>
      </c>
      <c r="K1710" t="s">
        <v>2786</v>
      </c>
      <c r="L1710" t="s">
        <v>2928</v>
      </c>
      <c r="N1710" t="s">
        <v>3306</v>
      </c>
      <c r="O1710" t="s">
        <v>2763</v>
      </c>
      <c r="P1710" t="s">
        <v>2925</v>
      </c>
      <c r="Q1710" t="s">
        <v>2929</v>
      </c>
      <c r="R1710" t="s">
        <v>485</v>
      </c>
      <c r="S1710" t="s">
        <v>1496</v>
      </c>
      <c r="T1710" t="s">
        <v>2719</v>
      </c>
      <c r="V1710" t="s">
        <v>2714</v>
      </c>
      <c r="W1710">
        <v>0.95</v>
      </c>
      <c r="X1710" t="b">
        <v>1</v>
      </c>
      <c r="Y1710" t="s">
        <v>2720</v>
      </c>
    </row>
    <row r="1711" spans="1:25" x14ac:dyDescent="0.35">
      <c r="A1711" t="s">
        <v>2927</v>
      </c>
      <c r="B1711" t="s">
        <v>1500</v>
      </c>
      <c r="C1711" t="s">
        <v>2034</v>
      </c>
      <c r="D1711">
        <v>0.39622641509433998</v>
      </c>
      <c r="E1711">
        <v>0.26185498889689901</v>
      </c>
      <c r="F1711">
        <v>0.53059784129178</v>
      </c>
      <c r="G1711">
        <v>21</v>
      </c>
      <c r="H1711">
        <v>0.39622641509433998</v>
      </c>
      <c r="I1711">
        <v>53</v>
      </c>
      <c r="J1711" t="s">
        <v>485</v>
      </c>
      <c r="K1711" t="s">
        <v>2786</v>
      </c>
      <c r="L1711" t="s">
        <v>2930</v>
      </c>
      <c r="N1711" t="s">
        <v>3306</v>
      </c>
      <c r="O1711" t="s">
        <v>2763</v>
      </c>
      <c r="P1711" t="s">
        <v>2925</v>
      </c>
      <c r="Q1711" t="s">
        <v>2929</v>
      </c>
      <c r="R1711" t="s">
        <v>485</v>
      </c>
      <c r="S1711" t="s">
        <v>1496</v>
      </c>
      <c r="T1711" t="s">
        <v>2719</v>
      </c>
      <c r="V1711" t="s">
        <v>2714</v>
      </c>
      <c r="W1711">
        <v>0.95</v>
      </c>
      <c r="X1711" t="b">
        <v>1</v>
      </c>
      <c r="Y1711" t="s">
        <v>2720</v>
      </c>
    </row>
    <row r="1712" spans="1:25" x14ac:dyDescent="0.35">
      <c r="A1712" t="s">
        <v>2927</v>
      </c>
      <c r="B1712" t="s">
        <v>1496</v>
      </c>
      <c r="C1712" t="s">
        <v>2034</v>
      </c>
      <c r="D1712">
        <v>0.11764705882352899</v>
      </c>
      <c r="E1712">
        <v>-3.8640115751932103E-2</v>
      </c>
      <c r="F1712">
        <v>0.27393423339899098</v>
      </c>
      <c r="G1712">
        <v>2</v>
      </c>
      <c r="H1712">
        <v>0.11764705882352899</v>
      </c>
      <c r="I1712">
        <v>17</v>
      </c>
      <c r="J1712" t="s">
        <v>485</v>
      </c>
      <c r="K1712" t="s">
        <v>2786</v>
      </c>
      <c r="L1712" t="s">
        <v>2930</v>
      </c>
      <c r="N1712" t="s">
        <v>3306</v>
      </c>
      <c r="O1712" t="s">
        <v>2763</v>
      </c>
      <c r="P1712" t="s">
        <v>2925</v>
      </c>
      <c r="Q1712" t="s">
        <v>2929</v>
      </c>
      <c r="R1712" t="s">
        <v>485</v>
      </c>
      <c r="S1712" t="s">
        <v>1496</v>
      </c>
      <c r="T1712" t="s">
        <v>2719</v>
      </c>
      <c r="V1712" t="s">
        <v>2714</v>
      </c>
      <c r="W1712">
        <v>0.95</v>
      </c>
      <c r="X1712" t="b">
        <v>1</v>
      </c>
      <c r="Y1712" t="s">
        <v>2720</v>
      </c>
    </row>
    <row r="1713" spans="1:25" x14ac:dyDescent="0.35">
      <c r="A1713" t="s">
        <v>2927</v>
      </c>
      <c r="B1713" t="s">
        <v>1500</v>
      </c>
      <c r="C1713" t="s">
        <v>2931</v>
      </c>
      <c r="D1713">
        <v>5.6603773584905703E-2</v>
      </c>
      <c r="E1713">
        <v>-6.8807580278615601E-3</v>
      </c>
      <c r="F1713">
        <v>0.120088305197673</v>
      </c>
      <c r="G1713">
        <v>3</v>
      </c>
      <c r="H1713">
        <v>5.6603773584905703E-2</v>
      </c>
      <c r="I1713">
        <v>53</v>
      </c>
      <c r="J1713" t="s">
        <v>485</v>
      </c>
      <c r="K1713" t="s">
        <v>2786</v>
      </c>
      <c r="L1713" t="s">
        <v>2932</v>
      </c>
      <c r="N1713" t="s">
        <v>3306</v>
      </c>
      <c r="O1713" t="s">
        <v>2763</v>
      </c>
      <c r="P1713" t="s">
        <v>2925</v>
      </c>
      <c r="Q1713" t="s">
        <v>2929</v>
      </c>
      <c r="R1713" t="s">
        <v>485</v>
      </c>
      <c r="S1713" t="s">
        <v>1496</v>
      </c>
      <c r="T1713" t="s">
        <v>2719</v>
      </c>
      <c r="V1713" t="s">
        <v>2714</v>
      </c>
      <c r="W1713">
        <v>0.95</v>
      </c>
      <c r="X1713" t="b">
        <v>1</v>
      </c>
      <c r="Y1713" t="s">
        <v>2720</v>
      </c>
    </row>
    <row r="1714" spans="1:25" x14ac:dyDescent="0.35">
      <c r="A1714" t="s">
        <v>2927</v>
      </c>
      <c r="B1714" t="s">
        <v>1496</v>
      </c>
      <c r="C1714" t="s">
        <v>2931</v>
      </c>
      <c r="D1714">
        <v>5.8823529411764698E-2</v>
      </c>
      <c r="E1714">
        <v>-5.5312485206539398E-2</v>
      </c>
      <c r="F1714">
        <v>0.172959544030069</v>
      </c>
      <c r="G1714">
        <v>1</v>
      </c>
      <c r="H1714">
        <v>5.8823529411764698E-2</v>
      </c>
      <c r="I1714">
        <v>17</v>
      </c>
      <c r="J1714" t="s">
        <v>485</v>
      </c>
      <c r="K1714" t="s">
        <v>2786</v>
      </c>
      <c r="L1714" t="s">
        <v>2932</v>
      </c>
      <c r="N1714" t="s">
        <v>3306</v>
      </c>
      <c r="O1714" t="s">
        <v>2763</v>
      </c>
      <c r="P1714" t="s">
        <v>2925</v>
      </c>
      <c r="Q1714" t="s">
        <v>2929</v>
      </c>
      <c r="R1714" t="s">
        <v>485</v>
      </c>
      <c r="S1714" t="s">
        <v>1496</v>
      </c>
      <c r="T1714" t="s">
        <v>2719</v>
      </c>
      <c r="V1714" t="s">
        <v>2714</v>
      </c>
      <c r="W1714">
        <v>0.95</v>
      </c>
      <c r="X1714" t="b">
        <v>1</v>
      </c>
      <c r="Y1714" t="s">
        <v>2720</v>
      </c>
    </row>
    <row r="1715" spans="1:25" x14ac:dyDescent="0.35">
      <c r="A1715" t="s">
        <v>2927</v>
      </c>
      <c r="B1715" t="s">
        <v>1500</v>
      </c>
      <c r="C1715" t="s">
        <v>2062</v>
      </c>
      <c r="D1715">
        <v>0.39622641509433998</v>
      </c>
      <c r="E1715">
        <v>0.26185498889689901</v>
      </c>
      <c r="F1715">
        <v>0.53059784129178</v>
      </c>
      <c r="G1715">
        <v>21</v>
      </c>
      <c r="H1715">
        <v>0.39622641509433998</v>
      </c>
      <c r="I1715">
        <v>53</v>
      </c>
      <c r="J1715" t="s">
        <v>485</v>
      </c>
      <c r="K1715" t="s">
        <v>2786</v>
      </c>
      <c r="L1715" t="s">
        <v>2933</v>
      </c>
      <c r="N1715" t="s">
        <v>3306</v>
      </c>
      <c r="O1715" t="s">
        <v>2763</v>
      </c>
      <c r="P1715" t="s">
        <v>2925</v>
      </c>
      <c r="Q1715" t="s">
        <v>2929</v>
      </c>
      <c r="R1715" t="s">
        <v>485</v>
      </c>
      <c r="S1715" t="s">
        <v>1496</v>
      </c>
      <c r="T1715" t="s">
        <v>2719</v>
      </c>
      <c r="V1715" t="s">
        <v>2714</v>
      </c>
      <c r="W1715">
        <v>0.95</v>
      </c>
      <c r="X1715" t="b">
        <v>1</v>
      </c>
      <c r="Y1715" t="s">
        <v>2720</v>
      </c>
    </row>
    <row r="1716" spans="1:25" x14ac:dyDescent="0.35">
      <c r="A1716" t="s">
        <v>2927</v>
      </c>
      <c r="B1716" t="s">
        <v>1496</v>
      </c>
      <c r="C1716" t="s">
        <v>2062</v>
      </c>
      <c r="D1716">
        <v>0.47058823529411797</v>
      </c>
      <c r="E1716">
        <v>0.22846918555148801</v>
      </c>
      <c r="F1716">
        <v>0.71270728503674696</v>
      </c>
      <c r="G1716">
        <v>8</v>
      </c>
      <c r="H1716">
        <v>0.47058823529411797</v>
      </c>
      <c r="I1716">
        <v>17</v>
      </c>
      <c r="J1716" t="s">
        <v>485</v>
      </c>
      <c r="K1716" t="s">
        <v>2786</v>
      </c>
      <c r="L1716" t="s">
        <v>2933</v>
      </c>
      <c r="N1716" t="s">
        <v>3306</v>
      </c>
      <c r="O1716" t="s">
        <v>2763</v>
      </c>
      <c r="P1716" t="s">
        <v>2925</v>
      </c>
      <c r="Q1716" t="s">
        <v>2929</v>
      </c>
      <c r="R1716" t="s">
        <v>485</v>
      </c>
      <c r="S1716" t="s">
        <v>1496</v>
      </c>
      <c r="T1716" t="s">
        <v>2719</v>
      </c>
      <c r="V1716" t="s">
        <v>2714</v>
      </c>
      <c r="W1716">
        <v>0.95</v>
      </c>
      <c r="X1716" t="b">
        <v>1</v>
      </c>
      <c r="Y1716" t="s">
        <v>2720</v>
      </c>
    </row>
    <row r="1717" spans="1:25" x14ac:dyDescent="0.35">
      <c r="A1717" t="s">
        <v>2927</v>
      </c>
      <c r="B1717" t="s">
        <v>1500</v>
      </c>
      <c r="C1717" t="s">
        <v>1533</v>
      </c>
      <c r="D1717">
        <v>0.22641509433962301</v>
      </c>
      <c r="E1717">
        <v>0.111439717526049</v>
      </c>
      <c r="F1717">
        <v>0.34139047115319598</v>
      </c>
      <c r="G1717">
        <v>12</v>
      </c>
      <c r="H1717">
        <v>0.22641509433962301</v>
      </c>
      <c r="I1717">
        <v>53</v>
      </c>
      <c r="J1717" t="s">
        <v>485</v>
      </c>
      <c r="K1717" t="s">
        <v>2786</v>
      </c>
      <c r="L1717" t="s">
        <v>2934</v>
      </c>
      <c r="N1717" t="s">
        <v>3306</v>
      </c>
      <c r="O1717" t="s">
        <v>2763</v>
      </c>
      <c r="P1717" t="s">
        <v>2925</v>
      </c>
      <c r="Q1717" t="s">
        <v>2929</v>
      </c>
      <c r="R1717" t="s">
        <v>485</v>
      </c>
      <c r="S1717" t="s">
        <v>1496</v>
      </c>
      <c r="T1717" t="s">
        <v>2719</v>
      </c>
      <c r="V1717" t="s">
        <v>2714</v>
      </c>
      <c r="W1717">
        <v>0.95</v>
      </c>
      <c r="X1717" t="b">
        <v>1</v>
      </c>
      <c r="Y1717" t="s">
        <v>2720</v>
      </c>
    </row>
    <row r="1718" spans="1:25" x14ac:dyDescent="0.35">
      <c r="A1718" t="s">
        <v>2927</v>
      </c>
      <c r="B1718" t="s">
        <v>1496</v>
      </c>
      <c r="C1718" t="s">
        <v>1533</v>
      </c>
      <c r="D1718">
        <v>0.11764705882352899</v>
      </c>
      <c r="E1718">
        <v>-3.8640115751931998E-2</v>
      </c>
      <c r="F1718">
        <v>0.27393423339899098</v>
      </c>
      <c r="G1718">
        <v>2</v>
      </c>
      <c r="H1718">
        <v>0.11764705882352899</v>
      </c>
      <c r="I1718">
        <v>17</v>
      </c>
      <c r="J1718" t="s">
        <v>485</v>
      </c>
      <c r="K1718" t="s">
        <v>2786</v>
      </c>
      <c r="L1718" t="s">
        <v>2934</v>
      </c>
      <c r="N1718" t="s">
        <v>3306</v>
      </c>
      <c r="O1718" t="s">
        <v>2763</v>
      </c>
      <c r="P1718" t="s">
        <v>2925</v>
      </c>
      <c r="Q1718" t="s">
        <v>2929</v>
      </c>
      <c r="R1718" t="s">
        <v>485</v>
      </c>
      <c r="S1718" t="s">
        <v>1496</v>
      </c>
      <c r="T1718" t="s">
        <v>2719</v>
      </c>
      <c r="V1718" t="s">
        <v>2714</v>
      </c>
      <c r="W1718">
        <v>0.95</v>
      </c>
      <c r="X1718" t="b">
        <v>1</v>
      </c>
      <c r="Y1718" t="s">
        <v>2720</v>
      </c>
    </row>
    <row r="1719" spans="1:25" x14ac:dyDescent="0.35">
      <c r="A1719" t="s">
        <v>2927</v>
      </c>
      <c r="B1719" t="s">
        <v>1500</v>
      </c>
      <c r="C1719" t="s">
        <v>2935</v>
      </c>
      <c r="D1719">
        <v>1.88679245283019E-2</v>
      </c>
      <c r="E1719">
        <v>-1.8510755599350798E-2</v>
      </c>
      <c r="F1719">
        <v>5.6246604655954498E-2</v>
      </c>
      <c r="G1719">
        <v>1</v>
      </c>
      <c r="H1719">
        <v>1.88679245283019E-2</v>
      </c>
      <c r="I1719">
        <v>53</v>
      </c>
      <c r="J1719" t="s">
        <v>485</v>
      </c>
      <c r="K1719" t="s">
        <v>2786</v>
      </c>
      <c r="L1719" t="s">
        <v>2936</v>
      </c>
      <c r="N1719" t="s">
        <v>3306</v>
      </c>
      <c r="O1719" t="s">
        <v>2763</v>
      </c>
      <c r="P1719" t="s">
        <v>2925</v>
      </c>
      <c r="Q1719" t="s">
        <v>2929</v>
      </c>
      <c r="R1719" t="s">
        <v>485</v>
      </c>
      <c r="S1719" t="s">
        <v>1496</v>
      </c>
      <c r="T1719" t="s">
        <v>2719</v>
      </c>
      <c r="V1719" t="s">
        <v>2714</v>
      </c>
      <c r="W1719">
        <v>0.95</v>
      </c>
      <c r="X1719" t="b">
        <v>1</v>
      </c>
      <c r="Y1719" t="s">
        <v>2720</v>
      </c>
    </row>
    <row r="1720" spans="1:25" x14ac:dyDescent="0.35">
      <c r="A1720" t="s">
        <v>2927</v>
      </c>
      <c r="B1720" t="s">
        <v>1496</v>
      </c>
      <c r="C1720" t="s">
        <v>2935</v>
      </c>
      <c r="D1720">
        <v>5.8823529411764698E-2</v>
      </c>
      <c r="E1720">
        <v>-5.5312485206539502E-2</v>
      </c>
      <c r="F1720">
        <v>0.172959544030069</v>
      </c>
      <c r="G1720">
        <v>1</v>
      </c>
      <c r="H1720">
        <v>5.8823529411764698E-2</v>
      </c>
      <c r="I1720">
        <v>17</v>
      </c>
      <c r="J1720" t="s">
        <v>485</v>
      </c>
      <c r="K1720" t="s">
        <v>2786</v>
      </c>
      <c r="L1720" t="s">
        <v>2936</v>
      </c>
      <c r="N1720" t="s">
        <v>3306</v>
      </c>
      <c r="O1720" t="s">
        <v>2763</v>
      </c>
      <c r="P1720" t="s">
        <v>2925</v>
      </c>
      <c r="Q1720" t="s">
        <v>2929</v>
      </c>
      <c r="R1720" t="s">
        <v>485</v>
      </c>
      <c r="S1720" t="s">
        <v>1496</v>
      </c>
      <c r="T1720" t="s">
        <v>2719</v>
      </c>
      <c r="V1720" t="s">
        <v>2714</v>
      </c>
      <c r="W1720">
        <v>0.95</v>
      </c>
      <c r="X1720" t="b">
        <v>1</v>
      </c>
      <c r="Y1720" t="s">
        <v>2720</v>
      </c>
    </row>
    <row r="1721" spans="1:25" x14ac:dyDescent="0.35">
      <c r="A1721" t="s">
        <v>2927</v>
      </c>
      <c r="B1721" t="s">
        <v>1500</v>
      </c>
      <c r="C1721" t="s">
        <v>2937</v>
      </c>
      <c r="D1721">
        <v>7.5471698113207503E-2</v>
      </c>
      <c r="E1721">
        <v>2.9028339081359402E-3</v>
      </c>
      <c r="F1721">
        <v>0.148040562318279</v>
      </c>
      <c r="G1721">
        <v>4</v>
      </c>
      <c r="H1721">
        <v>7.5471698113207503E-2</v>
      </c>
      <c r="I1721">
        <v>53</v>
      </c>
      <c r="J1721" t="s">
        <v>485</v>
      </c>
      <c r="K1721" t="s">
        <v>2786</v>
      </c>
      <c r="L1721" t="s">
        <v>2938</v>
      </c>
      <c r="N1721" t="s">
        <v>3306</v>
      </c>
      <c r="O1721" t="s">
        <v>2763</v>
      </c>
      <c r="P1721" t="s">
        <v>2925</v>
      </c>
      <c r="Q1721" t="s">
        <v>2929</v>
      </c>
      <c r="R1721" t="s">
        <v>485</v>
      </c>
      <c r="S1721" t="s">
        <v>1496</v>
      </c>
      <c r="T1721" t="s">
        <v>2719</v>
      </c>
      <c r="V1721" t="s">
        <v>2714</v>
      </c>
      <c r="W1721">
        <v>0.95</v>
      </c>
      <c r="X1721" t="b">
        <v>1</v>
      </c>
      <c r="Y1721" t="s">
        <v>2720</v>
      </c>
    </row>
    <row r="1722" spans="1:25" x14ac:dyDescent="0.35">
      <c r="A1722" t="s">
        <v>2927</v>
      </c>
      <c r="B1722" t="s">
        <v>1500</v>
      </c>
      <c r="C1722" t="s">
        <v>2939</v>
      </c>
      <c r="D1722">
        <v>3.77358490566038E-2</v>
      </c>
      <c r="E1722">
        <v>-1.46148368298568E-2</v>
      </c>
      <c r="F1722">
        <v>9.0086534943064303E-2</v>
      </c>
      <c r="G1722">
        <v>2</v>
      </c>
      <c r="H1722">
        <v>3.77358490566038E-2</v>
      </c>
      <c r="I1722">
        <v>53</v>
      </c>
      <c r="J1722" t="s">
        <v>485</v>
      </c>
      <c r="K1722" t="s">
        <v>2786</v>
      </c>
      <c r="L1722" t="s">
        <v>2940</v>
      </c>
      <c r="N1722" t="s">
        <v>3306</v>
      </c>
      <c r="O1722" t="s">
        <v>2763</v>
      </c>
      <c r="P1722" t="s">
        <v>2925</v>
      </c>
      <c r="Q1722" t="s">
        <v>2929</v>
      </c>
      <c r="R1722" t="s">
        <v>485</v>
      </c>
      <c r="S1722" t="s">
        <v>1496</v>
      </c>
      <c r="T1722" t="s">
        <v>2719</v>
      </c>
      <c r="V1722" t="s">
        <v>2714</v>
      </c>
      <c r="W1722">
        <v>0.95</v>
      </c>
      <c r="X1722" t="b">
        <v>1</v>
      </c>
      <c r="Y1722" t="s">
        <v>2720</v>
      </c>
    </row>
    <row r="1723" spans="1:25" x14ac:dyDescent="0.35">
      <c r="A1723" t="s">
        <v>2941</v>
      </c>
      <c r="B1723" t="s">
        <v>1496</v>
      </c>
      <c r="C1723" t="s">
        <v>2034</v>
      </c>
      <c r="D1723">
        <v>0.33333333333333298</v>
      </c>
      <c r="E1723">
        <v>-0.84068394456029205</v>
      </c>
      <c r="F1723">
        <v>1.5073506112269599</v>
      </c>
      <c r="G1723">
        <v>1</v>
      </c>
      <c r="H1723">
        <v>0.33333333333333298</v>
      </c>
      <c r="I1723">
        <v>3</v>
      </c>
      <c r="J1723" t="s">
        <v>498</v>
      </c>
      <c r="K1723" t="s">
        <v>2786</v>
      </c>
      <c r="L1723" t="s">
        <v>2930</v>
      </c>
      <c r="N1723" t="s">
        <v>3306</v>
      </c>
      <c r="O1723" t="s">
        <v>2763</v>
      </c>
      <c r="P1723" t="s">
        <v>2925</v>
      </c>
      <c r="Q1723" t="s">
        <v>2942</v>
      </c>
      <c r="R1723" t="s">
        <v>498</v>
      </c>
      <c r="S1723" t="s">
        <v>1496</v>
      </c>
      <c r="T1723" t="s">
        <v>2719</v>
      </c>
      <c r="V1723" t="s">
        <v>2714</v>
      </c>
      <c r="W1723">
        <v>0.95</v>
      </c>
      <c r="X1723" t="b">
        <v>1</v>
      </c>
      <c r="Y1723" t="s">
        <v>2720</v>
      </c>
    </row>
    <row r="1724" spans="1:25" x14ac:dyDescent="0.35">
      <c r="A1724" t="s">
        <v>2941</v>
      </c>
      <c r="B1724" t="s">
        <v>1496</v>
      </c>
      <c r="C1724" t="s">
        <v>2062</v>
      </c>
      <c r="D1724">
        <v>0.33333333333333298</v>
      </c>
      <c r="E1724">
        <v>-0.84068394456029205</v>
      </c>
      <c r="F1724">
        <v>1.5073506112269599</v>
      </c>
      <c r="G1724">
        <v>1</v>
      </c>
      <c r="H1724">
        <v>0.33333333333333298</v>
      </c>
      <c r="I1724">
        <v>3</v>
      </c>
      <c r="J1724" t="s">
        <v>498</v>
      </c>
      <c r="K1724" t="s">
        <v>2786</v>
      </c>
      <c r="L1724" t="s">
        <v>2933</v>
      </c>
      <c r="N1724" t="s">
        <v>3306</v>
      </c>
      <c r="O1724" t="s">
        <v>2763</v>
      </c>
      <c r="P1724" t="s">
        <v>2925</v>
      </c>
      <c r="Q1724" t="s">
        <v>2942</v>
      </c>
      <c r="R1724" t="s">
        <v>498</v>
      </c>
      <c r="S1724" t="s">
        <v>1496</v>
      </c>
      <c r="T1724" t="s">
        <v>2719</v>
      </c>
      <c r="V1724" t="s">
        <v>2714</v>
      </c>
      <c r="W1724">
        <v>0.95</v>
      </c>
      <c r="X1724" t="b">
        <v>1</v>
      </c>
      <c r="Y1724" t="s">
        <v>2720</v>
      </c>
    </row>
    <row r="1725" spans="1:25" x14ac:dyDescent="0.35">
      <c r="A1725" t="s">
        <v>2941</v>
      </c>
      <c r="B1725" t="s">
        <v>1496</v>
      </c>
      <c r="C1725" t="s">
        <v>1533</v>
      </c>
      <c r="D1725">
        <v>0.33333333333333298</v>
      </c>
      <c r="E1725">
        <v>-0.84068394456029205</v>
      </c>
      <c r="F1725">
        <v>1.5073506112269599</v>
      </c>
      <c r="G1725">
        <v>1</v>
      </c>
      <c r="H1725">
        <v>0.33333333333333298</v>
      </c>
      <c r="I1725">
        <v>3</v>
      </c>
      <c r="J1725" t="s">
        <v>498</v>
      </c>
      <c r="K1725" t="s">
        <v>2786</v>
      </c>
      <c r="L1725" t="s">
        <v>2934</v>
      </c>
      <c r="N1725" t="s">
        <v>3306</v>
      </c>
      <c r="O1725" t="s">
        <v>2763</v>
      </c>
      <c r="P1725" t="s">
        <v>2925</v>
      </c>
      <c r="Q1725" t="s">
        <v>2942</v>
      </c>
      <c r="R1725" t="s">
        <v>498</v>
      </c>
      <c r="S1725" t="s">
        <v>1496</v>
      </c>
      <c r="T1725" t="s">
        <v>2719</v>
      </c>
      <c r="V1725" t="s">
        <v>2714</v>
      </c>
      <c r="W1725">
        <v>0.95</v>
      </c>
      <c r="X1725" t="b">
        <v>1</v>
      </c>
      <c r="Y1725" t="s">
        <v>2720</v>
      </c>
    </row>
    <row r="1726" spans="1:25" x14ac:dyDescent="0.35">
      <c r="A1726" t="s">
        <v>2943</v>
      </c>
      <c r="B1726" t="s">
        <v>1500</v>
      </c>
      <c r="C1726" t="s">
        <v>1579</v>
      </c>
      <c r="D1726">
        <v>0.43396226415094302</v>
      </c>
      <c r="E1726">
        <v>0.29790425212371902</v>
      </c>
      <c r="F1726">
        <v>0.57002027617816797</v>
      </c>
      <c r="G1726">
        <v>23</v>
      </c>
      <c r="H1726">
        <v>0.43396226415094302</v>
      </c>
      <c r="I1726">
        <v>53</v>
      </c>
      <c r="J1726" t="s">
        <v>511</v>
      </c>
      <c r="K1726" t="s">
        <v>2786</v>
      </c>
      <c r="L1726" t="s">
        <v>2800</v>
      </c>
      <c r="N1726" t="s">
        <v>3306</v>
      </c>
      <c r="O1726" t="s">
        <v>2763</v>
      </c>
      <c r="P1726" t="s">
        <v>2925</v>
      </c>
      <c r="Q1726" t="s">
        <v>2831</v>
      </c>
      <c r="R1726" t="s">
        <v>511</v>
      </c>
      <c r="T1726" t="s">
        <v>2719</v>
      </c>
      <c r="V1726" t="s">
        <v>2714</v>
      </c>
      <c r="W1726">
        <v>0.95</v>
      </c>
      <c r="X1726" t="b">
        <v>1</v>
      </c>
      <c r="Y1726" t="s">
        <v>2720</v>
      </c>
    </row>
    <row r="1727" spans="1:25" x14ac:dyDescent="0.35">
      <c r="A1727" t="s">
        <v>2943</v>
      </c>
      <c r="B1727" t="s">
        <v>1496</v>
      </c>
      <c r="C1727" t="s">
        <v>1579</v>
      </c>
      <c r="D1727">
        <v>0.3</v>
      </c>
      <c r="E1727">
        <v>9.5210337783561499E-2</v>
      </c>
      <c r="F1727">
        <v>0.50478966221643895</v>
      </c>
      <c r="G1727">
        <v>6</v>
      </c>
      <c r="H1727">
        <v>0.3</v>
      </c>
      <c r="I1727">
        <v>20</v>
      </c>
      <c r="J1727" t="s">
        <v>511</v>
      </c>
      <c r="K1727" t="s">
        <v>2786</v>
      </c>
      <c r="L1727" t="s">
        <v>2800</v>
      </c>
      <c r="N1727" t="s">
        <v>3306</v>
      </c>
      <c r="O1727" t="s">
        <v>2763</v>
      </c>
      <c r="P1727" t="s">
        <v>2925</v>
      </c>
      <c r="Q1727" t="s">
        <v>2831</v>
      </c>
      <c r="R1727" t="s">
        <v>511</v>
      </c>
      <c r="T1727" t="s">
        <v>2719</v>
      </c>
      <c r="V1727" t="s">
        <v>2714</v>
      </c>
      <c r="W1727">
        <v>0.95</v>
      </c>
      <c r="X1727" t="b">
        <v>1</v>
      </c>
      <c r="Y1727" t="s">
        <v>2720</v>
      </c>
    </row>
    <row r="1728" spans="1:25" x14ac:dyDescent="0.35">
      <c r="A1728" t="s">
        <v>2943</v>
      </c>
      <c r="B1728" t="s">
        <v>1500</v>
      </c>
      <c r="C1728" t="s">
        <v>1765</v>
      </c>
      <c r="D1728">
        <v>1.88679245283019E-2</v>
      </c>
      <c r="E1728">
        <v>-1.848299065971E-2</v>
      </c>
      <c r="F1728">
        <v>5.62188397163138E-2</v>
      </c>
      <c r="G1728">
        <v>1</v>
      </c>
      <c r="H1728">
        <v>1.88679245283019E-2</v>
      </c>
      <c r="I1728">
        <v>53</v>
      </c>
      <c r="J1728" t="s">
        <v>511</v>
      </c>
      <c r="K1728" t="s">
        <v>2786</v>
      </c>
      <c r="L1728" t="s">
        <v>2802</v>
      </c>
      <c r="N1728" t="s">
        <v>3306</v>
      </c>
      <c r="O1728" t="s">
        <v>2763</v>
      </c>
      <c r="P1728" t="s">
        <v>2925</v>
      </c>
      <c r="Q1728" t="s">
        <v>2831</v>
      </c>
      <c r="R1728" t="s">
        <v>511</v>
      </c>
      <c r="T1728" t="s">
        <v>2719</v>
      </c>
      <c r="V1728" t="s">
        <v>2714</v>
      </c>
      <c r="W1728">
        <v>0.95</v>
      </c>
      <c r="X1728" t="b">
        <v>1</v>
      </c>
      <c r="Y1728" t="s">
        <v>2720</v>
      </c>
    </row>
    <row r="1729" spans="1:25" x14ac:dyDescent="0.35">
      <c r="A1729" t="s">
        <v>2943</v>
      </c>
      <c r="B1729" t="s">
        <v>1496</v>
      </c>
      <c r="C1729" t="s">
        <v>1765</v>
      </c>
      <c r="D1729">
        <v>0.05</v>
      </c>
      <c r="E1729">
        <v>-4.7396911879257798E-2</v>
      </c>
      <c r="F1729">
        <v>0.14739691187925799</v>
      </c>
      <c r="G1729">
        <v>1</v>
      </c>
      <c r="H1729">
        <v>0.05</v>
      </c>
      <c r="I1729">
        <v>20</v>
      </c>
      <c r="J1729" t="s">
        <v>511</v>
      </c>
      <c r="K1729" t="s">
        <v>2786</v>
      </c>
      <c r="L1729" t="s">
        <v>2802</v>
      </c>
      <c r="N1729" t="s">
        <v>3306</v>
      </c>
      <c r="O1729" t="s">
        <v>2763</v>
      </c>
      <c r="P1729" t="s">
        <v>2925</v>
      </c>
      <c r="Q1729" t="s">
        <v>2831</v>
      </c>
      <c r="R1729" t="s">
        <v>511</v>
      </c>
      <c r="T1729" t="s">
        <v>2719</v>
      </c>
      <c r="V1729" t="s">
        <v>2714</v>
      </c>
      <c r="W1729">
        <v>0.95</v>
      </c>
      <c r="X1729" t="b">
        <v>1</v>
      </c>
      <c r="Y1729" t="s">
        <v>2720</v>
      </c>
    </row>
    <row r="1730" spans="1:25" x14ac:dyDescent="0.35">
      <c r="A1730" t="s">
        <v>2943</v>
      </c>
      <c r="B1730" t="s">
        <v>1496</v>
      </c>
      <c r="C1730" t="s">
        <v>1552</v>
      </c>
      <c r="D1730">
        <v>0.05</v>
      </c>
      <c r="E1730">
        <v>-4.7396911879257798E-2</v>
      </c>
      <c r="F1730">
        <v>0.14739691187925799</v>
      </c>
      <c r="G1730">
        <v>1</v>
      </c>
      <c r="H1730">
        <v>0.05</v>
      </c>
      <c r="I1730">
        <v>20</v>
      </c>
      <c r="J1730" t="s">
        <v>511</v>
      </c>
      <c r="K1730" t="s">
        <v>2786</v>
      </c>
      <c r="L1730" t="s">
        <v>2803</v>
      </c>
      <c r="N1730" t="s">
        <v>3306</v>
      </c>
      <c r="O1730" t="s">
        <v>2763</v>
      </c>
      <c r="P1730" t="s">
        <v>2925</v>
      </c>
      <c r="Q1730" t="s">
        <v>2831</v>
      </c>
      <c r="R1730" t="s">
        <v>511</v>
      </c>
      <c r="T1730" t="s">
        <v>2719</v>
      </c>
      <c r="V1730" t="s">
        <v>2714</v>
      </c>
      <c r="W1730">
        <v>0.95</v>
      </c>
      <c r="X1730" t="b">
        <v>1</v>
      </c>
      <c r="Y1730" t="s">
        <v>2720</v>
      </c>
    </row>
    <row r="1731" spans="1:25" x14ac:dyDescent="0.35">
      <c r="A1731" t="s">
        <v>2943</v>
      </c>
      <c r="B1731" t="s">
        <v>1500</v>
      </c>
      <c r="C1731" t="s">
        <v>1505</v>
      </c>
      <c r="D1731">
        <v>0.37735849056603799</v>
      </c>
      <c r="E1731">
        <v>0.24429112972139999</v>
      </c>
      <c r="F1731">
        <v>0.51042585141067498</v>
      </c>
      <c r="G1731">
        <v>20</v>
      </c>
      <c r="H1731">
        <v>0.37735849056603799</v>
      </c>
      <c r="I1731">
        <v>53</v>
      </c>
      <c r="J1731" t="s">
        <v>511</v>
      </c>
      <c r="K1731" t="s">
        <v>2786</v>
      </c>
      <c r="L1731" t="s">
        <v>2804</v>
      </c>
      <c r="N1731" t="s">
        <v>3306</v>
      </c>
      <c r="O1731" t="s">
        <v>2763</v>
      </c>
      <c r="P1731" t="s">
        <v>2925</v>
      </c>
      <c r="Q1731" t="s">
        <v>2831</v>
      </c>
      <c r="R1731" t="s">
        <v>511</v>
      </c>
      <c r="T1731" t="s">
        <v>2719</v>
      </c>
      <c r="V1731" t="s">
        <v>2714</v>
      </c>
      <c r="W1731">
        <v>0.95</v>
      </c>
      <c r="X1731" t="b">
        <v>1</v>
      </c>
      <c r="Y1731" t="s">
        <v>2720</v>
      </c>
    </row>
    <row r="1732" spans="1:25" x14ac:dyDescent="0.35">
      <c r="A1732" t="s">
        <v>2943</v>
      </c>
      <c r="B1732" t="s">
        <v>1496</v>
      </c>
      <c r="C1732" t="s">
        <v>1505</v>
      </c>
      <c r="D1732">
        <v>0.4</v>
      </c>
      <c r="E1732">
        <v>0.18107064218083499</v>
      </c>
      <c r="F1732">
        <v>0.61892935781916503</v>
      </c>
      <c r="G1732">
        <v>8</v>
      </c>
      <c r="H1732">
        <v>0.4</v>
      </c>
      <c r="I1732">
        <v>20</v>
      </c>
      <c r="J1732" t="s">
        <v>511</v>
      </c>
      <c r="K1732" t="s">
        <v>2786</v>
      </c>
      <c r="L1732" t="s">
        <v>2804</v>
      </c>
      <c r="N1732" t="s">
        <v>3306</v>
      </c>
      <c r="O1732" t="s">
        <v>2763</v>
      </c>
      <c r="P1732" t="s">
        <v>2925</v>
      </c>
      <c r="Q1732" t="s">
        <v>2831</v>
      </c>
      <c r="R1732" t="s">
        <v>511</v>
      </c>
      <c r="T1732" t="s">
        <v>2719</v>
      </c>
      <c r="V1732" t="s">
        <v>2714</v>
      </c>
      <c r="W1732">
        <v>0.95</v>
      </c>
      <c r="X1732" t="b">
        <v>1</v>
      </c>
      <c r="Y1732" t="s">
        <v>2720</v>
      </c>
    </row>
    <row r="1733" spans="1:25" x14ac:dyDescent="0.35">
      <c r="A1733" t="s">
        <v>2943</v>
      </c>
      <c r="B1733" t="s">
        <v>1500</v>
      </c>
      <c r="C1733" t="s">
        <v>1679</v>
      </c>
      <c r="D1733">
        <v>0.64150943396226401</v>
      </c>
      <c r="E1733">
        <v>0.50986095833370504</v>
      </c>
      <c r="F1733">
        <v>0.77315790959082298</v>
      </c>
      <c r="G1733">
        <v>34</v>
      </c>
      <c r="H1733">
        <v>0.64150943396226401</v>
      </c>
      <c r="I1733">
        <v>53</v>
      </c>
      <c r="J1733" t="s">
        <v>511</v>
      </c>
      <c r="K1733" t="s">
        <v>2786</v>
      </c>
      <c r="L1733" t="s">
        <v>2805</v>
      </c>
      <c r="N1733" t="s">
        <v>3306</v>
      </c>
      <c r="O1733" t="s">
        <v>2763</v>
      </c>
      <c r="P1733" t="s">
        <v>2925</v>
      </c>
      <c r="Q1733" t="s">
        <v>2831</v>
      </c>
      <c r="R1733" t="s">
        <v>511</v>
      </c>
      <c r="T1733" t="s">
        <v>2719</v>
      </c>
      <c r="V1733" t="s">
        <v>2714</v>
      </c>
      <c r="W1733">
        <v>0.95</v>
      </c>
      <c r="X1733" t="b">
        <v>1</v>
      </c>
      <c r="Y1733" t="s">
        <v>2720</v>
      </c>
    </row>
    <row r="1734" spans="1:25" x14ac:dyDescent="0.35">
      <c r="A1734" t="s">
        <v>2943</v>
      </c>
      <c r="B1734" t="s">
        <v>1496</v>
      </c>
      <c r="C1734" t="s">
        <v>1679</v>
      </c>
      <c r="D1734">
        <v>0.35</v>
      </c>
      <c r="E1734">
        <v>0.13684816156094301</v>
      </c>
      <c r="F1734">
        <v>0.56315183843905703</v>
      </c>
      <c r="G1734">
        <v>7</v>
      </c>
      <c r="H1734">
        <v>0.35</v>
      </c>
      <c r="I1734">
        <v>20</v>
      </c>
      <c r="J1734" t="s">
        <v>511</v>
      </c>
      <c r="K1734" t="s">
        <v>2786</v>
      </c>
      <c r="L1734" t="s">
        <v>2805</v>
      </c>
      <c r="N1734" t="s">
        <v>3306</v>
      </c>
      <c r="O1734" t="s">
        <v>2763</v>
      </c>
      <c r="P1734" t="s">
        <v>2925</v>
      </c>
      <c r="Q1734" t="s">
        <v>2831</v>
      </c>
      <c r="R1734" t="s">
        <v>511</v>
      </c>
      <c r="T1734" t="s">
        <v>2719</v>
      </c>
      <c r="V1734" t="s">
        <v>2714</v>
      </c>
      <c r="W1734">
        <v>0.95</v>
      </c>
      <c r="X1734" t="b">
        <v>1</v>
      </c>
      <c r="Y1734" t="s">
        <v>2720</v>
      </c>
    </row>
    <row r="1735" spans="1:25" x14ac:dyDescent="0.35">
      <c r="A1735" t="s">
        <v>2943</v>
      </c>
      <c r="B1735" t="s">
        <v>1496</v>
      </c>
      <c r="C1735" t="s">
        <v>1680</v>
      </c>
      <c r="D1735">
        <v>0.1</v>
      </c>
      <c r="E1735">
        <v>-3.4066304093038298E-2</v>
      </c>
      <c r="F1735">
        <v>0.234066304093038</v>
      </c>
      <c r="G1735">
        <v>2</v>
      </c>
      <c r="H1735">
        <v>0.1</v>
      </c>
      <c r="I1735">
        <v>20</v>
      </c>
      <c r="J1735" t="s">
        <v>511</v>
      </c>
      <c r="K1735" t="s">
        <v>2786</v>
      </c>
      <c r="L1735" t="s">
        <v>2806</v>
      </c>
      <c r="N1735" t="s">
        <v>3306</v>
      </c>
      <c r="O1735" t="s">
        <v>2763</v>
      </c>
      <c r="P1735" t="s">
        <v>2925</v>
      </c>
      <c r="Q1735" t="s">
        <v>2831</v>
      </c>
      <c r="R1735" t="s">
        <v>511</v>
      </c>
      <c r="T1735" t="s">
        <v>2719</v>
      </c>
      <c r="V1735" t="s">
        <v>2714</v>
      </c>
      <c r="W1735">
        <v>0.95</v>
      </c>
      <c r="X1735" t="b">
        <v>1</v>
      </c>
      <c r="Y1735" t="s">
        <v>2720</v>
      </c>
    </row>
    <row r="1736" spans="1:25" x14ac:dyDescent="0.35">
      <c r="A1736" t="s">
        <v>2944</v>
      </c>
      <c r="B1736" t="s">
        <v>1496</v>
      </c>
      <c r="C1736" t="s">
        <v>1553</v>
      </c>
      <c r="D1736">
        <v>0.66666666666666696</v>
      </c>
      <c r="E1736">
        <v>-0.50735061122695901</v>
      </c>
      <c r="F1736">
        <v>1.8406839445602901</v>
      </c>
      <c r="G1736">
        <v>2</v>
      </c>
      <c r="H1736">
        <v>0.66666666666666696</v>
      </c>
      <c r="I1736">
        <v>3</v>
      </c>
      <c r="J1736" t="s">
        <v>526</v>
      </c>
      <c r="K1736" t="s">
        <v>2786</v>
      </c>
      <c r="L1736" t="s">
        <v>2945</v>
      </c>
      <c r="N1736" t="s">
        <v>3306</v>
      </c>
      <c r="O1736" t="s">
        <v>2763</v>
      </c>
      <c r="P1736" t="s">
        <v>2925</v>
      </c>
      <c r="Q1736" t="s">
        <v>2946</v>
      </c>
      <c r="R1736" t="s">
        <v>526</v>
      </c>
      <c r="S1736" t="s">
        <v>1496</v>
      </c>
      <c r="T1736" t="s">
        <v>2719</v>
      </c>
      <c r="V1736" t="s">
        <v>2714</v>
      </c>
      <c r="W1736">
        <v>0.95</v>
      </c>
      <c r="X1736" t="b">
        <v>1</v>
      </c>
      <c r="Y1736" t="s">
        <v>2720</v>
      </c>
    </row>
    <row r="1737" spans="1:25" x14ac:dyDescent="0.35">
      <c r="A1737" t="s">
        <v>2944</v>
      </c>
      <c r="B1737" t="s">
        <v>1496</v>
      </c>
      <c r="C1737" t="s">
        <v>1914</v>
      </c>
      <c r="D1737">
        <v>0.33333333333333298</v>
      </c>
      <c r="E1737">
        <v>-0.84068394456029205</v>
      </c>
      <c r="F1737">
        <v>1.5073506112269599</v>
      </c>
      <c r="G1737">
        <v>1</v>
      </c>
      <c r="H1737">
        <v>0.33333333333333298</v>
      </c>
      <c r="I1737">
        <v>3</v>
      </c>
      <c r="J1737" t="s">
        <v>526</v>
      </c>
      <c r="K1737" t="s">
        <v>2786</v>
      </c>
      <c r="L1737" t="s">
        <v>2814</v>
      </c>
      <c r="N1737" t="s">
        <v>3306</v>
      </c>
      <c r="O1737" t="s">
        <v>2763</v>
      </c>
      <c r="P1737" t="s">
        <v>2925</v>
      </c>
      <c r="Q1737" t="s">
        <v>2946</v>
      </c>
      <c r="R1737" t="s">
        <v>526</v>
      </c>
      <c r="S1737" t="s">
        <v>1496</v>
      </c>
      <c r="T1737" t="s">
        <v>2719</v>
      </c>
      <c r="V1737" t="s">
        <v>2714</v>
      </c>
      <c r="W1737">
        <v>0.95</v>
      </c>
      <c r="X1737" t="b">
        <v>1</v>
      </c>
      <c r="Y1737" t="s">
        <v>2720</v>
      </c>
    </row>
    <row r="1738" spans="1:25" x14ac:dyDescent="0.35">
      <c r="A1738" t="s">
        <v>2947</v>
      </c>
      <c r="B1738" t="s">
        <v>1496</v>
      </c>
      <c r="C1738" t="s">
        <v>1563</v>
      </c>
      <c r="D1738">
        <v>1</v>
      </c>
      <c r="E1738">
        <v>1</v>
      </c>
      <c r="F1738">
        <v>1</v>
      </c>
      <c r="G1738">
        <v>3</v>
      </c>
      <c r="H1738">
        <v>1</v>
      </c>
      <c r="I1738">
        <v>3</v>
      </c>
      <c r="J1738" t="s">
        <v>550</v>
      </c>
      <c r="K1738" t="s">
        <v>2716</v>
      </c>
      <c r="L1738" t="s">
        <v>2820</v>
      </c>
      <c r="N1738" t="s">
        <v>3306</v>
      </c>
      <c r="O1738" t="s">
        <v>2763</v>
      </c>
      <c r="P1738" t="s">
        <v>2925</v>
      </c>
      <c r="Q1738" t="s">
        <v>2948</v>
      </c>
      <c r="R1738" t="s">
        <v>550</v>
      </c>
      <c r="S1738" t="s">
        <v>1496</v>
      </c>
      <c r="T1738" t="s">
        <v>2719</v>
      </c>
      <c r="V1738" t="s">
        <v>2714</v>
      </c>
      <c r="W1738">
        <v>0.95</v>
      </c>
      <c r="X1738" t="b">
        <v>1</v>
      </c>
      <c r="Y1738" t="s">
        <v>2720</v>
      </c>
    </row>
    <row r="1739" spans="1:25" x14ac:dyDescent="0.35">
      <c r="A1739" t="s">
        <v>2949</v>
      </c>
      <c r="B1739" t="s">
        <v>1500</v>
      </c>
      <c r="C1739" t="s">
        <v>1500</v>
      </c>
      <c r="D1739">
        <v>1</v>
      </c>
      <c r="E1739">
        <v>1</v>
      </c>
      <c r="F1739">
        <v>1</v>
      </c>
      <c r="G1739">
        <v>20</v>
      </c>
      <c r="H1739">
        <v>1</v>
      </c>
      <c r="I1739">
        <v>20</v>
      </c>
      <c r="J1739" t="s">
        <v>551</v>
      </c>
      <c r="K1739" t="s">
        <v>2716</v>
      </c>
      <c r="L1739" t="s">
        <v>2731</v>
      </c>
      <c r="N1739" t="s">
        <v>3306</v>
      </c>
      <c r="O1739" t="s">
        <v>2763</v>
      </c>
      <c r="P1739" t="s">
        <v>2950</v>
      </c>
      <c r="Q1739" t="s">
        <v>2951</v>
      </c>
      <c r="R1739" t="s">
        <v>551</v>
      </c>
      <c r="T1739" t="s">
        <v>2719</v>
      </c>
      <c r="V1739" t="s">
        <v>2714</v>
      </c>
      <c r="W1739">
        <v>0.95</v>
      </c>
      <c r="X1739" t="b">
        <v>1</v>
      </c>
      <c r="Y1739" t="s">
        <v>2720</v>
      </c>
    </row>
    <row r="1740" spans="1:25" x14ac:dyDescent="0.35">
      <c r="A1740" t="s">
        <v>2949</v>
      </c>
      <c r="B1740" t="s">
        <v>1496</v>
      </c>
      <c r="C1740" t="s">
        <v>1500</v>
      </c>
      <c r="D1740">
        <v>1</v>
      </c>
      <c r="E1740">
        <v>1</v>
      </c>
      <c r="F1740">
        <v>1</v>
      </c>
      <c r="G1740">
        <v>4</v>
      </c>
      <c r="H1740">
        <v>1</v>
      </c>
      <c r="I1740">
        <v>4</v>
      </c>
      <c r="J1740" t="s">
        <v>551</v>
      </c>
      <c r="K1740" t="s">
        <v>2716</v>
      </c>
      <c r="L1740" t="s">
        <v>2731</v>
      </c>
      <c r="N1740" t="s">
        <v>3306</v>
      </c>
      <c r="O1740" t="s">
        <v>2763</v>
      </c>
      <c r="P1740" t="s">
        <v>2950</v>
      </c>
      <c r="Q1740" t="s">
        <v>2951</v>
      </c>
      <c r="R1740" t="s">
        <v>551</v>
      </c>
      <c r="T1740" t="s">
        <v>2719</v>
      </c>
      <c r="V1740" t="s">
        <v>2714</v>
      </c>
      <c r="W1740">
        <v>0.95</v>
      </c>
      <c r="X1740" t="b">
        <v>1</v>
      </c>
      <c r="Y1740" t="s">
        <v>2720</v>
      </c>
    </row>
    <row r="1741" spans="1:25" x14ac:dyDescent="0.35">
      <c r="A1741" t="s">
        <v>2952</v>
      </c>
      <c r="B1741" t="s">
        <v>1500</v>
      </c>
      <c r="C1741" t="s">
        <v>1504</v>
      </c>
      <c r="D1741">
        <v>0.3</v>
      </c>
      <c r="E1741">
        <v>8.7485610289541396E-2</v>
      </c>
      <c r="F1741">
        <v>0.51251438971045904</v>
      </c>
      <c r="G1741">
        <v>6</v>
      </c>
      <c r="H1741">
        <v>0.3</v>
      </c>
      <c r="I1741">
        <v>20</v>
      </c>
      <c r="J1741" t="s">
        <v>552</v>
      </c>
      <c r="K1741" t="s">
        <v>2786</v>
      </c>
      <c r="L1741" t="s">
        <v>2953</v>
      </c>
      <c r="N1741" t="s">
        <v>3306</v>
      </c>
      <c r="O1741" t="s">
        <v>2763</v>
      </c>
      <c r="P1741" t="s">
        <v>2950</v>
      </c>
      <c r="Q1741" t="s">
        <v>2954</v>
      </c>
      <c r="R1741" t="s">
        <v>552</v>
      </c>
      <c r="S1741" t="s">
        <v>1496</v>
      </c>
      <c r="T1741" t="s">
        <v>2719</v>
      </c>
      <c r="V1741" t="s">
        <v>2714</v>
      </c>
      <c r="W1741">
        <v>0.95</v>
      </c>
      <c r="X1741" t="b">
        <v>1</v>
      </c>
      <c r="Y1741" t="s">
        <v>2720</v>
      </c>
    </row>
    <row r="1742" spans="1:25" x14ac:dyDescent="0.35">
      <c r="A1742" t="s">
        <v>2952</v>
      </c>
      <c r="B1742" t="s">
        <v>1496</v>
      </c>
      <c r="C1742" t="s">
        <v>1504</v>
      </c>
      <c r="D1742">
        <v>0.25</v>
      </c>
      <c r="E1742">
        <v>-0.199018601637071</v>
      </c>
      <c r="F1742">
        <v>0.69901860163707097</v>
      </c>
      <c r="G1742">
        <v>1</v>
      </c>
      <c r="H1742">
        <v>0.25</v>
      </c>
      <c r="I1742">
        <v>4</v>
      </c>
      <c r="J1742" t="s">
        <v>552</v>
      </c>
      <c r="K1742" t="s">
        <v>2786</v>
      </c>
      <c r="L1742" t="s">
        <v>2953</v>
      </c>
      <c r="N1742" t="s">
        <v>3306</v>
      </c>
      <c r="O1742" t="s">
        <v>2763</v>
      </c>
      <c r="P1742" t="s">
        <v>2950</v>
      </c>
      <c r="Q1742" t="s">
        <v>2954</v>
      </c>
      <c r="R1742" t="s">
        <v>552</v>
      </c>
      <c r="S1742" t="s">
        <v>1496</v>
      </c>
      <c r="T1742" t="s">
        <v>2719</v>
      </c>
      <c r="V1742" t="s">
        <v>2714</v>
      </c>
      <c r="W1742">
        <v>0.95</v>
      </c>
      <c r="X1742" t="b">
        <v>1</v>
      </c>
      <c r="Y1742" t="s">
        <v>2720</v>
      </c>
    </row>
    <row r="1743" spans="1:25" x14ac:dyDescent="0.35">
      <c r="A1743" t="s">
        <v>2952</v>
      </c>
      <c r="B1743" t="s">
        <v>1500</v>
      </c>
      <c r="C1743" t="s">
        <v>2516</v>
      </c>
      <c r="D1743">
        <v>0.1</v>
      </c>
      <c r="E1743">
        <v>-3.9123325302217397E-2</v>
      </c>
      <c r="F1743">
        <v>0.239123325302217</v>
      </c>
      <c r="G1743">
        <v>2</v>
      </c>
      <c r="H1743">
        <v>0.1</v>
      </c>
      <c r="I1743">
        <v>20</v>
      </c>
      <c r="J1743" t="s">
        <v>552</v>
      </c>
      <c r="K1743" t="s">
        <v>2786</v>
      </c>
      <c r="L1743" t="s">
        <v>2955</v>
      </c>
      <c r="N1743" t="s">
        <v>3306</v>
      </c>
      <c r="O1743" t="s">
        <v>2763</v>
      </c>
      <c r="P1743" t="s">
        <v>2950</v>
      </c>
      <c r="Q1743" t="s">
        <v>2954</v>
      </c>
      <c r="R1743" t="s">
        <v>552</v>
      </c>
      <c r="S1743" t="s">
        <v>1496</v>
      </c>
      <c r="T1743" t="s">
        <v>2719</v>
      </c>
      <c r="V1743" t="s">
        <v>2714</v>
      </c>
      <c r="W1743">
        <v>0.95</v>
      </c>
      <c r="X1743" t="b">
        <v>1</v>
      </c>
      <c r="Y1743" t="s">
        <v>2720</v>
      </c>
    </row>
    <row r="1744" spans="1:25" x14ac:dyDescent="0.35">
      <c r="A1744" t="s">
        <v>2952</v>
      </c>
      <c r="B1744" t="s">
        <v>1496</v>
      </c>
      <c r="C1744" t="s">
        <v>2516</v>
      </c>
      <c r="D1744">
        <v>0.25</v>
      </c>
      <c r="E1744">
        <v>-0.19901860163707</v>
      </c>
      <c r="F1744">
        <v>0.69901860163707097</v>
      </c>
      <c r="G1744">
        <v>1</v>
      </c>
      <c r="H1744">
        <v>0.25</v>
      </c>
      <c r="I1744">
        <v>4</v>
      </c>
      <c r="J1744" t="s">
        <v>552</v>
      </c>
      <c r="K1744" t="s">
        <v>2786</v>
      </c>
      <c r="L1744" t="s">
        <v>2955</v>
      </c>
      <c r="N1744" t="s">
        <v>3306</v>
      </c>
      <c r="O1744" t="s">
        <v>2763</v>
      </c>
      <c r="P1744" t="s">
        <v>2950</v>
      </c>
      <c r="Q1744" t="s">
        <v>2954</v>
      </c>
      <c r="R1744" t="s">
        <v>552</v>
      </c>
      <c r="S1744" t="s">
        <v>1496</v>
      </c>
      <c r="T1744" t="s">
        <v>2719</v>
      </c>
      <c r="V1744" t="s">
        <v>2714</v>
      </c>
      <c r="W1744">
        <v>0.95</v>
      </c>
      <c r="X1744" t="b">
        <v>1</v>
      </c>
      <c r="Y1744" t="s">
        <v>2720</v>
      </c>
    </row>
    <row r="1745" spans="1:25" x14ac:dyDescent="0.35">
      <c r="A1745" t="s">
        <v>2952</v>
      </c>
      <c r="B1745" t="s">
        <v>1500</v>
      </c>
      <c r="C1745" t="s">
        <v>1574</v>
      </c>
      <c r="D1745">
        <v>0.05</v>
      </c>
      <c r="E1745">
        <v>-5.1070752613616703E-2</v>
      </c>
      <c r="F1745">
        <v>0.15107075261361699</v>
      </c>
      <c r="G1745">
        <v>1</v>
      </c>
      <c r="H1745">
        <v>0.05</v>
      </c>
      <c r="I1745">
        <v>20</v>
      </c>
      <c r="J1745" t="s">
        <v>552</v>
      </c>
      <c r="K1745" t="s">
        <v>2786</v>
      </c>
      <c r="L1745" t="s">
        <v>2956</v>
      </c>
      <c r="N1745" t="s">
        <v>3306</v>
      </c>
      <c r="O1745" t="s">
        <v>2763</v>
      </c>
      <c r="P1745" t="s">
        <v>2950</v>
      </c>
      <c r="Q1745" t="s">
        <v>2954</v>
      </c>
      <c r="R1745" t="s">
        <v>552</v>
      </c>
      <c r="S1745" t="s">
        <v>1496</v>
      </c>
      <c r="T1745" t="s">
        <v>2719</v>
      </c>
      <c r="V1745" t="s">
        <v>2714</v>
      </c>
      <c r="W1745">
        <v>0.95</v>
      </c>
      <c r="X1745" t="b">
        <v>1</v>
      </c>
      <c r="Y1745" t="s">
        <v>2720</v>
      </c>
    </row>
    <row r="1746" spans="1:25" x14ac:dyDescent="0.35">
      <c r="A1746" t="s">
        <v>2952</v>
      </c>
      <c r="B1746" t="s">
        <v>1500</v>
      </c>
      <c r="C1746" t="s">
        <v>1597</v>
      </c>
      <c r="D1746">
        <v>0.7</v>
      </c>
      <c r="E1746">
        <v>0.48748561028954202</v>
      </c>
      <c r="F1746">
        <v>0.91251438971045895</v>
      </c>
      <c r="G1746">
        <v>14</v>
      </c>
      <c r="H1746">
        <v>0.7</v>
      </c>
      <c r="I1746">
        <v>20</v>
      </c>
      <c r="J1746" t="s">
        <v>552</v>
      </c>
      <c r="K1746" t="s">
        <v>2786</v>
      </c>
      <c r="L1746" t="s">
        <v>2957</v>
      </c>
      <c r="N1746" t="s">
        <v>3306</v>
      </c>
      <c r="O1746" t="s">
        <v>2763</v>
      </c>
      <c r="P1746" t="s">
        <v>2950</v>
      </c>
      <c r="Q1746" t="s">
        <v>2954</v>
      </c>
      <c r="R1746" t="s">
        <v>552</v>
      </c>
      <c r="S1746" t="s">
        <v>1496</v>
      </c>
      <c r="T1746" t="s">
        <v>2719</v>
      </c>
      <c r="V1746" t="s">
        <v>2714</v>
      </c>
      <c r="W1746">
        <v>0.95</v>
      </c>
      <c r="X1746" t="b">
        <v>1</v>
      </c>
      <c r="Y1746" t="s">
        <v>2720</v>
      </c>
    </row>
    <row r="1747" spans="1:25" x14ac:dyDescent="0.35">
      <c r="A1747" t="s">
        <v>2952</v>
      </c>
      <c r="B1747" t="s">
        <v>1496</v>
      </c>
      <c r="C1747" t="s">
        <v>1597</v>
      </c>
      <c r="D1747">
        <v>0.5</v>
      </c>
      <c r="E1747">
        <v>-1.8482021052624E-2</v>
      </c>
      <c r="F1747">
        <v>1.01848202105262</v>
      </c>
      <c r="G1747">
        <v>2</v>
      </c>
      <c r="H1747">
        <v>0.5</v>
      </c>
      <c r="I1747">
        <v>4</v>
      </c>
      <c r="J1747" t="s">
        <v>552</v>
      </c>
      <c r="K1747" t="s">
        <v>2786</v>
      </c>
      <c r="L1747" t="s">
        <v>2957</v>
      </c>
      <c r="N1747" t="s">
        <v>3306</v>
      </c>
      <c r="O1747" t="s">
        <v>2763</v>
      </c>
      <c r="P1747" t="s">
        <v>2950</v>
      </c>
      <c r="Q1747" t="s">
        <v>2954</v>
      </c>
      <c r="R1747" t="s">
        <v>552</v>
      </c>
      <c r="S1747" t="s">
        <v>1496</v>
      </c>
      <c r="T1747" t="s">
        <v>2719</v>
      </c>
      <c r="V1747" t="s">
        <v>2714</v>
      </c>
      <c r="W1747">
        <v>0.95</v>
      </c>
      <c r="X1747" t="b">
        <v>1</v>
      </c>
      <c r="Y1747" t="s">
        <v>2720</v>
      </c>
    </row>
    <row r="1748" spans="1:25" x14ac:dyDescent="0.35">
      <c r="A1748" t="s">
        <v>2952</v>
      </c>
      <c r="B1748" t="s">
        <v>1500</v>
      </c>
      <c r="C1748" t="s">
        <v>2062</v>
      </c>
      <c r="D1748">
        <v>0.1</v>
      </c>
      <c r="E1748">
        <v>-3.91233253022173E-2</v>
      </c>
      <c r="F1748">
        <v>0.239123325302217</v>
      </c>
      <c r="G1748">
        <v>2</v>
      </c>
      <c r="H1748">
        <v>0.1</v>
      </c>
      <c r="I1748">
        <v>20</v>
      </c>
      <c r="J1748" t="s">
        <v>552</v>
      </c>
      <c r="K1748" t="s">
        <v>2786</v>
      </c>
      <c r="L1748" t="s">
        <v>2958</v>
      </c>
      <c r="N1748" t="s">
        <v>3306</v>
      </c>
      <c r="O1748" t="s">
        <v>2763</v>
      </c>
      <c r="P1748" t="s">
        <v>2950</v>
      </c>
      <c r="Q1748" t="s">
        <v>2954</v>
      </c>
      <c r="R1748" t="s">
        <v>552</v>
      </c>
      <c r="S1748" t="s">
        <v>1496</v>
      </c>
      <c r="T1748" t="s">
        <v>2719</v>
      </c>
      <c r="V1748" t="s">
        <v>2714</v>
      </c>
      <c r="W1748">
        <v>0.95</v>
      </c>
      <c r="X1748" t="b">
        <v>1</v>
      </c>
      <c r="Y1748" t="s">
        <v>2720</v>
      </c>
    </row>
    <row r="1749" spans="1:25" x14ac:dyDescent="0.35">
      <c r="A1749" t="s">
        <v>2952</v>
      </c>
      <c r="B1749" t="s">
        <v>1500</v>
      </c>
      <c r="C1749" t="s">
        <v>2959</v>
      </c>
      <c r="D1749">
        <v>0.05</v>
      </c>
      <c r="E1749">
        <v>-5.1070752613616703E-2</v>
      </c>
      <c r="F1749">
        <v>0.15107075261361699</v>
      </c>
      <c r="G1749">
        <v>1</v>
      </c>
      <c r="H1749">
        <v>0.05</v>
      </c>
      <c r="I1749">
        <v>20</v>
      </c>
      <c r="J1749" t="s">
        <v>552</v>
      </c>
      <c r="K1749" t="s">
        <v>2786</v>
      </c>
      <c r="L1749" t="s">
        <v>2960</v>
      </c>
      <c r="N1749" t="s">
        <v>3306</v>
      </c>
      <c r="O1749" t="s">
        <v>2763</v>
      </c>
      <c r="P1749" t="s">
        <v>2950</v>
      </c>
      <c r="Q1749" t="s">
        <v>2954</v>
      </c>
      <c r="R1749" t="s">
        <v>552</v>
      </c>
      <c r="S1749" t="s">
        <v>1496</v>
      </c>
      <c r="T1749" t="s">
        <v>2719</v>
      </c>
      <c r="V1749" t="s">
        <v>2714</v>
      </c>
      <c r="W1749">
        <v>0.95</v>
      </c>
      <c r="X1749" t="b">
        <v>1</v>
      </c>
      <c r="Y1749" t="s">
        <v>2720</v>
      </c>
    </row>
    <row r="1750" spans="1:25" x14ac:dyDescent="0.35">
      <c r="A1750" t="s">
        <v>2961</v>
      </c>
      <c r="B1750" t="s">
        <v>1500</v>
      </c>
      <c r="C1750" t="s">
        <v>1579</v>
      </c>
      <c r="D1750">
        <v>0.7</v>
      </c>
      <c r="E1750">
        <v>0.48748561028954202</v>
      </c>
      <c r="F1750">
        <v>0.91251438971045895</v>
      </c>
      <c r="G1750">
        <v>14</v>
      </c>
      <c r="H1750">
        <v>0.7</v>
      </c>
      <c r="I1750">
        <v>20</v>
      </c>
      <c r="J1750" t="s">
        <v>576</v>
      </c>
      <c r="K1750" t="s">
        <v>2786</v>
      </c>
      <c r="L1750" t="s">
        <v>2800</v>
      </c>
      <c r="N1750" t="s">
        <v>3306</v>
      </c>
      <c r="O1750" t="s">
        <v>2763</v>
      </c>
      <c r="P1750" t="s">
        <v>2950</v>
      </c>
      <c r="Q1750" t="s">
        <v>2831</v>
      </c>
      <c r="R1750" t="s">
        <v>576</v>
      </c>
      <c r="T1750" t="s">
        <v>2719</v>
      </c>
      <c r="V1750" t="s">
        <v>2714</v>
      </c>
      <c r="W1750">
        <v>0.95</v>
      </c>
      <c r="X1750" t="b">
        <v>1</v>
      </c>
      <c r="Y1750" t="s">
        <v>2720</v>
      </c>
    </row>
    <row r="1751" spans="1:25" x14ac:dyDescent="0.35">
      <c r="A1751" t="s">
        <v>2961</v>
      </c>
      <c r="B1751" t="s">
        <v>1496</v>
      </c>
      <c r="C1751" t="s">
        <v>1579</v>
      </c>
      <c r="D1751">
        <v>1</v>
      </c>
      <c r="E1751">
        <v>1</v>
      </c>
      <c r="F1751">
        <v>1</v>
      </c>
      <c r="G1751">
        <v>4</v>
      </c>
      <c r="H1751">
        <v>1</v>
      </c>
      <c r="I1751">
        <v>4</v>
      </c>
      <c r="J1751" t="s">
        <v>576</v>
      </c>
      <c r="K1751" t="s">
        <v>2786</v>
      </c>
      <c r="L1751" t="s">
        <v>2800</v>
      </c>
      <c r="N1751" t="s">
        <v>3306</v>
      </c>
      <c r="O1751" t="s">
        <v>2763</v>
      </c>
      <c r="P1751" t="s">
        <v>2950</v>
      </c>
      <c r="Q1751" t="s">
        <v>2831</v>
      </c>
      <c r="R1751" t="s">
        <v>576</v>
      </c>
      <c r="T1751" t="s">
        <v>2719</v>
      </c>
      <c r="V1751" t="s">
        <v>2714</v>
      </c>
      <c r="W1751">
        <v>0.95</v>
      </c>
      <c r="X1751" t="b">
        <v>1</v>
      </c>
      <c r="Y1751" t="s">
        <v>2720</v>
      </c>
    </row>
    <row r="1752" spans="1:25" x14ac:dyDescent="0.35">
      <c r="A1752" t="s">
        <v>2961</v>
      </c>
      <c r="B1752" t="s">
        <v>1500</v>
      </c>
      <c r="C1752" t="s">
        <v>1505</v>
      </c>
      <c r="D1752">
        <v>0.15</v>
      </c>
      <c r="E1752">
        <v>-1.5589878397778201E-2</v>
      </c>
      <c r="F1752">
        <v>0.31558987839777802</v>
      </c>
      <c r="G1752">
        <v>3</v>
      </c>
      <c r="H1752">
        <v>0.15</v>
      </c>
      <c r="I1752">
        <v>20</v>
      </c>
      <c r="J1752" t="s">
        <v>576</v>
      </c>
      <c r="K1752" t="s">
        <v>2786</v>
      </c>
      <c r="L1752" t="s">
        <v>2804</v>
      </c>
      <c r="N1752" t="s">
        <v>3306</v>
      </c>
      <c r="O1752" t="s">
        <v>2763</v>
      </c>
      <c r="P1752" t="s">
        <v>2950</v>
      </c>
      <c r="Q1752" t="s">
        <v>2831</v>
      </c>
      <c r="R1752" t="s">
        <v>576</v>
      </c>
      <c r="T1752" t="s">
        <v>2719</v>
      </c>
      <c r="V1752" t="s">
        <v>2714</v>
      </c>
      <c r="W1752">
        <v>0.95</v>
      </c>
      <c r="X1752" t="b">
        <v>1</v>
      </c>
      <c r="Y1752" t="s">
        <v>2720</v>
      </c>
    </row>
    <row r="1753" spans="1:25" x14ac:dyDescent="0.35">
      <c r="A1753" t="s">
        <v>2961</v>
      </c>
      <c r="B1753" t="s">
        <v>1500</v>
      </c>
      <c r="C1753" t="s">
        <v>1679</v>
      </c>
      <c r="D1753">
        <v>0.45</v>
      </c>
      <c r="E1753">
        <v>0.21929006519299399</v>
      </c>
      <c r="F1753">
        <v>0.68070993480700603</v>
      </c>
      <c r="G1753">
        <v>9</v>
      </c>
      <c r="H1753">
        <v>0.45</v>
      </c>
      <c r="I1753">
        <v>20</v>
      </c>
      <c r="J1753" t="s">
        <v>576</v>
      </c>
      <c r="K1753" t="s">
        <v>2786</v>
      </c>
      <c r="L1753" t="s">
        <v>2805</v>
      </c>
      <c r="N1753" t="s">
        <v>3306</v>
      </c>
      <c r="O1753" t="s">
        <v>2763</v>
      </c>
      <c r="P1753" t="s">
        <v>2950</v>
      </c>
      <c r="Q1753" t="s">
        <v>2831</v>
      </c>
      <c r="R1753" t="s">
        <v>576</v>
      </c>
      <c r="T1753" t="s">
        <v>2719</v>
      </c>
      <c r="V1753" t="s">
        <v>2714</v>
      </c>
      <c r="W1753">
        <v>0.95</v>
      </c>
      <c r="X1753" t="b">
        <v>1</v>
      </c>
      <c r="Y1753" t="s">
        <v>2720</v>
      </c>
    </row>
    <row r="1754" spans="1:25" x14ac:dyDescent="0.35">
      <c r="A1754" t="s">
        <v>2961</v>
      </c>
      <c r="B1754" t="s">
        <v>1496</v>
      </c>
      <c r="C1754" t="s">
        <v>1679</v>
      </c>
      <c r="D1754">
        <v>0.25</v>
      </c>
      <c r="E1754">
        <v>-0.19901860163707</v>
      </c>
      <c r="F1754">
        <v>0.69901860163707097</v>
      </c>
      <c r="G1754">
        <v>1</v>
      </c>
      <c r="H1754">
        <v>0.25</v>
      </c>
      <c r="I1754">
        <v>4</v>
      </c>
      <c r="J1754" t="s">
        <v>576</v>
      </c>
      <c r="K1754" t="s">
        <v>2786</v>
      </c>
      <c r="L1754" t="s">
        <v>2805</v>
      </c>
      <c r="N1754" t="s">
        <v>3306</v>
      </c>
      <c r="O1754" t="s">
        <v>2763</v>
      </c>
      <c r="P1754" t="s">
        <v>2950</v>
      </c>
      <c r="Q1754" t="s">
        <v>2831</v>
      </c>
      <c r="R1754" t="s">
        <v>576</v>
      </c>
      <c r="T1754" t="s">
        <v>2719</v>
      </c>
      <c r="V1754" t="s">
        <v>2714</v>
      </c>
      <c r="W1754">
        <v>0.95</v>
      </c>
      <c r="X1754" t="b">
        <v>1</v>
      </c>
      <c r="Y1754" t="s">
        <v>2720</v>
      </c>
    </row>
    <row r="1755" spans="1:25" x14ac:dyDescent="0.35">
      <c r="A1755" t="s">
        <v>2962</v>
      </c>
      <c r="B1755" t="s">
        <v>1500</v>
      </c>
      <c r="C1755" t="s">
        <v>1500</v>
      </c>
      <c r="D1755">
        <v>1</v>
      </c>
      <c r="E1755">
        <v>1</v>
      </c>
      <c r="F1755">
        <v>1</v>
      </c>
      <c r="G1755">
        <v>9</v>
      </c>
      <c r="H1755">
        <v>1</v>
      </c>
      <c r="I1755">
        <v>9</v>
      </c>
      <c r="J1755" t="s">
        <v>615</v>
      </c>
      <c r="K1755" t="s">
        <v>2716</v>
      </c>
      <c r="L1755" t="s">
        <v>2731</v>
      </c>
      <c r="N1755" t="s">
        <v>3306</v>
      </c>
      <c r="O1755" t="s">
        <v>2763</v>
      </c>
      <c r="P1755" t="s">
        <v>2963</v>
      </c>
      <c r="Q1755" t="s">
        <v>2964</v>
      </c>
      <c r="R1755" t="s">
        <v>615</v>
      </c>
      <c r="T1755" t="s">
        <v>2719</v>
      </c>
      <c r="V1755" t="s">
        <v>2714</v>
      </c>
      <c r="W1755">
        <v>0.95</v>
      </c>
      <c r="X1755" t="b">
        <v>1</v>
      </c>
      <c r="Y1755" t="s">
        <v>2720</v>
      </c>
    </row>
    <row r="1756" spans="1:25" x14ac:dyDescent="0.35">
      <c r="A1756" t="s">
        <v>2962</v>
      </c>
      <c r="B1756" t="s">
        <v>1496</v>
      </c>
      <c r="C1756" t="s">
        <v>1500</v>
      </c>
      <c r="D1756">
        <v>0.75</v>
      </c>
      <c r="E1756">
        <v>0.277071331147977</v>
      </c>
      <c r="F1756">
        <v>1.22292866885202</v>
      </c>
      <c r="G1756">
        <v>3</v>
      </c>
      <c r="H1756">
        <v>0.75</v>
      </c>
      <c r="I1756">
        <v>4</v>
      </c>
      <c r="J1756" t="s">
        <v>615</v>
      </c>
      <c r="K1756" t="s">
        <v>2716</v>
      </c>
      <c r="L1756" t="s">
        <v>2731</v>
      </c>
      <c r="N1756" t="s">
        <v>3306</v>
      </c>
      <c r="O1756" t="s">
        <v>2763</v>
      </c>
      <c r="P1756" t="s">
        <v>2963</v>
      </c>
      <c r="Q1756" t="s">
        <v>2964</v>
      </c>
      <c r="R1756" t="s">
        <v>615</v>
      </c>
      <c r="T1756" t="s">
        <v>2719</v>
      </c>
      <c r="V1756" t="s">
        <v>2714</v>
      </c>
      <c r="W1756">
        <v>0.95</v>
      </c>
      <c r="X1756" t="b">
        <v>1</v>
      </c>
      <c r="Y1756" t="s">
        <v>2720</v>
      </c>
    </row>
    <row r="1757" spans="1:25" x14ac:dyDescent="0.35">
      <c r="A1757" t="s">
        <v>2962</v>
      </c>
      <c r="B1757" t="s">
        <v>1496</v>
      </c>
      <c r="C1757" t="s">
        <v>1496</v>
      </c>
      <c r="D1757">
        <v>0.25</v>
      </c>
      <c r="E1757">
        <v>-0.222928668852023</v>
      </c>
      <c r="F1757">
        <v>0.722928668852023</v>
      </c>
      <c r="G1757">
        <v>1</v>
      </c>
      <c r="H1757">
        <v>0.25</v>
      </c>
      <c r="I1757">
        <v>4</v>
      </c>
      <c r="J1757" t="s">
        <v>615</v>
      </c>
      <c r="K1757" t="s">
        <v>2716</v>
      </c>
      <c r="L1757" t="s">
        <v>2733</v>
      </c>
      <c r="N1757" t="s">
        <v>3306</v>
      </c>
      <c r="O1757" t="s">
        <v>2763</v>
      </c>
      <c r="P1757" t="s">
        <v>2963</v>
      </c>
      <c r="Q1757" t="s">
        <v>2964</v>
      </c>
      <c r="R1757" t="s">
        <v>615</v>
      </c>
      <c r="T1757" t="s">
        <v>2719</v>
      </c>
      <c r="V1757" t="s">
        <v>2714</v>
      </c>
      <c r="W1757">
        <v>0.95</v>
      </c>
      <c r="X1757" t="b">
        <v>1</v>
      </c>
      <c r="Y1757" t="s">
        <v>2720</v>
      </c>
    </row>
    <row r="1758" spans="1:25" x14ac:dyDescent="0.35">
      <c r="A1758" t="s">
        <v>2965</v>
      </c>
      <c r="B1758" t="s">
        <v>1496</v>
      </c>
      <c r="C1758" t="s">
        <v>1504</v>
      </c>
      <c r="D1758">
        <v>0.66666666666666696</v>
      </c>
      <c r="E1758">
        <v>6.6108181323715404E-2</v>
      </c>
      <c r="F1758">
        <v>1.26722515200962</v>
      </c>
      <c r="G1758">
        <v>2</v>
      </c>
      <c r="H1758">
        <v>0.66666666666666696</v>
      </c>
      <c r="I1758">
        <v>3</v>
      </c>
      <c r="J1758" t="s">
        <v>616</v>
      </c>
      <c r="K1758" t="s">
        <v>2786</v>
      </c>
      <c r="L1758" t="s">
        <v>2966</v>
      </c>
      <c r="N1758" t="s">
        <v>3306</v>
      </c>
      <c r="O1758" t="s">
        <v>2763</v>
      </c>
      <c r="P1758" t="s">
        <v>2963</v>
      </c>
      <c r="Q1758" t="s">
        <v>2967</v>
      </c>
      <c r="R1758" t="s">
        <v>616</v>
      </c>
      <c r="S1758" t="s">
        <v>1496</v>
      </c>
      <c r="T1758" t="s">
        <v>2719</v>
      </c>
      <c r="V1758" t="s">
        <v>2714</v>
      </c>
      <c r="W1758">
        <v>0.95</v>
      </c>
      <c r="X1758" t="b">
        <v>1</v>
      </c>
      <c r="Y1758" t="s">
        <v>2720</v>
      </c>
    </row>
    <row r="1759" spans="1:25" x14ac:dyDescent="0.35">
      <c r="A1759" t="s">
        <v>2965</v>
      </c>
      <c r="B1759" t="s">
        <v>1500</v>
      </c>
      <c r="C1759" t="s">
        <v>1574</v>
      </c>
      <c r="D1759">
        <v>0.11111111111111099</v>
      </c>
      <c r="E1759">
        <v>-0.120043957673467</v>
      </c>
      <c r="F1759">
        <v>0.34226617989568903</v>
      </c>
      <c r="G1759">
        <v>1</v>
      </c>
      <c r="H1759">
        <v>0.11111111111111099</v>
      </c>
      <c r="I1759">
        <v>9</v>
      </c>
      <c r="J1759" t="s">
        <v>616</v>
      </c>
      <c r="K1759" t="s">
        <v>2786</v>
      </c>
      <c r="L1759" t="s">
        <v>2968</v>
      </c>
      <c r="N1759" t="s">
        <v>3306</v>
      </c>
      <c r="O1759" t="s">
        <v>2763</v>
      </c>
      <c r="P1759" t="s">
        <v>2963</v>
      </c>
      <c r="Q1759" t="s">
        <v>2967</v>
      </c>
      <c r="R1759" t="s">
        <v>616</v>
      </c>
      <c r="S1759" t="s">
        <v>1496</v>
      </c>
      <c r="T1759" t="s">
        <v>2719</v>
      </c>
      <c r="V1759" t="s">
        <v>2714</v>
      </c>
      <c r="W1759">
        <v>0.95</v>
      </c>
      <c r="X1759" t="b">
        <v>1</v>
      </c>
      <c r="Y1759" t="s">
        <v>2720</v>
      </c>
    </row>
    <row r="1760" spans="1:25" x14ac:dyDescent="0.35">
      <c r="A1760" t="s">
        <v>2965</v>
      </c>
      <c r="B1760" t="s">
        <v>1500</v>
      </c>
      <c r="C1760" t="s">
        <v>1597</v>
      </c>
      <c r="D1760">
        <v>0.88888888888888895</v>
      </c>
      <c r="E1760">
        <v>0.65773382010431103</v>
      </c>
      <c r="F1760">
        <v>1.12004395767347</v>
      </c>
      <c r="G1760">
        <v>8</v>
      </c>
      <c r="H1760">
        <v>0.88888888888888895</v>
      </c>
      <c r="I1760">
        <v>9</v>
      </c>
      <c r="J1760" t="s">
        <v>616</v>
      </c>
      <c r="K1760" t="s">
        <v>2786</v>
      </c>
      <c r="L1760" t="s">
        <v>2969</v>
      </c>
      <c r="N1760" t="s">
        <v>3306</v>
      </c>
      <c r="O1760" t="s">
        <v>2763</v>
      </c>
      <c r="P1760" t="s">
        <v>2963</v>
      </c>
      <c r="Q1760" t="s">
        <v>2967</v>
      </c>
      <c r="R1760" t="s">
        <v>616</v>
      </c>
      <c r="S1760" t="s">
        <v>1496</v>
      </c>
      <c r="T1760" t="s">
        <v>2719</v>
      </c>
      <c r="V1760" t="s">
        <v>2714</v>
      </c>
      <c r="W1760">
        <v>0.95</v>
      </c>
      <c r="X1760" t="b">
        <v>1</v>
      </c>
      <c r="Y1760" t="s">
        <v>2720</v>
      </c>
    </row>
    <row r="1761" spans="1:25" x14ac:dyDescent="0.35">
      <c r="A1761" t="s">
        <v>2965</v>
      </c>
      <c r="B1761" t="s">
        <v>1496</v>
      </c>
      <c r="C1761" t="s">
        <v>1597</v>
      </c>
      <c r="D1761">
        <v>0.33333333333333298</v>
      </c>
      <c r="E1761">
        <v>-0.26722515200961799</v>
      </c>
      <c r="F1761">
        <v>0.93389181867628501</v>
      </c>
      <c r="G1761">
        <v>1</v>
      </c>
      <c r="H1761">
        <v>0.33333333333333298</v>
      </c>
      <c r="I1761">
        <v>3</v>
      </c>
      <c r="J1761" t="s">
        <v>616</v>
      </c>
      <c r="K1761" t="s">
        <v>2786</v>
      </c>
      <c r="L1761" t="s">
        <v>2969</v>
      </c>
      <c r="N1761" t="s">
        <v>3306</v>
      </c>
      <c r="O1761" t="s">
        <v>2763</v>
      </c>
      <c r="P1761" t="s">
        <v>2963</v>
      </c>
      <c r="Q1761" t="s">
        <v>2967</v>
      </c>
      <c r="R1761" t="s">
        <v>616</v>
      </c>
      <c r="S1761" t="s">
        <v>1496</v>
      </c>
      <c r="T1761" t="s">
        <v>2719</v>
      </c>
      <c r="V1761" t="s">
        <v>2714</v>
      </c>
      <c r="W1761">
        <v>0.95</v>
      </c>
      <c r="X1761" t="b">
        <v>1</v>
      </c>
      <c r="Y1761" t="s">
        <v>2720</v>
      </c>
    </row>
    <row r="1762" spans="1:25" x14ac:dyDescent="0.35">
      <c r="A1762" t="s">
        <v>2965</v>
      </c>
      <c r="B1762" t="s">
        <v>1500</v>
      </c>
      <c r="C1762" t="s">
        <v>2897</v>
      </c>
      <c r="D1762">
        <v>0.22222222222222199</v>
      </c>
      <c r="E1762">
        <v>-8.3567190925789001E-2</v>
      </c>
      <c r="F1762">
        <v>0.52801163537023299</v>
      </c>
      <c r="G1762">
        <v>2</v>
      </c>
      <c r="H1762">
        <v>0.22222222222222199</v>
      </c>
      <c r="I1762">
        <v>9</v>
      </c>
      <c r="J1762" t="s">
        <v>616</v>
      </c>
      <c r="K1762" t="s">
        <v>2786</v>
      </c>
      <c r="L1762" t="s">
        <v>2970</v>
      </c>
      <c r="N1762" t="s">
        <v>3306</v>
      </c>
      <c r="O1762" t="s">
        <v>2763</v>
      </c>
      <c r="P1762" t="s">
        <v>2963</v>
      </c>
      <c r="Q1762" t="s">
        <v>2967</v>
      </c>
      <c r="R1762" t="s">
        <v>616</v>
      </c>
      <c r="S1762" t="s">
        <v>1496</v>
      </c>
      <c r="T1762" t="s">
        <v>2719</v>
      </c>
      <c r="V1762" t="s">
        <v>2714</v>
      </c>
      <c r="W1762">
        <v>0.95</v>
      </c>
      <c r="X1762" t="b">
        <v>1</v>
      </c>
      <c r="Y1762" t="s">
        <v>2720</v>
      </c>
    </row>
    <row r="1763" spans="1:25" x14ac:dyDescent="0.35">
      <c r="A1763" t="s">
        <v>2965</v>
      </c>
      <c r="B1763" t="s">
        <v>1496</v>
      </c>
      <c r="C1763" t="s">
        <v>2897</v>
      </c>
      <c r="D1763">
        <v>0.33333333333333298</v>
      </c>
      <c r="E1763">
        <v>-0.26722515200961799</v>
      </c>
      <c r="F1763">
        <v>0.93389181867628501</v>
      </c>
      <c r="G1763">
        <v>1</v>
      </c>
      <c r="H1763">
        <v>0.33333333333333298</v>
      </c>
      <c r="I1763">
        <v>3</v>
      </c>
      <c r="J1763" t="s">
        <v>616</v>
      </c>
      <c r="K1763" t="s">
        <v>2786</v>
      </c>
      <c r="L1763" t="s">
        <v>2970</v>
      </c>
      <c r="N1763" t="s">
        <v>3306</v>
      </c>
      <c r="O1763" t="s">
        <v>2763</v>
      </c>
      <c r="P1763" t="s">
        <v>2963</v>
      </c>
      <c r="Q1763" t="s">
        <v>2967</v>
      </c>
      <c r="R1763" t="s">
        <v>616</v>
      </c>
      <c r="S1763" t="s">
        <v>1496</v>
      </c>
      <c r="T1763" t="s">
        <v>2719</v>
      </c>
      <c r="V1763" t="s">
        <v>2714</v>
      </c>
      <c r="W1763">
        <v>0.95</v>
      </c>
      <c r="X1763" t="b">
        <v>1</v>
      </c>
      <c r="Y1763" t="s">
        <v>2720</v>
      </c>
    </row>
    <row r="1764" spans="1:25" x14ac:dyDescent="0.35">
      <c r="A1764" t="s">
        <v>2965</v>
      </c>
      <c r="B1764" t="s">
        <v>1500</v>
      </c>
      <c r="C1764" t="s">
        <v>2608</v>
      </c>
      <c r="D1764">
        <v>0.11111111111111099</v>
      </c>
      <c r="E1764">
        <v>-0.120043957673467</v>
      </c>
      <c r="F1764">
        <v>0.34226617989568903</v>
      </c>
      <c r="G1764">
        <v>1</v>
      </c>
      <c r="H1764">
        <v>0.11111111111111099</v>
      </c>
      <c r="I1764">
        <v>9</v>
      </c>
      <c r="J1764" t="s">
        <v>616</v>
      </c>
      <c r="K1764" t="s">
        <v>2786</v>
      </c>
      <c r="L1764" t="s">
        <v>2971</v>
      </c>
      <c r="N1764" t="s">
        <v>3306</v>
      </c>
      <c r="O1764" t="s">
        <v>2763</v>
      </c>
      <c r="P1764" t="s">
        <v>2963</v>
      </c>
      <c r="Q1764" t="s">
        <v>2967</v>
      </c>
      <c r="R1764" t="s">
        <v>616</v>
      </c>
      <c r="S1764" t="s">
        <v>1496</v>
      </c>
      <c r="T1764" t="s">
        <v>2719</v>
      </c>
      <c r="V1764" t="s">
        <v>2714</v>
      </c>
      <c r="W1764">
        <v>0.95</v>
      </c>
      <c r="X1764" t="b">
        <v>1</v>
      </c>
      <c r="Y1764" t="s">
        <v>2720</v>
      </c>
    </row>
    <row r="1765" spans="1:25" x14ac:dyDescent="0.35">
      <c r="A1765" t="s">
        <v>2965</v>
      </c>
      <c r="B1765" t="s">
        <v>1496</v>
      </c>
      <c r="C1765" t="s">
        <v>2972</v>
      </c>
      <c r="D1765">
        <v>0.33333333333333298</v>
      </c>
      <c r="E1765">
        <v>-0.26722515200961799</v>
      </c>
      <c r="F1765">
        <v>0.93389181867628501</v>
      </c>
      <c r="G1765">
        <v>1</v>
      </c>
      <c r="H1765">
        <v>0.33333333333333298</v>
      </c>
      <c r="I1765">
        <v>3</v>
      </c>
      <c r="J1765" t="s">
        <v>616</v>
      </c>
      <c r="K1765" t="s">
        <v>2786</v>
      </c>
      <c r="L1765" t="s">
        <v>2973</v>
      </c>
      <c r="N1765" t="s">
        <v>3306</v>
      </c>
      <c r="O1765" t="s">
        <v>2763</v>
      </c>
      <c r="P1765" t="s">
        <v>2963</v>
      </c>
      <c r="Q1765" t="s">
        <v>2967</v>
      </c>
      <c r="R1765" t="s">
        <v>616</v>
      </c>
      <c r="S1765" t="s">
        <v>1496</v>
      </c>
      <c r="T1765" t="s">
        <v>2719</v>
      </c>
      <c r="V1765" t="s">
        <v>2714</v>
      </c>
      <c r="W1765">
        <v>0.95</v>
      </c>
      <c r="X1765" t="b">
        <v>1</v>
      </c>
      <c r="Y1765" t="s">
        <v>2720</v>
      </c>
    </row>
    <row r="1766" spans="1:25" x14ac:dyDescent="0.35">
      <c r="A1766" t="s">
        <v>2974</v>
      </c>
      <c r="B1766" t="s">
        <v>1496</v>
      </c>
      <c r="C1766" t="s">
        <v>1597</v>
      </c>
      <c r="D1766">
        <v>1</v>
      </c>
      <c r="E1766" t="e">
        <v>#NUM!</v>
      </c>
      <c r="F1766" t="e">
        <v>#NUM!</v>
      </c>
      <c r="G1766">
        <v>1</v>
      </c>
      <c r="H1766">
        <v>1</v>
      </c>
      <c r="I1766">
        <v>1</v>
      </c>
      <c r="J1766" t="s">
        <v>629</v>
      </c>
      <c r="K1766" t="s">
        <v>2786</v>
      </c>
      <c r="L1766" t="s">
        <v>2969</v>
      </c>
      <c r="N1766" t="s">
        <v>3306</v>
      </c>
      <c r="O1766" t="s">
        <v>2763</v>
      </c>
      <c r="P1766" t="s">
        <v>2963</v>
      </c>
      <c r="Q1766" t="s">
        <v>2975</v>
      </c>
      <c r="R1766" t="s">
        <v>629</v>
      </c>
      <c r="S1766" t="s">
        <v>1496</v>
      </c>
      <c r="T1766" t="s">
        <v>2719</v>
      </c>
      <c r="V1766" t="s">
        <v>2714</v>
      </c>
      <c r="W1766">
        <v>0.95</v>
      </c>
      <c r="X1766" t="b">
        <v>1</v>
      </c>
      <c r="Y1766" t="s">
        <v>2720</v>
      </c>
    </row>
    <row r="1767" spans="1:25" x14ac:dyDescent="0.35">
      <c r="A1767" t="s">
        <v>2976</v>
      </c>
      <c r="B1767" t="s">
        <v>1500</v>
      </c>
      <c r="C1767" t="s">
        <v>1579</v>
      </c>
      <c r="D1767">
        <v>0.44444444444444398</v>
      </c>
      <c r="E1767">
        <v>8.2638052660162303E-2</v>
      </c>
      <c r="F1767">
        <v>0.80625083622872695</v>
      </c>
      <c r="G1767">
        <v>4</v>
      </c>
      <c r="H1767">
        <v>0.44444444444444398</v>
      </c>
      <c r="I1767">
        <v>9</v>
      </c>
      <c r="J1767" t="s">
        <v>642</v>
      </c>
      <c r="K1767" t="s">
        <v>2786</v>
      </c>
      <c r="L1767" t="s">
        <v>2800</v>
      </c>
      <c r="N1767" t="s">
        <v>3306</v>
      </c>
      <c r="O1767" t="s">
        <v>2763</v>
      </c>
      <c r="P1767" t="s">
        <v>2963</v>
      </c>
      <c r="Q1767" t="s">
        <v>2831</v>
      </c>
      <c r="R1767" t="s">
        <v>642</v>
      </c>
      <c r="T1767" t="s">
        <v>2719</v>
      </c>
      <c r="V1767" t="s">
        <v>2714</v>
      </c>
      <c r="W1767">
        <v>0.95</v>
      </c>
      <c r="X1767" t="b">
        <v>1</v>
      </c>
      <c r="Y1767" t="s">
        <v>2720</v>
      </c>
    </row>
    <row r="1768" spans="1:25" x14ac:dyDescent="0.35">
      <c r="A1768" t="s">
        <v>2976</v>
      </c>
      <c r="B1768" t="s">
        <v>1496</v>
      </c>
      <c r="C1768" t="s">
        <v>1579</v>
      </c>
      <c r="D1768">
        <v>0.5</v>
      </c>
      <c r="E1768">
        <v>-4.6090988538413903E-2</v>
      </c>
      <c r="F1768">
        <v>1.04609098853841</v>
      </c>
      <c r="G1768">
        <v>2</v>
      </c>
      <c r="H1768">
        <v>0.5</v>
      </c>
      <c r="I1768">
        <v>4</v>
      </c>
      <c r="J1768" t="s">
        <v>642</v>
      </c>
      <c r="K1768" t="s">
        <v>2786</v>
      </c>
      <c r="L1768" t="s">
        <v>2800</v>
      </c>
      <c r="N1768" t="s">
        <v>3306</v>
      </c>
      <c r="O1768" t="s">
        <v>2763</v>
      </c>
      <c r="P1768" t="s">
        <v>2963</v>
      </c>
      <c r="Q1768" t="s">
        <v>2831</v>
      </c>
      <c r="R1768" t="s">
        <v>642</v>
      </c>
      <c r="T1768" t="s">
        <v>2719</v>
      </c>
      <c r="V1768" t="s">
        <v>2714</v>
      </c>
      <c r="W1768">
        <v>0.95</v>
      </c>
      <c r="X1768" t="b">
        <v>1</v>
      </c>
      <c r="Y1768" t="s">
        <v>2720</v>
      </c>
    </row>
    <row r="1769" spans="1:25" x14ac:dyDescent="0.35">
      <c r="A1769" t="s">
        <v>2976</v>
      </c>
      <c r="B1769" t="s">
        <v>1500</v>
      </c>
      <c r="C1769" t="s">
        <v>1505</v>
      </c>
      <c r="D1769">
        <v>0.55555555555555602</v>
      </c>
      <c r="E1769">
        <v>0.19374916377127299</v>
      </c>
      <c r="F1769">
        <v>0.917361947339838</v>
      </c>
      <c r="G1769">
        <v>5</v>
      </c>
      <c r="H1769">
        <v>0.55555555555555602</v>
      </c>
      <c r="I1769">
        <v>9</v>
      </c>
      <c r="J1769" t="s">
        <v>642</v>
      </c>
      <c r="K1769" t="s">
        <v>2786</v>
      </c>
      <c r="L1769" t="s">
        <v>2804</v>
      </c>
      <c r="N1769" t="s">
        <v>3306</v>
      </c>
      <c r="O1769" t="s">
        <v>2763</v>
      </c>
      <c r="P1769" t="s">
        <v>2963</v>
      </c>
      <c r="Q1769" t="s">
        <v>2831</v>
      </c>
      <c r="R1769" t="s">
        <v>642</v>
      </c>
      <c r="T1769" t="s">
        <v>2719</v>
      </c>
      <c r="V1769" t="s">
        <v>2714</v>
      </c>
      <c r="W1769">
        <v>0.95</v>
      </c>
      <c r="X1769" t="b">
        <v>1</v>
      </c>
      <c r="Y1769" t="s">
        <v>2720</v>
      </c>
    </row>
    <row r="1770" spans="1:25" x14ac:dyDescent="0.35">
      <c r="A1770" t="s">
        <v>2976</v>
      </c>
      <c r="B1770" t="s">
        <v>1496</v>
      </c>
      <c r="C1770" t="s">
        <v>1505</v>
      </c>
      <c r="D1770">
        <v>0.25</v>
      </c>
      <c r="E1770">
        <v>-0.222928668852023</v>
      </c>
      <c r="F1770">
        <v>0.722928668852023</v>
      </c>
      <c r="G1770">
        <v>1</v>
      </c>
      <c r="H1770">
        <v>0.25</v>
      </c>
      <c r="I1770">
        <v>4</v>
      </c>
      <c r="J1770" t="s">
        <v>642</v>
      </c>
      <c r="K1770" t="s">
        <v>2786</v>
      </c>
      <c r="L1770" t="s">
        <v>2804</v>
      </c>
      <c r="N1770" t="s">
        <v>3306</v>
      </c>
      <c r="O1770" t="s">
        <v>2763</v>
      </c>
      <c r="P1770" t="s">
        <v>2963</v>
      </c>
      <c r="Q1770" t="s">
        <v>2831</v>
      </c>
      <c r="R1770" t="s">
        <v>642</v>
      </c>
      <c r="T1770" t="s">
        <v>2719</v>
      </c>
      <c r="V1770" t="s">
        <v>2714</v>
      </c>
      <c r="W1770">
        <v>0.95</v>
      </c>
      <c r="X1770" t="b">
        <v>1</v>
      </c>
      <c r="Y1770" t="s">
        <v>2720</v>
      </c>
    </row>
    <row r="1771" spans="1:25" x14ac:dyDescent="0.35">
      <c r="A1771" t="s">
        <v>2976</v>
      </c>
      <c r="B1771" t="s">
        <v>1500</v>
      </c>
      <c r="C1771" t="s">
        <v>1679</v>
      </c>
      <c r="D1771">
        <v>0.33333333333333298</v>
      </c>
      <c r="E1771">
        <v>-9.9063476803357108E-3</v>
      </c>
      <c r="F1771">
        <v>0.67657301434700201</v>
      </c>
      <c r="G1771">
        <v>3</v>
      </c>
      <c r="H1771">
        <v>0.33333333333333298</v>
      </c>
      <c r="I1771">
        <v>9</v>
      </c>
      <c r="J1771" t="s">
        <v>642</v>
      </c>
      <c r="K1771" t="s">
        <v>2786</v>
      </c>
      <c r="L1771" t="s">
        <v>2805</v>
      </c>
      <c r="N1771" t="s">
        <v>3306</v>
      </c>
      <c r="O1771" t="s">
        <v>2763</v>
      </c>
      <c r="P1771" t="s">
        <v>2963</v>
      </c>
      <c r="Q1771" t="s">
        <v>2831</v>
      </c>
      <c r="R1771" t="s">
        <v>642</v>
      </c>
      <c r="T1771" t="s">
        <v>2719</v>
      </c>
      <c r="V1771" t="s">
        <v>2714</v>
      </c>
      <c r="W1771">
        <v>0.95</v>
      </c>
      <c r="X1771" t="b">
        <v>1</v>
      </c>
      <c r="Y1771" t="s">
        <v>2720</v>
      </c>
    </row>
    <row r="1772" spans="1:25" x14ac:dyDescent="0.35">
      <c r="A1772" t="s">
        <v>2976</v>
      </c>
      <c r="B1772" t="s">
        <v>1496</v>
      </c>
      <c r="C1772" t="s">
        <v>1679</v>
      </c>
      <c r="D1772">
        <v>0.5</v>
      </c>
      <c r="E1772">
        <v>-4.6090988538413903E-2</v>
      </c>
      <c r="F1772">
        <v>1.04609098853841</v>
      </c>
      <c r="G1772">
        <v>2</v>
      </c>
      <c r="H1772">
        <v>0.5</v>
      </c>
      <c r="I1772">
        <v>4</v>
      </c>
      <c r="J1772" t="s">
        <v>642</v>
      </c>
      <c r="K1772" t="s">
        <v>2786</v>
      </c>
      <c r="L1772" t="s">
        <v>2805</v>
      </c>
      <c r="N1772" t="s">
        <v>3306</v>
      </c>
      <c r="O1772" t="s">
        <v>2763</v>
      </c>
      <c r="P1772" t="s">
        <v>2963</v>
      </c>
      <c r="Q1772" t="s">
        <v>2831</v>
      </c>
      <c r="R1772" t="s">
        <v>642</v>
      </c>
      <c r="T1772" t="s">
        <v>2719</v>
      </c>
      <c r="V1772" t="s">
        <v>2714</v>
      </c>
      <c r="W1772">
        <v>0.95</v>
      </c>
      <c r="X1772" t="b">
        <v>1</v>
      </c>
      <c r="Y1772" t="s">
        <v>2720</v>
      </c>
    </row>
    <row r="1773" spans="1:25" x14ac:dyDescent="0.35">
      <c r="A1773" t="s">
        <v>2976</v>
      </c>
      <c r="B1773" t="s">
        <v>1496</v>
      </c>
      <c r="C1773" t="s">
        <v>1680</v>
      </c>
      <c r="D1773">
        <v>0.25</v>
      </c>
      <c r="E1773">
        <v>-0.222928668852023</v>
      </c>
      <c r="F1773">
        <v>0.722928668852023</v>
      </c>
      <c r="G1773">
        <v>1</v>
      </c>
      <c r="H1773">
        <v>0.25</v>
      </c>
      <c r="I1773">
        <v>4</v>
      </c>
      <c r="J1773" t="s">
        <v>642</v>
      </c>
      <c r="K1773" t="s">
        <v>2786</v>
      </c>
      <c r="L1773" t="s">
        <v>2806</v>
      </c>
      <c r="N1773" t="s">
        <v>3306</v>
      </c>
      <c r="O1773" t="s">
        <v>2763</v>
      </c>
      <c r="P1773" t="s">
        <v>2963</v>
      </c>
      <c r="Q1773" t="s">
        <v>2831</v>
      </c>
      <c r="R1773" t="s">
        <v>642</v>
      </c>
      <c r="T1773" t="s">
        <v>2719</v>
      </c>
      <c r="V1773" t="s">
        <v>2714</v>
      </c>
      <c r="W1773">
        <v>0.95</v>
      </c>
      <c r="X1773" t="b">
        <v>1</v>
      </c>
      <c r="Y1773" t="s">
        <v>2720</v>
      </c>
    </row>
    <row r="1774" spans="1:25" x14ac:dyDescent="0.35">
      <c r="A1774" t="s">
        <v>2977</v>
      </c>
      <c r="B1774" t="s">
        <v>1496</v>
      </c>
      <c r="C1774" t="s">
        <v>1914</v>
      </c>
      <c r="D1774">
        <v>1</v>
      </c>
      <c r="E1774" t="e">
        <v>#NUM!</v>
      </c>
      <c r="F1774" t="e">
        <v>#NUM!</v>
      </c>
      <c r="G1774">
        <v>1</v>
      </c>
      <c r="H1774">
        <v>1</v>
      </c>
      <c r="I1774">
        <v>1</v>
      </c>
      <c r="J1774" t="s">
        <v>657</v>
      </c>
      <c r="K1774" t="s">
        <v>2786</v>
      </c>
      <c r="L1774" t="s">
        <v>2814</v>
      </c>
      <c r="N1774" t="s">
        <v>3306</v>
      </c>
      <c r="O1774" t="s">
        <v>2763</v>
      </c>
      <c r="P1774" t="s">
        <v>2963</v>
      </c>
      <c r="Q1774" t="s">
        <v>2978</v>
      </c>
      <c r="R1774" t="s">
        <v>657</v>
      </c>
      <c r="S1774" t="s">
        <v>1496</v>
      </c>
      <c r="T1774" t="s">
        <v>2719</v>
      </c>
      <c r="V1774" t="s">
        <v>2714</v>
      </c>
      <c r="W1774">
        <v>0.95</v>
      </c>
      <c r="X1774" t="b">
        <v>1</v>
      </c>
      <c r="Y1774" t="s">
        <v>2720</v>
      </c>
    </row>
    <row r="1775" spans="1:25" x14ac:dyDescent="0.35">
      <c r="A1775" t="s">
        <v>2979</v>
      </c>
      <c r="B1775" t="s">
        <v>1496</v>
      </c>
      <c r="C1775" t="s">
        <v>1518</v>
      </c>
      <c r="D1775">
        <v>1</v>
      </c>
      <c r="E1775" t="e">
        <v>#NUM!</v>
      </c>
      <c r="F1775" t="e">
        <v>#NUM!</v>
      </c>
      <c r="G1775">
        <v>1</v>
      </c>
      <c r="H1775">
        <v>1</v>
      </c>
      <c r="I1775">
        <v>1</v>
      </c>
      <c r="J1775" t="s">
        <v>681</v>
      </c>
      <c r="K1775" t="s">
        <v>2716</v>
      </c>
      <c r="L1775" t="s">
        <v>2818</v>
      </c>
      <c r="N1775" t="s">
        <v>3306</v>
      </c>
      <c r="O1775" t="s">
        <v>2763</v>
      </c>
      <c r="P1775" t="s">
        <v>2963</v>
      </c>
      <c r="Q1775" t="s">
        <v>2980</v>
      </c>
      <c r="R1775" t="s">
        <v>681</v>
      </c>
      <c r="S1775" t="s">
        <v>1496</v>
      </c>
      <c r="T1775" t="s">
        <v>2719</v>
      </c>
      <c r="V1775" t="s">
        <v>2714</v>
      </c>
      <c r="W1775">
        <v>0.95</v>
      </c>
      <c r="X1775" t="b">
        <v>1</v>
      </c>
      <c r="Y1775" t="s">
        <v>2720</v>
      </c>
    </row>
    <row r="1776" spans="1:25" x14ac:dyDescent="0.35">
      <c r="A1776" t="s">
        <v>2981</v>
      </c>
      <c r="B1776" t="s">
        <v>1500</v>
      </c>
      <c r="C1776" t="s">
        <v>1500</v>
      </c>
      <c r="D1776">
        <v>1</v>
      </c>
      <c r="E1776">
        <v>1</v>
      </c>
      <c r="F1776">
        <v>1</v>
      </c>
      <c r="G1776">
        <v>19</v>
      </c>
      <c r="H1776">
        <v>1</v>
      </c>
      <c r="I1776">
        <v>19</v>
      </c>
      <c r="J1776" t="s">
        <v>743</v>
      </c>
      <c r="K1776" t="s">
        <v>2716</v>
      </c>
      <c r="L1776" t="s">
        <v>2731</v>
      </c>
      <c r="N1776" t="s">
        <v>3306</v>
      </c>
      <c r="O1776" t="s">
        <v>2763</v>
      </c>
      <c r="P1776" t="s">
        <v>2982</v>
      </c>
      <c r="Q1776" t="s">
        <v>2983</v>
      </c>
      <c r="R1776" t="s">
        <v>743</v>
      </c>
      <c r="T1776" t="s">
        <v>2719</v>
      </c>
      <c r="V1776" t="s">
        <v>2714</v>
      </c>
      <c r="W1776">
        <v>0.95</v>
      </c>
      <c r="X1776" t="b">
        <v>1</v>
      </c>
      <c r="Y1776" t="s">
        <v>2720</v>
      </c>
    </row>
    <row r="1777" spans="1:25" x14ac:dyDescent="0.35">
      <c r="A1777" t="s">
        <v>2981</v>
      </c>
      <c r="B1777" t="s">
        <v>1496</v>
      </c>
      <c r="C1777" t="s">
        <v>1500</v>
      </c>
      <c r="D1777">
        <v>0.375</v>
      </c>
      <c r="E1777">
        <v>2.22724129606547E-2</v>
      </c>
      <c r="F1777">
        <v>0.72772758703934504</v>
      </c>
      <c r="G1777">
        <v>3</v>
      </c>
      <c r="H1777">
        <v>0.375</v>
      </c>
      <c r="I1777">
        <v>8</v>
      </c>
      <c r="J1777" t="s">
        <v>743</v>
      </c>
      <c r="K1777" t="s">
        <v>2716</v>
      </c>
      <c r="L1777" t="s">
        <v>2731</v>
      </c>
      <c r="N1777" t="s">
        <v>3306</v>
      </c>
      <c r="O1777" t="s">
        <v>2763</v>
      </c>
      <c r="P1777" t="s">
        <v>2982</v>
      </c>
      <c r="Q1777" t="s">
        <v>2983</v>
      </c>
      <c r="R1777" t="s">
        <v>743</v>
      </c>
      <c r="T1777" t="s">
        <v>2719</v>
      </c>
      <c r="V1777" t="s">
        <v>2714</v>
      </c>
      <c r="W1777">
        <v>0.95</v>
      </c>
      <c r="X1777" t="b">
        <v>1</v>
      </c>
      <c r="Y1777" t="s">
        <v>2720</v>
      </c>
    </row>
    <row r="1778" spans="1:25" x14ac:dyDescent="0.35">
      <c r="A1778" t="s">
        <v>2981</v>
      </c>
      <c r="B1778" t="s">
        <v>1496</v>
      </c>
      <c r="C1778" t="s">
        <v>1496</v>
      </c>
      <c r="D1778">
        <v>0.625</v>
      </c>
      <c r="E1778">
        <v>0.27227241296065502</v>
      </c>
      <c r="F1778">
        <v>0.97772758703934504</v>
      </c>
      <c r="G1778">
        <v>5</v>
      </c>
      <c r="H1778">
        <v>0.625</v>
      </c>
      <c r="I1778">
        <v>8</v>
      </c>
      <c r="J1778" t="s">
        <v>743</v>
      </c>
      <c r="K1778" t="s">
        <v>2716</v>
      </c>
      <c r="L1778" t="s">
        <v>2733</v>
      </c>
      <c r="N1778" t="s">
        <v>3306</v>
      </c>
      <c r="O1778" t="s">
        <v>2763</v>
      </c>
      <c r="P1778" t="s">
        <v>2982</v>
      </c>
      <c r="Q1778" t="s">
        <v>2983</v>
      </c>
      <c r="R1778" t="s">
        <v>743</v>
      </c>
      <c r="T1778" t="s">
        <v>2719</v>
      </c>
      <c r="V1778" t="s">
        <v>2714</v>
      </c>
      <c r="W1778">
        <v>0.95</v>
      </c>
      <c r="X1778" t="b">
        <v>1</v>
      </c>
      <c r="Y1778" t="s">
        <v>2720</v>
      </c>
    </row>
    <row r="1779" spans="1:25" x14ac:dyDescent="0.35">
      <c r="A1779" t="s">
        <v>2984</v>
      </c>
      <c r="B1779" t="s">
        <v>1500</v>
      </c>
      <c r="C1779" t="s">
        <v>2079</v>
      </c>
      <c r="D1779">
        <v>0.84210526315789502</v>
      </c>
      <c r="E1779">
        <v>0.66769260755982196</v>
      </c>
      <c r="F1779">
        <v>1.0165179187559701</v>
      </c>
      <c r="G1779">
        <v>16</v>
      </c>
      <c r="H1779">
        <v>0.84210526315789502</v>
      </c>
      <c r="I1779">
        <v>19</v>
      </c>
      <c r="J1779" t="s">
        <v>744</v>
      </c>
      <c r="K1779" t="s">
        <v>2786</v>
      </c>
      <c r="L1779" t="s">
        <v>2985</v>
      </c>
      <c r="N1779" t="s">
        <v>3306</v>
      </c>
      <c r="O1779" t="s">
        <v>2763</v>
      </c>
      <c r="P1779" t="s">
        <v>2982</v>
      </c>
      <c r="Q1779" t="s">
        <v>2986</v>
      </c>
      <c r="R1779" t="s">
        <v>744</v>
      </c>
      <c r="S1779" t="s">
        <v>1496</v>
      </c>
      <c r="T1779" t="s">
        <v>2719</v>
      </c>
      <c r="V1779" t="s">
        <v>2714</v>
      </c>
      <c r="W1779">
        <v>0.95</v>
      </c>
      <c r="X1779" t="b">
        <v>1</v>
      </c>
      <c r="Y1779" t="s">
        <v>2720</v>
      </c>
    </row>
    <row r="1780" spans="1:25" x14ac:dyDescent="0.35">
      <c r="A1780" t="s">
        <v>2984</v>
      </c>
      <c r="B1780" t="s">
        <v>1496</v>
      </c>
      <c r="C1780" t="s">
        <v>2079</v>
      </c>
      <c r="D1780">
        <v>0.66666666666666696</v>
      </c>
      <c r="E1780">
        <v>9.9225430199680595E-2</v>
      </c>
      <c r="F1780">
        <v>1.2341079031336499</v>
      </c>
      <c r="G1780">
        <v>2</v>
      </c>
      <c r="H1780">
        <v>0.66666666666666696</v>
      </c>
      <c r="I1780">
        <v>3</v>
      </c>
      <c r="J1780" t="s">
        <v>744</v>
      </c>
      <c r="K1780" t="s">
        <v>2786</v>
      </c>
      <c r="L1780" t="s">
        <v>2985</v>
      </c>
      <c r="N1780" t="s">
        <v>3306</v>
      </c>
      <c r="O1780" t="s">
        <v>2763</v>
      </c>
      <c r="P1780" t="s">
        <v>2982</v>
      </c>
      <c r="Q1780" t="s">
        <v>2986</v>
      </c>
      <c r="R1780" t="s">
        <v>744</v>
      </c>
      <c r="S1780" t="s">
        <v>1496</v>
      </c>
      <c r="T1780" t="s">
        <v>2719</v>
      </c>
      <c r="V1780" t="s">
        <v>2714</v>
      </c>
      <c r="W1780">
        <v>0.95</v>
      </c>
      <c r="X1780" t="b">
        <v>1</v>
      </c>
      <c r="Y1780" t="s">
        <v>2720</v>
      </c>
    </row>
    <row r="1781" spans="1:25" x14ac:dyDescent="0.35">
      <c r="A1781" t="s">
        <v>2984</v>
      </c>
      <c r="B1781" t="s">
        <v>1500</v>
      </c>
      <c r="C1781" t="s">
        <v>1857</v>
      </c>
      <c r="D1781">
        <v>0.47368421052631599</v>
      </c>
      <c r="E1781">
        <v>0.23485984606270599</v>
      </c>
      <c r="F1781">
        <v>0.71250857498992604</v>
      </c>
      <c r="G1781">
        <v>9</v>
      </c>
      <c r="H1781">
        <v>0.47368421052631599</v>
      </c>
      <c r="I1781">
        <v>19</v>
      </c>
      <c r="J1781" t="s">
        <v>744</v>
      </c>
      <c r="K1781" t="s">
        <v>2786</v>
      </c>
      <c r="L1781" t="s">
        <v>2987</v>
      </c>
      <c r="N1781" t="s">
        <v>3306</v>
      </c>
      <c r="O1781" t="s">
        <v>2763</v>
      </c>
      <c r="P1781" t="s">
        <v>2982</v>
      </c>
      <c r="Q1781" t="s">
        <v>2986</v>
      </c>
      <c r="R1781" t="s">
        <v>744</v>
      </c>
      <c r="S1781" t="s">
        <v>1496</v>
      </c>
      <c r="T1781" t="s">
        <v>2719</v>
      </c>
      <c r="V1781" t="s">
        <v>2714</v>
      </c>
      <c r="W1781">
        <v>0.95</v>
      </c>
      <c r="X1781" t="b">
        <v>1</v>
      </c>
      <c r="Y1781" t="s">
        <v>2720</v>
      </c>
    </row>
    <row r="1782" spans="1:25" x14ac:dyDescent="0.35">
      <c r="A1782" t="s">
        <v>2984</v>
      </c>
      <c r="B1782" t="s">
        <v>1500</v>
      </c>
      <c r="C1782" t="s">
        <v>2988</v>
      </c>
      <c r="D1782">
        <v>5.2631578947368397E-2</v>
      </c>
      <c r="E1782">
        <v>-5.4173923777394897E-2</v>
      </c>
      <c r="F1782">
        <v>0.159437081672132</v>
      </c>
      <c r="G1782">
        <v>1</v>
      </c>
      <c r="H1782">
        <v>5.2631578947368397E-2</v>
      </c>
      <c r="I1782">
        <v>19</v>
      </c>
      <c r="J1782" t="s">
        <v>744</v>
      </c>
      <c r="K1782" t="s">
        <v>2786</v>
      </c>
      <c r="L1782" t="s">
        <v>2989</v>
      </c>
      <c r="N1782" t="s">
        <v>3306</v>
      </c>
      <c r="O1782" t="s">
        <v>2763</v>
      </c>
      <c r="P1782" t="s">
        <v>2982</v>
      </c>
      <c r="Q1782" t="s">
        <v>2986</v>
      </c>
      <c r="R1782" t="s">
        <v>744</v>
      </c>
      <c r="S1782" t="s">
        <v>1496</v>
      </c>
      <c r="T1782" t="s">
        <v>2719</v>
      </c>
      <c r="V1782" t="s">
        <v>2714</v>
      </c>
      <c r="W1782">
        <v>0.95</v>
      </c>
      <c r="X1782" t="b">
        <v>1</v>
      </c>
      <c r="Y1782" t="s">
        <v>2720</v>
      </c>
    </row>
    <row r="1783" spans="1:25" x14ac:dyDescent="0.35">
      <c r="A1783" t="s">
        <v>2984</v>
      </c>
      <c r="B1783" t="s">
        <v>1500</v>
      </c>
      <c r="C1783" t="s">
        <v>2990</v>
      </c>
      <c r="D1783">
        <v>0.157894736842105</v>
      </c>
      <c r="E1783">
        <v>-1.6517918755967202E-2</v>
      </c>
      <c r="F1783">
        <v>0.33230739244017798</v>
      </c>
      <c r="G1783">
        <v>3</v>
      </c>
      <c r="H1783">
        <v>0.157894736842105</v>
      </c>
      <c r="I1783">
        <v>19</v>
      </c>
      <c r="J1783" t="s">
        <v>744</v>
      </c>
      <c r="K1783" t="s">
        <v>2786</v>
      </c>
      <c r="L1783" t="s">
        <v>2991</v>
      </c>
      <c r="N1783" t="s">
        <v>3306</v>
      </c>
      <c r="O1783" t="s">
        <v>2763</v>
      </c>
      <c r="P1783" t="s">
        <v>2982</v>
      </c>
      <c r="Q1783" t="s">
        <v>2986</v>
      </c>
      <c r="R1783" t="s">
        <v>744</v>
      </c>
      <c r="S1783" t="s">
        <v>1496</v>
      </c>
      <c r="T1783" t="s">
        <v>2719</v>
      </c>
      <c r="V1783" t="s">
        <v>2714</v>
      </c>
      <c r="W1783">
        <v>0.95</v>
      </c>
      <c r="X1783" t="b">
        <v>1</v>
      </c>
      <c r="Y1783" t="s">
        <v>2720</v>
      </c>
    </row>
    <row r="1784" spans="1:25" x14ac:dyDescent="0.35">
      <c r="A1784" t="s">
        <v>2984</v>
      </c>
      <c r="B1784" t="s">
        <v>1500</v>
      </c>
      <c r="C1784" t="s">
        <v>1785</v>
      </c>
      <c r="D1784">
        <v>0.31578947368421101</v>
      </c>
      <c r="E1784">
        <v>9.3456090106183207E-2</v>
      </c>
      <c r="F1784">
        <v>0.53812285726223796</v>
      </c>
      <c r="G1784">
        <v>6</v>
      </c>
      <c r="H1784">
        <v>0.31578947368421101</v>
      </c>
      <c r="I1784">
        <v>19</v>
      </c>
      <c r="J1784" t="s">
        <v>744</v>
      </c>
      <c r="K1784" t="s">
        <v>2786</v>
      </c>
      <c r="L1784" t="s">
        <v>2992</v>
      </c>
      <c r="N1784" t="s">
        <v>3306</v>
      </c>
      <c r="O1784" t="s">
        <v>2763</v>
      </c>
      <c r="P1784" t="s">
        <v>2982</v>
      </c>
      <c r="Q1784" t="s">
        <v>2986</v>
      </c>
      <c r="R1784" t="s">
        <v>744</v>
      </c>
      <c r="S1784" t="s">
        <v>1496</v>
      </c>
      <c r="T1784" t="s">
        <v>2719</v>
      </c>
      <c r="V1784" t="s">
        <v>2714</v>
      </c>
      <c r="W1784">
        <v>0.95</v>
      </c>
      <c r="X1784" t="b">
        <v>1</v>
      </c>
      <c r="Y1784" t="s">
        <v>2720</v>
      </c>
    </row>
    <row r="1785" spans="1:25" x14ac:dyDescent="0.35">
      <c r="A1785" t="s">
        <v>2984</v>
      </c>
      <c r="B1785" t="s">
        <v>1496</v>
      </c>
      <c r="C1785" t="s">
        <v>1785</v>
      </c>
      <c r="D1785">
        <v>0.33333333333333298</v>
      </c>
      <c r="E1785">
        <v>-0.23410790313365301</v>
      </c>
      <c r="F1785">
        <v>0.900774569800319</v>
      </c>
      <c r="G1785">
        <v>1</v>
      </c>
      <c r="H1785">
        <v>0.33333333333333298</v>
      </c>
      <c r="I1785">
        <v>3</v>
      </c>
      <c r="J1785" t="s">
        <v>744</v>
      </c>
      <c r="K1785" t="s">
        <v>2786</v>
      </c>
      <c r="L1785" t="s">
        <v>2992</v>
      </c>
      <c r="N1785" t="s">
        <v>3306</v>
      </c>
      <c r="O1785" t="s">
        <v>2763</v>
      </c>
      <c r="P1785" t="s">
        <v>2982</v>
      </c>
      <c r="Q1785" t="s">
        <v>2986</v>
      </c>
      <c r="R1785" t="s">
        <v>744</v>
      </c>
      <c r="S1785" t="s">
        <v>1496</v>
      </c>
      <c r="T1785" t="s">
        <v>2719</v>
      </c>
      <c r="V1785" t="s">
        <v>2714</v>
      </c>
      <c r="W1785">
        <v>0.95</v>
      </c>
      <c r="X1785" t="b">
        <v>1</v>
      </c>
      <c r="Y1785" t="s">
        <v>2720</v>
      </c>
    </row>
    <row r="1786" spans="1:25" x14ac:dyDescent="0.35">
      <c r="A1786" t="s">
        <v>2984</v>
      </c>
      <c r="B1786" t="s">
        <v>1500</v>
      </c>
      <c r="C1786" t="s">
        <v>2993</v>
      </c>
      <c r="D1786">
        <v>0.105263157894737</v>
      </c>
      <c r="E1786">
        <v>-4.15269651490612E-2</v>
      </c>
      <c r="F1786">
        <v>0.25205328093853502</v>
      </c>
      <c r="G1786">
        <v>2</v>
      </c>
      <c r="H1786">
        <v>0.105263157894737</v>
      </c>
      <c r="I1786">
        <v>19</v>
      </c>
      <c r="J1786" t="s">
        <v>744</v>
      </c>
      <c r="K1786" t="s">
        <v>2786</v>
      </c>
      <c r="L1786" t="s">
        <v>2994</v>
      </c>
      <c r="N1786" t="s">
        <v>3306</v>
      </c>
      <c r="O1786" t="s">
        <v>2763</v>
      </c>
      <c r="P1786" t="s">
        <v>2982</v>
      </c>
      <c r="Q1786" t="s">
        <v>2986</v>
      </c>
      <c r="R1786" t="s">
        <v>744</v>
      </c>
      <c r="S1786" t="s">
        <v>1496</v>
      </c>
      <c r="T1786" t="s">
        <v>2719</v>
      </c>
      <c r="V1786" t="s">
        <v>2714</v>
      </c>
      <c r="W1786">
        <v>0.95</v>
      </c>
      <c r="X1786" t="b">
        <v>1</v>
      </c>
      <c r="Y1786" t="s">
        <v>2720</v>
      </c>
    </row>
    <row r="1787" spans="1:25" x14ac:dyDescent="0.35">
      <c r="A1787" t="s">
        <v>2984</v>
      </c>
      <c r="B1787" t="s">
        <v>1500</v>
      </c>
      <c r="C1787" t="s">
        <v>2995</v>
      </c>
      <c r="D1787">
        <v>5.2631578947368397E-2</v>
      </c>
      <c r="E1787">
        <v>-5.4173923777394897E-2</v>
      </c>
      <c r="F1787">
        <v>0.159437081672132</v>
      </c>
      <c r="G1787">
        <v>1</v>
      </c>
      <c r="H1787">
        <v>5.2631578947368397E-2</v>
      </c>
      <c r="I1787">
        <v>19</v>
      </c>
      <c r="J1787" t="s">
        <v>744</v>
      </c>
      <c r="K1787" t="s">
        <v>2786</v>
      </c>
      <c r="L1787" t="s">
        <v>2996</v>
      </c>
      <c r="N1787" t="s">
        <v>3306</v>
      </c>
      <c r="O1787" t="s">
        <v>2763</v>
      </c>
      <c r="P1787" t="s">
        <v>2982</v>
      </c>
      <c r="Q1787" t="s">
        <v>2986</v>
      </c>
      <c r="R1787" t="s">
        <v>744</v>
      </c>
      <c r="S1787" t="s">
        <v>1496</v>
      </c>
      <c r="T1787" t="s">
        <v>2719</v>
      </c>
      <c r="V1787" t="s">
        <v>2714</v>
      </c>
      <c r="W1787">
        <v>0.95</v>
      </c>
      <c r="X1787" t="b">
        <v>1</v>
      </c>
      <c r="Y1787" t="s">
        <v>2720</v>
      </c>
    </row>
    <row r="1788" spans="1:25" x14ac:dyDescent="0.35">
      <c r="A1788" t="s">
        <v>2984</v>
      </c>
      <c r="B1788" t="s">
        <v>1500</v>
      </c>
      <c r="C1788" t="s">
        <v>2997</v>
      </c>
      <c r="D1788">
        <v>5.2631578947368397E-2</v>
      </c>
      <c r="E1788">
        <v>-5.4173923777394897E-2</v>
      </c>
      <c r="F1788">
        <v>0.159437081672132</v>
      </c>
      <c r="G1788">
        <v>1</v>
      </c>
      <c r="H1788">
        <v>5.2631578947368397E-2</v>
      </c>
      <c r="I1788">
        <v>19</v>
      </c>
      <c r="J1788" t="s">
        <v>744</v>
      </c>
      <c r="K1788" t="s">
        <v>2786</v>
      </c>
      <c r="L1788" t="s">
        <v>2998</v>
      </c>
      <c r="N1788" t="s">
        <v>3306</v>
      </c>
      <c r="O1788" t="s">
        <v>2763</v>
      </c>
      <c r="P1788" t="s">
        <v>2982</v>
      </c>
      <c r="Q1788" t="s">
        <v>2986</v>
      </c>
      <c r="R1788" t="s">
        <v>744</v>
      </c>
      <c r="S1788" t="s">
        <v>1496</v>
      </c>
      <c r="T1788" t="s">
        <v>2719</v>
      </c>
      <c r="V1788" t="s">
        <v>2714</v>
      </c>
      <c r="W1788">
        <v>0.95</v>
      </c>
      <c r="X1788" t="b">
        <v>1</v>
      </c>
      <c r="Y1788" t="s">
        <v>2720</v>
      </c>
    </row>
    <row r="1789" spans="1:25" x14ac:dyDescent="0.35">
      <c r="A1789" t="s">
        <v>2999</v>
      </c>
      <c r="B1789" t="s">
        <v>1496</v>
      </c>
      <c r="C1789" t="s">
        <v>2079</v>
      </c>
      <c r="D1789">
        <v>0.4</v>
      </c>
      <c r="E1789">
        <v>-0.20983842801699801</v>
      </c>
      <c r="F1789">
        <v>1.0098384280170001</v>
      </c>
      <c r="G1789">
        <v>2</v>
      </c>
      <c r="H1789">
        <v>0.4</v>
      </c>
      <c r="I1789">
        <v>5</v>
      </c>
      <c r="J1789" t="s">
        <v>762</v>
      </c>
      <c r="K1789" t="s">
        <v>2786</v>
      </c>
      <c r="L1789" t="s">
        <v>2985</v>
      </c>
      <c r="N1789" t="s">
        <v>3306</v>
      </c>
      <c r="O1789" t="s">
        <v>2763</v>
      </c>
      <c r="P1789" t="s">
        <v>2982</v>
      </c>
      <c r="Q1789" t="s">
        <v>3000</v>
      </c>
      <c r="R1789" t="s">
        <v>762</v>
      </c>
      <c r="S1789" t="s">
        <v>1496</v>
      </c>
      <c r="T1789" t="s">
        <v>2719</v>
      </c>
      <c r="V1789" t="s">
        <v>2714</v>
      </c>
      <c r="W1789">
        <v>0.95</v>
      </c>
      <c r="X1789" t="b">
        <v>1</v>
      </c>
      <c r="Y1789" t="s">
        <v>2720</v>
      </c>
    </row>
    <row r="1790" spans="1:25" x14ac:dyDescent="0.35">
      <c r="A1790" t="s">
        <v>2999</v>
      </c>
      <c r="B1790" t="s">
        <v>1496</v>
      </c>
      <c r="C1790" t="s">
        <v>1857</v>
      </c>
      <c r="D1790">
        <v>0.6</v>
      </c>
      <c r="E1790">
        <v>-9.8384280169980798E-3</v>
      </c>
      <c r="F1790">
        <v>1.209838428017</v>
      </c>
      <c r="G1790">
        <v>3</v>
      </c>
      <c r="H1790">
        <v>0.6</v>
      </c>
      <c r="I1790">
        <v>5</v>
      </c>
      <c r="J1790" t="s">
        <v>762</v>
      </c>
      <c r="K1790" t="s">
        <v>2786</v>
      </c>
      <c r="L1790" t="s">
        <v>2987</v>
      </c>
      <c r="N1790" t="s">
        <v>3306</v>
      </c>
      <c r="O1790" t="s">
        <v>2763</v>
      </c>
      <c r="P1790" t="s">
        <v>2982</v>
      </c>
      <c r="Q1790" t="s">
        <v>3000</v>
      </c>
      <c r="R1790" t="s">
        <v>762</v>
      </c>
      <c r="S1790" t="s">
        <v>1496</v>
      </c>
      <c r="T1790" t="s">
        <v>2719</v>
      </c>
      <c r="V1790" t="s">
        <v>2714</v>
      </c>
      <c r="W1790">
        <v>0.95</v>
      </c>
      <c r="X1790" t="b">
        <v>1</v>
      </c>
      <c r="Y1790" t="s">
        <v>2720</v>
      </c>
    </row>
    <row r="1791" spans="1:25" x14ac:dyDescent="0.35">
      <c r="A1791" t="s">
        <v>2999</v>
      </c>
      <c r="B1791" t="s">
        <v>1496</v>
      </c>
      <c r="C1791" t="s">
        <v>1785</v>
      </c>
      <c r="D1791">
        <v>0.4</v>
      </c>
      <c r="E1791">
        <v>-0.20983842801699801</v>
      </c>
      <c r="F1791">
        <v>1.0098384280170001</v>
      </c>
      <c r="G1791">
        <v>2</v>
      </c>
      <c r="H1791">
        <v>0.4</v>
      </c>
      <c r="I1791">
        <v>5</v>
      </c>
      <c r="J1791" t="s">
        <v>762</v>
      </c>
      <c r="K1791" t="s">
        <v>2786</v>
      </c>
      <c r="L1791" t="s">
        <v>2992</v>
      </c>
      <c r="N1791" t="s">
        <v>3306</v>
      </c>
      <c r="O1791" t="s">
        <v>2763</v>
      </c>
      <c r="P1791" t="s">
        <v>2982</v>
      </c>
      <c r="Q1791" t="s">
        <v>3000</v>
      </c>
      <c r="R1791" t="s">
        <v>762</v>
      </c>
      <c r="S1791" t="s">
        <v>1496</v>
      </c>
      <c r="T1791" t="s">
        <v>2719</v>
      </c>
      <c r="V1791" t="s">
        <v>2714</v>
      </c>
      <c r="W1791">
        <v>0.95</v>
      </c>
      <c r="X1791" t="b">
        <v>1</v>
      </c>
      <c r="Y1791" t="s">
        <v>2720</v>
      </c>
    </row>
    <row r="1792" spans="1:25" x14ac:dyDescent="0.35">
      <c r="A1792" t="s">
        <v>2999</v>
      </c>
      <c r="B1792" t="s">
        <v>1496</v>
      </c>
      <c r="C1792" t="s">
        <v>3001</v>
      </c>
      <c r="D1792">
        <v>0.2</v>
      </c>
      <c r="E1792">
        <v>-0.29793099139421803</v>
      </c>
      <c r="F1792">
        <v>0.69793099139421799</v>
      </c>
      <c r="G1792">
        <v>1</v>
      </c>
      <c r="H1792">
        <v>0.2</v>
      </c>
      <c r="I1792">
        <v>5</v>
      </c>
      <c r="J1792" t="s">
        <v>762</v>
      </c>
      <c r="K1792" t="s">
        <v>2786</v>
      </c>
      <c r="L1792" t="s">
        <v>3002</v>
      </c>
      <c r="N1792" t="s">
        <v>3306</v>
      </c>
      <c r="O1792" t="s">
        <v>2763</v>
      </c>
      <c r="P1792" t="s">
        <v>2982</v>
      </c>
      <c r="Q1792" t="s">
        <v>3000</v>
      </c>
      <c r="R1792" t="s">
        <v>762</v>
      </c>
      <c r="S1792" t="s">
        <v>1496</v>
      </c>
      <c r="T1792" t="s">
        <v>2719</v>
      </c>
      <c r="V1792" t="s">
        <v>2714</v>
      </c>
      <c r="W1792">
        <v>0.95</v>
      </c>
      <c r="X1792" t="b">
        <v>1</v>
      </c>
      <c r="Y1792" t="s">
        <v>2720</v>
      </c>
    </row>
    <row r="1793" spans="1:25" x14ac:dyDescent="0.35">
      <c r="A1793" t="s">
        <v>3003</v>
      </c>
      <c r="B1793" t="s">
        <v>1500</v>
      </c>
      <c r="C1793" t="s">
        <v>1579</v>
      </c>
      <c r="D1793">
        <v>0.36842105263157898</v>
      </c>
      <c r="E1793">
        <v>0.14036688146944301</v>
      </c>
      <c r="F1793">
        <v>0.59647522379371498</v>
      </c>
      <c r="G1793">
        <v>7</v>
      </c>
      <c r="H1793">
        <v>0.36842105263157898</v>
      </c>
      <c r="I1793">
        <v>19</v>
      </c>
      <c r="J1793" t="s">
        <v>780</v>
      </c>
      <c r="K1793" t="s">
        <v>2786</v>
      </c>
      <c r="L1793" t="s">
        <v>2800</v>
      </c>
      <c r="N1793" t="s">
        <v>3306</v>
      </c>
      <c r="O1793" t="s">
        <v>2763</v>
      </c>
      <c r="P1793" t="s">
        <v>2982</v>
      </c>
      <c r="Q1793" t="s">
        <v>2831</v>
      </c>
      <c r="R1793" t="s">
        <v>780</v>
      </c>
      <c r="T1793" t="s">
        <v>2719</v>
      </c>
      <c r="V1793" t="s">
        <v>2714</v>
      </c>
      <c r="W1793">
        <v>0.95</v>
      </c>
      <c r="X1793" t="b">
        <v>1</v>
      </c>
      <c r="Y1793" t="s">
        <v>2720</v>
      </c>
    </row>
    <row r="1794" spans="1:25" x14ac:dyDescent="0.35">
      <c r="A1794" t="s">
        <v>3003</v>
      </c>
      <c r="B1794" t="s">
        <v>1496</v>
      </c>
      <c r="C1794" t="s">
        <v>1579</v>
      </c>
      <c r="D1794">
        <v>0.125</v>
      </c>
      <c r="E1794">
        <v>-0.11595881454586</v>
      </c>
      <c r="F1794">
        <v>0.36595881454585999</v>
      </c>
      <c r="G1794">
        <v>1</v>
      </c>
      <c r="H1794">
        <v>0.125</v>
      </c>
      <c r="I1794">
        <v>8</v>
      </c>
      <c r="J1794" t="s">
        <v>780</v>
      </c>
      <c r="K1794" t="s">
        <v>2786</v>
      </c>
      <c r="L1794" t="s">
        <v>2800</v>
      </c>
      <c r="N1794" t="s">
        <v>3306</v>
      </c>
      <c r="O1794" t="s">
        <v>2763</v>
      </c>
      <c r="P1794" t="s">
        <v>2982</v>
      </c>
      <c r="Q1794" t="s">
        <v>2831</v>
      </c>
      <c r="R1794" t="s">
        <v>780</v>
      </c>
      <c r="T1794" t="s">
        <v>2719</v>
      </c>
      <c r="V1794" t="s">
        <v>2714</v>
      </c>
      <c r="W1794">
        <v>0.95</v>
      </c>
      <c r="X1794" t="b">
        <v>1</v>
      </c>
      <c r="Y1794" t="s">
        <v>2720</v>
      </c>
    </row>
    <row r="1795" spans="1:25" x14ac:dyDescent="0.35">
      <c r="A1795" t="s">
        <v>3003</v>
      </c>
      <c r="B1795" t="s">
        <v>1500</v>
      </c>
      <c r="C1795" t="s">
        <v>1505</v>
      </c>
      <c r="D1795">
        <v>0.47368421052631599</v>
      </c>
      <c r="E1795">
        <v>0.237625716751281</v>
      </c>
      <c r="F1795">
        <v>0.70974270430135</v>
      </c>
      <c r="G1795">
        <v>9</v>
      </c>
      <c r="H1795">
        <v>0.47368421052631599</v>
      </c>
      <c r="I1795">
        <v>19</v>
      </c>
      <c r="J1795" t="s">
        <v>780</v>
      </c>
      <c r="K1795" t="s">
        <v>2786</v>
      </c>
      <c r="L1795" t="s">
        <v>2804</v>
      </c>
      <c r="N1795" t="s">
        <v>3306</v>
      </c>
      <c r="O1795" t="s">
        <v>2763</v>
      </c>
      <c r="P1795" t="s">
        <v>2982</v>
      </c>
      <c r="Q1795" t="s">
        <v>2831</v>
      </c>
      <c r="R1795" t="s">
        <v>780</v>
      </c>
      <c r="T1795" t="s">
        <v>2719</v>
      </c>
      <c r="V1795" t="s">
        <v>2714</v>
      </c>
      <c r="W1795">
        <v>0.95</v>
      </c>
      <c r="X1795" t="b">
        <v>1</v>
      </c>
      <c r="Y1795" t="s">
        <v>2720</v>
      </c>
    </row>
    <row r="1796" spans="1:25" x14ac:dyDescent="0.35">
      <c r="A1796" t="s">
        <v>3003</v>
      </c>
      <c r="B1796" t="s">
        <v>1500</v>
      </c>
      <c r="C1796" t="s">
        <v>1679</v>
      </c>
      <c r="D1796">
        <v>0.57894736842105299</v>
      </c>
      <c r="E1796">
        <v>0.345526482500987</v>
      </c>
      <c r="F1796">
        <v>0.81236825434111803</v>
      </c>
      <c r="G1796">
        <v>11</v>
      </c>
      <c r="H1796">
        <v>0.57894736842105299</v>
      </c>
      <c r="I1796">
        <v>19</v>
      </c>
      <c r="J1796" t="s">
        <v>780</v>
      </c>
      <c r="K1796" t="s">
        <v>2786</v>
      </c>
      <c r="L1796" t="s">
        <v>2805</v>
      </c>
      <c r="N1796" t="s">
        <v>3306</v>
      </c>
      <c r="O1796" t="s">
        <v>2763</v>
      </c>
      <c r="P1796" t="s">
        <v>2982</v>
      </c>
      <c r="Q1796" t="s">
        <v>2831</v>
      </c>
      <c r="R1796" t="s">
        <v>780</v>
      </c>
      <c r="T1796" t="s">
        <v>2719</v>
      </c>
      <c r="V1796" t="s">
        <v>2714</v>
      </c>
      <c r="W1796">
        <v>0.95</v>
      </c>
      <c r="X1796" t="b">
        <v>1</v>
      </c>
      <c r="Y1796" t="s">
        <v>2720</v>
      </c>
    </row>
    <row r="1797" spans="1:25" x14ac:dyDescent="0.35">
      <c r="A1797" t="s">
        <v>3003</v>
      </c>
      <c r="B1797" t="s">
        <v>1496</v>
      </c>
      <c r="C1797" t="s">
        <v>1679</v>
      </c>
      <c r="D1797">
        <v>0.125</v>
      </c>
      <c r="E1797">
        <v>-0.11595881454586</v>
      </c>
      <c r="F1797">
        <v>0.36595881454585999</v>
      </c>
      <c r="G1797">
        <v>1</v>
      </c>
      <c r="H1797">
        <v>0.125</v>
      </c>
      <c r="I1797">
        <v>8</v>
      </c>
      <c r="J1797" t="s">
        <v>780</v>
      </c>
      <c r="K1797" t="s">
        <v>2786</v>
      </c>
      <c r="L1797" t="s">
        <v>2805</v>
      </c>
      <c r="N1797" t="s">
        <v>3306</v>
      </c>
      <c r="O1797" t="s">
        <v>2763</v>
      </c>
      <c r="P1797" t="s">
        <v>2982</v>
      </c>
      <c r="Q1797" t="s">
        <v>2831</v>
      </c>
      <c r="R1797" t="s">
        <v>780</v>
      </c>
      <c r="T1797" t="s">
        <v>2719</v>
      </c>
      <c r="V1797" t="s">
        <v>2714</v>
      </c>
      <c r="W1797">
        <v>0.95</v>
      </c>
      <c r="X1797" t="b">
        <v>1</v>
      </c>
      <c r="Y1797" t="s">
        <v>2720</v>
      </c>
    </row>
    <row r="1798" spans="1:25" x14ac:dyDescent="0.35">
      <c r="A1798" t="s">
        <v>3003</v>
      </c>
      <c r="B1798" t="s">
        <v>1496</v>
      </c>
      <c r="C1798" t="s">
        <v>1680</v>
      </c>
      <c r="D1798">
        <v>0.75</v>
      </c>
      <c r="E1798">
        <v>0.43451085513622001</v>
      </c>
      <c r="F1798">
        <v>1.06548914486378</v>
      </c>
      <c r="G1798">
        <v>6</v>
      </c>
      <c r="H1798">
        <v>0.75</v>
      </c>
      <c r="I1798">
        <v>8</v>
      </c>
      <c r="J1798" t="s">
        <v>780</v>
      </c>
      <c r="K1798" t="s">
        <v>2786</v>
      </c>
      <c r="L1798" t="s">
        <v>2806</v>
      </c>
      <c r="N1798" t="s">
        <v>3306</v>
      </c>
      <c r="O1798" t="s">
        <v>2763</v>
      </c>
      <c r="P1798" t="s">
        <v>2982</v>
      </c>
      <c r="Q1798" t="s">
        <v>2831</v>
      </c>
      <c r="R1798" t="s">
        <v>780</v>
      </c>
      <c r="T1798" t="s">
        <v>2719</v>
      </c>
      <c r="V1798" t="s">
        <v>2714</v>
      </c>
      <c r="W1798">
        <v>0.95</v>
      </c>
      <c r="X1798" t="b">
        <v>1</v>
      </c>
      <c r="Y1798" t="s">
        <v>2720</v>
      </c>
    </row>
    <row r="1799" spans="1:25" x14ac:dyDescent="0.35">
      <c r="A1799" t="s">
        <v>3004</v>
      </c>
      <c r="B1799" t="s">
        <v>1496</v>
      </c>
      <c r="C1799" t="s">
        <v>1553</v>
      </c>
      <c r="D1799">
        <v>0.2</v>
      </c>
      <c r="E1799">
        <v>-0.29793099139421803</v>
      </c>
      <c r="F1799">
        <v>0.69793099139421799</v>
      </c>
      <c r="G1799">
        <v>1</v>
      </c>
      <c r="H1799">
        <v>0.2</v>
      </c>
      <c r="I1799">
        <v>5</v>
      </c>
      <c r="J1799" t="s">
        <v>795</v>
      </c>
      <c r="K1799" t="s">
        <v>2786</v>
      </c>
      <c r="L1799" t="s">
        <v>3005</v>
      </c>
      <c r="N1799" t="s">
        <v>3306</v>
      </c>
      <c r="O1799" t="s">
        <v>2763</v>
      </c>
      <c r="P1799" t="s">
        <v>2982</v>
      </c>
      <c r="Q1799" t="s">
        <v>3006</v>
      </c>
      <c r="R1799" t="s">
        <v>795</v>
      </c>
      <c r="S1799" t="s">
        <v>1496</v>
      </c>
      <c r="T1799" t="s">
        <v>2719</v>
      </c>
      <c r="V1799" t="s">
        <v>2714</v>
      </c>
      <c r="W1799">
        <v>0.95</v>
      </c>
      <c r="X1799" t="b">
        <v>1</v>
      </c>
      <c r="Y1799" t="s">
        <v>2720</v>
      </c>
    </row>
    <row r="1800" spans="1:25" x14ac:dyDescent="0.35">
      <c r="A1800" t="s">
        <v>3004</v>
      </c>
      <c r="B1800" t="s">
        <v>1496</v>
      </c>
      <c r="C1800" t="s">
        <v>3007</v>
      </c>
      <c r="D1800">
        <v>0.2</v>
      </c>
      <c r="E1800">
        <v>-0.29793099139421803</v>
      </c>
      <c r="F1800">
        <v>0.69793099139421799</v>
      </c>
      <c r="G1800">
        <v>1</v>
      </c>
      <c r="H1800">
        <v>0.2</v>
      </c>
      <c r="I1800">
        <v>5</v>
      </c>
      <c r="J1800" t="s">
        <v>795</v>
      </c>
      <c r="K1800" t="s">
        <v>2786</v>
      </c>
      <c r="L1800" t="s">
        <v>3008</v>
      </c>
      <c r="N1800" t="s">
        <v>3306</v>
      </c>
      <c r="O1800" t="s">
        <v>2763</v>
      </c>
      <c r="P1800" t="s">
        <v>2982</v>
      </c>
      <c r="Q1800" t="s">
        <v>3006</v>
      </c>
      <c r="R1800" t="s">
        <v>795</v>
      </c>
      <c r="S1800" t="s">
        <v>1496</v>
      </c>
      <c r="T1800" t="s">
        <v>2719</v>
      </c>
      <c r="V1800" t="s">
        <v>2714</v>
      </c>
      <c r="W1800">
        <v>0.95</v>
      </c>
      <c r="X1800" t="b">
        <v>1</v>
      </c>
      <c r="Y1800" t="s">
        <v>2720</v>
      </c>
    </row>
    <row r="1801" spans="1:25" x14ac:dyDescent="0.35">
      <c r="A1801" t="s">
        <v>3004</v>
      </c>
      <c r="B1801" t="s">
        <v>1496</v>
      </c>
      <c r="C1801" t="s">
        <v>1681</v>
      </c>
      <c r="D1801">
        <v>0.4</v>
      </c>
      <c r="E1801">
        <v>-0.20983842801699801</v>
      </c>
      <c r="F1801">
        <v>1.0098384280170001</v>
      </c>
      <c r="G1801">
        <v>2</v>
      </c>
      <c r="H1801">
        <v>0.4</v>
      </c>
      <c r="I1801">
        <v>5</v>
      </c>
      <c r="J1801" t="s">
        <v>795</v>
      </c>
      <c r="K1801" t="s">
        <v>2786</v>
      </c>
      <c r="L1801" t="s">
        <v>2813</v>
      </c>
      <c r="N1801" t="s">
        <v>3306</v>
      </c>
      <c r="O1801" t="s">
        <v>2763</v>
      </c>
      <c r="P1801" t="s">
        <v>2982</v>
      </c>
      <c r="Q1801" t="s">
        <v>3006</v>
      </c>
      <c r="R1801" t="s">
        <v>795</v>
      </c>
      <c r="S1801" t="s">
        <v>1496</v>
      </c>
      <c r="T1801" t="s">
        <v>2719</v>
      </c>
      <c r="V1801" t="s">
        <v>2714</v>
      </c>
      <c r="W1801">
        <v>0.95</v>
      </c>
      <c r="X1801" t="b">
        <v>1</v>
      </c>
      <c r="Y1801" t="s">
        <v>2720</v>
      </c>
    </row>
    <row r="1802" spans="1:25" x14ac:dyDescent="0.35">
      <c r="A1802" t="s">
        <v>3004</v>
      </c>
      <c r="B1802" t="s">
        <v>1496</v>
      </c>
      <c r="C1802" t="s">
        <v>1914</v>
      </c>
      <c r="D1802">
        <v>0.4</v>
      </c>
      <c r="E1802">
        <v>-0.20983842801699801</v>
      </c>
      <c r="F1802">
        <v>1.0098384280170001</v>
      </c>
      <c r="G1802">
        <v>2</v>
      </c>
      <c r="H1802">
        <v>0.4</v>
      </c>
      <c r="I1802">
        <v>5</v>
      </c>
      <c r="J1802" t="s">
        <v>795</v>
      </c>
      <c r="K1802" t="s">
        <v>2786</v>
      </c>
      <c r="L1802" t="s">
        <v>2814</v>
      </c>
      <c r="N1802" t="s">
        <v>3306</v>
      </c>
      <c r="O1802" t="s">
        <v>2763</v>
      </c>
      <c r="P1802" t="s">
        <v>2982</v>
      </c>
      <c r="Q1802" t="s">
        <v>3006</v>
      </c>
      <c r="R1802" t="s">
        <v>795</v>
      </c>
      <c r="S1802" t="s">
        <v>1496</v>
      </c>
      <c r="T1802" t="s">
        <v>2719</v>
      </c>
      <c r="V1802" t="s">
        <v>2714</v>
      </c>
      <c r="W1802">
        <v>0.95</v>
      </c>
      <c r="X1802" t="b">
        <v>1</v>
      </c>
      <c r="Y1802" t="s">
        <v>2720</v>
      </c>
    </row>
    <row r="1803" spans="1:25" x14ac:dyDescent="0.35">
      <c r="A1803" t="s">
        <v>3009</v>
      </c>
      <c r="B1803" t="s">
        <v>1496</v>
      </c>
      <c r="C1803" t="s">
        <v>1518</v>
      </c>
      <c r="D1803">
        <v>0.6</v>
      </c>
      <c r="E1803">
        <v>-9.8384280169980798E-3</v>
      </c>
      <c r="F1803">
        <v>1.209838428017</v>
      </c>
      <c r="G1803">
        <v>3</v>
      </c>
      <c r="H1803">
        <v>0.6</v>
      </c>
      <c r="I1803">
        <v>5</v>
      </c>
      <c r="J1803" t="s">
        <v>824</v>
      </c>
      <c r="K1803" t="s">
        <v>2716</v>
      </c>
      <c r="L1803" t="s">
        <v>2818</v>
      </c>
      <c r="N1803" t="s">
        <v>3306</v>
      </c>
      <c r="O1803" t="s">
        <v>2763</v>
      </c>
      <c r="P1803" t="s">
        <v>2982</v>
      </c>
      <c r="Q1803" t="s">
        <v>3010</v>
      </c>
      <c r="R1803" t="s">
        <v>824</v>
      </c>
      <c r="S1803" t="s">
        <v>1496</v>
      </c>
      <c r="T1803" t="s">
        <v>2719</v>
      </c>
      <c r="V1803" t="s">
        <v>2714</v>
      </c>
      <c r="W1803">
        <v>0.95</v>
      </c>
      <c r="X1803" t="b">
        <v>1</v>
      </c>
      <c r="Y1803" t="s">
        <v>2720</v>
      </c>
    </row>
    <row r="1804" spans="1:25" x14ac:dyDescent="0.35">
      <c r="A1804" t="s">
        <v>3009</v>
      </c>
      <c r="B1804" t="s">
        <v>1496</v>
      </c>
      <c r="C1804" t="s">
        <v>1563</v>
      </c>
      <c r="D1804">
        <v>0.4</v>
      </c>
      <c r="E1804">
        <v>-0.20983842801699801</v>
      </c>
      <c r="F1804">
        <v>1.0098384280170001</v>
      </c>
      <c r="G1804">
        <v>2</v>
      </c>
      <c r="H1804">
        <v>0.4</v>
      </c>
      <c r="I1804">
        <v>5</v>
      </c>
      <c r="J1804" t="s">
        <v>824</v>
      </c>
      <c r="K1804" t="s">
        <v>2716</v>
      </c>
      <c r="L1804" t="s">
        <v>2820</v>
      </c>
      <c r="N1804" t="s">
        <v>3306</v>
      </c>
      <c r="O1804" t="s">
        <v>2763</v>
      </c>
      <c r="P1804" t="s">
        <v>2982</v>
      </c>
      <c r="Q1804" t="s">
        <v>3010</v>
      </c>
      <c r="R1804" t="s">
        <v>824</v>
      </c>
      <c r="S1804" t="s">
        <v>1496</v>
      </c>
      <c r="T1804" t="s">
        <v>2719</v>
      </c>
      <c r="V1804" t="s">
        <v>2714</v>
      </c>
      <c r="W1804">
        <v>0.95</v>
      </c>
      <c r="X1804" t="b">
        <v>1</v>
      </c>
      <c r="Y1804" t="s">
        <v>2720</v>
      </c>
    </row>
    <row r="1805" spans="1:25" x14ac:dyDescent="0.35">
      <c r="A1805" t="s">
        <v>3011</v>
      </c>
      <c r="B1805" t="s">
        <v>1500</v>
      </c>
      <c r="C1805" t="s">
        <v>1500</v>
      </c>
      <c r="D1805">
        <v>1</v>
      </c>
      <c r="E1805">
        <v>1</v>
      </c>
      <c r="F1805">
        <v>1</v>
      </c>
      <c r="G1805">
        <v>2</v>
      </c>
      <c r="H1805">
        <v>1</v>
      </c>
      <c r="I1805">
        <v>2</v>
      </c>
      <c r="J1805" t="s">
        <v>825</v>
      </c>
      <c r="K1805" t="s">
        <v>2716</v>
      </c>
      <c r="L1805" t="s">
        <v>2731</v>
      </c>
      <c r="N1805" t="s">
        <v>3306</v>
      </c>
      <c r="O1805" t="s">
        <v>2763</v>
      </c>
      <c r="P1805" t="s">
        <v>3012</v>
      </c>
      <c r="Q1805" t="s">
        <v>3013</v>
      </c>
      <c r="R1805" t="s">
        <v>825</v>
      </c>
      <c r="T1805" t="s">
        <v>2719</v>
      </c>
      <c r="V1805" t="s">
        <v>2714</v>
      </c>
      <c r="W1805">
        <v>0.95</v>
      </c>
      <c r="X1805" t="b">
        <v>1</v>
      </c>
      <c r="Y1805" t="s">
        <v>2720</v>
      </c>
    </row>
    <row r="1806" spans="1:25" x14ac:dyDescent="0.35">
      <c r="A1806" t="s">
        <v>3011</v>
      </c>
      <c r="B1806" t="s">
        <v>1496</v>
      </c>
      <c r="C1806" t="s">
        <v>1496</v>
      </c>
      <c r="D1806">
        <v>1</v>
      </c>
      <c r="E1806">
        <v>1</v>
      </c>
      <c r="F1806">
        <v>1</v>
      </c>
      <c r="G1806">
        <v>1</v>
      </c>
      <c r="H1806">
        <v>1</v>
      </c>
      <c r="I1806">
        <v>1</v>
      </c>
      <c r="J1806" t="s">
        <v>825</v>
      </c>
      <c r="K1806" t="s">
        <v>2716</v>
      </c>
      <c r="L1806" t="s">
        <v>2733</v>
      </c>
      <c r="N1806" t="s">
        <v>3306</v>
      </c>
      <c r="O1806" t="s">
        <v>2763</v>
      </c>
      <c r="P1806" t="s">
        <v>3012</v>
      </c>
      <c r="Q1806" t="s">
        <v>3013</v>
      </c>
      <c r="R1806" t="s">
        <v>825</v>
      </c>
      <c r="T1806" t="s">
        <v>2719</v>
      </c>
      <c r="V1806" t="s">
        <v>2714</v>
      </c>
      <c r="W1806">
        <v>0.95</v>
      </c>
      <c r="X1806" t="b">
        <v>1</v>
      </c>
      <c r="Y1806" t="s">
        <v>2720</v>
      </c>
    </row>
    <row r="1807" spans="1:25" x14ac:dyDescent="0.35">
      <c r="A1807" t="s">
        <v>3014</v>
      </c>
      <c r="B1807" t="s">
        <v>1500</v>
      </c>
      <c r="C1807" t="s">
        <v>1505</v>
      </c>
      <c r="D1807">
        <v>1</v>
      </c>
      <c r="E1807">
        <v>1</v>
      </c>
      <c r="F1807">
        <v>1</v>
      </c>
      <c r="G1807">
        <v>2</v>
      </c>
      <c r="H1807">
        <v>1</v>
      </c>
      <c r="I1807">
        <v>2</v>
      </c>
      <c r="J1807" t="s">
        <v>826</v>
      </c>
      <c r="K1807" t="s">
        <v>2786</v>
      </c>
      <c r="L1807" t="s">
        <v>2804</v>
      </c>
      <c r="N1807" t="s">
        <v>3306</v>
      </c>
      <c r="O1807" t="s">
        <v>2763</v>
      </c>
      <c r="P1807" t="s">
        <v>3012</v>
      </c>
      <c r="Q1807" t="s">
        <v>2831</v>
      </c>
      <c r="R1807" t="s">
        <v>826</v>
      </c>
      <c r="T1807" t="s">
        <v>2719</v>
      </c>
      <c r="V1807" t="s">
        <v>2714</v>
      </c>
      <c r="W1807">
        <v>0.95</v>
      </c>
      <c r="X1807" t="b">
        <v>1</v>
      </c>
      <c r="Y1807" t="s">
        <v>2720</v>
      </c>
    </row>
    <row r="1808" spans="1:25" x14ac:dyDescent="0.35">
      <c r="A1808" t="s">
        <v>3014</v>
      </c>
      <c r="B1808" t="s">
        <v>1496</v>
      </c>
      <c r="C1808" t="s">
        <v>1680</v>
      </c>
      <c r="D1808">
        <v>1</v>
      </c>
      <c r="E1808">
        <v>1</v>
      </c>
      <c r="F1808">
        <v>1</v>
      </c>
      <c r="G1808">
        <v>1</v>
      </c>
      <c r="H1808">
        <v>1</v>
      </c>
      <c r="I1808">
        <v>1</v>
      </c>
      <c r="J1808" t="s">
        <v>826</v>
      </c>
      <c r="K1808" t="s">
        <v>2786</v>
      </c>
      <c r="L1808" t="s">
        <v>2806</v>
      </c>
      <c r="N1808" t="s">
        <v>3306</v>
      </c>
      <c r="O1808" t="s">
        <v>2763</v>
      </c>
      <c r="P1808" t="s">
        <v>3012</v>
      </c>
      <c r="Q1808" t="s">
        <v>2831</v>
      </c>
      <c r="R1808" t="s">
        <v>826</v>
      </c>
      <c r="T1808" t="s">
        <v>2719</v>
      </c>
      <c r="V1808" t="s">
        <v>2714</v>
      </c>
      <c r="W1808">
        <v>0.95</v>
      </c>
      <c r="X1808" t="b">
        <v>1</v>
      </c>
      <c r="Y1808" t="s">
        <v>2720</v>
      </c>
    </row>
    <row r="1809" spans="1:25" x14ac:dyDescent="0.35">
      <c r="A1809" t="s">
        <v>3015</v>
      </c>
      <c r="B1809" t="s">
        <v>1496</v>
      </c>
      <c r="C1809" t="s">
        <v>1914</v>
      </c>
      <c r="D1809">
        <v>1</v>
      </c>
      <c r="E1809" t="e">
        <v>#NUM!</v>
      </c>
      <c r="F1809" t="e">
        <v>#NUM!</v>
      </c>
      <c r="G1809">
        <v>1</v>
      </c>
      <c r="H1809">
        <v>1</v>
      </c>
      <c r="I1809">
        <v>1</v>
      </c>
      <c r="J1809" t="s">
        <v>841</v>
      </c>
      <c r="K1809" t="s">
        <v>2786</v>
      </c>
      <c r="L1809" t="s">
        <v>2814</v>
      </c>
      <c r="N1809" t="s">
        <v>3306</v>
      </c>
      <c r="O1809" t="s">
        <v>2763</v>
      </c>
      <c r="P1809" t="s">
        <v>3012</v>
      </c>
      <c r="Q1809" t="s">
        <v>3016</v>
      </c>
      <c r="R1809" t="s">
        <v>841</v>
      </c>
      <c r="S1809" t="s">
        <v>1496</v>
      </c>
      <c r="T1809" t="s">
        <v>2719</v>
      </c>
      <c r="V1809" t="s">
        <v>2714</v>
      </c>
      <c r="W1809">
        <v>0.95</v>
      </c>
      <c r="X1809" t="b">
        <v>1</v>
      </c>
      <c r="Y1809" t="s">
        <v>2720</v>
      </c>
    </row>
    <row r="1810" spans="1:25" x14ac:dyDescent="0.35">
      <c r="A1810" t="s">
        <v>3017</v>
      </c>
      <c r="B1810" t="s">
        <v>1500</v>
      </c>
      <c r="C1810" t="s">
        <v>1500</v>
      </c>
      <c r="D1810">
        <v>1</v>
      </c>
      <c r="E1810">
        <v>1</v>
      </c>
      <c r="F1810">
        <v>1</v>
      </c>
      <c r="G1810">
        <v>2</v>
      </c>
      <c r="H1810">
        <v>1</v>
      </c>
      <c r="I1810">
        <v>2</v>
      </c>
      <c r="J1810" t="s">
        <v>851</v>
      </c>
      <c r="K1810" t="s">
        <v>2716</v>
      </c>
      <c r="L1810" t="s">
        <v>2731</v>
      </c>
      <c r="N1810" t="s">
        <v>3306</v>
      </c>
      <c r="O1810" t="s">
        <v>2763</v>
      </c>
      <c r="P1810" t="s">
        <v>3018</v>
      </c>
      <c r="Q1810" t="s">
        <v>3019</v>
      </c>
      <c r="R1810" t="s">
        <v>851</v>
      </c>
      <c r="T1810" t="s">
        <v>2719</v>
      </c>
      <c r="V1810" t="s">
        <v>2714</v>
      </c>
      <c r="W1810">
        <v>0.95</v>
      </c>
      <c r="X1810" t="b">
        <v>1</v>
      </c>
      <c r="Y1810" t="s">
        <v>2720</v>
      </c>
    </row>
    <row r="1811" spans="1:25" x14ac:dyDescent="0.35">
      <c r="A1811" t="s">
        <v>3020</v>
      </c>
      <c r="B1811" t="s">
        <v>1500</v>
      </c>
      <c r="C1811" t="s">
        <v>2398</v>
      </c>
      <c r="D1811">
        <v>0.5</v>
      </c>
      <c r="E1811">
        <v>-4.0037671903700902</v>
      </c>
      <c r="F1811">
        <v>5.0037671903700902</v>
      </c>
      <c r="G1811">
        <v>1</v>
      </c>
      <c r="H1811">
        <v>0.5</v>
      </c>
      <c r="I1811">
        <v>2</v>
      </c>
      <c r="J1811" t="s">
        <v>852</v>
      </c>
      <c r="K1811" t="s">
        <v>2786</v>
      </c>
      <c r="L1811" t="s">
        <v>3021</v>
      </c>
      <c r="N1811" t="s">
        <v>3306</v>
      </c>
      <c r="O1811" t="s">
        <v>2763</v>
      </c>
      <c r="P1811" t="s">
        <v>3018</v>
      </c>
      <c r="Q1811" t="s">
        <v>3022</v>
      </c>
      <c r="R1811" t="s">
        <v>852</v>
      </c>
      <c r="S1811" t="s">
        <v>1496</v>
      </c>
      <c r="T1811" t="s">
        <v>2719</v>
      </c>
      <c r="V1811" t="s">
        <v>2714</v>
      </c>
      <c r="W1811">
        <v>0.95</v>
      </c>
      <c r="X1811" t="b">
        <v>1</v>
      </c>
      <c r="Y1811" t="s">
        <v>2720</v>
      </c>
    </row>
    <row r="1812" spans="1:25" x14ac:dyDescent="0.35">
      <c r="A1812" t="s">
        <v>3020</v>
      </c>
      <c r="B1812" t="s">
        <v>1500</v>
      </c>
      <c r="C1812" t="s">
        <v>2164</v>
      </c>
      <c r="D1812">
        <v>0.5</v>
      </c>
      <c r="E1812">
        <v>-4.0037671903700902</v>
      </c>
      <c r="F1812">
        <v>5.0037671903700902</v>
      </c>
      <c r="G1812">
        <v>1</v>
      </c>
      <c r="H1812">
        <v>0.5</v>
      </c>
      <c r="I1812">
        <v>2</v>
      </c>
      <c r="J1812" t="s">
        <v>852</v>
      </c>
      <c r="K1812" t="s">
        <v>2786</v>
      </c>
      <c r="L1812" t="s">
        <v>3023</v>
      </c>
      <c r="N1812" t="s">
        <v>3306</v>
      </c>
      <c r="O1812" t="s">
        <v>2763</v>
      </c>
      <c r="P1812" t="s">
        <v>3018</v>
      </c>
      <c r="Q1812" t="s">
        <v>3022</v>
      </c>
      <c r="R1812" t="s">
        <v>852</v>
      </c>
      <c r="S1812" t="s">
        <v>1496</v>
      </c>
      <c r="T1812" t="s">
        <v>2719</v>
      </c>
      <c r="V1812" t="s">
        <v>2714</v>
      </c>
      <c r="W1812">
        <v>0.95</v>
      </c>
      <c r="X1812" t="b">
        <v>1</v>
      </c>
      <c r="Y1812" t="s">
        <v>2720</v>
      </c>
    </row>
    <row r="1813" spans="1:25" x14ac:dyDescent="0.35">
      <c r="A1813" t="s">
        <v>3024</v>
      </c>
      <c r="B1813" t="s">
        <v>1500</v>
      </c>
      <c r="C1813" t="s">
        <v>1579</v>
      </c>
      <c r="D1813">
        <v>0.5</v>
      </c>
      <c r="E1813">
        <v>-4.0037671903700902</v>
      </c>
      <c r="F1813">
        <v>5.0037671903700902</v>
      </c>
      <c r="G1813">
        <v>1</v>
      </c>
      <c r="H1813">
        <v>0.5</v>
      </c>
      <c r="I1813">
        <v>2</v>
      </c>
      <c r="J1813" t="s">
        <v>882</v>
      </c>
      <c r="K1813" t="s">
        <v>2786</v>
      </c>
      <c r="L1813" t="s">
        <v>2800</v>
      </c>
      <c r="N1813" t="s">
        <v>3306</v>
      </c>
      <c r="O1813" t="s">
        <v>2763</v>
      </c>
      <c r="P1813" t="s">
        <v>3018</v>
      </c>
      <c r="Q1813" t="s">
        <v>2831</v>
      </c>
      <c r="R1813" t="s">
        <v>882</v>
      </c>
      <c r="T1813" t="s">
        <v>2719</v>
      </c>
      <c r="V1813" t="s">
        <v>2714</v>
      </c>
      <c r="W1813">
        <v>0.95</v>
      </c>
      <c r="X1813" t="b">
        <v>1</v>
      </c>
      <c r="Y1813" t="s">
        <v>2720</v>
      </c>
    </row>
    <row r="1814" spans="1:25" x14ac:dyDescent="0.35">
      <c r="A1814" t="s">
        <v>3024</v>
      </c>
      <c r="B1814" t="s">
        <v>1500</v>
      </c>
      <c r="C1814" t="s">
        <v>1679</v>
      </c>
      <c r="D1814">
        <v>0.5</v>
      </c>
      <c r="E1814">
        <v>-4.0037671903700902</v>
      </c>
      <c r="F1814">
        <v>5.0037671903700902</v>
      </c>
      <c r="G1814">
        <v>1</v>
      </c>
      <c r="H1814">
        <v>0.5</v>
      </c>
      <c r="I1814">
        <v>2</v>
      </c>
      <c r="J1814" t="s">
        <v>882</v>
      </c>
      <c r="K1814" t="s">
        <v>2786</v>
      </c>
      <c r="L1814" t="s">
        <v>2805</v>
      </c>
      <c r="N1814" t="s">
        <v>3306</v>
      </c>
      <c r="O1814" t="s">
        <v>2763</v>
      </c>
      <c r="P1814" t="s">
        <v>3018</v>
      </c>
      <c r="Q1814" t="s">
        <v>2831</v>
      </c>
      <c r="R1814" t="s">
        <v>882</v>
      </c>
      <c r="T1814" t="s">
        <v>2719</v>
      </c>
      <c r="V1814" t="s">
        <v>2714</v>
      </c>
      <c r="W1814">
        <v>0.95</v>
      </c>
      <c r="X1814" t="b">
        <v>1</v>
      </c>
      <c r="Y1814" t="s">
        <v>2720</v>
      </c>
    </row>
    <row r="1815" spans="1:25" x14ac:dyDescent="0.35">
      <c r="A1815" t="s">
        <v>3025</v>
      </c>
      <c r="B1815" t="s">
        <v>1500</v>
      </c>
      <c r="C1815" t="s">
        <v>1609</v>
      </c>
      <c r="D1815">
        <v>6.9930069930069904E-3</v>
      </c>
      <c r="E1815">
        <v>-6.7848985868320102E-3</v>
      </c>
      <c r="F1815">
        <v>2.0770912572845999E-2</v>
      </c>
      <c r="G1815">
        <v>1</v>
      </c>
      <c r="H1815">
        <v>6.9930069930069904E-3</v>
      </c>
      <c r="I1815">
        <v>143</v>
      </c>
      <c r="J1815" t="s">
        <v>994</v>
      </c>
      <c r="K1815" t="s">
        <v>2786</v>
      </c>
      <c r="L1815" t="s">
        <v>2762</v>
      </c>
      <c r="N1815" t="s">
        <v>3306</v>
      </c>
      <c r="O1815" t="s">
        <v>2763</v>
      </c>
      <c r="P1815" t="s">
        <v>3026</v>
      </c>
      <c r="Q1815" t="s">
        <v>3027</v>
      </c>
      <c r="R1815" t="s">
        <v>994</v>
      </c>
      <c r="T1815" t="s">
        <v>2719</v>
      </c>
      <c r="V1815" t="s">
        <v>2714</v>
      </c>
      <c r="W1815">
        <v>0.95</v>
      </c>
      <c r="X1815" t="b">
        <v>1</v>
      </c>
      <c r="Y1815" t="s">
        <v>2720</v>
      </c>
    </row>
    <row r="1816" spans="1:25" x14ac:dyDescent="0.35">
      <c r="A1816" t="s">
        <v>3025</v>
      </c>
      <c r="B1816" t="s">
        <v>1496</v>
      </c>
      <c r="C1816" t="s">
        <v>1609</v>
      </c>
      <c r="D1816">
        <v>3.7037037037037E-2</v>
      </c>
      <c r="E1816">
        <v>-1.37752939195752E-2</v>
      </c>
      <c r="F1816">
        <v>8.7849367993649299E-2</v>
      </c>
      <c r="G1816">
        <v>2</v>
      </c>
      <c r="H1816">
        <v>3.7037037037037E-2</v>
      </c>
      <c r="I1816">
        <v>54</v>
      </c>
      <c r="J1816" t="s">
        <v>994</v>
      </c>
      <c r="K1816" t="s">
        <v>2786</v>
      </c>
      <c r="L1816" t="s">
        <v>2762</v>
      </c>
      <c r="N1816" t="s">
        <v>3306</v>
      </c>
      <c r="O1816" t="s">
        <v>2763</v>
      </c>
      <c r="P1816" t="s">
        <v>3026</v>
      </c>
      <c r="Q1816" t="s">
        <v>3027</v>
      </c>
      <c r="R1816" t="s">
        <v>994</v>
      </c>
      <c r="T1816" t="s">
        <v>2719</v>
      </c>
      <c r="V1816" t="s">
        <v>2714</v>
      </c>
      <c r="W1816">
        <v>0.95</v>
      </c>
      <c r="X1816" t="b">
        <v>1</v>
      </c>
      <c r="Y1816" t="s">
        <v>2720</v>
      </c>
    </row>
    <row r="1817" spans="1:25" x14ac:dyDescent="0.35">
      <c r="A1817" t="s">
        <v>3025</v>
      </c>
      <c r="B1817" t="s">
        <v>1500</v>
      </c>
      <c r="C1817" t="s">
        <v>1551</v>
      </c>
      <c r="D1817">
        <v>6.9930069930069904E-3</v>
      </c>
      <c r="E1817">
        <v>-6.7848985868319998E-3</v>
      </c>
      <c r="F1817">
        <v>2.0770912572845999E-2</v>
      </c>
      <c r="G1817">
        <v>1</v>
      </c>
      <c r="H1817">
        <v>6.9930069930069904E-3</v>
      </c>
      <c r="I1817">
        <v>143</v>
      </c>
      <c r="J1817" t="s">
        <v>994</v>
      </c>
      <c r="K1817" t="s">
        <v>2786</v>
      </c>
      <c r="L1817" t="s">
        <v>2767</v>
      </c>
      <c r="N1817" t="s">
        <v>3306</v>
      </c>
      <c r="O1817" t="s">
        <v>2763</v>
      </c>
      <c r="P1817" t="s">
        <v>3026</v>
      </c>
      <c r="Q1817" t="s">
        <v>3027</v>
      </c>
      <c r="R1817" t="s">
        <v>994</v>
      </c>
      <c r="T1817" t="s">
        <v>2719</v>
      </c>
      <c r="V1817" t="s">
        <v>2714</v>
      </c>
      <c r="W1817">
        <v>0.95</v>
      </c>
      <c r="X1817" t="b">
        <v>1</v>
      </c>
      <c r="Y1817" t="s">
        <v>2720</v>
      </c>
    </row>
    <row r="1818" spans="1:25" x14ac:dyDescent="0.35">
      <c r="A1818" t="s">
        <v>3025</v>
      </c>
      <c r="B1818" t="s">
        <v>1496</v>
      </c>
      <c r="C1818" t="s">
        <v>1502</v>
      </c>
      <c r="D1818">
        <v>1.85185185185185E-2</v>
      </c>
      <c r="E1818">
        <v>-1.77550584023493E-2</v>
      </c>
      <c r="F1818">
        <v>5.4792095439386297E-2</v>
      </c>
      <c r="G1818">
        <v>1</v>
      </c>
      <c r="H1818">
        <v>1.85185185185185E-2</v>
      </c>
      <c r="I1818">
        <v>54</v>
      </c>
      <c r="J1818" t="s">
        <v>994</v>
      </c>
      <c r="K1818" t="s">
        <v>2786</v>
      </c>
      <c r="L1818" t="s">
        <v>2774</v>
      </c>
      <c r="N1818" t="s">
        <v>3306</v>
      </c>
      <c r="O1818" t="s">
        <v>2763</v>
      </c>
      <c r="P1818" t="s">
        <v>3026</v>
      </c>
      <c r="Q1818" t="s">
        <v>3027</v>
      </c>
      <c r="R1818" t="s">
        <v>994</v>
      </c>
      <c r="T1818" t="s">
        <v>2719</v>
      </c>
      <c r="V1818" t="s">
        <v>2714</v>
      </c>
      <c r="W1818">
        <v>0.95</v>
      </c>
      <c r="X1818" t="b">
        <v>1</v>
      </c>
      <c r="Y1818" t="s">
        <v>2720</v>
      </c>
    </row>
    <row r="1819" spans="1:25" x14ac:dyDescent="0.35">
      <c r="A1819" t="s">
        <v>3025</v>
      </c>
      <c r="B1819" t="s">
        <v>1500</v>
      </c>
      <c r="C1819" t="s">
        <v>1592</v>
      </c>
      <c r="D1819">
        <v>6.9930069930069904E-3</v>
      </c>
      <c r="E1819">
        <v>-6.7848985868320102E-3</v>
      </c>
      <c r="F1819">
        <v>2.0770912572845999E-2</v>
      </c>
      <c r="G1819">
        <v>1</v>
      </c>
      <c r="H1819">
        <v>6.9930069930069904E-3</v>
      </c>
      <c r="I1819">
        <v>143</v>
      </c>
      <c r="J1819" t="s">
        <v>994</v>
      </c>
      <c r="K1819" t="s">
        <v>2786</v>
      </c>
      <c r="L1819" t="s">
        <v>2771</v>
      </c>
      <c r="N1819" t="s">
        <v>3306</v>
      </c>
      <c r="O1819" t="s">
        <v>2763</v>
      </c>
      <c r="P1819" t="s">
        <v>3026</v>
      </c>
      <c r="Q1819" t="s">
        <v>3027</v>
      </c>
      <c r="R1819" t="s">
        <v>994</v>
      </c>
      <c r="T1819" t="s">
        <v>2719</v>
      </c>
      <c r="V1819" t="s">
        <v>2714</v>
      </c>
      <c r="W1819">
        <v>0.95</v>
      </c>
      <c r="X1819" t="b">
        <v>1</v>
      </c>
      <c r="Y1819" t="s">
        <v>2720</v>
      </c>
    </row>
    <row r="1820" spans="1:25" x14ac:dyDescent="0.35">
      <c r="A1820" t="s">
        <v>3025</v>
      </c>
      <c r="B1820" t="s">
        <v>1496</v>
      </c>
      <c r="C1820" t="s">
        <v>3028</v>
      </c>
      <c r="D1820">
        <v>1.85185185185185E-2</v>
      </c>
      <c r="E1820">
        <v>-1.77550584023493E-2</v>
      </c>
      <c r="F1820">
        <v>5.4792095439386297E-2</v>
      </c>
      <c r="G1820">
        <v>1</v>
      </c>
      <c r="H1820">
        <v>1.85185185185185E-2</v>
      </c>
      <c r="I1820">
        <v>54</v>
      </c>
      <c r="J1820" t="s">
        <v>994</v>
      </c>
      <c r="K1820" t="s">
        <v>2786</v>
      </c>
      <c r="L1820" t="s">
        <v>3029</v>
      </c>
      <c r="N1820" t="s">
        <v>3306</v>
      </c>
      <c r="O1820" t="s">
        <v>2763</v>
      </c>
      <c r="P1820" t="s">
        <v>3026</v>
      </c>
      <c r="Q1820" t="s">
        <v>3027</v>
      </c>
      <c r="R1820" t="s">
        <v>994</v>
      </c>
      <c r="T1820" t="s">
        <v>2719</v>
      </c>
      <c r="V1820" t="s">
        <v>2714</v>
      </c>
      <c r="W1820">
        <v>0.95</v>
      </c>
      <c r="X1820" t="b">
        <v>1</v>
      </c>
      <c r="Y1820" t="s">
        <v>2720</v>
      </c>
    </row>
    <row r="1821" spans="1:25" x14ac:dyDescent="0.35">
      <c r="A1821" t="s">
        <v>3025</v>
      </c>
      <c r="B1821" t="s">
        <v>1500</v>
      </c>
      <c r="C1821" t="s">
        <v>1734</v>
      </c>
      <c r="D1821">
        <v>1.3986013986014E-2</v>
      </c>
      <c r="E1821">
        <v>-5.4301569226410402E-3</v>
      </c>
      <c r="F1821">
        <v>3.3402184894669E-2</v>
      </c>
      <c r="G1821">
        <v>2</v>
      </c>
      <c r="H1821">
        <v>1.3986013986014E-2</v>
      </c>
      <c r="I1821">
        <v>143</v>
      </c>
      <c r="J1821" t="s">
        <v>994</v>
      </c>
      <c r="K1821" t="s">
        <v>2786</v>
      </c>
      <c r="L1821" t="s">
        <v>2769</v>
      </c>
      <c r="N1821" t="s">
        <v>3306</v>
      </c>
      <c r="O1821" t="s">
        <v>2763</v>
      </c>
      <c r="P1821" t="s">
        <v>3026</v>
      </c>
      <c r="Q1821" t="s">
        <v>3027</v>
      </c>
      <c r="R1821" t="s">
        <v>994</v>
      </c>
      <c r="T1821" t="s">
        <v>2719</v>
      </c>
      <c r="V1821" t="s">
        <v>2714</v>
      </c>
      <c r="W1821">
        <v>0.95</v>
      </c>
      <c r="X1821" t="b">
        <v>1</v>
      </c>
      <c r="Y1821" t="s">
        <v>2720</v>
      </c>
    </row>
    <row r="1822" spans="1:25" x14ac:dyDescent="0.35">
      <c r="A1822" t="s">
        <v>3025</v>
      </c>
      <c r="B1822" t="s">
        <v>1496</v>
      </c>
      <c r="C1822" t="s">
        <v>1734</v>
      </c>
      <c r="D1822">
        <v>1.85185185185185E-2</v>
      </c>
      <c r="E1822">
        <v>-1.77550584023493E-2</v>
      </c>
      <c r="F1822">
        <v>5.4792095439386297E-2</v>
      </c>
      <c r="G1822">
        <v>1</v>
      </c>
      <c r="H1822">
        <v>1.85185185185185E-2</v>
      </c>
      <c r="I1822">
        <v>54</v>
      </c>
      <c r="J1822" t="s">
        <v>994</v>
      </c>
      <c r="K1822" t="s">
        <v>2786</v>
      </c>
      <c r="L1822" t="s">
        <v>2769</v>
      </c>
      <c r="N1822" t="s">
        <v>3306</v>
      </c>
      <c r="O1822" t="s">
        <v>2763</v>
      </c>
      <c r="P1822" t="s">
        <v>3026</v>
      </c>
      <c r="Q1822" t="s">
        <v>3027</v>
      </c>
      <c r="R1822" t="s">
        <v>994</v>
      </c>
      <c r="T1822" t="s">
        <v>2719</v>
      </c>
      <c r="V1822" t="s">
        <v>2714</v>
      </c>
      <c r="W1822">
        <v>0.95</v>
      </c>
      <c r="X1822" t="b">
        <v>1</v>
      </c>
      <c r="Y1822" t="s">
        <v>2720</v>
      </c>
    </row>
    <row r="1823" spans="1:25" x14ac:dyDescent="0.35">
      <c r="A1823" t="s">
        <v>3025</v>
      </c>
      <c r="B1823" t="s">
        <v>1496</v>
      </c>
      <c r="C1823" t="s">
        <v>2163</v>
      </c>
      <c r="D1823">
        <v>1.85185185185185E-2</v>
      </c>
      <c r="E1823">
        <v>-1.77550584023493E-2</v>
      </c>
      <c r="F1823">
        <v>5.4792095439386297E-2</v>
      </c>
      <c r="G1823">
        <v>1</v>
      </c>
      <c r="H1823">
        <v>1.85185185185185E-2</v>
      </c>
      <c r="I1823">
        <v>54</v>
      </c>
      <c r="J1823" t="s">
        <v>994</v>
      </c>
      <c r="K1823" t="s">
        <v>2786</v>
      </c>
      <c r="L1823" t="s">
        <v>2775</v>
      </c>
      <c r="N1823" t="s">
        <v>3306</v>
      </c>
      <c r="O1823" t="s">
        <v>2763</v>
      </c>
      <c r="P1823" t="s">
        <v>3026</v>
      </c>
      <c r="Q1823" t="s">
        <v>3027</v>
      </c>
      <c r="R1823" t="s">
        <v>994</v>
      </c>
      <c r="T1823" t="s">
        <v>2719</v>
      </c>
      <c r="V1823" t="s">
        <v>2714</v>
      </c>
      <c r="W1823">
        <v>0.95</v>
      </c>
      <c r="X1823" t="b">
        <v>1</v>
      </c>
      <c r="Y1823" t="s">
        <v>2720</v>
      </c>
    </row>
    <row r="1824" spans="1:25" x14ac:dyDescent="0.35">
      <c r="A1824" t="s">
        <v>3025</v>
      </c>
      <c r="B1824" t="s">
        <v>1500</v>
      </c>
      <c r="C1824" t="s">
        <v>1509</v>
      </c>
      <c r="D1824">
        <v>0.965034965034965</v>
      </c>
      <c r="E1824">
        <v>0.93466365134858298</v>
      </c>
      <c r="F1824">
        <v>0.99540627872134702</v>
      </c>
      <c r="G1824">
        <v>138</v>
      </c>
      <c r="H1824">
        <v>0.965034965034965</v>
      </c>
      <c r="I1824">
        <v>143</v>
      </c>
      <c r="J1824" t="s">
        <v>994</v>
      </c>
      <c r="K1824" t="s">
        <v>2786</v>
      </c>
      <c r="L1824" t="s">
        <v>3030</v>
      </c>
      <c r="N1824" t="s">
        <v>3306</v>
      </c>
      <c r="O1824" t="s">
        <v>2763</v>
      </c>
      <c r="P1824" t="s">
        <v>3026</v>
      </c>
      <c r="Q1824" t="s">
        <v>3027</v>
      </c>
      <c r="R1824" t="s">
        <v>994</v>
      </c>
      <c r="T1824" t="s">
        <v>2719</v>
      </c>
      <c r="V1824" t="s">
        <v>2714</v>
      </c>
      <c r="W1824">
        <v>0.95</v>
      </c>
      <c r="X1824" t="b">
        <v>1</v>
      </c>
      <c r="Y1824" t="s">
        <v>2720</v>
      </c>
    </row>
    <row r="1825" spans="1:25" x14ac:dyDescent="0.35">
      <c r="A1825" t="s">
        <v>3025</v>
      </c>
      <c r="B1825" t="s">
        <v>1496</v>
      </c>
      <c r="C1825" t="s">
        <v>1509</v>
      </c>
      <c r="D1825">
        <v>0.92592592592592604</v>
      </c>
      <c r="E1825">
        <v>0.85546190104519004</v>
      </c>
      <c r="F1825">
        <v>0.99638995080666104</v>
      </c>
      <c r="G1825">
        <v>50</v>
      </c>
      <c r="H1825">
        <v>0.92592592592592604</v>
      </c>
      <c r="I1825">
        <v>54</v>
      </c>
      <c r="J1825" t="s">
        <v>994</v>
      </c>
      <c r="K1825" t="s">
        <v>2786</v>
      </c>
      <c r="L1825" t="s">
        <v>3030</v>
      </c>
      <c r="N1825" t="s">
        <v>3306</v>
      </c>
      <c r="O1825" t="s">
        <v>2763</v>
      </c>
      <c r="P1825" t="s">
        <v>3026</v>
      </c>
      <c r="Q1825" t="s">
        <v>3027</v>
      </c>
      <c r="R1825" t="s">
        <v>994</v>
      </c>
      <c r="T1825" t="s">
        <v>2719</v>
      </c>
      <c r="V1825" t="s">
        <v>2714</v>
      </c>
      <c r="W1825">
        <v>0.95</v>
      </c>
      <c r="X1825" t="b">
        <v>1</v>
      </c>
      <c r="Y1825" t="s">
        <v>2720</v>
      </c>
    </row>
    <row r="1826" spans="1:25" x14ac:dyDescent="0.35">
      <c r="A1826" t="s">
        <v>3031</v>
      </c>
      <c r="B1826" t="s">
        <v>1500</v>
      </c>
      <c r="C1826" t="s">
        <v>1766</v>
      </c>
      <c r="D1826">
        <v>1</v>
      </c>
      <c r="E1826">
        <v>1</v>
      </c>
      <c r="F1826">
        <v>1</v>
      </c>
      <c r="G1826">
        <v>1</v>
      </c>
      <c r="H1826">
        <v>1</v>
      </c>
      <c r="I1826">
        <v>1</v>
      </c>
      <c r="J1826" t="s">
        <v>1014</v>
      </c>
      <c r="K1826" t="s">
        <v>2786</v>
      </c>
      <c r="L1826" t="s">
        <v>2809</v>
      </c>
      <c r="N1826" t="s">
        <v>3306</v>
      </c>
      <c r="O1826" t="s">
        <v>2763</v>
      </c>
      <c r="P1826" t="s">
        <v>3026</v>
      </c>
      <c r="Q1826" t="s">
        <v>3032</v>
      </c>
      <c r="R1826" t="s">
        <v>1014</v>
      </c>
      <c r="S1826" t="s">
        <v>1496</v>
      </c>
      <c r="T1826" t="s">
        <v>2719</v>
      </c>
      <c r="V1826" t="s">
        <v>2714</v>
      </c>
      <c r="W1826">
        <v>0.95</v>
      </c>
      <c r="X1826" t="b">
        <v>1</v>
      </c>
      <c r="Y1826" t="s">
        <v>2720</v>
      </c>
    </row>
    <row r="1827" spans="1:25" x14ac:dyDescent="0.35">
      <c r="A1827" t="s">
        <v>3031</v>
      </c>
      <c r="B1827" t="s">
        <v>1496</v>
      </c>
      <c r="C1827" t="s">
        <v>1553</v>
      </c>
      <c r="D1827">
        <v>0.5</v>
      </c>
      <c r="E1827">
        <v>-1.0250931807065999</v>
      </c>
      <c r="F1827">
        <v>2.0250931807065999</v>
      </c>
      <c r="G1827">
        <v>1</v>
      </c>
      <c r="H1827">
        <v>0.5</v>
      </c>
      <c r="I1827">
        <v>2</v>
      </c>
      <c r="J1827" t="s">
        <v>1014</v>
      </c>
      <c r="K1827" t="s">
        <v>2786</v>
      </c>
      <c r="L1827" t="s">
        <v>2811</v>
      </c>
      <c r="N1827" t="s">
        <v>3306</v>
      </c>
      <c r="O1827" t="s">
        <v>2763</v>
      </c>
      <c r="P1827" t="s">
        <v>3026</v>
      </c>
      <c r="Q1827" t="s">
        <v>3032</v>
      </c>
      <c r="R1827" t="s">
        <v>1014</v>
      </c>
      <c r="S1827" t="s">
        <v>1496</v>
      </c>
      <c r="T1827" t="s">
        <v>2719</v>
      </c>
      <c r="V1827" t="s">
        <v>2714</v>
      </c>
      <c r="W1827">
        <v>0.95</v>
      </c>
      <c r="X1827" t="b">
        <v>1</v>
      </c>
      <c r="Y1827" t="s">
        <v>2720</v>
      </c>
    </row>
    <row r="1828" spans="1:25" x14ac:dyDescent="0.35">
      <c r="A1828" t="s">
        <v>3031</v>
      </c>
      <c r="B1828" t="s">
        <v>1496</v>
      </c>
      <c r="C1828" t="s">
        <v>2320</v>
      </c>
      <c r="D1828">
        <v>0.5</v>
      </c>
      <c r="E1828">
        <v>-1.0250931807065999</v>
      </c>
      <c r="F1828">
        <v>2.0250931807065999</v>
      </c>
      <c r="G1828">
        <v>1</v>
      </c>
      <c r="H1828">
        <v>0.5</v>
      </c>
      <c r="I1828">
        <v>2</v>
      </c>
      <c r="J1828" t="s">
        <v>1014</v>
      </c>
      <c r="K1828" t="s">
        <v>2786</v>
      </c>
      <c r="L1828" t="s">
        <v>2812</v>
      </c>
      <c r="N1828" t="s">
        <v>3306</v>
      </c>
      <c r="O1828" t="s">
        <v>2763</v>
      </c>
      <c r="P1828" t="s">
        <v>3026</v>
      </c>
      <c r="Q1828" t="s">
        <v>3032</v>
      </c>
      <c r="R1828" t="s">
        <v>1014</v>
      </c>
      <c r="S1828" t="s">
        <v>1496</v>
      </c>
      <c r="T1828" t="s">
        <v>2719</v>
      </c>
      <c r="V1828" t="s">
        <v>2714</v>
      </c>
      <c r="W1828">
        <v>0.95</v>
      </c>
      <c r="X1828" t="b">
        <v>1</v>
      </c>
      <c r="Y1828" t="s">
        <v>2720</v>
      </c>
    </row>
    <row r="1829" spans="1:25" x14ac:dyDescent="0.35">
      <c r="A1829" t="s">
        <v>3033</v>
      </c>
      <c r="B1829" t="s">
        <v>1500</v>
      </c>
      <c r="C1829" t="s">
        <v>1914</v>
      </c>
      <c r="D1829">
        <v>1</v>
      </c>
      <c r="E1829" t="e">
        <v>#NUM!</v>
      </c>
      <c r="F1829" t="e">
        <v>#NUM!</v>
      </c>
      <c r="G1829">
        <v>1</v>
      </c>
      <c r="H1829">
        <v>1</v>
      </c>
      <c r="I1829">
        <v>1</v>
      </c>
      <c r="J1829" t="s">
        <v>1024</v>
      </c>
      <c r="K1829" t="s">
        <v>2786</v>
      </c>
      <c r="L1829" t="s">
        <v>2814</v>
      </c>
      <c r="N1829" t="s">
        <v>3306</v>
      </c>
      <c r="O1829" t="s">
        <v>2763</v>
      </c>
      <c r="P1829" t="s">
        <v>3026</v>
      </c>
      <c r="Q1829" t="s">
        <v>3034</v>
      </c>
      <c r="R1829" t="s">
        <v>1024</v>
      </c>
      <c r="S1829" t="s">
        <v>1496</v>
      </c>
      <c r="T1829" t="s">
        <v>2719</v>
      </c>
      <c r="V1829" t="s">
        <v>2714</v>
      </c>
      <c r="W1829">
        <v>0.95</v>
      </c>
      <c r="X1829" t="b">
        <v>1</v>
      </c>
      <c r="Y1829" t="s">
        <v>2720</v>
      </c>
    </row>
    <row r="1830" spans="1:25" x14ac:dyDescent="0.35">
      <c r="A1830" t="s">
        <v>3035</v>
      </c>
      <c r="B1830" t="s">
        <v>1496</v>
      </c>
      <c r="C1830" t="s">
        <v>1914</v>
      </c>
      <c r="D1830">
        <v>1</v>
      </c>
      <c r="E1830" t="e">
        <v>#NUM!</v>
      </c>
      <c r="F1830" t="e">
        <v>#NUM!</v>
      </c>
      <c r="G1830">
        <v>1</v>
      </c>
      <c r="H1830">
        <v>1</v>
      </c>
      <c r="I1830">
        <v>1</v>
      </c>
      <c r="J1830" t="s">
        <v>1044</v>
      </c>
      <c r="K1830" t="s">
        <v>2786</v>
      </c>
      <c r="L1830" t="s">
        <v>2814</v>
      </c>
      <c r="N1830" t="s">
        <v>3306</v>
      </c>
      <c r="O1830" t="s">
        <v>2763</v>
      </c>
      <c r="P1830" t="s">
        <v>3026</v>
      </c>
      <c r="Q1830" t="s">
        <v>3036</v>
      </c>
      <c r="R1830" t="s">
        <v>1044</v>
      </c>
      <c r="S1830" t="s">
        <v>1496</v>
      </c>
      <c r="T1830" t="s">
        <v>2719</v>
      </c>
      <c r="V1830" t="s">
        <v>2714</v>
      </c>
      <c r="W1830">
        <v>0.95</v>
      </c>
      <c r="X1830" t="b">
        <v>1</v>
      </c>
      <c r="Y1830" t="s">
        <v>2720</v>
      </c>
    </row>
    <row r="1831" spans="1:25" x14ac:dyDescent="0.35">
      <c r="A1831" t="s">
        <v>3037</v>
      </c>
      <c r="B1831" t="s">
        <v>1500</v>
      </c>
      <c r="C1831" t="s">
        <v>1914</v>
      </c>
      <c r="D1831">
        <v>1</v>
      </c>
      <c r="E1831" t="e">
        <v>#NUM!</v>
      </c>
      <c r="F1831" t="e">
        <v>#NUM!</v>
      </c>
      <c r="G1831">
        <v>1</v>
      </c>
      <c r="H1831">
        <v>1</v>
      </c>
      <c r="I1831">
        <v>1</v>
      </c>
      <c r="J1831" t="s">
        <v>1099</v>
      </c>
      <c r="K1831" t="s">
        <v>2786</v>
      </c>
      <c r="L1831" t="s">
        <v>2814</v>
      </c>
      <c r="N1831" t="s">
        <v>3306</v>
      </c>
      <c r="O1831" t="s">
        <v>2763</v>
      </c>
      <c r="P1831" t="s">
        <v>3026</v>
      </c>
      <c r="Q1831" t="s">
        <v>3038</v>
      </c>
      <c r="R1831" t="s">
        <v>1099</v>
      </c>
      <c r="S1831" t="s">
        <v>1496</v>
      </c>
      <c r="T1831" t="s">
        <v>2719</v>
      </c>
      <c r="V1831" t="s">
        <v>2714</v>
      </c>
      <c r="W1831">
        <v>0.95</v>
      </c>
      <c r="X1831" t="b">
        <v>1</v>
      </c>
      <c r="Y1831" t="s">
        <v>2720</v>
      </c>
    </row>
    <row r="1832" spans="1:25" x14ac:dyDescent="0.35">
      <c r="A1832" t="s">
        <v>3039</v>
      </c>
      <c r="B1832" t="s">
        <v>1496</v>
      </c>
      <c r="C1832" t="s">
        <v>1914</v>
      </c>
      <c r="D1832">
        <v>1</v>
      </c>
      <c r="E1832" t="e">
        <v>#NUM!</v>
      </c>
      <c r="F1832" t="e">
        <v>#NUM!</v>
      </c>
      <c r="G1832">
        <v>1</v>
      </c>
      <c r="H1832">
        <v>1</v>
      </c>
      <c r="I1832">
        <v>1</v>
      </c>
      <c r="J1832" t="s">
        <v>1110</v>
      </c>
      <c r="K1832" t="s">
        <v>2786</v>
      </c>
      <c r="L1832" t="s">
        <v>2814</v>
      </c>
      <c r="N1832" t="s">
        <v>3306</v>
      </c>
      <c r="O1832" t="s">
        <v>2763</v>
      </c>
      <c r="P1832" t="s">
        <v>3026</v>
      </c>
      <c r="Q1832" t="s">
        <v>3040</v>
      </c>
      <c r="R1832" t="s">
        <v>1110</v>
      </c>
      <c r="S1832" t="s">
        <v>1496</v>
      </c>
      <c r="T1832" t="s">
        <v>2719</v>
      </c>
      <c r="V1832" t="s">
        <v>2714</v>
      </c>
      <c r="W1832">
        <v>0.95</v>
      </c>
      <c r="X1832" t="b">
        <v>1</v>
      </c>
      <c r="Y1832" t="s">
        <v>2720</v>
      </c>
    </row>
    <row r="1833" spans="1:25" x14ac:dyDescent="0.35">
      <c r="A1833" t="s">
        <v>3041</v>
      </c>
      <c r="B1833" t="s">
        <v>1500</v>
      </c>
      <c r="C1833" t="s">
        <v>1553</v>
      </c>
      <c r="D1833">
        <v>0.5</v>
      </c>
      <c r="E1833">
        <v>-1.0250931807065999</v>
      </c>
      <c r="F1833">
        <v>2.0250931807065999</v>
      </c>
      <c r="G1833">
        <v>1</v>
      </c>
      <c r="H1833">
        <v>0.5</v>
      </c>
      <c r="I1833">
        <v>2</v>
      </c>
      <c r="J1833" t="s">
        <v>1121</v>
      </c>
      <c r="K1833" t="s">
        <v>2786</v>
      </c>
      <c r="L1833" t="s">
        <v>3005</v>
      </c>
      <c r="N1833" t="s">
        <v>3306</v>
      </c>
      <c r="O1833" t="s">
        <v>2763</v>
      </c>
      <c r="P1833" t="s">
        <v>3026</v>
      </c>
      <c r="Q1833" t="s">
        <v>3042</v>
      </c>
      <c r="R1833" t="s">
        <v>1121</v>
      </c>
      <c r="S1833" t="s">
        <v>1496</v>
      </c>
      <c r="T1833" t="s">
        <v>2719</v>
      </c>
      <c r="V1833" t="s">
        <v>2714</v>
      </c>
      <c r="W1833">
        <v>0.95</v>
      </c>
      <c r="X1833" t="b">
        <v>1</v>
      </c>
      <c r="Y1833" t="s">
        <v>2720</v>
      </c>
    </row>
    <row r="1834" spans="1:25" x14ac:dyDescent="0.35">
      <c r="A1834" t="s">
        <v>3041</v>
      </c>
      <c r="B1834" t="s">
        <v>1500</v>
      </c>
      <c r="C1834" t="s">
        <v>1681</v>
      </c>
      <c r="D1834">
        <v>0.5</v>
      </c>
      <c r="E1834">
        <v>-1.0250931807065999</v>
      </c>
      <c r="F1834">
        <v>2.0250931807065999</v>
      </c>
      <c r="G1834">
        <v>1</v>
      </c>
      <c r="H1834">
        <v>0.5</v>
      </c>
      <c r="I1834">
        <v>2</v>
      </c>
      <c r="J1834" t="s">
        <v>1121</v>
      </c>
      <c r="K1834" t="s">
        <v>2786</v>
      </c>
      <c r="L1834" t="s">
        <v>2813</v>
      </c>
      <c r="N1834" t="s">
        <v>3306</v>
      </c>
      <c r="O1834" t="s">
        <v>2763</v>
      </c>
      <c r="P1834" t="s">
        <v>3026</v>
      </c>
      <c r="Q1834" t="s">
        <v>3042</v>
      </c>
      <c r="R1834" t="s">
        <v>1121</v>
      </c>
      <c r="S1834" t="s">
        <v>1496</v>
      </c>
      <c r="T1834" t="s">
        <v>2719</v>
      </c>
      <c r="V1834" t="s">
        <v>2714</v>
      </c>
      <c r="W1834">
        <v>0.95</v>
      </c>
      <c r="X1834" t="b">
        <v>1</v>
      </c>
      <c r="Y1834" t="s">
        <v>2720</v>
      </c>
    </row>
    <row r="1835" spans="1:25" x14ac:dyDescent="0.35">
      <c r="A1835" t="s">
        <v>3041</v>
      </c>
      <c r="B1835" t="s">
        <v>1496</v>
      </c>
      <c r="C1835" t="s">
        <v>1914</v>
      </c>
      <c r="D1835">
        <v>1</v>
      </c>
      <c r="E1835">
        <v>1</v>
      </c>
      <c r="F1835">
        <v>1</v>
      </c>
      <c r="G1835">
        <v>1</v>
      </c>
      <c r="H1835">
        <v>1</v>
      </c>
      <c r="I1835">
        <v>1</v>
      </c>
      <c r="J1835" t="s">
        <v>1121</v>
      </c>
      <c r="K1835" t="s">
        <v>2786</v>
      </c>
      <c r="L1835" t="s">
        <v>2814</v>
      </c>
      <c r="N1835" t="s">
        <v>3306</v>
      </c>
      <c r="O1835" t="s">
        <v>2763</v>
      </c>
      <c r="P1835" t="s">
        <v>3026</v>
      </c>
      <c r="Q1835" t="s">
        <v>3042</v>
      </c>
      <c r="R1835" t="s">
        <v>1121</v>
      </c>
      <c r="S1835" t="s">
        <v>1496</v>
      </c>
      <c r="T1835" t="s">
        <v>2719</v>
      </c>
      <c r="V1835" t="s">
        <v>2714</v>
      </c>
      <c r="W1835">
        <v>0.95</v>
      </c>
      <c r="X1835" t="b">
        <v>1</v>
      </c>
      <c r="Y1835" t="s">
        <v>2720</v>
      </c>
    </row>
    <row r="1836" spans="1:25" x14ac:dyDescent="0.35">
      <c r="A1836" t="s">
        <v>3043</v>
      </c>
      <c r="B1836" t="s">
        <v>1496</v>
      </c>
      <c r="C1836" t="s">
        <v>1914</v>
      </c>
      <c r="D1836">
        <v>1</v>
      </c>
      <c r="E1836" t="e">
        <v>#NUM!</v>
      </c>
      <c r="F1836" t="e">
        <v>#NUM!</v>
      </c>
      <c r="G1836">
        <v>1</v>
      </c>
      <c r="H1836">
        <v>1</v>
      </c>
      <c r="I1836">
        <v>1</v>
      </c>
      <c r="J1836" t="s">
        <v>1142</v>
      </c>
      <c r="K1836" t="s">
        <v>2786</v>
      </c>
      <c r="L1836" t="s">
        <v>2814</v>
      </c>
      <c r="N1836" t="s">
        <v>3306</v>
      </c>
      <c r="O1836" t="s">
        <v>2763</v>
      </c>
      <c r="P1836" t="s">
        <v>3026</v>
      </c>
      <c r="Q1836" t="s">
        <v>3044</v>
      </c>
      <c r="R1836" t="s">
        <v>1142</v>
      </c>
      <c r="S1836" t="s">
        <v>1496</v>
      </c>
      <c r="T1836" t="s">
        <v>2719</v>
      </c>
      <c r="V1836" t="s">
        <v>2714</v>
      </c>
      <c r="W1836">
        <v>0.95</v>
      </c>
      <c r="X1836" t="b">
        <v>1</v>
      </c>
      <c r="Y1836" t="s">
        <v>2720</v>
      </c>
    </row>
    <row r="1837" spans="1:25" x14ac:dyDescent="0.35">
      <c r="A1837" t="s">
        <v>3045</v>
      </c>
      <c r="B1837" t="s">
        <v>1500</v>
      </c>
      <c r="C1837" t="s">
        <v>1564</v>
      </c>
      <c r="D1837">
        <v>0.57342657342657299</v>
      </c>
      <c r="E1837">
        <v>0.49165339554335402</v>
      </c>
      <c r="F1837">
        <v>0.65519975130979302</v>
      </c>
      <c r="G1837">
        <v>82</v>
      </c>
      <c r="H1837">
        <v>0.57342657342657299</v>
      </c>
      <c r="I1837">
        <v>143</v>
      </c>
      <c r="J1837" t="s">
        <v>1161</v>
      </c>
      <c r="K1837" t="s">
        <v>2716</v>
      </c>
      <c r="L1837" t="s">
        <v>3046</v>
      </c>
      <c r="N1837" t="s">
        <v>3306</v>
      </c>
      <c r="O1837" t="s">
        <v>2763</v>
      </c>
      <c r="P1837" t="s">
        <v>3047</v>
      </c>
      <c r="Q1837" t="s">
        <v>3048</v>
      </c>
      <c r="R1837" t="s">
        <v>1161</v>
      </c>
      <c r="S1837" t="s">
        <v>1496</v>
      </c>
      <c r="T1837" t="s">
        <v>2719</v>
      </c>
      <c r="V1837" t="s">
        <v>2714</v>
      </c>
      <c r="W1837">
        <v>0.95</v>
      </c>
      <c r="X1837" t="b">
        <v>1</v>
      </c>
      <c r="Y1837" t="s">
        <v>2720</v>
      </c>
    </row>
    <row r="1838" spans="1:25" x14ac:dyDescent="0.35">
      <c r="A1838" t="s">
        <v>3045</v>
      </c>
      <c r="B1838" t="s">
        <v>1500</v>
      </c>
      <c r="C1838" t="s">
        <v>1580</v>
      </c>
      <c r="D1838">
        <v>0.14685314685314699</v>
      </c>
      <c r="E1838">
        <v>8.8329875466930705E-2</v>
      </c>
      <c r="F1838">
        <v>0.20537641823936301</v>
      </c>
      <c r="G1838">
        <v>21</v>
      </c>
      <c r="H1838">
        <v>0.14685314685314699</v>
      </c>
      <c r="I1838">
        <v>143</v>
      </c>
      <c r="J1838" t="s">
        <v>1161</v>
      </c>
      <c r="K1838" t="s">
        <v>2716</v>
      </c>
      <c r="L1838" t="s">
        <v>3049</v>
      </c>
      <c r="N1838" t="s">
        <v>3306</v>
      </c>
      <c r="O1838" t="s">
        <v>2763</v>
      </c>
      <c r="P1838" t="s">
        <v>3047</v>
      </c>
      <c r="Q1838" t="s">
        <v>3048</v>
      </c>
      <c r="R1838" t="s">
        <v>1161</v>
      </c>
      <c r="S1838" t="s">
        <v>1496</v>
      </c>
      <c r="T1838" t="s">
        <v>2719</v>
      </c>
      <c r="V1838" t="s">
        <v>2714</v>
      </c>
      <c r="W1838">
        <v>0.95</v>
      </c>
      <c r="X1838" t="b">
        <v>1</v>
      </c>
      <c r="Y1838" t="s">
        <v>2720</v>
      </c>
    </row>
    <row r="1839" spans="1:25" x14ac:dyDescent="0.35">
      <c r="A1839" t="s">
        <v>3045</v>
      </c>
      <c r="B1839" t="s">
        <v>1500</v>
      </c>
      <c r="C1839" t="s">
        <v>1803</v>
      </c>
      <c r="D1839">
        <v>9.7902097902097904E-2</v>
      </c>
      <c r="E1839">
        <v>4.8766312199881499E-2</v>
      </c>
      <c r="F1839">
        <v>0.147037883604314</v>
      </c>
      <c r="G1839">
        <v>14</v>
      </c>
      <c r="H1839">
        <v>9.7902097902097904E-2</v>
      </c>
      <c r="I1839">
        <v>143</v>
      </c>
      <c r="J1839" t="s">
        <v>1161</v>
      </c>
      <c r="K1839" t="s">
        <v>2716</v>
      </c>
      <c r="L1839" t="s">
        <v>3050</v>
      </c>
      <c r="N1839" t="s">
        <v>3306</v>
      </c>
      <c r="O1839" t="s">
        <v>2763</v>
      </c>
      <c r="P1839" t="s">
        <v>3047</v>
      </c>
      <c r="Q1839" t="s">
        <v>3048</v>
      </c>
      <c r="R1839" t="s">
        <v>1161</v>
      </c>
      <c r="S1839" t="s">
        <v>1496</v>
      </c>
      <c r="T1839" t="s">
        <v>2719</v>
      </c>
      <c r="V1839" t="s">
        <v>2714</v>
      </c>
      <c r="W1839">
        <v>0.95</v>
      </c>
      <c r="X1839" t="b">
        <v>1</v>
      </c>
      <c r="Y1839" t="s">
        <v>2720</v>
      </c>
    </row>
    <row r="1840" spans="1:25" x14ac:dyDescent="0.35">
      <c r="A1840" t="s">
        <v>3045</v>
      </c>
      <c r="B1840" t="s">
        <v>1500</v>
      </c>
      <c r="C1840" t="s">
        <v>1510</v>
      </c>
      <c r="D1840">
        <v>2.7972027972028E-2</v>
      </c>
      <c r="E1840">
        <v>7.0885319011855497E-4</v>
      </c>
      <c r="F1840">
        <v>5.5235202753937403E-2</v>
      </c>
      <c r="G1840">
        <v>4</v>
      </c>
      <c r="H1840">
        <v>2.7972027972028E-2</v>
      </c>
      <c r="I1840">
        <v>143</v>
      </c>
      <c r="J1840" t="s">
        <v>1161</v>
      </c>
      <c r="K1840" t="s">
        <v>2716</v>
      </c>
      <c r="L1840" t="s">
        <v>3051</v>
      </c>
      <c r="N1840" t="s">
        <v>3306</v>
      </c>
      <c r="O1840" t="s">
        <v>2763</v>
      </c>
      <c r="P1840" t="s">
        <v>3047</v>
      </c>
      <c r="Q1840" t="s">
        <v>3048</v>
      </c>
      <c r="R1840" t="s">
        <v>1161</v>
      </c>
      <c r="S1840" t="s">
        <v>1496</v>
      </c>
      <c r="T1840" t="s">
        <v>2719</v>
      </c>
      <c r="V1840" t="s">
        <v>2714</v>
      </c>
      <c r="W1840">
        <v>0.95</v>
      </c>
      <c r="X1840" t="b">
        <v>1</v>
      </c>
      <c r="Y1840" t="s">
        <v>2720</v>
      </c>
    </row>
    <row r="1841" spans="1:25" x14ac:dyDescent="0.35">
      <c r="A1841" t="s">
        <v>3045</v>
      </c>
      <c r="B1841" t="s">
        <v>1500</v>
      </c>
      <c r="C1841" t="s">
        <v>1558</v>
      </c>
      <c r="D1841">
        <v>0.15384615384615399</v>
      </c>
      <c r="E1841">
        <v>9.4191674779318293E-2</v>
      </c>
      <c r="F1841">
        <v>0.21350063291298901</v>
      </c>
      <c r="G1841">
        <v>22</v>
      </c>
      <c r="H1841">
        <v>0.15384615384615399</v>
      </c>
      <c r="I1841">
        <v>143</v>
      </c>
      <c r="J1841" t="s">
        <v>1161</v>
      </c>
      <c r="K1841" t="s">
        <v>2716</v>
      </c>
      <c r="L1841" t="s">
        <v>3052</v>
      </c>
      <c r="N1841" t="s">
        <v>3306</v>
      </c>
      <c r="O1841" t="s">
        <v>2763</v>
      </c>
      <c r="P1841" t="s">
        <v>3047</v>
      </c>
      <c r="Q1841" t="s">
        <v>3048</v>
      </c>
      <c r="R1841" t="s">
        <v>1161</v>
      </c>
      <c r="S1841" t="s">
        <v>1496</v>
      </c>
      <c r="T1841" t="s">
        <v>2719</v>
      </c>
      <c r="V1841" t="s">
        <v>2714</v>
      </c>
      <c r="W1841">
        <v>0.95</v>
      </c>
      <c r="X1841" t="b">
        <v>1</v>
      </c>
      <c r="Y1841" t="s">
        <v>2720</v>
      </c>
    </row>
    <row r="1842" spans="1:25" x14ac:dyDescent="0.35">
      <c r="A1842" t="s">
        <v>3045</v>
      </c>
      <c r="B1842" t="s">
        <v>1496</v>
      </c>
      <c r="C1842" t="s">
        <v>1564</v>
      </c>
      <c r="D1842">
        <v>0.407407407407407</v>
      </c>
      <c r="E1842">
        <v>0.27520517828693097</v>
      </c>
      <c r="F1842">
        <v>0.53960963652788396</v>
      </c>
      <c r="G1842">
        <v>22</v>
      </c>
      <c r="H1842">
        <v>0.407407407407407</v>
      </c>
      <c r="I1842">
        <v>54</v>
      </c>
      <c r="J1842" t="s">
        <v>1161</v>
      </c>
      <c r="K1842" t="s">
        <v>2716</v>
      </c>
      <c r="L1842" t="s">
        <v>3046</v>
      </c>
      <c r="N1842" t="s">
        <v>3306</v>
      </c>
      <c r="O1842" t="s">
        <v>2763</v>
      </c>
      <c r="P1842" t="s">
        <v>3047</v>
      </c>
      <c r="Q1842" t="s">
        <v>3048</v>
      </c>
      <c r="R1842" t="s">
        <v>1161</v>
      </c>
      <c r="S1842" t="s">
        <v>1496</v>
      </c>
      <c r="T1842" t="s">
        <v>2719</v>
      </c>
      <c r="V1842" t="s">
        <v>2714</v>
      </c>
      <c r="W1842">
        <v>0.95</v>
      </c>
      <c r="X1842" t="b">
        <v>1</v>
      </c>
      <c r="Y1842" t="s">
        <v>2720</v>
      </c>
    </row>
    <row r="1843" spans="1:25" x14ac:dyDescent="0.35">
      <c r="A1843" t="s">
        <v>3045</v>
      </c>
      <c r="B1843" t="s">
        <v>1496</v>
      </c>
      <c r="C1843" t="s">
        <v>1580</v>
      </c>
      <c r="D1843">
        <v>3.7037037037037E-2</v>
      </c>
      <c r="E1843">
        <v>-1.37752939195752E-2</v>
      </c>
      <c r="F1843">
        <v>8.7849367993649299E-2</v>
      </c>
      <c r="G1843">
        <v>2</v>
      </c>
      <c r="H1843">
        <v>3.7037037037037E-2</v>
      </c>
      <c r="I1843">
        <v>54</v>
      </c>
      <c r="J1843" t="s">
        <v>1161</v>
      </c>
      <c r="K1843" t="s">
        <v>2716</v>
      </c>
      <c r="L1843" t="s">
        <v>3049</v>
      </c>
      <c r="N1843" t="s">
        <v>3306</v>
      </c>
      <c r="O1843" t="s">
        <v>2763</v>
      </c>
      <c r="P1843" t="s">
        <v>3047</v>
      </c>
      <c r="Q1843" t="s">
        <v>3048</v>
      </c>
      <c r="R1843" t="s">
        <v>1161</v>
      </c>
      <c r="S1843" t="s">
        <v>1496</v>
      </c>
      <c r="T1843" t="s">
        <v>2719</v>
      </c>
      <c r="V1843" t="s">
        <v>2714</v>
      </c>
      <c r="W1843">
        <v>0.95</v>
      </c>
      <c r="X1843" t="b">
        <v>1</v>
      </c>
      <c r="Y1843" t="s">
        <v>2720</v>
      </c>
    </row>
    <row r="1844" spans="1:25" x14ac:dyDescent="0.35">
      <c r="A1844" t="s">
        <v>3045</v>
      </c>
      <c r="B1844" t="s">
        <v>1496</v>
      </c>
      <c r="C1844" t="s">
        <v>1803</v>
      </c>
      <c r="D1844">
        <v>9.2592592592592601E-2</v>
      </c>
      <c r="E1844">
        <v>1.4603208488528301E-2</v>
      </c>
      <c r="F1844">
        <v>0.17058197669665701</v>
      </c>
      <c r="G1844">
        <v>5</v>
      </c>
      <c r="H1844">
        <v>9.2592592592592601E-2</v>
      </c>
      <c r="I1844">
        <v>54</v>
      </c>
      <c r="J1844" t="s">
        <v>1161</v>
      </c>
      <c r="K1844" t="s">
        <v>2716</v>
      </c>
      <c r="L1844" t="s">
        <v>3050</v>
      </c>
      <c r="N1844" t="s">
        <v>3306</v>
      </c>
      <c r="O1844" t="s">
        <v>2763</v>
      </c>
      <c r="P1844" t="s">
        <v>3047</v>
      </c>
      <c r="Q1844" t="s">
        <v>3048</v>
      </c>
      <c r="R1844" t="s">
        <v>1161</v>
      </c>
      <c r="S1844" t="s">
        <v>1496</v>
      </c>
      <c r="T1844" t="s">
        <v>2719</v>
      </c>
      <c r="V1844" t="s">
        <v>2714</v>
      </c>
      <c r="W1844">
        <v>0.95</v>
      </c>
      <c r="X1844" t="b">
        <v>1</v>
      </c>
      <c r="Y1844" t="s">
        <v>2720</v>
      </c>
    </row>
    <row r="1845" spans="1:25" x14ac:dyDescent="0.35">
      <c r="A1845" t="s">
        <v>3045</v>
      </c>
      <c r="B1845" t="s">
        <v>1496</v>
      </c>
      <c r="C1845" t="s">
        <v>1558</v>
      </c>
      <c r="D1845">
        <v>0.46296296296296302</v>
      </c>
      <c r="E1845">
        <v>0.32880345655855597</v>
      </c>
      <c r="F1845">
        <v>0.59712246936737001</v>
      </c>
      <c r="G1845">
        <v>25</v>
      </c>
      <c r="H1845">
        <v>0.46296296296296302</v>
      </c>
      <c r="I1845">
        <v>54</v>
      </c>
      <c r="J1845" t="s">
        <v>1161</v>
      </c>
      <c r="K1845" t="s">
        <v>2716</v>
      </c>
      <c r="L1845" t="s">
        <v>3052</v>
      </c>
      <c r="N1845" t="s">
        <v>3306</v>
      </c>
      <c r="O1845" t="s">
        <v>2763</v>
      </c>
      <c r="P1845" t="s">
        <v>3047</v>
      </c>
      <c r="Q1845" t="s">
        <v>3048</v>
      </c>
      <c r="R1845" t="s">
        <v>1161</v>
      </c>
      <c r="S1845" t="s">
        <v>1496</v>
      </c>
      <c r="T1845" t="s">
        <v>2719</v>
      </c>
      <c r="V1845" t="s">
        <v>2714</v>
      </c>
      <c r="W1845">
        <v>0.95</v>
      </c>
      <c r="X1845" t="b">
        <v>1</v>
      </c>
      <c r="Y1845" t="s">
        <v>2720</v>
      </c>
    </row>
    <row r="1846" spans="1:25" x14ac:dyDescent="0.35">
      <c r="A1846" t="s">
        <v>3053</v>
      </c>
      <c r="B1846" t="s">
        <v>1500</v>
      </c>
      <c r="C1846" t="s">
        <v>1819</v>
      </c>
      <c r="D1846">
        <v>0.22222222222222199</v>
      </c>
      <c r="E1846">
        <v>1.8484003423094E-2</v>
      </c>
      <c r="F1846">
        <v>0.42596044102135</v>
      </c>
      <c r="G1846">
        <v>4</v>
      </c>
      <c r="H1846">
        <v>0.22222222222222199</v>
      </c>
      <c r="I1846">
        <v>18</v>
      </c>
      <c r="J1846" t="s">
        <v>1162</v>
      </c>
      <c r="K1846" t="s">
        <v>2786</v>
      </c>
      <c r="L1846" t="s">
        <v>3054</v>
      </c>
      <c r="N1846" t="s">
        <v>3306</v>
      </c>
      <c r="O1846" t="s">
        <v>2763</v>
      </c>
      <c r="P1846" t="s">
        <v>3047</v>
      </c>
      <c r="Q1846" t="s">
        <v>3055</v>
      </c>
      <c r="R1846" t="s">
        <v>1162</v>
      </c>
      <c r="S1846" t="s">
        <v>1496</v>
      </c>
      <c r="T1846" t="s">
        <v>2719</v>
      </c>
      <c r="V1846" t="s">
        <v>2714</v>
      </c>
      <c r="W1846">
        <v>0.95</v>
      </c>
      <c r="X1846" t="b">
        <v>1</v>
      </c>
      <c r="Y1846" t="s">
        <v>2720</v>
      </c>
    </row>
    <row r="1847" spans="1:25" x14ac:dyDescent="0.35">
      <c r="A1847" t="s">
        <v>3053</v>
      </c>
      <c r="B1847" t="s">
        <v>1496</v>
      </c>
      <c r="C1847" t="s">
        <v>1819</v>
      </c>
      <c r="D1847">
        <v>0.4</v>
      </c>
      <c r="E1847">
        <v>-5.5520438444714403E-2</v>
      </c>
      <c r="F1847">
        <v>0.85552043844471404</v>
      </c>
      <c r="G1847">
        <v>2</v>
      </c>
      <c r="H1847">
        <v>0.4</v>
      </c>
      <c r="I1847">
        <v>5</v>
      </c>
      <c r="J1847" t="s">
        <v>1162</v>
      </c>
      <c r="K1847" t="s">
        <v>2786</v>
      </c>
      <c r="L1847" t="s">
        <v>3054</v>
      </c>
      <c r="N1847" t="s">
        <v>3306</v>
      </c>
      <c r="O1847" t="s">
        <v>2763</v>
      </c>
      <c r="P1847" t="s">
        <v>3047</v>
      </c>
      <c r="Q1847" t="s">
        <v>3055</v>
      </c>
      <c r="R1847" t="s">
        <v>1162</v>
      </c>
      <c r="S1847" t="s">
        <v>1496</v>
      </c>
      <c r="T1847" t="s">
        <v>2719</v>
      </c>
      <c r="V1847" t="s">
        <v>2714</v>
      </c>
      <c r="W1847">
        <v>0.95</v>
      </c>
      <c r="X1847" t="b">
        <v>1</v>
      </c>
      <c r="Y1847" t="s">
        <v>2720</v>
      </c>
    </row>
    <row r="1848" spans="1:25" x14ac:dyDescent="0.35">
      <c r="A1848" t="s">
        <v>3053</v>
      </c>
      <c r="B1848" t="s">
        <v>1496</v>
      </c>
      <c r="C1848" t="s">
        <v>2122</v>
      </c>
      <c r="D1848">
        <v>0.2</v>
      </c>
      <c r="E1848">
        <v>-0.171930880532808</v>
      </c>
      <c r="F1848">
        <v>0.57193088053280805</v>
      </c>
      <c r="G1848">
        <v>1</v>
      </c>
      <c r="H1848">
        <v>0.2</v>
      </c>
      <c r="I1848">
        <v>5</v>
      </c>
      <c r="J1848" t="s">
        <v>1162</v>
      </c>
      <c r="K1848" t="s">
        <v>2786</v>
      </c>
      <c r="L1848" t="s">
        <v>3056</v>
      </c>
      <c r="N1848" t="s">
        <v>3306</v>
      </c>
      <c r="O1848" t="s">
        <v>2763</v>
      </c>
      <c r="P1848" t="s">
        <v>3047</v>
      </c>
      <c r="Q1848" t="s">
        <v>3055</v>
      </c>
      <c r="R1848" t="s">
        <v>1162</v>
      </c>
      <c r="S1848" t="s">
        <v>1496</v>
      </c>
      <c r="T1848" t="s">
        <v>2719</v>
      </c>
      <c r="V1848" t="s">
        <v>2714</v>
      </c>
      <c r="W1848">
        <v>0.95</v>
      </c>
      <c r="X1848" t="b">
        <v>1</v>
      </c>
      <c r="Y1848" t="s">
        <v>2720</v>
      </c>
    </row>
    <row r="1849" spans="1:25" x14ac:dyDescent="0.35">
      <c r="A1849" t="s">
        <v>3053</v>
      </c>
      <c r="B1849" t="s">
        <v>1500</v>
      </c>
      <c r="C1849" t="s">
        <v>1511</v>
      </c>
      <c r="D1849">
        <v>0.77777777777777801</v>
      </c>
      <c r="E1849">
        <v>0.574039558978649</v>
      </c>
      <c r="F1849">
        <v>0.98151599657690602</v>
      </c>
      <c r="G1849">
        <v>14</v>
      </c>
      <c r="H1849">
        <v>0.77777777777777801</v>
      </c>
      <c r="I1849">
        <v>18</v>
      </c>
      <c r="J1849" t="s">
        <v>1162</v>
      </c>
      <c r="K1849" t="s">
        <v>2786</v>
      </c>
      <c r="L1849" t="s">
        <v>3057</v>
      </c>
      <c r="N1849" t="s">
        <v>3306</v>
      </c>
      <c r="O1849" t="s">
        <v>2763</v>
      </c>
      <c r="P1849" t="s">
        <v>3047</v>
      </c>
      <c r="Q1849" t="s">
        <v>3055</v>
      </c>
      <c r="R1849" t="s">
        <v>1162</v>
      </c>
      <c r="S1849" t="s">
        <v>1496</v>
      </c>
      <c r="T1849" t="s">
        <v>2719</v>
      </c>
      <c r="V1849" t="s">
        <v>2714</v>
      </c>
      <c r="W1849">
        <v>0.95</v>
      </c>
      <c r="X1849" t="b">
        <v>1</v>
      </c>
      <c r="Y1849" t="s">
        <v>2720</v>
      </c>
    </row>
    <row r="1850" spans="1:25" x14ac:dyDescent="0.35">
      <c r="A1850" t="s">
        <v>3053</v>
      </c>
      <c r="B1850" t="s">
        <v>1496</v>
      </c>
      <c r="C1850" t="s">
        <v>1511</v>
      </c>
      <c r="D1850">
        <v>0.4</v>
      </c>
      <c r="E1850">
        <v>-5.5520438444714403E-2</v>
      </c>
      <c r="F1850">
        <v>0.85552043844471404</v>
      </c>
      <c r="G1850">
        <v>2</v>
      </c>
      <c r="H1850">
        <v>0.4</v>
      </c>
      <c r="I1850">
        <v>5</v>
      </c>
      <c r="J1850" t="s">
        <v>1162</v>
      </c>
      <c r="K1850" t="s">
        <v>2786</v>
      </c>
      <c r="L1850" t="s">
        <v>3057</v>
      </c>
      <c r="N1850" t="s">
        <v>3306</v>
      </c>
      <c r="O1850" t="s">
        <v>2763</v>
      </c>
      <c r="P1850" t="s">
        <v>3047</v>
      </c>
      <c r="Q1850" t="s">
        <v>3055</v>
      </c>
      <c r="R1850" t="s">
        <v>1162</v>
      </c>
      <c r="S1850" t="s">
        <v>1496</v>
      </c>
      <c r="T1850" t="s">
        <v>2719</v>
      </c>
      <c r="V1850" t="s">
        <v>2714</v>
      </c>
      <c r="W1850">
        <v>0.95</v>
      </c>
      <c r="X1850" t="b">
        <v>1</v>
      </c>
      <c r="Y1850" t="s">
        <v>2720</v>
      </c>
    </row>
    <row r="1851" spans="1:25" x14ac:dyDescent="0.35">
      <c r="A1851" t="s">
        <v>3053</v>
      </c>
      <c r="B1851" t="s">
        <v>1500</v>
      </c>
      <c r="C1851" t="s">
        <v>3058</v>
      </c>
      <c r="D1851">
        <v>5.5555555555555601E-2</v>
      </c>
      <c r="E1851">
        <v>-5.6698735691602803E-2</v>
      </c>
      <c r="F1851">
        <v>0.16780984680271399</v>
      </c>
      <c r="G1851">
        <v>1</v>
      </c>
      <c r="H1851">
        <v>5.5555555555555601E-2</v>
      </c>
      <c r="I1851">
        <v>18</v>
      </c>
      <c r="J1851" t="s">
        <v>1162</v>
      </c>
      <c r="K1851" t="s">
        <v>2786</v>
      </c>
      <c r="L1851" t="s">
        <v>3059</v>
      </c>
      <c r="N1851" t="s">
        <v>3306</v>
      </c>
      <c r="O1851" t="s">
        <v>2763</v>
      </c>
      <c r="P1851" t="s">
        <v>3047</v>
      </c>
      <c r="Q1851" t="s">
        <v>3055</v>
      </c>
      <c r="R1851" t="s">
        <v>1162</v>
      </c>
      <c r="S1851" t="s">
        <v>1496</v>
      </c>
      <c r="T1851" t="s">
        <v>2719</v>
      </c>
      <c r="V1851" t="s">
        <v>2714</v>
      </c>
      <c r="W1851">
        <v>0.95</v>
      </c>
      <c r="X1851" t="b">
        <v>1</v>
      </c>
      <c r="Y1851" t="s">
        <v>2720</v>
      </c>
    </row>
    <row r="1852" spans="1:25" x14ac:dyDescent="0.35">
      <c r="A1852" t="s">
        <v>3053</v>
      </c>
      <c r="B1852" t="s">
        <v>1500</v>
      </c>
      <c r="C1852" t="s">
        <v>3060</v>
      </c>
      <c r="D1852">
        <v>5.5555555555555601E-2</v>
      </c>
      <c r="E1852">
        <v>-5.6698735691602803E-2</v>
      </c>
      <c r="F1852">
        <v>0.16780984680271399</v>
      </c>
      <c r="G1852">
        <v>1</v>
      </c>
      <c r="H1852">
        <v>5.5555555555555601E-2</v>
      </c>
      <c r="I1852">
        <v>18</v>
      </c>
      <c r="J1852" t="s">
        <v>1162</v>
      </c>
      <c r="K1852" t="s">
        <v>2786</v>
      </c>
      <c r="L1852" t="s">
        <v>3061</v>
      </c>
      <c r="N1852" t="s">
        <v>3306</v>
      </c>
      <c r="O1852" t="s">
        <v>2763</v>
      </c>
      <c r="P1852" t="s">
        <v>3047</v>
      </c>
      <c r="Q1852" t="s">
        <v>3055</v>
      </c>
      <c r="R1852" t="s">
        <v>1162</v>
      </c>
      <c r="S1852" t="s">
        <v>1496</v>
      </c>
      <c r="T1852" t="s">
        <v>2719</v>
      </c>
      <c r="V1852" t="s">
        <v>2714</v>
      </c>
      <c r="W1852">
        <v>0.95</v>
      </c>
      <c r="X1852" t="b">
        <v>1</v>
      </c>
      <c r="Y1852" t="s">
        <v>2720</v>
      </c>
    </row>
    <row r="1853" spans="1:25" x14ac:dyDescent="0.35">
      <c r="A1853" t="s">
        <v>3053</v>
      </c>
      <c r="B1853" t="s">
        <v>1500</v>
      </c>
      <c r="C1853" t="s">
        <v>3062</v>
      </c>
      <c r="D1853">
        <v>5.5555555555555601E-2</v>
      </c>
      <c r="E1853">
        <v>-5.6698735691602803E-2</v>
      </c>
      <c r="F1853">
        <v>0.16780984680271399</v>
      </c>
      <c r="G1853">
        <v>1</v>
      </c>
      <c r="H1853">
        <v>5.5555555555555601E-2</v>
      </c>
      <c r="I1853">
        <v>18</v>
      </c>
      <c r="J1853" t="s">
        <v>1162</v>
      </c>
      <c r="K1853" t="s">
        <v>2786</v>
      </c>
      <c r="L1853" t="s">
        <v>3063</v>
      </c>
      <c r="N1853" t="s">
        <v>3306</v>
      </c>
      <c r="O1853" t="s">
        <v>2763</v>
      </c>
      <c r="P1853" t="s">
        <v>3047</v>
      </c>
      <c r="Q1853" t="s">
        <v>3055</v>
      </c>
      <c r="R1853" t="s">
        <v>1162</v>
      </c>
      <c r="S1853" t="s">
        <v>1496</v>
      </c>
      <c r="T1853" t="s">
        <v>2719</v>
      </c>
      <c r="V1853" t="s">
        <v>2714</v>
      </c>
      <c r="W1853">
        <v>0.95</v>
      </c>
      <c r="X1853" t="b">
        <v>1</v>
      </c>
      <c r="Y1853" t="s">
        <v>2720</v>
      </c>
    </row>
    <row r="1854" spans="1:25" x14ac:dyDescent="0.35">
      <c r="A1854" t="s">
        <v>3053</v>
      </c>
      <c r="B1854" t="s">
        <v>1500</v>
      </c>
      <c r="C1854" t="s">
        <v>3064</v>
      </c>
      <c r="D1854">
        <v>0.11111111111111099</v>
      </c>
      <c r="E1854">
        <v>-4.2900505889391101E-2</v>
      </c>
      <c r="F1854">
        <v>0.26512272811161303</v>
      </c>
      <c r="G1854">
        <v>2</v>
      </c>
      <c r="H1854">
        <v>0.11111111111111099</v>
      </c>
      <c r="I1854">
        <v>18</v>
      </c>
      <c r="J1854" t="s">
        <v>1162</v>
      </c>
      <c r="K1854" t="s">
        <v>2786</v>
      </c>
      <c r="L1854" t="s">
        <v>3065</v>
      </c>
      <c r="N1854" t="s">
        <v>3306</v>
      </c>
      <c r="O1854" t="s">
        <v>2763</v>
      </c>
      <c r="P1854" t="s">
        <v>3047</v>
      </c>
      <c r="Q1854" t="s">
        <v>3055</v>
      </c>
      <c r="R1854" t="s">
        <v>1162</v>
      </c>
      <c r="S1854" t="s">
        <v>1496</v>
      </c>
      <c r="T1854" t="s">
        <v>2719</v>
      </c>
      <c r="V1854" t="s">
        <v>2714</v>
      </c>
      <c r="W1854">
        <v>0.95</v>
      </c>
      <c r="X1854" t="b">
        <v>1</v>
      </c>
      <c r="Y1854" t="s">
        <v>2720</v>
      </c>
    </row>
    <row r="1855" spans="1:25" x14ac:dyDescent="0.35">
      <c r="A1855" t="s">
        <v>3053</v>
      </c>
      <c r="B1855" t="s">
        <v>1500</v>
      </c>
      <c r="C1855" t="s">
        <v>1576</v>
      </c>
      <c r="D1855">
        <v>0.11111111111111099</v>
      </c>
      <c r="E1855">
        <v>-4.2900505889391101E-2</v>
      </c>
      <c r="F1855">
        <v>0.26512272811161303</v>
      </c>
      <c r="G1855">
        <v>2</v>
      </c>
      <c r="H1855">
        <v>0.11111111111111099</v>
      </c>
      <c r="I1855">
        <v>18</v>
      </c>
      <c r="J1855" t="s">
        <v>1162</v>
      </c>
      <c r="K1855" t="s">
        <v>2786</v>
      </c>
      <c r="L1855" t="s">
        <v>3066</v>
      </c>
      <c r="N1855" t="s">
        <v>3306</v>
      </c>
      <c r="O1855" t="s">
        <v>2763</v>
      </c>
      <c r="P1855" t="s">
        <v>3047</v>
      </c>
      <c r="Q1855" t="s">
        <v>3055</v>
      </c>
      <c r="R1855" t="s">
        <v>1162</v>
      </c>
      <c r="S1855" t="s">
        <v>1496</v>
      </c>
      <c r="T1855" t="s">
        <v>2719</v>
      </c>
      <c r="V1855" t="s">
        <v>2714</v>
      </c>
      <c r="W1855">
        <v>0.95</v>
      </c>
      <c r="X1855" t="b">
        <v>1</v>
      </c>
      <c r="Y1855" t="s">
        <v>2720</v>
      </c>
    </row>
    <row r="1856" spans="1:25" x14ac:dyDescent="0.35">
      <c r="A1856" t="s">
        <v>3067</v>
      </c>
      <c r="B1856" t="s">
        <v>1496</v>
      </c>
      <c r="C1856" t="s">
        <v>1564</v>
      </c>
      <c r="D1856">
        <v>0.45</v>
      </c>
      <c r="E1856">
        <v>0.21657256342956599</v>
      </c>
      <c r="F1856">
        <v>0.68342743657043403</v>
      </c>
      <c r="G1856">
        <v>9</v>
      </c>
      <c r="H1856">
        <v>0.45</v>
      </c>
      <c r="I1856">
        <v>20</v>
      </c>
      <c r="J1856" t="s">
        <v>1174</v>
      </c>
      <c r="K1856" t="s">
        <v>2716</v>
      </c>
      <c r="L1856" t="s">
        <v>3046</v>
      </c>
      <c r="N1856" t="s">
        <v>3306</v>
      </c>
      <c r="O1856" t="s">
        <v>2763</v>
      </c>
      <c r="P1856" t="s">
        <v>3047</v>
      </c>
      <c r="Q1856" t="s">
        <v>3068</v>
      </c>
      <c r="R1856" t="s">
        <v>1174</v>
      </c>
      <c r="S1856" t="s">
        <v>1496</v>
      </c>
      <c r="T1856" t="s">
        <v>2719</v>
      </c>
      <c r="V1856" t="s">
        <v>2714</v>
      </c>
      <c r="W1856">
        <v>0.95</v>
      </c>
      <c r="X1856" t="b">
        <v>1</v>
      </c>
      <c r="Y1856" t="s">
        <v>2720</v>
      </c>
    </row>
    <row r="1857" spans="1:25" x14ac:dyDescent="0.35">
      <c r="A1857" t="s">
        <v>3067</v>
      </c>
      <c r="B1857" t="s">
        <v>1496</v>
      </c>
      <c r="C1857" t="s">
        <v>1580</v>
      </c>
      <c r="D1857">
        <v>0.05</v>
      </c>
      <c r="E1857">
        <v>-5.2261251621334701E-2</v>
      </c>
      <c r="F1857">
        <v>0.152261251621335</v>
      </c>
      <c r="G1857">
        <v>1</v>
      </c>
      <c r="H1857">
        <v>0.05</v>
      </c>
      <c r="I1857">
        <v>20</v>
      </c>
      <c r="J1857" t="s">
        <v>1174</v>
      </c>
      <c r="K1857" t="s">
        <v>2716</v>
      </c>
      <c r="L1857" t="s">
        <v>3049</v>
      </c>
      <c r="N1857" t="s">
        <v>3306</v>
      </c>
      <c r="O1857" t="s">
        <v>2763</v>
      </c>
      <c r="P1857" t="s">
        <v>3047</v>
      </c>
      <c r="Q1857" t="s">
        <v>3068</v>
      </c>
      <c r="R1857" t="s">
        <v>1174</v>
      </c>
      <c r="S1857" t="s">
        <v>1496</v>
      </c>
      <c r="T1857" t="s">
        <v>2719</v>
      </c>
      <c r="V1857" t="s">
        <v>2714</v>
      </c>
      <c r="W1857">
        <v>0.95</v>
      </c>
      <c r="X1857" t="b">
        <v>1</v>
      </c>
      <c r="Y1857" t="s">
        <v>2720</v>
      </c>
    </row>
    <row r="1858" spans="1:25" x14ac:dyDescent="0.35">
      <c r="A1858" t="s">
        <v>3067</v>
      </c>
      <c r="B1858" t="s">
        <v>1496</v>
      </c>
      <c r="C1858" t="s">
        <v>1558</v>
      </c>
      <c r="D1858">
        <v>0.5</v>
      </c>
      <c r="E1858">
        <v>0.26539659912769298</v>
      </c>
      <c r="F1858">
        <v>0.73460340087230702</v>
      </c>
      <c r="G1858">
        <v>10</v>
      </c>
      <c r="H1858">
        <v>0.5</v>
      </c>
      <c r="I1858">
        <v>20</v>
      </c>
      <c r="J1858" t="s">
        <v>1174</v>
      </c>
      <c r="K1858" t="s">
        <v>2716</v>
      </c>
      <c r="L1858" t="s">
        <v>3052</v>
      </c>
      <c r="N1858" t="s">
        <v>3306</v>
      </c>
      <c r="O1858" t="s">
        <v>2763</v>
      </c>
      <c r="P1858" t="s">
        <v>3047</v>
      </c>
      <c r="Q1858" t="s">
        <v>3068</v>
      </c>
      <c r="R1858" t="s">
        <v>1174</v>
      </c>
      <c r="S1858" t="s">
        <v>1496</v>
      </c>
      <c r="T1858" t="s">
        <v>2719</v>
      </c>
      <c r="V1858" t="s">
        <v>2714</v>
      </c>
      <c r="W1858">
        <v>0.95</v>
      </c>
      <c r="X1858" t="b">
        <v>1</v>
      </c>
      <c r="Y1858" t="s">
        <v>2720</v>
      </c>
    </row>
    <row r="1859" spans="1:25" x14ac:dyDescent="0.35">
      <c r="A1859" t="s">
        <v>3069</v>
      </c>
      <c r="B1859" t="s">
        <v>1500</v>
      </c>
      <c r="C1859" t="s">
        <v>1581</v>
      </c>
      <c r="D1859">
        <v>0.72916666666666696</v>
      </c>
      <c r="E1859">
        <v>0.63911385489729799</v>
      </c>
      <c r="F1859">
        <v>0.81921947843603504</v>
      </c>
      <c r="G1859">
        <v>70</v>
      </c>
      <c r="H1859">
        <v>0.72916666666666696</v>
      </c>
      <c r="I1859">
        <v>96</v>
      </c>
      <c r="J1859" t="s">
        <v>1187</v>
      </c>
      <c r="K1859" t="s">
        <v>2786</v>
      </c>
      <c r="L1859" t="s">
        <v>3070</v>
      </c>
      <c r="N1859" t="s">
        <v>3306</v>
      </c>
      <c r="O1859" t="s">
        <v>2763</v>
      </c>
      <c r="P1859" t="s">
        <v>3071</v>
      </c>
      <c r="Q1859" t="s">
        <v>3072</v>
      </c>
      <c r="R1859" t="s">
        <v>1187</v>
      </c>
      <c r="S1859" t="s">
        <v>1496</v>
      </c>
      <c r="T1859" t="s">
        <v>2719</v>
      </c>
      <c r="V1859" t="s">
        <v>2714</v>
      </c>
      <c r="W1859">
        <v>0.95</v>
      </c>
      <c r="X1859" t="b">
        <v>1</v>
      </c>
      <c r="Y1859" t="s">
        <v>2720</v>
      </c>
    </row>
    <row r="1860" spans="1:25" x14ac:dyDescent="0.35">
      <c r="A1860" t="s">
        <v>3069</v>
      </c>
      <c r="B1860" t="s">
        <v>1496</v>
      </c>
      <c r="C1860" t="s">
        <v>1581</v>
      </c>
      <c r="D1860">
        <v>0.40909090909090901</v>
      </c>
      <c r="E1860">
        <v>0.20096442734751699</v>
      </c>
      <c r="F1860">
        <v>0.61721739083430105</v>
      </c>
      <c r="G1860">
        <v>9</v>
      </c>
      <c r="H1860">
        <v>0.40909090909090901</v>
      </c>
      <c r="I1860">
        <v>22</v>
      </c>
      <c r="J1860" t="s">
        <v>1187</v>
      </c>
      <c r="K1860" t="s">
        <v>2786</v>
      </c>
      <c r="L1860" t="s">
        <v>3070</v>
      </c>
      <c r="N1860" t="s">
        <v>3306</v>
      </c>
      <c r="O1860" t="s">
        <v>2763</v>
      </c>
      <c r="P1860" t="s">
        <v>3071</v>
      </c>
      <c r="Q1860" t="s">
        <v>3072</v>
      </c>
      <c r="R1860" t="s">
        <v>1187</v>
      </c>
      <c r="S1860" t="s">
        <v>1496</v>
      </c>
      <c r="T1860" t="s">
        <v>2719</v>
      </c>
      <c r="V1860" t="s">
        <v>2714</v>
      </c>
      <c r="W1860">
        <v>0.95</v>
      </c>
      <c r="X1860" t="b">
        <v>1</v>
      </c>
      <c r="Y1860" t="s">
        <v>2720</v>
      </c>
    </row>
    <row r="1861" spans="1:25" x14ac:dyDescent="0.35">
      <c r="A1861" t="s">
        <v>3069</v>
      </c>
      <c r="B1861" t="s">
        <v>1500</v>
      </c>
      <c r="C1861" t="s">
        <v>1648</v>
      </c>
      <c r="D1861">
        <v>0.26041666666666702</v>
      </c>
      <c r="E1861">
        <v>0.17148411316716</v>
      </c>
      <c r="F1861">
        <v>0.34934922016617298</v>
      </c>
      <c r="G1861">
        <v>25</v>
      </c>
      <c r="H1861">
        <v>0.26041666666666702</v>
      </c>
      <c r="I1861">
        <v>96</v>
      </c>
      <c r="J1861" t="s">
        <v>1187</v>
      </c>
      <c r="K1861" t="s">
        <v>2786</v>
      </c>
      <c r="L1861" t="s">
        <v>3073</v>
      </c>
      <c r="N1861" t="s">
        <v>3306</v>
      </c>
      <c r="O1861" t="s">
        <v>2763</v>
      </c>
      <c r="P1861" t="s">
        <v>3071</v>
      </c>
      <c r="Q1861" t="s">
        <v>3072</v>
      </c>
      <c r="R1861" t="s">
        <v>1187</v>
      </c>
      <c r="S1861" t="s">
        <v>1496</v>
      </c>
      <c r="T1861" t="s">
        <v>2719</v>
      </c>
      <c r="V1861" t="s">
        <v>2714</v>
      </c>
      <c r="W1861">
        <v>0.95</v>
      </c>
      <c r="X1861" t="b">
        <v>1</v>
      </c>
      <c r="Y1861" t="s">
        <v>2720</v>
      </c>
    </row>
    <row r="1862" spans="1:25" x14ac:dyDescent="0.35">
      <c r="A1862" t="s">
        <v>3069</v>
      </c>
      <c r="B1862" t="s">
        <v>1496</v>
      </c>
      <c r="C1862" t="s">
        <v>1648</v>
      </c>
      <c r="D1862">
        <v>0.5</v>
      </c>
      <c r="E1862">
        <v>0.288345699518335</v>
      </c>
      <c r="F1862">
        <v>0.711654300481665</v>
      </c>
      <c r="G1862">
        <v>11</v>
      </c>
      <c r="H1862">
        <v>0.5</v>
      </c>
      <c r="I1862">
        <v>22</v>
      </c>
      <c r="J1862" t="s">
        <v>1187</v>
      </c>
      <c r="K1862" t="s">
        <v>2786</v>
      </c>
      <c r="L1862" t="s">
        <v>3073</v>
      </c>
      <c r="N1862" t="s">
        <v>3306</v>
      </c>
      <c r="O1862" t="s">
        <v>2763</v>
      </c>
      <c r="P1862" t="s">
        <v>3071</v>
      </c>
      <c r="Q1862" t="s">
        <v>3072</v>
      </c>
      <c r="R1862" t="s">
        <v>1187</v>
      </c>
      <c r="S1862" t="s">
        <v>1496</v>
      </c>
      <c r="T1862" t="s">
        <v>2719</v>
      </c>
      <c r="V1862" t="s">
        <v>2714</v>
      </c>
      <c r="W1862">
        <v>0.95</v>
      </c>
      <c r="X1862" t="b">
        <v>1</v>
      </c>
      <c r="Y1862" t="s">
        <v>2720</v>
      </c>
    </row>
    <row r="1863" spans="1:25" x14ac:dyDescent="0.35">
      <c r="A1863" t="s">
        <v>3069</v>
      </c>
      <c r="B1863" t="s">
        <v>1500</v>
      </c>
      <c r="C1863" t="s">
        <v>1512</v>
      </c>
      <c r="D1863">
        <v>0.104166666666667</v>
      </c>
      <c r="E1863">
        <v>4.2263793166862601E-2</v>
      </c>
      <c r="F1863">
        <v>0.16606954016647099</v>
      </c>
      <c r="G1863">
        <v>10</v>
      </c>
      <c r="H1863">
        <v>0.104166666666667</v>
      </c>
      <c r="I1863">
        <v>96</v>
      </c>
      <c r="J1863" t="s">
        <v>1187</v>
      </c>
      <c r="K1863" t="s">
        <v>2786</v>
      </c>
      <c r="L1863" t="s">
        <v>3074</v>
      </c>
      <c r="N1863" t="s">
        <v>3306</v>
      </c>
      <c r="O1863" t="s">
        <v>2763</v>
      </c>
      <c r="P1863" t="s">
        <v>3071</v>
      </c>
      <c r="Q1863" t="s">
        <v>3072</v>
      </c>
      <c r="R1863" t="s">
        <v>1187</v>
      </c>
      <c r="S1863" t="s">
        <v>1496</v>
      </c>
      <c r="T1863" t="s">
        <v>2719</v>
      </c>
      <c r="V1863" t="s">
        <v>2714</v>
      </c>
      <c r="W1863">
        <v>0.95</v>
      </c>
      <c r="X1863" t="b">
        <v>1</v>
      </c>
      <c r="Y1863" t="s">
        <v>2720</v>
      </c>
    </row>
    <row r="1864" spans="1:25" x14ac:dyDescent="0.35">
      <c r="A1864" t="s">
        <v>3069</v>
      </c>
      <c r="B1864" t="s">
        <v>1496</v>
      </c>
      <c r="C1864" t="s">
        <v>1512</v>
      </c>
      <c r="D1864">
        <v>4.5454545454545497E-2</v>
      </c>
      <c r="E1864">
        <v>-4.2720168465468798E-2</v>
      </c>
      <c r="F1864">
        <v>0.13362925937455999</v>
      </c>
      <c r="G1864">
        <v>1</v>
      </c>
      <c r="H1864">
        <v>4.5454545454545497E-2</v>
      </c>
      <c r="I1864">
        <v>22</v>
      </c>
      <c r="J1864" t="s">
        <v>1187</v>
      </c>
      <c r="K1864" t="s">
        <v>2786</v>
      </c>
      <c r="L1864" t="s">
        <v>3074</v>
      </c>
      <c r="N1864" t="s">
        <v>3306</v>
      </c>
      <c r="O1864" t="s">
        <v>2763</v>
      </c>
      <c r="P1864" t="s">
        <v>3071</v>
      </c>
      <c r="Q1864" t="s">
        <v>3072</v>
      </c>
      <c r="R1864" t="s">
        <v>1187</v>
      </c>
      <c r="S1864" t="s">
        <v>1496</v>
      </c>
      <c r="T1864" t="s">
        <v>2719</v>
      </c>
      <c r="V1864" t="s">
        <v>2714</v>
      </c>
      <c r="W1864">
        <v>0.95</v>
      </c>
      <c r="X1864" t="b">
        <v>1</v>
      </c>
      <c r="Y1864" t="s">
        <v>2720</v>
      </c>
    </row>
    <row r="1865" spans="1:25" x14ac:dyDescent="0.35">
      <c r="A1865" t="s">
        <v>3069</v>
      </c>
      <c r="B1865" t="s">
        <v>1500</v>
      </c>
      <c r="C1865" t="s">
        <v>3075</v>
      </c>
      <c r="D1865">
        <v>1.0416666666666701E-2</v>
      </c>
      <c r="E1865">
        <v>-1.01575536558296E-2</v>
      </c>
      <c r="F1865">
        <v>3.09908869891629E-2</v>
      </c>
      <c r="G1865">
        <v>1</v>
      </c>
      <c r="H1865">
        <v>1.0416666666666701E-2</v>
      </c>
      <c r="I1865">
        <v>96</v>
      </c>
      <c r="J1865" t="s">
        <v>1187</v>
      </c>
      <c r="K1865" t="s">
        <v>2786</v>
      </c>
      <c r="L1865" t="s">
        <v>3076</v>
      </c>
      <c r="N1865" t="s">
        <v>3306</v>
      </c>
      <c r="O1865" t="s">
        <v>2763</v>
      </c>
      <c r="P1865" t="s">
        <v>3071</v>
      </c>
      <c r="Q1865" t="s">
        <v>3072</v>
      </c>
      <c r="R1865" t="s">
        <v>1187</v>
      </c>
      <c r="S1865" t="s">
        <v>1496</v>
      </c>
      <c r="T1865" t="s">
        <v>2719</v>
      </c>
      <c r="V1865" t="s">
        <v>2714</v>
      </c>
      <c r="W1865">
        <v>0.95</v>
      </c>
      <c r="X1865" t="b">
        <v>1</v>
      </c>
      <c r="Y1865" t="s">
        <v>2720</v>
      </c>
    </row>
    <row r="1866" spans="1:25" x14ac:dyDescent="0.35">
      <c r="A1866" t="s">
        <v>3069</v>
      </c>
      <c r="B1866" t="s">
        <v>1500</v>
      </c>
      <c r="C1866" t="s">
        <v>1702</v>
      </c>
      <c r="D1866">
        <v>1.0416666666666701E-2</v>
      </c>
      <c r="E1866">
        <v>-1.01575536558296E-2</v>
      </c>
      <c r="F1866">
        <v>3.09908869891629E-2</v>
      </c>
      <c r="G1866">
        <v>1</v>
      </c>
      <c r="H1866">
        <v>1.0416666666666701E-2</v>
      </c>
      <c r="I1866">
        <v>96</v>
      </c>
      <c r="J1866" t="s">
        <v>1187</v>
      </c>
      <c r="K1866" t="s">
        <v>2786</v>
      </c>
      <c r="L1866" t="s">
        <v>2832</v>
      </c>
      <c r="N1866" t="s">
        <v>3306</v>
      </c>
      <c r="O1866" t="s">
        <v>2763</v>
      </c>
      <c r="P1866" t="s">
        <v>3071</v>
      </c>
      <c r="Q1866" t="s">
        <v>3072</v>
      </c>
      <c r="R1866" t="s">
        <v>1187</v>
      </c>
      <c r="S1866" t="s">
        <v>1496</v>
      </c>
      <c r="T1866" t="s">
        <v>2719</v>
      </c>
      <c r="V1866" t="s">
        <v>2714</v>
      </c>
      <c r="W1866">
        <v>0.95</v>
      </c>
      <c r="X1866" t="b">
        <v>1</v>
      </c>
      <c r="Y1866" t="s">
        <v>2720</v>
      </c>
    </row>
    <row r="1867" spans="1:25" x14ac:dyDescent="0.35">
      <c r="A1867" t="s">
        <v>3069</v>
      </c>
      <c r="B1867" t="s">
        <v>1496</v>
      </c>
      <c r="C1867" t="s">
        <v>1702</v>
      </c>
      <c r="D1867">
        <v>9.0909090909090898E-2</v>
      </c>
      <c r="E1867">
        <v>-3.0783575653042499E-2</v>
      </c>
      <c r="F1867">
        <v>0.21260175747122401</v>
      </c>
      <c r="G1867">
        <v>2</v>
      </c>
      <c r="H1867">
        <v>9.0909090909090898E-2</v>
      </c>
      <c r="I1867">
        <v>22</v>
      </c>
      <c r="J1867" t="s">
        <v>1187</v>
      </c>
      <c r="K1867" t="s">
        <v>2786</v>
      </c>
      <c r="L1867" t="s">
        <v>2832</v>
      </c>
      <c r="N1867" t="s">
        <v>3306</v>
      </c>
      <c r="O1867" t="s">
        <v>2763</v>
      </c>
      <c r="P1867" t="s">
        <v>3071</v>
      </c>
      <c r="Q1867" t="s">
        <v>3072</v>
      </c>
      <c r="R1867" t="s">
        <v>1187</v>
      </c>
      <c r="S1867" t="s">
        <v>1496</v>
      </c>
      <c r="T1867" t="s">
        <v>2719</v>
      </c>
      <c r="V1867" t="s">
        <v>2714</v>
      </c>
      <c r="W1867">
        <v>0.95</v>
      </c>
      <c r="X1867" t="b">
        <v>1</v>
      </c>
      <c r="Y1867" t="s">
        <v>2720</v>
      </c>
    </row>
    <row r="1868" spans="1:25" x14ac:dyDescent="0.35">
      <c r="A1868" t="s">
        <v>3077</v>
      </c>
      <c r="B1868" t="s">
        <v>1500</v>
      </c>
      <c r="C1868" t="s">
        <v>1500</v>
      </c>
      <c r="D1868">
        <v>0.73426573426573405</v>
      </c>
      <c r="E1868">
        <v>0.66123166822985202</v>
      </c>
      <c r="F1868">
        <v>0.80729980030161597</v>
      </c>
      <c r="G1868">
        <v>105</v>
      </c>
      <c r="H1868">
        <v>0.73426573426573405</v>
      </c>
      <c r="I1868">
        <v>143</v>
      </c>
      <c r="J1868" t="s">
        <v>1197</v>
      </c>
      <c r="K1868" t="s">
        <v>2716</v>
      </c>
      <c r="L1868" t="s">
        <v>2731</v>
      </c>
      <c r="N1868" t="s">
        <v>3306</v>
      </c>
      <c r="O1868" t="s">
        <v>3078</v>
      </c>
      <c r="P1868" t="s">
        <v>3079</v>
      </c>
      <c r="Q1868" t="s">
        <v>3080</v>
      </c>
      <c r="R1868" t="s">
        <v>1197</v>
      </c>
      <c r="T1868" t="s">
        <v>2719</v>
      </c>
      <c r="V1868" t="s">
        <v>2714</v>
      </c>
      <c r="W1868">
        <v>0.95</v>
      </c>
      <c r="X1868" t="b">
        <v>1</v>
      </c>
      <c r="Y1868" t="s">
        <v>2720</v>
      </c>
    </row>
    <row r="1869" spans="1:25" x14ac:dyDescent="0.35">
      <c r="A1869" t="s">
        <v>3077</v>
      </c>
      <c r="B1869" t="s">
        <v>1500</v>
      </c>
      <c r="C1869" t="s">
        <v>1496</v>
      </c>
      <c r="D1869">
        <v>0.26573426573426601</v>
      </c>
      <c r="E1869">
        <v>0.19270019969838401</v>
      </c>
      <c r="F1869">
        <v>0.33876833177014798</v>
      </c>
      <c r="G1869">
        <v>38</v>
      </c>
      <c r="H1869">
        <v>0.26573426573426601</v>
      </c>
      <c r="I1869">
        <v>143</v>
      </c>
      <c r="J1869" t="s">
        <v>1197</v>
      </c>
      <c r="K1869" t="s">
        <v>2716</v>
      </c>
      <c r="L1869" t="s">
        <v>2733</v>
      </c>
      <c r="N1869" t="s">
        <v>3306</v>
      </c>
      <c r="O1869" t="s">
        <v>3078</v>
      </c>
      <c r="P1869" t="s">
        <v>3079</v>
      </c>
      <c r="Q1869" t="s">
        <v>3080</v>
      </c>
      <c r="R1869" t="s">
        <v>1197</v>
      </c>
      <c r="T1869" t="s">
        <v>2719</v>
      </c>
      <c r="V1869" t="s">
        <v>2714</v>
      </c>
      <c r="W1869">
        <v>0.95</v>
      </c>
      <c r="X1869" t="b">
        <v>1</v>
      </c>
      <c r="Y1869" t="s">
        <v>2720</v>
      </c>
    </row>
    <row r="1870" spans="1:25" x14ac:dyDescent="0.35">
      <c r="A1870" t="s">
        <v>3077</v>
      </c>
      <c r="B1870" t="s">
        <v>1496</v>
      </c>
      <c r="C1870" t="s">
        <v>1500</v>
      </c>
      <c r="D1870">
        <v>7.4074074074074098E-2</v>
      </c>
      <c r="E1870">
        <v>3.61004919333878E-3</v>
      </c>
      <c r="F1870">
        <v>0.14453809895480901</v>
      </c>
      <c r="G1870">
        <v>4</v>
      </c>
      <c r="H1870">
        <v>7.4074074074074098E-2</v>
      </c>
      <c r="I1870">
        <v>54</v>
      </c>
      <c r="J1870" t="s">
        <v>1197</v>
      </c>
      <c r="K1870" t="s">
        <v>2716</v>
      </c>
      <c r="L1870" t="s">
        <v>2731</v>
      </c>
      <c r="N1870" t="s">
        <v>3306</v>
      </c>
      <c r="O1870" t="s">
        <v>3078</v>
      </c>
      <c r="P1870" t="s">
        <v>3079</v>
      </c>
      <c r="Q1870" t="s">
        <v>3080</v>
      </c>
      <c r="R1870" t="s">
        <v>1197</v>
      </c>
      <c r="T1870" t="s">
        <v>2719</v>
      </c>
      <c r="V1870" t="s">
        <v>2714</v>
      </c>
      <c r="W1870">
        <v>0.95</v>
      </c>
      <c r="X1870" t="b">
        <v>1</v>
      </c>
      <c r="Y1870" t="s">
        <v>2720</v>
      </c>
    </row>
    <row r="1871" spans="1:25" x14ac:dyDescent="0.35">
      <c r="A1871" t="s">
        <v>3077</v>
      </c>
      <c r="B1871" t="s">
        <v>1496</v>
      </c>
      <c r="C1871" t="s">
        <v>1496</v>
      </c>
      <c r="D1871">
        <v>0.92592592592592604</v>
      </c>
      <c r="E1871">
        <v>0.85546190104519004</v>
      </c>
      <c r="F1871">
        <v>0.99638995080666104</v>
      </c>
      <c r="G1871">
        <v>50</v>
      </c>
      <c r="H1871">
        <v>0.92592592592592604</v>
      </c>
      <c r="I1871">
        <v>54</v>
      </c>
      <c r="J1871" t="s">
        <v>1197</v>
      </c>
      <c r="K1871" t="s">
        <v>2716</v>
      </c>
      <c r="L1871" t="s">
        <v>2733</v>
      </c>
      <c r="N1871" t="s">
        <v>3306</v>
      </c>
      <c r="O1871" t="s">
        <v>3078</v>
      </c>
      <c r="P1871" t="s">
        <v>3079</v>
      </c>
      <c r="Q1871" t="s">
        <v>3080</v>
      </c>
      <c r="R1871" t="s">
        <v>1197</v>
      </c>
      <c r="T1871" t="s">
        <v>2719</v>
      </c>
      <c r="V1871" t="s">
        <v>2714</v>
      </c>
      <c r="W1871">
        <v>0.95</v>
      </c>
      <c r="X1871" t="b">
        <v>1</v>
      </c>
      <c r="Y1871" t="s">
        <v>2720</v>
      </c>
    </row>
    <row r="1872" spans="1:25" x14ac:dyDescent="0.35">
      <c r="A1872" t="s">
        <v>3081</v>
      </c>
      <c r="B1872" t="s">
        <v>1500</v>
      </c>
      <c r="C1872" t="s">
        <v>1540</v>
      </c>
      <c r="D1872">
        <v>0.55263157894736803</v>
      </c>
      <c r="E1872">
        <v>0.39190245109490701</v>
      </c>
      <c r="F1872">
        <v>0.71336070679982899</v>
      </c>
      <c r="G1872">
        <v>21</v>
      </c>
      <c r="H1872">
        <v>0.55263157894736803</v>
      </c>
      <c r="I1872">
        <v>38</v>
      </c>
      <c r="J1872" t="s">
        <v>1199</v>
      </c>
      <c r="K1872" t="s">
        <v>2716</v>
      </c>
      <c r="L1872" t="s">
        <v>3084</v>
      </c>
      <c r="N1872" t="s">
        <v>3306</v>
      </c>
      <c r="O1872" t="s">
        <v>3078</v>
      </c>
      <c r="P1872" t="s">
        <v>3079</v>
      </c>
      <c r="Q1872" t="s">
        <v>3083</v>
      </c>
      <c r="R1872" t="s">
        <v>1199</v>
      </c>
      <c r="S1872" t="s">
        <v>1496</v>
      </c>
      <c r="T1872" t="s">
        <v>2719</v>
      </c>
      <c r="V1872" t="s">
        <v>2714</v>
      </c>
      <c r="W1872">
        <v>0.95</v>
      </c>
      <c r="X1872" t="b">
        <v>1</v>
      </c>
      <c r="Y1872" t="s">
        <v>2720</v>
      </c>
    </row>
    <row r="1873" spans="1:25" x14ac:dyDescent="0.35">
      <c r="A1873" t="s">
        <v>3081</v>
      </c>
      <c r="B1873" t="s">
        <v>1500</v>
      </c>
      <c r="C1873" t="s">
        <v>1649</v>
      </c>
      <c r="D1873">
        <v>0.42105263157894701</v>
      </c>
      <c r="E1873">
        <v>0.26145302670103898</v>
      </c>
      <c r="F1873">
        <v>0.58065223645685604</v>
      </c>
      <c r="G1873">
        <v>16</v>
      </c>
      <c r="H1873">
        <v>0.42105263157894701</v>
      </c>
      <c r="I1873">
        <v>38</v>
      </c>
      <c r="J1873" t="s">
        <v>1199</v>
      </c>
      <c r="K1873" t="s">
        <v>2716</v>
      </c>
      <c r="L1873" t="s">
        <v>3086</v>
      </c>
      <c r="N1873" t="s">
        <v>3306</v>
      </c>
      <c r="O1873" t="s">
        <v>3078</v>
      </c>
      <c r="P1873" t="s">
        <v>3079</v>
      </c>
      <c r="Q1873" t="s">
        <v>3083</v>
      </c>
      <c r="R1873" t="s">
        <v>1199</v>
      </c>
      <c r="S1873" t="s">
        <v>1496</v>
      </c>
      <c r="T1873" t="s">
        <v>2719</v>
      </c>
      <c r="V1873" t="s">
        <v>2714</v>
      </c>
      <c r="W1873">
        <v>0.95</v>
      </c>
      <c r="X1873" t="b">
        <v>1</v>
      </c>
      <c r="Y1873" t="s">
        <v>2720</v>
      </c>
    </row>
    <row r="1874" spans="1:25" x14ac:dyDescent="0.35">
      <c r="A1874" t="s">
        <v>3081</v>
      </c>
      <c r="B1874" t="s">
        <v>1500</v>
      </c>
      <c r="C1874" t="s">
        <v>1582</v>
      </c>
      <c r="D1874">
        <v>2.6315789473684199E-2</v>
      </c>
      <c r="E1874">
        <v>-2.54283706451989E-2</v>
      </c>
      <c r="F1874">
        <v>7.8059949592567304E-2</v>
      </c>
      <c r="G1874">
        <v>1</v>
      </c>
      <c r="H1874">
        <v>2.6315789473684199E-2</v>
      </c>
      <c r="I1874">
        <v>38</v>
      </c>
      <c r="J1874" t="s">
        <v>1199</v>
      </c>
      <c r="K1874" t="s">
        <v>2716</v>
      </c>
      <c r="L1874" t="s">
        <v>3087</v>
      </c>
      <c r="N1874" t="s">
        <v>3306</v>
      </c>
      <c r="O1874" t="s">
        <v>3078</v>
      </c>
      <c r="P1874" t="s">
        <v>3079</v>
      </c>
      <c r="Q1874" t="s">
        <v>3083</v>
      </c>
      <c r="R1874" t="s">
        <v>1199</v>
      </c>
      <c r="S1874" t="s">
        <v>1496</v>
      </c>
      <c r="T1874" t="s">
        <v>2719</v>
      </c>
      <c r="V1874" t="s">
        <v>2714</v>
      </c>
      <c r="W1874">
        <v>0.95</v>
      </c>
      <c r="X1874" t="b">
        <v>1</v>
      </c>
      <c r="Y1874" t="s">
        <v>2720</v>
      </c>
    </row>
    <row r="1875" spans="1:25" x14ac:dyDescent="0.35">
      <c r="A1875" t="s">
        <v>3081</v>
      </c>
      <c r="B1875" t="s">
        <v>1496</v>
      </c>
      <c r="C1875" t="s">
        <v>1838</v>
      </c>
      <c r="D1875">
        <v>0.02</v>
      </c>
      <c r="E1875">
        <v>-1.9452897895215902E-2</v>
      </c>
      <c r="F1875">
        <v>5.9452897895215899E-2</v>
      </c>
      <c r="G1875">
        <v>1</v>
      </c>
      <c r="H1875">
        <v>0.02</v>
      </c>
      <c r="I1875">
        <v>50</v>
      </c>
      <c r="J1875" t="s">
        <v>1199</v>
      </c>
      <c r="K1875" t="s">
        <v>2716</v>
      </c>
      <c r="L1875" t="s">
        <v>3082</v>
      </c>
      <c r="N1875" t="s">
        <v>3306</v>
      </c>
      <c r="O1875" t="s">
        <v>3078</v>
      </c>
      <c r="P1875" t="s">
        <v>3079</v>
      </c>
      <c r="Q1875" t="s">
        <v>3083</v>
      </c>
      <c r="R1875" t="s">
        <v>1199</v>
      </c>
      <c r="S1875" t="s">
        <v>1496</v>
      </c>
      <c r="T1875" t="s">
        <v>2719</v>
      </c>
      <c r="V1875" t="s">
        <v>2714</v>
      </c>
      <c r="W1875">
        <v>0.95</v>
      </c>
      <c r="X1875" t="b">
        <v>1</v>
      </c>
      <c r="Y1875" t="s">
        <v>2720</v>
      </c>
    </row>
    <row r="1876" spans="1:25" x14ac:dyDescent="0.35">
      <c r="A1876" t="s">
        <v>3081</v>
      </c>
      <c r="B1876" t="s">
        <v>1496</v>
      </c>
      <c r="C1876" t="s">
        <v>1540</v>
      </c>
      <c r="D1876">
        <v>0.54</v>
      </c>
      <c r="E1876">
        <v>0.39954840723528401</v>
      </c>
      <c r="F1876">
        <v>0.68045159276471601</v>
      </c>
      <c r="G1876">
        <v>27</v>
      </c>
      <c r="H1876">
        <v>0.54</v>
      </c>
      <c r="I1876">
        <v>50</v>
      </c>
      <c r="J1876" t="s">
        <v>1199</v>
      </c>
      <c r="K1876" t="s">
        <v>2716</v>
      </c>
      <c r="L1876" t="s">
        <v>3084</v>
      </c>
      <c r="N1876" t="s">
        <v>3306</v>
      </c>
      <c r="O1876" t="s">
        <v>3078</v>
      </c>
      <c r="P1876" t="s">
        <v>3079</v>
      </c>
      <c r="Q1876" t="s">
        <v>3083</v>
      </c>
      <c r="R1876" t="s">
        <v>1199</v>
      </c>
      <c r="S1876" t="s">
        <v>1496</v>
      </c>
      <c r="T1876" t="s">
        <v>2719</v>
      </c>
      <c r="V1876" t="s">
        <v>2714</v>
      </c>
      <c r="W1876">
        <v>0.95</v>
      </c>
      <c r="X1876" t="b">
        <v>1</v>
      </c>
      <c r="Y1876" t="s">
        <v>2720</v>
      </c>
    </row>
    <row r="1877" spans="1:25" x14ac:dyDescent="0.35">
      <c r="A1877" t="s">
        <v>3081</v>
      </c>
      <c r="B1877" t="s">
        <v>1496</v>
      </c>
      <c r="C1877" t="s">
        <v>1922</v>
      </c>
      <c r="D1877">
        <v>0.02</v>
      </c>
      <c r="E1877">
        <v>-1.9452897895215902E-2</v>
      </c>
      <c r="F1877">
        <v>5.9452897895215899E-2</v>
      </c>
      <c r="G1877">
        <v>1</v>
      </c>
      <c r="H1877">
        <v>0.02</v>
      </c>
      <c r="I1877">
        <v>50</v>
      </c>
      <c r="J1877" t="s">
        <v>1199</v>
      </c>
      <c r="K1877" t="s">
        <v>2716</v>
      </c>
      <c r="L1877" t="s">
        <v>3085</v>
      </c>
      <c r="N1877" t="s">
        <v>3306</v>
      </c>
      <c r="O1877" t="s">
        <v>3078</v>
      </c>
      <c r="P1877" t="s">
        <v>3079</v>
      </c>
      <c r="Q1877" t="s">
        <v>3083</v>
      </c>
      <c r="R1877" t="s">
        <v>1199</v>
      </c>
      <c r="S1877" t="s">
        <v>1496</v>
      </c>
      <c r="T1877" t="s">
        <v>2719</v>
      </c>
      <c r="V1877" t="s">
        <v>2714</v>
      </c>
      <c r="W1877">
        <v>0.95</v>
      </c>
      <c r="X1877" t="b">
        <v>1</v>
      </c>
      <c r="Y1877" t="s">
        <v>2720</v>
      </c>
    </row>
    <row r="1878" spans="1:25" x14ac:dyDescent="0.35">
      <c r="A1878" t="s">
        <v>3081</v>
      </c>
      <c r="B1878" t="s">
        <v>1496</v>
      </c>
      <c r="C1878" t="s">
        <v>1649</v>
      </c>
      <c r="D1878">
        <v>0.38</v>
      </c>
      <c r="E1878">
        <v>0.24321498704226299</v>
      </c>
      <c r="F1878">
        <v>0.51678501295773704</v>
      </c>
      <c r="G1878">
        <v>19</v>
      </c>
      <c r="H1878">
        <v>0.38</v>
      </c>
      <c r="I1878">
        <v>50</v>
      </c>
      <c r="J1878" t="s">
        <v>1199</v>
      </c>
      <c r="K1878" t="s">
        <v>2716</v>
      </c>
      <c r="L1878" t="s">
        <v>3086</v>
      </c>
      <c r="N1878" t="s">
        <v>3306</v>
      </c>
      <c r="O1878" t="s">
        <v>3078</v>
      </c>
      <c r="P1878" t="s">
        <v>3079</v>
      </c>
      <c r="Q1878" t="s">
        <v>3083</v>
      </c>
      <c r="R1878" t="s">
        <v>1199</v>
      </c>
      <c r="S1878" t="s">
        <v>1496</v>
      </c>
      <c r="T1878" t="s">
        <v>2719</v>
      </c>
      <c r="V1878" t="s">
        <v>2714</v>
      </c>
      <c r="W1878">
        <v>0.95</v>
      </c>
      <c r="X1878" t="b">
        <v>1</v>
      </c>
      <c r="Y1878" t="s">
        <v>2720</v>
      </c>
    </row>
    <row r="1879" spans="1:25" x14ac:dyDescent="0.35">
      <c r="A1879" t="s">
        <v>3081</v>
      </c>
      <c r="B1879" t="s">
        <v>1496</v>
      </c>
      <c r="C1879" t="s">
        <v>1582</v>
      </c>
      <c r="D1879">
        <v>0.04</v>
      </c>
      <c r="E1879">
        <v>-1.5222553552802E-2</v>
      </c>
      <c r="F1879">
        <v>9.5222553552802E-2</v>
      </c>
      <c r="G1879">
        <v>2</v>
      </c>
      <c r="H1879">
        <v>0.04</v>
      </c>
      <c r="I1879">
        <v>50</v>
      </c>
      <c r="J1879" t="s">
        <v>1199</v>
      </c>
      <c r="K1879" t="s">
        <v>2716</v>
      </c>
      <c r="L1879" t="s">
        <v>3087</v>
      </c>
      <c r="N1879" t="s">
        <v>3306</v>
      </c>
      <c r="O1879" t="s">
        <v>3078</v>
      </c>
      <c r="P1879" t="s">
        <v>3079</v>
      </c>
      <c r="Q1879" t="s">
        <v>3083</v>
      </c>
      <c r="R1879" t="s">
        <v>1199</v>
      </c>
      <c r="S1879" t="s">
        <v>1496</v>
      </c>
      <c r="T1879" t="s">
        <v>2719</v>
      </c>
      <c r="V1879" t="s">
        <v>2714</v>
      </c>
      <c r="W1879">
        <v>0.95</v>
      </c>
      <c r="X1879" t="b">
        <v>1</v>
      </c>
      <c r="Y1879" t="s">
        <v>2720</v>
      </c>
    </row>
    <row r="1880" spans="1:25" x14ac:dyDescent="0.35">
      <c r="A1880" t="s">
        <v>3088</v>
      </c>
      <c r="B1880" t="s">
        <v>1500</v>
      </c>
      <c r="C1880" t="s">
        <v>1559</v>
      </c>
      <c r="D1880">
        <v>0.52631578947368396</v>
      </c>
      <c r="E1880">
        <v>0.36491274198687301</v>
      </c>
      <c r="F1880">
        <v>0.68771883696049496</v>
      </c>
      <c r="G1880">
        <v>20</v>
      </c>
      <c r="H1880">
        <v>0.52631578947368396</v>
      </c>
      <c r="I1880">
        <v>38</v>
      </c>
      <c r="J1880" t="s">
        <v>1200</v>
      </c>
      <c r="K1880" t="s">
        <v>2786</v>
      </c>
      <c r="L1880" t="s">
        <v>3089</v>
      </c>
      <c r="N1880" t="s">
        <v>3306</v>
      </c>
      <c r="O1880" t="s">
        <v>3078</v>
      </c>
      <c r="P1880" t="s">
        <v>3079</v>
      </c>
      <c r="Q1880" t="s">
        <v>3090</v>
      </c>
      <c r="R1880" t="s">
        <v>1200</v>
      </c>
      <c r="S1880" t="s">
        <v>1496</v>
      </c>
      <c r="T1880" t="s">
        <v>2719</v>
      </c>
      <c r="V1880" t="s">
        <v>2714</v>
      </c>
      <c r="W1880">
        <v>0.95</v>
      </c>
      <c r="X1880" t="b">
        <v>1</v>
      </c>
      <c r="Y1880" t="s">
        <v>2720</v>
      </c>
    </row>
    <row r="1881" spans="1:25" x14ac:dyDescent="0.35">
      <c r="A1881" t="s">
        <v>3088</v>
      </c>
      <c r="B1881" t="s">
        <v>1496</v>
      </c>
      <c r="C1881" t="s">
        <v>1559</v>
      </c>
      <c r="D1881">
        <v>0.6</v>
      </c>
      <c r="E1881">
        <v>0.461943616117995</v>
      </c>
      <c r="F1881">
        <v>0.73805638388200501</v>
      </c>
      <c r="G1881">
        <v>30</v>
      </c>
      <c r="H1881">
        <v>0.6</v>
      </c>
      <c r="I1881">
        <v>50</v>
      </c>
      <c r="J1881" t="s">
        <v>1200</v>
      </c>
      <c r="K1881" t="s">
        <v>2786</v>
      </c>
      <c r="L1881" t="s">
        <v>3089</v>
      </c>
      <c r="N1881" t="s">
        <v>3306</v>
      </c>
      <c r="O1881" t="s">
        <v>3078</v>
      </c>
      <c r="P1881" t="s">
        <v>3079</v>
      </c>
      <c r="Q1881" t="s">
        <v>3090</v>
      </c>
      <c r="R1881" t="s">
        <v>1200</v>
      </c>
      <c r="S1881" t="s">
        <v>1496</v>
      </c>
      <c r="T1881" t="s">
        <v>2719</v>
      </c>
      <c r="V1881" t="s">
        <v>2714</v>
      </c>
      <c r="W1881">
        <v>0.95</v>
      </c>
      <c r="X1881" t="b">
        <v>1</v>
      </c>
      <c r="Y1881" t="s">
        <v>2720</v>
      </c>
    </row>
    <row r="1882" spans="1:25" x14ac:dyDescent="0.35">
      <c r="A1882" t="s">
        <v>3088</v>
      </c>
      <c r="B1882" t="s">
        <v>1500</v>
      </c>
      <c r="C1882" t="s">
        <v>1583</v>
      </c>
      <c r="D1882">
        <v>0.13157894736842099</v>
      </c>
      <c r="E1882">
        <v>2.23085676677434E-2</v>
      </c>
      <c r="F1882">
        <v>0.24084932706909901</v>
      </c>
      <c r="G1882">
        <v>5</v>
      </c>
      <c r="H1882">
        <v>0.13157894736842099</v>
      </c>
      <c r="I1882">
        <v>38</v>
      </c>
      <c r="J1882" t="s">
        <v>1200</v>
      </c>
      <c r="K1882" t="s">
        <v>2786</v>
      </c>
      <c r="L1882" t="s">
        <v>3091</v>
      </c>
      <c r="N1882" t="s">
        <v>3306</v>
      </c>
      <c r="O1882" t="s">
        <v>3078</v>
      </c>
      <c r="P1882" t="s">
        <v>3079</v>
      </c>
      <c r="Q1882" t="s">
        <v>3090</v>
      </c>
      <c r="R1882" t="s">
        <v>1200</v>
      </c>
      <c r="S1882" t="s">
        <v>1496</v>
      </c>
      <c r="T1882" t="s">
        <v>2719</v>
      </c>
      <c r="V1882" t="s">
        <v>2714</v>
      </c>
      <c r="W1882">
        <v>0.95</v>
      </c>
      <c r="X1882" t="b">
        <v>1</v>
      </c>
      <c r="Y1882" t="s">
        <v>2720</v>
      </c>
    </row>
    <row r="1883" spans="1:25" x14ac:dyDescent="0.35">
      <c r="A1883" t="s">
        <v>3088</v>
      </c>
      <c r="B1883" t="s">
        <v>1496</v>
      </c>
      <c r="C1883" t="s">
        <v>1583</v>
      </c>
      <c r="D1883">
        <v>0.14000000000000001</v>
      </c>
      <c r="E1883">
        <v>4.2216829120895999E-2</v>
      </c>
      <c r="F1883">
        <v>0.237783170879104</v>
      </c>
      <c r="G1883">
        <v>7</v>
      </c>
      <c r="H1883">
        <v>0.14000000000000001</v>
      </c>
      <c r="I1883">
        <v>50</v>
      </c>
      <c r="J1883" t="s">
        <v>1200</v>
      </c>
      <c r="K1883" t="s">
        <v>2786</v>
      </c>
      <c r="L1883" t="s">
        <v>3091</v>
      </c>
      <c r="N1883" t="s">
        <v>3306</v>
      </c>
      <c r="O1883" t="s">
        <v>3078</v>
      </c>
      <c r="P1883" t="s">
        <v>3079</v>
      </c>
      <c r="Q1883" t="s">
        <v>3090</v>
      </c>
      <c r="R1883" t="s">
        <v>1200</v>
      </c>
      <c r="S1883" t="s">
        <v>1496</v>
      </c>
      <c r="T1883" t="s">
        <v>2719</v>
      </c>
      <c r="V1883" t="s">
        <v>2714</v>
      </c>
      <c r="W1883">
        <v>0.95</v>
      </c>
      <c r="X1883" t="b">
        <v>1</v>
      </c>
      <c r="Y1883" t="s">
        <v>2720</v>
      </c>
    </row>
    <row r="1884" spans="1:25" x14ac:dyDescent="0.35">
      <c r="A1884" t="s">
        <v>3088</v>
      </c>
      <c r="B1884" t="s">
        <v>1500</v>
      </c>
      <c r="C1884" t="s">
        <v>2438</v>
      </c>
      <c r="D1884">
        <v>0.13157894736842099</v>
      </c>
      <c r="E1884">
        <v>2.23085676677434E-2</v>
      </c>
      <c r="F1884">
        <v>0.24084932706909901</v>
      </c>
      <c r="G1884">
        <v>5</v>
      </c>
      <c r="H1884">
        <v>0.13157894736842099</v>
      </c>
      <c r="I1884">
        <v>38</v>
      </c>
      <c r="J1884" t="s">
        <v>1200</v>
      </c>
      <c r="K1884" t="s">
        <v>2786</v>
      </c>
      <c r="L1884" t="s">
        <v>3092</v>
      </c>
      <c r="N1884" t="s">
        <v>3306</v>
      </c>
      <c r="O1884" t="s">
        <v>3078</v>
      </c>
      <c r="P1884" t="s">
        <v>3079</v>
      </c>
      <c r="Q1884" t="s">
        <v>3090</v>
      </c>
      <c r="R1884" t="s">
        <v>1200</v>
      </c>
      <c r="S1884" t="s">
        <v>1496</v>
      </c>
      <c r="T1884" t="s">
        <v>2719</v>
      </c>
      <c r="V1884" t="s">
        <v>2714</v>
      </c>
      <c r="W1884">
        <v>0.95</v>
      </c>
      <c r="X1884" t="b">
        <v>1</v>
      </c>
      <c r="Y1884" t="s">
        <v>2720</v>
      </c>
    </row>
    <row r="1885" spans="1:25" x14ac:dyDescent="0.35">
      <c r="A1885" t="s">
        <v>3088</v>
      </c>
      <c r="B1885" t="s">
        <v>1496</v>
      </c>
      <c r="C1885" t="s">
        <v>2438</v>
      </c>
      <c r="D1885">
        <v>0.34</v>
      </c>
      <c r="E1885">
        <v>0.20650583010075599</v>
      </c>
      <c r="F1885">
        <v>0.47349416989924398</v>
      </c>
      <c r="G1885">
        <v>17</v>
      </c>
      <c r="H1885">
        <v>0.34</v>
      </c>
      <c r="I1885">
        <v>50</v>
      </c>
      <c r="J1885" t="s">
        <v>1200</v>
      </c>
      <c r="K1885" t="s">
        <v>2786</v>
      </c>
      <c r="L1885" t="s">
        <v>3092</v>
      </c>
      <c r="N1885" t="s">
        <v>3306</v>
      </c>
      <c r="O1885" t="s">
        <v>3078</v>
      </c>
      <c r="P1885" t="s">
        <v>3079</v>
      </c>
      <c r="Q1885" t="s">
        <v>3090</v>
      </c>
      <c r="R1885" t="s">
        <v>1200</v>
      </c>
      <c r="S1885" t="s">
        <v>1496</v>
      </c>
      <c r="T1885" t="s">
        <v>2719</v>
      </c>
      <c r="V1885" t="s">
        <v>2714</v>
      </c>
      <c r="W1885">
        <v>0.95</v>
      </c>
      <c r="X1885" t="b">
        <v>1</v>
      </c>
      <c r="Y1885" t="s">
        <v>2720</v>
      </c>
    </row>
    <row r="1886" spans="1:25" x14ac:dyDescent="0.35">
      <c r="A1886" t="s">
        <v>3088</v>
      </c>
      <c r="B1886" t="s">
        <v>1500</v>
      </c>
      <c r="C1886" t="s">
        <v>1831</v>
      </c>
      <c r="D1886">
        <v>0.28947368421052599</v>
      </c>
      <c r="E1886">
        <v>0.14287208604776899</v>
      </c>
      <c r="F1886">
        <v>0.43607528237328302</v>
      </c>
      <c r="G1886">
        <v>11</v>
      </c>
      <c r="H1886">
        <v>0.28947368421052599</v>
      </c>
      <c r="I1886">
        <v>38</v>
      </c>
      <c r="J1886" t="s">
        <v>1200</v>
      </c>
      <c r="K1886" t="s">
        <v>2786</v>
      </c>
      <c r="L1886" t="s">
        <v>3093</v>
      </c>
      <c r="N1886" t="s">
        <v>3306</v>
      </c>
      <c r="O1886" t="s">
        <v>3078</v>
      </c>
      <c r="P1886" t="s">
        <v>3079</v>
      </c>
      <c r="Q1886" t="s">
        <v>3090</v>
      </c>
      <c r="R1886" t="s">
        <v>1200</v>
      </c>
      <c r="S1886" t="s">
        <v>1496</v>
      </c>
      <c r="T1886" t="s">
        <v>2719</v>
      </c>
      <c r="V1886" t="s">
        <v>2714</v>
      </c>
      <c r="W1886">
        <v>0.95</v>
      </c>
      <c r="X1886" t="b">
        <v>1</v>
      </c>
      <c r="Y1886" t="s">
        <v>2720</v>
      </c>
    </row>
    <row r="1887" spans="1:25" x14ac:dyDescent="0.35">
      <c r="A1887" t="s">
        <v>3088</v>
      </c>
      <c r="B1887" t="s">
        <v>1496</v>
      </c>
      <c r="C1887" t="s">
        <v>1831</v>
      </c>
      <c r="D1887">
        <v>0.52</v>
      </c>
      <c r="E1887">
        <v>0.37920956092191999</v>
      </c>
      <c r="F1887">
        <v>0.66079043907807999</v>
      </c>
      <c r="G1887">
        <v>26</v>
      </c>
      <c r="H1887">
        <v>0.52</v>
      </c>
      <c r="I1887">
        <v>50</v>
      </c>
      <c r="J1887" t="s">
        <v>1200</v>
      </c>
      <c r="K1887" t="s">
        <v>2786</v>
      </c>
      <c r="L1887" t="s">
        <v>3093</v>
      </c>
      <c r="N1887" t="s">
        <v>3306</v>
      </c>
      <c r="O1887" t="s">
        <v>3078</v>
      </c>
      <c r="P1887" t="s">
        <v>3079</v>
      </c>
      <c r="Q1887" t="s">
        <v>3090</v>
      </c>
      <c r="R1887" t="s">
        <v>1200</v>
      </c>
      <c r="S1887" t="s">
        <v>1496</v>
      </c>
      <c r="T1887" t="s">
        <v>2719</v>
      </c>
      <c r="V1887" t="s">
        <v>2714</v>
      </c>
      <c r="W1887">
        <v>0.95</v>
      </c>
      <c r="X1887" t="b">
        <v>1</v>
      </c>
      <c r="Y1887" t="s">
        <v>2720</v>
      </c>
    </row>
    <row r="1888" spans="1:25" x14ac:dyDescent="0.35">
      <c r="A1888" t="s">
        <v>3088</v>
      </c>
      <c r="B1888" t="s">
        <v>1500</v>
      </c>
      <c r="C1888" t="s">
        <v>2126</v>
      </c>
      <c r="D1888">
        <v>0.47368421052631599</v>
      </c>
      <c r="E1888">
        <v>0.31228116303950498</v>
      </c>
      <c r="F1888">
        <v>0.63508725801312604</v>
      </c>
      <c r="G1888">
        <v>18</v>
      </c>
      <c r="H1888">
        <v>0.47368421052631599</v>
      </c>
      <c r="I1888">
        <v>38</v>
      </c>
      <c r="J1888" t="s">
        <v>1200</v>
      </c>
      <c r="K1888" t="s">
        <v>2786</v>
      </c>
      <c r="L1888" t="s">
        <v>3094</v>
      </c>
      <c r="N1888" t="s">
        <v>3306</v>
      </c>
      <c r="O1888" t="s">
        <v>3078</v>
      </c>
      <c r="P1888" t="s">
        <v>3079</v>
      </c>
      <c r="Q1888" t="s">
        <v>3090</v>
      </c>
      <c r="R1888" t="s">
        <v>1200</v>
      </c>
      <c r="S1888" t="s">
        <v>1496</v>
      </c>
      <c r="T1888" t="s">
        <v>2719</v>
      </c>
      <c r="V1888" t="s">
        <v>2714</v>
      </c>
      <c r="W1888">
        <v>0.95</v>
      </c>
      <c r="X1888" t="b">
        <v>1</v>
      </c>
      <c r="Y1888" t="s">
        <v>2720</v>
      </c>
    </row>
    <row r="1889" spans="1:25" x14ac:dyDescent="0.35">
      <c r="A1889" t="s">
        <v>3088</v>
      </c>
      <c r="B1889" t="s">
        <v>1496</v>
      </c>
      <c r="C1889" t="s">
        <v>2126</v>
      </c>
      <c r="D1889">
        <v>0.44</v>
      </c>
      <c r="E1889">
        <v>0.30011497506621998</v>
      </c>
      <c r="F1889">
        <v>0.57988502493378002</v>
      </c>
      <c r="G1889">
        <v>22</v>
      </c>
      <c r="H1889">
        <v>0.44</v>
      </c>
      <c r="I1889">
        <v>50</v>
      </c>
      <c r="J1889" t="s">
        <v>1200</v>
      </c>
      <c r="K1889" t="s">
        <v>2786</v>
      </c>
      <c r="L1889" t="s">
        <v>3094</v>
      </c>
      <c r="N1889" t="s">
        <v>3306</v>
      </c>
      <c r="O1889" t="s">
        <v>3078</v>
      </c>
      <c r="P1889" t="s">
        <v>3079</v>
      </c>
      <c r="Q1889" t="s">
        <v>3090</v>
      </c>
      <c r="R1889" t="s">
        <v>1200</v>
      </c>
      <c r="S1889" t="s">
        <v>1496</v>
      </c>
      <c r="T1889" t="s">
        <v>2719</v>
      </c>
      <c r="V1889" t="s">
        <v>2714</v>
      </c>
      <c r="W1889">
        <v>0.95</v>
      </c>
      <c r="X1889" t="b">
        <v>1</v>
      </c>
      <c r="Y1889" t="s">
        <v>2720</v>
      </c>
    </row>
    <row r="1890" spans="1:25" x14ac:dyDescent="0.35">
      <c r="A1890" t="s">
        <v>3088</v>
      </c>
      <c r="B1890" t="s">
        <v>1500</v>
      </c>
      <c r="C1890" t="s">
        <v>1759</v>
      </c>
      <c r="D1890">
        <v>7.8947368421052599E-2</v>
      </c>
      <c r="E1890">
        <v>-8.2202398035165491E-3</v>
      </c>
      <c r="F1890">
        <v>0.166114976645622</v>
      </c>
      <c r="G1890">
        <v>3</v>
      </c>
      <c r="H1890">
        <v>7.8947368421052599E-2</v>
      </c>
      <c r="I1890">
        <v>38</v>
      </c>
      <c r="J1890" t="s">
        <v>1200</v>
      </c>
      <c r="K1890" t="s">
        <v>2786</v>
      </c>
      <c r="L1890" t="s">
        <v>3095</v>
      </c>
      <c r="N1890" t="s">
        <v>3306</v>
      </c>
      <c r="O1890" t="s">
        <v>3078</v>
      </c>
      <c r="P1890" t="s">
        <v>3079</v>
      </c>
      <c r="Q1890" t="s">
        <v>3090</v>
      </c>
      <c r="R1890" t="s">
        <v>1200</v>
      </c>
      <c r="S1890" t="s">
        <v>1496</v>
      </c>
      <c r="T1890" t="s">
        <v>2719</v>
      </c>
      <c r="V1890" t="s">
        <v>2714</v>
      </c>
      <c r="W1890">
        <v>0.95</v>
      </c>
      <c r="X1890" t="b">
        <v>1</v>
      </c>
      <c r="Y1890" t="s">
        <v>2720</v>
      </c>
    </row>
    <row r="1891" spans="1:25" x14ac:dyDescent="0.35">
      <c r="A1891" t="s">
        <v>3088</v>
      </c>
      <c r="B1891" t="s">
        <v>1496</v>
      </c>
      <c r="C1891" t="s">
        <v>1759</v>
      </c>
      <c r="D1891">
        <v>0.04</v>
      </c>
      <c r="E1891">
        <v>-1.5222553552802E-2</v>
      </c>
      <c r="F1891">
        <v>9.5222553552802E-2</v>
      </c>
      <c r="G1891">
        <v>2</v>
      </c>
      <c r="H1891">
        <v>0.04</v>
      </c>
      <c r="I1891">
        <v>50</v>
      </c>
      <c r="J1891" t="s">
        <v>1200</v>
      </c>
      <c r="K1891" t="s">
        <v>2786</v>
      </c>
      <c r="L1891" t="s">
        <v>3095</v>
      </c>
      <c r="N1891" t="s">
        <v>3306</v>
      </c>
      <c r="O1891" t="s">
        <v>3078</v>
      </c>
      <c r="P1891" t="s">
        <v>3079</v>
      </c>
      <c r="Q1891" t="s">
        <v>3090</v>
      </c>
      <c r="R1891" t="s">
        <v>1200</v>
      </c>
      <c r="S1891" t="s">
        <v>1496</v>
      </c>
      <c r="T1891" t="s">
        <v>2719</v>
      </c>
      <c r="V1891" t="s">
        <v>2714</v>
      </c>
      <c r="W1891">
        <v>0.95</v>
      </c>
      <c r="X1891" t="b">
        <v>1</v>
      </c>
      <c r="Y1891" t="s">
        <v>2720</v>
      </c>
    </row>
    <row r="1892" spans="1:25" x14ac:dyDescent="0.35">
      <c r="A1892" t="s">
        <v>3088</v>
      </c>
      <c r="B1892" t="s">
        <v>1500</v>
      </c>
      <c r="C1892" t="s">
        <v>1617</v>
      </c>
      <c r="D1892">
        <v>0.28947368421052599</v>
      </c>
      <c r="E1892">
        <v>0.14287208604776899</v>
      </c>
      <c r="F1892">
        <v>0.43607528237328302</v>
      </c>
      <c r="G1892">
        <v>11</v>
      </c>
      <c r="H1892">
        <v>0.28947368421052599</v>
      </c>
      <c r="I1892">
        <v>38</v>
      </c>
      <c r="J1892" t="s">
        <v>1200</v>
      </c>
      <c r="K1892" t="s">
        <v>2786</v>
      </c>
      <c r="L1892" t="s">
        <v>3096</v>
      </c>
      <c r="N1892" t="s">
        <v>3306</v>
      </c>
      <c r="O1892" t="s">
        <v>3078</v>
      </c>
      <c r="P1892" t="s">
        <v>3079</v>
      </c>
      <c r="Q1892" t="s">
        <v>3090</v>
      </c>
      <c r="R1892" t="s">
        <v>1200</v>
      </c>
      <c r="S1892" t="s">
        <v>1496</v>
      </c>
      <c r="T1892" t="s">
        <v>2719</v>
      </c>
      <c r="V1892" t="s">
        <v>2714</v>
      </c>
      <c r="W1892">
        <v>0.95</v>
      </c>
      <c r="X1892" t="b">
        <v>1</v>
      </c>
      <c r="Y1892" t="s">
        <v>2720</v>
      </c>
    </row>
    <row r="1893" spans="1:25" x14ac:dyDescent="0.35">
      <c r="A1893" t="s">
        <v>3088</v>
      </c>
      <c r="B1893" t="s">
        <v>1496</v>
      </c>
      <c r="C1893" t="s">
        <v>1617</v>
      </c>
      <c r="D1893">
        <v>0.06</v>
      </c>
      <c r="E1893">
        <v>-6.9253151332531902E-3</v>
      </c>
      <c r="F1893">
        <v>0.126925315133253</v>
      </c>
      <c r="G1893">
        <v>3</v>
      </c>
      <c r="H1893">
        <v>0.06</v>
      </c>
      <c r="I1893">
        <v>50</v>
      </c>
      <c r="J1893" t="s">
        <v>1200</v>
      </c>
      <c r="K1893" t="s">
        <v>2786</v>
      </c>
      <c r="L1893" t="s">
        <v>3096</v>
      </c>
      <c r="N1893" t="s">
        <v>3306</v>
      </c>
      <c r="O1893" t="s">
        <v>3078</v>
      </c>
      <c r="P1893" t="s">
        <v>3079</v>
      </c>
      <c r="Q1893" t="s">
        <v>3090</v>
      </c>
      <c r="R1893" t="s">
        <v>1200</v>
      </c>
      <c r="S1893" t="s">
        <v>1496</v>
      </c>
      <c r="T1893" t="s">
        <v>2719</v>
      </c>
      <c r="V1893" t="s">
        <v>2714</v>
      </c>
      <c r="W1893">
        <v>0.95</v>
      </c>
      <c r="X1893" t="b">
        <v>1</v>
      </c>
      <c r="Y1893" t="s">
        <v>2720</v>
      </c>
    </row>
    <row r="1894" spans="1:25" x14ac:dyDescent="0.35">
      <c r="A1894" t="s">
        <v>3088</v>
      </c>
      <c r="B1894" t="s">
        <v>1500</v>
      </c>
      <c r="C1894" t="s">
        <v>3097</v>
      </c>
      <c r="D1894">
        <v>0.13157894736842099</v>
      </c>
      <c r="E1894">
        <v>2.23085676677434E-2</v>
      </c>
      <c r="F1894">
        <v>0.24084932706909901</v>
      </c>
      <c r="G1894">
        <v>5</v>
      </c>
      <c r="H1894">
        <v>0.13157894736842099</v>
      </c>
      <c r="I1894">
        <v>38</v>
      </c>
      <c r="J1894" t="s">
        <v>1200</v>
      </c>
      <c r="K1894" t="s">
        <v>2786</v>
      </c>
      <c r="L1894" t="s">
        <v>3098</v>
      </c>
      <c r="N1894" t="s">
        <v>3306</v>
      </c>
      <c r="O1894" t="s">
        <v>3078</v>
      </c>
      <c r="P1894" t="s">
        <v>3079</v>
      </c>
      <c r="Q1894" t="s">
        <v>3090</v>
      </c>
      <c r="R1894" t="s">
        <v>1200</v>
      </c>
      <c r="S1894" t="s">
        <v>1496</v>
      </c>
      <c r="T1894" t="s">
        <v>2719</v>
      </c>
      <c r="V1894" t="s">
        <v>2714</v>
      </c>
      <c r="W1894">
        <v>0.95</v>
      </c>
      <c r="X1894" t="b">
        <v>1</v>
      </c>
      <c r="Y1894" t="s">
        <v>2720</v>
      </c>
    </row>
    <row r="1895" spans="1:25" x14ac:dyDescent="0.35">
      <c r="A1895" t="s">
        <v>3088</v>
      </c>
      <c r="B1895" t="s">
        <v>1496</v>
      </c>
      <c r="C1895" t="s">
        <v>3097</v>
      </c>
      <c r="D1895">
        <v>0.04</v>
      </c>
      <c r="E1895">
        <v>-1.5222553552802E-2</v>
      </c>
      <c r="F1895">
        <v>9.5222553552802E-2</v>
      </c>
      <c r="G1895">
        <v>2</v>
      </c>
      <c r="H1895">
        <v>0.04</v>
      </c>
      <c r="I1895">
        <v>50</v>
      </c>
      <c r="J1895" t="s">
        <v>1200</v>
      </c>
      <c r="K1895" t="s">
        <v>2786</v>
      </c>
      <c r="L1895" t="s">
        <v>3098</v>
      </c>
      <c r="N1895" t="s">
        <v>3306</v>
      </c>
      <c r="O1895" t="s">
        <v>3078</v>
      </c>
      <c r="P1895" t="s">
        <v>3079</v>
      </c>
      <c r="Q1895" t="s">
        <v>3090</v>
      </c>
      <c r="R1895" t="s">
        <v>1200</v>
      </c>
      <c r="S1895" t="s">
        <v>1496</v>
      </c>
      <c r="T1895" t="s">
        <v>2719</v>
      </c>
      <c r="V1895" t="s">
        <v>2714</v>
      </c>
      <c r="W1895">
        <v>0.95</v>
      </c>
      <c r="X1895" t="b">
        <v>1</v>
      </c>
      <c r="Y1895" t="s">
        <v>2720</v>
      </c>
    </row>
    <row r="1896" spans="1:25" x14ac:dyDescent="0.35">
      <c r="A1896" t="s">
        <v>3088</v>
      </c>
      <c r="B1896" t="s">
        <v>1500</v>
      </c>
      <c r="C1896" t="s">
        <v>2374</v>
      </c>
      <c r="D1896">
        <v>0.23684210526315799</v>
      </c>
      <c r="E1896">
        <v>9.9412362448614594E-2</v>
      </c>
      <c r="F1896">
        <v>0.37427184807770097</v>
      </c>
      <c r="G1896">
        <v>9</v>
      </c>
      <c r="H1896">
        <v>0.23684210526315799</v>
      </c>
      <c r="I1896">
        <v>38</v>
      </c>
      <c r="J1896" t="s">
        <v>1200</v>
      </c>
      <c r="K1896" t="s">
        <v>2786</v>
      </c>
      <c r="L1896" t="s">
        <v>3099</v>
      </c>
      <c r="N1896" t="s">
        <v>3306</v>
      </c>
      <c r="O1896" t="s">
        <v>3078</v>
      </c>
      <c r="P1896" t="s">
        <v>3079</v>
      </c>
      <c r="Q1896" t="s">
        <v>3090</v>
      </c>
      <c r="R1896" t="s">
        <v>1200</v>
      </c>
      <c r="S1896" t="s">
        <v>1496</v>
      </c>
      <c r="T1896" t="s">
        <v>2719</v>
      </c>
      <c r="V1896" t="s">
        <v>2714</v>
      </c>
      <c r="W1896">
        <v>0.95</v>
      </c>
      <c r="X1896" t="b">
        <v>1</v>
      </c>
      <c r="Y1896" t="s">
        <v>2720</v>
      </c>
    </row>
    <row r="1897" spans="1:25" x14ac:dyDescent="0.35">
      <c r="A1897" t="s">
        <v>3088</v>
      </c>
      <c r="B1897" t="s">
        <v>1496</v>
      </c>
      <c r="C1897" t="s">
        <v>2374</v>
      </c>
      <c r="D1897">
        <v>0.2</v>
      </c>
      <c r="E1897">
        <v>8.7277434585097305E-2</v>
      </c>
      <c r="F1897">
        <v>0.31272256541490301</v>
      </c>
      <c r="G1897">
        <v>10</v>
      </c>
      <c r="H1897">
        <v>0.2</v>
      </c>
      <c r="I1897">
        <v>50</v>
      </c>
      <c r="J1897" t="s">
        <v>1200</v>
      </c>
      <c r="K1897" t="s">
        <v>2786</v>
      </c>
      <c r="L1897" t="s">
        <v>3099</v>
      </c>
      <c r="N1897" t="s">
        <v>3306</v>
      </c>
      <c r="O1897" t="s">
        <v>3078</v>
      </c>
      <c r="P1897" t="s">
        <v>3079</v>
      </c>
      <c r="Q1897" t="s">
        <v>3090</v>
      </c>
      <c r="R1897" t="s">
        <v>1200</v>
      </c>
      <c r="S1897" t="s">
        <v>1496</v>
      </c>
      <c r="T1897" t="s">
        <v>2719</v>
      </c>
      <c r="V1897" t="s">
        <v>2714</v>
      </c>
      <c r="W1897">
        <v>0.95</v>
      </c>
      <c r="X1897" t="b">
        <v>1</v>
      </c>
      <c r="Y1897" t="s">
        <v>2720</v>
      </c>
    </row>
    <row r="1898" spans="1:25" x14ac:dyDescent="0.35">
      <c r="A1898" t="s">
        <v>3100</v>
      </c>
      <c r="B1898" t="s">
        <v>1500</v>
      </c>
      <c r="C1898" t="s">
        <v>1712</v>
      </c>
      <c r="D1898">
        <v>5.2631578947368397E-2</v>
      </c>
      <c r="E1898">
        <v>-1.9550058243858699E-2</v>
      </c>
      <c r="F1898">
        <v>0.124813216138596</v>
      </c>
      <c r="G1898">
        <v>2</v>
      </c>
      <c r="H1898">
        <v>5.2631578947368397E-2</v>
      </c>
      <c r="I1898">
        <v>38</v>
      </c>
      <c r="J1898" t="s">
        <v>1214</v>
      </c>
      <c r="K1898" t="s">
        <v>2786</v>
      </c>
      <c r="L1898" t="s">
        <v>3101</v>
      </c>
      <c r="N1898" t="s">
        <v>3306</v>
      </c>
      <c r="O1898" t="s">
        <v>3078</v>
      </c>
      <c r="P1898" t="s">
        <v>3079</v>
      </c>
      <c r="Q1898" t="s">
        <v>3102</v>
      </c>
      <c r="R1898" t="s">
        <v>1214</v>
      </c>
      <c r="S1898" t="s">
        <v>1496</v>
      </c>
      <c r="T1898" t="s">
        <v>2719</v>
      </c>
      <c r="V1898" t="s">
        <v>2714</v>
      </c>
      <c r="W1898">
        <v>0.95</v>
      </c>
      <c r="X1898" t="b">
        <v>1</v>
      </c>
      <c r="Y1898" t="s">
        <v>2720</v>
      </c>
    </row>
    <row r="1899" spans="1:25" x14ac:dyDescent="0.35">
      <c r="A1899" t="s">
        <v>3100</v>
      </c>
      <c r="B1899" t="s">
        <v>1496</v>
      </c>
      <c r="C1899" t="s">
        <v>1712</v>
      </c>
      <c r="D1899">
        <v>0.18</v>
      </c>
      <c r="E1899">
        <v>7.1733511392934005E-2</v>
      </c>
      <c r="F1899">
        <v>0.288266488607066</v>
      </c>
      <c r="G1899">
        <v>9</v>
      </c>
      <c r="H1899">
        <v>0.18</v>
      </c>
      <c r="I1899">
        <v>50</v>
      </c>
      <c r="J1899" t="s">
        <v>1214</v>
      </c>
      <c r="K1899" t="s">
        <v>2786</v>
      </c>
      <c r="L1899" t="s">
        <v>3101</v>
      </c>
      <c r="N1899" t="s">
        <v>3306</v>
      </c>
      <c r="O1899" t="s">
        <v>3078</v>
      </c>
      <c r="P1899" t="s">
        <v>3079</v>
      </c>
      <c r="Q1899" t="s">
        <v>3102</v>
      </c>
      <c r="R1899" t="s">
        <v>1214</v>
      </c>
      <c r="S1899" t="s">
        <v>1496</v>
      </c>
      <c r="T1899" t="s">
        <v>2719</v>
      </c>
      <c r="V1899" t="s">
        <v>2714</v>
      </c>
      <c r="W1899">
        <v>0.95</v>
      </c>
      <c r="X1899" t="b">
        <v>1</v>
      </c>
      <c r="Y1899" t="s">
        <v>2720</v>
      </c>
    </row>
    <row r="1900" spans="1:25" x14ac:dyDescent="0.35">
      <c r="A1900" t="s">
        <v>3100</v>
      </c>
      <c r="B1900" t="s">
        <v>1500</v>
      </c>
      <c r="C1900" t="s">
        <v>2044</v>
      </c>
      <c r="D1900">
        <v>5.2631578947368397E-2</v>
      </c>
      <c r="E1900">
        <v>-1.9550058243858699E-2</v>
      </c>
      <c r="F1900">
        <v>0.124813216138596</v>
      </c>
      <c r="G1900">
        <v>2</v>
      </c>
      <c r="H1900">
        <v>5.2631578947368397E-2</v>
      </c>
      <c r="I1900">
        <v>38</v>
      </c>
      <c r="J1900" t="s">
        <v>1214</v>
      </c>
      <c r="K1900" t="s">
        <v>2786</v>
      </c>
      <c r="L1900" t="s">
        <v>3103</v>
      </c>
      <c r="N1900" t="s">
        <v>3306</v>
      </c>
      <c r="O1900" t="s">
        <v>3078</v>
      </c>
      <c r="P1900" t="s">
        <v>3079</v>
      </c>
      <c r="Q1900" t="s">
        <v>3102</v>
      </c>
      <c r="R1900" t="s">
        <v>1214</v>
      </c>
      <c r="S1900" t="s">
        <v>1496</v>
      </c>
      <c r="T1900" t="s">
        <v>2719</v>
      </c>
      <c r="V1900" t="s">
        <v>2714</v>
      </c>
      <c r="W1900">
        <v>0.95</v>
      </c>
      <c r="X1900" t="b">
        <v>1</v>
      </c>
      <c r="Y1900" t="s">
        <v>2720</v>
      </c>
    </row>
    <row r="1901" spans="1:25" x14ac:dyDescent="0.35">
      <c r="A1901" t="s">
        <v>3100</v>
      </c>
      <c r="B1901" t="s">
        <v>1496</v>
      </c>
      <c r="C1901" t="s">
        <v>2044</v>
      </c>
      <c r="D1901">
        <v>0.24</v>
      </c>
      <c r="E1901">
        <v>0.119645234829537</v>
      </c>
      <c r="F1901">
        <v>0.360354765170463</v>
      </c>
      <c r="G1901">
        <v>12</v>
      </c>
      <c r="H1901">
        <v>0.24</v>
      </c>
      <c r="I1901">
        <v>50</v>
      </c>
      <c r="J1901" t="s">
        <v>1214</v>
      </c>
      <c r="K1901" t="s">
        <v>2786</v>
      </c>
      <c r="L1901" t="s">
        <v>3103</v>
      </c>
      <c r="N1901" t="s">
        <v>3306</v>
      </c>
      <c r="O1901" t="s">
        <v>3078</v>
      </c>
      <c r="P1901" t="s">
        <v>3079</v>
      </c>
      <c r="Q1901" t="s">
        <v>3102</v>
      </c>
      <c r="R1901" t="s">
        <v>1214</v>
      </c>
      <c r="S1901" t="s">
        <v>1496</v>
      </c>
      <c r="T1901" t="s">
        <v>2719</v>
      </c>
      <c r="V1901" t="s">
        <v>2714</v>
      </c>
      <c r="W1901">
        <v>0.95</v>
      </c>
      <c r="X1901" t="b">
        <v>1</v>
      </c>
      <c r="Y1901" t="s">
        <v>2720</v>
      </c>
    </row>
    <row r="1902" spans="1:25" x14ac:dyDescent="0.35">
      <c r="A1902" t="s">
        <v>3100</v>
      </c>
      <c r="B1902" t="s">
        <v>1500</v>
      </c>
      <c r="C1902" t="s">
        <v>1787</v>
      </c>
      <c r="D1902">
        <v>2.6315789473684199E-2</v>
      </c>
      <c r="E1902">
        <v>-2.5428370645198799E-2</v>
      </c>
      <c r="F1902">
        <v>7.8059949592567304E-2</v>
      </c>
      <c r="G1902">
        <v>1</v>
      </c>
      <c r="H1902">
        <v>2.6315789473684199E-2</v>
      </c>
      <c r="I1902">
        <v>38</v>
      </c>
      <c r="J1902" t="s">
        <v>1214</v>
      </c>
      <c r="K1902" t="s">
        <v>2786</v>
      </c>
      <c r="L1902" t="s">
        <v>3104</v>
      </c>
      <c r="N1902" t="s">
        <v>3306</v>
      </c>
      <c r="O1902" t="s">
        <v>3078</v>
      </c>
      <c r="P1902" t="s">
        <v>3079</v>
      </c>
      <c r="Q1902" t="s">
        <v>3102</v>
      </c>
      <c r="R1902" t="s">
        <v>1214</v>
      </c>
      <c r="S1902" t="s">
        <v>1496</v>
      </c>
      <c r="T1902" t="s">
        <v>2719</v>
      </c>
      <c r="V1902" t="s">
        <v>2714</v>
      </c>
      <c r="W1902">
        <v>0.95</v>
      </c>
      <c r="X1902" t="b">
        <v>1</v>
      </c>
      <c r="Y1902" t="s">
        <v>2720</v>
      </c>
    </row>
    <row r="1903" spans="1:25" x14ac:dyDescent="0.35">
      <c r="A1903" t="s">
        <v>3100</v>
      </c>
      <c r="B1903" t="s">
        <v>1496</v>
      </c>
      <c r="C1903" t="s">
        <v>1787</v>
      </c>
      <c r="D1903">
        <v>0.1</v>
      </c>
      <c r="E1903">
        <v>1.5458075938823E-2</v>
      </c>
      <c r="F1903">
        <v>0.184541924061177</v>
      </c>
      <c r="G1903">
        <v>5</v>
      </c>
      <c r="H1903">
        <v>0.1</v>
      </c>
      <c r="I1903">
        <v>50</v>
      </c>
      <c r="J1903" t="s">
        <v>1214</v>
      </c>
      <c r="K1903" t="s">
        <v>2786</v>
      </c>
      <c r="L1903" t="s">
        <v>3104</v>
      </c>
      <c r="N1903" t="s">
        <v>3306</v>
      </c>
      <c r="O1903" t="s">
        <v>3078</v>
      </c>
      <c r="P1903" t="s">
        <v>3079</v>
      </c>
      <c r="Q1903" t="s">
        <v>3102</v>
      </c>
      <c r="R1903" t="s">
        <v>1214</v>
      </c>
      <c r="S1903" t="s">
        <v>1496</v>
      </c>
      <c r="T1903" t="s">
        <v>2719</v>
      </c>
      <c r="V1903" t="s">
        <v>2714</v>
      </c>
      <c r="W1903">
        <v>0.95</v>
      </c>
      <c r="X1903" t="b">
        <v>1</v>
      </c>
      <c r="Y1903" t="s">
        <v>2720</v>
      </c>
    </row>
    <row r="1904" spans="1:25" x14ac:dyDescent="0.35">
      <c r="A1904" t="s">
        <v>3100</v>
      </c>
      <c r="B1904" t="s">
        <v>1500</v>
      </c>
      <c r="C1904" t="s">
        <v>2057</v>
      </c>
      <c r="D1904">
        <v>0.21052631578947401</v>
      </c>
      <c r="E1904">
        <v>7.87412793651774E-2</v>
      </c>
      <c r="F1904">
        <v>0.34231135221377001</v>
      </c>
      <c r="G1904">
        <v>8</v>
      </c>
      <c r="H1904">
        <v>0.21052631578947401</v>
      </c>
      <c r="I1904">
        <v>38</v>
      </c>
      <c r="J1904" t="s">
        <v>1214</v>
      </c>
      <c r="K1904" t="s">
        <v>2786</v>
      </c>
      <c r="L1904" t="s">
        <v>3105</v>
      </c>
      <c r="N1904" t="s">
        <v>3306</v>
      </c>
      <c r="O1904" t="s">
        <v>3078</v>
      </c>
      <c r="P1904" t="s">
        <v>3079</v>
      </c>
      <c r="Q1904" t="s">
        <v>3102</v>
      </c>
      <c r="R1904" t="s">
        <v>1214</v>
      </c>
      <c r="S1904" t="s">
        <v>1496</v>
      </c>
      <c r="T1904" t="s">
        <v>2719</v>
      </c>
      <c r="V1904" t="s">
        <v>2714</v>
      </c>
      <c r="W1904">
        <v>0.95</v>
      </c>
      <c r="X1904" t="b">
        <v>1</v>
      </c>
      <c r="Y1904" t="s">
        <v>2720</v>
      </c>
    </row>
    <row r="1905" spans="1:25" x14ac:dyDescent="0.35">
      <c r="A1905" t="s">
        <v>3100</v>
      </c>
      <c r="B1905" t="s">
        <v>1496</v>
      </c>
      <c r="C1905" t="s">
        <v>2057</v>
      </c>
      <c r="D1905">
        <v>0.2</v>
      </c>
      <c r="E1905">
        <v>8.7277434585097305E-2</v>
      </c>
      <c r="F1905">
        <v>0.31272256541490301</v>
      </c>
      <c r="G1905">
        <v>10</v>
      </c>
      <c r="H1905">
        <v>0.2</v>
      </c>
      <c r="I1905">
        <v>50</v>
      </c>
      <c r="J1905" t="s">
        <v>1214</v>
      </c>
      <c r="K1905" t="s">
        <v>2786</v>
      </c>
      <c r="L1905" t="s">
        <v>3105</v>
      </c>
      <c r="N1905" t="s">
        <v>3306</v>
      </c>
      <c r="O1905" t="s">
        <v>3078</v>
      </c>
      <c r="P1905" t="s">
        <v>3079</v>
      </c>
      <c r="Q1905" t="s">
        <v>3102</v>
      </c>
      <c r="R1905" t="s">
        <v>1214</v>
      </c>
      <c r="S1905" t="s">
        <v>1496</v>
      </c>
      <c r="T1905" t="s">
        <v>2719</v>
      </c>
      <c r="V1905" t="s">
        <v>2714</v>
      </c>
      <c r="W1905">
        <v>0.95</v>
      </c>
      <c r="X1905" t="b">
        <v>1</v>
      </c>
      <c r="Y1905" t="s">
        <v>2720</v>
      </c>
    </row>
    <row r="1906" spans="1:25" x14ac:dyDescent="0.35">
      <c r="A1906" t="s">
        <v>3100</v>
      </c>
      <c r="B1906" t="s">
        <v>1500</v>
      </c>
      <c r="C1906" t="s">
        <v>1560</v>
      </c>
      <c r="D1906">
        <v>0.63157894736842102</v>
      </c>
      <c r="E1906">
        <v>0.47564878942745598</v>
      </c>
      <c r="F1906">
        <v>0.787509105309386</v>
      </c>
      <c r="G1906">
        <v>24</v>
      </c>
      <c r="H1906">
        <v>0.63157894736842102</v>
      </c>
      <c r="I1906">
        <v>38</v>
      </c>
      <c r="J1906" t="s">
        <v>1214</v>
      </c>
      <c r="K1906" t="s">
        <v>2786</v>
      </c>
      <c r="L1906" t="s">
        <v>3106</v>
      </c>
      <c r="N1906" t="s">
        <v>3306</v>
      </c>
      <c r="O1906" t="s">
        <v>3078</v>
      </c>
      <c r="P1906" t="s">
        <v>3079</v>
      </c>
      <c r="Q1906" t="s">
        <v>3102</v>
      </c>
      <c r="R1906" t="s">
        <v>1214</v>
      </c>
      <c r="S1906" t="s">
        <v>1496</v>
      </c>
      <c r="T1906" t="s">
        <v>2719</v>
      </c>
      <c r="V1906" t="s">
        <v>2714</v>
      </c>
      <c r="W1906">
        <v>0.95</v>
      </c>
      <c r="X1906" t="b">
        <v>1</v>
      </c>
      <c r="Y1906" t="s">
        <v>2720</v>
      </c>
    </row>
    <row r="1907" spans="1:25" x14ac:dyDescent="0.35">
      <c r="A1907" t="s">
        <v>3100</v>
      </c>
      <c r="B1907" t="s">
        <v>1496</v>
      </c>
      <c r="C1907" t="s">
        <v>1560</v>
      </c>
      <c r="D1907">
        <v>0.34</v>
      </c>
      <c r="E1907">
        <v>0.20650583010075599</v>
      </c>
      <c r="F1907">
        <v>0.47349416989924398</v>
      </c>
      <c r="G1907">
        <v>17</v>
      </c>
      <c r="H1907">
        <v>0.34</v>
      </c>
      <c r="I1907">
        <v>50</v>
      </c>
      <c r="J1907" t="s">
        <v>1214</v>
      </c>
      <c r="K1907" t="s">
        <v>2786</v>
      </c>
      <c r="L1907" t="s">
        <v>3106</v>
      </c>
      <c r="N1907" t="s">
        <v>3306</v>
      </c>
      <c r="O1907" t="s">
        <v>3078</v>
      </c>
      <c r="P1907" t="s">
        <v>3079</v>
      </c>
      <c r="Q1907" t="s">
        <v>3102</v>
      </c>
      <c r="R1907" t="s">
        <v>1214</v>
      </c>
      <c r="S1907" t="s">
        <v>1496</v>
      </c>
      <c r="T1907" t="s">
        <v>2719</v>
      </c>
      <c r="V1907" t="s">
        <v>2714</v>
      </c>
      <c r="W1907">
        <v>0.95</v>
      </c>
      <c r="X1907" t="b">
        <v>1</v>
      </c>
      <c r="Y1907" t="s">
        <v>2720</v>
      </c>
    </row>
    <row r="1908" spans="1:25" x14ac:dyDescent="0.35">
      <c r="A1908" t="s">
        <v>3100</v>
      </c>
      <c r="B1908" t="s">
        <v>1500</v>
      </c>
      <c r="C1908" t="s">
        <v>1728</v>
      </c>
      <c r="D1908">
        <v>0.31578947368421101</v>
      </c>
      <c r="E1908">
        <v>0.16553141375743299</v>
      </c>
      <c r="F1908">
        <v>0.466047533610988</v>
      </c>
      <c r="G1908">
        <v>12</v>
      </c>
      <c r="H1908">
        <v>0.31578947368421101</v>
      </c>
      <c r="I1908">
        <v>38</v>
      </c>
      <c r="J1908" t="s">
        <v>1214</v>
      </c>
      <c r="K1908" t="s">
        <v>2786</v>
      </c>
      <c r="L1908" t="s">
        <v>3107</v>
      </c>
      <c r="N1908" t="s">
        <v>3306</v>
      </c>
      <c r="O1908" t="s">
        <v>3078</v>
      </c>
      <c r="P1908" t="s">
        <v>3079</v>
      </c>
      <c r="Q1908" t="s">
        <v>3102</v>
      </c>
      <c r="R1908" t="s">
        <v>1214</v>
      </c>
      <c r="S1908" t="s">
        <v>1496</v>
      </c>
      <c r="T1908" t="s">
        <v>2719</v>
      </c>
      <c r="V1908" t="s">
        <v>2714</v>
      </c>
      <c r="W1908">
        <v>0.95</v>
      </c>
      <c r="X1908" t="b">
        <v>1</v>
      </c>
      <c r="Y1908" t="s">
        <v>2720</v>
      </c>
    </row>
    <row r="1909" spans="1:25" x14ac:dyDescent="0.35">
      <c r="A1909" t="s">
        <v>3100</v>
      </c>
      <c r="B1909" t="s">
        <v>1496</v>
      </c>
      <c r="C1909" t="s">
        <v>1728</v>
      </c>
      <c r="D1909">
        <v>0.46</v>
      </c>
      <c r="E1909">
        <v>0.31954840723528399</v>
      </c>
      <c r="F1909">
        <v>0.60045159276471605</v>
      </c>
      <c r="G1909">
        <v>23</v>
      </c>
      <c r="H1909">
        <v>0.46</v>
      </c>
      <c r="I1909">
        <v>50</v>
      </c>
      <c r="J1909" t="s">
        <v>1214</v>
      </c>
      <c r="K1909" t="s">
        <v>2786</v>
      </c>
      <c r="L1909" t="s">
        <v>3107</v>
      </c>
      <c r="N1909" t="s">
        <v>3306</v>
      </c>
      <c r="O1909" t="s">
        <v>3078</v>
      </c>
      <c r="P1909" t="s">
        <v>3079</v>
      </c>
      <c r="Q1909" t="s">
        <v>3102</v>
      </c>
      <c r="R1909" t="s">
        <v>1214</v>
      </c>
      <c r="S1909" t="s">
        <v>1496</v>
      </c>
      <c r="T1909" t="s">
        <v>2719</v>
      </c>
      <c r="V1909" t="s">
        <v>2714</v>
      </c>
      <c r="W1909">
        <v>0.95</v>
      </c>
      <c r="X1909" t="b">
        <v>1</v>
      </c>
      <c r="Y1909" t="s">
        <v>2720</v>
      </c>
    </row>
    <row r="1910" spans="1:25" x14ac:dyDescent="0.35">
      <c r="A1910" t="s">
        <v>3100</v>
      </c>
      <c r="B1910" t="s">
        <v>1496</v>
      </c>
      <c r="C1910" t="s">
        <v>3108</v>
      </c>
      <c r="D1910">
        <v>0.02</v>
      </c>
      <c r="E1910">
        <v>-1.9452897895215902E-2</v>
      </c>
      <c r="F1910">
        <v>5.9452897895215899E-2</v>
      </c>
      <c r="G1910">
        <v>1</v>
      </c>
      <c r="H1910">
        <v>0.02</v>
      </c>
      <c r="I1910">
        <v>50</v>
      </c>
      <c r="J1910" t="s">
        <v>1214</v>
      </c>
      <c r="K1910" t="s">
        <v>2786</v>
      </c>
      <c r="L1910" t="s">
        <v>3109</v>
      </c>
      <c r="N1910" t="s">
        <v>3306</v>
      </c>
      <c r="O1910" t="s">
        <v>3078</v>
      </c>
      <c r="P1910" t="s">
        <v>3079</v>
      </c>
      <c r="Q1910" t="s">
        <v>3102</v>
      </c>
      <c r="R1910" t="s">
        <v>1214</v>
      </c>
      <c r="S1910" t="s">
        <v>1496</v>
      </c>
      <c r="T1910" t="s">
        <v>2719</v>
      </c>
      <c r="V1910" t="s">
        <v>2714</v>
      </c>
      <c r="W1910">
        <v>0.95</v>
      </c>
      <c r="X1910" t="b">
        <v>1</v>
      </c>
      <c r="Y1910" t="s">
        <v>2720</v>
      </c>
    </row>
    <row r="1911" spans="1:25" x14ac:dyDescent="0.35">
      <c r="A1911" t="s">
        <v>3110</v>
      </c>
      <c r="B1911" t="s">
        <v>1500</v>
      </c>
      <c r="C1911" t="s">
        <v>1561</v>
      </c>
      <c r="D1911">
        <v>0.13157894736842099</v>
      </c>
      <c r="E1911">
        <v>2.23085676677434E-2</v>
      </c>
      <c r="F1911">
        <v>0.24084932706909901</v>
      </c>
      <c r="G1911">
        <v>5</v>
      </c>
      <c r="H1911">
        <v>0.13157894736842099</v>
      </c>
      <c r="I1911">
        <v>38</v>
      </c>
      <c r="J1911" t="s">
        <v>1229</v>
      </c>
      <c r="K1911" t="s">
        <v>2786</v>
      </c>
      <c r="L1911" t="s">
        <v>3111</v>
      </c>
      <c r="N1911" t="s">
        <v>3306</v>
      </c>
      <c r="O1911" t="s">
        <v>3078</v>
      </c>
      <c r="P1911" t="s">
        <v>3079</v>
      </c>
      <c r="Q1911" t="s">
        <v>3112</v>
      </c>
      <c r="R1911" t="s">
        <v>1229</v>
      </c>
      <c r="S1911" t="s">
        <v>1496</v>
      </c>
      <c r="T1911" t="s">
        <v>2719</v>
      </c>
      <c r="V1911" t="s">
        <v>2714</v>
      </c>
      <c r="W1911">
        <v>0.95</v>
      </c>
      <c r="X1911" t="b">
        <v>1</v>
      </c>
      <c r="Y1911" t="s">
        <v>2720</v>
      </c>
    </row>
    <row r="1912" spans="1:25" x14ac:dyDescent="0.35">
      <c r="A1912" t="s">
        <v>3110</v>
      </c>
      <c r="B1912" t="s">
        <v>1496</v>
      </c>
      <c r="C1912" t="s">
        <v>1561</v>
      </c>
      <c r="D1912">
        <v>0.57999999999999996</v>
      </c>
      <c r="E1912">
        <v>0.44091204722358501</v>
      </c>
      <c r="F1912">
        <v>0.71908795277641502</v>
      </c>
      <c r="G1912">
        <v>29</v>
      </c>
      <c r="H1912">
        <v>0.57999999999999996</v>
      </c>
      <c r="I1912">
        <v>50</v>
      </c>
      <c r="J1912" t="s">
        <v>1229</v>
      </c>
      <c r="K1912" t="s">
        <v>2786</v>
      </c>
      <c r="L1912" t="s">
        <v>3111</v>
      </c>
      <c r="N1912" t="s">
        <v>3306</v>
      </c>
      <c r="O1912" t="s">
        <v>3078</v>
      </c>
      <c r="P1912" t="s">
        <v>3079</v>
      </c>
      <c r="Q1912" t="s">
        <v>3112</v>
      </c>
      <c r="R1912" t="s">
        <v>1229</v>
      </c>
      <c r="S1912" t="s">
        <v>1496</v>
      </c>
      <c r="T1912" t="s">
        <v>2719</v>
      </c>
      <c r="V1912" t="s">
        <v>2714</v>
      </c>
      <c r="W1912">
        <v>0.95</v>
      </c>
      <c r="X1912" t="b">
        <v>1</v>
      </c>
      <c r="Y1912" t="s">
        <v>2720</v>
      </c>
    </row>
    <row r="1913" spans="1:25" x14ac:dyDescent="0.35">
      <c r="A1913" t="s">
        <v>3110</v>
      </c>
      <c r="B1913" t="s">
        <v>1500</v>
      </c>
      <c r="C1913" t="s">
        <v>2526</v>
      </c>
      <c r="D1913">
        <v>2.6315789473684199E-2</v>
      </c>
      <c r="E1913">
        <v>-2.5428370645198799E-2</v>
      </c>
      <c r="F1913">
        <v>7.8059949592567304E-2</v>
      </c>
      <c r="G1913">
        <v>1</v>
      </c>
      <c r="H1913">
        <v>2.6315789473684199E-2</v>
      </c>
      <c r="I1913">
        <v>38</v>
      </c>
      <c r="J1913" t="s">
        <v>1229</v>
      </c>
      <c r="K1913" t="s">
        <v>2786</v>
      </c>
      <c r="L1913" t="s">
        <v>3113</v>
      </c>
      <c r="N1913" t="s">
        <v>3306</v>
      </c>
      <c r="O1913" t="s">
        <v>3078</v>
      </c>
      <c r="P1913" t="s">
        <v>3079</v>
      </c>
      <c r="Q1913" t="s">
        <v>3112</v>
      </c>
      <c r="R1913" t="s">
        <v>1229</v>
      </c>
      <c r="S1913" t="s">
        <v>1496</v>
      </c>
      <c r="T1913" t="s">
        <v>2719</v>
      </c>
      <c r="V1913" t="s">
        <v>2714</v>
      </c>
      <c r="W1913">
        <v>0.95</v>
      </c>
      <c r="X1913" t="b">
        <v>1</v>
      </c>
      <c r="Y1913" t="s">
        <v>2720</v>
      </c>
    </row>
    <row r="1914" spans="1:25" x14ac:dyDescent="0.35">
      <c r="A1914" t="s">
        <v>3110</v>
      </c>
      <c r="B1914" t="s">
        <v>1496</v>
      </c>
      <c r="C1914" t="s">
        <v>2526</v>
      </c>
      <c r="D1914">
        <v>0.02</v>
      </c>
      <c r="E1914">
        <v>-1.9452897895215902E-2</v>
      </c>
      <c r="F1914">
        <v>5.9452897895215899E-2</v>
      </c>
      <c r="G1914">
        <v>1</v>
      </c>
      <c r="H1914">
        <v>0.02</v>
      </c>
      <c r="I1914">
        <v>50</v>
      </c>
      <c r="J1914" t="s">
        <v>1229</v>
      </c>
      <c r="K1914" t="s">
        <v>2786</v>
      </c>
      <c r="L1914" t="s">
        <v>3113</v>
      </c>
      <c r="N1914" t="s">
        <v>3306</v>
      </c>
      <c r="O1914" t="s">
        <v>3078</v>
      </c>
      <c r="P1914" t="s">
        <v>3079</v>
      </c>
      <c r="Q1914" t="s">
        <v>3112</v>
      </c>
      <c r="R1914" t="s">
        <v>1229</v>
      </c>
      <c r="S1914" t="s">
        <v>1496</v>
      </c>
      <c r="T1914" t="s">
        <v>2719</v>
      </c>
      <c r="V1914" t="s">
        <v>2714</v>
      </c>
      <c r="W1914">
        <v>0.95</v>
      </c>
      <c r="X1914" t="b">
        <v>1</v>
      </c>
      <c r="Y1914" t="s">
        <v>2720</v>
      </c>
    </row>
    <row r="1915" spans="1:25" x14ac:dyDescent="0.35">
      <c r="A1915" t="s">
        <v>3110</v>
      </c>
      <c r="B1915" t="s">
        <v>1496</v>
      </c>
      <c r="C1915" t="s">
        <v>3114</v>
      </c>
      <c r="D1915">
        <v>0.02</v>
      </c>
      <c r="E1915">
        <v>-1.9452897895215902E-2</v>
      </c>
      <c r="F1915">
        <v>5.9452897895215899E-2</v>
      </c>
      <c r="G1915">
        <v>1</v>
      </c>
      <c r="H1915">
        <v>0.02</v>
      </c>
      <c r="I1915">
        <v>50</v>
      </c>
      <c r="J1915" t="s">
        <v>1229</v>
      </c>
      <c r="K1915" t="s">
        <v>2786</v>
      </c>
      <c r="L1915" t="s">
        <v>3115</v>
      </c>
      <c r="N1915" t="s">
        <v>3306</v>
      </c>
      <c r="O1915" t="s">
        <v>3078</v>
      </c>
      <c r="P1915" t="s">
        <v>3079</v>
      </c>
      <c r="Q1915" t="s">
        <v>3112</v>
      </c>
      <c r="R1915" t="s">
        <v>1229</v>
      </c>
      <c r="S1915" t="s">
        <v>1496</v>
      </c>
      <c r="T1915" t="s">
        <v>2719</v>
      </c>
      <c r="V1915" t="s">
        <v>2714</v>
      </c>
      <c r="W1915">
        <v>0.95</v>
      </c>
      <c r="X1915" t="b">
        <v>1</v>
      </c>
      <c r="Y1915" t="s">
        <v>2720</v>
      </c>
    </row>
    <row r="1916" spans="1:25" x14ac:dyDescent="0.35">
      <c r="A1916" t="s">
        <v>3110</v>
      </c>
      <c r="B1916" t="s">
        <v>1500</v>
      </c>
      <c r="C1916" t="s">
        <v>2080</v>
      </c>
      <c r="D1916">
        <v>7.8947368421052599E-2</v>
      </c>
      <c r="E1916">
        <v>-8.2202398035165804E-3</v>
      </c>
      <c r="F1916">
        <v>0.166114976645622</v>
      </c>
      <c r="G1916">
        <v>3</v>
      </c>
      <c r="H1916">
        <v>7.8947368421052599E-2</v>
      </c>
      <c r="I1916">
        <v>38</v>
      </c>
      <c r="J1916" t="s">
        <v>1229</v>
      </c>
      <c r="K1916" t="s">
        <v>2786</v>
      </c>
      <c r="L1916" t="s">
        <v>3116</v>
      </c>
      <c r="N1916" t="s">
        <v>3306</v>
      </c>
      <c r="O1916" t="s">
        <v>3078</v>
      </c>
      <c r="P1916" t="s">
        <v>3079</v>
      </c>
      <c r="Q1916" t="s">
        <v>3112</v>
      </c>
      <c r="R1916" t="s">
        <v>1229</v>
      </c>
      <c r="S1916" t="s">
        <v>1496</v>
      </c>
      <c r="T1916" t="s">
        <v>2719</v>
      </c>
      <c r="V1916" t="s">
        <v>2714</v>
      </c>
      <c r="W1916">
        <v>0.95</v>
      </c>
      <c r="X1916" t="b">
        <v>1</v>
      </c>
      <c r="Y1916" t="s">
        <v>2720</v>
      </c>
    </row>
    <row r="1917" spans="1:25" x14ac:dyDescent="0.35">
      <c r="A1917" t="s">
        <v>3110</v>
      </c>
      <c r="B1917" t="s">
        <v>1496</v>
      </c>
      <c r="C1917" t="s">
        <v>2080</v>
      </c>
      <c r="D1917">
        <v>0.08</v>
      </c>
      <c r="E1917">
        <v>3.5478364811706701E-3</v>
      </c>
      <c r="F1917">
        <v>0.15645216351882901</v>
      </c>
      <c r="G1917">
        <v>4</v>
      </c>
      <c r="H1917">
        <v>0.08</v>
      </c>
      <c r="I1917">
        <v>50</v>
      </c>
      <c r="J1917" t="s">
        <v>1229</v>
      </c>
      <c r="K1917" t="s">
        <v>2786</v>
      </c>
      <c r="L1917" t="s">
        <v>3116</v>
      </c>
      <c r="N1917" t="s">
        <v>3306</v>
      </c>
      <c r="O1917" t="s">
        <v>3078</v>
      </c>
      <c r="P1917" t="s">
        <v>3079</v>
      </c>
      <c r="Q1917" t="s">
        <v>3112</v>
      </c>
      <c r="R1917" t="s">
        <v>1229</v>
      </c>
      <c r="S1917" t="s">
        <v>1496</v>
      </c>
      <c r="T1917" t="s">
        <v>2719</v>
      </c>
      <c r="V1917" t="s">
        <v>2714</v>
      </c>
      <c r="W1917">
        <v>0.95</v>
      </c>
      <c r="X1917" t="b">
        <v>1</v>
      </c>
      <c r="Y1917" t="s">
        <v>2720</v>
      </c>
    </row>
    <row r="1918" spans="1:25" x14ac:dyDescent="0.35">
      <c r="A1918" t="s">
        <v>3110</v>
      </c>
      <c r="B1918" t="s">
        <v>1500</v>
      </c>
      <c r="C1918" t="s">
        <v>1584</v>
      </c>
      <c r="D1918">
        <v>0.92105263157894701</v>
      </c>
      <c r="E1918">
        <v>0.83388502335437797</v>
      </c>
      <c r="F1918">
        <v>1.00822023980352</v>
      </c>
      <c r="G1918">
        <v>35</v>
      </c>
      <c r="H1918">
        <v>0.92105263157894701</v>
      </c>
      <c r="I1918">
        <v>38</v>
      </c>
      <c r="J1918" t="s">
        <v>1229</v>
      </c>
      <c r="K1918" t="s">
        <v>2786</v>
      </c>
      <c r="L1918" t="s">
        <v>3117</v>
      </c>
      <c r="N1918" t="s">
        <v>3306</v>
      </c>
      <c r="O1918" t="s">
        <v>3078</v>
      </c>
      <c r="P1918" t="s">
        <v>3079</v>
      </c>
      <c r="Q1918" t="s">
        <v>3112</v>
      </c>
      <c r="R1918" t="s">
        <v>1229</v>
      </c>
      <c r="S1918" t="s">
        <v>1496</v>
      </c>
      <c r="T1918" t="s">
        <v>2719</v>
      </c>
      <c r="V1918" t="s">
        <v>2714</v>
      </c>
      <c r="W1918">
        <v>0.95</v>
      </c>
      <c r="X1918" t="b">
        <v>1</v>
      </c>
      <c r="Y1918" t="s">
        <v>2720</v>
      </c>
    </row>
    <row r="1919" spans="1:25" x14ac:dyDescent="0.35">
      <c r="A1919" t="s">
        <v>3110</v>
      </c>
      <c r="B1919" t="s">
        <v>1496</v>
      </c>
      <c r="C1919" t="s">
        <v>1584</v>
      </c>
      <c r="D1919">
        <v>0.54</v>
      </c>
      <c r="E1919">
        <v>0.39954840723528401</v>
      </c>
      <c r="F1919">
        <v>0.68045159276471601</v>
      </c>
      <c r="G1919">
        <v>27</v>
      </c>
      <c r="H1919">
        <v>0.54</v>
      </c>
      <c r="I1919">
        <v>50</v>
      </c>
      <c r="J1919" t="s">
        <v>1229</v>
      </c>
      <c r="K1919" t="s">
        <v>2786</v>
      </c>
      <c r="L1919" t="s">
        <v>3117</v>
      </c>
      <c r="N1919" t="s">
        <v>3306</v>
      </c>
      <c r="O1919" t="s">
        <v>3078</v>
      </c>
      <c r="P1919" t="s">
        <v>3079</v>
      </c>
      <c r="Q1919" t="s">
        <v>3112</v>
      </c>
      <c r="R1919" t="s">
        <v>1229</v>
      </c>
      <c r="S1919" t="s">
        <v>1496</v>
      </c>
      <c r="T1919" t="s">
        <v>2719</v>
      </c>
      <c r="V1919" t="s">
        <v>2714</v>
      </c>
      <c r="W1919">
        <v>0.95</v>
      </c>
      <c r="X1919" t="b">
        <v>1</v>
      </c>
      <c r="Y1919" t="s">
        <v>2720</v>
      </c>
    </row>
    <row r="1920" spans="1:25" x14ac:dyDescent="0.35">
      <c r="A1920" t="s">
        <v>3110</v>
      </c>
      <c r="B1920" t="s">
        <v>1496</v>
      </c>
      <c r="C1920" t="s">
        <v>1997</v>
      </c>
      <c r="D1920">
        <v>0.12</v>
      </c>
      <c r="E1920">
        <v>2.8423754950024201E-2</v>
      </c>
      <c r="F1920">
        <v>0.21157624504997599</v>
      </c>
      <c r="G1920">
        <v>6</v>
      </c>
      <c r="H1920">
        <v>0.12</v>
      </c>
      <c r="I1920">
        <v>50</v>
      </c>
      <c r="J1920" t="s">
        <v>1229</v>
      </c>
      <c r="K1920" t="s">
        <v>2786</v>
      </c>
      <c r="L1920" t="s">
        <v>3118</v>
      </c>
      <c r="N1920" t="s">
        <v>3306</v>
      </c>
      <c r="O1920" t="s">
        <v>3078</v>
      </c>
      <c r="P1920" t="s">
        <v>3079</v>
      </c>
      <c r="Q1920" t="s">
        <v>3112</v>
      </c>
      <c r="R1920" t="s">
        <v>1229</v>
      </c>
      <c r="S1920" t="s">
        <v>1496</v>
      </c>
      <c r="T1920" t="s">
        <v>2719</v>
      </c>
      <c r="V1920" t="s">
        <v>2714</v>
      </c>
      <c r="W1920">
        <v>0.95</v>
      </c>
      <c r="X1920" t="b">
        <v>1</v>
      </c>
      <c r="Y1920" t="s">
        <v>2720</v>
      </c>
    </row>
    <row r="1921" spans="1:25" x14ac:dyDescent="0.35">
      <c r="A1921" t="s">
        <v>3119</v>
      </c>
      <c r="B1921" t="s">
        <v>1500</v>
      </c>
      <c r="C1921" t="s">
        <v>2388</v>
      </c>
      <c r="D1921">
        <v>0.33333333333333298</v>
      </c>
      <c r="E1921">
        <v>-0.33432844909783699</v>
      </c>
      <c r="F1921">
        <v>1.0009951157645001</v>
      </c>
      <c r="G1921">
        <v>1</v>
      </c>
      <c r="H1921">
        <v>0.33333333333333298</v>
      </c>
      <c r="I1921">
        <v>3</v>
      </c>
      <c r="J1921" t="s">
        <v>1244</v>
      </c>
      <c r="K1921" t="s">
        <v>2786</v>
      </c>
      <c r="L1921" t="s">
        <v>3120</v>
      </c>
      <c r="N1921" t="s">
        <v>3306</v>
      </c>
      <c r="O1921" t="s">
        <v>3078</v>
      </c>
      <c r="P1921" t="s">
        <v>3079</v>
      </c>
      <c r="Q1921" t="s">
        <v>3121</v>
      </c>
      <c r="R1921" t="s">
        <v>1244</v>
      </c>
      <c r="S1921" t="s">
        <v>1496</v>
      </c>
      <c r="T1921" t="s">
        <v>2719</v>
      </c>
      <c r="V1921" t="s">
        <v>2714</v>
      </c>
      <c r="W1921">
        <v>0.95</v>
      </c>
      <c r="X1921" t="b">
        <v>1</v>
      </c>
      <c r="Y1921" t="s">
        <v>2720</v>
      </c>
    </row>
    <row r="1922" spans="1:25" x14ac:dyDescent="0.35">
      <c r="A1922" t="s">
        <v>3119</v>
      </c>
      <c r="B1922" t="s">
        <v>1496</v>
      </c>
      <c r="C1922" t="s">
        <v>3122</v>
      </c>
      <c r="D1922">
        <v>0.25</v>
      </c>
      <c r="E1922">
        <v>-0.281121695633201</v>
      </c>
      <c r="F1922">
        <v>0.781121695633201</v>
      </c>
      <c r="G1922">
        <v>1</v>
      </c>
      <c r="H1922">
        <v>0.25</v>
      </c>
      <c r="I1922">
        <v>4</v>
      </c>
      <c r="J1922" t="s">
        <v>1244</v>
      </c>
      <c r="K1922" t="s">
        <v>2786</v>
      </c>
      <c r="L1922" t="s">
        <v>3123</v>
      </c>
      <c r="N1922" t="s">
        <v>3306</v>
      </c>
      <c r="O1922" t="s">
        <v>3078</v>
      </c>
      <c r="P1922" t="s">
        <v>3079</v>
      </c>
      <c r="Q1922" t="s">
        <v>3121</v>
      </c>
      <c r="R1922" t="s">
        <v>1244</v>
      </c>
      <c r="S1922" t="s">
        <v>1496</v>
      </c>
      <c r="T1922" t="s">
        <v>2719</v>
      </c>
      <c r="V1922" t="s">
        <v>2714</v>
      </c>
      <c r="W1922">
        <v>0.95</v>
      </c>
      <c r="X1922" t="b">
        <v>1</v>
      </c>
      <c r="Y1922" t="s">
        <v>2720</v>
      </c>
    </row>
    <row r="1923" spans="1:25" x14ac:dyDescent="0.35">
      <c r="A1923" t="s">
        <v>3119</v>
      </c>
      <c r="B1923" t="s">
        <v>1500</v>
      </c>
      <c r="C1923" t="s">
        <v>2407</v>
      </c>
      <c r="D1923">
        <v>0.66666666666666696</v>
      </c>
      <c r="E1923">
        <v>-9.9511576450417305E-4</v>
      </c>
      <c r="F1923">
        <v>1.33432844909784</v>
      </c>
      <c r="G1923">
        <v>2</v>
      </c>
      <c r="H1923">
        <v>0.66666666666666696</v>
      </c>
      <c r="I1923">
        <v>3</v>
      </c>
      <c r="J1923" t="s">
        <v>1244</v>
      </c>
      <c r="K1923" t="s">
        <v>2786</v>
      </c>
      <c r="L1923" t="s">
        <v>3124</v>
      </c>
      <c r="N1923" t="s">
        <v>3306</v>
      </c>
      <c r="O1923" t="s">
        <v>3078</v>
      </c>
      <c r="P1923" t="s">
        <v>3079</v>
      </c>
      <c r="Q1923" t="s">
        <v>3121</v>
      </c>
      <c r="R1923" t="s">
        <v>1244</v>
      </c>
      <c r="S1923" t="s">
        <v>1496</v>
      </c>
      <c r="T1923" t="s">
        <v>2719</v>
      </c>
      <c r="V1923" t="s">
        <v>2714</v>
      </c>
      <c r="W1923">
        <v>0.95</v>
      </c>
      <c r="X1923" t="b">
        <v>1</v>
      </c>
      <c r="Y1923" t="s">
        <v>2720</v>
      </c>
    </row>
    <row r="1924" spans="1:25" x14ac:dyDescent="0.35">
      <c r="A1924" t="s">
        <v>3119</v>
      </c>
      <c r="B1924" t="s">
        <v>1496</v>
      </c>
      <c r="C1924" t="s">
        <v>2407</v>
      </c>
      <c r="D1924">
        <v>0.75</v>
      </c>
      <c r="E1924">
        <v>0.218878304366799</v>
      </c>
      <c r="F1924">
        <v>1.2811216956332001</v>
      </c>
      <c r="G1924">
        <v>3</v>
      </c>
      <c r="H1924">
        <v>0.75</v>
      </c>
      <c r="I1924">
        <v>4</v>
      </c>
      <c r="J1924" t="s">
        <v>1244</v>
      </c>
      <c r="K1924" t="s">
        <v>2786</v>
      </c>
      <c r="L1924" t="s">
        <v>3124</v>
      </c>
      <c r="N1924" t="s">
        <v>3306</v>
      </c>
      <c r="O1924" t="s">
        <v>3078</v>
      </c>
      <c r="P1924" t="s">
        <v>3079</v>
      </c>
      <c r="Q1924" t="s">
        <v>3121</v>
      </c>
      <c r="R1924" t="s">
        <v>1244</v>
      </c>
      <c r="S1924" t="s">
        <v>1496</v>
      </c>
      <c r="T1924" t="s">
        <v>2719</v>
      </c>
      <c r="V1924" t="s">
        <v>2714</v>
      </c>
      <c r="W1924">
        <v>0.95</v>
      </c>
      <c r="X1924" t="b">
        <v>1</v>
      </c>
      <c r="Y1924" t="s">
        <v>2720</v>
      </c>
    </row>
    <row r="1925" spans="1:25" x14ac:dyDescent="0.35">
      <c r="A1925" t="s">
        <v>3119</v>
      </c>
      <c r="B1925" t="s">
        <v>1496</v>
      </c>
      <c r="C1925" t="s">
        <v>1576</v>
      </c>
      <c r="D1925">
        <v>0.25</v>
      </c>
      <c r="E1925">
        <v>-0.281121695633201</v>
      </c>
      <c r="F1925">
        <v>0.781121695633201</v>
      </c>
      <c r="G1925">
        <v>1</v>
      </c>
      <c r="H1925">
        <v>0.25</v>
      </c>
      <c r="I1925">
        <v>4</v>
      </c>
      <c r="J1925" t="s">
        <v>1244</v>
      </c>
      <c r="K1925" t="s">
        <v>2786</v>
      </c>
      <c r="L1925" t="s">
        <v>2807</v>
      </c>
      <c r="N1925" t="s">
        <v>3306</v>
      </c>
      <c r="O1925" t="s">
        <v>3078</v>
      </c>
      <c r="P1925" t="s">
        <v>3079</v>
      </c>
      <c r="Q1925" t="s">
        <v>3121</v>
      </c>
      <c r="R1925" t="s">
        <v>1244</v>
      </c>
      <c r="S1925" t="s">
        <v>1496</v>
      </c>
      <c r="T1925" t="s">
        <v>2719</v>
      </c>
      <c r="V1925" t="s">
        <v>2714</v>
      </c>
      <c r="W1925">
        <v>0.95</v>
      </c>
      <c r="X1925" t="b">
        <v>1</v>
      </c>
      <c r="Y1925" t="s">
        <v>2720</v>
      </c>
    </row>
    <row r="1926" spans="1:25" x14ac:dyDescent="0.35">
      <c r="A1926" t="s">
        <v>3125</v>
      </c>
      <c r="B1926" t="s">
        <v>1500</v>
      </c>
      <c r="C1926" t="s">
        <v>1516</v>
      </c>
      <c r="D1926">
        <v>5.2631578947368397E-2</v>
      </c>
      <c r="E1926">
        <v>-1.9550058243858699E-2</v>
      </c>
      <c r="F1926">
        <v>0.124813216138595</v>
      </c>
      <c r="G1926">
        <v>2</v>
      </c>
      <c r="H1926">
        <v>5.2631578947368397E-2</v>
      </c>
      <c r="I1926">
        <v>38</v>
      </c>
      <c r="J1926" t="s">
        <v>1255</v>
      </c>
      <c r="K1926" t="s">
        <v>2716</v>
      </c>
      <c r="L1926" t="s">
        <v>3126</v>
      </c>
      <c r="N1926" t="s">
        <v>3306</v>
      </c>
      <c r="O1926" t="s">
        <v>3078</v>
      </c>
      <c r="P1926" t="s">
        <v>3079</v>
      </c>
      <c r="Q1926" t="s">
        <v>3127</v>
      </c>
      <c r="R1926" t="s">
        <v>1255</v>
      </c>
      <c r="S1926" t="s">
        <v>1496</v>
      </c>
      <c r="T1926" t="s">
        <v>2719</v>
      </c>
      <c r="V1926" t="s">
        <v>2714</v>
      </c>
      <c r="W1926">
        <v>0.95</v>
      </c>
      <c r="X1926" t="b">
        <v>1</v>
      </c>
      <c r="Y1926" t="s">
        <v>2720</v>
      </c>
    </row>
    <row r="1927" spans="1:25" x14ac:dyDescent="0.35">
      <c r="A1927" t="s">
        <v>3125</v>
      </c>
      <c r="B1927" t="s">
        <v>1500</v>
      </c>
      <c r="C1927" t="s">
        <v>1730</v>
      </c>
      <c r="D1927">
        <v>5.2631578947368397E-2</v>
      </c>
      <c r="E1927">
        <v>-1.9550058243858699E-2</v>
      </c>
      <c r="F1927">
        <v>0.124813216138596</v>
      </c>
      <c r="G1927">
        <v>2</v>
      </c>
      <c r="H1927">
        <v>5.2631578947368397E-2</v>
      </c>
      <c r="I1927">
        <v>38</v>
      </c>
      <c r="J1927" t="s">
        <v>1255</v>
      </c>
      <c r="K1927" t="s">
        <v>2716</v>
      </c>
      <c r="L1927" t="s">
        <v>3128</v>
      </c>
      <c r="N1927" t="s">
        <v>3306</v>
      </c>
      <c r="O1927" t="s">
        <v>3078</v>
      </c>
      <c r="P1927" t="s">
        <v>3079</v>
      </c>
      <c r="Q1927" t="s">
        <v>3127</v>
      </c>
      <c r="R1927" t="s">
        <v>1255</v>
      </c>
      <c r="S1927" t="s">
        <v>1496</v>
      </c>
      <c r="T1927" t="s">
        <v>2719</v>
      </c>
      <c r="V1927" t="s">
        <v>2714</v>
      </c>
      <c r="W1927">
        <v>0.95</v>
      </c>
      <c r="X1927" t="b">
        <v>1</v>
      </c>
      <c r="Y1927" t="s">
        <v>2720</v>
      </c>
    </row>
    <row r="1928" spans="1:25" x14ac:dyDescent="0.35">
      <c r="A1928" t="s">
        <v>3125</v>
      </c>
      <c r="B1928" t="s">
        <v>1500</v>
      </c>
      <c r="C1928" t="s">
        <v>1585</v>
      </c>
      <c r="D1928">
        <v>0.26315789473684198</v>
      </c>
      <c r="E1928">
        <v>0.120813786570825</v>
      </c>
      <c r="F1928">
        <v>0.40550200290285898</v>
      </c>
      <c r="G1928">
        <v>10</v>
      </c>
      <c r="H1928">
        <v>0.26315789473684198</v>
      </c>
      <c r="I1928">
        <v>38</v>
      </c>
      <c r="J1928" t="s">
        <v>1255</v>
      </c>
      <c r="K1928" t="s">
        <v>2716</v>
      </c>
      <c r="L1928" t="s">
        <v>3130</v>
      </c>
      <c r="N1928" t="s">
        <v>3306</v>
      </c>
      <c r="O1928" t="s">
        <v>3078</v>
      </c>
      <c r="P1928" t="s">
        <v>3079</v>
      </c>
      <c r="Q1928" t="s">
        <v>3127</v>
      </c>
      <c r="R1928" t="s">
        <v>1255</v>
      </c>
      <c r="S1928" t="s">
        <v>1496</v>
      </c>
      <c r="T1928" t="s">
        <v>2719</v>
      </c>
      <c r="V1928" t="s">
        <v>2714</v>
      </c>
      <c r="W1928">
        <v>0.95</v>
      </c>
      <c r="X1928" t="b">
        <v>1</v>
      </c>
      <c r="Y1928" t="s">
        <v>2720</v>
      </c>
    </row>
    <row r="1929" spans="1:25" x14ac:dyDescent="0.35">
      <c r="A1929" t="s">
        <v>3125</v>
      </c>
      <c r="B1929" t="s">
        <v>1500</v>
      </c>
      <c r="C1929" t="s">
        <v>1601</v>
      </c>
      <c r="D1929">
        <v>0.63157894736842102</v>
      </c>
      <c r="E1929">
        <v>0.47564878942745598</v>
      </c>
      <c r="F1929">
        <v>0.787509105309386</v>
      </c>
      <c r="G1929">
        <v>24</v>
      </c>
      <c r="H1929">
        <v>0.63157894736842102</v>
      </c>
      <c r="I1929">
        <v>38</v>
      </c>
      <c r="J1929" t="s">
        <v>1255</v>
      </c>
      <c r="K1929" t="s">
        <v>2716</v>
      </c>
      <c r="L1929" t="s">
        <v>3131</v>
      </c>
      <c r="N1929" t="s">
        <v>3306</v>
      </c>
      <c r="O1929" t="s">
        <v>3078</v>
      </c>
      <c r="P1929" t="s">
        <v>3079</v>
      </c>
      <c r="Q1929" t="s">
        <v>3127</v>
      </c>
      <c r="R1929" t="s">
        <v>1255</v>
      </c>
      <c r="S1929" t="s">
        <v>1496</v>
      </c>
      <c r="T1929" t="s">
        <v>2719</v>
      </c>
      <c r="V1929" t="s">
        <v>2714</v>
      </c>
      <c r="W1929">
        <v>0.95</v>
      </c>
      <c r="X1929" t="b">
        <v>1</v>
      </c>
      <c r="Y1929" t="s">
        <v>2720</v>
      </c>
    </row>
    <row r="1930" spans="1:25" x14ac:dyDescent="0.35">
      <c r="A1930" t="s">
        <v>3125</v>
      </c>
      <c r="B1930" t="s">
        <v>1496</v>
      </c>
      <c r="C1930" t="s">
        <v>1516</v>
      </c>
      <c r="D1930">
        <v>0.14000000000000001</v>
      </c>
      <c r="E1930">
        <v>4.2216829120895999E-2</v>
      </c>
      <c r="F1930">
        <v>0.237783170879104</v>
      </c>
      <c r="G1930">
        <v>7</v>
      </c>
      <c r="H1930">
        <v>0.14000000000000001</v>
      </c>
      <c r="I1930">
        <v>50</v>
      </c>
      <c r="J1930" t="s">
        <v>1255</v>
      </c>
      <c r="K1930" t="s">
        <v>2716</v>
      </c>
      <c r="L1930" t="s">
        <v>3126</v>
      </c>
      <c r="N1930" t="s">
        <v>3306</v>
      </c>
      <c r="O1930" t="s">
        <v>3078</v>
      </c>
      <c r="P1930" t="s">
        <v>3079</v>
      </c>
      <c r="Q1930" t="s">
        <v>3127</v>
      </c>
      <c r="R1930" t="s">
        <v>1255</v>
      </c>
      <c r="S1930" t="s">
        <v>1496</v>
      </c>
      <c r="T1930" t="s">
        <v>2719</v>
      </c>
      <c r="V1930" t="s">
        <v>2714</v>
      </c>
      <c r="W1930">
        <v>0.95</v>
      </c>
      <c r="X1930" t="b">
        <v>1</v>
      </c>
      <c r="Y1930" t="s">
        <v>2720</v>
      </c>
    </row>
    <row r="1931" spans="1:25" x14ac:dyDescent="0.35">
      <c r="A1931" t="s">
        <v>3125</v>
      </c>
      <c r="B1931" t="s">
        <v>1496</v>
      </c>
      <c r="C1931" t="s">
        <v>1562</v>
      </c>
      <c r="D1931">
        <v>0.16</v>
      </c>
      <c r="E1931">
        <v>5.6688062291319501E-2</v>
      </c>
      <c r="F1931">
        <v>0.26331193770868</v>
      </c>
      <c r="G1931">
        <v>8</v>
      </c>
      <c r="H1931">
        <v>0.16</v>
      </c>
      <c r="I1931">
        <v>50</v>
      </c>
      <c r="J1931" t="s">
        <v>1255</v>
      </c>
      <c r="K1931" t="s">
        <v>2716</v>
      </c>
      <c r="L1931" t="s">
        <v>3129</v>
      </c>
      <c r="N1931" t="s">
        <v>3306</v>
      </c>
      <c r="O1931" t="s">
        <v>3078</v>
      </c>
      <c r="P1931" t="s">
        <v>3079</v>
      </c>
      <c r="Q1931" t="s">
        <v>3127</v>
      </c>
      <c r="R1931" t="s">
        <v>1255</v>
      </c>
      <c r="S1931" t="s">
        <v>1496</v>
      </c>
      <c r="T1931" t="s">
        <v>2719</v>
      </c>
      <c r="V1931" t="s">
        <v>2714</v>
      </c>
      <c r="W1931">
        <v>0.95</v>
      </c>
      <c r="X1931" t="b">
        <v>1</v>
      </c>
      <c r="Y1931" t="s">
        <v>2720</v>
      </c>
    </row>
    <row r="1932" spans="1:25" x14ac:dyDescent="0.35">
      <c r="A1932" t="s">
        <v>3125</v>
      </c>
      <c r="B1932" t="s">
        <v>1496</v>
      </c>
      <c r="C1932" t="s">
        <v>1585</v>
      </c>
      <c r="D1932">
        <v>0.08</v>
      </c>
      <c r="E1932">
        <v>3.5478364811706701E-3</v>
      </c>
      <c r="F1932">
        <v>0.15645216351882901</v>
      </c>
      <c r="G1932">
        <v>4</v>
      </c>
      <c r="H1932">
        <v>0.08</v>
      </c>
      <c r="I1932">
        <v>50</v>
      </c>
      <c r="J1932" t="s">
        <v>1255</v>
      </c>
      <c r="K1932" t="s">
        <v>2716</v>
      </c>
      <c r="L1932" t="s">
        <v>3130</v>
      </c>
      <c r="N1932" t="s">
        <v>3306</v>
      </c>
      <c r="O1932" t="s">
        <v>3078</v>
      </c>
      <c r="P1932" t="s">
        <v>3079</v>
      </c>
      <c r="Q1932" t="s">
        <v>3127</v>
      </c>
      <c r="R1932" t="s">
        <v>1255</v>
      </c>
      <c r="S1932" t="s">
        <v>1496</v>
      </c>
      <c r="T1932" t="s">
        <v>2719</v>
      </c>
      <c r="V1932" t="s">
        <v>2714</v>
      </c>
      <c r="W1932">
        <v>0.95</v>
      </c>
      <c r="X1932" t="b">
        <v>1</v>
      </c>
      <c r="Y1932" t="s">
        <v>2720</v>
      </c>
    </row>
    <row r="1933" spans="1:25" x14ac:dyDescent="0.35">
      <c r="A1933" t="s">
        <v>3125</v>
      </c>
      <c r="B1933" t="s">
        <v>1496</v>
      </c>
      <c r="C1933" t="s">
        <v>1601</v>
      </c>
      <c r="D1933">
        <v>0.62</v>
      </c>
      <c r="E1933">
        <v>0.48321498704226301</v>
      </c>
      <c r="F1933">
        <v>0.75678501295773704</v>
      </c>
      <c r="G1933">
        <v>31</v>
      </c>
      <c r="H1933">
        <v>0.62</v>
      </c>
      <c r="I1933">
        <v>50</v>
      </c>
      <c r="J1933" t="s">
        <v>1255</v>
      </c>
      <c r="K1933" t="s">
        <v>2716</v>
      </c>
      <c r="L1933" t="s">
        <v>3131</v>
      </c>
      <c r="N1933" t="s">
        <v>3306</v>
      </c>
      <c r="O1933" t="s">
        <v>3078</v>
      </c>
      <c r="P1933" t="s">
        <v>3079</v>
      </c>
      <c r="Q1933" t="s">
        <v>3127</v>
      </c>
      <c r="R1933" t="s">
        <v>1255</v>
      </c>
      <c r="S1933" t="s">
        <v>1496</v>
      </c>
      <c r="T1933" t="s">
        <v>2719</v>
      </c>
      <c r="V1933" t="s">
        <v>2714</v>
      </c>
      <c r="W1933">
        <v>0.95</v>
      </c>
      <c r="X1933" t="b">
        <v>1</v>
      </c>
      <c r="Y1933" t="s">
        <v>2720</v>
      </c>
    </row>
    <row r="1934" spans="1:25" x14ac:dyDescent="0.35">
      <c r="A1934" t="s">
        <v>3132</v>
      </c>
      <c r="B1934" t="s">
        <v>1500</v>
      </c>
      <c r="C1934" t="s">
        <v>1500</v>
      </c>
      <c r="D1934">
        <v>2.6315789473684199E-2</v>
      </c>
      <c r="E1934">
        <v>-2.54283706451989E-2</v>
      </c>
      <c r="F1934">
        <v>7.8059949592567304E-2</v>
      </c>
      <c r="G1934">
        <v>1</v>
      </c>
      <c r="H1934">
        <v>2.6315789473684199E-2</v>
      </c>
      <c r="I1934">
        <v>38</v>
      </c>
      <c r="J1934" t="s">
        <v>1256</v>
      </c>
      <c r="K1934" t="s">
        <v>2716</v>
      </c>
      <c r="L1934" t="s">
        <v>2731</v>
      </c>
      <c r="N1934" t="s">
        <v>3306</v>
      </c>
      <c r="O1934" t="s">
        <v>3078</v>
      </c>
      <c r="P1934" t="s">
        <v>3079</v>
      </c>
      <c r="Q1934" t="s">
        <v>3133</v>
      </c>
      <c r="R1934" t="s">
        <v>1256</v>
      </c>
      <c r="S1934" t="s">
        <v>1496</v>
      </c>
      <c r="T1934" t="s">
        <v>2719</v>
      </c>
      <c r="V1934" t="s">
        <v>2714</v>
      </c>
      <c r="W1934">
        <v>0.95</v>
      </c>
      <c r="X1934" t="b">
        <v>1</v>
      </c>
      <c r="Y1934" t="s">
        <v>2720</v>
      </c>
    </row>
    <row r="1935" spans="1:25" x14ac:dyDescent="0.35">
      <c r="A1935" t="s">
        <v>3132</v>
      </c>
      <c r="B1935" t="s">
        <v>1500</v>
      </c>
      <c r="C1935" t="s">
        <v>1496</v>
      </c>
      <c r="D1935">
        <v>0.97368421052631604</v>
      </c>
      <c r="E1935">
        <v>0.92194005040743299</v>
      </c>
      <c r="F1935">
        <v>1.0254283706452001</v>
      </c>
      <c r="G1935">
        <v>37</v>
      </c>
      <c r="H1935">
        <v>0.97368421052631604</v>
      </c>
      <c r="I1935">
        <v>38</v>
      </c>
      <c r="J1935" t="s">
        <v>1256</v>
      </c>
      <c r="K1935" t="s">
        <v>2716</v>
      </c>
      <c r="L1935" t="s">
        <v>2733</v>
      </c>
      <c r="N1935" t="s">
        <v>3306</v>
      </c>
      <c r="O1935" t="s">
        <v>3078</v>
      </c>
      <c r="P1935" t="s">
        <v>3079</v>
      </c>
      <c r="Q1935" t="s">
        <v>3133</v>
      </c>
      <c r="R1935" t="s">
        <v>1256</v>
      </c>
      <c r="S1935" t="s">
        <v>1496</v>
      </c>
      <c r="T1935" t="s">
        <v>2719</v>
      </c>
      <c r="V1935" t="s">
        <v>2714</v>
      </c>
      <c r="W1935">
        <v>0.95</v>
      </c>
      <c r="X1935" t="b">
        <v>1</v>
      </c>
      <c r="Y1935" t="s">
        <v>2720</v>
      </c>
    </row>
    <row r="1936" spans="1:25" x14ac:dyDescent="0.35">
      <c r="A1936" t="s">
        <v>3132</v>
      </c>
      <c r="B1936" t="s">
        <v>1496</v>
      </c>
      <c r="C1936" t="s">
        <v>1500</v>
      </c>
      <c r="D1936">
        <v>0.04</v>
      </c>
      <c r="E1936">
        <v>-1.5222553552802E-2</v>
      </c>
      <c r="F1936">
        <v>9.5222553552802E-2</v>
      </c>
      <c r="G1936">
        <v>2</v>
      </c>
      <c r="H1936">
        <v>0.04</v>
      </c>
      <c r="I1936">
        <v>50</v>
      </c>
      <c r="J1936" t="s">
        <v>1256</v>
      </c>
      <c r="K1936" t="s">
        <v>2716</v>
      </c>
      <c r="L1936" t="s">
        <v>2731</v>
      </c>
      <c r="N1936" t="s">
        <v>3306</v>
      </c>
      <c r="O1936" t="s">
        <v>3078</v>
      </c>
      <c r="P1936" t="s">
        <v>3079</v>
      </c>
      <c r="Q1936" t="s">
        <v>3133</v>
      </c>
      <c r="R1936" t="s">
        <v>1256</v>
      </c>
      <c r="S1936" t="s">
        <v>1496</v>
      </c>
      <c r="T1936" t="s">
        <v>2719</v>
      </c>
      <c r="V1936" t="s">
        <v>2714</v>
      </c>
      <c r="W1936">
        <v>0.95</v>
      </c>
      <c r="X1936" t="b">
        <v>1</v>
      </c>
      <c r="Y1936" t="s">
        <v>2720</v>
      </c>
    </row>
    <row r="1937" spans="1:25" x14ac:dyDescent="0.35">
      <c r="A1937" t="s">
        <v>3132</v>
      </c>
      <c r="B1937" t="s">
        <v>1496</v>
      </c>
      <c r="C1937" t="s">
        <v>1496</v>
      </c>
      <c r="D1937">
        <v>0.96</v>
      </c>
      <c r="E1937">
        <v>0.90477744644719804</v>
      </c>
      <c r="F1937">
        <v>1.0152225535528001</v>
      </c>
      <c r="G1937">
        <v>48</v>
      </c>
      <c r="H1937">
        <v>0.96</v>
      </c>
      <c r="I1937">
        <v>50</v>
      </c>
      <c r="J1937" t="s">
        <v>1256</v>
      </c>
      <c r="K1937" t="s">
        <v>2716</v>
      </c>
      <c r="L1937" t="s">
        <v>2733</v>
      </c>
      <c r="N1937" t="s">
        <v>3306</v>
      </c>
      <c r="O1937" t="s">
        <v>3078</v>
      </c>
      <c r="P1937" t="s">
        <v>3079</v>
      </c>
      <c r="Q1937" t="s">
        <v>3133</v>
      </c>
      <c r="R1937" t="s">
        <v>1256</v>
      </c>
      <c r="S1937" t="s">
        <v>1496</v>
      </c>
      <c r="T1937" t="s">
        <v>2719</v>
      </c>
      <c r="V1937" t="s">
        <v>2714</v>
      </c>
      <c r="W1937">
        <v>0.95</v>
      </c>
      <c r="X1937" t="b">
        <v>1</v>
      </c>
      <c r="Y1937" t="s">
        <v>2720</v>
      </c>
    </row>
    <row r="1938" spans="1:25" x14ac:dyDescent="0.35">
      <c r="A1938" t="s">
        <v>3134</v>
      </c>
      <c r="B1938" t="s">
        <v>1500</v>
      </c>
      <c r="C1938" t="s">
        <v>1564</v>
      </c>
      <c r="D1938">
        <v>0.52631578947368396</v>
      </c>
      <c r="E1938">
        <v>0.36491274198687301</v>
      </c>
      <c r="F1938">
        <v>0.68771883696049496</v>
      </c>
      <c r="G1938">
        <v>20</v>
      </c>
      <c r="H1938">
        <v>0.52631578947368396</v>
      </c>
      <c r="I1938">
        <v>38</v>
      </c>
      <c r="J1938" t="s">
        <v>1257</v>
      </c>
      <c r="K1938" t="s">
        <v>2716</v>
      </c>
      <c r="L1938" t="s">
        <v>3046</v>
      </c>
      <c r="N1938" t="s">
        <v>3306</v>
      </c>
      <c r="O1938" t="s">
        <v>3078</v>
      </c>
      <c r="P1938" t="s">
        <v>3079</v>
      </c>
      <c r="Q1938" t="s">
        <v>3135</v>
      </c>
      <c r="R1938" t="s">
        <v>1257</v>
      </c>
      <c r="S1938" t="s">
        <v>1496</v>
      </c>
      <c r="T1938" t="s">
        <v>2719</v>
      </c>
      <c r="V1938" t="s">
        <v>2714</v>
      </c>
      <c r="W1938">
        <v>0.95</v>
      </c>
      <c r="X1938" t="b">
        <v>1</v>
      </c>
      <c r="Y1938" t="s">
        <v>2720</v>
      </c>
    </row>
    <row r="1939" spans="1:25" x14ac:dyDescent="0.35">
      <c r="A1939" t="s">
        <v>3134</v>
      </c>
      <c r="B1939" t="s">
        <v>1500</v>
      </c>
      <c r="C1939" t="s">
        <v>1803</v>
      </c>
      <c r="D1939">
        <v>0.105263157894737</v>
      </c>
      <c r="E1939">
        <v>6.0589864382564499E-3</v>
      </c>
      <c r="F1939">
        <v>0.204467329351217</v>
      </c>
      <c r="G1939">
        <v>4</v>
      </c>
      <c r="H1939">
        <v>0.105263157894737</v>
      </c>
      <c r="I1939">
        <v>38</v>
      </c>
      <c r="J1939" t="s">
        <v>1257</v>
      </c>
      <c r="K1939" t="s">
        <v>2716</v>
      </c>
      <c r="L1939" t="s">
        <v>3050</v>
      </c>
      <c r="N1939" t="s">
        <v>3306</v>
      </c>
      <c r="O1939" t="s">
        <v>3078</v>
      </c>
      <c r="P1939" t="s">
        <v>3079</v>
      </c>
      <c r="Q1939" t="s">
        <v>3135</v>
      </c>
      <c r="R1939" t="s">
        <v>1257</v>
      </c>
      <c r="S1939" t="s">
        <v>1496</v>
      </c>
      <c r="T1939" t="s">
        <v>2719</v>
      </c>
      <c r="V1939" t="s">
        <v>2714</v>
      </c>
      <c r="W1939">
        <v>0.95</v>
      </c>
      <c r="X1939" t="b">
        <v>1</v>
      </c>
      <c r="Y1939" t="s">
        <v>2720</v>
      </c>
    </row>
    <row r="1940" spans="1:25" x14ac:dyDescent="0.35">
      <c r="A1940" t="s">
        <v>3134</v>
      </c>
      <c r="B1940" t="s">
        <v>1500</v>
      </c>
      <c r="C1940" t="s">
        <v>1510</v>
      </c>
      <c r="D1940">
        <v>2.6315789473684199E-2</v>
      </c>
      <c r="E1940">
        <v>-2.54283706451989E-2</v>
      </c>
      <c r="F1940">
        <v>7.8059949592567304E-2</v>
      </c>
      <c r="G1940">
        <v>1</v>
      </c>
      <c r="H1940">
        <v>2.6315789473684199E-2</v>
      </c>
      <c r="I1940">
        <v>38</v>
      </c>
      <c r="J1940" t="s">
        <v>1257</v>
      </c>
      <c r="K1940" t="s">
        <v>2716</v>
      </c>
      <c r="L1940" t="s">
        <v>3051</v>
      </c>
      <c r="N1940" t="s">
        <v>3306</v>
      </c>
      <c r="O1940" t="s">
        <v>3078</v>
      </c>
      <c r="P1940" t="s">
        <v>3079</v>
      </c>
      <c r="Q1940" t="s">
        <v>3135</v>
      </c>
      <c r="R1940" t="s">
        <v>1257</v>
      </c>
      <c r="S1940" t="s">
        <v>1496</v>
      </c>
      <c r="T1940" t="s">
        <v>2719</v>
      </c>
      <c r="V1940" t="s">
        <v>2714</v>
      </c>
      <c r="W1940">
        <v>0.95</v>
      </c>
      <c r="X1940" t="b">
        <v>1</v>
      </c>
      <c r="Y1940" t="s">
        <v>2720</v>
      </c>
    </row>
    <row r="1941" spans="1:25" x14ac:dyDescent="0.35">
      <c r="A1941" t="s">
        <v>3134</v>
      </c>
      <c r="B1941" t="s">
        <v>1500</v>
      </c>
      <c r="C1941" t="s">
        <v>1558</v>
      </c>
      <c r="D1941">
        <v>0.34210526315789502</v>
      </c>
      <c r="E1941">
        <v>0.18874877292408601</v>
      </c>
      <c r="F1941">
        <v>0.49546175339170401</v>
      </c>
      <c r="G1941">
        <v>13</v>
      </c>
      <c r="H1941">
        <v>0.34210526315789502</v>
      </c>
      <c r="I1941">
        <v>38</v>
      </c>
      <c r="J1941" t="s">
        <v>1257</v>
      </c>
      <c r="K1941" t="s">
        <v>2716</v>
      </c>
      <c r="L1941" t="s">
        <v>3052</v>
      </c>
      <c r="N1941" t="s">
        <v>3306</v>
      </c>
      <c r="O1941" t="s">
        <v>3078</v>
      </c>
      <c r="P1941" t="s">
        <v>3079</v>
      </c>
      <c r="Q1941" t="s">
        <v>3135</v>
      </c>
      <c r="R1941" t="s">
        <v>1257</v>
      </c>
      <c r="S1941" t="s">
        <v>1496</v>
      </c>
      <c r="T1941" t="s">
        <v>2719</v>
      </c>
      <c r="V1941" t="s">
        <v>2714</v>
      </c>
      <c r="W1941">
        <v>0.95</v>
      </c>
      <c r="X1941" t="b">
        <v>1</v>
      </c>
      <c r="Y1941" t="s">
        <v>2720</v>
      </c>
    </row>
    <row r="1942" spans="1:25" x14ac:dyDescent="0.35">
      <c r="A1942" t="s">
        <v>3134</v>
      </c>
      <c r="B1942" t="s">
        <v>1496</v>
      </c>
      <c r="C1942" t="s">
        <v>1564</v>
      </c>
      <c r="D1942">
        <v>0.38</v>
      </c>
      <c r="E1942">
        <v>0.24321498704226299</v>
      </c>
      <c r="F1942">
        <v>0.51678501295773704</v>
      </c>
      <c r="G1942">
        <v>19</v>
      </c>
      <c r="H1942">
        <v>0.38</v>
      </c>
      <c r="I1942">
        <v>50</v>
      </c>
      <c r="J1942" t="s">
        <v>1257</v>
      </c>
      <c r="K1942" t="s">
        <v>2716</v>
      </c>
      <c r="L1942" t="s">
        <v>3046</v>
      </c>
      <c r="N1942" t="s">
        <v>3306</v>
      </c>
      <c r="O1942" t="s">
        <v>3078</v>
      </c>
      <c r="P1942" t="s">
        <v>3079</v>
      </c>
      <c r="Q1942" t="s">
        <v>3135</v>
      </c>
      <c r="R1942" t="s">
        <v>1257</v>
      </c>
      <c r="S1942" t="s">
        <v>1496</v>
      </c>
      <c r="T1942" t="s">
        <v>2719</v>
      </c>
      <c r="V1942" t="s">
        <v>2714</v>
      </c>
      <c r="W1942">
        <v>0.95</v>
      </c>
      <c r="X1942" t="b">
        <v>1</v>
      </c>
      <c r="Y1942" t="s">
        <v>2720</v>
      </c>
    </row>
    <row r="1943" spans="1:25" x14ac:dyDescent="0.35">
      <c r="A1943" t="s">
        <v>3134</v>
      </c>
      <c r="B1943" t="s">
        <v>1496</v>
      </c>
      <c r="C1943" t="s">
        <v>1803</v>
      </c>
      <c r="D1943">
        <v>0.04</v>
      </c>
      <c r="E1943">
        <v>-1.5222553552802E-2</v>
      </c>
      <c r="F1943">
        <v>9.5222553552802E-2</v>
      </c>
      <c r="G1943">
        <v>2</v>
      </c>
      <c r="H1943">
        <v>0.04</v>
      </c>
      <c r="I1943">
        <v>50</v>
      </c>
      <c r="J1943" t="s">
        <v>1257</v>
      </c>
      <c r="K1943" t="s">
        <v>2716</v>
      </c>
      <c r="L1943" t="s">
        <v>3050</v>
      </c>
      <c r="N1943" t="s">
        <v>3306</v>
      </c>
      <c r="O1943" t="s">
        <v>3078</v>
      </c>
      <c r="P1943" t="s">
        <v>3079</v>
      </c>
      <c r="Q1943" t="s">
        <v>3135</v>
      </c>
      <c r="R1943" t="s">
        <v>1257</v>
      </c>
      <c r="S1943" t="s">
        <v>1496</v>
      </c>
      <c r="T1943" t="s">
        <v>2719</v>
      </c>
      <c r="V1943" t="s">
        <v>2714</v>
      </c>
      <c r="W1943">
        <v>0.95</v>
      </c>
      <c r="X1943" t="b">
        <v>1</v>
      </c>
      <c r="Y1943" t="s">
        <v>2720</v>
      </c>
    </row>
    <row r="1944" spans="1:25" x14ac:dyDescent="0.35">
      <c r="A1944" t="s">
        <v>3134</v>
      </c>
      <c r="B1944" t="s">
        <v>1496</v>
      </c>
      <c r="C1944" t="s">
        <v>1510</v>
      </c>
      <c r="D1944">
        <v>0.02</v>
      </c>
      <c r="E1944">
        <v>-1.9452897895215902E-2</v>
      </c>
      <c r="F1944">
        <v>5.9452897895215899E-2</v>
      </c>
      <c r="G1944">
        <v>1</v>
      </c>
      <c r="H1944">
        <v>0.02</v>
      </c>
      <c r="I1944">
        <v>50</v>
      </c>
      <c r="J1944" t="s">
        <v>1257</v>
      </c>
      <c r="K1944" t="s">
        <v>2716</v>
      </c>
      <c r="L1944" t="s">
        <v>3051</v>
      </c>
      <c r="N1944" t="s">
        <v>3306</v>
      </c>
      <c r="O1944" t="s">
        <v>3078</v>
      </c>
      <c r="P1944" t="s">
        <v>3079</v>
      </c>
      <c r="Q1944" t="s">
        <v>3135</v>
      </c>
      <c r="R1944" t="s">
        <v>1257</v>
      </c>
      <c r="S1944" t="s">
        <v>1496</v>
      </c>
      <c r="T1944" t="s">
        <v>2719</v>
      </c>
      <c r="V1944" t="s">
        <v>2714</v>
      </c>
      <c r="W1944">
        <v>0.95</v>
      </c>
      <c r="X1944" t="b">
        <v>1</v>
      </c>
      <c r="Y1944" t="s">
        <v>2720</v>
      </c>
    </row>
    <row r="1945" spans="1:25" x14ac:dyDescent="0.35">
      <c r="A1945" t="s">
        <v>3134</v>
      </c>
      <c r="B1945" t="s">
        <v>1496</v>
      </c>
      <c r="C1945" t="s">
        <v>1558</v>
      </c>
      <c r="D1945">
        <v>0.56000000000000005</v>
      </c>
      <c r="E1945">
        <v>0.42011497506621998</v>
      </c>
      <c r="F1945">
        <v>0.69988502493378002</v>
      </c>
      <c r="G1945">
        <v>28</v>
      </c>
      <c r="H1945">
        <v>0.56000000000000005</v>
      </c>
      <c r="I1945">
        <v>50</v>
      </c>
      <c r="J1945" t="s">
        <v>1257</v>
      </c>
      <c r="K1945" t="s">
        <v>2716</v>
      </c>
      <c r="L1945" t="s">
        <v>3052</v>
      </c>
      <c r="N1945" t="s">
        <v>3306</v>
      </c>
      <c r="O1945" t="s">
        <v>3078</v>
      </c>
      <c r="P1945" t="s">
        <v>3079</v>
      </c>
      <c r="Q1945" t="s">
        <v>3135</v>
      </c>
      <c r="R1945" t="s">
        <v>1257</v>
      </c>
      <c r="S1945" t="s">
        <v>1496</v>
      </c>
      <c r="T1945" t="s">
        <v>2719</v>
      </c>
      <c r="V1945" t="s">
        <v>2714</v>
      </c>
      <c r="W1945">
        <v>0.95</v>
      </c>
      <c r="X1945" t="b">
        <v>1</v>
      </c>
      <c r="Y1945" t="s">
        <v>2720</v>
      </c>
    </row>
    <row r="1946" spans="1:25" x14ac:dyDescent="0.35">
      <c r="A1946" t="s">
        <v>3136</v>
      </c>
      <c r="B1946" t="s">
        <v>1500</v>
      </c>
      <c r="C1946" t="s">
        <v>2498</v>
      </c>
      <c r="D1946">
        <v>0.8</v>
      </c>
      <c r="E1946">
        <v>0.37592545385963</v>
      </c>
      <c r="F1946">
        <v>1.2240745461403699</v>
      </c>
      <c r="G1946">
        <v>4</v>
      </c>
      <c r="H1946">
        <v>0.8</v>
      </c>
      <c r="I1946">
        <v>5</v>
      </c>
      <c r="J1946" t="s">
        <v>1258</v>
      </c>
      <c r="K1946" t="s">
        <v>2786</v>
      </c>
      <c r="L1946" t="s">
        <v>3137</v>
      </c>
      <c r="N1946" t="s">
        <v>3306</v>
      </c>
      <c r="O1946" t="s">
        <v>3078</v>
      </c>
      <c r="P1946" t="s">
        <v>3079</v>
      </c>
      <c r="Q1946" t="s">
        <v>3138</v>
      </c>
      <c r="R1946" t="s">
        <v>1258</v>
      </c>
      <c r="S1946" t="s">
        <v>1496</v>
      </c>
      <c r="T1946" t="s">
        <v>2719</v>
      </c>
      <c r="V1946" t="s">
        <v>2714</v>
      </c>
      <c r="W1946">
        <v>0.95</v>
      </c>
      <c r="X1946" t="b">
        <v>1</v>
      </c>
      <c r="Y1946" t="s">
        <v>2720</v>
      </c>
    </row>
    <row r="1947" spans="1:25" x14ac:dyDescent="0.35">
      <c r="A1947" t="s">
        <v>3136</v>
      </c>
      <c r="B1947" t="s">
        <v>1496</v>
      </c>
      <c r="C1947" t="s">
        <v>2498</v>
      </c>
      <c r="D1947">
        <v>0.66666666666666696</v>
      </c>
      <c r="E1947">
        <v>2.1457791708761199E-2</v>
      </c>
      <c r="F1947">
        <v>1.31187554162457</v>
      </c>
      <c r="G1947">
        <v>2</v>
      </c>
      <c r="H1947">
        <v>0.66666666666666696</v>
      </c>
      <c r="I1947">
        <v>3</v>
      </c>
      <c r="J1947" t="s">
        <v>1258</v>
      </c>
      <c r="K1947" t="s">
        <v>2786</v>
      </c>
      <c r="L1947" t="s">
        <v>3137</v>
      </c>
      <c r="N1947" t="s">
        <v>3306</v>
      </c>
      <c r="O1947" t="s">
        <v>3078</v>
      </c>
      <c r="P1947" t="s">
        <v>3079</v>
      </c>
      <c r="Q1947" t="s">
        <v>3138</v>
      </c>
      <c r="R1947" t="s">
        <v>1258</v>
      </c>
      <c r="S1947" t="s">
        <v>1496</v>
      </c>
      <c r="T1947" t="s">
        <v>2719</v>
      </c>
      <c r="V1947" t="s">
        <v>2714</v>
      </c>
      <c r="W1947">
        <v>0.95</v>
      </c>
      <c r="X1947" t="b">
        <v>1</v>
      </c>
      <c r="Y1947" t="s">
        <v>2720</v>
      </c>
    </row>
    <row r="1948" spans="1:25" x14ac:dyDescent="0.35">
      <c r="A1948" t="s">
        <v>3136</v>
      </c>
      <c r="B1948" t="s">
        <v>1500</v>
      </c>
      <c r="C1948" t="s">
        <v>3139</v>
      </c>
      <c r="D1948">
        <v>0.6</v>
      </c>
      <c r="E1948">
        <v>8.0616874526866306E-2</v>
      </c>
      <c r="F1948">
        <v>1.1193831254731299</v>
      </c>
      <c r="G1948">
        <v>3</v>
      </c>
      <c r="H1948">
        <v>0.6</v>
      </c>
      <c r="I1948">
        <v>5</v>
      </c>
      <c r="J1948" t="s">
        <v>1258</v>
      </c>
      <c r="K1948" t="s">
        <v>2786</v>
      </c>
      <c r="L1948" t="s">
        <v>3140</v>
      </c>
      <c r="N1948" t="s">
        <v>3306</v>
      </c>
      <c r="O1948" t="s">
        <v>3078</v>
      </c>
      <c r="P1948" t="s">
        <v>3079</v>
      </c>
      <c r="Q1948" t="s">
        <v>3138</v>
      </c>
      <c r="R1948" t="s">
        <v>1258</v>
      </c>
      <c r="S1948" t="s">
        <v>1496</v>
      </c>
      <c r="T1948" t="s">
        <v>2719</v>
      </c>
      <c r="V1948" t="s">
        <v>2714</v>
      </c>
      <c r="W1948">
        <v>0.95</v>
      </c>
      <c r="X1948" t="b">
        <v>1</v>
      </c>
      <c r="Y1948" t="s">
        <v>2720</v>
      </c>
    </row>
    <row r="1949" spans="1:25" x14ac:dyDescent="0.35">
      <c r="A1949" t="s">
        <v>3136</v>
      </c>
      <c r="B1949" t="s">
        <v>1496</v>
      </c>
      <c r="C1949" t="s">
        <v>3139</v>
      </c>
      <c r="D1949">
        <v>0.66666666666666696</v>
      </c>
      <c r="E1949">
        <v>2.1457791708761199E-2</v>
      </c>
      <c r="F1949">
        <v>1.31187554162457</v>
      </c>
      <c r="G1949">
        <v>2</v>
      </c>
      <c r="H1949">
        <v>0.66666666666666696</v>
      </c>
      <c r="I1949">
        <v>3</v>
      </c>
      <c r="J1949" t="s">
        <v>1258</v>
      </c>
      <c r="K1949" t="s">
        <v>2786</v>
      </c>
      <c r="L1949" t="s">
        <v>3140</v>
      </c>
      <c r="N1949" t="s">
        <v>3306</v>
      </c>
      <c r="O1949" t="s">
        <v>3078</v>
      </c>
      <c r="P1949" t="s">
        <v>3079</v>
      </c>
      <c r="Q1949" t="s">
        <v>3138</v>
      </c>
      <c r="R1949" t="s">
        <v>1258</v>
      </c>
      <c r="S1949" t="s">
        <v>1496</v>
      </c>
      <c r="T1949" t="s">
        <v>2719</v>
      </c>
      <c r="V1949" t="s">
        <v>2714</v>
      </c>
      <c r="W1949">
        <v>0.95</v>
      </c>
      <c r="X1949" t="b">
        <v>1</v>
      </c>
      <c r="Y1949" t="s">
        <v>2720</v>
      </c>
    </row>
    <row r="1950" spans="1:25" x14ac:dyDescent="0.35">
      <c r="A1950" t="s">
        <v>3136</v>
      </c>
      <c r="B1950" t="s">
        <v>1500</v>
      </c>
      <c r="C1950" t="s">
        <v>2133</v>
      </c>
      <c r="D1950">
        <v>0.4</v>
      </c>
      <c r="E1950">
        <v>-0.119383125473134</v>
      </c>
      <c r="F1950">
        <v>0.91938312547313406</v>
      </c>
      <c r="G1950">
        <v>2</v>
      </c>
      <c r="H1950">
        <v>0.4</v>
      </c>
      <c r="I1950">
        <v>5</v>
      </c>
      <c r="J1950" t="s">
        <v>1258</v>
      </c>
      <c r="K1950" t="s">
        <v>2786</v>
      </c>
      <c r="L1950" t="s">
        <v>3141</v>
      </c>
      <c r="N1950" t="s">
        <v>3306</v>
      </c>
      <c r="O1950" t="s">
        <v>3078</v>
      </c>
      <c r="P1950" t="s">
        <v>3079</v>
      </c>
      <c r="Q1950" t="s">
        <v>3138</v>
      </c>
      <c r="R1950" t="s">
        <v>1258</v>
      </c>
      <c r="S1950" t="s">
        <v>1496</v>
      </c>
      <c r="T1950" t="s">
        <v>2719</v>
      </c>
      <c r="V1950" t="s">
        <v>2714</v>
      </c>
      <c r="W1950">
        <v>0.95</v>
      </c>
      <c r="X1950" t="b">
        <v>1</v>
      </c>
      <c r="Y1950" t="s">
        <v>2720</v>
      </c>
    </row>
    <row r="1951" spans="1:25" x14ac:dyDescent="0.35">
      <c r="A1951" t="s">
        <v>3136</v>
      </c>
      <c r="B1951" t="s">
        <v>1496</v>
      </c>
      <c r="C1951" t="s">
        <v>2133</v>
      </c>
      <c r="D1951">
        <v>0.66666666666666696</v>
      </c>
      <c r="E1951">
        <v>2.1457791708761199E-2</v>
      </c>
      <c r="F1951">
        <v>1.31187554162457</v>
      </c>
      <c r="G1951">
        <v>2</v>
      </c>
      <c r="H1951">
        <v>0.66666666666666696</v>
      </c>
      <c r="I1951">
        <v>3</v>
      </c>
      <c r="J1951" t="s">
        <v>1258</v>
      </c>
      <c r="K1951" t="s">
        <v>2786</v>
      </c>
      <c r="L1951" t="s">
        <v>3141</v>
      </c>
      <c r="N1951" t="s">
        <v>3306</v>
      </c>
      <c r="O1951" t="s">
        <v>3078</v>
      </c>
      <c r="P1951" t="s">
        <v>3079</v>
      </c>
      <c r="Q1951" t="s">
        <v>3138</v>
      </c>
      <c r="R1951" t="s">
        <v>1258</v>
      </c>
      <c r="S1951" t="s">
        <v>1496</v>
      </c>
      <c r="T1951" t="s">
        <v>2719</v>
      </c>
      <c r="V1951" t="s">
        <v>2714</v>
      </c>
      <c r="W1951">
        <v>0.95</v>
      </c>
      <c r="X1951" t="b">
        <v>1</v>
      </c>
      <c r="Y1951" t="s">
        <v>2720</v>
      </c>
    </row>
    <row r="1952" spans="1:25" x14ac:dyDescent="0.35">
      <c r="A1952" t="s">
        <v>3142</v>
      </c>
      <c r="B1952" t="s">
        <v>1500</v>
      </c>
      <c r="C1952" t="s">
        <v>1559</v>
      </c>
      <c r="D1952">
        <v>0.46666666666666701</v>
      </c>
      <c r="E1952">
        <v>0.369915804377623</v>
      </c>
      <c r="F1952">
        <v>0.56341752895570996</v>
      </c>
      <c r="G1952">
        <v>49</v>
      </c>
      <c r="H1952">
        <v>0.46666666666666701</v>
      </c>
      <c r="I1952">
        <v>105</v>
      </c>
      <c r="J1952" t="s">
        <v>1270</v>
      </c>
      <c r="K1952" t="s">
        <v>2786</v>
      </c>
      <c r="L1952" t="s">
        <v>3089</v>
      </c>
      <c r="N1952" t="s">
        <v>3306</v>
      </c>
      <c r="O1952" t="s">
        <v>3078</v>
      </c>
      <c r="P1952" t="s">
        <v>3143</v>
      </c>
      <c r="Q1952" t="s">
        <v>3144</v>
      </c>
      <c r="R1952" t="s">
        <v>1270</v>
      </c>
      <c r="S1952" t="s">
        <v>1496</v>
      </c>
      <c r="T1952" t="s">
        <v>2719</v>
      </c>
      <c r="V1952" t="s">
        <v>2714</v>
      </c>
      <c r="W1952">
        <v>0.95</v>
      </c>
      <c r="X1952" t="b">
        <v>1</v>
      </c>
      <c r="Y1952" t="s">
        <v>2720</v>
      </c>
    </row>
    <row r="1953" spans="1:25" x14ac:dyDescent="0.35">
      <c r="A1953" t="s">
        <v>3142</v>
      </c>
      <c r="B1953" t="s">
        <v>1496</v>
      </c>
      <c r="C1953" t="s">
        <v>1559</v>
      </c>
      <c r="D1953">
        <v>0.5</v>
      </c>
      <c r="E1953">
        <v>3.19409624576583E-3</v>
      </c>
      <c r="F1953">
        <v>0.99680590375423395</v>
      </c>
      <c r="G1953">
        <v>2</v>
      </c>
      <c r="H1953">
        <v>0.5</v>
      </c>
      <c r="I1953">
        <v>4</v>
      </c>
      <c r="J1953" t="s">
        <v>1270</v>
      </c>
      <c r="K1953" t="s">
        <v>2786</v>
      </c>
      <c r="L1953" t="s">
        <v>3089</v>
      </c>
      <c r="N1953" t="s">
        <v>3306</v>
      </c>
      <c r="O1953" t="s">
        <v>3078</v>
      </c>
      <c r="P1953" t="s">
        <v>3143</v>
      </c>
      <c r="Q1953" t="s">
        <v>3144</v>
      </c>
      <c r="R1953" t="s">
        <v>1270</v>
      </c>
      <c r="S1953" t="s">
        <v>1496</v>
      </c>
      <c r="T1953" t="s">
        <v>2719</v>
      </c>
      <c r="V1953" t="s">
        <v>2714</v>
      </c>
      <c r="W1953">
        <v>0.95</v>
      </c>
      <c r="X1953" t="b">
        <v>1</v>
      </c>
      <c r="Y1953" t="s">
        <v>2720</v>
      </c>
    </row>
    <row r="1954" spans="1:25" x14ac:dyDescent="0.35">
      <c r="A1954" t="s">
        <v>3142</v>
      </c>
      <c r="B1954" t="s">
        <v>1500</v>
      </c>
      <c r="C1954" t="s">
        <v>1583</v>
      </c>
      <c r="D1954">
        <v>0.180952380952381</v>
      </c>
      <c r="E1954">
        <v>0.106292238036648</v>
      </c>
      <c r="F1954">
        <v>0.25561252386811401</v>
      </c>
      <c r="G1954">
        <v>19</v>
      </c>
      <c r="H1954">
        <v>0.180952380952381</v>
      </c>
      <c r="I1954">
        <v>105</v>
      </c>
      <c r="J1954" t="s">
        <v>1270</v>
      </c>
      <c r="K1954" t="s">
        <v>2786</v>
      </c>
      <c r="L1954" t="s">
        <v>3091</v>
      </c>
      <c r="N1954" t="s">
        <v>3306</v>
      </c>
      <c r="O1954" t="s">
        <v>3078</v>
      </c>
      <c r="P1954" t="s">
        <v>3143</v>
      </c>
      <c r="Q1954" t="s">
        <v>3144</v>
      </c>
      <c r="R1954" t="s">
        <v>1270</v>
      </c>
      <c r="S1954" t="s">
        <v>1496</v>
      </c>
      <c r="T1954" t="s">
        <v>2719</v>
      </c>
      <c r="V1954" t="s">
        <v>2714</v>
      </c>
      <c r="W1954">
        <v>0.95</v>
      </c>
      <c r="X1954" t="b">
        <v>1</v>
      </c>
      <c r="Y1954" t="s">
        <v>2720</v>
      </c>
    </row>
    <row r="1955" spans="1:25" x14ac:dyDescent="0.35">
      <c r="A1955" t="s">
        <v>3142</v>
      </c>
      <c r="B1955" t="s">
        <v>1500</v>
      </c>
      <c r="C1955" t="s">
        <v>2438</v>
      </c>
      <c r="D1955">
        <v>0.36190476190476201</v>
      </c>
      <c r="E1955">
        <v>0.26870989541857698</v>
      </c>
      <c r="F1955">
        <v>0.45509962839094598</v>
      </c>
      <c r="G1955">
        <v>38</v>
      </c>
      <c r="H1955">
        <v>0.36190476190476201</v>
      </c>
      <c r="I1955">
        <v>105</v>
      </c>
      <c r="J1955" t="s">
        <v>1270</v>
      </c>
      <c r="K1955" t="s">
        <v>2786</v>
      </c>
      <c r="L1955" t="s">
        <v>3092</v>
      </c>
      <c r="N1955" t="s">
        <v>3306</v>
      </c>
      <c r="O1955" t="s">
        <v>3078</v>
      </c>
      <c r="P1955" t="s">
        <v>3143</v>
      </c>
      <c r="Q1955" t="s">
        <v>3144</v>
      </c>
      <c r="R1955" t="s">
        <v>1270</v>
      </c>
      <c r="S1955" t="s">
        <v>1496</v>
      </c>
      <c r="T1955" t="s">
        <v>2719</v>
      </c>
      <c r="V1955" t="s">
        <v>2714</v>
      </c>
      <c r="W1955">
        <v>0.95</v>
      </c>
      <c r="X1955" t="b">
        <v>1</v>
      </c>
      <c r="Y1955" t="s">
        <v>2720</v>
      </c>
    </row>
    <row r="1956" spans="1:25" x14ac:dyDescent="0.35">
      <c r="A1956" t="s">
        <v>3142</v>
      </c>
      <c r="B1956" t="s">
        <v>1496</v>
      </c>
      <c r="C1956" t="s">
        <v>2438</v>
      </c>
      <c r="D1956">
        <v>0.25</v>
      </c>
      <c r="E1956">
        <v>-0.18024653340125399</v>
      </c>
      <c r="F1956">
        <v>0.68024653340125396</v>
      </c>
      <c r="G1956">
        <v>1</v>
      </c>
      <c r="H1956">
        <v>0.25</v>
      </c>
      <c r="I1956">
        <v>4</v>
      </c>
      <c r="J1956" t="s">
        <v>1270</v>
      </c>
      <c r="K1956" t="s">
        <v>2786</v>
      </c>
      <c r="L1956" t="s">
        <v>3092</v>
      </c>
      <c r="N1956" t="s">
        <v>3306</v>
      </c>
      <c r="O1956" t="s">
        <v>3078</v>
      </c>
      <c r="P1956" t="s">
        <v>3143</v>
      </c>
      <c r="Q1956" t="s">
        <v>3144</v>
      </c>
      <c r="R1956" t="s">
        <v>1270</v>
      </c>
      <c r="S1956" t="s">
        <v>1496</v>
      </c>
      <c r="T1956" t="s">
        <v>2719</v>
      </c>
      <c r="V1956" t="s">
        <v>2714</v>
      </c>
      <c r="W1956">
        <v>0.95</v>
      </c>
      <c r="X1956" t="b">
        <v>1</v>
      </c>
      <c r="Y1956" t="s">
        <v>2720</v>
      </c>
    </row>
    <row r="1957" spans="1:25" x14ac:dyDescent="0.35">
      <c r="A1957" t="s">
        <v>3142</v>
      </c>
      <c r="B1957" t="s">
        <v>1500</v>
      </c>
      <c r="C1957" t="s">
        <v>1831</v>
      </c>
      <c r="D1957">
        <v>0.55238095238095197</v>
      </c>
      <c r="E1957">
        <v>0.45594794375644798</v>
      </c>
      <c r="F1957">
        <v>0.64881396100545696</v>
      </c>
      <c r="G1957">
        <v>58</v>
      </c>
      <c r="H1957">
        <v>0.55238095238095197</v>
      </c>
      <c r="I1957">
        <v>105</v>
      </c>
      <c r="J1957" t="s">
        <v>1270</v>
      </c>
      <c r="K1957" t="s">
        <v>2786</v>
      </c>
      <c r="L1957" t="s">
        <v>3093</v>
      </c>
      <c r="N1957" t="s">
        <v>3306</v>
      </c>
      <c r="O1957" t="s">
        <v>3078</v>
      </c>
      <c r="P1957" t="s">
        <v>3143</v>
      </c>
      <c r="Q1957" t="s">
        <v>3144</v>
      </c>
      <c r="R1957" t="s">
        <v>1270</v>
      </c>
      <c r="S1957" t="s">
        <v>1496</v>
      </c>
      <c r="T1957" t="s">
        <v>2719</v>
      </c>
      <c r="V1957" t="s">
        <v>2714</v>
      </c>
      <c r="W1957">
        <v>0.95</v>
      </c>
      <c r="X1957" t="b">
        <v>1</v>
      </c>
      <c r="Y1957" t="s">
        <v>2720</v>
      </c>
    </row>
    <row r="1958" spans="1:25" x14ac:dyDescent="0.35">
      <c r="A1958" t="s">
        <v>3142</v>
      </c>
      <c r="B1958" t="s">
        <v>1496</v>
      </c>
      <c r="C1958" t="s">
        <v>1831</v>
      </c>
      <c r="D1958">
        <v>1</v>
      </c>
      <c r="E1958">
        <v>1</v>
      </c>
      <c r="F1958">
        <v>1</v>
      </c>
      <c r="G1958">
        <v>4</v>
      </c>
      <c r="H1958">
        <v>1</v>
      </c>
      <c r="I1958">
        <v>4</v>
      </c>
      <c r="J1958" t="s">
        <v>1270</v>
      </c>
      <c r="K1958" t="s">
        <v>2786</v>
      </c>
      <c r="L1958" t="s">
        <v>3093</v>
      </c>
      <c r="N1958" t="s">
        <v>3306</v>
      </c>
      <c r="O1958" t="s">
        <v>3078</v>
      </c>
      <c r="P1958" t="s">
        <v>3143</v>
      </c>
      <c r="Q1958" t="s">
        <v>3144</v>
      </c>
      <c r="R1958" t="s">
        <v>1270</v>
      </c>
      <c r="S1958" t="s">
        <v>1496</v>
      </c>
      <c r="T1958" t="s">
        <v>2719</v>
      </c>
      <c r="V1958" t="s">
        <v>2714</v>
      </c>
      <c r="W1958">
        <v>0.95</v>
      </c>
      <c r="X1958" t="b">
        <v>1</v>
      </c>
      <c r="Y1958" t="s">
        <v>2720</v>
      </c>
    </row>
    <row r="1959" spans="1:25" x14ac:dyDescent="0.35">
      <c r="A1959" t="s">
        <v>3142</v>
      </c>
      <c r="B1959" t="s">
        <v>1500</v>
      </c>
      <c r="C1959" t="s">
        <v>2126</v>
      </c>
      <c r="D1959">
        <v>0.30476190476190501</v>
      </c>
      <c r="E1959">
        <v>0.21549320481123699</v>
      </c>
      <c r="F1959">
        <v>0.39403060471257301</v>
      </c>
      <c r="G1959">
        <v>32</v>
      </c>
      <c r="H1959">
        <v>0.30476190476190501</v>
      </c>
      <c r="I1959">
        <v>105</v>
      </c>
      <c r="J1959" t="s">
        <v>1270</v>
      </c>
      <c r="K1959" t="s">
        <v>2786</v>
      </c>
      <c r="L1959" t="s">
        <v>3094</v>
      </c>
      <c r="N1959" t="s">
        <v>3306</v>
      </c>
      <c r="O1959" t="s">
        <v>3078</v>
      </c>
      <c r="P1959" t="s">
        <v>3143</v>
      </c>
      <c r="Q1959" t="s">
        <v>3144</v>
      </c>
      <c r="R1959" t="s">
        <v>1270</v>
      </c>
      <c r="S1959" t="s">
        <v>1496</v>
      </c>
      <c r="T1959" t="s">
        <v>2719</v>
      </c>
      <c r="V1959" t="s">
        <v>2714</v>
      </c>
      <c r="W1959">
        <v>0.95</v>
      </c>
      <c r="X1959" t="b">
        <v>1</v>
      </c>
      <c r="Y1959" t="s">
        <v>2720</v>
      </c>
    </row>
    <row r="1960" spans="1:25" x14ac:dyDescent="0.35">
      <c r="A1960" t="s">
        <v>3142</v>
      </c>
      <c r="B1960" t="s">
        <v>1496</v>
      </c>
      <c r="C1960" t="s">
        <v>2126</v>
      </c>
      <c r="D1960">
        <v>0.25</v>
      </c>
      <c r="E1960">
        <v>-0.18024653340125399</v>
      </c>
      <c r="F1960">
        <v>0.68024653340125396</v>
      </c>
      <c r="G1960">
        <v>1</v>
      </c>
      <c r="H1960">
        <v>0.25</v>
      </c>
      <c r="I1960">
        <v>4</v>
      </c>
      <c r="J1960" t="s">
        <v>1270</v>
      </c>
      <c r="K1960" t="s">
        <v>2786</v>
      </c>
      <c r="L1960" t="s">
        <v>3094</v>
      </c>
      <c r="N1960" t="s">
        <v>3306</v>
      </c>
      <c r="O1960" t="s">
        <v>3078</v>
      </c>
      <c r="P1960" t="s">
        <v>3143</v>
      </c>
      <c r="Q1960" t="s">
        <v>3144</v>
      </c>
      <c r="R1960" t="s">
        <v>1270</v>
      </c>
      <c r="S1960" t="s">
        <v>1496</v>
      </c>
      <c r="T1960" t="s">
        <v>2719</v>
      </c>
      <c r="V1960" t="s">
        <v>2714</v>
      </c>
      <c r="W1960">
        <v>0.95</v>
      </c>
      <c r="X1960" t="b">
        <v>1</v>
      </c>
      <c r="Y1960" t="s">
        <v>2720</v>
      </c>
    </row>
    <row r="1961" spans="1:25" x14ac:dyDescent="0.35">
      <c r="A1961" t="s">
        <v>3142</v>
      </c>
      <c r="B1961" t="s">
        <v>1500</v>
      </c>
      <c r="C1961" t="s">
        <v>1759</v>
      </c>
      <c r="D1961">
        <v>0.22857142857142901</v>
      </c>
      <c r="E1961">
        <v>0.147136462246406</v>
      </c>
      <c r="F1961">
        <v>0.31000639489645099</v>
      </c>
      <c r="G1961">
        <v>24</v>
      </c>
      <c r="H1961">
        <v>0.22857142857142901</v>
      </c>
      <c r="I1961">
        <v>105</v>
      </c>
      <c r="J1961" t="s">
        <v>1270</v>
      </c>
      <c r="K1961" t="s">
        <v>2786</v>
      </c>
      <c r="L1961" t="s">
        <v>3095</v>
      </c>
      <c r="N1961" t="s">
        <v>3306</v>
      </c>
      <c r="O1961" t="s">
        <v>3078</v>
      </c>
      <c r="P1961" t="s">
        <v>3143</v>
      </c>
      <c r="Q1961" t="s">
        <v>3144</v>
      </c>
      <c r="R1961" t="s">
        <v>1270</v>
      </c>
      <c r="S1961" t="s">
        <v>1496</v>
      </c>
      <c r="T1961" t="s">
        <v>2719</v>
      </c>
      <c r="V1961" t="s">
        <v>2714</v>
      </c>
      <c r="W1961">
        <v>0.95</v>
      </c>
      <c r="X1961" t="b">
        <v>1</v>
      </c>
      <c r="Y1961" t="s">
        <v>2720</v>
      </c>
    </row>
    <row r="1962" spans="1:25" x14ac:dyDescent="0.35">
      <c r="A1962" t="s">
        <v>3142</v>
      </c>
      <c r="B1962" t="s">
        <v>1500</v>
      </c>
      <c r="C1962" t="s">
        <v>1617</v>
      </c>
      <c r="D1962">
        <v>0.4</v>
      </c>
      <c r="E1962">
        <v>0.304992539287474</v>
      </c>
      <c r="F1962">
        <v>0.49500746071252599</v>
      </c>
      <c r="G1962">
        <v>42</v>
      </c>
      <c r="H1962">
        <v>0.4</v>
      </c>
      <c r="I1962">
        <v>105</v>
      </c>
      <c r="J1962" t="s">
        <v>1270</v>
      </c>
      <c r="K1962" t="s">
        <v>2786</v>
      </c>
      <c r="L1962" t="s">
        <v>3096</v>
      </c>
      <c r="N1962" t="s">
        <v>3306</v>
      </c>
      <c r="O1962" t="s">
        <v>3078</v>
      </c>
      <c r="P1962" t="s">
        <v>3143</v>
      </c>
      <c r="Q1962" t="s">
        <v>3144</v>
      </c>
      <c r="R1962" t="s">
        <v>1270</v>
      </c>
      <c r="S1962" t="s">
        <v>1496</v>
      </c>
      <c r="T1962" t="s">
        <v>2719</v>
      </c>
      <c r="V1962" t="s">
        <v>2714</v>
      </c>
      <c r="W1962">
        <v>0.95</v>
      </c>
      <c r="X1962" t="b">
        <v>1</v>
      </c>
      <c r="Y1962" t="s">
        <v>2720</v>
      </c>
    </row>
    <row r="1963" spans="1:25" x14ac:dyDescent="0.35">
      <c r="A1963" t="s">
        <v>3142</v>
      </c>
      <c r="B1963" t="s">
        <v>1496</v>
      </c>
      <c r="C1963" t="s">
        <v>1617</v>
      </c>
      <c r="D1963">
        <v>0.5</v>
      </c>
      <c r="E1963">
        <v>3.19409624576583E-3</v>
      </c>
      <c r="F1963">
        <v>0.99680590375423395</v>
      </c>
      <c r="G1963">
        <v>2</v>
      </c>
      <c r="H1963">
        <v>0.5</v>
      </c>
      <c r="I1963">
        <v>4</v>
      </c>
      <c r="J1963" t="s">
        <v>1270</v>
      </c>
      <c r="K1963" t="s">
        <v>2786</v>
      </c>
      <c r="L1963" t="s">
        <v>3096</v>
      </c>
      <c r="N1963" t="s">
        <v>3306</v>
      </c>
      <c r="O1963" t="s">
        <v>3078</v>
      </c>
      <c r="P1963" t="s">
        <v>3143</v>
      </c>
      <c r="Q1963" t="s">
        <v>3144</v>
      </c>
      <c r="R1963" t="s">
        <v>1270</v>
      </c>
      <c r="S1963" t="s">
        <v>1496</v>
      </c>
      <c r="T1963" t="s">
        <v>2719</v>
      </c>
      <c r="V1963" t="s">
        <v>2714</v>
      </c>
      <c r="W1963">
        <v>0.95</v>
      </c>
      <c r="X1963" t="b">
        <v>1</v>
      </c>
      <c r="Y1963" t="s">
        <v>2720</v>
      </c>
    </row>
    <row r="1964" spans="1:25" x14ac:dyDescent="0.35">
      <c r="A1964" t="s">
        <v>3142</v>
      </c>
      <c r="B1964" t="s">
        <v>1500</v>
      </c>
      <c r="C1964" t="s">
        <v>3097</v>
      </c>
      <c r="D1964">
        <v>2.8571428571428598E-2</v>
      </c>
      <c r="E1964">
        <v>-3.7375705169573302E-3</v>
      </c>
      <c r="F1964">
        <v>6.0880427659814502E-2</v>
      </c>
      <c r="G1964">
        <v>3</v>
      </c>
      <c r="H1964">
        <v>2.8571428571428598E-2</v>
      </c>
      <c r="I1964">
        <v>105</v>
      </c>
      <c r="J1964" t="s">
        <v>1270</v>
      </c>
      <c r="K1964" t="s">
        <v>2786</v>
      </c>
      <c r="L1964" t="s">
        <v>3098</v>
      </c>
      <c r="N1964" t="s">
        <v>3306</v>
      </c>
      <c r="O1964" t="s">
        <v>3078</v>
      </c>
      <c r="P1964" t="s">
        <v>3143</v>
      </c>
      <c r="Q1964" t="s">
        <v>3144</v>
      </c>
      <c r="R1964" t="s">
        <v>1270</v>
      </c>
      <c r="S1964" t="s">
        <v>1496</v>
      </c>
      <c r="T1964" t="s">
        <v>2719</v>
      </c>
      <c r="V1964" t="s">
        <v>2714</v>
      </c>
      <c r="W1964">
        <v>0.95</v>
      </c>
      <c r="X1964" t="b">
        <v>1</v>
      </c>
      <c r="Y1964" t="s">
        <v>2720</v>
      </c>
    </row>
    <row r="1965" spans="1:25" x14ac:dyDescent="0.35">
      <c r="A1965" t="s">
        <v>3145</v>
      </c>
      <c r="B1965" t="s">
        <v>1500</v>
      </c>
      <c r="C1965" t="s">
        <v>3146</v>
      </c>
      <c r="D1965">
        <v>1.9047619047619001E-2</v>
      </c>
      <c r="E1965">
        <v>-7.4615674813719298E-3</v>
      </c>
      <c r="F1965">
        <v>4.5556805576610002E-2</v>
      </c>
      <c r="G1965">
        <v>2</v>
      </c>
      <c r="H1965">
        <v>1.9047619047619001E-2</v>
      </c>
      <c r="I1965">
        <v>105</v>
      </c>
      <c r="J1965" t="s">
        <v>1283</v>
      </c>
      <c r="K1965" t="s">
        <v>2786</v>
      </c>
      <c r="L1965" t="s">
        <v>3147</v>
      </c>
      <c r="N1965" t="s">
        <v>3306</v>
      </c>
      <c r="O1965" t="s">
        <v>3078</v>
      </c>
      <c r="P1965" t="s">
        <v>3143</v>
      </c>
      <c r="Q1965" t="s">
        <v>3148</v>
      </c>
      <c r="R1965" t="s">
        <v>1283</v>
      </c>
      <c r="S1965" t="s">
        <v>1496</v>
      </c>
      <c r="T1965" t="s">
        <v>2719</v>
      </c>
      <c r="V1965" t="s">
        <v>2714</v>
      </c>
      <c r="W1965">
        <v>0.95</v>
      </c>
      <c r="X1965" t="b">
        <v>1</v>
      </c>
      <c r="Y1965" t="s">
        <v>2720</v>
      </c>
    </row>
    <row r="1966" spans="1:25" x14ac:dyDescent="0.35">
      <c r="A1966" t="s">
        <v>3145</v>
      </c>
      <c r="B1966" t="s">
        <v>1500</v>
      </c>
      <c r="C1966" t="s">
        <v>1712</v>
      </c>
      <c r="D1966">
        <v>0.180952380952381</v>
      </c>
      <c r="E1966">
        <v>0.106292238036648</v>
      </c>
      <c r="F1966">
        <v>0.25561252386811401</v>
      </c>
      <c r="G1966">
        <v>19</v>
      </c>
      <c r="H1966">
        <v>0.180952380952381</v>
      </c>
      <c r="I1966">
        <v>105</v>
      </c>
      <c r="J1966" t="s">
        <v>1283</v>
      </c>
      <c r="K1966" t="s">
        <v>2786</v>
      </c>
      <c r="L1966" t="s">
        <v>3101</v>
      </c>
      <c r="N1966" t="s">
        <v>3306</v>
      </c>
      <c r="O1966" t="s">
        <v>3078</v>
      </c>
      <c r="P1966" t="s">
        <v>3143</v>
      </c>
      <c r="Q1966" t="s">
        <v>3148</v>
      </c>
      <c r="R1966" t="s">
        <v>1283</v>
      </c>
      <c r="S1966" t="s">
        <v>1496</v>
      </c>
      <c r="T1966" t="s">
        <v>2719</v>
      </c>
      <c r="V1966" t="s">
        <v>2714</v>
      </c>
      <c r="W1966">
        <v>0.95</v>
      </c>
      <c r="X1966" t="b">
        <v>1</v>
      </c>
      <c r="Y1966" t="s">
        <v>2720</v>
      </c>
    </row>
    <row r="1967" spans="1:25" x14ac:dyDescent="0.35">
      <c r="A1967" t="s">
        <v>3145</v>
      </c>
      <c r="B1967" t="s">
        <v>1496</v>
      </c>
      <c r="C1967" t="s">
        <v>1712</v>
      </c>
      <c r="D1967">
        <v>0.5</v>
      </c>
      <c r="E1967">
        <v>3.19409624576583E-3</v>
      </c>
      <c r="F1967">
        <v>0.99680590375423395</v>
      </c>
      <c r="G1967">
        <v>2</v>
      </c>
      <c r="H1967">
        <v>0.5</v>
      </c>
      <c r="I1967">
        <v>4</v>
      </c>
      <c r="J1967" t="s">
        <v>1283</v>
      </c>
      <c r="K1967" t="s">
        <v>2786</v>
      </c>
      <c r="L1967" t="s">
        <v>3101</v>
      </c>
      <c r="N1967" t="s">
        <v>3306</v>
      </c>
      <c r="O1967" t="s">
        <v>3078</v>
      </c>
      <c r="P1967" t="s">
        <v>3143</v>
      </c>
      <c r="Q1967" t="s">
        <v>3148</v>
      </c>
      <c r="R1967" t="s">
        <v>1283</v>
      </c>
      <c r="S1967" t="s">
        <v>1496</v>
      </c>
      <c r="T1967" t="s">
        <v>2719</v>
      </c>
      <c r="V1967" t="s">
        <v>2714</v>
      </c>
      <c r="W1967">
        <v>0.95</v>
      </c>
      <c r="X1967" t="b">
        <v>1</v>
      </c>
      <c r="Y1967" t="s">
        <v>2720</v>
      </c>
    </row>
    <row r="1968" spans="1:25" x14ac:dyDescent="0.35">
      <c r="A1968" t="s">
        <v>3145</v>
      </c>
      <c r="B1968" t="s">
        <v>1500</v>
      </c>
      <c r="C1968" t="s">
        <v>2044</v>
      </c>
      <c r="D1968">
        <v>0.2</v>
      </c>
      <c r="E1968">
        <v>0.122426733165597</v>
      </c>
      <c r="F1968">
        <v>0.27757326683440298</v>
      </c>
      <c r="G1968">
        <v>21</v>
      </c>
      <c r="H1968">
        <v>0.2</v>
      </c>
      <c r="I1968">
        <v>105</v>
      </c>
      <c r="J1968" t="s">
        <v>1283</v>
      </c>
      <c r="K1968" t="s">
        <v>2786</v>
      </c>
      <c r="L1968" t="s">
        <v>3103</v>
      </c>
      <c r="N1968" t="s">
        <v>3306</v>
      </c>
      <c r="O1968" t="s">
        <v>3078</v>
      </c>
      <c r="P1968" t="s">
        <v>3143</v>
      </c>
      <c r="Q1968" t="s">
        <v>3148</v>
      </c>
      <c r="R1968" t="s">
        <v>1283</v>
      </c>
      <c r="S1968" t="s">
        <v>1496</v>
      </c>
      <c r="T1968" t="s">
        <v>2719</v>
      </c>
      <c r="V1968" t="s">
        <v>2714</v>
      </c>
      <c r="W1968">
        <v>0.95</v>
      </c>
      <c r="X1968" t="b">
        <v>1</v>
      </c>
      <c r="Y1968" t="s">
        <v>2720</v>
      </c>
    </row>
    <row r="1969" spans="1:25" x14ac:dyDescent="0.35">
      <c r="A1969" t="s">
        <v>3145</v>
      </c>
      <c r="B1969" t="s">
        <v>1496</v>
      </c>
      <c r="C1969" t="s">
        <v>2044</v>
      </c>
      <c r="D1969">
        <v>0.25</v>
      </c>
      <c r="E1969">
        <v>-0.18024653340125399</v>
      </c>
      <c r="F1969">
        <v>0.68024653340125396</v>
      </c>
      <c r="G1969">
        <v>1</v>
      </c>
      <c r="H1969">
        <v>0.25</v>
      </c>
      <c r="I1969">
        <v>4</v>
      </c>
      <c r="J1969" t="s">
        <v>1283</v>
      </c>
      <c r="K1969" t="s">
        <v>2786</v>
      </c>
      <c r="L1969" t="s">
        <v>3103</v>
      </c>
      <c r="N1969" t="s">
        <v>3306</v>
      </c>
      <c r="O1969" t="s">
        <v>3078</v>
      </c>
      <c r="P1969" t="s">
        <v>3143</v>
      </c>
      <c r="Q1969" t="s">
        <v>3148</v>
      </c>
      <c r="R1969" t="s">
        <v>1283</v>
      </c>
      <c r="S1969" t="s">
        <v>1496</v>
      </c>
      <c r="T1969" t="s">
        <v>2719</v>
      </c>
      <c r="V1969" t="s">
        <v>2714</v>
      </c>
      <c r="W1969">
        <v>0.95</v>
      </c>
      <c r="X1969" t="b">
        <v>1</v>
      </c>
      <c r="Y1969" t="s">
        <v>2720</v>
      </c>
    </row>
    <row r="1970" spans="1:25" x14ac:dyDescent="0.35">
      <c r="A1970" t="s">
        <v>3145</v>
      </c>
      <c r="B1970" t="s">
        <v>1500</v>
      </c>
      <c r="C1970" t="s">
        <v>3149</v>
      </c>
      <c r="D1970">
        <v>5.7142857142857099E-2</v>
      </c>
      <c r="E1970">
        <v>1.21279857903026E-2</v>
      </c>
      <c r="F1970">
        <v>0.10215772849541201</v>
      </c>
      <c r="G1970">
        <v>6</v>
      </c>
      <c r="H1970">
        <v>5.7142857142857099E-2</v>
      </c>
      <c r="I1970">
        <v>105</v>
      </c>
      <c r="J1970" t="s">
        <v>1283</v>
      </c>
      <c r="K1970" t="s">
        <v>2786</v>
      </c>
      <c r="L1970" t="s">
        <v>3150</v>
      </c>
      <c r="N1970" t="s">
        <v>3306</v>
      </c>
      <c r="O1970" t="s">
        <v>3078</v>
      </c>
      <c r="P1970" t="s">
        <v>3143</v>
      </c>
      <c r="Q1970" t="s">
        <v>3148</v>
      </c>
      <c r="R1970" t="s">
        <v>1283</v>
      </c>
      <c r="S1970" t="s">
        <v>1496</v>
      </c>
      <c r="T1970" t="s">
        <v>2719</v>
      </c>
      <c r="V1970" t="s">
        <v>2714</v>
      </c>
      <c r="W1970">
        <v>0.95</v>
      </c>
      <c r="X1970" t="b">
        <v>1</v>
      </c>
      <c r="Y1970" t="s">
        <v>2720</v>
      </c>
    </row>
    <row r="1971" spans="1:25" x14ac:dyDescent="0.35">
      <c r="A1971" t="s">
        <v>3145</v>
      </c>
      <c r="B1971" t="s">
        <v>1500</v>
      </c>
      <c r="C1971" t="s">
        <v>1787</v>
      </c>
      <c r="D1971">
        <v>0.104761904761905</v>
      </c>
      <c r="E1971">
        <v>4.5370573490323099E-2</v>
      </c>
      <c r="F1971">
        <v>0.164153236033486</v>
      </c>
      <c r="G1971">
        <v>11</v>
      </c>
      <c r="H1971">
        <v>0.104761904761905</v>
      </c>
      <c r="I1971">
        <v>105</v>
      </c>
      <c r="J1971" t="s">
        <v>1283</v>
      </c>
      <c r="K1971" t="s">
        <v>2786</v>
      </c>
      <c r="L1971" t="s">
        <v>3104</v>
      </c>
      <c r="N1971" t="s">
        <v>3306</v>
      </c>
      <c r="O1971" t="s">
        <v>3078</v>
      </c>
      <c r="P1971" t="s">
        <v>3143</v>
      </c>
      <c r="Q1971" t="s">
        <v>3148</v>
      </c>
      <c r="R1971" t="s">
        <v>1283</v>
      </c>
      <c r="S1971" t="s">
        <v>1496</v>
      </c>
      <c r="T1971" t="s">
        <v>2719</v>
      </c>
      <c r="V1971" t="s">
        <v>2714</v>
      </c>
      <c r="W1971">
        <v>0.95</v>
      </c>
      <c r="X1971" t="b">
        <v>1</v>
      </c>
      <c r="Y1971" t="s">
        <v>2720</v>
      </c>
    </row>
    <row r="1972" spans="1:25" x14ac:dyDescent="0.35">
      <c r="A1972" t="s">
        <v>3145</v>
      </c>
      <c r="B1972" t="s">
        <v>1500</v>
      </c>
      <c r="C1972" t="s">
        <v>2057</v>
      </c>
      <c r="D1972">
        <v>0.39047619047619098</v>
      </c>
      <c r="E1972">
        <v>0.29586452094395999</v>
      </c>
      <c r="F1972">
        <v>0.48508786000842102</v>
      </c>
      <c r="G1972">
        <v>41</v>
      </c>
      <c r="H1972">
        <v>0.39047619047618998</v>
      </c>
      <c r="I1972">
        <v>105</v>
      </c>
      <c r="J1972" t="s">
        <v>1283</v>
      </c>
      <c r="K1972" t="s">
        <v>2786</v>
      </c>
      <c r="L1972" t="s">
        <v>3105</v>
      </c>
      <c r="N1972" t="s">
        <v>3306</v>
      </c>
      <c r="O1972" t="s">
        <v>3078</v>
      </c>
      <c r="P1972" t="s">
        <v>3143</v>
      </c>
      <c r="Q1972" t="s">
        <v>3148</v>
      </c>
      <c r="R1972" t="s">
        <v>1283</v>
      </c>
      <c r="S1972" t="s">
        <v>1496</v>
      </c>
      <c r="T1972" t="s">
        <v>2719</v>
      </c>
      <c r="V1972" t="s">
        <v>2714</v>
      </c>
      <c r="W1972">
        <v>0.95</v>
      </c>
      <c r="X1972" t="b">
        <v>1</v>
      </c>
      <c r="Y1972" t="s">
        <v>2720</v>
      </c>
    </row>
    <row r="1973" spans="1:25" x14ac:dyDescent="0.35">
      <c r="A1973" t="s">
        <v>3145</v>
      </c>
      <c r="B1973" t="s">
        <v>1496</v>
      </c>
      <c r="C1973" t="s">
        <v>2057</v>
      </c>
      <c r="D1973">
        <v>0.25</v>
      </c>
      <c r="E1973">
        <v>-0.18024653340125399</v>
      </c>
      <c r="F1973">
        <v>0.68024653340125396</v>
      </c>
      <c r="G1973">
        <v>1</v>
      </c>
      <c r="H1973">
        <v>0.25</v>
      </c>
      <c r="I1973">
        <v>4</v>
      </c>
      <c r="J1973" t="s">
        <v>1283</v>
      </c>
      <c r="K1973" t="s">
        <v>2786</v>
      </c>
      <c r="L1973" t="s">
        <v>3105</v>
      </c>
      <c r="N1973" t="s">
        <v>3306</v>
      </c>
      <c r="O1973" t="s">
        <v>3078</v>
      </c>
      <c r="P1973" t="s">
        <v>3143</v>
      </c>
      <c r="Q1973" t="s">
        <v>3148</v>
      </c>
      <c r="R1973" t="s">
        <v>1283</v>
      </c>
      <c r="S1973" t="s">
        <v>1496</v>
      </c>
      <c r="T1973" t="s">
        <v>2719</v>
      </c>
      <c r="V1973" t="s">
        <v>2714</v>
      </c>
      <c r="W1973">
        <v>0.95</v>
      </c>
      <c r="X1973" t="b">
        <v>1</v>
      </c>
      <c r="Y1973" t="s">
        <v>2720</v>
      </c>
    </row>
    <row r="1974" spans="1:25" x14ac:dyDescent="0.35">
      <c r="A1974" t="s">
        <v>3145</v>
      </c>
      <c r="B1974" t="s">
        <v>1500</v>
      </c>
      <c r="C1974" t="s">
        <v>2291</v>
      </c>
      <c r="D1974">
        <v>0.133333333333333</v>
      </c>
      <c r="E1974">
        <v>6.7408733113039798E-2</v>
      </c>
      <c r="F1974">
        <v>0.199257933553627</v>
      </c>
      <c r="G1974">
        <v>14</v>
      </c>
      <c r="H1974">
        <v>0.133333333333333</v>
      </c>
      <c r="I1974">
        <v>105</v>
      </c>
      <c r="J1974" t="s">
        <v>1283</v>
      </c>
      <c r="K1974" t="s">
        <v>2786</v>
      </c>
      <c r="L1974" t="s">
        <v>3151</v>
      </c>
      <c r="N1974" t="s">
        <v>3306</v>
      </c>
      <c r="O1974" t="s">
        <v>3078</v>
      </c>
      <c r="P1974" t="s">
        <v>3143</v>
      </c>
      <c r="Q1974" t="s">
        <v>3148</v>
      </c>
      <c r="R1974" t="s">
        <v>1283</v>
      </c>
      <c r="S1974" t="s">
        <v>1496</v>
      </c>
      <c r="T1974" t="s">
        <v>2719</v>
      </c>
      <c r="V1974" t="s">
        <v>2714</v>
      </c>
      <c r="W1974">
        <v>0.95</v>
      </c>
      <c r="X1974" t="b">
        <v>1</v>
      </c>
      <c r="Y1974" t="s">
        <v>2720</v>
      </c>
    </row>
    <row r="1975" spans="1:25" x14ac:dyDescent="0.35">
      <c r="A1975" t="s">
        <v>3145</v>
      </c>
      <c r="B1975" t="s">
        <v>1500</v>
      </c>
      <c r="C1975" t="s">
        <v>1560</v>
      </c>
      <c r="D1975">
        <v>0.14285714285714299</v>
      </c>
      <c r="E1975">
        <v>7.4994670919624098E-2</v>
      </c>
      <c r="F1975">
        <v>0.210719614794662</v>
      </c>
      <c r="G1975">
        <v>15</v>
      </c>
      <c r="H1975">
        <v>0.14285714285714299</v>
      </c>
      <c r="I1975">
        <v>105</v>
      </c>
      <c r="J1975" t="s">
        <v>1283</v>
      </c>
      <c r="K1975" t="s">
        <v>2786</v>
      </c>
      <c r="L1975" t="s">
        <v>3106</v>
      </c>
      <c r="N1975" t="s">
        <v>3306</v>
      </c>
      <c r="O1975" t="s">
        <v>3078</v>
      </c>
      <c r="P1975" t="s">
        <v>3143</v>
      </c>
      <c r="Q1975" t="s">
        <v>3148</v>
      </c>
      <c r="R1975" t="s">
        <v>1283</v>
      </c>
      <c r="S1975" t="s">
        <v>1496</v>
      </c>
      <c r="T1975" t="s">
        <v>2719</v>
      </c>
      <c r="V1975" t="s">
        <v>2714</v>
      </c>
      <c r="W1975">
        <v>0.95</v>
      </c>
      <c r="X1975" t="b">
        <v>1</v>
      </c>
      <c r="Y1975" t="s">
        <v>2720</v>
      </c>
    </row>
    <row r="1976" spans="1:25" x14ac:dyDescent="0.35">
      <c r="A1976" t="s">
        <v>3145</v>
      </c>
      <c r="B1976" t="s">
        <v>1496</v>
      </c>
      <c r="C1976" t="s">
        <v>1560</v>
      </c>
      <c r="D1976">
        <v>0.25</v>
      </c>
      <c r="E1976">
        <v>-0.18024653340125399</v>
      </c>
      <c r="F1976">
        <v>0.68024653340125396</v>
      </c>
      <c r="G1976">
        <v>1</v>
      </c>
      <c r="H1976">
        <v>0.25</v>
      </c>
      <c r="I1976">
        <v>4</v>
      </c>
      <c r="J1976" t="s">
        <v>1283</v>
      </c>
      <c r="K1976" t="s">
        <v>2786</v>
      </c>
      <c r="L1976" t="s">
        <v>3106</v>
      </c>
      <c r="N1976" t="s">
        <v>3306</v>
      </c>
      <c r="O1976" t="s">
        <v>3078</v>
      </c>
      <c r="P1976" t="s">
        <v>3143</v>
      </c>
      <c r="Q1976" t="s">
        <v>3148</v>
      </c>
      <c r="R1976" t="s">
        <v>1283</v>
      </c>
      <c r="S1976" t="s">
        <v>1496</v>
      </c>
      <c r="T1976" t="s">
        <v>2719</v>
      </c>
      <c r="V1976" t="s">
        <v>2714</v>
      </c>
      <c r="W1976">
        <v>0.95</v>
      </c>
      <c r="X1976" t="b">
        <v>1</v>
      </c>
      <c r="Y1976" t="s">
        <v>2720</v>
      </c>
    </row>
    <row r="1977" spans="1:25" x14ac:dyDescent="0.35">
      <c r="A1977" t="s">
        <v>3145</v>
      </c>
      <c r="B1977" t="s">
        <v>1500</v>
      </c>
      <c r="C1977" t="s">
        <v>1728</v>
      </c>
      <c r="D1977">
        <v>0.65714285714285703</v>
      </c>
      <c r="E1977">
        <v>0.56508972151269099</v>
      </c>
      <c r="F1977">
        <v>0.74919599277302396</v>
      </c>
      <c r="G1977">
        <v>69</v>
      </c>
      <c r="H1977">
        <v>0.65714285714285703</v>
      </c>
      <c r="I1977">
        <v>105</v>
      </c>
      <c r="J1977" t="s">
        <v>1283</v>
      </c>
      <c r="K1977" t="s">
        <v>2786</v>
      </c>
      <c r="L1977" t="s">
        <v>3107</v>
      </c>
      <c r="N1977" t="s">
        <v>3306</v>
      </c>
      <c r="O1977" t="s">
        <v>3078</v>
      </c>
      <c r="P1977" t="s">
        <v>3143</v>
      </c>
      <c r="Q1977" t="s">
        <v>3148</v>
      </c>
      <c r="R1977" t="s">
        <v>1283</v>
      </c>
      <c r="S1977" t="s">
        <v>1496</v>
      </c>
      <c r="T1977" t="s">
        <v>2719</v>
      </c>
      <c r="V1977" t="s">
        <v>2714</v>
      </c>
      <c r="W1977">
        <v>0.95</v>
      </c>
      <c r="X1977" t="b">
        <v>1</v>
      </c>
      <c r="Y1977" t="s">
        <v>2720</v>
      </c>
    </row>
    <row r="1978" spans="1:25" x14ac:dyDescent="0.35">
      <c r="A1978" t="s">
        <v>3145</v>
      </c>
      <c r="B1978" t="s">
        <v>1496</v>
      </c>
      <c r="C1978" t="s">
        <v>1728</v>
      </c>
      <c r="D1978">
        <v>0.5</v>
      </c>
      <c r="E1978">
        <v>3.19409624576583E-3</v>
      </c>
      <c r="F1978">
        <v>0.99680590375423395</v>
      </c>
      <c r="G1978">
        <v>2</v>
      </c>
      <c r="H1978">
        <v>0.5</v>
      </c>
      <c r="I1978">
        <v>4</v>
      </c>
      <c r="J1978" t="s">
        <v>1283</v>
      </c>
      <c r="K1978" t="s">
        <v>2786</v>
      </c>
      <c r="L1978" t="s">
        <v>3107</v>
      </c>
      <c r="N1978" t="s">
        <v>3306</v>
      </c>
      <c r="O1978" t="s">
        <v>3078</v>
      </c>
      <c r="P1978" t="s">
        <v>3143</v>
      </c>
      <c r="Q1978" t="s">
        <v>3148</v>
      </c>
      <c r="R1978" t="s">
        <v>1283</v>
      </c>
      <c r="S1978" t="s">
        <v>1496</v>
      </c>
      <c r="T1978" t="s">
        <v>2719</v>
      </c>
      <c r="V1978" t="s">
        <v>2714</v>
      </c>
      <c r="W1978">
        <v>0.95</v>
      </c>
      <c r="X1978" t="b">
        <v>1</v>
      </c>
      <c r="Y1978" t="s">
        <v>2720</v>
      </c>
    </row>
    <row r="1979" spans="1:25" x14ac:dyDescent="0.35">
      <c r="A1979" t="s">
        <v>3152</v>
      </c>
      <c r="B1979" t="s">
        <v>1500</v>
      </c>
      <c r="C1979" t="s">
        <v>1561</v>
      </c>
      <c r="D1979">
        <v>0.91428571428571404</v>
      </c>
      <c r="E1979">
        <v>0.85999573673569896</v>
      </c>
      <c r="F1979">
        <v>0.968575691835729</v>
      </c>
      <c r="G1979">
        <v>96</v>
      </c>
      <c r="H1979">
        <v>0.91428571428571404</v>
      </c>
      <c r="I1979">
        <v>105</v>
      </c>
      <c r="J1979" t="s">
        <v>1298</v>
      </c>
      <c r="K1979" t="s">
        <v>2786</v>
      </c>
      <c r="L1979" t="s">
        <v>3111</v>
      </c>
      <c r="N1979" t="s">
        <v>3306</v>
      </c>
      <c r="O1979" t="s">
        <v>3078</v>
      </c>
      <c r="P1979" t="s">
        <v>3143</v>
      </c>
      <c r="Q1979" t="s">
        <v>3153</v>
      </c>
      <c r="R1979" t="s">
        <v>1298</v>
      </c>
      <c r="S1979" t="s">
        <v>1496</v>
      </c>
      <c r="T1979" t="s">
        <v>2719</v>
      </c>
      <c r="V1979" t="s">
        <v>2714</v>
      </c>
      <c r="W1979">
        <v>0.95</v>
      </c>
      <c r="X1979" t="b">
        <v>1</v>
      </c>
      <c r="Y1979" t="s">
        <v>2720</v>
      </c>
    </row>
    <row r="1980" spans="1:25" x14ac:dyDescent="0.35">
      <c r="A1980" t="s">
        <v>3152</v>
      </c>
      <c r="B1980" t="s">
        <v>1496</v>
      </c>
      <c r="C1980" t="s">
        <v>1561</v>
      </c>
      <c r="D1980">
        <v>1</v>
      </c>
      <c r="E1980">
        <v>1</v>
      </c>
      <c r="F1980">
        <v>1</v>
      </c>
      <c r="G1980">
        <v>4</v>
      </c>
      <c r="H1980">
        <v>1</v>
      </c>
      <c r="I1980">
        <v>4</v>
      </c>
      <c r="J1980" t="s">
        <v>1298</v>
      </c>
      <c r="K1980" t="s">
        <v>2786</v>
      </c>
      <c r="L1980" t="s">
        <v>3111</v>
      </c>
      <c r="N1980" t="s">
        <v>3306</v>
      </c>
      <c r="O1980" t="s">
        <v>3078</v>
      </c>
      <c r="P1980" t="s">
        <v>3143</v>
      </c>
      <c r="Q1980" t="s">
        <v>3153</v>
      </c>
      <c r="R1980" t="s">
        <v>1298</v>
      </c>
      <c r="S1980" t="s">
        <v>1496</v>
      </c>
      <c r="T1980" t="s">
        <v>2719</v>
      </c>
      <c r="V1980" t="s">
        <v>2714</v>
      </c>
      <c r="W1980">
        <v>0.95</v>
      </c>
      <c r="X1980" t="b">
        <v>1</v>
      </c>
      <c r="Y1980" t="s">
        <v>2720</v>
      </c>
    </row>
    <row r="1981" spans="1:25" x14ac:dyDescent="0.35">
      <c r="A1981" t="s">
        <v>3152</v>
      </c>
      <c r="B1981" t="s">
        <v>1500</v>
      </c>
      <c r="C1981" t="s">
        <v>2526</v>
      </c>
      <c r="D1981">
        <v>0.104761904761905</v>
      </c>
      <c r="E1981">
        <v>4.5370573490323099E-2</v>
      </c>
      <c r="F1981">
        <v>0.164153236033486</v>
      </c>
      <c r="G1981">
        <v>11</v>
      </c>
      <c r="H1981">
        <v>0.104761904761905</v>
      </c>
      <c r="I1981">
        <v>105</v>
      </c>
      <c r="J1981" t="s">
        <v>1298</v>
      </c>
      <c r="K1981" t="s">
        <v>2786</v>
      </c>
      <c r="L1981" t="s">
        <v>3113</v>
      </c>
      <c r="N1981" t="s">
        <v>3306</v>
      </c>
      <c r="O1981" t="s">
        <v>3078</v>
      </c>
      <c r="P1981" t="s">
        <v>3143</v>
      </c>
      <c r="Q1981" t="s">
        <v>3153</v>
      </c>
      <c r="R1981" t="s">
        <v>1298</v>
      </c>
      <c r="S1981" t="s">
        <v>1496</v>
      </c>
      <c r="T1981" t="s">
        <v>2719</v>
      </c>
      <c r="V1981" t="s">
        <v>2714</v>
      </c>
      <c r="W1981">
        <v>0.95</v>
      </c>
      <c r="X1981" t="b">
        <v>1</v>
      </c>
      <c r="Y1981" t="s">
        <v>2720</v>
      </c>
    </row>
    <row r="1982" spans="1:25" x14ac:dyDescent="0.35">
      <c r="A1982" t="s">
        <v>3152</v>
      </c>
      <c r="B1982" t="s">
        <v>1500</v>
      </c>
      <c r="C1982" t="s">
        <v>3114</v>
      </c>
      <c r="D1982">
        <v>1.9047619047619001E-2</v>
      </c>
      <c r="E1982">
        <v>-7.4615674813719298E-3</v>
      </c>
      <c r="F1982">
        <v>4.5556805576610002E-2</v>
      </c>
      <c r="G1982">
        <v>2</v>
      </c>
      <c r="H1982">
        <v>1.9047619047619001E-2</v>
      </c>
      <c r="I1982">
        <v>105</v>
      </c>
      <c r="J1982" t="s">
        <v>1298</v>
      </c>
      <c r="K1982" t="s">
        <v>2786</v>
      </c>
      <c r="L1982" t="s">
        <v>3115</v>
      </c>
      <c r="N1982" t="s">
        <v>3306</v>
      </c>
      <c r="O1982" t="s">
        <v>3078</v>
      </c>
      <c r="P1982" t="s">
        <v>3143</v>
      </c>
      <c r="Q1982" t="s">
        <v>3153</v>
      </c>
      <c r="R1982" t="s">
        <v>1298</v>
      </c>
      <c r="S1982" t="s">
        <v>1496</v>
      </c>
      <c r="T1982" t="s">
        <v>2719</v>
      </c>
      <c r="V1982" t="s">
        <v>2714</v>
      </c>
      <c r="W1982">
        <v>0.95</v>
      </c>
      <c r="X1982" t="b">
        <v>1</v>
      </c>
      <c r="Y1982" t="s">
        <v>2720</v>
      </c>
    </row>
    <row r="1983" spans="1:25" x14ac:dyDescent="0.35">
      <c r="A1983" t="s">
        <v>3152</v>
      </c>
      <c r="B1983" t="s">
        <v>1500</v>
      </c>
      <c r="C1983" t="s">
        <v>3154</v>
      </c>
      <c r="D1983">
        <v>2.8571428571428598E-2</v>
      </c>
      <c r="E1983">
        <v>-3.7375705169573302E-3</v>
      </c>
      <c r="F1983">
        <v>6.0880427659814502E-2</v>
      </c>
      <c r="G1983">
        <v>3</v>
      </c>
      <c r="H1983">
        <v>2.8571428571428598E-2</v>
      </c>
      <c r="I1983">
        <v>105</v>
      </c>
      <c r="J1983" t="s">
        <v>1298</v>
      </c>
      <c r="K1983" t="s">
        <v>2786</v>
      </c>
      <c r="L1983" t="s">
        <v>3155</v>
      </c>
      <c r="N1983" t="s">
        <v>3306</v>
      </c>
      <c r="O1983" t="s">
        <v>3078</v>
      </c>
      <c r="P1983" t="s">
        <v>3143</v>
      </c>
      <c r="Q1983" t="s">
        <v>3153</v>
      </c>
      <c r="R1983" t="s">
        <v>1298</v>
      </c>
      <c r="S1983" t="s">
        <v>1496</v>
      </c>
      <c r="T1983" t="s">
        <v>2719</v>
      </c>
      <c r="V1983" t="s">
        <v>2714</v>
      </c>
      <c r="W1983">
        <v>0.95</v>
      </c>
      <c r="X1983" t="b">
        <v>1</v>
      </c>
      <c r="Y1983" t="s">
        <v>2720</v>
      </c>
    </row>
    <row r="1984" spans="1:25" x14ac:dyDescent="0.35">
      <c r="A1984" t="s">
        <v>3152</v>
      </c>
      <c r="B1984" t="s">
        <v>1500</v>
      </c>
      <c r="C1984" t="s">
        <v>3156</v>
      </c>
      <c r="D1984">
        <v>5.7142857142857099E-2</v>
      </c>
      <c r="E1984">
        <v>1.21279857903026E-2</v>
      </c>
      <c r="F1984">
        <v>0.10215772849541201</v>
      </c>
      <c r="G1984">
        <v>6</v>
      </c>
      <c r="H1984">
        <v>5.7142857142857099E-2</v>
      </c>
      <c r="I1984">
        <v>105</v>
      </c>
      <c r="J1984" t="s">
        <v>1298</v>
      </c>
      <c r="K1984" t="s">
        <v>2786</v>
      </c>
      <c r="L1984" t="s">
        <v>3157</v>
      </c>
      <c r="N1984" t="s">
        <v>3306</v>
      </c>
      <c r="O1984" t="s">
        <v>3078</v>
      </c>
      <c r="P1984" t="s">
        <v>3143</v>
      </c>
      <c r="Q1984" t="s">
        <v>3153</v>
      </c>
      <c r="R1984" t="s">
        <v>1298</v>
      </c>
      <c r="S1984" t="s">
        <v>1496</v>
      </c>
      <c r="T1984" t="s">
        <v>2719</v>
      </c>
      <c r="V1984" t="s">
        <v>2714</v>
      </c>
      <c r="W1984">
        <v>0.95</v>
      </c>
      <c r="X1984" t="b">
        <v>1</v>
      </c>
      <c r="Y1984" t="s">
        <v>2720</v>
      </c>
    </row>
    <row r="1985" spans="1:25" x14ac:dyDescent="0.35">
      <c r="A1985" t="s">
        <v>3152</v>
      </c>
      <c r="B1985" t="s">
        <v>1500</v>
      </c>
      <c r="C1985" t="s">
        <v>3158</v>
      </c>
      <c r="D1985">
        <v>3.8095238095238099E-2</v>
      </c>
      <c r="E1985">
        <v>9.7134841858223498E-4</v>
      </c>
      <c r="F1985">
        <v>7.5219127771894004E-2</v>
      </c>
      <c r="G1985">
        <v>4</v>
      </c>
      <c r="H1985">
        <v>3.8095238095238099E-2</v>
      </c>
      <c r="I1985">
        <v>105</v>
      </c>
      <c r="J1985" t="s">
        <v>1298</v>
      </c>
      <c r="K1985" t="s">
        <v>2786</v>
      </c>
      <c r="L1985" t="s">
        <v>3159</v>
      </c>
      <c r="N1985" t="s">
        <v>3306</v>
      </c>
      <c r="O1985" t="s">
        <v>3078</v>
      </c>
      <c r="P1985" t="s">
        <v>3143</v>
      </c>
      <c r="Q1985" t="s">
        <v>3153</v>
      </c>
      <c r="R1985" t="s">
        <v>1298</v>
      </c>
      <c r="S1985" t="s">
        <v>1496</v>
      </c>
      <c r="T1985" t="s">
        <v>2719</v>
      </c>
      <c r="V1985" t="s">
        <v>2714</v>
      </c>
      <c r="W1985">
        <v>0.95</v>
      </c>
      <c r="X1985" t="b">
        <v>1</v>
      </c>
      <c r="Y1985" t="s">
        <v>2720</v>
      </c>
    </row>
    <row r="1986" spans="1:25" x14ac:dyDescent="0.35">
      <c r="A1986" t="s">
        <v>3152</v>
      </c>
      <c r="B1986" t="s">
        <v>1500</v>
      </c>
      <c r="C1986" t="s">
        <v>2080</v>
      </c>
      <c r="D1986">
        <v>3.8095238095238099E-2</v>
      </c>
      <c r="E1986">
        <v>9.7134841858224203E-4</v>
      </c>
      <c r="F1986">
        <v>7.5219127771894004E-2</v>
      </c>
      <c r="G1986">
        <v>4</v>
      </c>
      <c r="H1986">
        <v>3.8095238095238099E-2</v>
      </c>
      <c r="I1986">
        <v>105</v>
      </c>
      <c r="J1986" t="s">
        <v>1298</v>
      </c>
      <c r="K1986" t="s">
        <v>2786</v>
      </c>
      <c r="L1986" t="s">
        <v>3116</v>
      </c>
      <c r="N1986" t="s">
        <v>3306</v>
      </c>
      <c r="O1986" t="s">
        <v>3078</v>
      </c>
      <c r="P1986" t="s">
        <v>3143</v>
      </c>
      <c r="Q1986" t="s">
        <v>3153</v>
      </c>
      <c r="R1986" t="s">
        <v>1298</v>
      </c>
      <c r="S1986" t="s">
        <v>1496</v>
      </c>
      <c r="T1986" t="s">
        <v>2719</v>
      </c>
      <c r="V1986" t="s">
        <v>2714</v>
      </c>
      <c r="W1986">
        <v>0.95</v>
      </c>
      <c r="X1986" t="b">
        <v>1</v>
      </c>
      <c r="Y1986" t="s">
        <v>2720</v>
      </c>
    </row>
    <row r="1987" spans="1:25" x14ac:dyDescent="0.35">
      <c r="A1987" t="s">
        <v>3152</v>
      </c>
      <c r="B1987" t="s">
        <v>1500</v>
      </c>
      <c r="C1987" t="s">
        <v>1584</v>
      </c>
      <c r="D1987">
        <v>0.35238095238095202</v>
      </c>
      <c r="E1987">
        <v>0.25973677931065903</v>
      </c>
      <c r="F1987">
        <v>0.44502512545124601</v>
      </c>
      <c r="G1987">
        <v>37</v>
      </c>
      <c r="H1987">
        <v>0.35238095238095202</v>
      </c>
      <c r="I1987">
        <v>105</v>
      </c>
      <c r="J1987" t="s">
        <v>1298</v>
      </c>
      <c r="K1987" t="s">
        <v>2786</v>
      </c>
      <c r="L1987" t="s">
        <v>3117</v>
      </c>
      <c r="N1987" t="s">
        <v>3306</v>
      </c>
      <c r="O1987" t="s">
        <v>3078</v>
      </c>
      <c r="P1987" t="s">
        <v>3143</v>
      </c>
      <c r="Q1987" t="s">
        <v>3153</v>
      </c>
      <c r="R1987" t="s">
        <v>1298</v>
      </c>
      <c r="S1987" t="s">
        <v>1496</v>
      </c>
      <c r="T1987" t="s">
        <v>2719</v>
      </c>
      <c r="V1987" t="s">
        <v>2714</v>
      </c>
      <c r="W1987">
        <v>0.95</v>
      </c>
      <c r="X1987" t="b">
        <v>1</v>
      </c>
      <c r="Y1987" t="s">
        <v>2720</v>
      </c>
    </row>
    <row r="1988" spans="1:25" x14ac:dyDescent="0.35">
      <c r="A1988" t="s">
        <v>3152</v>
      </c>
      <c r="B1988" t="s">
        <v>1496</v>
      </c>
      <c r="C1988" t="s">
        <v>1584</v>
      </c>
      <c r="D1988">
        <v>0.5</v>
      </c>
      <c r="E1988">
        <v>3.19409624576583E-3</v>
      </c>
      <c r="F1988">
        <v>0.99680590375423395</v>
      </c>
      <c r="G1988">
        <v>2</v>
      </c>
      <c r="H1988">
        <v>0.5</v>
      </c>
      <c r="I1988">
        <v>4</v>
      </c>
      <c r="J1988" t="s">
        <v>1298</v>
      </c>
      <c r="K1988" t="s">
        <v>2786</v>
      </c>
      <c r="L1988" t="s">
        <v>3117</v>
      </c>
      <c r="N1988" t="s">
        <v>3306</v>
      </c>
      <c r="O1988" t="s">
        <v>3078</v>
      </c>
      <c r="P1988" t="s">
        <v>3143</v>
      </c>
      <c r="Q1988" t="s">
        <v>3153</v>
      </c>
      <c r="R1988" t="s">
        <v>1298</v>
      </c>
      <c r="S1988" t="s">
        <v>1496</v>
      </c>
      <c r="T1988" t="s">
        <v>2719</v>
      </c>
      <c r="V1988" t="s">
        <v>2714</v>
      </c>
      <c r="W1988">
        <v>0.95</v>
      </c>
      <c r="X1988" t="b">
        <v>1</v>
      </c>
      <c r="Y1988" t="s">
        <v>2720</v>
      </c>
    </row>
    <row r="1989" spans="1:25" x14ac:dyDescent="0.35">
      <c r="A1989" t="s">
        <v>3152</v>
      </c>
      <c r="B1989" t="s">
        <v>1500</v>
      </c>
      <c r="C1989" t="s">
        <v>3160</v>
      </c>
      <c r="D1989">
        <v>3.8095238095238099E-2</v>
      </c>
      <c r="E1989">
        <v>9.7134841858224203E-4</v>
      </c>
      <c r="F1989">
        <v>7.5219127771894004E-2</v>
      </c>
      <c r="G1989">
        <v>4</v>
      </c>
      <c r="H1989">
        <v>3.8095238095238099E-2</v>
      </c>
      <c r="I1989">
        <v>105</v>
      </c>
      <c r="J1989" t="s">
        <v>1298</v>
      </c>
      <c r="K1989" t="s">
        <v>2786</v>
      </c>
      <c r="L1989" t="s">
        <v>3161</v>
      </c>
      <c r="N1989" t="s">
        <v>3306</v>
      </c>
      <c r="O1989" t="s">
        <v>3078</v>
      </c>
      <c r="P1989" t="s">
        <v>3143</v>
      </c>
      <c r="Q1989" t="s">
        <v>3153</v>
      </c>
      <c r="R1989" t="s">
        <v>1298</v>
      </c>
      <c r="S1989" t="s">
        <v>1496</v>
      </c>
      <c r="T1989" t="s">
        <v>2719</v>
      </c>
      <c r="V1989" t="s">
        <v>2714</v>
      </c>
      <c r="W1989">
        <v>0.95</v>
      </c>
      <c r="X1989" t="b">
        <v>1</v>
      </c>
      <c r="Y1989" t="s">
        <v>2720</v>
      </c>
    </row>
    <row r="1990" spans="1:25" x14ac:dyDescent="0.35">
      <c r="A1990" t="s">
        <v>3152</v>
      </c>
      <c r="B1990" t="s">
        <v>1500</v>
      </c>
      <c r="C1990" t="s">
        <v>1997</v>
      </c>
      <c r="D1990">
        <v>0.114285714285714</v>
      </c>
      <c r="E1990">
        <v>5.2584332773015198E-2</v>
      </c>
      <c r="F1990">
        <v>0.17598709579841301</v>
      </c>
      <c r="G1990">
        <v>12</v>
      </c>
      <c r="H1990">
        <v>0.114285714285714</v>
      </c>
      <c r="I1990">
        <v>105</v>
      </c>
      <c r="J1990" t="s">
        <v>1298</v>
      </c>
      <c r="K1990" t="s">
        <v>2786</v>
      </c>
      <c r="L1990" t="s">
        <v>3118</v>
      </c>
      <c r="N1990" t="s">
        <v>3306</v>
      </c>
      <c r="O1990" t="s">
        <v>3078</v>
      </c>
      <c r="P1990" t="s">
        <v>3143</v>
      </c>
      <c r="Q1990" t="s">
        <v>3153</v>
      </c>
      <c r="R1990" t="s">
        <v>1298</v>
      </c>
      <c r="S1990" t="s">
        <v>1496</v>
      </c>
      <c r="T1990" t="s">
        <v>2719</v>
      </c>
      <c r="V1990" t="s">
        <v>2714</v>
      </c>
      <c r="W1990">
        <v>0.95</v>
      </c>
      <c r="X1990" t="b">
        <v>1</v>
      </c>
      <c r="Y1990" t="s">
        <v>2720</v>
      </c>
    </row>
    <row r="1991" spans="1:25" x14ac:dyDescent="0.35">
      <c r="A1991" t="s">
        <v>3152</v>
      </c>
      <c r="B1991" t="s">
        <v>1496</v>
      </c>
      <c r="C1991" t="s">
        <v>1997</v>
      </c>
      <c r="D1991">
        <v>0.25</v>
      </c>
      <c r="E1991">
        <v>-0.18024653340125399</v>
      </c>
      <c r="F1991">
        <v>0.68024653340125396</v>
      </c>
      <c r="G1991">
        <v>1</v>
      </c>
      <c r="H1991">
        <v>0.25</v>
      </c>
      <c r="I1991">
        <v>4</v>
      </c>
      <c r="J1991" t="s">
        <v>1298</v>
      </c>
      <c r="K1991" t="s">
        <v>2786</v>
      </c>
      <c r="L1991" t="s">
        <v>3118</v>
      </c>
      <c r="N1991" t="s">
        <v>3306</v>
      </c>
      <c r="O1991" t="s">
        <v>3078</v>
      </c>
      <c r="P1991" t="s">
        <v>3143</v>
      </c>
      <c r="Q1991" t="s">
        <v>3153</v>
      </c>
      <c r="R1991" t="s">
        <v>1298</v>
      </c>
      <c r="S1991" t="s">
        <v>1496</v>
      </c>
      <c r="T1991" t="s">
        <v>2719</v>
      </c>
      <c r="V1991" t="s">
        <v>2714</v>
      </c>
      <c r="W1991">
        <v>0.95</v>
      </c>
      <c r="X1991" t="b">
        <v>1</v>
      </c>
      <c r="Y1991" t="s">
        <v>2720</v>
      </c>
    </row>
    <row r="1992" spans="1:25" x14ac:dyDescent="0.35">
      <c r="A1992" t="s">
        <v>3162</v>
      </c>
      <c r="B1992" t="s">
        <v>1500</v>
      </c>
      <c r="C1992" t="s">
        <v>1516</v>
      </c>
      <c r="D1992">
        <v>0.42857142857142899</v>
      </c>
      <c r="E1992">
        <v>0.33259940038122598</v>
      </c>
      <c r="F1992">
        <v>0.52454345676163106</v>
      </c>
      <c r="G1992">
        <v>45</v>
      </c>
      <c r="H1992">
        <v>0.42857142857142899</v>
      </c>
      <c r="I1992">
        <v>105</v>
      </c>
      <c r="J1992" t="s">
        <v>1313</v>
      </c>
      <c r="K1992" t="s">
        <v>2716</v>
      </c>
      <c r="L1992" t="s">
        <v>3126</v>
      </c>
      <c r="N1992" t="s">
        <v>3306</v>
      </c>
      <c r="O1992" t="s">
        <v>3078</v>
      </c>
      <c r="P1992" t="s">
        <v>3143</v>
      </c>
      <c r="Q1992" t="s">
        <v>3163</v>
      </c>
      <c r="R1992" t="s">
        <v>1313</v>
      </c>
      <c r="S1992" t="s">
        <v>1496</v>
      </c>
      <c r="T1992" t="s">
        <v>2719</v>
      </c>
      <c r="V1992" t="s">
        <v>2714</v>
      </c>
      <c r="W1992">
        <v>0.95</v>
      </c>
      <c r="X1992" t="b">
        <v>1</v>
      </c>
      <c r="Y1992" t="s">
        <v>2720</v>
      </c>
    </row>
    <row r="1993" spans="1:25" x14ac:dyDescent="0.35">
      <c r="A1993" t="s">
        <v>3162</v>
      </c>
      <c r="B1993" t="s">
        <v>1500</v>
      </c>
      <c r="C1993" t="s">
        <v>1730</v>
      </c>
      <c r="D1993">
        <v>0.133333333333333</v>
      </c>
      <c r="E1993">
        <v>6.7408733113039798E-2</v>
      </c>
      <c r="F1993">
        <v>0.199257933553627</v>
      </c>
      <c r="G1993">
        <v>14</v>
      </c>
      <c r="H1993">
        <v>0.133333333333333</v>
      </c>
      <c r="I1993">
        <v>105</v>
      </c>
      <c r="J1993" t="s">
        <v>1313</v>
      </c>
      <c r="K1993" t="s">
        <v>2716</v>
      </c>
      <c r="L1993" t="s">
        <v>3128</v>
      </c>
      <c r="N1993" t="s">
        <v>3306</v>
      </c>
      <c r="O1993" t="s">
        <v>3078</v>
      </c>
      <c r="P1993" t="s">
        <v>3143</v>
      </c>
      <c r="Q1993" t="s">
        <v>3163</v>
      </c>
      <c r="R1993" t="s">
        <v>1313</v>
      </c>
      <c r="S1993" t="s">
        <v>1496</v>
      </c>
      <c r="T1993" t="s">
        <v>2719</v>
      </c>
      <c r="V1993" t="s">
        <v>2714</v>
      </c>
      <c r="W1993">
        <v>0.95</v>
      </c>
      <c r="X1993" t="b">
        <v>1</v>
      </c>
      <c r="Y1993" t="s">
        <v>2720</v>
      </c>
    </row>
    <row r="1994" spans="1:25" x14ac:dyDescent="0.35">
      <c r="A1994" t="s">
        <v>3162</v>
      </c>
      <c r="B1994" t="s">
        <v>1500</v>
      </c>
      <c r="C1994" t="s">
        <v>1562</v>
      </c>
      <c r="D1994">
        <v>0.14285714285714299</v>
      </c>
      <c r="E1994">
        <v>7.4994670919624098E-2</v>
      </c>
      <c r="F1994">
        <v>0.210719614794662</v>
      </c>
      <c r="G1994">
        <v>15</v>
      </c>
      <c r="H1994">
        <v>0.14285714285714299</v>
      </c>
      <c r="I1994">
        <v>105</v>
      </c>
      <c r="J1994" t="s">
        <v>1313</v>
      </c>
      <c r="K1994" t="s">
        <v>2716</v>
      </c>
      <c r="L1994" t="s">
        <v>3129</v>
      </c>
      <c r="N1994" t="s">
        <v>3306</v>
      </c>
      <c r="O1994" t="s">
        <v>3078</v>
      </c>
      <c r="P1994" t="s">
        <v>3143</v>
      </c>
      <c r="Q1994" t="s">
        <v>3163</v>
      </c>
      <c r="R1994" t="s">
        <v>1313</v>
      </c>
      <c r="S1994" t="s">
        <v>1496</v>
      </c>
      <c r="T1994" t="s">
        <v>2719</v>
      </c>
      <c r="V1994" t="s">
        <v>2714</v>
      </c>
      <c r="W1994">
        <v>0.95</v>
      </c>
      <c r="X1994" t="b">
        <v>1</v>
      </c>
      <c r="Y1994" t="s">
        <v>2720</v>
      </c>
    </row>
    <row r="1995" spans="1:25" x14ac:dyDescent="0.35">
      <c r="A1995" t="s">
        <v>3162</v>
      </c>
      <c r="B1995" t="s">
        <v>1500</v>
      </c>
      <c r="C1995" t="s">
        <v>1585</v>
      </c>
      <c r="D1995">
        <v>9.5238095238095195E-3</v>
      </c>
      <c r="E1995">
        <v>-9.3117905391314898E-3</v>
      </c>
      <c r="F1995">
        <v>2.8359409586750501E-2</v>
      </c>
      <c r="G1995">
        <v>1</v>
      </c>
      <c r="H1995">
        <v>9.5238095238095195E-3</v>
      </c>
      <c r="I1995">
        <v>105</v>
      </c>
      <c r="J1995" t="s">
        <v>1313</v>
      </c>
      <c r="K1995" t="s">
        <v>2716</v>
      </c>
      <c r="L1995" t="s">
        <v>3130</v>
      </c>
      <c r="N1995" t="s">
        <v>3306</v>
      </c>
      <c r="O1995" t="s">
        <v>3078</v>
      </c>
      <c r="P1995" t="s">
        <v>3143</v>
      </c>
      <c r="Q1995" t="s">
        <v>3163</v>
      </c>
      <c r="R1995" t="s">
        <v>1313</v>
      </c>
      <c r="S1995" t="s">
        <v>1496</v>
      </c>
      <c r="T1995" t="s">
        <v>2719</v>
      </c>
      <c r="V1995" t="s">
        <v>2714</v>
      </c>
      <c r="W1995">
        <v>0.95</v>
      </c>
      <c r="X1995" t="b">
        <v>1</v>
      </c>
      <c r="Y1995" t="s">
        <v>2720</v>
      </c>
    </row>
    <row r="1996" spans="1:25" x14ac:dyDescent="0.35">
      <c r="A1996" t="s">
        <v>3162</v>
      </c>
      <c r="B1996" t="s">
        <v>1500</v>
      </c>
      <c r="C1996" t="s">
        <v>1601</v>
      </c>
      <c r="D1996">
        <v>0.28571428571428598</v>
      </c>
      <c r="E1996">
        <v>0.19810421116546001</v>
      </c>
      <c r="F1996">
        <v>0.373324360263112</v>
      </c>
      <c r="G1996">
        <v>30</v>
      </c>
      <c r="H1996">
        <v>0.28571428571428598</v>
      </c>
      <c r="I1996">
        <v>105</v>
      </c>
      <c r="J1996" t="s">
        <v>1313</v>
      </c>
      <c r="K1996" t="s">
        <v>2716</v>
      </c>
      <c r="L1996" t="s">
        <v>3131</v>
      </c>
      <c r="N1996" t="s">
        <v>3306</v>
      </c>
      <c r="O1996" t="s">
        <v>3078</v>
      </c>
      <c r="P1996" t="s">
        <v>3143</v>
      </c>
      <c r="Q1996" t="s">
        <v>3163</v>
      </c>
      <c r="R1996" t="s">
        <v>1313</v>
      </c>
      <c r="S1996" t="s">
        <v>1496</v>
      </c>
      <c r="T1996" t="s">
        <v>2719</v>
      </c>
      <c r="V1996" t="s">
        <v>2714</v>
      </c>
      <c r="W1996">
        <v>0.95</v>
      </c>
      <c r="X1996" t="b">
        <v>1</v>
      </c>
      <c r="Y1996" t="s">
        <v>2720</v>
      </c>
    </row>
    <row r="1997" spans="1:25" x14ac:dyDescent="0.35">
      <c r="A1997" t="s">
        <v>3162</v>
      </c>
      <c r="B1997" t="s">
        <v>1496</v>
      </c>
      <c r="C1997" t="s">
        <v>1516</v>
      </c>
      <c r="D1997">
        <v>0.25</v>
      </c>
      <c r="E1997">
        <v>-0.18024653340125399</v>
      </c>
      <c r="F1997">
        <v>0.68024653340125396</v>
      </c>
      <c r="G1997">
        <v>1</v>
      </c>
      <c r="H1997">
        <v>0.25</v>
      </c>
      <c r="I1997">
        <v>4</v>
      </c>
      <c r="J1997" t="s">
        <v>1313</v>
      </c>
      <c r="K1997" t="s">
        <v>2716</v>
      </c>
      <c r="L1997" t="s">
        <v>3126</v>
      </c>
      <c r="N1997" t="s">
        <v>3306</v>
      </c>
      <c r="O1997" t="s">
        <v>3078</v>
      </c>
      <c r="P1997" t="s">
        <v>3143</v>
      </c>
      <c r="Q1997" t="s">
        <v>3163</v>
      </c>
      <c r="R1997" t="s">
        <v>1313</v>
      </c>
      <c r="S1997" t="s">
        <v>1496</v>
      </c>
      <c r="T1997" t="s">
        <v>2719</v>
      </c>
      <c r="V1997" t="s">
        <v>2714</v>
      </c>
      <c r="W1997">
        <v>0.95</v>
      </c>
      <c r="X1997" t="b">
        <v>1</v>
      </c>
      <c r="Y1997" t="s">
        <v>2720</v>
      </c>
    </row>
    <row r="1998" spans="1:25" x14ac:dyDescent="0.35">
      <c r="A1998" t="s">
        <v>3162</v>
      </c>
      <c r="B1998" t="s">
        <v>1496</v>
      </c>
      <c r="C1998" t="s">
        <v>1730</v>
      </c>
      <c r="D1998">
        <v>0.25</v>
      </c>
      <c r="E1998">
        <v>-0.18024653340125399</v>
      </c>
      <c r="F1998">
        <v>0.68024653340125396</v>
      </c>
      <c r="G1998">
        <v>1</v>
      </c>
      <c r="H1998">
        <v>0.25</v>
      </c>
      <c r="I1998">
        <v>4</v>
      </c>
      <c r="J1998" t="s">
        <v>1313</v>
      </c>
      <c r="K1998" t="s">
        <v>2716</v>
      </c>
      <c r="L1998" t="s">
        <v>3128</v>
      </c>
      <c r="N1998" t="s">
        <v>3306</v>
      </c>
      <c r="O1998" t="s">
        <v>3078</v>
      </c>
      <c r="P1998" t="s">
        <v>3143</v>
      </c>
      <c r="Q1998" t="s">
        <v>3163</v>
      </c>
      <c r="R1998" t="s">
        <v>1313</v>
      </c>
      <c r="S1998" t="s">
        <v>1496</v>
      </c>
      <c r="T1998" t="s">
        <v>2719</v>
      </c>
      <c r="V1998" t="s">
        <v>2714</v>
      </c>
      <c r="W1998">
        <v>0.95</v>
      </c>
      <c r="X1998" t="b">
        <v>1</v>
      </c>
      <c r="Y1998" t="s">
        <v>2720</v>
      </c>
    </row>
    <row r="1999" spans="1:25" x14ac:dyDescent="0.35">
      <c r="A1999" t="s">
        <v>3162</v>
      </c>
      <c r="B1999" t="s">
        <v>1496</v>
      </c>
      <c r="C1999" t="s">
        <v>1601</v>
      </c>
      <c r="D1999">
        <v>0.5</v>
      </c>
      <c r="E1999">
        <v>3.19409624576583E-3</v>
      </c>
      <c r="F1999">
        <v>0.99680590375423395</v>
      </c>
      <c r="G1999">
        <v>2</v>
      </c>
      <c r="H1999">
        <v>0.5</v>
      </c>
      <c r="I1999">
        <v>4</v>
      </c>
      <c r="J1999" t="s">
        <v>1313</v>
      </c>
      <c r="K1999" t="s">
        <v>2716</v>
      </c>
      <c r="L1999" t="s">
        <v>3131</v>
      </c>
      <c r="N1999" t="s">
        <v>3306</v>
      </c>
      <c r="O1999" t="s">
        <v>3078</v>
      </c>
      <c r="P1999" t="s">
        <v>3143</v>
      </c>
      <c r="Q1999" t="s">
        <v>3163</v>
      </c>
      <c r="R1999" t="s">
        <v>1313</v>
      </c>
      <c r="S1999" t="s">
        <v>1496</v>
      </c>
      <c r="T1999" t="s">
        <v>2719</v>
      </c>
      <c r="V1999" t="s">
        <v>2714</v>
      </c>
      <c r="W1999">
        <v>0.95</v>
      </c>
      <c r="X1999" t="b">
        <v>1</v>
      </c>
      <c r="Y1999" t="s">
        <v>2720</v>
      </c>
    </row>
    <row r="2000" spans="1:25" x14ac:dyDescent="0.35">
      <c r="A2000" t="s">
        <v>3164</v>
      </c>
      <c r="B2000" t="s">
        <v>1500</v>
      </c>
      <c r="C2000" t="s">
        <v>1517</v>
      </c>
      <c r="D2000">
        <v>0.86666666666666703</v>
      </c>
      <c r="E2000">
        <v>0.80074206644637302</v>
      </c>
      <c r="F2000">
        <v>0.93259126688696004</v>
      </c>
      <c r="G2000">
        <v>91</v>
      </c>
      <c r="H2000">
        <v>0.86666666666666703</v>
      </c>
      <c r="I2000">
        <v>105</v>
      </c>
      <c r="J2000" t="s">
        <v>1314</v>
      </c>
      <c r="K2000" t="s">
        <v>2786</v>
      </c>
      <c r="L2000" t="s">
        <v>3165</v>
      </c>
      <c r="N2000" t="s">
        <v>3306</v>
      </c>
      <c r="O2000" t="s">
        <v>3078</v>
      </c>
      <c r="P2000" t="s">
        <v>3079</v>
      </c>
      <c r="Q2000" t="s">
        <v>3166</v>
      </c>
      <c r="R2000" t="s">
        <v>1314</v>
      </c>
      <c r="S2000" t="s">
        <v>1496</v>
      </c>
      <c r="T2000" t="s">
        <v>2719</v>
      </c>
      <c r="V2000" t="s">
        <v>2714</v>
      </c>
      <c r="W2000">
        <v>0.95</v>
      </c>
      <c r="X2000" t="b">
        <v>1</v>
      </c>
      <c r="Y2000" t="s">
        <v>2720</v>
      </c>
    </row>
    <row r="2001" spans="1:25" x14ac:dyDescent="0.35">
      <c r="A2001" t="s">
        <v>3164</v>
      </c>
      <c r="B2001" t="s">
        <v>1496</v>
      </c>
      <c r="C2001" t="s">
        <v>1517</v>
      </c>
      <c r="D2001">
        <v>0.25</v>
      </c>
      <c r="E2001">
        <v>-0.18024653340125399</v>
      </c>
      <c r="F2001">
        <v>0.68024653340125396</v>
      </c>
      <c r="G2001">
        <v>1</v>
      </c>
      <c r="H2001">
        <v>0.25</v>
      </c>
      <c r="I2001">
        <v>4</v>
      </c>
      <c r="J2001" t="s">
        <v>1314</v>
      </c>
      <c r="K2001" t="s">
        <v>2786</v>
      </c>
      <c r="L2001" t="s">
        <v>3165</v>
      </c>
      <c r="N2001" t="s">
        <v>3306</v>
      </c>
      <c r="O2001" t="s">
        <v>3078</v>
      </c>
      <c r="P2001" t="s">
        <v>3079</v>
      </c>
      <c r="Q2001" t="s">
        <v>3166</v>
      </c>
      <c r="R2001" t="s">
        <v>1314</v>
      </c>
      <c r="S2001" t="s">
        <v>1496</v>
      </c>
      <c r="T2001" t="s">
        <v>2719</v>
      </c>
      <c r="V2001" t="s">
        <v>2714</v>
      </c>
      <c r="W2001">
        <v>0.95</v>
      </c>
      <c r="X2001" t="b">
        <v>1</v>
      </c>
      <c r="Y2001" t="s">
        <v>2720</v>
      </c>
    </row>
    <row r="2002" spans="1:25" x14ac:dyDescent="0.35">
      <c r="A2002" t="s">
        <v>3164</v>
      </c>
      <c r="B2002" t="s">
        <v>1500</v>
      </c>
      <c r="C2002" t="s">
        <v>2467</v>
      </c>
      <c r="D2002">
        <v>3.8095238095238099E-2</v>
      </c>
      <c r="E2002">
        <v>9.7134841858223498E-4</v>
      </c>
      <c r="F2002">
        <v>7.5219127771894004E-2</v>
      </c>
      <c r="G2002">
        <v>4</v>
      </c>
      <c r="H2002">
        <v>3.8095238095238099E-2</v>
      </c>
      <c r="I2002">
        <v>105</v>
      </c>
      <c r="J2002" t="s">
        <v>1314</v>
      </c>
      <c r="K2002" t="s">
        <v>2786</v>
      </c>
      <c r="L2002" t="s">
        <v>3167</v>
      </c>
      <c r="N2002" t="s">
        <v>3306</v>
      </c>
      <c r="O2002" t="s">
        <v>3078</v>
      </c>
      <c r="P2002" t="s">
        <v>3079</v>
      </c>
      <c r="Q2002" t="s">
        <v>3166</v>
      </c>
      <c r="R2002" t="s">
        <v>1314</v>
      </c>
      <c r="S2002" t="s">
        <v>1496</v>
      </c>
      <c r="T2002" t="s">
        <v>2719</v>
      </c>
      <c r="V2002" t="s">
        <v>2714</v>
      </c>
      <c r="W2002">
        <v>0.95</v>
      </c>
      <c r="X2002" t="b">
        <v>1</v>
      </c>
      <c r="Y2002" t="s">
        <v>2720</v>
      </c>
    </row>
    <row r="2003" spans="1:25" x14ac:dyDescent="0.35">
      <c r="A2003" t="s">
        <v>3164</v>
      </c>
      <c r="B2003" t="s">
        <v>1500</v>
      </c>
      <c r="C2003" t="s">
        <v>3168</v>
      </c>
      <c r="D2003">
        <v>1.9047619047619001E-2</v>
      </c>
      <c r="E2003">
        <v>-7.4615674813719298E-3</v>
      </c>
      <c r="F2003">
        <v>4.5556805576610002E-2</v>
      </c>
      <c r="G2003">
        <v>2</v>
      </c>
      <c r="H2003">
        <v>1.9047619047619001E-2</v>
      </c>
      <c r="I2003">
        <v>105</v>
      </c>
      <c r="J2003" t="s">
        <v>1314</v>
      </c>
      <c r="K2003" t="s">
        <v>2786</v>
      </c>
      <c r="L2003" t="s">
        <v>3169</v>
      </c>
      <c r="N2003" t="s">
        <v>3306</v>
      </c>
      <c r="O2003" t="s">
        <v>3078</v>
      </c>
      <c r="P2003" t="s">
        <v>3079</v>
      </c>
      <c r="Q2003" t="s">
        <v>3166</v>
      </c>
      <c r="R2003" t="s">
        <v>1314</v>
      </c>
      <c r="S2003" t="s">
        <v>1496</v>
      </c>
      <c r="T2003" t="s">
        <v>2719</v>
      </c>
      <c r="V2003" t="s">
        <v>2714</v>
      </c>
      <c r="W2003">
        <v>0.95</v>
      </c>
      <c r="X2003" t="b">
        <v>1</v>
      </c>
      <c r="Y2003" t="s">
        <v>2720</v>
      </c>
    </row>
    <row r="2004" spans="1:25" x14ac:dyDescent="0.35">
      <c r="A2004" t="s">
        <v>3164</v>
      </c>
      <c r="B2004" t="s">
        <v>1500</v>
      </c>
      <c r="C2004" t="s">
        <v>3170</v>
      </c>
      <c r="D2004">
        <v>9.5238095238095195E-3</v>
      </c>
      <c r="E2004">
        <v>-9.3117905391314898E-3</v>
      </c>
      <c r="F2004">
        <v>2.8359409586750501E-2</v>
      </c>
      <c r="G2004">
        <v>1</v>
      </c>
      <c r="H2004">
        <v>9.5238095238095195E-3</v>
      </c>
      <c r="I2004">
        <v>105</v>
      </c>
      <c r="J2004" t="s">
        <v>1314</v>
      </c>
      <c r="K2004" t="s">
        <v>2786</v>
      </c>
      <c r="L2004" t="s">
        <v>3171</v>
      </c>
      <c r="N2004" t="s">
        <v>3306</v>
      </c>
      <c r="O2004" t="s">
        <v>3078</v>
      </c>
      <c r="P2004" t="s">
        <v>3079</v>
      </c>
      <c r="Q2004" t="s">
        <v>3166</v>
      </c>
      <c r="R2004" t="s">
        <v>1314</v>
      </c>
      <c r="S2004" t="s">
        <v>1496</v>
      </c>
      <c r="T2004" t="s">
        <v>2719</v>
      </c>
      <c r="V2004" t="s">
        <v>2714</v>
      </c>
      <c r="W2004">
        <v>0.95</v>
      </c>
      <c r="X2004" t="b">
        <v>1</v>
      </c>
      <c r="Y2004" t="s">
        <v>2720</v>
      </c>
    </row>
    <row r="2005" spans="1:25" x14ac:dyDescent="0.35">
      <c r="A2005" t="s">
        <v>3164</v>
      </c>
      <c r="B2005" t="s">
        <v>1500</v>
      </c>
      <c r="C2005" t="s">
        <v>1528</v>
      </c>
      <c r="D2005">
        <v>4.7619047619047603E-2</v>
      </c>
      <c r="E2005">
        <v>6.3192624098916302E-3</v>
      </c>
      <c r="F2005">
        <v>8.8918832828203606E-2</v>
      </c>
      <c r="G2005">
        <v>5</v>
      </c>
      <c r="H2005">
        <v>4.7619047619047603E-2</v>
      </c>
      <c r="I2005">
        <v>105</v>
      </c>
      <c r="J2005" t="s">
        <v>1314</v>
      </c>
      <c r="K2005" t="s">
        <v>2786</v>
      </c>
      <c r="L2005" t="s">
        <v>3172</v>
      </c>
      <c r="N2005" t="s">
        <v>3306</v>
      </c>
      <c r="O2005" t="s">
        <v>3078</v>
      </c>
      <c r="P2005" t="s">
        <v>3079</v>
      </c>
      <c r="Q2005" t="s">
        <v>3166</v>
      </c>
      <c r="R2005" t="s">
        <v>1314</v>
      </c>
      <c r="S2005" t="s">
        <v>1496</v>
      </c>
      <c r="T2005" t="s">
        <v>2719</v>
      </c>
      <c r="V2005" t="s">
        <v>2714</v>
      </c>
      <c r="W2005">
        <v>0.95</v>
      </c>
      <c r="X2005" t="b">
        <v>1</v>
      </c>
      <c r="Y2005" t="s">
        <v>2720</v>
      </c>
    </row>
    <row r="2006" spans="1:25" x14ac:dyDescent="0.35">
      <c r="A2006" t="s">
        <v>3164</v>
      </c>
      <c r="B2006" t="s">
        <v>1500</v>
      </c>
      <c r="C2006" t="s">
        <v>1663</v>
      </c>
      <c r="D2006">
        <v>0.114285714285714</v>
      </c>
      <c r="E2006">
        <v>5.2584332773015198E-2</v>
      </c>
      <c r="F2006">
        <v>0.17598709579841301</v>
      </c>
      <c r="G2006">
        <v>12</v>
      </c>
      <c r="H2006">
        <v>0.114285714285714</v>
      </c>
      <c r="I2006">
        <v>105</v>
      </c>
      <c r="J2006" t="s">
        <v>1314</v>
      </c>
      <c r="K2006" t="s">
        <v>2786</v>
      </c>
      <c r="L2006" t="s">
        <v>3173</v>
      </c>
      <c r="N2006" t="s">
        <v>3306</v>
      </c>
      <c r="O2006" t="s">
        <v>3078</v>
      </c>
      <c r="P2006" t="s">
        <v>3079</v>
      </c>
      <c r="Q2006" t="s">
        <v>3166</v>
      </c>
      <c r="R2006" t="s">
        <v>1314</v>
      </c>
      <c r="S2006" t="s">
        <v>1496</v>
      </c>
      <c r="T2006" t="s">
        <v>2719</v>
      </c>
      <c r="V2006" t="s">
        <v>2714</v>
      </c>
      <c r="W2006">
        <v>0.95</v>
      </c>
      <c r="X2006" t="b">
        <v>1</v>
      </c>
      <c r="Y2006" t="s">
        <v>2720</v>
      </c>
    </row>
    <row r="2007" spans="1:25" x14ac:dyDescent="0.35">
      <c r="A2007" t="s">
        <v>3164</v>
      </c>
      <c r="B2007" t="s">
        <v>1500</v>
      </c>
      <c r="C2007" t="s">
        <v>3174</v>
      </c>
      <c r="D2007">
        <v>9.5238095238095195E-3</v>
      </c>
      <c r="E2007">
        <v>-9.3117905391314898E-3</v>
      </c>
      <c r="F2007">
        <v>2.8359409586750501E-2</v>
      </c>
      <c r="G2007">
        <v>1</v>
      </c>
      <c r="H2007">
        <v>9.5238095238095195E-3</v>
      </c>
      <c r="I2007">
        <v>105</v>
      </c>
      <c r="J2007" t="s">
        <v>1314</v>
      </c>
      <c r="K2007" t="s">
        <v>2786</v>
      </c>
      <c r="L2007" t="s">
        <v>3175</v>
      </c>
      <c r="N2007" t="s">
        <v>3306</v>
      </c>
      <c r="O2007" t="s">
        <v>3078</v>
      </c>
      <c r="P2007" t="s">
        <v>3079</v>
      </c>
      <c r="Q2007" t="s">
        <v>3166</v>
      </c>
      <c r="R2007" t="s">
        <v>1314</v>
      </c>
      <c r="S2007" t="s">
        <v>1496</v>
      </c>
      <c r="T2007" t="s">
        <v>2719</v>
      </c>
      <c r="V2007" t="s">
        <v>2714</v>
      </c>
      <c r="W2007">
        <v>0.95</v>
      </c>
      <c r="X2007" t="b">
        <v>1</v>
      </c>
      <c r="Y2007" t="s">
        <v>2720</v>
      </c>
    </row>
    <row r="2008" spans="1:25" x14ac:dyDescent="0.35">
      <c r="A2008" t="s">
        <v>3164</v>
      </c>
      <c r="B2008" t="s">
        <v>1500</v>
      </c>
      <c r="C2008" t="s">
        <v>1738</v>
      </c>
      <c r="D2008">
        <v>0.12380952380952399</v>
      </c>
      <c r="E2008">
        <v>5.9934896281003402E-2</v>
      </c>
      <c r="F2008">
        <v>0.187684151338044</v>
      </c>
      <c r="G2008">
        <v>13</v>
      </c>
      <c r="H2008">
        <v>0.12380952380952399</v>
      </c>
      <c r="I2008">
        <v>105</v>
      </c>
      <c r="J2008" t="s">
        <v>1314</v>
      </c>
      <c r="K2008" t="s">
        <v>2786</v>
      </c>
      <c r="L2008" t="s">
        <v>3176</v>
      </c>
      <c r="N2008" t="s">
        <v>3306</v>
      </c>
      <c r="O2008" t="s">
        <v>3078</v>
      </c>
      <c r="P2008" t="s">
        <v>3079</v>
      </c>
      <c r="Q2008" t="s">
        <v>3166</v>
      </c>
      <c r="R2008" t="s">
        <v>1314</v>
      </c>
      <c r="S2008" t="s">
        <v>1496</v>
      </c>
      <c r="T2008" t="s">
        <v>2719</v>
      </c>
      <c r="V2008" t="s">
        <v>2714</v>
      </c>
      <c r="W2008">
        <v>0.95</v>
      </c>
      <c r="X2008" t="b">
        <v>1</v>
      </c>
      <c r="Y2008" t="s">
        <v>2720</v>
      </c>
    </row>
    <row r="2009" spans="1:25" x14ac:dyDescent="0.35">
      <c r="A2009" t="s">
        <v>3164</v>
      </c>
      <c r="B2009" t="s">
        <v>1496</v>
      </c>
      <c r="C2009" t="s">
        <v>1738</v>
      </c>
      <c r="D2009">
        <v>0.5</v>
      </c>
      <c r="E2009">
        <v>3.19409624576583E-3</v>
      </c>
      <c r="F2009">
        <v>0.99680590375423395</v>
      </c>
      <c r="G2009">
        <v>2</v>
      </c>
      <c r="H2009">
        <v>0.5</v>
      </c>
      <c r="I2009">
        <v>4</v>
      </c>
      <c r="J2009" t="s">
        <v>1314</v>
      </c>
      <c r="K2009" t="s">
        <v>2786</v>
      </c>
      <c r="L2009" t="s">
        <v>3176</v>
      </c>
      <c r="N2009" t="s">
        <v>3306</v>
      </c>
      <c r="O2009" t="s">
        <v>3078</v>
      </c>
      <c r="P2009" t="s">
        <v>3079</v>
      </c>
      <c r="Q2009" t="s">
        <v>3166</v>
      </c>
      <c r="R2009" t="s">
        <v>1314</v>
      </c>
      <c r="S2009" t="s">
        <v>1496</v>
      </c>
      <c r="T2009" t="s">
        <v>2719</v>
      </c>
      <c r="V2009" t="s">
        <v>2714</v>
      </c>
      <c r="W2009">
        <v>0.95</v>
      </c>
      <c r="X2009" t="b">
        <v>1</v>
      </c>
      <c r="Y2009" t="s">
        <v>2720</v>
      </c>
    </row>
    <row r="2010" spans="1:25" x14ac:dyDescent="0.35">
      <c r="A2010" t="s">
        <v>3164</v>
      </c>
      <c r="B2010" t="s">
        <v>1496</v>
      </c>
      <c r="C2010" t="s">
        <v>1576</v>
      </c>
      <c r="D2010">
        <v>0.25</v>
      </c>
      <c r="E2010">
        <v>-0.18024653340125399</v>
      </c>
      <c r="F2010">
        <v>0.68024653340125396</v>
      </c>
      <c r="G2010">
        <v>1</v>
      </c>
      <c r="H2010">
        <v>0.25</v>
      </c>
      <c r="I2010">
        <v>4</v>
      </c>
      <c r="J2010" t="s">
        <v>1314</v>
      </c>
      <c r="K2010" t="s">
        <v>2786</v>
      </c>
      <c r="L2010" t="s">
        <v>2807</v>
      </c>
      <c r="N2010" t="s">
        <v>3306</v>
      </c>
      <c r="O2010" t="s">
        <v>3078</v>
      </c>
      <c r="P2010" t="s">
        <v>3079</v>
      </c>
      <c r="Q2010" t="s">
        <v>3166</v>
      </c>
      <c r="R2010" t="s">
        <v>1314</v>
      </c>
      <c r="S2010" t="s">
        <v>1496</v>
      </c>
      <c r="T2010" t="s">
        <v>2719</v>
      </c>
      <c r="V2010" t="s">
        <v>2714</v>
      </c>
      <c r="W2010">
        <v>0.95</v>
      </c>
      <c r="X2010" t="b">
        <v>1</v>
      </c>
      <c r="Y2010" t="s">
        <v>2720</v>
      </c>
    </row>
    <row r="2011" spans="1:25" x14ac:dyDescent="0.35">
      <c r="A2011" t="s">
        <v>3164</v>
      </c>
      <c r="B2011" t="s">
        <v>1500</v>
      </c>
      <c r="C2011" t="s">
        <v>1702</v>
      </c>
      <c r="D2011">
        <v>9.5238095238095195E-3</v>
      </c>
      <c r="E2011">
        <v>-9.3117905391314898E-3</v>
      </c>
      <c r="F2011">
        <v>2.8359409586750501E-2</v>
      </c>
      <c r="G2011">
        <v>1</v>
      </c>
      <c r="H2011">
        <v>9.5238095238095195E-3</v>
      </c>
      <c r="I2011">
        <v>105</v>
      </c>
      <c r="J2011" t="s">
        <v>1314</v>
      </c>
      <c r="K2011" t="s">
        <v>2786</v>
      </c>
      <c r="L2011" t="s">
        <v>2832</v>
      </c>
      <c r="N2011" t="s">
        <v>3306</v>
      </c>
      <c r="O2011" t="s">
        <v>3078</v>
      </c>
      <c r="P2011" t="s">
        <v>3079</v>
      </c>
      <c r="Q2011" t="s">
        <v>3166</v>
      </c>
      <c r="R2011" t="s">
        <v>1314</v>
      </c>
      <c r="S2011" t="s">
        <v>1496</v>
      </c>
      <c r="T2011" t="s">
        <v>2719</v>
      </c>
      <c r="V2011" t="s">
        <v>2714</v>
      </c>
      <c r="W2011">
        <v>0.95</v>
      </c>
      <c r="X2011" t="b">
        <v>1</v>
      </c>
      <c r="Y2011" t="s">
        <v>2720</v>
      </c>
    </row>
    <row r="2012" spans="1:25" x14ac:dyDescent="0.35">
      <c r="A2012" t="s">
        <v>3164</v>
      </c>
      <c r="B2012" t="s">
        <v>1496</v>
      </c>
      <c r="C2012" t="s">
        <v>1702</v>
      </c>
      <c r="D2012">
        <v>0.25</v>
      </c>
      <c r="E2012">
        <v>-0.18024653340125399</v>
      </c>
      <c r="F2012">
        <v>0.68024653340125396</v>
      </c>
      <c r="G2012">
        <v>1</v>
      </c>
      <c r="H2012">
        <v>0.25</v>
      </c>
      <c r="I2012">
        <v>4</v>
      </c>
      <c r="J2012" t="s">
        <v>1314</v>
      </c>
      <c r="K2012" t="s">
        <v>2786</v>
      </c>
      <c r="L2012" t="s">
        <v>2832</v>
      </c>
      <c r="N2012" t="s">
        <v>3306</v>
      </c>
      <c r="O2012" t="s">
        <v>3078</v>
      </c>
      <c r="P2012" t="s">
        <v>3079</v>
      </c>
      <c r="Q2012" t="s">
        <v>3166</v>
      </c>
      <c r="R2012" t="s">
        <v>1314</v>
      </c>
      <c r="S2012" t="s">
        <v>1496</v>
      </c>
      <c r="T2012" t="s">
        <v>2719</v>
      </c>
      <c r="V2012" t="s">
        <v>2714</v>
      </c>
      <c r="W2012">
        <v>0.95</v>
      </c>
      <c r="X2012" t="b">
        <v>1</v>
      </c>
      <c r="Y2012" t="s">
        <v>2720</v>
      </c>
    </row>
    <row r="2013" spans="1:25" x14ac:dyDescent="0.35">
      <c r="A2013" t="s">
        <v>3177</v>
      </c>
      <c r="B2013" t="s">
        <v>1500</v>
      </c>
      <c r="C2013" t="s">
        <v>1500</v>
      </c>
      <c r="D2013">
        <v>0.90209790209790197</v>
      </c>
      <c r="E2013">
        <v>0.85296211639568598</v>
      </c>
      <c r="F2013">
        <v>0.95123368780011897</v>
      </c>
      <c r="G2013">
        <v>129</v>
      </c>
      <c r="H2013">
        <v>0.90209790209790197</v>
      </c>
      <c r="I2013">
        <v>143</v>
      </c>
      <c r="J2013" t="s">
        <v>1329</v>
      </c>
      <c r="K2013" t="s">
        <v>2716</v>
      </c>
      <c r="L2013" t="s">
        <v>2731</v>
      </c>
      <c r="N2013" t="s">
        <v>3306</v>
      </c>
      <c r="O2013" t="s">
        <v>3178</v>
      </c>
      <c r="Q2013" t="s">
        <v>3179</v>
      </c>
      <c r="R2013" t="s">
        <v>1329</v>
      </c>
      <c r="T2013" t="s">
        <v>2719</v>
      </c>
      <c r="V2013" t="s">
        <v>2714</v>
      </c>
      <c r="W2013">
        <v>0.95</v>
      </c>
      <c r="X2013" t="b">
        <v>1</v>
      </c>
      <c r="Y2013" t="s">
        <v>2720</v>
      </c>
    </row>
    <row r="2014" spans="1:25" x14ac:dyDescent="0.35">
      <c r="A2014" t="s">
        <v>3177</v>
      </c>
      <c r="B2014" t="s">
        <v>1500</v>
      </c>
      <c r="C2014" t="s">
        <v>1496</v>
      </c>
      <c r="D2014">
        <v>2.7972027972028E-2</v>
      </c>
      <c r="E2014">
        <v>7.0885319011859704E-4</v>
      </c>
      <c r="F2014">
        <v>5.5235202753937299E-2</v>
      </c>
      <c r="G2014">
        <v>4</v>
      </c>
      <c r="H2014">
        <v>2.7972027972028E-2</v>
      </c>
      <c r="I2014">
        <v>143</v>
      </c>
      <c r="J2014" t="s">
        <v>1329</v>
      </c>
      <c r="K2014" t="s">
        <v>2716</v>
      </c>
      <c r="L2014" t="s">
        <v>3180</v>
      </c>
      <c r="N2014" t="s">
        <v>3306</v>
      </c>
      <c r="O2014" t="s">
        <v>3178</v>
      </c>
      <c r="Q2014" t="s">
        <v>3179</v>
      </c>
      <c r="R2014" t="s">
        <v>1329</v>
      </c>
      <c r="T2014" t="s">
        <v>2719</v>
      </c>
      <c r="V2014" t="s">
        <v>2714</v>
      </c>
      <c r="W2014">
        <v>0.95</v>
      </c>
      <c r="X2014" t="b">
        <v>1</v>
      </c>
      <c r="Y2014" t="s">
        <v>2720</v>
      </c>
    </row>
    <row r="2015" spans="1:25" x14ac:dyDescent="0.35">
      <c r="A2015" t="s">
        <v>3177</v>
      </c>
      <c r="B2015" t="s">
        <v>1500</v>
      </c>
      <c r="C2015" t="s">
        <v>1539</v>
      </c>
      <c r="D2015">
        <v>6.9930069930069894E-2</v>
      </c>
      <c r="E2015">
        <v>2.7763832244240699E-2</v>
      </c>
      <c r="F2015">
        <v>0.112096307615899</v>
      </c>
      <c r="G2015">
        <v>10</v>
      </c>
      <c r="H2015">
        <v>6.9930069930069894E-2</v>
      </c>
      <c r="I2015">
        <v>143</v>
      </c>
      <c r="J2015" t="s">
        <v>1329</v>
      </c>
      <c r="K2015" t="s">
        <v>2716</v>
      </c>
      <c r="L2015" t="s">
        <v>3181</v>
      </c>
      <c r="N2015" t="s">
        <v>3306</v>
      </c>
      <c r="O2015" t="s">
        <v>3178</v>
      </c>
      <c r="Q2015" t="s">
        <v>3179</v>
      </c>
      <c r="R2015" t="s">
        <v>1329</v>
      </c>
      <c r="T2015" t="s">
        <v>2719</v>
      </c>
      <c r="V2015" t="s">
        <v>2714</v>
      </c>
      <c r="W2015">
        <v>0.95</v>
      </c>
      <c r="X2015" t="b">
        <v>1</v>
      </c>
      <c r="Y2015" t="s">
        <v>2720</v>
      </c>
    </row>
    <row r="2016" spans="1:25" x14ac:dyDescent="0.35">
      <c r="A2016" t="s">
        <v>3177</v>
      </c>
      <c r="B2016" t="s">
        <v>1496</v>
      </c>
      <c r="C2016" t="s">
        <v>1500</v>
      </c>
      <c r="D2016">
        <v>0.44444444444444398</v>
      </c>
      <c r="E2016">
        <v>0.310748357408906</v>
      </c>
      <c r="F2016">
        <v>0.57814053147998301</v>
      </c>
      <c r="G2016">
        <v>24</v>
      </c>
      <c r="H2016">
        <v>0.44444444444444398</v>
      </c>
      <c r="I2016">
        <v>54</v>
      </c>
      <c r="J2016" t="s">
        <v>1329</v>
      </c>
      <c r="K2016" t="s">
        <v>2716</v>
      </c>
      <c r="L2016" t="s">
        <v>2731</v>
      </c>
      <c r="N2016" t="s">
        <v>3306</v>
      </c>
      <c r="O2016" t="s">
        <v>3178</v>
      </c>
      <c r="Q2016" t="s">
        <v>3179</v>
      </c>
      <c r="R2016" t="s">
        <v>1329</v>
      </c>
      <c r="T2016" t="s">
        <v>2719</v>
      </c>
      <c r="V2016" t="s">
        <v>2714</v>
      </c>
      <c r="W2016">
        <v>0.95</v>
      </c>
      <c r="X2016" t="b">
        <v>1</v>
      </c>
      <c r="Y2016" t="s">
        <v>2720</v>
      </c>
    </row>
    <row r="2017" spans="1:25" x14ac:dyDescent="0.35">
      <c r="A2017" t="s">
        <v>3177</v>
      </c>
      <c r="B2017" t="s">
        <v>1496</v>
      </c>
      <c r="C2017" t="s">
        <v>1496</v>
      </c>
      <c r="D2017">
        <v>0.38888888888888901</v>
      </c>
      <c r="E2017">
        <v>0.25772355600595298</v>
      </c>
      <c r="F2017">
        <v>0.52005422177182503</v>
      </c>
      <c r="G2017">
        <v>21</v>
      </c>
      <c r="H2017">
        <v>0.38888888888888901</v>
      </c>
      <c r="I2017">
        <v>54</v>
      </c>
      <c r="J2017" t="s">
        <v>1329</v>
      </c>
      <c r="K2017" t="s">
        <v>2716</v>
      </c>
      <c r="L2017" t="s">
        <v>3180</v>
      </c>
      <c r="N2017" t="s">
        <v>3306</v>
      </c>
      <c r="O2017" t="s">
        <v>3178</v>
      </c>
      <c r="Q2017" t="s">
        <v>3179</v>
      </c>
      <c r="R2017" t="s">
        <v>1329</v>
      </c>
      <c r="T2017" t="s">
        <v>2719</v>
      </c>
      <c r="V2017" t="s">
        <v>2714</v>
      </c>
      <c r="W2017">
        <v>0.95</v>
      </c>
      <c r="X2017" t="b">
        <v>1</v>
      </c>
      <c r="Y2017" t="s">
        <v>2720</v>
      </c>
    </row>
    <row r="2018" spans="1:25" x14ac:dyDescent="0.35">
      <c r="A2018" t="s">
        <v>3177</v>
      </c>
      <c r="B2018" t="s">
        <v>1496</v>
      </c>
      <c r="C2018" t="s">
        <v>1539</v>
      </c>
      <c r="D2018">
        <v>0.16666666666666699</v>
      </c>
      <c r="E2018">
        <v>6.6394601390012506E-2</v>
      </c>
      <c r="F2018">
        <v>0.26693873194332102</v>
      </c>
      <c r="G2018">
        <v>9</v>
      </c>
      <c r="H2018">
        <v>0.16666666666666699</v>
      </c>
      <c r="I2018">
        <v>54</v>
      </c>
      <c r="J2018" t="s">
        <v>1329</v>
      </c>
      <c r="K2018" t="s">
        <v>2716</v>
      </c>
      <c r="L2018" t="s">
        <v>3181</v>
      </c>
      <c r="N2018" t="s">
        <v>3306</v>
      </c>
      <c r="O2018" t="s">
        <v>3178</v>
      </c>
      <c r="Q2018" t="s">
        <v>3179</v>
      </c>
      <c r="R2018" t="s">
        <v>1329</v>
      </c>
      <c r="T2018" t="s">
        <v>2719</v>
      </c>
      <c r="V2018" t="s">
        <v>2714</v>
      </c>
      <c r="W2018">
        <v>0.95</v>
      </c>
      <c r="X2018" t="b">
        <v>1</v>
      </c>
      <c r="Y2018" t="s">
        <v>2720</v>
      </c>
    </row>
    <row r="2019" spans="1:25" x14ac:dyDescent="0.35">
      <c r="A2019" t="s">
        <v>3182</v>
      </c>
      <c r="B2019" t="s">
        <v>1500</v>
      </c>
      <c r="C2019" t="s">
        <v>1540</v>
      </c>
      <c r="D2019">
        <v>0.5</v>
      </c>
      <c r="E2019">
        <v>0.229821564636115</v>
      </c>
      <c r="F2019">
        <v>0.77017843536388497</v>
      </c>
      <c r="G2019">
        <v>7</v>
      </c>
      <c r="H2019">
        <v>0.5</v>
      </c>
      <c r="I2019">
        <v>14</v>
      </c>
      <c r="J2019" t="s">
        <v>1330</v>
      </c>
      <c r="K2019" t="s">
        <v>2716</v>
      </c>
      <c r="L2019" t="s">
        <v>3084</v>
      </c>
      <c r="N2019" t="s">
        <v>3306</v>
      </c>
      <c r="O2019" t="s">
        <v>3178</v>
      </c>
      <c r="Q2019" t="s">
        <v>3183</v>
      </c>
      <c r="R2019" t="s">
        <v>1330</v>
      </c>
      <c r="S2019" t="s">
        <v>1496</v>
      </c>
      <c r="T2019" t="s">
        <v>2719</v>
      </c>
      <c r="V2019" t="s">
        <v>2714</v>
      </c>
      <c r="W2019">
        <v>0.95</v>
      </c>
      <c r="X2019" t="b">
        <v>1</v>
      </c>
      <c r="Y2019" t="s">
        <v>2720</v>
      </c>
    </row>
    <row r="2020" spans="1:25" x14ac:dyDescent="0.35">
      <c r="A2020" t="s">
        <v>3182</v>
      </c>
      <c r="B2020" t="s">
        <v>1500</v>
      </c>
      <c r="C2020" t="s">
        <v>1649</v>
      </c>
      <c r="D2020">
        <v>0.5</v>
      </c>
      <c r="E2020">
        <v>0.229821564636115</v>
      </c>
      <c r="F2020">
        <v>0.77017843536388497</v>
      </c>
      <c r="G2020">
        <v>7</v>
      </c>
      <c r="H2020">
        <v>0.5</v>
      </c>
      <c r="I2020">
        <v>14</v>
      </c>
      <c r="J2020" t="s">
        <v>1330</v>
      </c>
      <c r="K2020" t="s">
        <v>2716</v>
      </c>
      <c r="L2020" t="s">
        <v>3086</v>
      </c>
      <c r="N2020" t="s">
        <v>3306</v>
      </c>
      <c r="O2020" t="s">
        <v>3178</v>
      </c>
      <c r="Q2020" t="s">
        <v>3183</v>
      </c>
      <c r="R2020" t="s">
        <v>1330</v>
      </c>
      <c r="S2020" t="s">
        <v>1496</v>
      </c>
      <c r="T2020" t="s">
        <v>2719</v>
      </c>
      <c r="V2020" t="s">
        <v>2714</v>
      </c>
      <c r="W2020">
        <v>0.95</v>
      </c>
      <c r="X2020" t="b">
        <v>1</v>
      </c>
      <c r="Y2020" t="s">
        <v>2720</v>
      </c>
    </row>
    <row r="2021" spans="1:25" x14ac:dyDescent="0.35">
      <c r="A2021" t="s">
        <v>3182</v>
      </c>
      <c r="B2021" t="s">
        <v>1496</v>
      </c>
      <c r="C2021" t="s">
        <v>1838</v>
      </c>
      <c r="D2021">
        <v>3.3333333333333298E-2</v>
      </c>
      <c r="E2021">
        <v>-3.2928250527050403E-2</v>
      </c>
      <c r="F2021">
        <v>9.9594917193717103E-2</v>
      </c>
      <c r="G2021">
        <v>1</v>
      </c>
      <c r="H2021">
        <v>3.3333333333333298E-2</v>
      </c>
      <c r="I2021">
        <v>30</v>
      </c>
      <c r="J2021" t="s">
        <v>1330</v>
      </c>
      <c r="K2021" t="s">
        <v>2716</v>
      </c>
      <c r="L2021" t="s">
        <v>3082</v>
      </c>
      <c r="N2021" t="s">
        <v>3306</v>
      </c>
      <c r="O2021" t="s">
        <v>3178</v>
      </c>
      <c r="Q2021" t="s">
        <v>3183</v>
      </c>
      <c r="R2021" t="s">
        <v>1330</v>
      </c>
      <c r="S2021" t="s">
        <v>1496</v>
      </c>
      <c r="T2021" t="s">
        <v>2719</v>
      </c>
      <c r="V2021" t="s">
        <v>2714</v>
      </c>
      <c r="W2021">
        <v>0.95</v>
      </c>
      <c r="X2021" t="b">
        <v>1</v>
      </c>
      <c r="Y2021" t="s">
        <v>2720</v>
      </c>
    </row>
    <row r="2022" spans="1:25" x14ac:dyDescent="0.35">
      <c r="A2022" t="s">
        <v>3182</v>
      </c>
      <c r="B2022" t="s">
        <v>1496</v>
      </c>
      <c r="C2022" t="s">
        <v>1540</v>
      </c>
      <c r="D2022">
        <v>0.46666666666666701</v>
      </c>
      <c r="E2022">
        <v>0.28251026396413098</v>
      </c>
      <c r="F2022">
        <v>0.65082306936920198</v>
      </c>
      <c r="G2022">
        <v>14</v>
      </c>
      <c r="H2022">
        <v>0.46666666666666701</v>
      </c>
      <c r="I2022">
        <v>30</v>
      </c>
      <c r="J2022" t="s">
        <v>1330</v>
      </c>
      <c r="K2022" t="s">
        <v>2716</v>
      </c>
      <c r="L2022" t="s">
        <v>3084</v>
      </c>
      <c r="N2022" t="s">
        <v>3306</v>
      </c>
      <c r="O2022" t="s">
        <v>3178</v>
      </c>
      <c r="Q2022" t="s">
        <v>3183</v>
      </c>
      <c r="R2022" t="s">
        <v>1330</v>
      </c>
      <c r="S2022" t="s">
        <v>1496</v>
      </c>
      <c r="T2022" t="s">
        <v>2719</v>
      </c>
      <c r="V2022" t="s">
        <v>2714</v>
      </c>
      <c r="W2022">
        <v>0.95</v>
      </c>
      <c r="X2022" t="b">
        <v>1</v>
      </c>
      <c r="Y2022" t="s">
        <v>2720</v>
      </c>
    </row>
    <row r="2023" spans="1:25" x14ac:dyDescent="0.35">
      <c r="A2023" t="s">
        <v>3182</v>
      </c>
      <c r="B2023" t="s">
        <v>1496</v>
      </c>
      <c r="C2023" t="s">
        <v>1922</v>
      </c>
      <c r="D2023">
        <v>3.3333333333333298E-2</v>
      </c>
      <c r="E2023">
        <v>-3.2928250527050403E-2</v>
      </c>
      <c r="F2023">
        <v>9.9594917193717006E-2</v>
      </c>
      <c r="G2023">
        <v>1</v>
      </c>
      <c r="H2023">
        <v>3.3333333333333298E-2</v>
      </c>
      <c r="I2023">
        <v>30</v>
      </c>
      <c r="J2023" t="s">
        <v>1330</v>
      </c>
      <c r="K2023" t="s">
        <v>2716</v>
      </c>
      <c r="L2023" t="s">
        <v>3085</v>
      </c>
      <c r="N2023" t="s">
        <v>3306</v>
      </c>
      <c r="O2023" t="s">
        <v>3178</v>
      </c>
      <c r="Q2023" t="s">
        <v>3183</v>
      </c>
      <c r="R2023" t="s">
        <v>1330</v>
      </c>
      <c r="S2023" t="s">
        <v>1496</v>
      </c>
      <c r="T2023" t="s">
        <v>2719</v>
      </c>
      <c r="V2023" t="s">
        <v>2714</v>
      </c>
      <c r="W2023">
        <v>0.95</v>
      </c>
      <c r="X2023" t="b">
        <v>1</v>
      </c>
      <c r="Y2023" t="s">
        <v>2720</v>
      </c>
    </row>
    <row r="2024" spans="1:25" x14ac:dyDescent="0.35">
      <c r="A2024" t="s">
        <v>3182</v>
      </c>
      <c r="B2024" t="s">
        <v>1496</v>
      </c>
      <c r="C2024" t="s">
        <v>1649</v>
      </c>
      <c r="D2024">
        <v>0.46666666666666701</v>
      </c>
      <c r="E2024">
        <v>0.28251026396413098</v>
      </c>
      <c r="F2024">
        <v>0.65082306936920198</v>
      </c>
      <c r="G2024">
        <v>14</v>
      </c>
      <c r="H2024">
        <v>0.46666666666666701</v>
      </c>
      <c r="I2024">
        <v>30</v>
      </c>
      <c r="J2024" t="s">
        <v>1330</v>
      </c>
      <c r="K2024" t="s">
        <v>2716</v>
      </c>
      <c r="L2024" t="s">
        <v>3086</v>
      </c>
      <c r="N2024" t="s">
        <v>3306</v>
      </c>
      <c r="O2024" t="s">
        <v>3178</v>
      </c>
      <c r="Q2024" t="s">
        <v>3183</v>
      </c>
      <c r="R2024" t="s">
        <v>1330</v>
      </c>
      <c r="S2024" t="s">
        <v>1496</v>
      </c>
      <c r="T2024" t="s">
        <v>2719</v>
      </c>
      <c r="V2024" t="s">
        <v>2714</v>
      </c>
      <c r="W2024">
        <v>0.95</v>
      </c>
      <c r="X2024" t="b">
        <v>1</v>
      </c>
      <c r="Y2024" t="s">
        <v>2720</v>
      </c>
    </row>
    <row r="2025" spans="1:25" x14ac:dyDescent="0.35">
      <c r="A2025" t="s">
        <v>3184</v>
      </c>
      <c r="B2025" t="s">
        <v>1500</v>
      </c>
      <c r="C2025" t="s">
        <v>1541</v>
      </c>
      <c r="D2025">
        <v>0.35714285714285698</v>
      </c>
      <c r="E2025">
        <v>9.8226851059351097E-2</v>
      </c>
      <c r="F2025">
        <v>0.61605886322636305</v>
      </c>
      <c r="G2025">
        <v>5</v>
      </c>
      <c r="H2025">
        <v>0.35714285714285698</v>
      </c>
      <c r="I2025">
        <v>14</v>
      </c>
      <c r="J2025" t="s">
        <v>1332</v>
      </c>
      <c r="K2025" t="s">
        <v>2786</v>
      </c>
      <c r="L2025" t="s">
        <v>3185</v>
      </c>
      <c r="N2025" t="s">
        <v>3306</v>
      </c>
      <c r="O2025" t="s">
        <v>3178</v>
      </c>
      <c r="Q2025" t="s">
        <v>3186</v>
      </c>
      <c r="R2025" t="s">
        <v>1332</v>
      </c>
      <c r="S2025" t="s">
        <v>1496</v>
      </c>
      <c r="T2025" t="s">
        <v>2719</v>
      </c>
      <c r="V2025" t="s">
        <v>2714</v>
      </c>
      <c r="W2025">
        <v>0.95</v>
      </c>
      <c r="X2025" t="b">
        <v>1</v>
      </c>
      <c r="Y2025" t="s">
        <v>2720</v>
      </c>
    </row>
    <row r="2026" spans="1:25" x14ac:dyDescent="0.35">
      <c r="A2026" t="s">
        <v>3184</v>
      </c>
      <c r="B2026" t="s">
        <v>1496</v>
      </c>
      <c r="C2026" t="s">
        <v>1541</v>
      </c>
      <c r="D2026">
        <v>0.33333333333333298</v>
      </c>
      <c r="E2026">
        <v>0.15932188908648601</v>
      </c>
      <c r="F2026">
        <v>0.50734477758018004</v>
      </c>
      <c r="G2026">
        <v>10</v>
      </c>
      <c r="H2026">
        <v>0.33333333333333298</v>
      </c>
      <c r="I2026">
        <v>30</v>
      </c>
      <c r="J2026" t="s">
        <v>1332</v>
      </c>
      <c r="K2026" t="s">
        <v>2786</v>
      </c>
      <c r="L2026" t="s">
        <v>3185</v>
      </c>
      <c r="N2026" t="s">
        <v>3306</v>
      </c>
      <c r="O2026" t="s">
        <v>3178</v>
      </c>
      <c r="Q2026" t="s">
        <v>3186</v>
      </c>
      <c r="R2026" t="s">
        <v>1332</v>
      </c>
      <c r="S2026" t="s">
        <v>1496</v>
      </c>
      <c r="T2026" t="s">
        <v>2719</v>
      </c>
      <c r="V2026" t="s">
        <v>2714</v>
      </c>
      <c r="W2026">
        <v>0.95</v>
      </c>
      <c r="X2026" t="b">
        <v>1</v>
      </c>
      <c r="Y2026" t="s">
        <v>2720</v>
      </c>
    </row>
    <row r="2027" spans="1:25" x14ac:dyDescent="0.35">
      <c r="A2027" t="s">
        <v>3184</v>
      </c>
      <c r="B2027" t="s">
        <v>1500</v>
      </c>
      <c r="C2027" t="s">
        <v>1915</v>
      </c>
      <c r="D2027">
        <v>7.1428571428571397E-2</v>
      </c>
      <c r="E2027">
        <v>-6.7734600318445998E-2</v>
      </c>
      <c r="F2027">
        <v>0.21059174317558901</v>
      </c>
      <c r="G2027">
        <v>1</v>
      </c>
      <c r="H2027">
        <v>7.1428571428571397E-2</v>
      </c>
      <c r="I2027">
        <v>14</v>
      </c>
      <c r="J2027" t="s">
        <v>1332</v>
      </c>
      <c r="K2027" t="s">
        <v>2786</v>
      </c>
      <c r="L2027" t="s">
        <v>3187</v>
      </c>
      <c r="N2027" t="s">
        <v>3306</v>
      </c>
      <c r="O2027" t="s">
        <v>3178</v>
      </c>
      <c r="Q2027" t="s">
        <v>3186</v>
      </c>
      <c r="R2027" t="s">
        <v>1332</v>
      </c>
      <c r="S2027" t="s">
        <v>1496</v>
      </c>
      <c r="T2027" t="s">
        <v>2719</v>
      </c>
      <c r="V2027" t="s">
        <v>2714</v>
      </c>
      <c r="W2027">
        <v>0.95</v>
      </c>
      <c r="X2027" t="b">
        <v>1</v>
      </c>
      <c r="Y2027" t="s">
        <v>2720</v>
      </c>
    </row>
    <row r="2028" spans="1:25" x14ac:dyDescent="0.35">
      <c r="A2028" t="s">
        <v>3184</v>
      </c>
      <c r="B2028" t="s">
        <v>1496</v>
      </c>
      <c r="C2028" t="s">
        <v>1915</v>
      </c>
      <c r="D2028">
        <v>0.33333333333333298</v>
      </c>
      <c r="E2028">
        <v>0.15932188908648601</v>
      </c>
      <c r="F2028">
        <v>0.50734477758018004</v>
      </c>
      <c r="G2028">
        <v>10</v>
      </c>
      <c r="H2028">
        <v>0.33333333333333298</v>
      </c>
      <c r="I2028">
        <v>30</v>
      </c>
      <c r="J2028" t="s">
        <v>1332</v>
      </c>
      <c r="K2028" t="s">
        <v>2786</v>
      </c>
      <c r="L2028" t="s">
        <v>3187</v>
      </c>
      <c r="N2028" t="s">
        <v>3306</v>
      </c>
      <c r="O2028" t="s">
        <v>3178</v>
      </c>
      <c r="Q2028" t="s">
        <v>3186</v>
      </c>
      <c r="R2028" t="s">
        <v>1332</v>
      </c>
      <c r="S2028" t="s">
        <v>1496</v>
      </c>
      <c r="T2028" t="s">
        <v>2719</v>
      </c>
      <c r="V2028" t="s">
        <v>2714</v>
      </c>
      <c r="W2028">
        <v>0.95</v>
      </c>
      <c r="X2028" t="b">
        <v>1</v>
      </c>
      <c r="Y2028" t="s">
        <v>2720</v>
      </c>
    </row>
    <row r="2029" spans="1:25" x14ac:dyDescent="0.35">
      <c r="A2029" t="s">
        <v>3184</v>
      </c>
      <c r="B2029" t="s">
        <v>1500</v>
      </c>
      <c r="C2029" t="s">
        <v>1745</v>
      </c>
      <c r="D2029">
        <v>0.14285714285714299</v>
      </c>
      <c r="E2029">
        <v>-4.62283731842986E-2</v>
      </c>
      <c r="F2029">
        <v>0.33194265889858399</v>
      </c>
      <c r="G2029">
        <v>2</v>
      </c>
      <c r="H2029">
        <v>0.14285714285714299</v>
      </c>
      <c r="I2029">
        <v>14</v>
      </c>
      <c r="J2029" t="s">
        <v>1332</v>
      </c>
      <c r="K2029" t="s">
        <v>2786</v>
      </c>
      <c r="L2029" t="s">
        <v>3188</v>
      </c>
      <c r="N2029" t="s">
        <v>3306</v>
      </c>
      <c r="O2029" t="s">
        <v>3178</v>
      </c>
      <c r="Q2029" t="s">
        <v>3186</v>
      </c>
      <c r="R2029" t="s">
        <v>1332</v>
      </c>
      <c r="S2029" t="s">
        <v>1496</v>
      </c>
      <c r="T2029" t="s">
        <v>2719</v>
      </c>
      <c r="V2029" t="s">
        <v>2714</v>
      </c>
      <c r="W2029">
        <v>0.95</v>
      </c>
      <c r="X2029" t="b">
        <v>1</v>
      </c>
      <c r="Y2029" t="s">
        <v>2720</v>
      </c>
    </row>
    <row r="2030" spans="1:25" x14ac:dyDescent="0.35">
      <c r="A2030" t="s">
        <v>3184</v>
      </c>
      <c r="B2030" t="s">
        <v>1496</v>
      </c>
      <c r="C2030" t="s">
        <v>1745</v>
      </c>
      <c r="D2030">
        <v>0.36666666666666697</v>
      </c>
      <c r="E2030">
        <v>0.18878304754542</v>
      </c>
      <c r="F2030">
        <v>0.54455028578791298</v>
      </c>
      <c r="G2030">
        <v>11</v>
      </c>
      <c r="H2030">
        <v>0.36666666666666697</v>
      </c>
      <c r="I2030">
        <v>30</v>
      </c>
      <c r="J2030" t="s">
        <v>1332</v>
      </c>
      <c r="K2030" t="s">
        <v>2786</v>
      </c>
      <c r="L2030" t="s">
        <v>3188</v>
      </c>
      <c r="N2030" t="s">
        <v>3306</v>
      </c>
      <c r="O2030" t="s">
        <v>3178</v>
      </c>
      <c r="Q2030" t="s">
        <v>3186</v>
      </c>
      <c r="R2030" t="s">
        <v>1332</v>
      </c>
      <c r="S2030" t="s">
        <v>1496</v>
      </c>
      <c r="T2030" t="s">
        <v>2719</v>
      </c>
      <c r="V2030" t="s">
        <v>2714</v>
      </c>
      <c r="W2030">
        <v>0.95</v>
      </c>
      <c r="X2030" t="b">
        <v>1</v>
      </c>
      <c r="Y2030" t="s">
        <v>2720</v>
      </c>
    </row>
    <row r="2031" spans="1:25" x14ac:dyDescent="0.35">
      <c r="A2031" t="s">
        <v>3184</v>
      </c>
      <c r="B2031" t="s">
        <v>1500</v>
      </c>
      <c r="C2031" t="s">
        <v>1651</v>
      </c>
      <c r="D2031">
        <v>0.64285714285714302</v>
      </c>
      <c r="E2031">
        <v>0.383941136773637</v>
      </c>
      <c r="F2031">
        <v>0.90177314894064897</v>
      </c>
      <c r="G2031">
        <v>9</v>
      </c>
      <c r="H2031">
        <v>0.64285714285714302</v>
      </c>
      <c r="I2031">
        <v>14</v>
      </c>
      <c r="J2031" t="s">
        <v>1332</v>
      </c>
      <c r="K2031" t="s">
        <v>2786</v>
      </c>
      <c r="L2031" t="s">
        <v>3189</v>
      </c>
      <c r="N2031" t="s">
        <v>3306</v>
      </c>
      <c r="O2031" t="s">
        <v>3178</v>
      </c>
      <c r="Q2031" t="s">
        <v>3186</v>
      </c>
      <c r="R2031" t="s">
        <v>1332</v>
      </c>
      <c r="S2031" t="s">
        <v>1496</v>
      </c>
      <c r="T2031" t="s">
        <v>2719</v>
      </c>
      <c r="V2031" t="s">
        <v>2714</v>
      </c>
      <c r="W2031">
        <v>0.95</v>
      </c>
      <c r="X2031" t="b">
        <v>1</v>
      </c>
      <c r="Y2031" t="s">
        <v>2720</v>
      </c>
    </row>
    <row r="2032" spans="1:25" x14ac:dyDescent="0.35">
      <c r="A2032" t="s">
        <v>3184</v>
      </c>
      <c r="B2032" t="s">
        <v>1496</v>
      </c>
      <c r="C2032" t="s">
        <v>1651</v>
      </c>
      <c r="D2032">
        <v>0.4</v>
      </c>
      <c r="E2032">
        <v>0.21916200247961301</v>
      </c>
      <c r="F2032">
        <v>0.58083799752038701</v>
      </c>
      <c r="G2032">
        <v>12</v>
      </c>
      <c r="H2032">
        <v>0.4</v>
      </c>
      <c r="I2032">
        <v>30</v>
      </c>
      <c r="J2032" t="s">
        <v>1332</v>
      </c>
      <c r="K2032" t="s">
        <v>2786</v>
      </c>
      <c r="L2032" t="s">
        <v>3189</v>
      </c>
      <c r="N2032" t="s">
        <v>3306</v>
      </c>
      <c r="O2032" t="s">
        <v>3178</v>
      </c>
      <c r="Q2032" t="s">
        <v>3186</v>
      </c>
      <c r="R2032" t="s">
        <v>1332</v>
      </c>
      <c r="S2032" t="s">
        <v>1496</v>
      </c>
      <c r="T2032" t="s">
        <v>2719</v>
      </c>
      <c r="V2032" t="s">
        <v>2714</v>
      </c>
      <c r="W2032">
        <v>0.95</v>
      </c>
      <c r="X2032" t="b">
        <v>1</v>
      </c>
      <c r="Y2032" t="s">
        <v>2720</v>
      </c>
    </row>
    <row r="2033" spans="1:25" x14ac:dyDescent="0.35">
      <c r="A2033" t="s">
        <v>3184</v>
      </c>
      <c r="B2033" t="s">
        <v>1496</v>
      </c>
      <c r="C2033" t="s">
        <v>3190</v>
      </c>
      <c r="D2033">
        <v>6.6666666666666693E-2</v>
      </c>
      <c r="E2033">
        <v>-2.54115346846009E-2</v>
      </c>
      <c r="F2033">
        <v>0.158744868017934</v>
      </c>
      <c r="G2033">
        <v>2</v>
      </c>
      <c r="H2033">
        <v>6.6666666666666693E-2</v>
      </c>
      <c r="I2033">
        <v>30</v>
      </c>
      <c r="J2033" t="s">
        <v>1332</v>
      </c>
      <c r="K2033" t="s">
        <v>2786</v>
      </c>
      <c r="L2033" t="s">
        <v>3191</v>
      </c>
      <c r="N2033" t="s">
        <v>3306</v>
      </c>
      <c r="O2033" t="s">
        <v>3178</v>
      </c>
      <c r="Q2033" t="s">
        <v>3186</v>
      </c>
      <c r="R2033" t="s">
        <v>1332</v>
      </c>
      <c r="S2033" t="s">
        <v>1496</v>
      </c>
      <c r="T2033" t="s">
        <v>2719</v>
      </c>
      <c r="V2033" t="s">
        <v>2714</v>
      </c>
      <c r="W2033">
        <v>0.95</v>
      </c>
      <c r="X2033" t="b">
        <v>1</v>
      </c>
      <c r="Y2033" t="s">
        <v>2720</v>
      </c>
    </row>
    <row r="2034" spans="1:25" x14ac:dyDescent="0.35">
      <c r="A2034" t="s">
        <v>3184</v>
      </c>
      <c r="B2034" t="s">
        <v>1496</v>
      </c>
      <c r="C2034" t="s">
        <v>3192</v>
      </c>
      <c r="D2034">
        <v>3.3333333333333298E-2</v>
      </c>
      <c r="E2034">
        <v>-3.2928250527050298E-2</v>
      </c>
      <c r="F2034">
        <v>9.9594917193717006E-2</v>
      </c>
      <c r="G2034">
        <v>1</v>
      </c>
      <c r="H2034">
        <v>3.3333333333333298E-2</v>
      </c>
      <c r="I2034">
        <v>30</v>
      </c>
      <c r="J2034" t="s">
        <v>1332</v>
      </c>
      <c r="K2034" t="s">
        <v>2786</v>
      </c>
      <c r="L2034" t="s">
        <v>3193</v>
      </c>
      <c r="N2034" t="s">
        <v>3306</v>
      </c>
      <c r="O2034" t="s">
        <v>3178</v>
      </c>
      <c r="Q2034" t="s">
        <v>3186</v>
      </c>
      <c r="R2034" t="s">
        <v>1332</v>
      </c>
      <c r="S2034" t="s">
        <v>1496</v>
      </c>
      <c r="T2034" t="s">
        <v>2719</v>
      </c>
      <c r="V2034" t="s">
        <v>2714</v>
      </c>
      <c r="W2034">
        <v>0.95</v>
      </c>
      <c r="X2034" t="b">
        <v>1</v>
      </c>
      <c r="Y2034" t="s">
        <v>2720</v>
      </c>
    </row>
    <row r="2035" spans="1:25" x14ac:dyDescent="0.35">
      <c r="A2035" t="s">
        <v>3184</v>
      </c>
      <c r="B2035" t="s">
        <v>1500</v>
      </c>
      <c r="C2035" t="s">
        <v>1603</v>
      </c>
      <c r="D2035">
        <v>0.14285714285714299</v>
      </c>
      <c r="E2035">
        <v>-4.62283731842986E-2</v>
      </c>
      <c r="F2035">
        <v>0.33194265889858399</v>
      </c>
      <c r="G2035">
        <v>2</v>
      </c>
      <c r="H2035">
        <v>0.14285714285714299</v>
      </c>
      <c r="I2035">
        <v>14</v>
      </c>
      <c r="J2035" t="s">
        <v>1332</v>
      </c>
      <c r="K2035" t="s">
        <v>2786</v>
      </c>
      <c r="L2035" t="s">
        <v>3194</v>
      </c>
      <c r="N2035" t="s">
        <v>3306</v>
      </c>
      <c r="O2035" t="s">
        <v>3178</v>
      </c>
      <c r="Q2035" t="s">
        <v>3186</v>
      </c>
      <c r="R2035" t="s">
        <v>1332</v>
      </c>
      <c r="S2035" t="s">
        <v>1496</v>
      </c>
      <c r="T2035" t="s">
        <v>2719</v>
      </c>
      <c r="V2035" t="s">
        <v>2714</v>
      </c>
      <c r="W2035">
        <v>0.95</v>
      </c>
      <c r="X2035" t="b">
        <v>1</v>
      </c>
      <c r="Y2035" t="s">
        <v>2720</v>
      </c>
    </row>
    <row r="2036" spans="1:25" x14ac:dyDescent="0.35">
      <c r="A2036" t="s">
        <v>3184</v>
      </c>
      <c r="B2036" t="s">
        <v>1496</v>
      </c>
      <c r="C2036" t="s">
        <v>1603</v>
      </c>
      <c r="D2036">
        <v>0.2</v>
      </c>
      <c r="E2036">
        <v>5.2346393322787697E-2</v>
      </c>
      <c r="F2036">
        <v>0.34765360667721201</v>
      </c>
      <c r="G2036">
        <v>6</v>
      </c>
      <c r="H2036">
        <v>0.2</v>
      </c>
      <c r="I2036">
        <v>30</v>
      </c>
      <c r="J2036" t="s">
        <v>1332</v>
      </c>
      <c r="K2036" t="s">
        <v>2786</v>
      </c>
      <c r="L2036" t="s">
        <v>3194</v>
      </c>
      <c r="N2036" t="s">
        <v>3306</v>
      </c>
      <c r="O2036" t="s">
        <v>3178</v>
      </c>
      <c r="Q2036" t="s">
        <v>3186</v>
      </c>
      <c r="R2036" t="s">
        <v>1332</v>
      </c>
      <c r="S2036" t="s">
        <v>1496</v>
      </c>
      <c r="T2036" t="s">
        <v>2719</v>
      </c>
      <c r="V2036" t="s">
        <v>2714</v>
      </c>
      <c r="W2036">
        <v>0.95</v>
      </c>
      <c r="X2036" t="b">
        <v>1</v>
      </c>
      <c r="Y2036" t="s">
        <v>2720</v>
      </c>
    </row>
    <row r="2037" spans="1:25" x14ac:dyDescent="0.35">
      <c r="A2037" t="s">
        <v>3195</v>
      </c>
      <c r="B2037" t="s">
        <v>1500</v>
      </c>
      <c r="C2037" t="s">
        <v>1652</v>
      </c>
      <c r="D2037">
        <v>6.9930069930069894E-2</v>
      </c>
      <c r="E2037">
        <v>2.7763832244240699E-2</v>
      </c>
      <c r="F2037">
        <v>0.112096307615899</v>
      </c>
      <c r="G2037">
        <v>10</v>
      </c>
      <c r="H2037">
        <v>6.9930069930069894E-2</v>
      </c>
      <c r="I2037">
        <v>143</v>
      </c>
      <c r="J2037" t="s">
        <v>1345</v>
      </c>
      <c r="K2037" t="s">
        <v>2716</v>
      </c>
      <c r="L2037" t="s">
        <v>2850</v>
      </c>
      <c r="N2037" t="s">
        <v>3306</v>
      </c>
      <c r="O2037" t="s">
        <v>3178</v>
      </c>
      <c r="Q2037" t="s">
        <v>3196</v>
      </c>
      <c r="R2037" t="s">
        <v>1345</v>
      </c>
      <c r="T2037" t="s">
        <v>2719</v>
      </c>
      <c r="V2037" t="s">
        <v>2714</v>
      </c>
      <c r="W2037">
        <v>0.95</v>
      </c>
      <c r="X2037" t="b">
        <v>1</v>
      </c>
      <c r="Y2037" t="s">
        <v>2720</v>
      </c>
    </row>
    <row r="2038" spans="1:25" x14ac:dyDescent="0.35">
      <c r="A2038" t="s">
        <v>3195</v>
      </c>
      <c r="B2038" t="s">
        <v>1500</v>
      </c>
      <c r="C2038" t="s">
        <v>1702</v>
      </c>
      <c r="D2038">
        <v>1.3986013986014E-2</v>
      </c>
      <c r="E2038">
        <v>-5.4301569226410497E-3</v>
      </c>
      <c r="F2038">
        <v>3.3402184894669E-2</v>
      </c>
      <c r="G2038">
        <v>2</v>
      </c>
      <c r="H2038">
        <v>1.3986013986014E-2</v>
      </c>
      <c r="I2038">
        <v>143</v>
      </c>
      <c r="J2038" t="s">
        <v>1345</v>
      </c>
      <c r="K2038" t="s">
        <v>2716</v>
      </c>
      <c r="L2038" t="s">
        <v>3197</v>
      </c>
      <c r="N2038" t="s">
        <v>3306</v>
      </c>
      <c r="O2038" t="s">
        <v>3178</v>
      </c>
      <c r="Q2038" t="s">
        <v>3196</v>
      </c>
      <c r="R2038" t="s">
        <v>1345</v>
      </c>
      <c r="T2038" t="s">
        <v>2719</v>
      </c>
      <c r="V2038" t="s">
        <v>2714</v>
      </c>
      <c r="W2038">
        <v>0.95</v>
      </c>
      <c r="X2038" t="b">
        <v>1</v>
      </c>
      <c r="Y2038" t="s">
        <v>2720</v>
      </c>
    </row>
    <row r="2039" spans="1:25" x14ac:dyDescent="0.35">
      <c r="A2039" t="s">
        <v>3195</v>
      </c>
      <c r="B2039" t="s">
        <v>1500</v>
      </c>
      <c r="C2039" t="s">
        <v>1518</v>
      </c>
      <c r="D2039">
        <v>0.74125874125874103</v>
      </c>
      <c r="E2039">
        <v>0.66884969508341996</v>
      </c>
      <c r="F2039">
        <v>0.81366778743406198</v>
      </c>
      <c r="G2039">
        <v>106</v>
      </c>
      <c r="H2039">
        <v>0.74125874125874103</v>
      </c>
      <c r="I2039">
        <v>143</v>
      </c>
      <c r="J2039" t="s">
        <v>1345</v>
      </c>
      <c r="K2039" t="s">
        <v>2716</v>
      </c>
      <c r="L2039" t="s">
        <v>2818</v>
      </c>
      <c r="N2039" t="s">
        <v>3306</v>
      </c>
      <c r="O2039" t="s">
        <v>3178</v>
      </c>
      <c r="Q2039" t="s">
        <v>3196</v>
      </c>
      <c r="R2039" t="s">
        <v>1345</v>
      </c>
      <c r="T2039" t="s">
        <v>2719</v>
      </c>
      <c r="V2039" t="s">
        <v>2714</v>
      </c>
      <c r="W2039">
        <v>0.95</v>
      </c>
      <c r="X2039" t="b">
        <v>1</v>
      </c>
      <c r="Y2039" t="s">
        <v>2720</v>
      </c>
    </row>
    <row r="2040" spans="1:25" x14ac:dyDescent="0.35">
      <c r="A2040" t="s">
        <v>3195</v>
      </c>
      <c r="B2040" t="s">
        <v>1500</v>
      </c>
      <c r="C2040" t="s">
        <v>1563</v>
      </c>
      <c r="D2040">
        <v>0.17482517482517501</v>
      </c>
      <c r="E2040">
        <v>0.11202656353297299</v>
      </c>
      <c r="F2040">
        <v>0.237623786117377</v>
      </c>
      <c r="G2040">
        <v>25</v>
      </c>
      <c r="H2040">
        <v>0.17482517482517501</v>
      </c>
      <c r="I2040">
        <v>143</v>
      </c>
      <c r="J2040" t="s">
        <v>1345</v>
      </c>
      <c r="K2040" t="s">
        <v>2716</v>
      </c>
      <c r="L2040" t="s">
        <v>2820</v>
      </c>
      <c r="N2040" t="s">
        <v>3306</v>
      </c>
      <c r="O2040" t="s">
        <v>3178</v>
      </c>
      <c r="Q2040" t="s">
        <v>3196</v>
      </c>
      <c r="R2040" t="s">
        <v>1345</v>
      </c>
      <c r="T2040" t="s">
        <v>2719</v>
      </c>
      <c r="V2040" t="s">
        <v>2714</v>
      </c>
      <c r="W2040">
        <v>0.95</v>
      </c>
      <c r="X2040" t="b">
        <v>1</v>
      </c>
      <c r="Y2040" t="s">
        <v>2720</v>
      </c>
    </row>
    <row r="2041" spans="1:25" x14ac:dyDescent="0.35">
      <c r="A2041" t="s">
        <v>3195</v>
      </c>
      <c r="B2041" t="s">
        <v>1496</v>
      </c>
      <c r="C2041" t="s">
        <v>1652</v>
      </c>
      <c r="D2041">
        <v>0.296296296296296</v>
      </c>
      <c r="E2041">
        <v>0.17343807085219201</v>
      </c>
      <c r="F2041">
        <v>0.41915452174040102</v>
      </c>
      <c r="G2041">
        <v>16</v>
      </c>
      <c r="H2041">
        <v>0.296296296296296</v>
      </c>
      <c r="I2041">
        <v>54</v>
      </c>
      <c r="J2041" t="s">
        <v>1345</v>
      </c>
      <c r="K2041" t="s">
        <v>2716</v>
      </c>
      <c r="L2041" t="s">
        <v>2850</v>
      </c>
      <c r="N2041" t="s">
        <v>3306</v>
      </c>
      <c r="O2041" t="s">
        <v>3178</v>
      </c>
      <c r="Q2041" t="s">
        <v>3196</v>
      </c>
      <c r="R2041" t="s">
        <v>1345</v>
      </c>
      <c r="T2041" t="s">
        <v>2719</v>
      </c>
      <c r="V2041" t="s">
        <v>2714</v>
      </c>
      <c r="W2041">
        <v>0.95</v>
      </c>
      <c r="X2041" t="b">
        <v>1</v>
      </c>
      <c r="Y2041" t="s">
        <v>2720</v>
      </c>
    </row>
    <row r="2042" spans="1:25" x14ac:dyDescent="0.35">
      <c r="A2042" t="s">
        <v>3195</v>
      </c>
      <c r="B2042" t="s">
        <v>1496</v>
      </c>
      <c r="C2042" t="s">
        <v>1702</v>
      </c>
      <c r="D2042">
        <v>1.85185185185185E-2</v>
      </c>
      <c r="E2042">
        <v>-1.77550584023493E-2</v>
      </c>
      <c r="F2042">
        <v>5.4792095439386297E-2</v>
      </c>
      <c r="G2042">
        <v>1</v>
      </c>
      <c r="H2042">
        <v>1.85185185185185E-2</v>
      </c>
      <c r="I2042">
        <v>54</v>
      </c>
      <c r="J2042" t="s">
        <v>1345</v>
      </c>
      <c r="K2042" t="s">
        <v>2716</v>
      </c>
      <c r="L2042" t="s">
        <v>3197</v>
      </c>
      <c r="N2042" t="s">
        <v>3306</v>
      </c>
      <c r="O2042" t="s">
        <v>3178</v>
      </c>
      <c r="Q2042" t="s">
        <v>3196</v>
      </c>
      <c r="R2042" t="s">
        <v>1345</v>
      </c>
      <c r="T2042" t="s">
        <v>2719</v>
      </c>
      <c r="V2042" t="s">
        <v>2714</v>
      </c>
      <c r="W2042">
        <v>0.95</v>
      </c>
      <c r="X2042" t="b">
        <v>1</v>
      </c>
      <c r="Y2042" t="s">
        <v>2720</v>
      </c>
    </row>
    <row r="2043" spans="1:25" x14ac:dyDescent="0.35">
      <c r="A2043" t="s">
        <v>3195</v>
      </c>
      <c r="B2043" t="s">
        <v>1496</v>
      </c>
      <c r="C2043" t="s">
        <v>1518</v>
      </c>
      <c r="D2043">
        <v>0.25925925925925902</v>
      </c>
      <c r="E2043">
        <v>0.14135039340643199</v>
      </c>
      <c r="F2043">
        <v>0.37716812511208703</v>
      </c>
      <c r="G2043">
        <v>14</v>
      </c>
      <c r="H2043">
        <v>0.25925925925925902</v>
      </c>
      <c r="I2043">
        <v>54</v>
      </c>
      <c r="J2043" t="s">
        <v>1345</v>
      </c>
      <c r="K2043" t="s">
        <v>2716</v>
      </c>
      <c r="L2043" t="s">
        <v>2818</v>
      </c>
      <c r="N2043" t="s">
        <v>3306</v>
      </c>
      <c r="O2043" t="s">
        <v>3178</v>
      </c>
      <c r="Q2043" t="s">
        <v>3196</v>
      </c>
      <c r="R2043" t="s">
        <v>1345</v>
      </c>
      <c r="T2043" t="s">
        <v>2719</v>
      </c>
      <c r="V2043" t="s">
        <v>2714</v>
      </c>
      <c r="W2043">
        <v>0.95</v>
      </c>
      <c r="X2043" t="b">
        <v>1</v>
      </c>
      <c r="Y2043" t="s">
        <v>2720</v>
      </c>
    </row>
    <row r="2044" spans="1:25" x14ac:dyDescent="0.35">
      <c r="A2044" t="s">
        <v>3195</v>
      </c>
      <c r="B2044" t="s">
        <v>1496</v>
      </c>
      <c r="C2044" t="s">
        <v>1563</v>
      </c>
      <c r="D2044">
        <v>0.42592592592592599</v>
      </c>
      <c r="E2044">
        <v>0.292881337796492</v>
      </c>
      <c r="F2044">
        <v>0.55897051405536002</v>
      </c>
      <c r="G2044">
        <v>23</v>
      </c>
      <c r="H2044">
        <v>0.42592592592592599</v>
      </c>
      <c r="I2044">
        <v>54</v>
      </c>
      <c r="J2044" t="s">
        <v>1345</v>
      </c>
      <c r="K2044" t="s">
        <v>2716</v>
      </c>
      <c r="L2044" t="s">
        <v>2820</v>
      </c>
      <c r="N2044" t="s">
        <v>3306</v>
      </c>
      <c r="O2044" t="s">
        <v>3178</v>
      </c>
      <c r="Q2044" t="s">
        <v>3196</v>
      </c>
      <c r="R2044" t="s">
        <v>1345</v>
      </c>
      <c r="T2044" t="s">
        <v>2719</v>
      </c>
      <c r="V2044" t="s">
        <v>2714</v>
      </c>
      <c r="W2044">
        <v>0.95</v>
      </c>
      <c r="X2044" t="b">
        <v>1</v>
      </c>
      <c r="Y2044" t="s">
        <v>2720</v>
      </c>
    </row>
    <row r="2045" spans="1:25" x14ac:dyDescent="0.35">
      <c r="A2045" t="s">
        <v>3198</v>
      </c>
      <c r="B2045" t="s">
        <v>1500</v>
      </c>
      <c r="C2045" t="s">
        <v>1564</v>
      </c>
      <c r="D2045">
        <v>0.5</v>
      </c>
      <c r="E2045">
        <v>0.229821564636115</v>
      </c>
      <c r="F2045">
        <v>0.77017843536388497</v>
      </c>
      <c r="G2045">
        <v>7</v>
      </c>
      <c r="H2045">
        <v>0.5</v>
      </c>
      <c r="I2045">
        <v>14</v>
      </c>
      <c r="J2045" t="s">
        <v>1346</v>
      </c>
      <c r="K2045" t="s">
        <v>2716</v>
      </c>
      <c r="L2045" t="s">
        <v>3046</v>
      </c>
      <c r="N2045" t="s">
        <v>3306</v>
      </c>
      <c r="O2045" t="s">
        <v>3178</v>
      </c>
      <c r="Q2045" t="s">
        <v>3199</v>
      </c>
      <c r="R2045" t="s">
        <v>1346</v>
      </c>
      <c r="S2045" t="s">
        <v>1496</v>
      </c>
      <c r="T2045" t="s">
        <v>2719</v>
      </c>
      <c r="V2045" t="s">
        <v>2714</v>
      </c>
      <c r="W2045">
        <v>0.95</v>
      </c>
      <c r="X2045" t="b">
        <v>1</v>
      </c>
      <c r="Y2045" t="s">
        <v>2720</v>
      </c>
    </row>
    <row r="2046" spans="1:25" x14ac:dyDescent="0.35">
      <c r="A2046" t="s">
        <v>3198</v>
      </c>
      <c r="B2046" t="s">
        <v>1500</v>
      </c>
      <c r="C2046" t="s">
        <v>1580</v>
      </c>
      <c r="D2046">
        <v>0.14285714285714299</v>
      </c>
      <c r="E2046">
        <v>-4.62283731842986E-2</v>
      </c>
      <c r="F2046">
        <v>0.33194265889858399</v>
      </c>
      <c r="G2046">
        <v>2</v>
      </c>
      <c r="H2046">
        <v>0.14285714285714299</v>
      </c>
      <c r="I2046">
        <v>14</v>
      </c>
      <c r="J2046" t="s">
        <v>1346</v>
      </c>
      <c r="K2046" t="s">
        <v>2716</v>
      </c>
      <c r="L2046" t="s">
        <v>3049</v>
      </c>
      <c r="N2046" t="s">
        <v>3306</v>
      </c>
      <c r="O2046" t="s">
        <v>3178</v>
      </c>
      <c r="Q2046" t="s">
        <v>3199</v>
      </c>
      <c r="R2046" t="s">
        <v>1346</v>
      </c>
      <c r="S2046" t="s">
        <v>1496</v>
      </c>
      <c r="T2046" t="s">
        <v>2719</v>
      </c>
      <c r="V2046" t="s">
        <v>2714</v>
      </c>
      <c r="W2046">
        <v>0.95</v>
      </c>
      <c r="X2046" t="b">
        <v>1</v>
      </c>
      <c r="Y2046" t="s">
        <v>2720</v>
      </c>
    </row>
    <row r="2047" spans="1:25" x14ac:dyDescent="0.35">
      <c r="A2047" t="s">
        <v>3198</v>
      </c>
      <c r="B2047" t="s">
        <v>1500</v>
      </c>
      <c r="C2047" t="s">
        <v>1510</v>
      </c>
      <c r="D2047">
        <v>7.1428571428571397E-2</v>
      </c>
      <c r="E2047">
        <v>-6.7734600318445998E-2</v>
      </c>
      <c r="F2047">
        <v>0.21059174317558901</v>
      </c>
      <c r="G2047">
        <v>1</v>
      </c>
      <c r="H2047">
        <v>7.1428571428571397E-2</v>
      </c>
      <c r="I2047">
        <v>14</v>
      </c>
      <c r="J2047" t="s">
        <v>1346</v>
      </c>
      <c r="K2047" t="s">
        <v>2716</v>
      </c>
      <c r="L2047" t="s">
        <v>3051</v>
      </c>
      <c r="N2047" t="s">
        <v>3306</v>
      </c>
      <c r="O2047" t="s">
        <v>3178</v>
      </c>
      <c r="Q2047" t="s">
        <v>3199</v>
      </c>
      <c r="R2047" t="s">
        <v>1346</v>
      </c>
      <c r="S2047" t="s">
        <v>1496</v>
      </c>
      <c r="T2047" t="s">
        <v>2719</v>
      </c>
      <c r="V2047" t="s">
        <v>2714</v>
      </c>
      <c r="W2047">
        <v>0.95</v>
      </c>
      <c r="X2047" t="b">
        <v>1</v>
      </c>
      <c r="Y2047" t="s">
        <v>2720</v>
      </c>
    </row>
    <row r="2048" spans="1:25" x14ac:dyDescent="0.35">
      <c r="A2048" t="s">
        <v>3198</v>
      </c>
      <c r="B2048" t="s">
        <v>1500</v>
      </c>
      <c r="C2048" t="s">
        <v>1558</v>
      </c>
      <c r="D2048">
        <v>0.28571428571428598</v>
      </c>
      <c r="E2048">
        <v>4.1605934168439697E-2</v>
      </c>
      <c r="F2048">
        <v>0.52982263726013201</v>
      </c>
      <c r="G2048">
        <v>4</v>
      </c>
      <c r="H2048">
        <v>0.28571428571428598</v>
      </c>
      <c r="I2048">
        <v>14</v>
      </c>
      <c r="J2048" t="s">
        <v>1346</v>
      </c>
      <c r="K2048" t="s">
        <v>2716</v>
      </c>
      <c r="L2048" t="s">
        <v>3052</v>
      </c>
      <c r="N2048" t="s">
        <v>3306</v>
      </c>
      <c r="O2048" t="s">
        <v>3178</v>
      </c>
      <c r="Q2048" t="s">
        <v>3199</v>
      </c>
      <c r="R2048" t="s">
        <v>1346</v>
      </c>
      <c r="S2048" t="s">
        <v>1496</v>
      </c>
      <c r="T2048" t="s">
        <v>2719</v>
      </c>
      <c r="V2048" t="s">
        <v>2714</v>
      </c>
      <c r="W2048">
        <v>0.95</v>
      </c>
      <c r="X2048" t="b">
        <v>1</v>
      </c>
      <c r="Y2048" t="s">
        <v>2720</v>
      </c>
    </row>
    <row r="2049" spans="1:25" x14ac:dyDescent="0.35">
      <c r="A2049" t="s">
        <v>3198</v>
      </c>
      <c r="B2049" t="s">
        <v>1496</v>
      </c>
      <c r="C2049" t="s">
        <v>1564</v>
      </c>
      <c r="D2049">
        <v>0.53333333333333299</v>
      </c>
      <c r="E2049">
        <v>0.34917693063079802</v>
      </c>
      <c r="F2049">
        <v>0.71748973603586896</v>
      </c>
      <c r="G2049">
        <v>16</v>
      </c>
      <c r="H2049">
        <v>0.53333333333333299</v>
      </c>
      <c r="I2049">
        <v>30</v>
      </c>
      <c r="J2049" t="s">
        <v>1346</v>
      </c>
      <c r="K2049" t="s">
        <v>2716</v>
      </c>
      <c r="L2049" t="s">
        <v>3046</v>
      </c>
      <c r="N2049" t="s">
        <v>3306</v>
      </c>
      <c r="O2049" t="s">
        <v>3178</v>
      </c>
      <c r="Q2049" t="s">
        <v>3199</v>
      </c>
      <c r="R2049" t="s">
        <v>1346</v>
      </c>
      <c r="S2049" t="s">
        <v>1496</v>
      </c>
      <c r="T2049" t="s">
        <v>2719</v>
      </c>
      <c r="V2049" t="s">
        <v>2714</v>
      </c>
      <c r="W2049">
        <v>0.95</v>
      </c>
      <c r="X2049" t="b">
        <v>1</v>
      </c>
      <c r="Y2049" t="s">
        <v>2720</v>
      </c>
    </row>
    <row r="2050" spans="1:25" x14ac:dyDescent="0.35">
      <c r="A2050" t="s">
        <v>3198</v>
      </c>
      <c r="B2050" t="s">
        <v>1496</v>
      </c>
      <c r="C2050" t="s">
        <v>1558</v>
      </c>
      <c r="D2050">
        <v>0.46666666666666701</v>
      </c>
      <c r="E2050">
        <v>0.28251026396413098</v>
      </c>
      <c r="F2050">
        <v>0.65082306936920198</v>
      </c>
      <c r="G2050">
        <v>14</v>
      </c>
      <c r="H2050">
        <v>0.46666666666666701</v>
      </c>
      <c r="I2050">
        <v>30</v>
      </c>
      <c r="J2050" t="s">
        <v>1346</v>
      </c>
      <c r="K2050" t="s">
        <v>2716</v>
      </c>
      <c r="L2050" t="s">
        <v>3052</v>
      </c>
      <c r="N2050" t="s">
        <v>3306</v>
      </c>
      <c r="O2050" t="s">
        <v>3178</v>
      </c>
      <c r="Q2050" t="s">
        <v>3199</v>
      </c>
      <c r="R2050" t="s">
        <v>1346</v>
      </c>
      <c r="S2050" t="s">
        <v>1496</v>
      </c>
      <c r="T2050" t="s">
        <v>2719</v>
      </c>
      <c r="V2050" t="s">
        <v>2714</v>
      </c>
      <c r="W2050">
        <v>0.95</v>
      </c>
      <c r="X2050" t="b">
        <v>1</v>
      </c>
      <c r="Y2050" t="s">
        <v>2720</v>
      </c>
    </row>
    <row r="2051" spans="1:25" x14ac:dyDescent="0.35">
      <c r="A2051" t="s">
        <v>3200</v>
      </c>
      <c r="B2051" t="s">
        <v>1500</v>
      </c>
      <c r="C2051" t="s">
        <v>1541</v>
      </c>
      <c r="D2051">
        <v>1</v>
      </c>
      <c r="E2051" t="e">
        <v>#NUM!</v>
      </c>
      <c r="F2051" t="e">
        <v>#NUM!</v>
      </c>
      <c r="G2051">
        <v>1</v>
      </c>
      <c r="H2051">
        <v>1</v>
      </c>
      <c r="I2051">
        <v>1</v>
      </c>
      <c r="J2051" t="s">
        <v>1347</v>
      </c>
      <c r="K2051" t="s">
        <v>2786</v>
      </c>
      <c r="L2051" t="s">
        <v>3185</v>
      </c>
      <c r="N2051" t="s">
        <v>3306</v>
      </c>
      <c r="O2051" t="s">
        <v>3178</v>
      </c>
      <c r="Q2051" t="s">
        <v>3201</v>
      </c>
      <c r="R2051" t="s">
        <v>1347</v>
      </c>
      <c r="S2051" t="s">
        <v>1496</v>
      </c>
      <c r="T2051" t="s">
        <v>2719</v>
      </c>
      <c r="V2051" t="s">
        <v>2714</v>
      </c>
      <c r="W2051">
        <v>0.95</v>
      </c>
      <c r="X2051" t="b">
        <v>1</v>
      </c>
      <c r="Y2051" t="s">
        <v>2720</v>
      </c>
    </row>
    <row r="2052" spans="1:25" x14ac:dyDescent="0.35">
      <c r="A2052" t="s">
        <v>3200</v>
      </c>
      <c r="B2052" t="s">
        <v>1500</v>
      </c>
      <c r="C2052" t="s">
        <v>1745</v>
      </c>
      <c r="D2052">
        <v>1</v>
      </c>
      <c r="E2052" t="e">
        <v>#NUM!</v>
      </c>
      <c r="F2052" t="e">
        <v>#NUM!</v>
      </c>
      <c r="G2052">
        <v>1</v>
      </c>
      <c r="H2052">
        <v>1</v>
      </c>
      <c r="I2052">
        <v>1</v>
      </c>
      <c r="J2052" t="s">
        <v>1347</v>
      </c>
      <c r="K2052" t="s">
        <v>2786</v>
      </c>
      <c r="L2052" t="s">
        <v>3188</v>
      </c>
      <c r="N2052" t="s">
        <v>3306</v>
      </c>
      <c r="O2052" t="s">
        <v>3178</v>
      </c>
      <c r="Q2052" t="s">
        <v>3201</v>
      </c>
      <c r="R2052" t="s">
        <v>1347</v>
      </c>
      <c r="S2052" t="s">
        <v>1496</v>
      </c>
      <c r="T2052" t="s">
        <v>2719</v>
      </c>
      <c r="V2052" t="s">
        <v>2714</v>
      </c>
      <c r="W2052">
        <v>0.95</v>
      </c>
      <c r="X2052" t="b">
        <v>1</v>
      </c>
      <c r="Y2052" t="s">
        <v>2720</v>
      </c>
    </row>
    <row r="2053" spans="1:25" x14ac:dyDescent="0.35">
      <c r="A2053" t="s">
        <v>3200</v>
      </c>
      <c r="B2053" t="s">
        <v>1500</v>
      </c>
      <c r="C2053" t="s">
        <v>1651</v>
      </c>
      <c r="D2053">
        <v>1</v>
      </c>
      <c r="E2053" t="e">
        <v>#NUM!</v>
      </c>
      <c r="F2053" t="e">
        <v>#NUM!</v>
      </c>
      <c r="G2053">
        <v>1</v>
      </c>
      <c r="H2053">
        <v>1</v>
      </c>
      <c r="I2053">
        <v>1</v>
      </c>
      <c r="J2053" t="s">
        <v>1347</v>
      </c>
      <c r="K2053" t="s">
        <v>2786</v>
      </c>
      <c r="L2053" t="s">
        <v>3189</v>
      </c>
      <c r="N2053" t="s">
        <v>3306</v>
      </c>
      <c r="O2053" t="s">
        <v>3178</v>
      </c>
      <c r="Q2053" t="s">
        <v>3201</v>
      </c>
      <c r="R2053" t="s">
        <v>1347</v>
      </c>
      <c r="S2053" t="s">
        <v>1496</v>
      </c>
      <c r="T2053" t="s">
        <v>2719</v>
      </c>
      <c r="V2053" t="s">
        <v>2714</v>
      </c>
      <c r="W2053">
        <v>0.95</v>
      </c>
      <c r="X2053" t="b">
        <v>1</v>
      </c>
      <c r="Y2053" t="s">
        <v>2720</v>
      </c>
    </row>
    <row r="2054" spans="1:25" x14ac:dyDescent="0.35">
      <c r="A2054" t="s">
        <v>3202</v>
      </c>
      <c r="B2054" t="s">
        <v>1500</v>
      </c>
      <c r="C2054" t="s">
        <v>1541</v>
      </c>
      <c r="D2054">
        <v>0.24806201550387599</v>
      </c>
      <c r="E2054">
        <v>0.17274362458145101</v>
      </c>
      <c r="F2054">
        <v>0.323380406426301</v>
      </c>
      <c r="G2054">
        <v>32</v>
      </c>
      <c r="H2054">
        <v>0.24806201550387599</v>
      </c>
      <c r="I2054">
        <v>129</v>
      </c>
      <c r="J2054" t="s">
        <v>1360</v>
      </c>
      <c r="K2054" t="s">
        <v>2786</v>
      </c>
      <c r="L2054" t="s">
        <v>3185</v>
      </c>
      <c r="N2054" t="s">
        <v>3306</v>
      </c>
      <c r="O2054" t="s">
        <v>3178</v>
      </c>
      <c r="Q2054" t="s">
        <v>3203</v>
      </c>
      <c r="R2054" t="s">
        <v>1360</v>
      </c>
      <c r="S2054" t="s">
        <v>1496</v>
      </c>
      <c r="T2054" t="s">
        <v>2719</v>
      </c>
      <c r="V2054" t="s">
        <v>2714</v>
      </c>
      <c r="W2054">
        <v>0.95</v>
      </c>
      <c r="X2054" t="b">
        <v>1</v>
      </c>
      <c r="Y2054" t="s">
        <v>2720</v>
      </c>
    </row>
    <row r="2055" spans="1:25" x14ac:dyDescent="0.35">
      <c r="A2055" t="s">
        <v>3202</v>
      </c>
      <c r="B2055" t="s">
        <v>1496</v>
      </c>
      <c r="C2055" t="s">
        <v>1541</v>
      </c>
      <c r="D2055">
        <v>0.375</v>
      </c>
      <c r="E2055">
        <v>0.179262172323503</v>
      </c>
      <c r="F2055">
        <v>0.57073782767649694</v>
      </c>
      <c r="G2055">
        <v>9</v>
      </c>
      <c r="H2055">
        <v>0.375</v>
      </c>
      <c r="I2055">
        <v>24</v>
      </c>
      <c r="J2055" t="s">
        <v>1360</v>
      </c>
      <c r="K2055" t="s">
        <v>2786</v>
      </c>
      <c r="L2055" t="s">
        <v>3185</v>
      </c>
      <c r="N2055" t="s">
        <v>3306</v>
      </c>
      <c r="O2055" t="s">
        <v>3178</v>
      </c>
      <c r="Q2055" t="s">
        <v>3203</v>
      </c>
      <c r="R2055" t="s">
        <v>1360</v>
      </c>
      <c r="S2055" t="s">
        <v>1496</v>
      </c>
      <c r="T2055" t="s">
        <v>2719</v>
      </c>
      <c r="V2055" t="s">
        <v>2714</v>
      </c>
      <c r="W2055">
        <v>0.95</v>
      </c>
      <c r="X2055" t="b">
        <v>1</v>
      </c>
      <c r="Y2055" t="s">
        <v>2720</v>
      </c>
    </row>
    <row r="2056" spans="1:25" x14ac:dyDescent="0.35">
      <c r="A2056" t="s">
        <v>3202</v>
      </c>
      <c r="B2056" t="s">
        <v>1500</v>
      </c>
      <c r="C2056" t="s">
        <v>1915</v>
      </c>
      <c r="D2056">
        <v>3.8759689922480599E-2</v>
      </c>
      <c r="E2056">
        <v>5.0979917343886398E-3</v>
      </c>
      <c r="F2056">
        <v>7.2421388110572596E-2</v>
      </c>
      <c r="G2056">
        <v>5</v>
      </c>
      <c r="H2056">
        <v>3.8759689922480599E-2</v>
      </c>
      <c r="I2056">
        <v>129</v>
      </c>
      <c r="J2056" t="s">
        <v>1360</v>
      </c>
      <c r="K2056" t="s">
        <v>2786</v>
      </c>
      <c r="L2056" t="s">
        <v>3187</v>
      </c>
      <c r="N2056" t="s">
        <v>3306</v>
      </c>
      <c r="O2056" t="s">
        <v>3178</v>
      </c>
      <c r="Q2056" t="s">
        <v>3203</v>
      </c>
      <c r="R2056" t="s">
        <v>1360</v>
      </c>
      <c r="S2056" t="s">
        <v>1496</v>
      </c>
      <c r="T2056" t="s">
        <v>2719</v>
      </c>
      <c r="V2056" t="s">
        <v>2714</v>
      </c>
      <c r="W2056">
        <v>0.95</v>
      </c>
      <c r="X2056" t="b">
        <v>1</v>
      </c>
      <c r="Y2056" t="s">
        <v>2720</v>
      </c>
    </row>
    <row r="2057" spans="1:25" x14ac:dyDescent="0.35">
      <c r="A2057" t="s">
        <v>3202</v>
      </c>
      <c r="B2057" t="s">
        <v>1496</v>
      </c>
      <c r="C2057" t="s">
        <v>1915</v>
      </c>
      <c r="D2057">
        <v>4.1666666666666699E-2</v>
      </c>
      <c r="E2057">
        <v>-3.91259730430581E-2</v>
      </c>
      <c r="F2057">
        <v>0.12245930637639101</v>
      </c>
      <c r="G2057">
        <v>1</v>
      </c>
      <c r="H2057">
        <v>4.1666666666666699E-2</v>
      </c>
      <c r="I2057">
        <v>24</v>
      </c>
      <c r="J2057" t="s">
        <v>1360</v>
      </c>
      <c r="K2057" t="s">
        <v>2786</v>
      </c>
      <c r="L2057" t="s">
        <v>3187</v>
      </c>
      <c r="N2057" t="s">
        <v>3306</v>
      </c>
      <c r="O2057" t="s">
        <v>3178</v>
      </c>
      <c r="Q2057" t="s">
        <v>3203</v>
      </c>
      <c r="R2057" t="s">
        <v>1360</v>
      </c>
      <c r="S2057" t="s">
        <v>1496</v>
      </c>
      <c r="T2057" t="s">
        <v>2719</v>
      </c>
      <c r="V2057" t="s">
        <v>2714</v>
      </c>
      <c r="W2057">
        <v>0.95</v>
      </c>
      <c r="X2057" t="b">
        <v>1</v>
      </c>
      <c r="Y2057" t="s">
        <v>2720</v>
      </c>
    </row>
    <row r="2058" spans="1:25" x14ac:dyDescent="0.35">
      <c r="A2058" t="s">
        <v>3202</v>
      </c>
      <c r="B2058" t="s">
        <v>1500</v>
      </c>
      <c r="C2058" t="s">
        <v>3204</v>
      </c>
      <c r="D2058">
        <v>1.5503875968992199E-2</v>
      </c>
      <c r="E2058">
        <v>-6.0416467649987799E-3</v>
      </c>
      <c r="F2058">
        <v>3.7049398702983301E-2</v>
      </c>
      <c r="G2058">
        <v>2</v>
      </c>
      <c r="H2058">
        <v>1.5503875968992199E-2</v>
      </c>
      <c r="I2058">
        <v>129</v>
      </c>
      <c r="J2058" t="s">
        <v>1360</v>
      </c>
      <c r="K2058" t="s">
        <v>2786</v>
      </c>
      <c r="L2058" t="s">
        <v>3205</v>
      </c>
      <c r="N2058" t="s">
        <v>3306</v>
      </c>
      <c r="O2058" t="s">
        <v>3178</v>
      </c>
      <c r="Q2058" t="s">
        <v>3203</v>
      </c>
      <c r="R2058" t="s">
        <v>1360</v>
      </c>
      <c r="S2058" t="s">
        <v>1496</v>
      </c>
      <c r="T2058" t="s">
        <v>2719</v>
      </c>
      <c r="V2058" t="s">
        <v>2714</v>
      </c>
      <c r="W2058">
        <v>0.95</v>
      </c>
      <c r="X2058" t="b">
        <v>1</v>
      </c>
      <c r="Y2058" t="s">
        <v>2720</v>
      </c>
    </row>
    <row r="2059" spans="1:25" x14ac:dyDescent="0.35">
      <c r="A2059" t="s">
        <v>3202</v>
      </c>
      <c r="B2059" t="s">
        <v>1500</v>
      </c>
      <c r="C2059" t="s">
        <v>1745</v>
      </c>
      <c r="D2059">
        <v>0.75193798449612403</v>
      </c>
      <c r="E2059">
        <v>0.67661959357369905</v>
      </c>
      <c r="F2059">
        <v>0.82725637541854902</v>
      </c>
      <c r="G2059">
        <v>97</v>
      </c>
      <c r="H2059">
        <v>0.75193798449612403</v>
      </c>
      <c r="I2059">
        <v>129</v>
      </c>
      <c r="J2059" t="s">
        <v>1360</v>
      </c>
      <c r="K2059" t="s">
        <v>2786</v>
      </c>
      <c r="L2059" t="s">
        <v>3188</v>
      </c>
      <c r="N2059" t="s">
        <v>3306</v>
      </c>
      <c r="O2059" t="s">
        <v>3178</v>
      </c>
      <c r="Q2059" t="s">
        <v>3203</v>
      </c>
      <c r="R2059" t="s">
        <v>1360</v>
      </c>
      <c r="S2059" t="s">
        <v>1496</v>
      </c>
      <c r="T2059" t="s">
        <v>2719</v>
      </c>
      <c r="V2059" t="s">
        <v>2714</v>
      </c>
      <c r="W2059">
        <v>0.95</v>
      </c>
      <c r="X2059" t="b">
        <v>1</v>
      </c>
      <c r="Y2059" t="s">
        <v>2720</v>
      </c>
    </row>
    <row r="2060" spans="1:25" x14ac:dyDescent="0.35">
      <c r="A2060" t="s">
        <v>3202</v>
      </c>
      <c r="B2060" t="s">
        <v>1496</v>
      </c>
      <c r="C2060" t="s">
        <v>1745</v>
      </c>
      <c r="D2060">
        <v>0.70833333333333304</v>
      </c>
      <c r="E2060">
        <v>0.52456047907633396</v>
      </c>
      <c r="F2060">
        <v>0.892106187590333</v>
      </c>
      <c r="G2060">
        <v>17</v>
      </c>
      <c r="H2060">
        <v>0.70833333333333304</v>
      </c>
      <c r="I2060">
        <v>24</v>
      </c>
      <c r="J2060" t="s">
        <v>1360</v>
      </c>
      <c r="K2060" t="s">
        <v>2786</v>
      </c>
      <c r="L2060" t="s">
        <v>3188</v>
      </c>
      <c r="N2060" t="s">
        <v>3306</v>
      </c>
      <c r="O2060" t="s">
        <v>3178</v>
      </c>
      <c r="Q2060" t="s">
        <v>3203</v>
      </c>
      <c r="R2060" t="s">
        <v>1360</v>
      </c>
      <c r="S2060" t="s">
        <v>1496</v>
      </c>
      <c r="T2060" t="s">
        <v>2719</v>
      </c>
      <c r="V2060" t="s">
        <v>2714</v>
      </c>
      <c r="W2060">
        <v>0.95</v>
      </c>
      <c r="X2060" t="b">
        <v>1</v>
      </c>
      <c r="Y2060" t="s">
        <v>2720</v>
      </c>
    </row>
    <row r="2061" spans="1:25" x14ac:dyDescent="0.35">
      <c r="A2061" t="s">
        <v>3202</v>
      </c>
      <c r="B2061" t="s">
        <v>1500</v>
      </c>
      <c r="C2061" t="s">
        <v>1651</v>
      </c>
      <c r="D2061">
        <v>0.58914728682170503</v>
      </c>
      <c r="E2061">
        <v>0.50334775699441503</v>
      </c>
      <c r="F2061">
        <v>0.67494681664899603</v>
      </c>
      <c r="G2061">
        <v>76</v>
      </c>
      <c r="H2061">
        <v>0.58914728682170503</v>
      </c>
      <c r="I2061">
        <v>129</v>
      </c>
      <c r="J2061" t="s">
        <v>1360</v>
      </c>
      <c r="K2061" t="s">
        <v>2786</v>
      </c>
      <c r="L2061" t="s">
        <v>3189</v>
      </c>
      <c r="N2061" t="s">
        <v>3306</v>
      </c>
      <c r="O2061" t="s">
        <v>3178</v>
      </c>
      <c r="Q2061" t="s">
        <v>3203</v>
      </c>
      <c r="R2061" t="s">
        <v>1360</v>
      </c>
      <c r="S2061" t="s">
        <v>1496</v>
      </c>
      <c r="T2061" t="s">
        <v>2719</v>
      </c>
      <c r="V2061" t="s">
        <v>2714</v>
      </c>
      <c r="W2061">
        <v>0.95</v>
      </c>
      <c r="X2061" t="b">
        <v>1</v>
      </c>
      <c r="Y2061" t="s">
        <v>2720</v>
      </c>
    </row>
    <row r="2062" spans="1:25" x14ac:dyDescent="0.35">
      <c r="A2062" t="s">
        <v>3202</v>
      </c>
      <c r="B2062" t="s">
        <v>1496</v>
      </c>
      <c r="C2062" t="s">
        <v>1651</v>
      </c>
      <c r="D2062">
        <v>0.54166666666666696</v>
      </c>
      <c r="E2062">
        <v>0.34021266498293401</v>
      </c>
      <c r="F2062">
        <v>0.74312066835039903</v>
      </c>
      <c r="G2062">
        <v>13</v>
      </c>
      <c r="H2062">
        <v>0.54166666666666696</v>
      </c>
      <c r="I2062">
        <v>24</v>
      </c>
      <c r="J2062" t="s">
        <v>1360</v>
      </c>
      <c r="K2062" t="s">
        <v>2786</v>
      </c>
      <c r="L2062" t="s">
        <v>3189</v>
      </c>
      <c r="N2062" t="s">
        <v>3306</v>
      </c>
      <c r="O2062" t="s">
        <v>3178</v>
      </c>
      <c r="Q2062" t="s">
        <v>3203</v>
      </c>
      <c r="R2062" t="s">
        <v>1360</v>
      </c>
      <c r="S2062" t="s">
        <v>1496</v>
      </c>
      <c r="T2062" t="s">
        <v>2719</v>
      </c>
      <c r="V2062" t="s">
        <v>2714</v>
      </c>
      <c r="W2062">
        <v>0.95</v>
      </c>
      <c r="X2062" t="b">
        <v>1</v>
      </c>
      <c r="Y2062" t="s">
        <v>2720</v>
      </c>
    </row>
    <row r="2063" spans="1:25" x14ac:dyDescent="0.35">
      <c r="A2063" t="s">
        <v>3202</v>
      </c>
      <c r="B2063" t="s">
        <v>1500</v>
      </c>
      <c r="C2063" t="s">
        <v>3190</v>
      </c>
      <c r="D2063">
        <v>9.3023255813953501E-2</v>
      </c>
      <c r="E2063">
        <v>4.2368091211352502E-2</v>
      </c>
      <c r="F2063">
        <v>0.14367842041655399</v>
      </c>
      <c r="G2063">
        <v>12</v>
      </c>
      <c r="H2063">
        <v>9.3023255813953501E-2</v>
      </c>
      <c r="I2063">
        <v>129</v>
      </c>
      <c r="J2063" t="s">
        <v>1360</v>
      </c>
      <c r="K2063" t="s">
        <v>2786</v>
      </c>
      <c r="L2063" t="s">
        <v>3191</v>
      </c>
      <c r="N2063" t="s">
        <v>3306</v>
      </c>
      <c r="O2063" t="s">
        <v>3178</v>
      </c>
      <c r="Q2063" t="s">
        <v>3203</v>
      </c>
      <c r="R2063" t="s">
        <v>1360</v>
      </c>
      <c r="S2063" t="s">
        <v>1496</v>
      </c>
      <c r="T2063" t="s">
        <v>2719</v>
      </c>
      <c r="V2063" t="s">
        <v>2714</v>
      </c>
      <c r="W2063">
        <v>0.95</v>
      </c>
      <c r="X2063" t="b">
        <v>1</v>
      </c>
      <c r="Y2063" t="s">
        <v>2720</v>
      </c>
    </row>
    <row r="2064" spans="1:25" x14ac:dyDescent="0.35">
      <c r="A2064" t="s">
        <v>3202</v>
      </c>
      <c r="B2064" t="s">
        <v>1496</v>
      </c>
      <c r="C2064" t="s">
        <v>3190</v>
      </c>
      <c r="D2064">
        <v>4.1666666666666699E-2</v>
      </c>
      <c r="E2064">
        <v>-3.91259730430581E-2</v>
      </c>
      <c r="F2064">
        <v>0.12245930637639101</v>
      </c>
      <c r="G2064">
        <v>1</v>
      </c>
      <c r="H2064">
        <v>4.1666666666666699E-2</v>
      </c>
      <c r="I2064">
        <v>24</v>
      </c>
      <c r="J2064" t="s">
        <v>1360</v>
      </c>
      <c r="K2064" t="s">
        <v>2786</v>
      </c>
      <c r="L2064" t="s">
        <v>3191</v>
      </c>
      <c r="N2064" t="s">
        <v>3306</v>
      </c>
      <c r="O2064" t="s">
        <v>3178</v>
      </c>
      <c r="Q2064" t="s">
        <v>3203</v>
      </c>
      <c r="R2064" t="s">
        <v>1360</v>
      </c>
      <c r="S2064" t="s">
        <v>1496</v>
      </c>
      <c r="T2064" t="s">
        <v>2719</v>
      </c>
      <c r="V2064" t="s">
        <v>2714</v>
      </c>
      <c r="W2064">
        <v>0.95</v>
      </c>
      <c r="X2064" t="b">
        <v>1</v>
      </c>
      <c r="Y2064" t="s">
        <v>2720</v>
      </c>
    </row>
    <row r="2065" spans="1:25" x14ac:dyDescent="0.35">
      <c r="A2065" t="s">
        <v>3202</v>
      </c>
      <c r="B2065" t="s">
        <v>1500</v>
      </c>
      <c r="C2065" t="s">
        <v>3192</v>
      </c>
      <c r="D2065">
        <v>2.32558139534884E-2</v>
      </c>
      <c r="E2065">
        <v>-3.0278603494351499E-3</v>
      </c>
      <c r="F2065">
        <v>4.9539488256411898E-2</v>
      </c>
      <c r="G2065">
        <v>3</v>
      </c>
      <c r="H2065">
        <v>2.32558139534884E-2</v>
      </c>
      <c r="I2065">
        <v>129</v>
      </c>
      <c r="J2065" t="s">
        <v>1360</v>
      </c>
      <c r="K2065" t="s">
        <v>2786</v>
      </c>
      <c r="L2065" t="s">
        <v>3193</v>
      </c>
      <c r="N2065" t="s">
        <v>3306</v>
      </c>
      <c r="O2065" t="s">
        <v>3178</v>
      </c>
      <c r="Q2065" t="s">
        <v>3203</v>
      </c>
      <c r="R2065" t="s">
        <v>1360</v>
      </c>
      <c r="S2065" t="s">
        <v>1496</v>
      </c>
      <c r="T2065" t="s">
        <v>2719</v>
      </c>
      <c r="V2065" t="s">
        <v>2714</v>
      </c>
      <c r="W2065">
        <v>0.95</v>
      </c>
      <c r="X2065" t="b">
        <v>1</v>
      </c>
      <c r="Y2065" t="s">
        <v>2720</v>
      </c>
    </row>
    <row r="2066" spans="1:25" x14ac:dyDescent="0.35">
      <c r="A2066" t="s">
        <v>3202</v>
      </c>
      <c r="B2066" t="s">
        <v>1500</v>
      </c>
      <c r="C2066" t="s">
        <v>1603</v>
      </c>
      <c r="D2066">
        <v>0.27131782945736399</v>
      </c>
      <c r="E2066">
        <v>0.19377562811760901</v>
      </c>
      <c r="F2066">
        <v>0.34886003079712002</v>
      </c>
      <c r="G2066">
        <v>35</v>
      </c>
      <c r="H2066">
        <v>0.27131782945736399</v>
      </c>
      <c r="I2066">
        <v>129</v>
      </c>
      <c r="J2066" t="s">
        <v>1360</v>
      </c>
      <c r="K2066" t="s">
        <v>2786</v>
      </c>
      <c r="L2066" t="s">
        <v>3194</v>
      </c>
      <c r="N2066" t="s">
        <v>3306</v>
      </c>
      <c r="O2066" t="s">
        <v>3178</v>
      </c>
      <c r="Q2066" t="s">
        <v>3203</v>
      </c>
      <c r="R2066" t="s">
        <v>1360</v>
      </c>
      <c r="S2066" t="s">
        <v>1496</v>
      </c>
      <c r="T2066" t="s">
        <v>2719</v>
      </c>
      <c r="V2066" t="s">
        <v>2714</v>
      </c>
      <c r="W2066">
        <v>0.95</v>
      </c>
      <c r="X2066" t="b">
        <v>1</v>
      </c>
      <c r="Y2066" t="s">
        <v>2720</v>
      </c>
    </row>
    <row r="2067" spans="1:25" x14ac:dyDescent="0.35">
      <c r="A2067" t="s">
        <v>3202</v>
      </c>
      <c r="B2067" t="s">
        <v>1496</v>
      </c>
      <c r="C2067" t="s">
        <v>1603</v>
      </c>
      <c r="D2067">
        <v>8.3333333333333301E-2</v>
      </c>
      <c r="E2067">
        <v>-2.8413240930990499E-2</v>
      </c>
      <c r="F2067">
        <v>0.195079907597657</v>
      </c>
      <c r="G2067">
        <v>2</v>
      </c>
      <c r="H2067">
        <v>8.3333333333333301E-2</v>
      </c>
      <c r="I2067">
        <v>24</v>
      </c>
      <c r="J2067" t="s">
        <v>1360</v>
      </c>
      <c r="K2067" t="s">
        <v>2786</v>
      </c>
      <c r="L2067" t="s">
        <v>3194</v>
      </c>
      <c r="N2067" t="s">
        <v>3306</v>
      </c>
      <c r="O2067" t="s">
        <v>3178</v>
      </c>
      <c r="Q2067" t="s">
        <v>3203</v>
      </c>
      <c r="R2067" t="s">
        <v>1360</v>
      </c>
      <c r="S2067" t="s">
        <v>1496</v>
      </c>
      <c r="T2067" t="s">
        <v>2719</v>
      </c>
      <c r="V2067" t="s">
        <v>2714</v>
      </c>
      <c r="W2067">
        <v>0.95</v>
      </c>
      <c r="X2067" t="b">
        <v>1</v>
      </c>
      <c r="Y2067" t="s">
        <v>2720</v>
      </c>
    </row>
    <row r="2068" spans="1:25" x14ac:dyDescent="0.35">
      <c r="A2068" t="s">
        <v>3206</v>
      </c>
      <c r="B2068" t="s">
        <v>1500</v>
      </c>
      <c r="C2068" t="s">
        <v>1500</v>
      </c>
      <c r="D2068">
        <v>0.75524475524475498</v>
      </c>
      <c r="E2068">
        <v>0.68415861534496303</v>
      </c>
      <c r="F2068">
        <v>0.82633089514454705</v>
      </c>
      <c r="G2068">
        <v>108</v>
      </c>
      <c r="H2068">
        <v>0.75524475524475498</v>
      </c>
      <c r="I2068">
        <v>143</v>
      </c>
      <c r="J2068" t="s">
        <v>1374</v>
      </c>
      <c r="K2068" t="s">
        <v>2716</v>
      </c>
      <c r="L2068" t="s">
        <v>2731</v>
      </c>
      <c r="N2068" t="s">
        <v>3306</v>
      </c>
      <c r="O2068" t="s">
        <v>3207</v>
      </c>
      <c r="Q2068" t="s">
        <v>3208</v>
      </c>
      <c r="R2068" t="s">
        <v>1374</v>
      </c>
      <c r="T2068" t="s">
        <v>2719</v>
      </c>
      <c r="V2068" t="s">
        <v>2714</v>
      </c>
      <c r="W2068">
        <v>0.95</v>
      </c>
      <c r="X2068" t="b">
        <v>1</v>
      </c>
      <c r="Y2068" t="s">
        <v>2720</v>
      </c>
    </row>
    <row r="2069" spans="1:25" x14ac:dyDescent="0.35">
      <c r="A2069" t="s">
        <v>3206</v>
      </c>
      <c r="B2069" t="s">
        <v>1500</v>
      </c>
      <c r="C2069" t="s">
        <v>1496</v>
      </c>
      <c r="D2069">
        <v>0.24475524475524499</v>
      </c>
      <c r="E2069">
        <v>0.173669104855453</v>
      </c>
      <c r="F2069">
        <v>0.31584138465503703</v>
      </c>
      <c r="G2069">
        <v>35</v>
      </c>
      <c r="H2069">
        <v>0.24475524475524499</v>
      </c>
      <c r="I2069">
        <v>143</v>
      </c>
      <c r="J2069" t="s">
        <v>1374</v>
      </c>
      <c r="K2069" t="s">
        <v>2716</v>
      </c>
      <c r="L2069" t="s">
        <v>2733</v>
      </c>
      <c r="N2069" t="s">
        <v>3306</v>
      </c>
      <c r="O2069" t="s">
        <v>3207</v>
      </c>
      <c r="Q2069" t="s">
        <v>3208</v>
      </c>
      <c r="R2069" t="s">
        <v>1374</v>
      </c>
      <c r="T2069" t="s">
        <v>2719</v>
      </c>
      <c r="V2069" t="s">
        <v>2714</v>
      </c>
      <c r="W2069">
        <v>0.95</v>
      </c>
      <c r="X2069" t="b">
        <v>1</v>
      </c>
      <c r="Y2069" t="s">
        <v>2720</v>
      </c>
    </row>
    <row r="2070" spans="1:25" x14ac:dyDescent="0.35">
      <c r="A2070" t="s">
        <v>3206</v>
      </c>
      <c r="B2070" t="s">
        <v>1496</v>
      </c>
      <c r="C2070" t="s">
        <v>1500</v>
      </c>
      <c r="D2070">
        <v>0.42592592592592599</v>
      </c>
      <c r="E2070">
        <v>0.292881337796492</v>
      </c>
      <c r="F2070">
        <v>0.55897051405536002</v>
      </c>
      <c r="G2070">
        <v>23</v>
      </c>
      <c r="H2070">
        <v>0.42592592592592599</v>
      </c>
      <c r="I2070">
        <v>54</v>
      </c>
      <c r="J2070" t="s">
        <v>1374</v>
      </c>
      <c r="K2070" t="s">
        <v>2716</v>
      </c>
      <c r="L2070" t="s">
        <v>2731</v>
      </c>
      <c r="N2070" t="s">
        <v>3306</v>
      </c>
      <c r="O2070" t="s">
        <v>3207</v>
      </c>
      <c r="Q2070" t="s">
        <v>3208</v>
      </c>
      <c r="R2070" t="s">
        <v>1374</v>
      </c>
      <c r="T2070" t="s">
        <v>2719</v>
      </c>
      <c r="V2070" t="s">
        <v>2714</v>
      </c>
      <c r="W2070">
        <v>0.95</v>
      </c>
      <c r="X2070" t="b">
        <v>1</v>
      </c>
      <c r="Y2070" t="s">
        <v>2720</v>
      </c>
    </row>
    <row r="2071" spans="1:25" x14ac:dyDescent="0.35">
      <c r="A2071" t="s">
        <v>3206</v>
      </c>
      <c r="B2071" t="s">
        <v>1496</v>
      </c>
      <c r="C2071" t="s">
        <v>1496</v>
      </c>
      <c r="D2071">
        <v>0.57407407407407396</v>
      </c>
      <c r="E2071">
        <v>0.44102948594463998</v>
      </c>
      <c r="F2071">
        <v>0.70711866220350805</v>
      </c>
      <c r="G2071">
        <v>31</v>
      </c>
      <c r="H2071">
        <v>0.57407407407407396</v>
      </c>
      <c r="I2071">
        <v>54</v>
      </c>
      <c r="J2071" t="s">
        <v>1374</v>
      </c>
      <c r="K2071" t="s">
        <v>2716</v>
      </c>
      <c r="L2071" t="s">
        <v>2733</v>
      </c>
      <c r="N2071" t="s">
        <v>3306</v>
      </c>
      <c r="O2071" t="s">
        <v>3207</v>
      </c>
      <c r="Q2071" t="s">
        <v>3208</v>
      </c>
      <c r="R2071" t="s">
        <v>1374</v>
      </c>
      <c r="T2071" t="s">
        <v>2719</v>
      </c>
      <c r="V2071" t="s">
        <v>2714</v>
      </c>
      <c r="W2071">
        <v>0.95</v>
      </c>
      <c r="X2071" t="b">
        <v>1</v>
      </c>
      <c r="Y2071" t="s">
        <v>2720</v>
      </c>
    </row>
    <row r="2072" spans="1:25" x14ac:dyDescent="0.35">
      <c r="A2072" t="s">
        <v>3209</v>
      </c>
      <c r="B2072" t="s">
        <v>1500</v>
      </c>
      <c r="C2072" t="s">
        <v>1812</v>
      </c>
      <c r="D2072">
        <v>0.4</v>
      </c>
      <c r="E2072">
        <v>0.234199921692331</v>
      </c>
      <c r="F2072">
        <v>0.56580007830766899</v>
      </c>
      <c r="G2072">
        <v>14</v>
      </c>
      <c r="H2072">
        <v>0.4</v>
      </c>
      <c r="I2072">
        <v>35</v>
      </c>
      <c r="J2072" t="s">
        <v>1375</v>
      </c>
      <c r="K2072" t="s">
        <v>2786</v>
      </c>
      <c r="L2072" t="s">
        <v>3210</v>
      </c>
      <c r="N2072" t="s">
        <v>3306</v>
      </c>
      <c r="O2072" t="s">
        <v>3207</v>
      </c>
      <c r="Q2072" t="s">
        <v>3211</v>
      </c>
      <c r="R2072" t="s">
        <v>1375</v>
      </c>
      <c r="S2072" t="s">
        <v>1496</v>
      </c>
      <c r="T2072" t="s">
        <v>2719</v>
      </c>
      <c r="V2072" t="s">
        <v>2714</v>
      </c>
      <c r="W2072">
        <v>0.95</v>
      </c>
      <c r="X2072" t="b">
        <v>1</v>
      </c>
      <c r="Y2072" t="s">
        <v>2720</v>
      </c>
    </row>
    <row r="2073" spans="1:25" x14ac:dyDescent="0.35">
      <c r="A2073" t="s">
        <v>3209</v>
      </c>
      <c r="B2073" t="s">
        <v>1496</v>
      </c>
      <c r="C2073" t="s">
        <v>1812</v>
      </c>
      <c r="D2073">
        <v>0.51612903225806495</v>
      </c>
      <c r="E2073">
        <v>0.33641739006647697</v>
      </c>
      <c r="F2073">
        <v>0.69584067444965203</v>
      </c>
      <c r="G2073">
        <v>16</v>
      </c>
      <c r="H2073">
        <v>0.51612903225806495</v>
      </c>
      <c r="I2073">
        <v>31</v>
      </c>
      <c r="J2073" t="s">
        <v>1375</v>
      </c>
      <c r="K2073" t="s">
        <v>2786</v>
      </c>
      <c r="L2073" t="s">
        <v>3210</v>
      </c>
      <c r="N2073" t="s">
        <v>3306</v>
      </c>
      <c r="O2073" t="s">
        <v>3207</v>
      </c>
      <c r="Q2073" t="s">
        <v>3211</v>
      </c>
      <c r="R2073" t="s">
        <v>1375</v>
      </c>
      <c r="S2073" t="s">
        <v>1496</v>
      </c>
      <c r="T2073" t="s">
        <v>2719</v>
      </c>
      <c r="V2073" t="s">
        <v>2714</v>
      </c>
      <c r="W2073">
        <v>0.95</v>
      </c>
      <c r="X2073" t="b">
        <v>1</v>
      </c>
      <c r="Y2073" t="s">
        <v>2720</v>
      </c>
    </row>
    <row r="2074" spans="1:25" x14ac:dyDescent="0.35">
      <c r="A2074" t="s">
        <v>3209</v>
      </c>
      <c r="B2074" t="s">
        <v>1500</v>
      </c>
      <c r="C2074" t="s">
        <v>2215</v>
      </c>
      <c r="D2074">
        <v>0.28571428571428598</v>
      </c>
      <c r="E2074">
        <v>0.13282358521774101</v>
      </c>
      <c r="F2074">
        <v>0.43860498621082999</v>
      </c>
      <c r="G2074">
        <v>10</v>
      </c>
      <c r="H2074">
        <v>0.28571428571428598</v>
      </c>
      <c r="I2074">
        <v>35</v>
      </c>
      <c r="J2074" t="s">
        <v>1375</v>
      </c>
      <c r="K2074" t="s">
        <v>2786</v>
      </c>
      <c r="L2074" t="s">
        <v>3212</v>
      </c>
      <c r="N2074" t="s">
        <v>3306</v>
      </c>
      <c r="O2074" t="s">
        <v>3207</v>
      </c>
      <c r="Q2074" t="s">
        <v>3211</v>
      </c>
      <c r="R2074" t="s">
        <v>1375</v>
      </c>
      <c r="S2074" t="s">
        <v>1496</v>
      </c>
      <c r="T2074" t="s">
        <v>2719</v>
      </c>
      <c r="V2074" t="s">
        <v>2714</v>
      </c>
      <c r="W2074">
        <v>0.95</v>
      </c>
      <c r="X2074" t="b">
        <v>1</v>
      </c>
      <c r="Y2074" t="s">
        <v>2720</v>
      </c>
    </row>
    <row r="2075" spans="1:25" x14ac:dyDescent="0.35">
      <c r="A2075" t="s">
        <v>3209</v>
      </c>
      <c r="B2075" t="s">
        <v>1496</v>
      </c>
      <c r="C2075" t="s">
        <v>2215</v>
      </c>
      <c r="D2075">
        <v>0.35483870967741898</v>
      </c>
      <c r="E2075">
        <v>0.182777911863786</v>
      </c>
      <c r="F2075">
        <v>0.52689950749105297</v>
      </c>
      <c r="G2075">
        <v>11</v>
      </c>
      <c r="H2075">
        <v>0.35483870967741898</v>
      </c>
      <c r="I2075">
        <v>31</v>
      </c>
      <c r="J2075" t="s">
        <v>1375</v>
      </c>
      <c r="K2075" t="s">
        <v>2786</v>
      </c>
      <c r="L2075" t="s">
        <v>3212</v>
      </c>
      <c r="N2075" t="s">
        <v>3306</v>
      </c>
      <c r="O2075" t="s">
        <v>3207</v>
      </c>
      <c r="Q2075" t="s">
        <v>3211</v>
      </c>
      <c r="R2075" t="s">
        <v>1375</v>
      </c>
      <c r="S2075" t="s">
        <v>1496</v>
      </c>
      <c r="T2075" t="s">
        <v>2719</v>
      </c>
      <c r="V2075" t="s">
        <v>2714</v>
      </c>
      <c r="W2075">
        <v>0.95</v>
      </c>
      <c r="X2075" t="b">
        <v>1</v>
      </c>
      <c r="Y2075" t="s">
        <v>2720</v>
      </c>
    </row>
    <row r="2076" spans="1:25" x14ac:dyDescent="0.35">
      <c r="A2076" t="s">
        <v>3209</v>
      </c>
      <c r="B2076" t="s">
        <v>1500</v>
      </c>
      <c r="C2076" t="s">
        <v>3213</v>
      </c>
      <c r="D2076">
        <v>2.8571428571428598E-2</v>
      </c>
      <c r="E2076">
        <v>-2.7811875841953201E-2</v>
      </c>
      <c r="F2076">
        <v>8.4954732984810405E-2</v>
      </c>
      <c r="G2076">
        <v>1</v>
      </c>
      <c r="H2076">
        <v>2.8571428571428598E-2</v>
      </c>
      <c r="I2076">
        <v>35</v>
      </c>
      <c r="J2076" t="s">
        <v>1375</v>
      </c>
      <c r="K2076" t="s">
        <v>2786</v>
      </c>
      <c r="L2076" t="s">
        <v>3214</v>
      </c>
      <c r="N2076" t="s">
        <v>3306</v>
      </c>
      <c r="O2076" t="s">
        <v>3207</v>
      </c>
      <c r="Q2076" t="s">
        <v>3211</v>
      </c>
      <c r="R2076" t="s">
        <v>1375</v>
      </c>
      <c r="S2076" t="s">
        <v>1496</v>
      </c>
      <c r="T2076" t="s">
        <v>2719</v>
      </c>
      <c r="V2076" t="s">
        <v>2714</v>
      </c>
      <c r="W2076">
        <v>0.95</v>
      </c>
      <c r="X2076" t="b">
        <v>1</v>
      </c>
      <c r="Y2076" t="s">
        <v>2720</v>
      </c>
    </row>
    <row r="2077" spans="1:25" x14ac:dyDescent="0.35">
      <c r="A2077" t="s">
        <v>3209</v>
      </c>
      <c r="B2077" t="s">
        <v>1496</v>
      </c>
      <c r="C2077" t="s">
        <v>3213</v>
      </c>
      <c r="D2077">
        <v>0.12903225806451599</v>
      </c>
      <c r="E2077">
        <v>8.4780235779634804E-3</v>
      </c>
      <c r="F2077">
        <v>0.24958649255106899</v>
      </c>
      <c r="G2077">
        <v>4</v>
      </c>
      <c r="H2077">
        <v>0.12903225806451599</v>
      </c>
      <c r="I2077">
        <v>31</v>
      </c>
      <c r="J2077" t="s">
        <v>1375</v>
      </c>
      <c r="K2077" t="s">
        <v>2786</v>
      </c>
      <c r="L2077" t="s">
        <v>3214</v>
      </c>
      <c r="N2077" t="s">
        <v>3306</v>
      </c>
      <c r="O2077" t="s">
        <v>3207</v>
      </c>
      <c r="Q2077" t="s">
        <v>3211</v>
      </c>
      <c r="R2077" t="s">
        <v>1375</v>
      </c>
      <c r="S2077" t="s">
        <v>1496</v>
      </c>
      <c r="T2077" t="s">
        <v>2719</v>
      </c>
      <c r="V2077" t="s">
        <v>2714</v>
      </c>
      <c r="W2077">
        <v>0.95</v>
      </c>
      <c r="X2077" t="b">
        <v>1</v>
      </c>
      <c r="Y2077" t="s">
        <v>2720</v>
      </c>
    </row>
    <row r="2078" spans="1:25" x14ac:dyDescent="0.35">
      <c r="A2078" t="s">
        <v>3209</v>
      </c>
      <c r="B2078" t="s">
        <v>1500</v>
      </c>
      <c r="C2078" t="s">
        <v>1917</v>
      </c>
      <c r="D2078">
        <v>0.4</v>
      </c>
      <c r="E2078">
        <v>0.234199921692331</v>
      </c>
      <c r="F2078">
        <v>0.56580007830766899</v>
      </c>
      <c r="G2078">
        <v>14</v>
      </c>
      <c r="H2078">
        <v>0.4</v>
      </c>
      <c r="I2078">
        <v>35</v>
      </c>
      <c r="J2078" t="s">
        <v>1375</v>
      </c>
      <c r="K2078" t="s">
        <v>2786</v>
      </c>
      <c r="L2078" t="s">
        <v>3215</v>
      </c>
      <c r="N2078" t="s">
        <v>3306</v>
      </c>
      <c r="O2078" t="s">
        <v>3207</v>
      </c>
      <c r="Q2078" t="s">
        <v>3211</v>
      </c>
      <c r="R2078" t="s">
        <v>1375</v>
      </c>
      <c r="S2078" t="s">
        <v>1496</v>
      </c>
      <c r="T2078" t="s">
        <v>2719</v>
      </c>
      <c r="V2078" t="s">
        <v>2714</v>
      </c>
      <c r="W2078">
        <v>0.95</v>
      </c>
      <c r="X2078" t="b">
        <v>1</v>
      </c>
      <c r="Y2078" t="s">
        <v>2720</v>
      </c>
    </row>
    <row r="2079" spans="1:25" x14ac:dyDescent="0.35">
      <c r="A2079" t="s">
        <v>3209</v>
      </c>
      <c r="B2079" t="s">
        <v>1496</v>
      </c>
      <c r="C2079" t="s">
        <v>1917</v>
      </c>
      <c r="D2079">
        <v>0.51612903225806495</v>
      </c>
      <c r="E2079">
        <v>0.33641739006647697</v>
      </c>
      <c r="F2079">
        <v>0.69584067444965203</v>
      </c>
      <c r="G2079">
        <v>16</v>
      </c>
      <c r="H2079">
        <v>0.51612903225806495</v>
      </c>
      <c r="I2079">
        <v>31</v>
      </c>
      <c r="J2079" t="s">
        <v>1375</v>
      </c>
      <c r="K2079" t="s">
        <v>2786</v>
      </c>
      <c r="L2079" t="s">
        <v>3215</v>
      </c>
      <c r="N2079" t="s">
        <v>3306</v>
      </c>
      <c r="O2079" t="s">
        <v>3207</v>
      </c>
      <c r="Q2079" t="s">
        <v>3211</v>
      </c>
      <c r="R2079" t="s">
        <v>1375</v>
      </c>
      <c r="S2079" t="s">
        <v>1496</v>
      </c>
      <c r="T2079" t="s">
        <v>2719</v>
      </c>
      <c r="V2079" t="s">
        <v>2714</v>
      </c>
      <c r="W2079">
        <v>0.95</v>
      </c>
      <c r="X2079" t="b">
        <v>1</v>
      </c>
      <c r="Y2079" t="s">
        <v>2720</v>
      </c>
    </row>
    <row r="2080" spans="1:25" x14ac:dyDescent="0.35">
      <c r="A2080" t="s">
        <v>3209</v>
      </c>
      <c r="B2080" t="s">
        <v>1500</v>
      </c>
      <c r="C2080" t="s">
        <v>1696</v>
      </c>
      <c r="D2080">
        <v>0.42857142857142899</v>
      </c>
      <c r="E2080">
        <v>0.261088057581981</v>
      </c>
      <c r="F2080">
        <v>0.59605479956087604</v>
      </c>
      <c r="G2080">
        <v>15</v>
      </c>
      <c r="H2080">
        <v>0.42857142857142899</v>
      </c>
      <c r="I2080">
        <v>35</v>
      </c>
      <c r="J2080" t="s">
        <v>1375</v>
      </c>
      <c r="K2080" t="s">
        <v>2786</v>
      </c>
      <c r="L2080" t="s">
        <v>3216</v>
      </c>
      <c r="N2080" t="s">
        <v>3306</v>
      </c>
      <c r="O2080" t="s">
        <v>3207</v>
      </c>
      <c r="Q2080" t="s">
        <v>3211</v>
      </c>
      <c r="R2080" t="s">
        <v>1375</v>
      </c>
      <c r="S2080" t="s">
        <v>1496</v>
      </c>
      <c r="T2080" t="s">
        <v>2719</v>
      </c>
      <c r="V2080" t="s">
        <v>2714</v>
      </c>
      <c r="W2080">
        <v>0.95</v>
      </c>
      <c r="X2080" t="b">
        <v>1</v>
      </c>
      <c r="Y2080" t="s">
        <v>2720</v>
      </c>
    </row>
    <row r="2081" spans="1:25" x14ac:dyDescent="0.35">
      <c r="A2081" t="s">
        <v>3209</v>
      </c>
      <c r="B2081" t="s">
        <v>1496</v>
      </c>
      <c r="C2081" t="s">
        <v>1696</v>
      </c>
      <c r="D2081">
        <v>0.51612903225806495</v>
      </c>
      <c r="E2081">
        <v>0.33641739006647697</v>
      </c>
      <c r="F2081">
        <v>0.69584067444965203</v>
      </c>
      <c r="G2081">
        <v>16</v>
      </c>
      <c r="H2081">
        <v>0.51612903225806495</v>
      </c>
      <c r="I2081">
        <v>31</v>
      </c>
      <c r="J2081" t="s">
        <v>1375</v>
      </c>
      <c r="K2081" t="s">
        <v>2786</v>
      </c>
      <c r="L2081" t="s">
        <v>3216</v>
      </c>
      <c r="N2081" t="s">
        <v>3306</v>
      </c>
      <c r="O2081" t="s">
        <v>3207</v>
      </c>
      <c r="Q2081" t="s">
        <v>3211</v>
      </c>
      <c r="R2081" t="s">
        <v>1375</v>
      </c>
      <c r="S2081" t="s">
        <v>1496</v>
      </c>
      <c r="T2081" t="s">
        <v>2719</v>
      </c>
      <c r="V2081" t="s">
        <v>2714</v>
      </c>
      <c r="W2081">
        <v>0.95</v>
      </c>
      <c r="X2081" t="b">
        <v>1</v>
      </c>
      <c r="Y2081" t="s">
        <v>2720</v>
      </c>
    </row>
    <row r="2082" spans="1:25" x14ac:dyDescent="0.35">
      <c r="A2082" t="s">
        <v>3217</v>
      </c>
      <c r="B2082" t="s">
        <v>1500</v>
      </c>
      <c r="C2082" t="s">
        <v>1812</v>
      </c>
      <c r="D2082">
        <v>0.4</v>
      </c>
      <c r="E2082">
        <v>0.234199921692331</v>
      </c>
      <c r="F2082">
        <v>0.56580007830766899</v>
      </c>
      <c r="G2082">
        <v>14</v>
      </c>
      <c r="H2082">
        <v>0.4</v>
      </c>
      <c r="I2082">
        <v>35</v>
      </c>
      <c r="J2082" t="s">
        <v>1388</v>
      </c>
      <c r="K2082" t="s">
        <v>2786</v>
      </c>
      <c r="L2082" t="s">
        <v>3210</v>
      </c>
      <c r="N2082" t="s">
        <v>3306</v>
      </c>
      <c r="O2082" t="s">
        <v>3207</v>
      </c>
      <c r="Q2082" t="s">
        <v>3218</v>
      </c>
      <c r="R2082" t="s">
        <v>1388</v>
      </c>
      <c r="S2082" t="s">
        <v>1496</v>
      </c>
      <c r="T2082" t="s">
        <v>2719</v>
      </c>
      <c r="V2082" t="s">
        <v>2714</v>
      </c>
      <c r="W2082">
        <v>0.95</v>
      </c>
      <c r="X2082" t="b">
        <v>1</v>
      </c>
      <c r="Y2082" t="s">
        <v>2720</v>
      </c>
    </row>
    <row r="2083" spans="1:25" x14ac:dyDescent="0.35">
      <c r="A2083" t="s">
        <v>3217</v>
      </c>
      <c r="B2083" t="s">
        <v>1496</v>
      </c>
      <c r="C2083" t="s">
        <v>1812</v>
      </c>
      <c r="D2083">
        <v>0.35483870967741898</v>
      </c>
      <c r="E2083">
        <v>0.182777911863786</v>
      </c>
      <c r="F2083">
        <v>0.52689950749105297</v>
      </c>
      <c r="G2083">
        <v>11</v>
      </c>
      <c r="H2083">
        <v>0.35483870967741898</v>
      </c>
      <c r="I2083">
        <v>31</v>
      </c>
      <c r="J2083" t="s">
        <v>1388</v>
      </c>
      <c r="K2083" t="s">
        <v>2786</v>
      </c>
      <c r="L2083" t="s">
        <v>3210</v>
      </c>
      <c r="N2083" t="s">
        <v>3306</v>
      </c>
      <c r="O2083" t="s">
        <v>3207</v>
      </c>
      <c r="Q2083" t="s">
        <v>3218</v>
      </c>
      <c r="R2083" t="s">
        <v>1388</v>
      </c>
      <c r="S2083" t="s">
        <v>1496</v>
      </c>
      <c r="T2083" t="s">
        <v>2719</v>
      </c>
      <c r="V2083" t="s">
        <v>2714</v>
      </c>
      <c r="W2083">
        <v>0.95</v>
      </c>
      <c r="X2083" t="b">
        <v>1</v>
      </c>
      <c r="Y2083" t="s">
        <v>2720</v>
      </c>
    </row>
    <row r="2084" spans="1:25" x14ac:dyDescent="0.35">
      <c r="A2084" t="s">
        <v>3217</v>
      </c>
      <c r="B2084" t="s">
        <v>1500</v>
      </c>
      <c r="C2084" t="s">
        <v>2215</v>
      </c>
      <c r="D2084">
        <v>8.5714285714285701E-2</v>
      </c>
      <c r="E2084">
        <v>-9.0286161758109697E-3</v>
      </c>
      <c r="F2084">
        <v>0.18045718760438201</v>
      </c>
      <c r="G2084">
        <v>3</v>
      </c>
      <c r="H2084">
        <v>8.5714285714285701E-2</v>
      </c>
      <c r="I2084">
        <v>35</v>
      </c>
      <c r="J2084" t="s">
        <v>1388</v>
      </c>
      <c r="K2084" t="s">
        <v>2786</v>
      </c>
      <c r="L2084" t="s">
        <v>3212</v>
      </c>
      <c r="N2084" t="s">
        <v>3306</v>
      </c>
      <c r="O2084" t="s">
        <v>3207</v>
      </c>
      <c r="Q2084" t="s">
        <v>3218</v>
      </c>
      <c r="R2084" t="s">
        <v>1388</v>
      </c>
      <c r="S2084" t="s">
        <v>1496</v>
      </c>
      <c r="T2084" t="s">
        <v>2719</v>
      </c>
      <c r="V2084" t="s">
        <v>2714</v>
      </c>
      <c r="W2084">
        <v>0.95</v>
      </c>
      <c r="X2084" t="b">
        <v>1</v>
      </c>
      <c r="Y2084" t="s">
        <v>2720</v>
      </c>
    </row>
    <row r="2085" spans="1:25" x14ac:dyDescent="0.35">
      <c r="A2085" t="s">
        <v>3217</v>
      </c>
      <c r="B2085" t="s">
        <v>1496</v>
      </c>
      <c r="C2085" t="s">
        <v>2215</v>
      </c>
      <c r="D2085">
        <v>0.32258064516128998</v>
      </c>
      <c r="E2085">
        <v>0.15447579678743301</v>
      </c>
      <c r="F2085">
        <v>0.49068549353514701</v>
      </c>
      <c r="G2085">
        <v>10</v>
      </c>
      <c r="H2085">
        <v>0.32258064516128998</v>
      </c>
      <c r="I2085">
        <v>31</v>
      </c>
      <c r="J2085" t="s">
        <v>1388</v>
      </c>
      <c r="K2085" t="s">
        <v>2786</v>
      </c>
      <c r="L2085" t="s">
        <v>3212</v>
      </c>
      <c r="N2085" t="s">
        <v>3306</v>
      </c>
      <c r="O2085" t="s">
        <v>3207</v>
      </c>
      <c r="Q2085" t="s">
        <v>3218</v>
      </c>
      <c r="R2085" t="s">
        <v>1388</v>
      </c>
      <c r="S2085" t="s">
        <v>1496</v>
      </c>
      <c r="T2085" t="s">
        <v>2719</v>
      </c>
      <c r="V2085" t="s">
        <v>2714</v>
      </c>
      <c r="W2085">
        <v>0.95</v>
      </c>
      <c r="X2085" t="b">
        <v>1</v>
      </c>
      <c r="Y2085" t="s">
        <v>2720</v>
      </c>
    </row>
    <row r="2086" spans="1:25" x14ac:dyDescent="0.35">
      <c r="A2086" t="s">
        <v>3217</v>
      </c>
      <c r="B2086" t="s">
        <v>1500</v>
      </c>
      <c r="C2086" t="s">
        <v>3213</v>
      </c>
      <c r="D2086">
        <v>2.8571428571428598E-2</v>
      </c>
      <c r="E2086">
        <v>-2.7811875841953299E-2</v>
      </c>
      <c r="F2086">
        <v>8.4954732984810405E-2</v>
      </c>
      <c r="G2086">
        <v>1</v>
      </c>
      <c r="H2086">
        <v>2.8571428571428598E-2</v>
      </c>
      <c r="I2086">
        <v>35</v>
      </c>
      <c r="J2086" t="s">
        <v>1388</v>
      </c>
      <c r="K2086" t="s">
        <v>2786</v>
      </c>
      <c r="L2086" t="s">
        <v>3214</v>
      </c>
      <c r="N2086" t="s">
        <v>3306</v>
      </c>
      <c r="O2086" t="s">
        <v>3207</v>
      </c>
      <c r="Q2086" t="s">
        <v>3218</v>
      </c>
      <c r="R2086" t="s">
        <v>1388</v>
      </c>
      <c r="S2086" t="s">
        <v>1496</v>
      </c>
      <c r="T2086" t="s">
        <v>2719</v>
      </c>
      <c r="V2086" t="s">
        <v>2714</v>
      </c>
      <c r="W2086">
        <v>0.95</v>
      </c>
      <c r="X2086" t="b">
        <v>1</v>
      </c>
      <c r="Y2086" t="s">
        <v>2720</v>
      </c>
    </row>
    <row r="2087" spans="1:25" x14ac:dyDescent="0.35">
      <c r="A2087" t="s">
        <v>3217</v>
      </c>
      <c r="B2087" t="s">
        <v>1496</v>
      </c>
      <c r="C2087" t="s">
        <v>3213</v>
      </c>
      <c r="D2087">
        <v>6.4516129032258104E-2</v>
      </c>
      <c r="E2087">
        <v>-2.3829402633502899E-2</v>
      </c>
      <c r="F2087">
        <v>0.15286166069801899</v>
      </c>
      <c r="G2087">
        <v>2</v>
      </c>
      <c r="H2087">
        <v>6.4516129032258104E-2</v>
      </c>
      <c r="I2087">
        <v>31</v>
      </c>
      <c r="J2087" t="s">
        <v>1388</v>
      </c>
      <c r="K2087" t="s">
        <v>2786</v>
      </c>
      <c r="L2087" t="s">
        <v>3214</v>
      </c>
      <c r="N2087" t="s">
        <v>3306</v>
      </c>
      <c r="O2087" t="s">
        <v>3207</v>
      </c>
      <c r="Q2087" t="s">
        <v>3218</v>
      </c>
      <c r="R2087" t="s">
        <v>1388</v>
      </c>
      <c r="S2087" t="s">
        <v>1496</v>
      </c>
      <c r="T2087" t="s">
        <v>2719</v>
      </c>
      <c r="V2087" t="s">
        <v>2714</v>
      </c>
      <c r="W2087">
        <v>0.95</v>
      </c>
      <c r="X2087" t="b">
        <v>1</v>
      </c>
      <c r="Y2087" t="s">
        <v>2720</v>
      </c>
    </row>
    <row r="2088" spans="1:25" x14ac:dyDescent="0.35">
      <c r="A2088" t="s">
        <v>3217</v>
      </c>
      <c r="B2088" t="s">
        <v>1500</v>
      </c>
      <c r="C2088" t="s">
        <v>1917</v>
      </c>
      <c r="D2088">
        <v>0.17142857142857101</v>
      </c>
      <c r="E2088">
        <v>4.3877036182485098E-2</v>
      </c>
      <c r="F2088">
        <v>0.29898010667465802</v>
      </c>
      <c r="G2088">
        <v>6</v>
      </c>
      <c r="H2088">
        <v>0.17142857142857101</v>
      </c>
      <c r="I2088">
        <v>35</v>
      </c>
      <c r="J2088" t="s">
        <v>1388</v>
      </c>
      <c r="K2088" t="s">
        <v>2786</v>
      </c>
      <c r="L2088" t="s">
        <v>3215</v>
      </c>
      <c r="N2088" t="s">
        <v>3306</v>
      </c>
      <c r="O2088" t="s">
        <v>3207</v>
      </c>
      <c r="Q2088" t="s">
        <v>3218</v>
      </c>
      <c r="R2088" t="s">
        <v>1388</v>
      </c>
      <c r="S2088" t="s">
        <v>1496</v>
      </c>
      <c r="T2088" t="s">
        <v>2719</v>
      </c>
      <c r="V2088" t="s">
        <v>2714</v>
      </c>
      <c r="W2088">
        <v>0.95</v>
      </c>
      <c r="X2088" t="b">
        <v>1</v>
      </c>
      <c r="Y2088" t="s">
        <v>2720</v>
      </c>
    </row>
    <row r="2089" spans="1:25" x14ac:dyDescent="0.35">
      <c r="A2089" t="s">
        <v>3217</v>
      </c>
      <c r="B2089" t="s">
        <v>1496</v>
      </c>
      <c r="C2089" t="s">
        <v>1917</v>
      </c>
      <c r="D2089">
        <v>0.45161290322580599</v>
      </c>
      <c r="E2089">
        <v>0.272651626074285</v>
      </c>
      <c r="F2089">
        <v>0.63057418037732804</v>
      </c>
      <c r="G2089">
        <v>14</v>
      </c>
      <c r="H2089">
        <v>0.45161290322580599</v>
      </c>
      <c r="I2089">
        <v>31</v>
      </c>
      <c r="J2089" t="s">
        <v>1388</v>
      </c>
      <c r="K2089" t="s">
        <v>2786</v>
      </c>
      <c r="L2089" t="s">
        <v>3215</v>
      </c>
      <c r="N2089" t="s">
        <v>3306</v>
      </c>
      <c r="O2089" t="s">
        <v>3207</v>
      </c>
      <c r="Q2089" t="s">
        <v>3218</v>
      </c>
      <c r="R2089" t="s">
        <v>1388</v>
      </c>
      <c r="S2089" t="s">
        <v>1496</v>
      </c>
      <c r="T2089" t="s">
        <v>2719</v>
      </c>
      <c r="V2089" t="s">
        <v>2714</v>
      </c>
      <c r="W2089">
        <v>0.95</v>
      </c>
      <c r="X2089" t="b">
        <v>1</v>
      </c>
      <c r="Y2089" t="s">
        <v>2720</v>
      </c>
    </row>
    <row r="2090" spans="1:25" x14ac:dyDescent="0.35">
      <c r="A2090" t="s">
        <v>3217</v>
      </c>
      <c r="B2090" t="s">
        <v>1500</v>
      </c>
      <c r="C2090" t="s">
        <v>1696</v>
      </c>
      <c r="D2090">
        <v>0.45714285714285702</v>
      </c>
      <c r="E2090">
        <v>0.288546627592009</v>
      </c>
      <c r="F2090">
        <v>0.62573908669370504</v>
      </c>
      <c r="G2090">
        <v>16</v>
      </c>
      <c r="H2090">
        <v>0.45714285714285702</v>
      </c>
      <c r="I2090">
        <v>35</v>
      </c>
      <c r="J2090" t="s">
        <v>1388</v>
      </c>
      <c r="K2090" t="s">
        <v>2786</v>
      </c>
      <c r="L2090" t="s">
        <v>3216</v>
      </c>
      <c r="N2090" t="s">
        <v>3306</v>
      </c>
      <c r="O2090" t="s">
        <v>3207</v>
      </c>
      <c r="Q2090" t="s">
        <v>3218</v>
      </c>
      <c r="R2090" t="s">
        <v>1388</v>
      </c>
      <c r="S2090" t="s">
        <v>1496</v>
      </c>
      <c r="T2090" t="s">
        <v>2719</v>
      </c>
      <c r="V2090" t="s">
        <v>2714</v>
      </c>
      <c r="W2090">
        <v>0.95</v>
      </c>
      <c r="X2090" t="b">
        <v>1</v>
      </c>
      <c r="Y2090" t="s">
        <v>2720</v>
      </c>
    </row>
    <row r="2091" spans="1:25" x14ac:dyDescent="0.35">
      <c r="A2091" t="s">
        <v>3217</v>
      </c>
      <c r="B2091" t="s">
        <v>1496</v>
      </c>
      <c r="C2091" t="s">
        <v>1696</v>
      </c>
      <c r="D2091">
        <v>0.54838709677419395</v>
      </c>
      <c r="E2091">
        <v>0.36942581962267201</v>
      </c>
      <c r="F2091">
        <v>0.72734837392571505</v>
      </c>
      <c r="G2091">
        <v>17</v>
      </c>
      <c r="H2091">
        <v>0.54838709677419395</v>
      </c>
      <c r="I2091">
        <v>31</v>
      </c>
      <c r="J2091" t="s">
        <v>1388</v>
      </c>
      <c r="K2091" t="s">
        <v>2786</v>
      </c>
      <c r="L2091" t="s">
        <v>3216</v>
      </c>
      <c r="N2091" t="s">
        <v>3306</v>
      </c>
      <c r="O2091" t="s">
        <v>3207</v>
      </c>
      <c r="Q2091" t="s">
        <v>3218</v>
      </c>
      <c r="R2091" t="s">
        <v>1388</v>
      </c>
      <c r="S2091" t="s">
        <v>1496</v>
      </c>
      <c r="T2091" t="s">
        <v>2719</v>
      </c>
      <c r="V2091" t="s">
        <v>2714</v>
      </c>
      <c r="W2091">
        <v>0.95</v>
      </c>
      <c r="X2091" t="b">
        <v>1</v>
      </c>
      <c r="Y2091" t="s">
        <v>2720</v>
      </c>
    </row>
    <row r="2092" spans="1:25" x14ac:dyDescent="0.35">
      <c r="A2092" t="s">
        <v>3219</v>
      </c>
      <c r="B2092" t="s">
        <v>1500</v>
      </c>
      <c r="C2092" t="s">
        <v>1500</v>
      </c>
      <c r="D2092">
        <v>0.74825174825174801</v>
      </c>
      <c r="E2092">
        <v>0.67649179101425905</v>
      </c>
      <c r="F2092">
        <v>0.82001170548923696</v>
      </c>
      <c r="G2092">
        <v>107</v>
      </c>
      <c r="H2092">
        <v>0.74825174825174801</v>
      </c>
      <c r="I2092">
        <v>143</v>
      </c>
      <c r="J2092" t="s">
        <v>1400</v>
      </c>
      <c r="K2092" t="s">
        <v>2716</v>
      </c>
      <c r="L2092" t="s">
        <v>2731</v>
      </c>
      <c r="N2092" t="s">
        <v>3306</v>
      </c>
      <c r="O2092" t="s">
        <v>3207</v>
      </c>
      <c r="Q2092" t="s">
        <v>3220</v>
      </c>
      <c r="R2092" t="s">
        <v>1400</v>
      </c>
      <c r="T2092" t="s">
        <v>2719</v>
      </c>
      <c r="V2092" t="s">
        <v>2714</v>
      </c>
      <c r="W2092">
        <v>0.95</v>
      </c>
      <c r="X2092" t="b">
        <v>1</v>
      </c>
      <c r="Y2092" t="s">
        <v>2720</v>
      </c>
    </row>
    <row r="2093" spans="1:25" x14ac:dyDescent="0.35">
      <c r="A2093" t="s">
        <v>3219</v>
      </c>
      <c r="B2093" t="s">
        <v>1500</v>
      </c>
      <c r="C2093" t="s">
        <v>1496</v>
      </c>
      <c r="D2093">
        <v>0.25174825174825199</v>
      </c>
      <c r="E2093">
        <v>0.17998829451076301</v>
      </c>
      <c r="F2093">
        <v>0.32350820898574101</v>
      </c>
      <c r="G2093">
        <v>36</v>
      </c>
      <c r="H2093">
        <v>0.25174825174825199</v>
      </c>
      <c r="I2093">
        <v>143</v>
      </c>
      <c r="J2093" t="s">
        <v>1400</v>
      </c>
      <c r="K2093" t="s">
        <v>2716</v>
      </c>
      <c r="L2093" t="s">
        <v>2733</v>
      </c>
      <c r="N2093" t="s">
        <v>3306</v>
      </c>
      <c r="O2093" t="s">
        <v>3207</v>
      </c>
      <c r="Q2093" t="s">
        <v>3220</v>
      </c>
      <c r="R2093" t="s">
        <v>1400</v>
      </c>
      <c r="T2093" t="s">
        <v>2719</v>
      </c>
      <c r="V2093" t="s">
        <v>2714</v>
      </c>
      <c r="W2093">
        <v>0.95</v>
      </c>
      <c r="X2093" t="b">
        <v>1</v>
      </c>
      <c r="Y2093" t="s">
        <v>2720</v>
      </c>
    </row>
    <row r="2094" spans="1:25" x14ac:dyDescent="0.35">
      <c r="A2094" t="s">
        <v>3219</v>
      </c>
      <c r="B2094" t="s">
        <v>1496</v>
      </c>
      <c r="C2094" t="s">
        <v>1500</v>
      </c>
      <c r="D2094">
        <v>0.44444444444444398</v>
      </c>
      <c r="E2094">
        <v>0.310748357408906</v>
      </c>
      <c r="F2094">
        <v>0.57814053147998301</v>
      </c>
      <c r="G2094">
        <v>24</v>
      </c>
      <c r="H2094">
        <v>0.44444444444444398</v>
      </c>
      <c r="I2094">
        <v>54</v>
      </c>
      <c r="J2094" t="s">
        <v>1400</v>
      </c>
      <c r="K2094" t="s">
        <v>2716</v>
      </c>
      <c r="L2094" t="s">
        <v>2731</v>
      </c>
      <c r="N2094" t="s">
        <v>3306</v>
      </c>
      <c r="O2094" t="s">
        <v>3207</v>
      </c>
      <c r="Q2094" t="s">
        <v>3220</v>
      </c>
      <c r="R2094" t="s">
        <v>1400</v>
      </c>
      <c r="T2094" t="s">
        <v>2719</v>
      </c>
      <c r="V2094" t="s">
        <v>2714</v>
      </c>
      <c r="W2094">
        <v>0.95</v>
      </c>
      <c r="X2094" t="b">
        <v>1</v>
      </c>
      <c r="Y2094" t="s">
        <v>2720</v>
      </c>
    </row>
    <row r="2095" spans="1:25" x14ac:dyDescent="0.35">
      <c r="A2095" t="s">
        <v>3219</v>
      </c>
      <c r="B2095" t="s">
        <v>1496</v>
      </c>
      <c r="C2095" t="s">
        <v>1496</v>
      </c>
      <c r="D2095">
        <v>0.55555555555555602</v>
      </c>
      <c r="E2095">
        <v>0.42185946852001699</v>
      </c>
      <c r="F2095">
        <v>0.68925164259109395</v>
      </c>
      <c r="G2095">
        <v>30</v>
      </c>
      <c r="H2095">
        <v>0.55555555555555602</v>
      </c>
      <c r="I2095">
        <v>54</v>
      </c>
      <c r="J2095" t="s">
        <v>1400</v>
      </c>
      <c r="K2095" t="s">
        <v>2716</v>
      </c>
      <c r="L2095" t="s">
        <v>2733</v>
      </c>
      <c r="N2095" t="s">
        <v>3306</v>
      </c>
      <c r="O2095" t="s">
        <v>3207</v>
      </c>
      <c r="Q2095" t="s">
        <v>3220</v>
      </c>
      <c r="R2095" t="s">
        <v>1400</v>
      </c>
      <c r="T2095" t="s">
        <v>2719</v>
      </c>
      <c r="V2095" t="s">
        <v>2714</v>
      </c>
      <c r="W2095">
        <v>0.95</v>
      </c>
      <c r="X2095" t="b">
        <v>1</v>
      </c>
      <c r="Y2095" t="s">
        <v>2720</v>
      </c>
    </row>
    <row r="2096" spans="1:25" x14ac:dyDescent="0.35">
      <c r="A2096" t="s">
        <v>3221</v>
      </c>
      <c r="B2096" t="s">
        <v>1500</v>
      </c>
      <c r="C2096" t="s">
        <v>1500</v>
      </c>
      <c r="D2096">
        <v>0.75</v>
      </c>
      <c r="E2096">
        <v>0.60550177300390995</v>
      </c>
      <c r="F2096">
        <v>0.89449822699609005</v>
      </c>
      <c r="G2096">
        <v>27</v>
      </c>
      <c r="H2096">
        <v>0.75</v>
      </c>
      <c r="I2096">
        <v>36</v>
      </c>
      <c r="J2096" t="s">
        <v>1401</v>
      </c>
      <c r="K2096" t="s">
        <v>2716</v>
      </c>
      <c r="L2096" t="s">
        <v>2731</v>
      </c>
      <c r="N2096" t="s">
        <v>3306</v>
      </c>
      <c r="O2096" t="s">
        <v>3207</v>
      </c>
      <c r="Q2096" t="s">
        <v>3222</v>
      </c>
      <c r="R2096" t="s">
        <v>1401</v>
      </c>
      <c r="S2096" t="s">
        <v>1496</v>
      </c>
      <c r="T2096" t="s">
        <v>2719</v>
      </c>
      <c r="V2096" t="s">
        <v>2714</v>
      </c>
      <c r="W2096">
        <v>0.95</v>
      </c>
      <c r="X2096" t="b">
        <v>1</v>
      </c>
      <c r="Y2096" t="s">
        <v>2720</v>
      </c>
    </row>
    <row r="2097" spans="1:25" x14ac:dyDescent="0.35">
      <c r="A2097" t="s">
        <v>3221</v>
      </c>
      <c r="B2097" t="s">
        <v>1500</v>
      </c>
      <c r="C2097" t="s">
        <v>1496</v>
      </c>
      <c r="D2097">
        <v>0.25</v>
      </c>
      <c r="E2097">
        <v>0.10550177300391</v>
      </c>
      <c r="F2097">
        <v>0.39449822699609</v>
      </c>
      <c r="G2097">
        <v>9</v>
      </c>
      <c r="H2097">
        <v>0.25</v>
      </c>
      <c r="I2097">
        <v>36</v>
      </c>
      <c r="J2097" t="s">
        <v>1401</v>
      </c>
      <c r="K2097" t="s">
        <v>2716</v>
      </c>
      <c r="L2097" t="s">
        <v>2733</v>
      </c>
      <c r="N2097" t="s">
        <v>3306</v>
      </c>
      <c r="O2097" t="s">
        <v>3207</v>
      </c>
      <c r="Q2097" t="s">
        <v>3222</v>
      </c>
      <c r="R2097" t="s">
        <v>1401</v>
      </c>
      <c r="S2097" t="s">
        <v>1496</v>
      </c>
      <c r="T2097" t="s">
        <v>2719</v>
      </c>
      <c r="V2097" t="s">
        <v>2714</v>
      </c>
      <c r="W2097">
        <v>0.95</v>
      </c>
      <c r="X2097" t="b">
        <v>1</v>
      </c>
      <c r="Y2097" t="s">
        <v>2720</v>
      </c>
    </row>
    <row r="2098" spans="1:25" x14ac:dyDescent="0.35">
      <c r="A2098" t="s">
        <v>3221</v>
      </c>
      <c r="B2098" t="s">
        <v>1496</v>
      </c>
      <c r="C2098" t="s">
        <v>1500</v>
      </c>
      <c r="D2098">
        <v>0.36666666666666697</v>
      </c>
      <c r="E2098">
        <v>0.190507846215518</v>
      </c>
      <c r="F2098">
        <v>0.54282548711781498</v>
      </c>
      <c r="G2098">
        <v>11</v>
      </c>
      <c r="H2098">
        <v>0.36666666666666697</v>
      </c>
      <c r="I2098">
        <v>30</v>
      </c>
      <c r="J2098" t="s">
        <v>1401</v>
      </c>
      <c r="K2098" t="s">
        <v>2716</v>
      </c>
      <c r="L2098" t="s">
        <v>2731</v>
      </c>
      <c r="N2098" t="s">
        <v>3306</v>
      </c>
      <c r="O2098" t="s">
        <v>3207</v>
      </c>
      <c r="Q2098" t="s">
        <v>3222</v>
      </c>
      <c r="R2098" t="s">
        <v>1401</v>
      </c>
      <c r="S2098" t="s">
        <v>1496</v>
      </c>
      <c r="T2098" t="s">
        <v>2719</v>
      </c>
      <c r="V2098" t="s">
        <v>2714</v>
      </c>
      <c r="W2098">
        <v>0.95</v>
      </c>
      <c r="X2098" t="b">
        <v>1</v>
      </c>
      <c r="Y2098" t="s">
        <v>2720</v>
      </c>
    </row>
    <row r="2099" spans="1:25" x14ac:dyDescent="0.35">
      <c r="A2099" t="s">
        <v>3221</v>
      </c>
      <c r="B2099" t="s">
        <v>1496</v>
      </c>
      <c r="C2099" t="s">
        <v>1496</v>
      </c>
      <c r="D2099">
        <v>0.63333333333333297</v>
      </c>
      <c r="E2099">
        <v>0.45717451288218403</v>
      </c>
      <c r="F2099">
        <v>0.80949215378448203</v>
      </c>
      <c r="G2099">
        <v>19</v>
      </c>
      <c r="H2099">
        <v>0.63333333333333297</v>
      </c>
      <c r="I2099">
        <v>30</v>
      </c>
      <c r="J2099" t="s">
        <v>1401</v>
      </c>
      <c r="K2099" t="s">
        <v>2716</v>
      </c>
      <c r="L2099" t="s">
        <v>2733</v>
      </c>
      <c r="N2099" t="s">
        <v>3306</v>
      </c>
      <c r="O2099" t="s">
        <v>3207</v>
      </c>
      <c r="Q2099" t="s">
        <v>3222</v>
      </c>
      <c r="R2099" t="s">
        <v>1401</v>
      </c>
      <c r="S2099" t="s">
        <v>1496</v>
      </c>
      <c r="T2099" t="s">
        <v>2719</v>
      </c>
      <c r="V2099" t="s">
        <v>2714</v>
      </c>
      <c r="W2099">
        <v>0.95</v>
      </c>
      <c r="X2099" t="b">
        <v>1</v>
      </c>
      <c r="Y2099" t="s">
        <v>2720</v>
      </c>
    </row>
    <row r="2100" spans="1:25" x14ac:dyDescent="0.35">
      <c r="A2100" t="s">
        <v>3223</v>
      </c>
      <c r="B2100" t="s">
        <v>1500</v>
      </c>
      <c r="C2100" t="s">
        <v>2512</v>
      </c>
      <c r="D2100">
        <v>7.4074074074074098E-2</v>
      </c>
      <c r="E2100">
        <v>-2.8308284203482002E-2</v>
      </c>
      <c r="F2100">
        <v>0.17645643235163</v>
      </c>
      <c r="G2100">
        <v>2</v>
      </c>
      <c r="H2100">
        <v>7.4074074074074098E-2</v>
      </c>
      <c r="I2100">
        <v>27</v>
      </c>
      <c r="J2100" t="s">
        <v>1402</v>
      </c>
      <c r="K2100" t="s">
        <v>2786</v>
      </c>
      <c r="L2100" t="s">
        <v>3224</v>
      </c>
      <c r="N2100" t="s">
        <v>3306</v>
      </c>
      <c r="O2100" t="s">
        <v>3207</v>
      </c>
      <c r="Q2100" t="s">
        <v>3225</v>
      </c>
      <c r="R2100" t="s">
        <v>1402</v>
      </c>
      <c r="S2100" t="s">
        <v>1496</v>
      </c>
      <c r="T2100" t="s">
        <v>2719</v>
      </c>
      <c r="V2100" t="s">
        <v>2714</v>
      </c>
      <c r="W2100">
        <v>0.95</v>
      </c>
      <c r="X2100" t="b">
        <v>1</v>
      </c>
      <c r="Y2100" t="s">
        <v>2720</v>
      </c>
    </row>
    <row r="2101" spans="1:25" x14ac:dyDescent="0.35">
      <c r="A2101" t="s">
        <v>3223</v>
      </c>
      <c r="B2101" t="s">
        <v>1500</v>
      </c>
      <c r="C2101" t="s">
        <v>3226</v>
      </c>
      <c r="D2101">
        <v>3.7037037037037E-2</v>
      </c>
      <c r="E2101">
        <v>-3.6791931457493599E-2</v>
      </c>
      <c r="F2101">
        <v>0.110866005531568</v>
      </c>
      <c r="G2101">
        <v>1</v>
      </c>
      <c r="H2101">
        <v>3.7037037037037E-2</v>
      </c>
      <c r="I2101">
        <v>27</v>
      </c>
      <c r="J2101" t="s">
        <v>1402</v>
      </c>
      <c r="K2101" t="s">
        <v>2786</v>
      </c>
      <c r="L2101" t="s">
        <v>3227</v>
      </c>
      <c r="N2101" t="s">
        <v>3306</v>
      </c>
      <c r="O2101" t="s">
        <v>3207</v>
      </c>
      <c r="Q2101" t="s">
        <v>3225</v>
      </c>
      <c r="R2101" t="s">
        <v>1402</v>
      </c>
      <c r="S2101" t="s">
        <v>1496</v>
      </c>
      <c r="T2101" t="s">
        <v>2719</v>
      </c>
      <c r="V2101" t="s">
        <v>2714</v>
      </c>
      <c r="W2101">
        <v>0.95</v>
      </c>
      <c r="X2101" t="b">
        <v>1</v>
      </c>
      <c r="Y2101" t="s">
        <v>2720</v>
      </c>
    </row>
    <row r="2102" spans="1:25" x14ac:dyDescent="0.35">
      <c r="A2102" t="s">
        <v>3223</v>
      </c>
      <c r="B2102" t="s">
        <v>1500</v>
      </c>
      <c r="C2102" t="s">
        <v>1604</v>
      </c>
      <c r="D2102">
        <v>0.148148148148148</v>
      </c>
      <c r="E2102">
        <v>9.2699604903597708E-3</v>
      </c>
      <c r="F2102">
        <v>0.28702633580593701</v>
      </c>
      <c r="G2102">
        <v>4</v>
      </c>
      <c r="H2102">
        <v>0.148148148148148</v>
      </c>
      <c r="I2102">
        <v>27</v>
      </c>
      <c r="J2102" t="s">
        <v>1402</v>
      </c>
      <c r="K2102" t="s">
        <v>2786</v>
      </c>
      <c r="L2102" t="s">
        <v>3228</v>
      </c>
      <c r="N2102" t="s">
        <v>3306</v>
      </c>
      <c r="O2102" t="s">
        <v>3207</v>
      </c>
      <c r="Q2102" t="s">
        <v>3225</v>
      </c>
      <c r="R2102" t="s">
        <v>1402</v>
      </c>
      <c r="S2102" t="s">
        <v>1496</v>
      </c>
      <c r="T2102" t="s">
        <v>2719</v>
      </c>
      <c r="V2102" t="s">
        <v>2714</v>
      </c>
      <c r="W2102">
        <v>0.95</v>
      </c>
      <c r="X2102" t="b">
        <v>1</v>
      </c>
      <c r="Y2102" t="s">
        <v>2720</v>
      </c>
    </row>
    <row r="2103" spans="1:25" x14ac:dyDescent="0.35">
      <c r="A2103" t="s">
        <v>3223</v>
      </c>
      <c r="B2103" t="s">
        <v>1496</v>
      </c>
      <c r="C2103" t="s">
        <v>1604</v>
      </c>
      <c r="D2103">
        <v>9.0909090909090898E-2</v>
      </c>
      <c r="E2103">
        <v>-8.5165523183837494E-2</v>
      </c>
      <c r="F2103">
        <v>0.26698370500201901</v>
      </c>
      <c r="G2103">
        <v>1</v>
      </c>
      <c r="H2103">
        <v>9.0909090909090898E-2</v>
      </c>
      <c r="I2103">
        <v>11</v>
      </c>
      <c r="J2103" t="s">
        <v>1402</v>
      </c>
      <c r="K2103" t="s">
        <v>2786</v>
      </c>
      <c r="L2103" t="s">
        <v>3228</v>
      </c>
      <c r="N2103" t="s">
        <v>3306</v>
      </c>
      <c r="O2103" t="s">
        <v>3207</v>
      </c>
      <c r="Q2103" t="s">
        <v>3225</v>
      </c>
      <c r="R2103" t="s">
        <v>1402</v>
      </c>
      <c r="S2103" t="s">
        <v>1496</v>
      </c>
      <c r="T2103" t="s">
        <v>2719</v>
      </c>
      <c r="V2103" t="s">
        <v>2714</v>
      </c>
      <c r="W2103">
        <v>0.95</v>
      </c>
      <c r="X2103" t="b">
        <v>1</v>
      </c>
      <c r="Y2103" t="s">
        <v>2720</v>
      </c>
    </row>
    <row r="2104" spans="1:25" x14ac:dyDescent="0.35">
      <c r="A2104" t="s">
        <v>3223</v>
      </c>
      <c r="B2104" t="s">
        <v>1500</v>
      </c>
      <c r="C2104" t="s">
        <v>2095</v>
      </c>
      <c r="D2104">
        <v>7.4074074074074098E-2</v>
      </c>
      <c r="E2104">
        <v>-2.8308284203482002E-2</v>
      </c>
      <c r="F2104">
        <v>0.17645643235163</v>
      </c>
      <c r="G2104">
        <v>2</v>
      </c>
      <c r="H2104">
        <v>7.4074074074074098E-2</v>
      </c>
      <c r="I2104">
        <v>27</v>
      </c>
      <c r="J2104" t="s">
        <v>1402</v>
      </c>
      <c r="K2104" t="s">
        <v>2786</v>
      </c>
      <c r="L2104" t="s">
        <v>3229</v>
      </c>
      <c r="N2104" t="s">
        <v>3306</v>
      </c>
      <c r="O2104" t="s">
        <v>3207</v>
      </c>
      <c r="Q2104" t="s">
        <v>3225</v>
      </c>
      <c r="R2104" t="s">
        <v>1402</v>
      </c>
      <c r="S2104" t="s">
        <v>1496</v>
      </c>
      <c r="T2104" t="s">
        <v>2719</v>
      </c>
      <c r="V2104" t="s">
        <v>2714</v>
      </c>
      <c r="W2104">
        <v>0.95</v>
      </c>
      <c r="X2104" t="b">
        <v>1</v>
      </c>
      <c r="Y2104" t="s">
        <v>2720</v>
      </c>
    </row>
    <row r="2105" spans="1:25" x14ac:dyDescent="0.35">
      <c r="A2105" t="s">
        <v>3223</v>
      </c>
      <c r="B2105" t="s">
        <v>1496</v>
      </c>
      <c r="C2105" t="s">
        <v>2356</v>
      </c>
      <c r="D2105">
        <v>9.0909090909090898E-2</v>
      </c>
      <c r="E2105">
        <v>-8.5165523183837494E-2</v>
      </c>
      <c r="F2105">
        <v>0.26698370500201901</v>
      </c>
      <c r="G2105">
        <v>1</v>
      </c>
      <c r="H2105">
        <v>9.0909090909090898E-2</v>
      </c>
      <c r="I2105">
        <v>11</v>
      </c>
      <c r="J2105" t="s">
        <v>1402</v>
      </c>
      <c r="K2105" t="s">
        <v>2786</v>
      </c>
      <c r="L2105" t="s">
        <v>3230</v>
      </c>
      <c r="N2105" t="s">
        <v>3306</v>
      </c>
      <c r="O2105" t="s">
        <v>3207</v>
      </c>
      <c r="Q2105" t="s">
        <v>3225</v>
      </c>
      <c r="R2105" t="s">
        <v>1402</v>
      </c>
      <c r="S2105" t="s">
        <v>1496</v>
      </c>
      <c r="T2105" t="s">
        <v>2719</v>
      </c>
      <c r="V2105" t="s">
        <v>2714</v>
      </c>
      <c r="W2105">
        <v>0.95</v>
      </c>
      <c r="X2105" t="b">
        <v>1</v>
      </c>
      <c r="Y2105" t="s">
        <v>2720</v>
      </c>
    </row>
    <row r="2106" spans="1:25" x14ac:dyDescent="0.35">
      <c r="A2106" t="s">
        <v>3223</v>
      </c>
      <c r="B2106" t="s">
        <v>1500</v>
      </c>
      <c r="C2106" t="s">
        <v>1621</v>
      </c>
      <c r="D2106">
        <v>0.74074074074074103</v>
      </c>
      <c r="E2106">
        <v>0.56942228755449797</v>
      </c>
      <c r="F2106">
        <v>0.91205919392698298</v>
      </c>
      <c r="G2106">
        <v>20</v>
      </c>
      <c r="H2106">
        <v>0.74074074074074103</v>
      </c>
      <c r="I2106">
        <v>27</v>
      </c>
      <c r="J2106" t="s">
        <v>1402</v>
      </c>
      <c r="K2106" t="s">
        <v>2786</v>
      </c>
      <c r="L2106" t="s">
        <v>3231</v>
      </c>
      <c r="N2106" t="s">
        <v>3306</v>
      </c>
      <c r="O2106" t="s">
        <v>3207</v>
      </c>
      <c r="Q2106" t="s">
        <v>3225</v>
      </c>
      <c r="R2106" t="s">
        <v>1402</v>
      </c>
      <c r="S2106" t="s">
        <v>1496</v>
      </c>
      <c r="T2106" t="s">
        <v>2719</v>
      </c>
      <c r="V2106" t="s">
        <v>2714</v>
      </c>
      <c r="W2106">
        <v>0.95</v>
      </c>
      <c r="X2106" t="b">
        <v>1</v>
      </c>
      <c r="Y2106" t="s">
        <v>2720</v>
      </c>
    </row>
    <row r="2107" spans="1:25" x14ac:dyDescent="0.35">
      <c r="A2107" t="s">
        <v>3223</v>
      </c>
      <c r="B2107" t="s">
        <v>1496</v>
      </c>
      <c r="C2107" t="s">
        <v>1621</v>
      </c>
      <c r="D2107">
        <v>0.90909090909090895</v>
      </c>
      <c r="E2107">
        <v>0.73301629499798104</v>
      </c>
      <c r="F2107">
        <v>1.08516552318384</v>
      </c>
      <c r="G2107">
        <v>10</v>
      </c>
      <c r="H2107">
        <v>0.90909090909090895</v>
      </c>
      <c r="I2107">
        <v>11</v>
      </c>
      <c r="J2107" t="s">
        <v>1402</v>
      </c>
      <c r="K2107" t="s">
        <v>2786</v>
      </c>
      <c r="L2107" t="s">
        <v>3231</v>
      </c>
      <c r="N2107" t="s">
        <v>3306</v>
      </c>
      <c r="O2107" t="s">
        <v>3207</v>
      </c>
      <c r="Q2107" t="s">
        <v>3225</v>
      </c>
      <c r="R2107" t="s">
        <v>1402</v>
      </c>
      <c r="S2107" t="s">
        <v>1496</v>
      </c>
      <c r="T2107" t="s">
        <v>2719</v>
      </c>
      <c r="V2107" t="s">
        <v>2714</v>
      </c>
      <c r="W2107">
        <v>0.95</v>
      </c>
      <c r="X2107" t="b">
        <v>1</v>
      </c>
      <c r="Y2107" t="s">
        <v>2720</v>
      </c>
    </row>
    <row r="2108" spans="1:25" x14ac:dyDescent="0.35">
      <c r="A2108" t="s">
        <v>3223</v>
      </c>
      <c r="B2108" t="s">
        <v>1500</v>
      </c>
      <c r="C2108" t="s">
        <v>1697</v>
      </c>
      <c r="D2108">
        <v>7.4074074074074098E-2</v>
      </c>
      <c r="E2108">
        <v>-2.8308284203482002E-2</v>
      </c>
      <c r="F2108">
        <v>0.17645643235163</v>
      </c>
      <c r="G2108">
        <v>2</v>
      </c>
      <c r="H2108">
        <v>7.4074074074074098E-2</v>
      </c>
      <c r="I2108">
        <v>27</v>
      </c>
      <c r="J2108" t="s">
        <v>1402</v>
      </c>
      <c r="K2108" t="s">
        <v>2786</v>
      </c>
      <c r="L2108" t="s">
        <v>3232</v>
      </c>
      <c r="N2108" t="s">
        <v>3306</v>
      </c>
      <c r="O2108" t="s">
        <v>3207</v>
      </c>
      <c r="Q2108" t="s">
        <v>3225</v>
      </c>
      <c r="R2108" t="s">
        <v>1402</v>
      </c>
      <c r="S2108" t="s">
        <v>1496</v>
      </c>
      <c r="T2108" t="s">
        <v>2719</v>
      </c>
      <c r="V2108" t="s">
        <v>2714</v>
      </c>
      <c r="W2108">
        <v>0.95</v>
      </c>
      <c r="X2108" t="b">
        <v>1</v>
      </c>
      <c r="Y2108" t="s">
        <v>2720</v>
      </c>
    </row>
    <row r="2109" spans="1:25" x14ac:dyDescent="0.35">
      <c r="A2109" t="s">
        <v>3233</v>
      </c>
      <c r="B2109" t="s">
        <v>1500</v>
      </c>
      <c r="C2109" t="s">
        <v>1500</v>
      </c>
      <c r="D2109">
        <v>0.55555555555555602</v>
      </c>
      <c r="E2109">
        <v>0.21483542319155</v>
      </c>
      <c r="F2109">
        <v>0.89627568791956103</v>
      </c>
      <c r="G2109">
        <v>5</v>
      </c>
      <c r="H2109">
        <v>0.55555555555555602</v>
      </c>
      <c r="I2109">
        <v>9</v>
      </c>
      <c r="J2109" t="s">
        <v>1415</v>
      </c>
      <c r="K2109" t="s">
        <v>2716</v>
      </c>
      <c r="L2109" t="s">
        <v>2731</v>
      </c>
      <c r="N2109" t="s">
        <v>3306</v>
      </c>
      <c r="O2109" t="s">
        <v>3207</v>
      </c>
      <c r="Q2109" t="s">
        <v>3234</v>
      </c>
      <c r="R2109" t="s">
        <v>1415</v>
      </c>
      <c r="S2109" t="s">
        <v>1496</v>
      </c>
      <c r="T2109" t="s">
        <v>2719</v>
      </c>
      <c r="V2109" t="s">
        <v>2714</v>
      </c>
      <c r="W2109">
        <v>0.95</v>
      </c>
      <c r="X2109" t="b">
        <v>1</v>
      </c>
      <c r="Y2109" t="s">
        <v>2720</v>
      </c>
    </row>
    <row r="2110" spans="1:25" x14ac:dyDescent="0.35">
      <c r="A2110" t="s">
        <v>3233</v>
      </c>
      <c r="B2110" t="s">
        <v>1500</v>
      </c>
      <c r="C2110" t="s">
        <v>1496</v>
      </c>
      <c r="D2110">
        <v>0.44444444444444398</v>
      </c>
      <c r="E2110">
        <v>0.103724312080439</v>
      </c>
      <c r="F2110">
        <v>0.78516457680844998</v>
      </c>
      <c r="G2110">
        <v>4</v>
      </c>
      <c r="H2110">
        <v>0.44444444444444398</v>
      </c>
      <c r="I2110">
        <v>9</v>
      </c>
      <c r="J2110" t="s">
        <v>1415</v>
      </c>
      <c r="K2110" t="s">
        <v>2716</v>
      </c>
      <c r="L2110" t="s">
        <v>2733</v>
      </c>
      <c r="N2110" t="s">
        <v>3306</v>
      </c>
      <c r="O2110" t="s">
        <v>3207</v>
      </c>
      <c r="Q2110" t="s">
        <v>3234</v>
      </c>
      <c r="R2110" t="s">
        <v>1415</v>
      </c>
      <c r="S2110" t="s">
        <v>1496</v>
      </c>
      <c r="T2110" t="s">
        <v>2719</v>
      </c>
      <c r="V2110" t="s">
        <v>2714</v>
      </c>
      <c r="W2110">
        <v>0.95</v>
      </c>
      <c r="X2110" t="b">
        <v>1</v>
      </c>
      <c r="Y2110" t="s">
        <v>2720</v>
      </c>
    </row>
    <row r="2111" spans="1:25" x14ac:dyDescent="0.35">
      <c r="A2111" t="s">
        <v>3233</v>
      </c>
      <c r="B2111" t="s">
        <v>1496</v>
      </c>
      <c r="C2111" t="s">
        <v>1500</v>
      </c>
      <c r="D2111">
        <v>5.2631578947368397E-2</v>
      </c>
      <c r="E2111">
        <v>-5.2747018321676199E-2</v>
      </c>
      <c r="F2111">
        <v>0.158010176216413</v>
      </c>
      <c r="G2111">
        <v>1</v>
      </c>
      <c r="H2111">
        <v>5.2631578947368397E-2</v>
      </c>
      <c r="I2111">
        <v>19</v>
      </c>
      <c r="J2111" t="s">
        <v>1415</v>
      </c>
      <c r="K2111" t="s">
        <v>2716</v>
      </c>
      <c r="L2111" t="s">
        <v>2731</v>
      </c>
      <c r="N2111" t="s">
        <v>3306</v>
      </c>
      <c r="O2111" t="s">
        <v>3207</v>
      </c>
      <c r="Q2111" t="s">
        <v>3234</v>
      </c>
      <c r="R2111" t="s">
        <v>1415</v>
      </c>
      <c r="S2111" t="s">
        <v>1496</v>
      </c>
      <c r="T2111" t="s">
        <v>2719</v>
      </c>
      <c r="V2111" t="s">
        <v>2714</v>
      </c>
      <c r="W2111">
        <v>0.95</v>
      </c>
      <c r="X2111" t="b">
        <v>1</v>
      </c>
      <c r="Y2111" t="s">
        <v>2720</v>
      </c>
    </row>
    <row r="2112" spans="1:25" x14ac:dyDescent="0.35">
      <c r="A2112" t="s">
        <v>3233</v>
      </c>
      <c r="B2112" t="s">
        <v>1496</v>
      </c>
      <c r="C2112" t="s">
        <v>1496</v>
      </c>
      <c r="D2112">
        <v>0.94736842105263197</v>
      </c>
      <c r="E2112">
        <v>0.841989823783587</v>
      </c>
      <c r="F2112">
        <v>1.0527470183216801</v>
      </c>
      <c r="G2112">
        <v>18</v>
      </c>
      <c r="H2112">
        <v>0.94736842105263197</v>
      </c>
      <c r="I2112">
        <v>19</v>
      </c>
      <c r="J2112" t="s">
        <v>1415</v>
      </c>
      <c r="K2112" t="s">
        <v>2716</v>
      </c>
      <c r="L2112" t="s">
        <v>2733</v>
      </c>
      <c r="N2112" t="s">
        <v>3306</v>
      </c>
      <c r="O2112" t="s">
        <v>3207</v>
      </c>
      <c r="Q2112" t="s">
        <v>3234</v>
      </c>
      <c r="R2112" t="s">
        <v>1415</v>
      </c>
      <c r="S2112" t="s">
        <v>1496</v>
      </c>
      <c r="T2112" t="s">
        <v>2719</v>
      </c>
      <c r="V2112" t="s">
        <v>2714</v>
      </c>
      <c r="W2112">
        <v>0.95</v>
      </c>
      <c r="X2112" t="b">
        <v>1</v>
      </c>
      <c r="Y2112" t="s">
        <v>2720</v>
      </c>
    </row>
    <row r="2113" spans="1:25" x14ac:dyDescent="0.35">
      <c r="A2113" t="s">
        <v>3235</v>
      </c>
      <c r="B2113" t="s">
        <v>1500</v>
      </c>
      <c r="C2113" t="s">
        <v>2223</v>
      </c>
      <c r="D2113">
        <v>0.25</v>
      </c>
      <c r="E2113">
        <v>-0.201396739509521</v>
      </c>
      <c r="F2113">
        <v>0.70139673950952097</v>
      </c>
      <c r="G2113">
        <v>1</v>
      </c>
      <c r="H2113">
        <v>0.25</v>
      </c>
      <c r="I2113">
        <v>4</v>
      </c>
      <c r="J2113" t="s">
        <v>1416</v>
      </c>
      <c r="K2113" t="s">
        <v>2716</v>
      </c>
      <c r="L2113" t="s">
        <v>3236</v>
      </c>
      <c r="N2113" t="s">
        <v>3306</v>
      </c>
      <c r="O2113" t="s">
        <v>3207</v>
      </c>
      <c r="Q2113" t="s">
        <v>3237</v>
      </c>
      <c r="R2113" t="s">
        <v>1416</v>
      </c>
      <c r="S2113" t="s">
        <v>1496</v>
      </c>
      <c r="T2113" t="s">
        <v>2719</v>
      </c>
      <c r="V2113" t="s">
        <v>2714</v>
      </c>
      <c r="W2113">
        <v>0.95</v>
      </c>
      <c r="X2113" t="b">
        <v>1</v>
      </c>
      <c r="Y2113" t="s">
        <v>2720</v>
      </c>
    </row>
    <row r="2114" spans="1:25" x14ac:dyDescent="0.35">
      <c r="A2114" t="s">
        <v>3235</v>
      </c>
      <c r="B2114" t="s">
        <v>1500</v>
      </c>
      <c r="C2114" t="s">
        <v>1862</v>
      </c>
      <c r="D2114">
        <v>0.75</v>
      </c>
      <c r="E2114">
        <v>0.29860326049047903</v>
      </c>
      <c r="F2114">
        <v>1.20139673950952</v>
      </c>
      <c r="G2114">
        <v>3</v>
      </c>
      <c r="H2114">
        <v>0.75</v>
      </c>
      <c r="I2114">
        <v>4</v>
      </c>
      <c r="J2114" t="s">
        <v>1416</v>
      </c>
      <c r="K2114" t="s">
        <v>2716</v>
      </c>
      <c r="L2114" t="s">
        <v>3239</v>
      </c>
      <c r="N2114" t="s">
        <v>3306</v>
      </c>
      <c r="O2114" t="s">
        <v>3207</v>
      </c>
      <c r="Q2114" t="s">
        <v>3237</v>
      </c>
      <c r="R2114" t="s">
        <v>1416</v>
      </c>
      <c r="S2114" t="s">
        <v>1496</v>
      </c>
      <c r="T2114" t="s">
        <v>2719</v>
      </c>
      <c r="V2114" t="s">
        <v>2714</v>
      </c>
      <c r="W2114">
        <v>0.95</v>
      </c>
      <c r="X2114" t="b">
        <v>1</v>
      </c>
      <c r="Y2114" t="s">
        <v>2720</v>
      </c>
    </row>
    <row r="2115" spans="1:25" x14ac:dyDescent="0.35">
      <c r="A2115" t="s">
        <v>3235</v>
      </c>
      <c r="B2115" t="s">
        <v>1496</v>
      </c>
      <c r="C2115" t="s">
        <v>2223</v>
      </c>
      <c r="D2115">
        <v>5.5555555555555601E-2</v>
      </c>
      <c r="E2115">
        <v>-5.7009471600912201E-2</v>
      </c>
      <c r="F2115">
        <v>0.16812058271202299</v>
      </c>
      <c r="G2115">
        <v>1</v>
      </c>
      <c r="H2115">
        <v>5.5555555555555601E-2</v>
      </c>
      <c r="I2115">
        <v>18</v>
      </c>
      <c r="J2115" t="s">
        <v>1416</v>
      </c>
      <c r="K2115" t="s">
        <v>2716</v>
      </c>
      <c r="L2115" t="s">
        <v>3236</v>
      </c>
      <c r="N2115" t="s">
        <v>3306</v>
      </c>
      <c r="O2115" t="s">
        <v>3207</v>
      </c>
      <c r="Q2115" t="s">
        <v>3237</v>
      </c>
      <c r="R2115" t="s">
        <v>1416</v>
      </c>
      <c r="S2115" t="s">
        <v>1496</v>
      </c>
      <c r="T2115" t="s">
        <v>2719</v>
      </c>
      <c r="V2115" t="s">
        <v>2714</v>
      </c>
      <c r="W2115">
        <v>0.95</v>
      </c>
      <c r="X2115" t="b">
        <v>1</v>
      </c>
      <c r="Y2115" t="s">
        <v>2720</v>
      </c>
    </row>
    <row r="2116" spans="1:25" x14ac:dyDescent="0.35">
      <c r="A2116" t="s">
        <v>3235</v>
      </c>
      <c r="B2116" t="s">
        <v>1496</v>
      </c>
      <c r="C2116" t="s">
        <v>1567</v>
      </c>
      <c r="D2116">
        <v>0.11111111111111099</v>
      </c>
      <c r="E2116">
        <v>-4.3326832039787301E-2</v>
      </c>
      <c r="F2116">
        <v>0.26554905426200998</v>
      </c>
      <c r="G2116">
        <v>2</v>
      </c>
      <c r="H2116">
        <v>0.11111111111111099</v>
      </c>
      <c r="I2116">
        <v>18</v>
      </c>
      <c r="J2116" t="s">
        <v>1416</v>
      </c>
      <c r="K2116" t="s">
        <v>2716</v>
      </c>
      <c r="L2116" t="s">
        <v>3238</v>
      </c>
      <c r="N2116" t="s">
        <v>3306</v>
      </c>
      <c r="O2116" t="s">
        <v>3207</v>
      </c>
      <c r="Q2116" t="s">
        <v>3237</v>
      </c>
      <c r="R2116" t="s">
        <v>1416</v>
      </c>
      <c r="S2116" t="s">
        <v>1496</v>
      </c>
      <c r="T2116" t="s">
        <v>2719</v>
      </c>
      <c r="V2116" t="s">
        <v>2714</v>
      </c>
      <c r="W2116">
        <v>0.95</v>
      </c>
      <c r="X2116" t="b">
        <v>1</v>
      </c>
      <c r="Y2116" t="s">
        <v>2720</v>
      </c>
    </row>
    <row r="2117" spans="1:25" x14ac:dyDescent="0.35">
      <c r="A2117" t="s">
        <v>3235</v>
      </c>
      <c r="B2117" t="s">
        <v>1496</v>
      </c>
      <c r="C2117" t="s">
        <v>1862</v>
      </c>
      <c r="D2117">
        <v>0.77777777777777801</v>
      </c>
      <c r="E2117">
        <v>0.57347558249297304</v>
      </c>
      <c r="F2117">
        <v>0.98207997306258199</v>
      </c>
      <c r="G2117">
        <v>14</v>
      </c>
      <c r="H2117">
        <v>0.77777777777777801</v>
      </c>
      <c r="I2117">
        <v>18</v>
      </c>
      <c r="J2117" t="s">
        <v>1416</v>
      </c>
      <c r="K2117" t="s">
        <v>2716</v>
      </c>
      <c r="L2117" t="s">
        <v>3239</v>
      </c>
      <c r="N2117" t="s">
        <v>3306</v>
      </c>
      <c r="O2117" t="s">
        <v>3207</v>
      </c>
      <c r="Q2117" t="s">
        <v>3237</v>
      </c>
      <c r="R2117" t="s">
        <v>1416</v>
      </c>
      <c r="S2117" t="s">
        <v>1496</v>
      </c>
      <c r="T2117" t="s">
        <v>2719</v>
      </c>
      <c r="V2117" t="s">
        <v>2714</v>
      </c>
      <c r="W2117">
        <v>0.95</v>
      </c>
      <c r="X2117" t="b">
        <v>1</v>
      </c>
      <c r="Y2117" t="s">
        <v>2720</v>
      </c>
    </row>
    <row r="2118" spans="1:25" x14ac:dyDescent="0.35">
      <c r="A2118" t="s">
        <v>3235</v>
      </c>
      <c r="B2118" t="s">
        <v>1496</v>
      </c>
      <c r="C2118" t="s">
        <v>1813</v>
      </c>
      <c r="D2118">
        <v>5.5555555555555601E-2</v>
      </c>
      <c r="E2118">
        <v>-5.7009471600912201E-2</v>
      </c>
      <c r="F2118">
        <v>0.16812058271202299</v>
      </c>
      <c r="G2118">
        <v>1</v>
      </c>
      <c r="H2118">
        <v>5.5555555555555601E-2</v>
      </c>
      <c r="I2118">
        <v>18</v>
      </c>
      <c r="J2118" t="s">
        <v>1416</v>
      </c>
      <c r="K2118" t="s">
        <v>2716</v>
      </c>
      <c r="L2118" t="s">
        <v>3240</v>
      </c>
      <c r="N2118" t="s">
        <v>3306</v>
      </c>
      <c r="O2118" t="s">
        <v>3207</v>
      </c>
      <c r="Q2118" t="s">
        <v>3237</v>
      </c>
      <c r="R2118" t="s">
        <v>1416</v>
      </c>
      <c r="S2118" t="s">
        <v>1496</v>
      </c>
      <c r="T2118" t="s">
        <v>2719</v>
      </c>
      <c r="V2118" t="s">
        <v>2714</v>
      </c>
      <c r="W2118">
        <v>0.95</v>
      </c>
      <c r="X2118" t="b">
        <v>1</v>
      </c>
      <c r="Y2118" t="s">
        <v>2720</v>
      </c>
    </row>
    <row r="2119" spans="1:25" x14ac:dyDescent="0.35">
      <c r="A2119" t="s">
        <v>3241</v>
      </c>
      <c r="B2119" t="s">
        <v>1500</v>
      </c>
      <c r="C2119" t="s">
        <v>1564</v>
      </c>
      <c r="D2119">
        <v>0.25</v>
      </c>
      <c r="E2119">
        <v>-0.201396739509521</v>
      </c>
      <c r="F2119">
        <v>0.70139673950952097</v>
      </c>
      <c r="G2119">
        <v>1</v>
      </c>
      <c r="H2119">
        <v>0.25</v>
      </c>
      <c r="I2119">
        <v>4</v>
      </c>
      <c r="J2119" t="s">
        <v>1417</v>
      </c>
      <c r="K2119" t="s">
        <v>2716</v>
      </c>
      <c r="L2119" t="s">
        <v>3046</v>
      </c>
      <c r="N2119" t="s">
        <v>3306</v>
      </c>
      <c r="O2119" t="s">
        <v>3207</v>
      </c>
      <c r="Q2119" t="s">
        <v>3242</v>
      </c>
      <c r="R2119" t="s">
        <v>1417</v>
      </c>
      <c r="S2119" t="s">
        <v>1496</v>
      </c>
      <c r="T2119" t="s">
        <v>2719</v>
      </c>
      <c r="V2119" t="s">
        <v>2714</v>
      </c>
      <c r="W2119">
        <v>0.95</v>
      </c>
      <c r="X2119" t="b">
        <v>1</v>
      </c>
      <c r="Y2119" t="s">
        <v>2720</v>
      </c>
    </row>
    <row r="2120" spans="1:25" x14ac:dyDescent="0.35">
      <c r="A2120" t="s">
        <v>3241</v>
      </c>
      <c r="B2120" t="s">
        <v>1500</v>
      </c>
      <c r="C2120" t="s">
        <v>1558</v>
      </c>
      <c r="D2120">
        <v>0.75</v>
      </c>
      <c r="E2120">
        <v>0.29860326049047903</v>
      </c>
      <c r="F2120">
        <v>1.20139673950952</v>
      </c>
      <c r="G2120">
        <v>3</v>
      </c>
      <c r="H2120">
        <v>0.75</v>
      </c>
      <c r="I2120">
        <v>4</v>
      </c>
      <c r="J2120" t="s">
        <v>1417</v>
      </c>
      <c r="K2120" t="s">
        <v>2716</v>
      </c>
      <c r="L2120" t="s">
        <v>3052</v>
      </c>
      <c r="N2120" t="s">
        <v>3306</v>
      </c>
      <c r="O2120" t="s">
        <v>3207</v>
      </c>
      <c r="Q2120" t="s">
        <v>3242</v>
      </c>
      <c r="R2120" t="s">
        <v>1417</v>
      </c>
      <c r="S2120" t="s">
        <v>1496</v>
      </c>
      <c r="T2120" t="s">
        <v>2719</v>
      </c>
      <c r="V2120" t="s">
        <v>2714</v>
      </c>
      <c r="W2120">
        <v>0.95</v>
      </c>
      <c r="X2120" t="b">
        <v>1</v>
      </c>
      <c r="Y2120" t="s">
        <v>2720</v>
      </c>
    </row>
    <row r="2121" spans="1:25" x14ac:dyDescent="0.35">
      <c r="A2121" t="s">
        <v>3241</v>
      </c>
      <c r="B2121" t="s">
        <v>1496</v>
      </c>
      <c r="C2121" t="s">
        <v>1564</v>
      </c>
      <c r="D2121">
        <v>0.22222222222222199</v>
      </c>
      <c r="E2121">
        <v>1.79200269374181E-2</v>
      </c>
      <c r="F2121">
        <v>0.42652441750702602</v>
      </c>
      <c r="G2121">
        <v>4</v>
      </c>
      <c r="H2121">
        <v>0.22222222222222199</v>
      </c>
      <c r="I2121">
        <v>18</v>
      </c>
      <c r="J2121" t="s">
        <v>1417</v>
      </c>
      <c r="K2121" t="s">
        <v>2716</v>
      </c>
      <c r="L2121" t="s">
        <v>3046</v>
      </c>
      <c r="N2121" t="s">
        <v>3306</v>
      </c>
      <c r="O2121" t="s">
        <v>3207</v>
      </c>
      <c r="Q2121" t="s">
        <v>3242</v>
      </c>
      <c r="R2121" t="s">
        <v>1417</v>
      </c>
      <c r="S2121" t="s">
        <v>1496</v>
      </c>
      <c r="T2121" t="s">
        <v>2719</v>
      </c>
      <c r="V2121" t="s">
        <v>2714</v>
      </c>
      <c r="W2121">
        <v>0.95</v>
      </c>
      <c r="X2121" t="b">
        <v>1</v>
      </c>
      <c r="Y2121" t="s">
        <v>2720</v>
      </c>
    </row>
    <row r="2122" spans="1:25" x14ac:dyDescent="0.35">
      <c r="A2122" t="s">
        <v>3241</v>
      </c>
      <c r="B2122" t="s">
        <v>1496</v>
      </c>
      <c r="C2122" t="s">
        <v>1558</v>
      </c>
      <c r="D2122">
        <v>0.77777777777777801</v>
      </c>
      <c r="E2122">
        <v>0.57347558249297304</v>
      </c>
      <c r="F2122">
        <v>0.98207997306258199</v>
      </c>
      <c r="G2122">
        <v>14</v>
      </c>
      <c r="H2122">
        <v>0.77777777777777801</v>
      </c>
      <c r="I2122">
        <v>18</v>
      </c>
      <c r="J2122" t="s">
        <v>1417</v>
      </c>
      <c r="K2122" t="s">
        <v>2716</v>
      </c>
      <c r="L2122" t="s">
        <v>3052</v>
      </c>
      <c r="N2122" t="s">
        <v>3306</v>
      </c>
      <c r="O2122" t="s">
        <v>3207</v>
      </c>
      <c r="Q2122" t="s">
        <v>3242</v>
      </c>
      <c r="R2122" t="s">
        <v>1417</v>
      </c>
      <c r="S2122" t="s">
        <v>1496</v>
      </c>
      <c r="T2122" t="s">
        <v>2719</v>
      </c>
      <c r="V2122" t="s">
        <v>2714</v>
      </c>
      <c r="W2122">
        <v>0.95</v>
      </c>
      <c r="X2122" t="b">
        <v>1</v>
      </c>
      <c r="Y2122" t="s">
        <v>2720</v>
      </c>
    </row>
    <row r="2123" spans="1:25" s="7" customFormat="1" x14ac:dyDescent="0.35">
      <c r="A2123" s="7" t="s">
        <v>3243</v>
      </c>
      <c r="B2123" s="7" t="s">
        <v>1500</v>
      </c>
      <c r="C2123" s="7" t="s">
        <v>2223</v>
      </c>
      <c r="D2123" s="7">
        <v>0.2</v>
      </c>
      <c r="E2123" s="7">
        <v>-0.26101122600339499</v>
      </c>
      <c r="F2123" s="7">
        <v>0.66101122600339501</v>
      </c>
      <c r="G2123" s="7">
        <v>1</v>
      </c>
      <c r="H2123" s="7">
        <v>0.2</v>
      </c>
      <c r="I2123" s="7">
        <v>5</v>
      </c>
      <c r="J2123" s="7" t="s">
        <v>1425</v>
      </c>
      <c r="K2123" s="7" t="s">
        <v>2716</v>
      </c>
      <c r="L2123" s="7" t="s">
        <v>3244</v>
      </c>
      <c r="N2123" s="7" t="s">
        <v>3306</v>
      </c>
      <c r="O2123" s="7" t="s">
        <v>3207</v>
      </c>
      <c r="Q2123" s="7" t="s">
        <v>3245</v>
      </c>
      <c r="R2123" s="7" t="s">
        <v>1425</v>
      </c>
      <c r="S2123" s="7" t="s">
        <v>1496</v>
      </c>
      <c r="T2123" s="7" t="s">
        <v>2719</v>
      </c>
      <c r="V2123" s="7" t="s">
        <v>2714</v>
      </c>
      <c r="W2123" s="7">
        <v>0.95</v>
      </c>
      <c r="X2123" s="7" t="b">
        <v>1</v>
      </c>
      <c r="Y2123" s="7" t="s">
        <v>2720</v>
      </c>
    </row>
    <row r="2124" spans="1:25" s="7" customFormat="1" x14ac:dyDescent="0.35">
      <c r="A2124" s="7" t="s">
        <v>3243</v>
      </c>
      <c r="B2124" s="7" t="s">
        <v>1500</v>
      </c>
      <c r="C2124" s="7" t="s">
        <v>1567</v>
      </c>
      <c r="D2124" s="7">
        <v>0.2</v>
      </c>
      <c r="E2124" s="7">
        <v>-0.26101122600339499</v>
      </c>
      <c r="F2124" s="7">
        <v>0.66101122600339501</v>
      </c>
      <c r="G2124" s="7">
        <v>1</v>
      </c>
      <c r="H2124" s="7">
        <v>0.2</v>
      </c>
      <c r="I2124" s="7">
        <v>5</v>
      </c>
      <c r="J2124" s="7" t="s">
        <v>1425</v>
      </c>
      <c r="K2124" s="7" t="s">
        <v>2716</v>
      </c>
      <c r="L2124" s="7" t="s">
        <v>3246</v>
      </c>
      <c r="N2124" s="7" t="s">
        <v>3306</v>
      </c>
      <c r="O2124" s="7" t="s">
        <v>3207</v>
      </c>
      <c r="Q2124" s="7" t="s">
        <v>3245</v>
      </c>
      <c r="R2124" s="7" t="s">
        <v>1425</v>
      </c>
      <c r="S2124" s="7" t="s">
        <v>1496</v>
      </c>
      <c r="T2124" s="7" t="s">
        <v>2719</v>
      </c>
      <c r="V2124" s="7" t="s">
        <v>2714</v>
      </c>
      <c r="W2124" s="7">
        <v>0.95</v>
      </c>
      <c r="X2124" s="7" t="b">
        <v>1</v>
      </c>
      <c r="Y2124" s="7" t="s">
        <v>2720</v>
      </c>
    </row>
    <row r="2125" spans="1:25" s="7" customFormat="1" x14ac:dyDescent="0.35">
      <c r="A2125" s="7" t="s">
        <v>3243</v>
      </c>
      <c r="B2125" s="7" t="s">
        <v>1500</v>
      </c>
      <c r="C2125" s="7" t="s">
        <v>1813</v>
      </c>
      <c r="D2125" s="7">
        <v>0.6</v>
      </c>
      <c r="E2125" s="7">
        <v>3.5378865298393701E-2</v>
      </c>
      <c r="F2125" s="7">
        <v>1.16462113470161</v>
      </c>
      <c r="G2125" s="7">
        <v>3</v>
      </c>
      <c r="H2125" s="7">
        <v>0.6</v>
      </c>
      <c r="I2125" s="7">
        <v>5</v>
      </c>
      <c r="J2125" s="7" t="s">
        <v>1425</v>
      </c>
      <c r="K2125" s="7" t="s">
        <v>2716</v>
      </c>
      <c r="L2125" s="7" t="s">
        <v>3240</v>
      </c>
      <c r="N2125" s="7" t="s">
        <v>3306</v>
      </c>
      <c r="O2125" s="7" t="s">
        <v>3207</v>
      </c>
      <c r="Q2125" s="7" t="s">
        <v>3245</v>
      </c>
      <c r="R2125" s="7" t="s">
        <v>1425</v>
      </c>
      <c r="S2125" s="7" t="s">
        <v>1496</v>
      </c>
      <c r="T2125" s="7" t="s">
        <v>2719</v>
      </c>
      <c r="V2125" s="7" t="s">
        <v>2714</v>
      </c>
      <c r="W2125" s="7">
        <v>0.95</v>
      </c>
      <c r="X2125" s="7" t="b">
        <v>1</v>
      </c>
      <c r="Y2125" s="7" t="s">
        <v>2720</v>
      </c>
    </row>
    <row r="2126" spans="1:25" s="7" customFormat="1" x14ac:dyDescent="0.35">
      <c r="A2126" s="7" t="s">
        <v>3243</v>
      </c>
      <c r="B2126" s="7" t="s">
        <v>1496</v>
      </c>
      <c r="C2126" s="7" t="s">
        <v>1813</v>
      </c>
      <c r="D2126" s="7">
        <v>1</v>
      </c>
      <c r="E2126" s="7">
        <v>1</v>
      </c>
      <c r="F2126" s="7">
        <v>1</v>
      </c>
      <c r="G2126" s="7">
        <v>1</v>
      </c>
      <c r="H2126" s="7">
        <v>1</v>
      </c>
      <c r="I2126" s="7">
        <v>1</v>
      </c>
      <c r="J2126" s="7" t="s">
        <v>1425</v>
      </c>
      <c r="K2126" s="7" t="s">
        <v>2716</v>
      </c>
      <c r="L2126" s="7" t="s">
        <v>3240</v>
      </c>
      <c r="N2126" s="7" t="s">
        <v>3306</v>
      </c>
      <c r="O2126" s="7" t="s">
        <v>3207</v>
      </c>
      <c r="Q2126" s="7" t="s">
        <v>3245</v>
      </c>
      <c r="R2126" s="7" t="s">
        <v>1425</v>
      </c>
      <c r="S2126" s="7" t="s">
        <v>1496</v>
      </c>
      <c r="T2126" s="7" t="s">
        <v>2719</v>
      </c>
      <c r="V2126" s="7" t="s">
        <v>2714</v>
      </c>
      <c r="W2126" s="7">
        <v>0.95</v>
      </c>
      <c r="X2126" s="7" t="b">
        <v>1</v>
      </c>
      <c r="Y2126" s="7" t="s">
        <v>2720</v>
      </c>
    </row>
    <row r="2127" spans="1:25" x14ac:dyDescent="0.35">
      <c r="A2127" t="s">
        <v>3247</v>
      </c>
      <c r="B2127" t="s">
        <v>1500</v>
      </c>
      <c r="C2127" t="s">
        <v>1500</v>
      </c>
      <c r="D2127">
        <v>0.22222222222222199</v>
      </c>
      <c r="E2127">
        <v>-6.2844692762140497E-2</v>
      </c>
      <c r="F2127">
        <v>0.50728913720658497</v>
      </c>
      <c r="G2127">
        <v>2</v>
      </c>
      <c r="H2127">
        <v>0.22222222222222199</v>
      </c>
      <c r="I2127">
        <v>9</v>
      </c>
      <c r="J2127" t="s">
        <v>1426</v>
      </c>
      <c r="K2127" t="s">
        <v>2716</v>
      </c>
      <c r="L2127" t="s">
        <v>2731</v>
      </c>
      <c r="N2127" t="s">
        <v>3306</v>
      </c>
      <c r="O2127" t="s">
        <v>3207</v>
      </c>
      <c r="Q2127" t="s">
        <v>3248</v>
      </c>
      <c r="R2127" t="s">
        <v>1426</v>
      </c>
      <c r="S2127" t="s">
        <v>1496</v>
      </c>
      <c r="T2127" t="s">
        <v>2719</v>
      </c>
      <c r="V2127" t="s">
        <v>2714</v>
      </c>
      <c r="W2127">
        <v>0.95</v>
      </c>
      <c r="X2127" t="b">
        <v>1</v>
      </c>
      <c r="Y2127" t="s">
        <v>2720</v>
      </c>
    </row>
    <row r="2128" spans="1:25" x14ac:dyDescent="0.35">
      <c r="A2128" t="s">
        <v>3247</v>
      </c>
      <c r="B2128" t="s">
        <v>1500</v>
      </c>
      <c r="C2128" t="s">
        <v>1496</v>
      </c>
      <c r="D2128">
        <v>0.77777777777777801</v>
      </c>
      <c r="E2128">
        <v>0.49271086279341503</v>
      </c>
      <c r="F2128">
        <v>1.06284469276214</v>
      </c>
      <c r="G2128">
        <v>7</v>
      </c>
      <c r="H2128">
        <v>0.77777777777777801</v>
      </c>
      <c r="I2128">
        <v>9</v>
      </c>
      <c r="J2128" t="s">
        <v>1426</v>
      </c>
      <c r="K2128" t="s">
        <v>2716</v>
      </c>
      <c r="L2128" t="s">
        <v>2733</v>
      </c>
      <c r="N2128" t="s">
        <v>3306</v>
      </c>
      <c r="O2128" t="s">
        <v>3207</v>
      </c>
      <c r="Q2128" t="s">
        <v>3248</v>
      </c>
      <c r="R2128" t="s">
        <v>1426</v>
      </c>
      <c r="S2128" t="s">
        <v>1496</v>
      </c>
      <c r="T2128" t="s">
        <v>2719</v>
      </c>
      <c r="V2128" t="s">
        <v>2714</v>
      </c>
      <c r="W2128">
        <v>0.95</v>
      </c>
      <c r="X2128" t="b">
        <v>1</v>
      </c>
      <c r="Y2128" t="s">
        <v>2720</v>
      </c>
    </row>
    <row r="2129" spans="1:25" x14ac:dyDescent="0.35">
      <c r="A2129" t="s">
        <v>3247</v>
      </c>
      <c r="B2129" t="s">
        <v>1496</v>
      </c>
      <c r="C2129" t="s">
        <v>1496</v>
      </c>
      <c r="D2129">
        <v>1</v>
      </c>
      <c r="E2129">
        <v>1</v>
      </c>
      <c r="F2129">
        <v>1</v>
      </c>
      <c r="G2129">
        <v>19</v>
      </c>
      <c r="H2129">
        <v>1</v>
      </c>
      <c r="I2129">
        <v>19</v>
      </c>
      <c r="J2129" t="s">
        <v>1426</v>
      </c>
      <c r="K2129" t="s">
        <v>2716</v>
      </c>
      <c r="L2129" t="s">
        <v>2733</v>
      </c>
      <c r="N2129" t="s">
        <v>3306</v>
      </c>
      <c r="O2129" t="s">
        <v>3207</v>
      </c>
      <c r="Q2129" t="s">
        <v>3248</v>
      </c>
      <c r="R2129" t="s">
        <v>1426</v>
      </c>
      <c r="S2129" t="s">
        <v>1496</v>
      </c>
      <c r="T2129" t="s">
        <v>2719</v>
      </c>
      <c r="V2129" t="s">
        <v>2714</v>
      </c>
      <c r="W2129">
        <v>0.95</v>
      </c>
      <c r="X2129" t="b">
        <v>1</v>
      </c>
      <c r="Y2129" t="s">
        <v>2720</v>
      </c>
    </row>
    <row r="2130" spans="1:25" x14ac:dyDescent="0.35">
      <c r="A2130" t="s">
        <v>3249</v>
      </c>
      <c r="B2130" t="s">
        <v>1500</v>
      </c>
      <c r="C2130" t="s">
        <v>1500</v>
      </c>
      <c r="D2130">
        <v>0.90209790209790197</v>
      </c>
      <c r="E2130">
        <v>0.85296211639568598</v>
      </c>
      <c r="F2130">
        <v>0.95123368780011897</v>
      </c>
      <c r="G2130">
        <v>129</v>
      </c>
      <c r="H2130">
        <v>0.90209790209790197</v>
      </c>
      <c r="I2130">
        <v>143</v>
      </c>
      <c r="J2130" t="s">
        <v>1427</v>
      </c>
      <c r="K2130" t="s">
        <v>2716</v>
      </c>
      <c r="L2130" t="s">
        <v>2731</v>
      </c>
      <c r="N2130" t="s">
        <v>3306</v>
      </c>
      <c r="O2130" t="s">
        <v>3207</v>
      </c>
      <c r="Q2130" t="s">
        <v>3250</v>
      </c>
      <c r="R2130" t="s">
        <v>1427</v>
      </c>
      <c r="T2130" t="s">
        <v>2719</v>
      </c>
      <c r="V2130" t="s">
        <v>2714</v>
      </c>
      <c r="W2130">
        <v>0.95</v>
      </c>
      <c r="X2130" t="b">
        <v>1</v>
      </c>
      <c r="Y2130" t="s">
        <v>2720</v>
      </c>
    </row>
    <row r="2131" spans="1:25" x14ac:dyDescent="0.35">
      <c r="A2131" t="s">
        <v>3249</v>
      </c>
      <c r="B2131" t="s">
        <v>1500</v>
      </c>
      <c r="C2131" t="s">
        <v>1496</v>
      </c>
      <c r="D2131">
        <v>9.7902097902097904E-2</v>
      </c>
      <c r="E2131">
        <v>4.8766312199881499E-2</v>
      </c>
      <c r="F2131">
        <v>0.147037883604314</v>
      </c>
      <c r="G2131">
        <v>14</v>
      </c>
      <c r="H2131">
        <v>9.7902097902097904E-2</v>
      </c>
      <c r="I2131">
        <v>143</v>
      </c>
      <c r="J2131" t="s">
        <v>1427</v>
      </c>
      <c r="K2131" t="s">
        <v>2716</v>
      </c>
      <c r="L2131" t="s">
        <v>2733</v>
      </c>
      <c r="N2131" t="s">
        <v>3306</v>
      </c>
      <c r="O2131" t="s">
        <v>3207</v>
      </c>
      <c r="Q2131" t="s">
        <v>3250</v>
      </c>
      <c r="R2131" t="s">
        <v>1427</v>
      </c>
      <c r="T2131" t="s">
        <v>2719</v>
      </c>
      <c r="V2131" t="s">
        <v>2714</v>
      </c>
      <c r="W2131">
        <v>0.95</v>
      </c>
      <c r="X2131" t="b">
        <v>1</v>
      </c>
      <c r="Y2131" t="s">
        <v>2720</v>
      </c>
    </row>
    <row r="2132" spans="1:25" x14ac:dyDescent="0.35">
      <c r="A2132" t="s">
        <v>3249</v>
      </c>
      <c r="B2132" t="s">
        <v>1496</v>
      </c>
      <c r="C2132" t="s">
        <v>1500</v>
      </c>
      <c r="D2132">
        <v>0.88888888888888895</v>
      </c>
      <c r="E2132">
        <v>0.804332059032007</v>
      </c>
      <c r="F2132">
        <v>0.97344571874577102</v>
      </c>
      <c r="G2132">
        <v>48</v>
      </c>
      <c r="H2132">
        <v>0.88888888888888895</v>
      </c>
      <c r="I2132">
        <v>54</v>
      </c>
      <c r="J2132" t="s">
        <v>1427</v>
      </c>
      <c r="K2132" t="s">
        <v>2716</v>
      </c>
      <c r="L2132" t="s">
        <v>2731</v>
      </c>
      <c r="N2132" t="s">
        <v>3306</v>
      </c>
      <c r="O2132" t="s">
        <v>3207</v>
      </c>
      <c r="Q2132" t="s">
        <v>3250</v>
      </c>
      <c r="R2132" t="s">
        <v>1427</v>
      </c>
      <c r="T2132" t="s">
        <v>2719</v>
      </c>
      <c r="V2132" t="s">
        <v>2714</v>
      </c>
      <c r="W2132">
        <v>0.95</v>
      </c>
      <c r="X2132" t="b">
        <v>1</v>
      </c>
      <c r="Y2132" t="s">
        <v>2720</v>
      </c>
    </row>
    <row r="2133" spans="1:25" x14ac:dyDescent="0.35">
      <c r="A2133" t="s">
        <v>3249</v>
      </c>
      <c r="B2133" t="s">
        <v>1496</v>
      </c>
      <c r="C2133" t="s">
        <v>1496</v>
      </c>
      <c r="D2133">
        <v>0.11111111111111099</v>
      </c>
      <c r="E2133">
        <v>2.65542812542288E-2</v>
      </c>
      <c r="F2133">
        <v>0.195667940967993</v>
      </c>
      <c r="G2133">
        <v>6</v>
      </c>
      <c r="H2133">
        <v>0.11111111111111099</v>
      </c>
      <c r="I2133">
        <v>54</v>
      </c>
      <c r="J2133" t="s">
        <v>1427</v>
      </c>
      <c r="K2133" t="s">
        <v>2716</v>
      </c>
      <c r="L2133" t="s">
        <v>2733</v>
      </c>
      <c r="N2133" t="s">
        <v>3306</v>
      </c>
      <c r="O2133" t="s">
        <v>3207</v>
      </c>
      <c r="Q2133" t="s">
        <v>3250</v>
      </c>
      <c r="R2133" t="s">
        <v>1427</v>
      </c>
      <c r="T2133" t="s">
        <v>2719</v>
      </c>
      <c r="V2133" t="s">
        <v>2714</v>
      </c>
      <c r="W2133">
        <v>0.95</v>
      </c>
      <c r="X2133" t="b">
        <v>1</v>
      </c>
      <c r="Y2133" t="s">
        <v>2720</v>
      </c>
    </row>
    <row r="2134" spans="1:25" x14ac:dyDescent="0.35">
      <c r="A2134" t="s">
        <v>3251</v>
      </c>
      <c r="B2134" t="s">
        <v>1500</v>
      </c>
      <c r="C2134" t="s">
        <v>2512</v>
      </c>
      <c r="D2134">
        <v>0.14285714285714299</v>
      </c>
      <c r="E2134">
        <v>-5.3385265164507097E-2</v>
      </c>
      <c r="F2134">
        <v>0.33909955087879301</v>
      </c>
      <c r="G2134">
        <v>2</v>
      </c>
      <c r="H2134">
        <v>0.14285714285714299</v>
      </c>
      <c r="I2134">
        <v>14</v>
      </c>
      <c r="J2134" t="s">
        <v>1428</v>
      </c>
      <c r="K2134" t="s">
        <v>2786</v>
      </c>
      <c r="L2134" t="s">
        <v>3252</v>
      </c>
      <c r="N2134" t="s">
        <v>3306</v>
      </c>
      <c r="O2134" t="s">
        <v>3207</v>
      </c>
      <c r="Q2134" t="s">
        <v>3253</v>
      </c>
      <c r="R2134" t="s">
        <v>1428</v>
      </c>
      <c r="S2134" t="s">
        <v>1496</v>
      </c>
      <c r="T2134" t="s">
        <v>2719</v>
      </c>
      <c r="V2134" t="s">
        <v>2714</v>
      </c>
      <c r="W2134">
        <v>0.95</v>
      </c>
      <c r="X2134" t="b">
        <v>1</v>
      </c>
      <c r="Y2134" t="s">
        <v>2720</v>
      </c>
    </row>
    <row r="2135" spans="1:25" x14ac:dyDescent="0.35">
      <c r="A2135" t="s">
        <v>3251</v>
      </c>
      <c r="B2135" t="s">
        <v>1496</v>
      </c>
      <c r="C2135" t="s">
        <v>2512</v>
      </c>
      <c r="D2135">
        <v>0.16666666666666699</v>
      </c>
      <c r="E2135">
        <v>-0.152588124477092</v>
      </c>
      <c r="F2135">
        <v>0.48592145781042501</v>
      </c>
      <c r="G2135">
        <v>1</v>
      </c>
      <c r="H2135">
        <v>0.16666666666666699</v>
      </c>
      <c r="I2135">
        <v>6</v>
      </c>
      <c r="J2135" t="s">
        <v>1428</v>
      </c>
      <c r="K2135" t="s">
        <v>2786</v>
      </c>
      <c r="L2135" t="s">
        <v>3252</v>
      </c>
      <c r="N2135" t="s">
        <v>3306</v>
      </c>
      <c r="O2135" t="s">
        <v>3207</v>
      </c>
      <c r="Q2135" t="s">
        <v>3253</v>
      </c>
      <c r="R2135" t="s">
        <v>1428</v>
      </c>
      <c r="S2135" t="s">
        <v>1496</v>
      </c>
      <c r="T2135" t="s">
        <v>2719</v>
      </c>
      <c r="V2135" t="s">
        <v>2714</v>
      </c>
      <c r="W2135">
        <v>0.95</v>
      </c>
      <c r="X2135" t="b">
        <v>1</v>
      </c>
      <c r="Y2135" t="s">
        <v>2720</v>
      </c>
    </row>
    <row r="2136" spans="1:25" x14ac:dyDescent="0.35">
      <c r="A2136" t="s">
        <v>3251</v>
      </c>
      <c r="B2136" t="s">
        <v>1500</v>
      </c>
      <c r="C2136" t="s">
        <v>3226</v>
      </c>
      <c r="D2136">
        <v>7.1428571428571397E-2</v>
      </c>
      <c r="E2136">
        <v>-7.3001930194724396E-2</v>
      </c>
      <c r="F2136">
        <v>0.215859073051867</v>
      </c>
      <c r="G2136">
        <v>1</v>
      </c>
      <c r="H2136">
        <v>7.1428571428571397E-2</v>
      </c>
      <c r="I2136">
        <v>14</v>
      </c>
      <c r="J2136" t="s">
        <v>1428</v>
      </c>
      <c r="K2136" t="s">
        <v>2786</v>
      </c>
      <c r="L2136" t="s">
        <v>3254</v>
      </c>
      <c r="N2136" t="s">
        <v>3306</v>
      </c>
      <c r="O2136" t="s">
        <v>3207</v>
      </c>
      <c r="Q2136" t="s">
        <v>3253</v>
      </c>
      <c r="R2136" t="s">
        <v>1428</v>
      </c>
      <c r="S2136" t="s">
        <v>1496</v>
      </c>
      <c r="T2136" t="s">
        <v>2719</v>
      </c>
      <c r="V2136" t="s">
        <v>2714</v>
      </c>
      <c r="W2136">
        <v>0.95</v>
      </c>
      <c r="X2136" t="b">
        <v>1</v>
      </c>
      <c r="Y2136" t="s">
        <v>2720</v>
      </c>
    </row>
    <row r="2137" spans="1:25" x14ac:dyDescent="0.35">
      <c r="A2137" t="s">
        <v>3251</v>
      </c>
      <c r="B2137" t="s">
        <v>1500</v>
      </c>
      <c r="C2137" t="s">
        <v>1604</v>
      </c>
      <c r="D2137">
        <v>0.57142857142857095</v>
      </c>
      <c r="E2137">
        <v>0.29389989649159898</v>
      </c>
      <c r="F2137">
        <v>0.84895724636554304</v>
      </c>
      <c r="G2137">
        <v>8</v>
      </c>
      <c r="H2137">
        <v>0.57142857142857095</v>
      </c>
      <c r="I2137">
        <v>14</v>
      </c>
      <c r="J2137" t="s">
        <v>1428</v>
      </c>
      <c r="K2137" t="s">
        <v>2786</v>
      </c>
      <c r="L2137" t="s">
        <v>3255</v>
      </c>
      <c r="N2137" t="s">
        <v>3306</v>
      </c>
      <c r="O2137" t="s">
        <v>3207</v>
      </c>
      <c r="Q2137" t="s">
        <v>3253</v>
      </c>
      <c r="R2137" t="s">
        <v>1428</v>
      </c>
      <c r="S2137" t="s">
        <v>1496</v>
      </c>
      <c r="T2137" t="s">
        <v>2719</v>
      </c>
      <c r="V2137" t="s">
        <v>2714</v>
      </c>
      <c r="W2137">
        <v>0.95</v>
      </c>
      <c r="X2137" t="b">
        <v>1</v>
      </c>
      <c r="Y2137" t="s">
        <v>2720</v>
      </c>
    </row>
    <row r="2138" spans="1:25" x14ac:dyDescent="0.35">
      <c r="A2138" t="s">
        <v>3251</v>
      </c>
      <c r="B2138" t="s">
        <v>1496</v>
      </c>
      <c r="C2138" t="s">
        <v>1604</v>
      </c>
      <c r="D2138">
        <v>0.5</v>
      </c>
      <c r="E2138">
        <v>7.1674750916034605E-2</v>
      </c>
      <c r="F2138">
        <v>0.92832524908396497</v>
      </c>
      <c r="G2138">
        <v>3</v>
      </c>
      <c r="H2138">
        <v>0.5</v>
      </c>
      <c r="I2138">
        <v>6</v>
      </c>
      <c r="J2138" t="s">
        <v>1428</v>
      </c>
      <c r="K2138" t="s">
        <v>2786</v>
      </c>
      <c r="L2138" t="s">
        <v>3255</v>
      </c>
      <c r="N2138" t="s">
        <v>3306</v>
      </c>
      <c r="O2138" t="s">
        <v>3207</v>
      </c>
      <c r="Q2138" t="s">
        <v>3253</v>
      </c>
      <c r="R2138" t="s">
        <v>1428</v>
      </c>
      <c r="S2138" t="s">
        <v>1496</v>
      </c>
      <c r="T2138" t="s">
        <v>2719</v>
      </c>
      <c r="V2138" t="s">
        <v>2714</v>
      </c>
      <c r="W2138">
        <v>0.95</v>
      </c>
      <c r="X2138" t="b">
        <v>1</v>
      </c>
      <c r="Y2138" t="s">
        <v>2720</v>
      </c>
    </row>
    <row r="2139" spans="1:25" x14ac:dyDescent="0.35">
      <c r="A2139" t="s">
        <v>3251</v>
      </c>
      <c r="B2139" t="s">
        <v>1500</v>
      </c>
      <c r="C2139" t="s">
        <v>2095</v>
      </c>
      <c r="D2139">
        <v>0.28571428571428598</v>
      </c>
      <c r="E2139">
        <v>3.2366426351788803E-2</v>
      </c>
      <c r="F2139">
        <v>0.53906214507678296</v>
      </c>
      <c r="G2139">
        <v>4</v>
      </c>
      <c r="H2139">
        <v>0.28571428571428598</v>
      </c>
      <c r="I2139">
        <v>14</v>
      </c>
      <c r="J2139" t="s">
        <v>1428</v>
      </c>
      <c r="K2139" t="s">
        <v>2786</v>
      </c>
      <c r="L2139" t="s">
        <v>3256</v>
      </c>
      <c r="N2139" t="s">
        <v>3306</v>
      </c>
      <c r="O2139" t="s">
        <v>3207</v>
      </c>
      <c r="Q2139" t="s">
        <v>3253</v>
      </c>
      <c r="R2139" t="s">
        <v>1428</v>
      </c>
      <c r="S2139" t="s">
        <v>1496</v>
      </c>
      <c r="T2139" t="s">
        <v>2719</v>
      </c>
      <c r="V2139" t="s">
        <v>2714</v>
      </c>
      <c r="W2139">
        <v>0.95</v>
      </c>
      <c r="X2139" t="b">
        <v>1</v>
      </c>
      <c r="Y2139" t="s">
        <v>2720</v>
      </c>
    </row>
    <row r="2140" spans="1:25" x14ac:dyDescent="0.35">
      <c r="A2140" t="s">
        <v>3251</v>
      </c>
      <c r="B2140" t="s">
        <v>1496</v>
      </c>
      <c r="C2140" t="s">
        <v>2095</v>
      </c>
      <c r="D2140">
        <v>0.16666666666666699</v>
      </c>
      <c r="E2140">
        <v>-0.152588124477092</v>
      </c>
      <c r="F2140">
        <v>0.48592145781042501</v>
      </c>
      <c r="G2140">
        <v>1</v>
      </c>
      <c r="H2140">
        <v>0.16666666666666699</v>
      </c>
      <c r="I2140">
        <v>6</v>
      </c>
      <c r="J2140" t="s">
        <v>1428</v>
      </c>
      <c r="K2140" t="s">
        <v>2786</v>
      </c>
      <c r="L2140" t="s">
        <v>3256</v>
      </c>
      <c r="N2140" t="s">
        <v>3306</v>
      </c>
      <c r="O2140" t="s">
        <v>3207</v>
      </c>
      <c r="Q2140" t="s">
        <v>3253</v>
      </c>
      <c r="R2140" t="s">
        <v>1428</v>
      </c>
      <c r="S2140" t="s">
        <v>1496</v>
      </c>
      <c r="T2140" t="s">
        <v>2719</v>
      </c>
      <c r="V2140" t="s">
        <v>2714</v>
      </c>
      <c r="W2140">
        <v>0.95</v>
      </c>
      <c r="X2140" t="b">
        <v>1</v>
      </c>
      <c r="Y2140" t="s">
        <v>2720</v>
      </c>
    </row>
    <row r="2141" spans="1:25" x14ac:dyDescent="0.35">
      <c r="A2141" t="s">
        <v>3251</v>
      </c>
      <c r="B2141" t="s">
        <v>1496</v>
      </c>
      <c r="C2141" t="s">
        <v>2356</v>
      </c>
      <c r="D2141">
        <v>0.16666666666666699</v>
      </c>
      <c r="E2141">
        <v>-0.152588124477092</v>
      </c>
      <c r="F2141">
        <v>0.48592145781042501</v>
      </c>
      <c r="G2141">
        <v>1</v>
      </c>
      <c r="H2141">
        <v>0.16666666666666699</v>
      </c>
      <c r="I2141">
        <v>6</v>
      </c>
      <c r="J2141" t="s">
        <v>1428</v>
      </c>
      <c r="K2141" t="s">
        <v>2786</v>
      </c>
      <c r="L2141" t="s">
        <v>3230</v>
      </c>
      <c r="N2141" t="s">
        <v>3306</v>
      </c>
      <c r="O2141" t="s">
        <v>3207</v>
      </c>
      <c r="Q2141" t="s">
        <v>3253</v>
      </c>
      <c r="R2141" t="s">
        <v>1428</v>
      </c>
      <c r="S2141" t="s">
        <v>1496</v>
      </c>
      <c r="T2141" t="s">
        <v>2719</v>
      </c>
      <c r="V2141" t="s">
        <v>2714</v>
      </c>
      <c r="W2141">
        <v>0.95</v>
      </c>
      <c r="X2141" t="b">
        <v>1</v>
      </c>
      <c r="Y2141" t="s">
        <v>2720</v>
      </c>
    </row>
    <row r="2142" spans="1:25" x14ac:dyDescent="0.35">
      <c r="A2142" t="s">
        <v>3251</v>
      </c>
      <c r="B2142" t="s">
        <v>1500</v>
      </c>
      <c r="C2142" t="s">
        <v>1621</v>
      </c>
      <c r="D2142">
        <v>0.35714285714285698</v>
      </c>
      <c r="E2142">
        <v>8.8426873111381102E-2</v>
      </c>
      <c r="F2142">
        <v>0.62585884117433299</v>
      </c>
      <c r="G2142">
        <v>5</v>
      </c>
      <c r="H2142">
        <v>0.35714285714285698</v>
      </c>
      <c r="I2142">
        <v>14</v>
      </c>
      <c r="J2142" t="s">
        <v>1428</v>
      </c>
      <c r="K2142" t="s">
        <v>2786</v>
      </c>
      <c r="L2142" t="s">
        <v>3257</v>
      </c>
      <c r="N2142" t="s">
        <v>3306</v>
      </c>
      <c r="O2142" t="s">
        <v>3207</v>
      </c>
      <c r="Q2142" t="s">
        <v>3253</v>
      </c>
      <c r="R2142" t="s">
        <v>1428</v>
      </c>
      <c r="S2142" t="s">
        <v>1496</v>
      </c>
      <c r="T2142" t="s">
        <v>2719</v>
      </c>
      <c r="V2142" t="s">
        <v>2714</v>
      </c>
      <c r="W2142">
        <v>0.95</v>
      </c>
      <c r="X2142" t="b">
        <v>1</v>
      </c>
      <c r="Y2142" t="s">
        <v>2720</v>
      </c>
    </row>
    <row r="2143" spans="1:25" x14ac:dyDescent="0.35">
      <c r="A2143" t="s">
        <v>3251</v>
      </c>
      <c r="B2143" t="s">
        <v>1496</v>
      </c>
      <c r="C2143" t="s">
        <v>1621</v>
      </c>
      <c r="D2143">
        <v>0.5</v>
      </c>
      <c r="E2143">
        <v>7.1674750916034605E-2</v>
      </c>
      <c r="F2143">
        <v>0.92832524908396497</v>
      </c>
      <c r="G2143">
        <v>3</v>
      </c>
      <c r="H2143">
        <v>0.5</v>
      </c>
      <c r="I2143">
        <v>6</v>
      </c>
      <c r="J2143" t="s">
        <v>1428</v>
      </c>
      <c r="K2143" t="s">
        <v>2786</v>
      </c>
      <c r="L2143" t="s">
        <v>3257</v>
      </c>
      <c r="N2143" t="s">
        <v>3306</v>
      </c>
      <c r="O2143" t="s">
        <v>3207</v>
      </c>
      <c r="Q2143" t="s">
        <v>3253</v>
      </c>
      <c r="R2143" t="s">
        <v>1428</v>
      </c>
      <c r="S2143" t="s">
        <v>1496</v>
      </c>
      <c r="T2143" t="s">
        <v>2719</v>
      </c>
      <c r="V2143" t="s">
        <v>2714</v>
      </c>
      <c r="W2143">
        <v>0.95</v>
      </c>
      <c r="X2143" t="b">
        <v>1</v>
      </c>
      <c r="Y2143" t="s">
        <v>2720</v>
      </c>
    </row>
    <row r="2144" spans="1:25" x14ac:dyDescent="0.35">
      <c r="A2144" t="s">
        <v>3251</v>
      </c>
      <c r="B2144" t="s">
        <v>1500</v>
      </c>
      <c r="C2144" t="s">
        <v>1697</v>
      </c>
      <c r="D2144">
        <v>7.1428571428571397E-2</v>
      </c>
      <c r="E2144">
        <v>-7.3001930194724396E-2</v>
      </c>
      <c r="F2144">
        <v>0.215859073051867</v>
      </c>
      <c r="G2144">
        <v>1</v>
      </c>
      <c r="H2144">
        <v>7.1428571428571397E-2</v>
      </c>
      <c r="I2144">
        <v>14</v>
      </c>
      <c r="J2144" t="s">
        <v>1428</v>
      </c>
      <c r="K2144" t="s">
        <v>2786</v>
      </c>
      <c r="L2144" t="s">
        <v>3258</v>
      </c>
      <c r="N2144" t="s">
        <v>3306</v>
      </c>
      <c r="O2144" t="s">
        <v>3207</v>
      </c>
      <c r="Q2144" t="s">
        <v>3253</v>
      </c>
      <c r="R2144" t="s">
        <v>1428</v>
      </c>
      <c r="S2144" t="s">
        <v>1496</v>
      </c>
      <c r="T2144" t="s">
        <v>2719</v>
      </c>
      <c r="V2144" t="s">
        <v>2714</v>
      </c>
      <c r="W2144">
        <v>0.95</v>
      </c>
      <c r="X2144" t="b">
        <v>1</v>
      </c>
      <c r="Y2144" t="s">
        <v>2720</v>
      </c>
    </row>
    <row r="2145" spans="1:25" x14ac:dyDescent="0.35">
      <c r="A2145" t="s">
        <v>3251</v>
      </c>
      <c r="B2145" t="s">
        <v>1496</v>
      </c>
      <c r="C2145" t="s">
        <v>1697</v>
      </c>
      <c r="D2145">
        <v>0.33333333333333298</v>
      </c>
      <c r="E2145">
        <v>-7.0495584240918702E-2</v>
      </c>
      <c r="F2145">
        <v>0.73716225090758503</v>
      </c>
      <c r="G2145">
        <v>2</v>
      </c>
      <c r="H2145">
        <v>0.33333333333333298</v>
      </c>
      <c r="I2145">
        <v>6</v>
      </c>
      <c r="J2145" t="s">
        <v>1428</v>
      </c>
      <c r="K2145" t="s">
        <v>2786</v>
      </c>
      <c r="L2145" t="s">
        <v>3258</v>
      </c>
      <c r="N2145" t="s">
        <v>3306</v>
      </c>
      <c r="O2145" t="s">
        <v>3207</v>
      </c>
      <c r="Q2145" t="s">
        <v>3253</v>
      </c>
      <c r="R2145" t="s">
        <v>1428</v>
      </c>
      <c r="S2145" t="s">
        <v>1496</v>
      </c>
      <c r="T2145" t="s">
        <v>2719</v>
      </c>
      <c r="V2145" t="s">
        <v>2714</v>
      </c>
      <c r="W2145">
        <v>0.95</v>
      </c>
      <c r="X2145" t="b">
        <v>1</v>
      </c>
      <c r="Y2145" t="s">
        <v>2720</v>
      </c>
    </row>
    <row r="2146" spans="1:25" x14ac:dyDescent="0.35">
      <c r="A2146" t="s">
        <v>3251</v>
      </c>
      <c r="B2146" t="s">
        <v>1500</v>
      </c>
      <c r="C2146" t="s">
        <v>1576</v>
      </c>
      <c r="D2146">
        <v>7.1428571428571397E-2</v>
      </c>
      <c r="E2146">
        <v>-7.3001930194724396E-2</v>
      </c>
      <c r="F2146">
        <v>0.215859073051867</v>
      </c>
      <c r="G2146">
        <v>1</v>
      </c>
      <c r="H2146">
        <v>7.1428571428571397E-2</v>
      </c>
      <c r="I2146">
        <v>14</v>
      </c>
      <c r="J2146" t="s">
        <v>1428</v>
      </c>
      <c r="K2146" t="s">
        <v>2786</v>
      </c>
      <c r="L2146" t="s">
        <v>2807</v>
      </c>
      <c r="N2146" t="s">
        <v>3306</v>
      </c>
      <c r="O2146" t="s">
        <v>3207</v>
      </c>
      <c r="Q2146" t="s">
        <v>3253</v>
      </c>
      <c r="R2146" t="s">
        <v>1428</v>
      </c>
      <c r="S2146" t="s">
        <v>1496</v>
      </c>
      <c r="T2146" t="s">
        <v>2719</v>
      </c>
      <c r="V2146" t="s">
        <v>2714</v>
      </c>
      <c r="W2146">
        <v>0.95</v>
      </c>
      <c r="X2146" t="b">
        <v>1</v>
      </c>
      <c r="Y2146" t="s">
        <v>2720</v>
      </c>
    </row>
    <row r="2147" spans="1:25" x14ac:dyDescent="0.35">
      <c r="A2147" t="s">
        <v>3259</v>
      </c>
      <c r="B2147" t="s">
        <v>1500</v>
      </c>
      <c r="C2147" t="s">
        <v>1652</v>
      </c>
      <c r="D2147">
        <v>0.11888111888111901</v>
      </c>
      <c r="E2147">
        <v>6.5369416777903394E-2</v>
      </c>
      <c r="F2147">
        <v>0.17239282098433401</v>
      </c>
      <c r="G2147">
        <v>17</v>
      </c>
      <c r="H2147">
        <v>0.11888111888111901</v>
      </c>
      <c r="I2147">
        <v>143</v>
      </c>
      <c r="J2147" t="s">
        <v>1442</v>
      </c>
      <c r="K2147" t="s">
        <v>2716</v>
      </c>
      <c r="L2147" t="s">
        <v>2850</v>
      </c>
      <c r="N2147" t="s">
        <v>3306</v>
      </c>
      <c r="O2147" t="s">
        <v>3260</v>
      </c>
      <c r="Q2147" t="s">
        <v>3261</v>
      </c>
      <c r="R2147" t="s">
        <v>1442</v>
      </c>
      <c r="T2147" t="s">
        <v>2719</v>
      </c>
      <c r="V2147" t="s">
        <v>2714</v>
      </c>
      <c r="W2147">
        <v>0.95</v>
      </c>
      <c r="X2147" t="b">
        <v>1</v>
      </c>
      <c r="Y2147" t="s">
        <v>2720</v>
      </c>
    </row>
    <row r="2148" spans="1:25" x14ac:dyDescent="0.35">
      <c r="A2148" t="s">
        <v>3259</v>
      </c>
      <c r="B2148" t="s">
        <v>1500</v>
      </c>
      <c r="C2148" t="s">
        <v>1702</v>
      </c>
      <c r="D2148">
        <v>4.8951048951049E-2</v>
      </c>
      <c r="E2148">
        <v>1.32765808822386E-2</v>
      </c>
      <c r="F2148">
        <v>8.4625517019859306E-2</v>
      </c>
      <c r="G2148">
        <v>7</v>
      </c>
      <c r="H2148">
        <v>4.8951048951049E-2</v>
      </c>
      <c r="I2148">
        <v>143</v>
      </c>
      <c r="J2148" t="s">
        <v>1442</v>
      </c>
      <c r="K2148" t="s">
        <v>2716</v>
      </c>
      <c r="L2148" t="s">
        <v>3197</v>
      </c>
      <c r="N2148" t="s">
        <v>3306</v>
      </c>
      <c r="O2148" t="s">
        <v>3260</v>
      </c>
      <c r="Q2148" t="s">
        <v>3261</v>
      </c>
      <c r="R2148" t="s">
        <v>1442</v>
      </c>
      <c r="T2148" t="s">
        <v>2719</v>
      </c>
      <c r="V2148" t="s">
        <v>2714</v>
      </c>
      <c r="W2148">
        <v>0.95</v>
      </c>
      <c r="X2148" t="b">
        <v>1</v>
      </c>
      <c r="Y2148" t="s">
        <v>2720</v>
      </c>
    </row>
    <row r="2149" spans="1:25" x14ac:dyDescent="0.35">
      <c r="A2149" t="s">
        <v>3259</v>
      </c>
      <c r="B2149" t="s">
        <v>1500</v>
      </c>
      <c r="C2149" t="s">
        <v>1518</v>
      </c>
      <c r="D2149">
        <v>0.55944055944055904</v>
      </c>
      <c r="E2149">
        <v>0.477357355426967</v>
      </c>
      <c r="F2149">
        <v>0.64152376345415196</v>
      </c>
      <c r="G2149">
        <v>80</v>
      </c>
      <c r="H2149">
        <v>0.55944055944055904</v>
      </c>
      <c r="I2149">
        <v>143</v>
      </c>
      <c r="J2149" t="s">
        <v>1442</v>
      </c>
      <c r="K2149" t="s">
        <v>2716</v>
      </c>
      <c r="L2149" t="s">
        <v>2818</v>
      </c>
      <c r="N2149" t="s">
        <v>3306</v>
      </c>
      <c r="O2149" t="s">
        <v>3260</v>
      </c>
      <c r="Q2149" t="s">
        <v>3261</v>
      </c>
      <c r="R2149" t="s">
        <v>1442</v>
      </c>
      <c r="T2149" t="s">
        <v>2719</v>
      </c>
      <c r="V2149" t="s">
        <v>2714</v>
      </c>
      <c r="W2149">
        <v>0.95</v>
      </c>
      <c r="X2149" t="b">
        <v>1</v>
      </c>
      <c r="Y2149" t="s">
        <v>2720</v>
      </c>
    </row>
    <row r="2150" spans="1:25" x14ac:dyDescent="0.35">
      <c r="A2150" t="s">
        <v>3259</v>
      </c>
      <c r="B2150" t="s">
        <v>1500</v>
      </c>
      <c r="C2150" t="s">
        <v>1563</v>
      </c>
      <c r="D2150">
        <v>0.27272727272727298</v>
      </c>
      <c r="E2150">
        <v>0.199091643009944</v>
      </c>
      <c r="F2150">
        <v>0.346362902444601</v>
      </c>
      <c r="G2150">
        <v>39</v>
      </c>
      <c r="H2150">
        <v>0.27272727272727298</v>
      </c>
      <c r="I2150">
        <v>143</v>
      </c>
      <c r="J2150" t="s">
        <v>1442</v>
      </c>
      <c r="K2150" t="s">
        <v>2716</v>
      </c>
      <c r="L2150" t="s">
        <v>2820</v>
      </c>
      <c r="N2150" t="s">
        <v>3306</v>
      </c>
      <c r="O2150" t="s">
        <v>3260</v>
      </c>
      <c r="Q2150" t="s">
        <v>3261</v>
      </c>
      <c r="R2150" t="s">
        <v>1442</v>
      </c>
      <c r="T2150" t="s">
        <v>2719</v>
      </c>
      <c r="V2150" t="s">
        <v>2714</v>
      </c>
      <c r="W2150">
        <v>0.95</v>
      </c>
      <c r="X2150" t="b">
        <v>1</v>
      </c>
      <c r="Y2150" t="s">
        <v>2720</v>
      </c>
    </row>
    <row r="2151" spans="1:25" x14ac:dyDescent="0.35">
      <c r="A2151" t="s">
        <v>3259</v>
      </c>
      <c r="B2151" t="s">
        <v>1496</v>
      </c>
      <c r="C2151" t="s">
        <v>1652</v>
      </c>
      <c r="D2151">
        <v>0.27777777777777801</v>
      </c>
      <c r="E2151">
        <v>0.15726575349389499</v>
      </c>
      <c r="F2151">
        <v>0.39828980206166098</v>
      </c>
      <c r="G2151">
        <v>15</v>
      </c>
      <c r="H2151">
        <v>0.27777777777777801</v>
      </c>
      <c r="I2151">
        <v>54</v>
      </c>
      <c r="J2151" t="s">
        <v>1442</v>
      </c>
      <c r="K2151" t="s">
        <v>2716</v>
      </c>
      <c r="L2151" t="s">
        <v>2850</v>
      </c>
      <c r="N2151" t="s">
        <v>3306</v>
      </c>
      <c r="O2151" t="s">
        <v>3260</v>
      </c>
      <c r="Q2151" t="s">
        <v>3261</v>
      </c>
      <c r="R2151" t="s">
        <v>1442</v>
      </c>
      <c r="T2151" t="s">
        <v>2719</v>
      </c>
      <c r="V2151" t="s">
        <v>2714</v>
      </c>
      <c r="W2151">
        <v>0.95</v>
      </c>
      <c r="X2151" t="b">
        <v>1</v>
      </c>
      <c r="Y2151" t="s">
        <v>2720</v>
      </c>
    </row>
    <row r="2152" spans="1:25" x14ac:dyDescent="0.35">
      <c r="A2152" t="s">
        <v>3259</v>
      </c>
      <c r="B2152" t="s">
        <v>1496</v>
      </c>
      <c r="C2152" t="s">
        <v>1518</v>
      </c>
      <c r="D2152">
        <v>0.296296296296296</v>
      </c>
      <c r="E2152">
        <v>0.17343807085219201</v>
      </c>
      <c r="F2152">
        <v>0.41915452174040102</v>
      </c>
      <c r="G2152">
        <v>16</v>
      </c>
      <c r="H2152">
        <v>0.296296296296296</v>
      </c>
      <c r="I2152">
        <v>54</v>
      </c>
      <c r="J2152" t="s">
        <v>1442</v>
      </c>
      <c r="K2152" t="s">
        <v>2716</v>
      </c>
      <c r="L2152" t="s">
        <v>2818</v>
      </c>
      <c r="N2152" t="s">
        <v>3306</v>
      </c>
      <c r="O2152" t="s">
        <v>3260</v>
      </c>
      <c r="Q2152" t="s">
        <v>3261</v>
      </c>
      <c r="R2152" t="s">
        <v>1442</v>
      </c>
      <c r="T2152" t="s">
        <v>2719</v>
      </c>
      <c r="V2152" t="s">
        <v>2714</v>
      </c>
      <c r="W2152">
        <v>0.95</v>
      </c>
      <c r="X2152" t="b">
        <v>1</v>
      </c>
      <c r="Y2152" t="s">
        <v>2720</v>
      </c>
    </row>
    <row r="2153" spans="1:25" x14ac:dyDescent="0.35">
      <c r="A2153" t="s">
        <v>3259</v>
      </c>
      <c r="B2153" t="s">
        <v>1496</v>
      </c>
      <c r="C2153" t="s">
        <v>1563</v>
      </c>
      <c r="D2153">
        <v>0.42592592592592599</v>
      </c>
      <c r="E2153">
        <v>0.292881337796492</v>
      </c>
      <c r="F2153">
        <v>0.55897051405536002</v>
      </c>
      <c r="G2153">
        <v>23</v>
      </c>
      <c r="H2153">
        <v>0.42592592592592599</v>
      </c>
      <c r="I2153">
        <v>54</v>
      </c>
      <c r="J2153" t="s">
        <v>1442</v>
      </c>
      <c r="K2153" t="s">
        <v>2716</v>
      </c>
      <c r="L2153" t="s">
        <v>2820</v>
      </c>
      <c r="N2153" t="s">
        <v>3306</v>
      </c>
      <c r="O2153" t="s">
        <v>3260</v>
      </c>
      <c r="Q2153" t="s">
        <v>3261</v>
      </c>
      <c r="R2153" t="s">
        <v>1442</v>
      </c>
      <c r="T2153" t="s">
        <v>2719</v>
      </c>
      <c r="V2153" t="s">
        <v>2714</v>
      </c>
      <c r="W2153">
        <v>0.95</v>
      </c>
      <c r="X2153" t="b">
        <v>1</v>
      </c>
      <c r="Y2153" t="s">
        <v>2720</v>
      </c>
    </row>
    <row r="2154" spans="1:25" x14ac:dyDescent="0.35">
      <c r="A2154" t="s">
        <v>3262</v>
      </c>
      <c r="B2154" t="s">
        <v>1500</v>
      </c>
      <c r="C2154" t="s">
        <v>1652</v>
      </c>
      <c r="D2154">
        <v>0.15384615384615399</v>
      </c>
      <c r="E2154">
        <v>9.4191674779318293E-2</v>
      </c>
      <c r="F2154">
        <v>0.21350063291298901</v>
      </c>
      <c r="G2154">
        <v>22</v>
      </c>
      <c r="H2154">
        <v>0.15384615384615399</v>
      </c>
      <c r="I2154">
        <v>143</v>
      </c>
      <c r="J2154" t="s">
        <v>1443</v>
      </c>
      <c r="K2154" t="s">
        <v>2716</v>
      </c>
      <c r="L2154" t="s">
        <v>2850</v>
      </c>
      <c r="N2154" t="s">
        <v>3306</v>
      </c>
      <c r="O2154" t="s">
        <v>3260</v>
      </c>
      <c r="Q2154" t="s">
        <v>3263</v>
      </c>
      <c r="R2154" t="s">
        <v>1443</v>
      </c>
      <c r="T2154" t="s">
        <v>2719</v>
      </c>
      <c r="V2154" t="s">
        <v>2714</v>
      </c>
      <c r="W2154">
        <v>0.95</v>
      </c>
      <c r="X2154" t="b">
        <v>1</v>
      </c>
      <c r="Y2154" t="s">
        <v>2720</v>
      </c>
    </row>
    <row r="2155" spans="1:25" x14ac:dyDescent="0.35">
      <c r="A2155" t="s">
        <v>3262</v>
      </c>
      <c r="B2155" t="s">
        <v>1500</v>
      </c>
      <c r="C2155" t="s">
        <v>1702</v>
      </c>
      <c r="D2155">
        <v>0.16783216783216801</v>
      </c>
      <c r="E2155">
        <v>0.10604217660399499</v>
      </c>
      <c r="F2155">
        <v>0.229622159060341</v>
      </c>
      <c r="G2155">
        <v>24</v>
      </c>
      <c r="H2155">
        <v>0.16783216783216801</v>
      </c>
      <c r="I2155">
        <v>143</v>
      </c>
      <c r="J2155" t="s">
        <v>1443</v>
      </c>
      <c r="K2155" t="s">
        <v>2716</v>
      </c>
      <c r="L2155" t="s">
        <v>3197</v>
      </c>
      <c r="N2155" t="s">
        <v>3306</v>
      </c>
      <c r="O2155" t="s">
        <v>3260</v>
      </c>
      <c r="Q2155" t="s">
        <v>3263</v>
      </c>
      <c r="R2155" t="s">
        <v>1443</v>
      </c>
      <c r="T2155" t="s">
        <v>2719</v>
      </c>
      <c r="V2155" t="s">
        <v>2714</v>
      </c>
      <c r="W2155">
        <v>0.95</v>
      </c>
      <c r="X2155" t="b">
        <v>1</v>
      </c>
      <c r="Y2155" t="s">
        <v>2720</v>
      </c>
    </row>
    <row r="2156" spans="1:25" x14ac:dyDescent="0.35">
      <c r="A2156" t="s">
        <v>3262</v>
      </c>
      <c r="B2156" t="s">
        <v>1500</v>
      </c>
      <c r="C2156" t="s">
        <v>1518</v>
      </c>
      <c r="D2156">
        <v>0.48951048951048998</v>
      </c>
      <c r="E2156">
        <v>0.406859228864141</v>
      </c>
      <c r="F2156">
        <v>0.57216175015683801</v>
      </c>
      <c r="G2156">
        <v>70</v>
      </c>
      <c r="H2156">
        <v>0.48951048951048998</v>
      </c>
      <c r="I2156">
        <v>143</v>
      </c>
      <c r="J2156" t="s">
        <v>1443</v>
      </c>
      <c r="K2156" t="s">
        <v>2716</v>
      </c>
      <c r="L2156" t="s">
        <v>2818</v>
      </c>
      <c r="N2156" t="s">
        <v>3306</v>
      </c>
      <c r="O2156" t="s">
        <v>3260</v>
      </c>
      <c r="Q2156" t="s">
        <v>3263</v>
      </c>
      <c r="R2156" t="s">
        <v>1443</v>
      </c>
      <c r="T2156" t="s">
        <v>2719</v>
      </c>
      <c r="V2156" t="s">
        <v>2714</v>
      </c>
      <c r="W2156">
        <v>0.95</v>
      </c>
      <c r="X2156" t="b">
        <v>1</v>
      </c>
      <c r="Y2156" t="s">
        <v>2720</v>
      </c>
    </row>
    <row r="2157" spans="1:25" x14ac:dyDescent="0.35">
      <c r="A2157" t="s">
        <v>3262</v>
      </c>
      <c r="B2157" t="s">
        <v>1500</v>
      </c>
      <c r="C2157" t="s">
        <v>1563</v>
      </c>
      <c r="D2157">
        <v>0.188811188811189</v>
      </c>
      <c r="E2157">
        <v>0.12410439091489101</v>
      </c>
      <c r="F2157">
        <v>0.25351798670748699</v>
      </c>
      <c r="G2157">
        <v>27</v>
      </c>
      <c r="H2157">
        <v>0.188811188811189</v>
      </c>
      <c r="I2157">
        <v>143</v>
      </c>
      <c r="J2157" t="s">
        <v>1443</v>
      </c>
      <c r="K2157" t="s">
        <v>2716</v>
      </c>
      <c r="L2157" t="s">
        <v>2820</v>
      </c>
      <c r="N2157" t="s">
        <v>3306</v>
      </c>
      <c r="O2157" t="s">
        <v>3260</v>
      </c>
      <c r="Q2157" t="s">
        <v>3263</v>
      </c>
      <c r="R2157" t="s">
        <v>1443</v>
      </c>
      <c r="T2157" t="s">
        <v>2719</v>
      </c>
      <c r="V2157" t="s">
        <v>2714</v>
      </c>
      <c r="W2157">
        <v>0.95</v>
      </c>
      <c r="X2157" t="b">
        <v>1</v>
      </c>
      <c r="Y2157" t="s">
        <v>2720</v>
      </c>
    </row>
    <row r="2158" spans="1:25" x14ac:dyDescent="0.35">
      <c r="A2158" t="s">
        <v>3262</v>
      </c>
      <c r="B2158" t="s">
        <v>1496</v>
      </c>
      <c r="C2158" t="s">
        <v>1652</v>
      </c>
      <c r="D2158">
        <v>0.27777777777777801</v>
      </c>
      <c r="E2158">
        <v>0.15726575349389499</v>
      </c>
      <c r="F2158">
        <v>0.39828980206166098</v>
      </c>
      <c r="G2158">
        <v>15</v>
      </c>
      <c r="H2158">
        <v>0.27777777777777801</v>
      </c>
      <c r="I2158">
        <v>54</v>
      </c>
      <c r="J2158" t="s">
        <v>1443</v>
      </c>
      <c r="K2158" t="s">
        <v>2716</v>
      </c>
      <c r="L2158" t="s">
        <v>2850</v>
      </c>
      <c r="N2158" t="s">
        <v>3306</v>
      </c>
      <c r="O2158" t="s">
        <v>3260</v>
      </c>
      <c r="Q2158" t="s">
        <v>3263</v>
      </c>
      <c r="R2158" t="s">
        <v>1443</v>
      </c>
      <c r="T2158" t="s">
        <v>2719</v>
      </c>
      <c r="V2158" t="s">
        <v>2714</v>
      </c>
      <c r="W2158">
        <v>0.95</v>
      </c>
      <c r="X2158" t="b">
        <v>1</v>
      </c>
      <c r="Y2158" t="s">
        <v>2720</v>
      </c>
    </row>
    <row r="2159" spans="1:25" x14ac:dyDescent="0.35">
      <c r="A2159" t="s">
        <v>3262</v>
      </c>
      <c r="B2159" t="s">
        <v>1496</v>
      </c>
      <c r="C2159" t="s">
        <v>1702</v>
      </c>
      <c r="D2159">
        <v>7.4074074074074098E-2</v>
      </c>
      <c r="E2159">
        <v>3.6100491933387701E-3</v>
      </c>
      <c r="F2159">
        <v>0.14453809895480901</v>
      </c>
      <c r="G2159">
        <v>4</v>
      </c>
      <c r="H2159">
        <v>7.4074074074074098E-2</v>
      </c>
      <c r="I2159">
        <v>54</v>
      </c>
      <c r="J2159" t="s">
        <v>1443</v>
      </c>
      <c r="K2159" t="s">
        <v>2716</v>
      </c>
      <c r="L2159" t="s">
        <v>3197</v>
      </c>
      <c r="N2159" t="s">
        <v>3306</v>
      </c>
      <c r="O2159" t="s">
        <v>3260</v>
      </c>
      <c r="Q2159" t="s">
        <v>3263</v>
      </c>
      <c r="R2159" t="s">
        <v>1443</v>
      </c>
      <c r="T2159" t="s">
        <v>2719</v>
      </c>
      <c r="V2159" t="s">
        <v>2714</v>
      </c>
      <c r="W2159">
        <v>0.95</v>
      </c>
      <c r="X2159" t="b">
        <v>1</v>
      </c>
      <c r="Y2159" t="s">
        <v>2720</v>
      </c>
    </row>
    <row r="2160" spans="1:25" x14ac:dyDescent="0.35">
      <c r="A2160" t="s">
        <v>3262</v>
      </c>
      <c r="B2160" t="s">
        <v>1496</v>
      </c>
      <c r="C2160" t="s">
        <v>1518</v>
      </c>
      <c r="D2160">
        <v>0.38888888888888901</v>
      </c>
      <c r="E2160">
        <v>0.25772355600595298</v>
      </c>
      <c r="F2160">
        <v>0.52005422177182403</v>
      </c>
      <c r="G2160">
        <v>21</v>
      </c>
      <c r="H2160">
        <v>0.38888888888888901</v>
      </c>
      <c r="I2160">
        <v>54</v>
      </c>
      <c r="J2160" t="s">
        <v>1443</v>
      </c>
      <c r="K2160" t="s">
        <v>2716</v>
      </c>
      <c r="L2160" t="s">
        <v>2818</v>
      </c>
      <c r="N2160" t="s">
        <v>3306</v>
      </c>
      <c r="O2160" t="s">
        <v>3260</v>
      </c>
      <c r="Q2160" t="s">
        <v>3263</v>
      </c>
      <c r="R2160" t="s">
        <v>1443</v>
      </c>
      <c r="T2160" t="s">
        <v>2719</v>
      </c>
      <c r="V2160" t="s">
        <v>2714</v>
      </c>
      <c r="W2160">
        <v>0.95</v>
      </c>
      <c r="X2160" t="b">
        <v>1</v>
      </c>
      <c r="Y2160" t="s">
        <v>2720</v>
      </c>
    </row>
    <row r="2161" spans="1:25" x14ac:dyDescent="0.35">
      <c r="A2161" t="s">
        <v>3262</v>
      </c>
      <c r="B2161" t="s">
        <v>1496</v>
      </c>
      <c r="C2161" t="s">
        <v>1563</v>
      </c>
      <c r="D2161">
        <v>0.25925925925925902</v>
      </c>
      <c r="E2161">
        <v>0.14135039340643199</v>
      </c>
      <c r="F2161">
        <v>0.37716812511208703</v>
      </c>
      <c r="G2161">
        <v>14</v>
      </c>
      <c r="H2161">
        <v>0.25925925925925902</v>
      </c>
      <c r="I2161">
        <v>54</v>
      </c>
      <c r="J2161" t="s">
        <v>1443</v>
      </c>
      <c r="K2161" t="s">
        <v>2716</v>
      </c>
      <c r="L2161" t="s">
        <v>2820</v>
      </c>
      <c r="N2161" t="s">
        <v>3306</v>
      </c>
      <c r="O2161" t="s">
        <v>3260</v>
      </c>
      <c r="Q2161" t="s">
        <v>3263</v>
      </c>
      <c r="R2161" t="s">
        <v>1443</v>
      </c>
      <c r="T2161" t="s">
        <v>2719</v>
      </c>
      <c r="V2161" t="s">
        <v>2714</v>
      </c>
      <c r="W2161">
        <v>0.95</v>
      </c>
      <c r="X2161" t="b">
        <v>1</v>
      </c>
      <c r="Y2161" t="s">
        <v>2720</v>
      </c>
    </row>
    <row r="2162" spans="1:25" x14ac:dyDescent="0.35">
      <c r="A2162" t="s">
        <v>3264</v>
      </c>
      <c r="B2162" t="s">
        <v>1500</v>
      </c>
      <c r="C2162" t="s">
        <v>1500</v>
      </c>
      <c r="D2162">
        <v>0.58041958041957997</v>
      </c>
      <c r="E2162">
        <v>0.49882642976498998</v>
      </c>
      <c r="F2162">
        <v>0.66201273107417002</v>
      </c>
      <c r="G2162">
        <v>83</v>
      </c>
      <c r="H2162">
        <v>0.58041958041957997</v>
      </c>
      <c r="I2162">
        <v>143</v>
      </c>
      <c r="J2162" t="s">
        <v>1444</v>
      </c>
      <c r="K2162" t="s">
        <v>2716</v>
      </c>
      <c r="L2162" t="s">
        <v>2731</v>
      </c>
      <c r="N2162" t="s">
        <v>3306</v>
      </c>
      <c r="O2162" t="s">
        <v>3260</v>
      </c>
      <c r="Q2162" t="s">
        <v>3265</v>
      </c>
      <c r="R2162" t="s">
        <v>1444</v>
      </c>
      <c r="T2162" t="s">
        <v>2719</v>
      </c>
      <c r="V2162" t="s">
        <v>2714</v>
      </c>
      <c r="W2162">
        <v>0.95</v>
      </c>
      <c r="X2162" t="b">
        <v>1</v>
      </c>
      <c r="Y2162" t="s">
        <v>2720</v>
      </c>
    </row>
    <row r="2163" spans="1:25" x14ac:dyDescent="0.35">
      <c r="A2163" t="s">
        <v>3264</v>
      </c>
      <c r="B2163" t="s">
        <v>1500</v>
      </c>
      <c r="C2163" t="s">
        <v>1496</v>
      </c>
      <c r="D2163">
        <v>0.41958041958042003</v>
      </c>
      <c r="E2163">
        <v>0.33798726892582998</v>
      </c>
      <c r="F2163">
        <v>0.50117357023500997</v>
      </c>
      <c r="G2163">
        <v>60</v>
      </c>
      <c r="H2163">
        <v>0.41958041958042003</v>
      </c>
      <c r="I2163">
        <v>143</v>
      </c>
      <c r="J2163" t="s">
        <v>1444</v>
      </c>
      <c r="K2163" t="s">
        <v>2716</v>
      </c>
      <c r="L2163" t="s">
        <v>2733</v>
      </c>
      <c r="N2163" t="s">
        <v>3306</v>
      </c>
      <c r="O2163" t="s">
        <v>3260</v>
      </c>
      <c r="Q2163" t="s">
        <v>3265</v>
      </c>
      <c r="R2163" t="s">
        <v>1444</v>
      </c>
      <c r="T2163" t="s">
        <v>2719</v>
      </c>
      <c r="V2163" t="s">
        <v>2714</v>
      </c>
      <c r="W2163">
        <v>0.95</v>
      </c>
      <c r="X2163" t="b">
        <v>1</v>
      </c>
      <c r="Y2163" t="s">
        <v>2720</v>
      </c>
    </row>
    <row r="2164" spans="1:25" x14ac:dyDescent="0.35">
      <c r="A2164" t="s">
        <v>3264</v>
      </c>
      <c r="B2164" t="s">
        <v>1496</v>
      </c>
      <c r="C2164" t="s">
        <v>1500</v>
      </c>
      <c r="D2164">
        <v>0.57407407407407396</v>
      </c>
      <c r="E2164">
        <v>0.44102948594463998</v>
      </c>
      <c r="F2164">
        <v>0.70711866220350805</v>
      </c>
      <c r="G2164">
        <v>31</v>
      </c>
      <c r="H2164">
        <v>0.57407407407407396</v>
      </c>
      <c r="I2164">
        <v>54</v>
      </c>
      <c r="J2164" t="s">
        <v>1444</v>
      </c>
      <c r="K2164" t="s">
        <v>2716</v>
      </c>
      <c r="L2164" t="s">
        <v>2731</v>
      </c>
      <c r="N2164" t="s">
        <v>3306</v>
      </c>
      <c r="O2164" t="s">
        <v>3260</v>
      </c>
      <c r="Q2164" t="s">
        <v>3265</v>
      </c>
      <c r="R2164" t="s">
        <v>1444</v>
      </c>
      <c r="T2164" t="s">
        <v>2719</v>
      </c>
      <c r="V2164" t="s">
        <v>2714</v>
      </c>
      <c r="W2164">
        <v>0.95</v>
      </c>
      <c r="X2164" t="b">
        <v>1</v>
      </c>
      <c r="Y2164" t="s">
        <v>2720</v>
      </c>
    </row>
    <row r="2165" spans="1:25" x14ac:dyDescent="0.35">
      <c r="A2165" t="s">
        <v>3264</v>
      </c>
      <c r="B2165" t="s">
        <v>1496</v>
      </c>
      <c r="C2165" t="s">
        <v>1496</v>
      </c>
      <c r="D2165">
        <v>0.42592592592592599</v>
      </c>
      <c r="E2165">
        <v>0.292881337796492</v>
      </c>
      <c r="F2165">
        <v>0.55897051405536002</v>
      </c>
      <c r="G2165">
        <v>23</v>
      </c>
      <c r="H2165">
        <v>0.42592592592592599</v>
      </c>
      <c r="I2165">
        <v>54</v>
      </c>
      <c r="J2165" t="s">
        <v>1444</v>
      </c>
      <c r="K2165" t="s">
        <v>2716</v>
      </c>
      <c r="L2165" t="s">
        <v>2733</v>
      </c>
      <c r="N2165" t="s">
        <v>3306</v>
      </c>
      <c r="O2165" t="s">
        <v>3260</v>
      </c>
      <c r="Q2165" t="s">
        <v>3265</v>
      </c>
      <c r="R2165" t="s">
        <v>1444</v>
      </c>
      <c r="T2165" t="s">
        <v>2719</v>
      </c>
      <c r="V2165" t="s">
        <v>2714</v>
      </c>
      <c r="W2165">
        <v>0.95</v>
      </c>
      <c r="X2165" t="b">
        <v>1</v>
      </c>
      <c r="Y2165" t="s">
        <v>2720</v>
      </c>
    </row>
    <row r="2166" spans="1:25" x14ac:dyDescent="0.35">
      <c r="A2166" t="s">
        <v>3266</v>
      </c>
      <c r="B2166" t="s">
        <v>1500</v>
      </c>
      <c r="C2166" t="s">
        <v>1713</v>
      </c>
      <c r="D2166">
        <v>0.7</v>
      </c>
      <c r="E2166">
        <v>0.58201048023323898</v>
      </c>
      <c r="F2166">
        <v>0.81798951976676004</v>
      </c>
      <c r="G2166">
        <v>42</v>
      </c>
      <c r="H2166">
        <v>0.7</v>
      </c>
      <c r="I2166">
        <v>60</v>
      </c>
      <c r="J2166" t="s">
        <v>1445</v>
      </c>
      <c r="K2166" t="s">
        <v>2786</v>
      </c>
      <c r="L2166" t="s">
        <v>3267</v>
      </c>
      <c r="N2166" t="s">
        <v>3306</v>
      </c>
      <c r="O2166" t="s">
        <v>3260</v>
      </c>
      <c r="Q2166" t="s">
        <v>3268</v>
      </c>
      <c r="R2166" t="s">
        <v>1445</v>
      </c>
      <c r="S2166" t="s">
        <v>1496</v>
      </c>
      <c r="T2166" t="s">
        <v>2719</v>
      </c>
      <c r="V2166" t="s">
        <v>2714</v>
      </c>
      <c r="W2166">
        <v>0.95</v>
      </c>
      <c r="X2166" t="b">
        <v>1</v>
      </c>
      <c r="Y2166" t="s">
        <v>2720</v>
      </c>
    </row>
    <row r="2167" spans="1:25" x14ac:dyDescent="0.35">
      <c r="A2167" t="s">
        <v>3266</v>
      </c>
      <c r="B2167" t="s">
        <v>1496</v>
      </c>
      <c r="C2167" t="s">
        <v>1713</v>
      </c>
      <c r="D2167">
        <v>0.73913043478260898</v>
      </c>
      <c r="E2167">
        <v>0.55652329958174396</v>
      </c>
      <c r="F2167">
        <v>0.921737569983473</v>
      </c>
      <c r="G2167">
        <v>17</v>
      </c>
      <c r="H2167">
        <v>0.73913043478260898</v>
      </c>
      <c r="I2167">
        <v>23</v>
      </c>
      <c r="J2167" t="s">
        <v>1445</v>
      </c>
      <c r="K2167" t="s">
        <v>2786</v>
      </c>
      <c r="L2167" t="s">
        <v>3267</v>
      </c>
      <c r="N2167" t="s">
        <v>3306</v>
      </c>
      <c r="O2167" t="s">
        <v>3260</v>
      </c>
      <c r="Q2167" t="s">
        <v>3268</v>
      </c>
      <c r="R2167" t="s">
        <v>1445</v>
      </c>
      <c r="S2167" t="s">
        <v>1496</v>
      </c>
      <c r="T2167" t="s">
        <v>2719</v>
      </c>
      <c r="V2167" t="s">
        <v>2714</v>
      </c>
      <c r="W2167">
        <v>0.95</v>
      </c>
      <c r="X2167" t="b">
        <v>1</v>
      </c>
      <c r="Y2167" t="s">
        <v>2720</v>
      </c>
    </row>
    <row r="2168" spans="1:25" x14ac:dyDescent="0.35">
      <c r="A2168" t="s">
        <v>3266</v>
      </c>
      <c r="B2168" t="s">
        <v>1500</v>
      </c>
      <c r="C2168" t="s">
        <v>1653</v>
      </c>
      <c r="D2168">
        <v>0.56666666666666698</v>
      </c>
      <c r="E2168">
        <v>0.43907900788585802</v>
      </c>
      <c r="F2168">
        <v>0.69425432544747501</v>
      </c>
      <c r="G2168">
        <v>34</v>
      </c>
      <c r="H2168">
        <v>0.56666666666666698</v>
      </c>
      <c r="I2168">
        <v>60</v>
      </c>
      <c r="J2168" t="s">
        <v>1445</v>
      </c>
      <c r="K2168" t="s">
        <v>2786</v>
      </c>
      <c r="L2168" t="s">
        <v>3269</v>
      </c>
      <c r="N2168" t="s">
        <v>3306</v>
      </c>
      <c r="O2168" t="s">
        <v>3260</v>
      </c>
      <c r="Q2168" t="s">
        <v>3268</v>
      </c>
      <c r="R2168" t="s">
        <v>1445</v>
      </c>
      <c r="S2168" t="s">
        <v>1496</v>
      </c>
      <c r="T2168" t="s">
        <v>2719</v>
      </c>
      <c r="V2168" t="s">
        <v>2714</v>
      </c>
      <c r="W2168">
        <v>0.95</v>
      </c>
      <c r="X2168" t="b">
        <v>1</v>
      </c>
      <c r="Y2168" t="s">
        <v>2720</v>
      </c>
    </row>
    <row r="2169" spans="1:25" x14ac:dyDescent="0.35">
      <c r="A2169" t="s">
        <v>3266</v>
      </c>
      <c r="B2169" t="s">
        <v>1496</v>
      </c>
      <c r="C2169" t="s">
        <v>1653</v>
      </c>
      <c r="D2169">
        <v>0.34782608695652201</v>
      </c>
      <c r="E2169">
        <v>0.14976083975613799</v>
      </c>
      <c r="F2169">
        <v>0.54589133415690605</v>
      </c>
      <c r="G2169">
        <v>8</v>
      </c>
      <c r="H2169">
        <v>0.34782608695652201</v>
      </c>
      <c r="I2169">
        <v>23</v>
      </c>
      <c r="J2169" t="s">
        <v>1445</v>
      </c>
      <c r="K2169" t="s">
        <v>2786</v>
      </c>
      <c r="L2169" t="s">
        <v>3269</v>
      </c>
      <c r="N2169" t="s">
        <v>3306</v>
      </c>
      <c r="O2169" t="s">
        <v>3260</v>
      </c>
      <c r="Q2169" t="s">
        <v>3268</v>
      </c>
      <c r="R2169" t="s">
        <v>1445</v>
      </c>
      <c r="S2169" t="s">
        <v>1496</v>
      </c>
      <c r="T2169" t="s">
        <v>2719</v>
      </c>
      <c r="V2169" t="s">
        <v>2714</v>
      </c>
      <c r="W2169">
        <v>0.95</v>
      </c>
      <c r="X2169" t="b">
        <v>1</v>
      </c>
      <c r="Y2169" t="s">
        <v>2720</v>
      </c>
    </row>
    <row r="2170" spans="1:25" x14ac:dyDescent="0.35">
      <c r="A2170" t="s">
        <v>3266</v>
      </c>
      <c r="B2170" t="s">
        <v>1500</v>
      </c>
      <c r="C2170" t="s">
        <v>3270</v>
      </c>
      <c r="D2170">
        <v>0.15</v>
      </c>
      <c r="E2170">
        <v>5.8063306880020697E-2</v>
      </c>
      <c r="F2170">
        <v>0.24193669311997901</v>
      </c>
      <c r="G2170">
        <v>9</v>
      </c>
      <c r="H2170">
        <v>0.15</v>
      </c>
      <c r="I2170">
        <v>60</v>
      </c>
      <c r="J2170" t="s">
        <v>1445</v>
      </c>
      <c r="K2170" t="s">
        <v>2786</v>
      </c>
      <c r="L2170" t="s">
        <v>3271</v>
      </c>
      <c r="N2170" t="s">
        <v>3306</v>
      </c>
      <c r="O2170" t="s">
        <v>3260</v>
      </c>
      <c r="Q2170" t="s">
        <v>3268</v>
      </c>
      <c r="R2170" t="s">
        <v>1445</v>
      </c>
      <c r="S2170" t="s">
        <v>1496</v>
      </c>
      <c r="T2170" t="s">
        <v>2719</v>
      </c>
      <c r="V2170" t="s">
        <v>2714</v>
      </c>
      <c r="W2170">
        <v>0.95</v>
      </c>
      <c r="X2170" t="b">
        <v>1</v>
      </c>
      <c r="Y2170" t="s">
        <v>2720</v>
      </c>
    </row>
    <row r="2171" spans="1:25" x14ac:dyDescent="0.35">
      <c r="A2171" t="s">
        <v>3266</v>
      </c>
      <c r="B2171" t="s">
        <v>1496</v>
      </c>
      <c r="C2171" t="s">
        <v>3270</v>
      </c>
      <c r="D2171">
        <v>8.6956521739130405E-2</v>
      </c>
      <c r="E2171">
        <v>-3.02204587305515E-2</v>
      </c>
      <c r="F2171">
        <v>0.20413350220881199</v>
      </c>
      <c r="G2171">
        <v>2</v>
      </c>
      <c r="H2171">
        <v>8.6956521739130405E-2</v>
      </c>
      <c r="I2171">
        <v>23</v>
      </c>
      <c r="J2171" t="s">
        <v>1445</v>
      </c>
      <c r="K2171" t="s">
        <v>2786</v>
      </c>
      <c r="L2171" t="s">
        <v>3271</v>
      </c>
      <c r="N2171" t="s">
        <v>3306</v>
      </c>
      <c r="O2171" t="s">
        <v>3260</v>
      </c>
      <c r="Q2171" t="s">
        <v>3268</v>
      </c>
      <c r="R2171" t="s">
        <v>1445</v>
      </c>
      <c r="S2171" t="s">
        <v>1496</v>
      </c>
      <c r="T2171" t="s">
        <v>2719</v>
      </c>
      <c r="V2171" t="s">
        <v>2714</v>
      </c>
      <c r="W2171">
        <v>0.95</v>
      </c>
      <c r="X2171" t="b">
        <v>1</v>
      </c>
      <c r="Y2171" t="s">
        <v>2720</v>
      </c>
    </row>
    <row r="2172" spans="1:25" x14ac:dyDescent="0.35">
      <c r="A2172" t="s">
        <v>3266</v>
      </c>
      <c r="B2172" t="s">
        <v>1496</v>
      </c>
      <c r="C2172" t="s">
        <v>3272</v>
      </c>
      <c r="D2172">
        <v>4.3478260869565202E-2</v>
      </c>
      <c r="E2172">
        <v>-4.13282113317592E-2</v>
      </c>
      <c r="F2172">
        <v>0.12828473307089</v>
      </c>
      <c r="G2172">
        <v>1</v>
      </c>
      <c r="H2172">
        <v>4.3478260869565202E-2</v>
      </c>
      <c r="I2172">
        <v>23</v>
      </c>
      <c r="J2172" t="s">
        <v>1445</v>
      </c>
      <c r="K2172" t="s">
        <v>2786</v>
      </c>
      <c r="L2172" t="s">
        <v>3273</v>
      </c>
      <c r="N2172" t="s">
        <v>3306</v>
      </c>
      <c r="O2172" t="s">
        <v>3260</v>
      </c>
      <c r="Q2172" t="s">
        <v>3268</v>
      </c>
      <c r="R2172" t="s">
        <v>1445</v>
      </c>
      <c r="S2172" t="s">
        <v>1496</v>
      </c>
      <c r="T2172" t="s">
        <v>2719</v>
      </c>
      <c r="V2172" t="s">
        <v>2714</v>
      </c>
      <c r="W2172">
        <v>0.95</v>
      </c>
      <c r="X2172" t="b">
        <v>1</v>
      </c>
      <c r="Y2172" t="s">
        <v>2720</v>
      </c>
    </row>
    <row r="2173" spans="1:25" x14ac:dyDescent="0.35">
      <c r="A2173" t="s">
        <v>3266</v>
      </c>
      <c r="B2173" t="s">
        <v>1500</v>
      </c>
      <c r="C2173" t="s">
        <v>3274</v>
      </c>
      <c r="D2173">
        <v>0.05</v>
      </c>
      <c r="E2173">
        <v>-6.1152097963501299E-3</v>
      </c>
      <c r="F2173">
        <v>0.10611520979635</v>
      </c>
      <c r="G2173">
        <v>3</v>
      </c>
      <c r="H2173">
        <v>0.05</v>
      </c>
      <c r="I2173">
        <v>60</v>
      </c>
      <c r="J2173" t="s">
        <v>1445</v>
      </c>
      <c r="K2173" t="s">
        <v>2786</v>
      </c>
      <c r="L2173" t="s">
        <v>3275</v>
      </c>
      <c r="N2173" t="s">
        <v>3306</v>
      </c>
      <c r="O2173" t="s">
        <v>3260</v>
      </c>
      <c r="Q2173" t="s">
        <v>3268</v>
      </c>
      <c r="R2173" t="s">
        <v>1445</v>
      </c>
      <c r="S2173" t="s">
        <v>1496</v>
      </c>
      <c r="T2173" t="s">
        <v>2719</v>
      </c>
      <c r="V2173" t="s">
        <v>2714</v>
      </c>
      <c r="W2173">
        <v>0.95</v>
      </c>
      <c r="X2173" t="b">
        <v>1</v>
      </c>
      <c r="Y2173" t="s">
        <v>2720</v>
      </c>
    </row>
    <row r="2174" spans="1:25" x14ac:dyDescent="0.35">
      <c r="A2174" t="s">
        <v>3266</v>
      </c>
      <c r="B2174" t="s">
        <v>1500</v>
      </c>
      <c r="C2174" t="s">
        <v>1722</v>
      </c>
      <c r="D2174">
        <v>0.266666666666667</v>
      </c>
      <c r="E2174">
        <v>0.15280727337355701</v>
      </c>
      <c r="F2174">
        <v>0.38052605995977601</v>
      </c>
      <c r="G2174">
        <v>16</v>
      </c>
      <c r="H2174">
        <v>0.266666666666667</v>
      </c>
      <c r="I2174">
        <v>60</v>
      </c>
      <c r="J2174" t="s">
        <v>1445</v>
      </c>
      <c r="K2174" t="s">
        <v>2786</v>
      </c>
      <c r="L2174" t="s">
        <v>3276</v>
      </c>
      <c r="N2174" t="s">
        <v>3306</v>
      </c>
      <c r="O2174" t="s">
        <v>3260</v>
      </c>
      <c r="Q2174" t="s">
        <v>3268</v>
      </c>
      <c r="R2174" t="s">
        <v>1445</v>
      </c>
      <c r="S2174" t="s">
        <v>1496</v>
      </c>
      <c r="T2174" t="s">
        <v>2719</v>
      </c>
      <c r="V2174" t="s">
        <v>2714</v>
      </c>
      <c r="W2174">
        <v>0.95</v>
      </c>
      <c r="X2174" t="b">
        <v>1</v>
      </c>
      <c r="Y2174" t="s">
        <v>2720</v>
      </c>
    </row>
    <row r="2175" spans="1:25" x14ac:dyDescent="0.35">
      <c r="A2175" t="s">
        <v>3266</v>
      </c>
      <c r="B2175" t="s">
        <v>1496</v>
      </c>
      <c r="C2175" t="s">
        <v>1722</v>
      </c>
      <c r="D2175">
        <v>0.217391304347826</v>
      </c>
      <c r="E2175">
        <v>4.5861768665448999E-2</v>
      </c>
      <c r="F2175">
        <v>0.388920840030203</v>
      </c>
      <c r="G2175">
        <v>5</v>
      </c>
      <c r="H2175">
        <v>0.217391304347826</v>
      </c>
      <c r="I2175">
        <v>23</v>
      </c>
      <c r="J2175" t="s">
        <v>1445</v>
      </c>
      <c r="K2175" t="s">
        <v>2786</v>
      </c>
      <c r="L2175" t="s">
        <v>3276</v>
      </c>
      <c r="N2175" t="s">
        <v>3306</v>
      </c>
      <c r="O2175" t="s">
        <v>3260</v>
      </c>
      <c r="Q2175" t="s">
        <v>3268</v>
      </c>
      <c r="R2175" t="s">
        <v>1445</v>
      </c>
      <c r="S2175" t="s">
        <v>1496</v>
      </c>
      <c r="T2175" t="s">
        <v>2719</v>
      </c>
      <c r="V2175" t="s">
        <v>2714</v>
      </c>
      <c r="W2175">
        <v>0.95</v>
      </c>
      <c r="X2175" t="b">
        <v>1</v>
      </c>
      <c r="Y2175" t="s">
        <v>2720</v>
      </c>
    </row>
    <row r="2176" spans="1:25" x14ac:dyDescent="0.35">
      <c r="A2176" t="s">
        <v>3266</v>
      </c>
      <c r="B2176" t="s">
        <v>1500</v>
      </c>
      <c r="C2176" t="s">
        <v>1863</v>
      </c>
      <c r="D2176">
        <v>0.15</v>
      </c>
      <c r="E2176">
        <v>5.8063306880020697E-2</v>
      </c>
      <c r="F2176">
        <v>0.24193669311997901</v>
      </c>
      <c r="G2176">
        <v>9</v>
      </c>
      <c r="H2176">
        <v>0.15</v>
      </c>
      <c r="I2176">
        <v>60</v>
      </c>
      <c r="J2176" t="s">
        <v>1445</v>
      </c>
      <c r="K2176" t="s">
        <v>2786</v>
      </c>
      <c r="L2176" t="s">
        <v>3277</v>
      </c>
      <c r="N2176" t="s">
        <v>3306</v>
      </c>
      <c r="O2176" t="s">
        <v>3260</v>
      </c>
      <c r="Q2176" t="s">
        <v>3268</v>
      </c>
      <c r="R2176" t="s">
        <v>1445</v>
      </c>
      <c r="S2176" t="s">
        <v>1496</v>
      </c>
      <c r="T2176" t="s">
        <v>2719</v>
      </c>
      <c r="V2176" t="s">
        <v>2714</v>
      </c>
      <c r="W2176">
        <v>0.95</v>
      </c>
      <c r="X2176" t="b">
        <v>1</v>
      </c>
      <c r="Y2176" t="s">
        <v>2720</v>
      </c>
    </row>
    <row r="2177" spans="1:25" x14ac:dyDescent="0.35">
      <c r="A2177" t="s">
        <v>3266</v>
      </c>
      <c r="B2177" t="s">
        <v>1496</v>
      </c>
      <c r="C2177" t="s">
        <v>1863</v>
      </c>
      <c r="D2177">
        <v>0.26086956521739102</v>
      </c>
      <c r="E2177">
        <v>7.8262430016526899E-2</v>
      </c>
      <c r="F2177">
        <v>0.44347670041825599</v>
      </c>
      <c r="G2177">
        <v>6</v>
      </c>
      <c r="H2177">
        <v>0.26086956521739102</v>
      </c>
      <c r="I2177">
        <v>23</v>
      </c>
      <c r="J2177" t="s">
        <v>1445</v>
      </c>
      <c r="K2177" t="s">
        <v>2786</v>
      </c>
      <c r="L2177" t="s">
        <v>3277</v>
      </c>
      <c r="N2177" t="s">
        <v>3306</v>
      </c>
      <c r="O2177" t="s">
        <v>3260</v>
      </c>
      <c r="Q2177" t="s">
        <v>3268</v>
      </c>
      <c r="R2177" t="s">
        <v>1445</v>
      </c>
      <c r="S2177" t="s">
        <v>1496</v>
      </c>
      <c r="T2177" t="s">
        <v>2719</v>
      </c>
      <c r="V2177" t="s">
        <v>2714</v>
      </c>
      <c r="W2177">
        <v>0.95</v>
      </c>
      <c r="X2177" t="b">
        <v>1</v>
      </c>
      <c r="Y2177" t="s">
        <v>2720</v>
      </c>
    </row>
    <row r="2178" spans="1:25" x14ac:dyDescent="0.35">
      <c r="A2178" t="s">
        <v>3266</v>
      </c>
      <c r="B2178" t="s">
        <v>1500</v>
      </c>
      <c r="C2178" t="s">
        <v>2493</v>
      </c>
      <c r="D2178">
        <v>8.3333333333333301E-2</v>
      </c>
      <c r="E2178">
        <v>1.2171212525139899E-2</v>
      </c>
      <c r="F2178">
        <v>0.15449545414152699</v>
      </c>
      <c r="G2178">
        <v>5</v>
      </c>
      <c r="H2178">
        <v>8.3333333333333301E-2</v>
      </c>
      <c r="I2178">
        <v>60</v>
      </c>
      <c r="J2178" t="s">
        <v>1445</v>
      </c>
      <c r="K2178" t="s">
        <v>2786</v>
      </c>
      <c r="L2178" t="s">
        <v>3278</v>
      </c>
      <c r="N2178" t="s">
        <v>3306</v>
      </c>
      <c r="O2178" t="s">
        <v>3260</v>
      </c>
      <c r="Q2178" t="s">
        <v>3268</v>
      </c>
      <c r="R2178" t="s">
        <v>1445</v>
      </c>
      <c r="S2178" t="s">
        <v>1496</v>
      </c>
      <c r="T2178" t="s">
        <v>2719</v>
      </c>
      <c r="V2178" t="s">
        <v>2714</v>
      </c>
      <c r="W2178">
        <v>0.95</v>
      </c>
      <c r="X2178" t="b">
        <v>1</v>
      </c>
      <c r="Y2178" t="s">
        <v>2720</v>
      </c>
    </row>
    <row r="2179" spans="1:25" x14ac:dyDescent="0.35">
      <c r="A2179" t="s">
        <v>3266</v>
      </c>
      <c r="B2179" t="s">
        <v>1496</v>
      </c>
      <c r="C2179" t="s">
        <v>2493</v>
      </c>
      <c r="D2179">
        <v>0.13043478260869601</v>
      </c>
      <c r="E2179">
        <v>-9.6184968040856095E-3</v>
      </c>
      <c r="F2179">
        <v>0.27048806202147702</v>
      </c>
      <c r="G2179">
        <v>3</v>
      </c>
      <c r="H2179">
        <v>0.13043478260869601</v>
      </c>
      <c r="I2179">
        <v>23</v>
      </c>
      <c r="J2179" t="s">
        <v>1445</v>
      </c>
      <c r="K2179" t="s">
        <v>2786</v>
      </c>
      <c r="L2179" t="s">
        <v>3278</v>
      </c>
      <c r="N2179" t="s">
        <v>3306</v>
      </c>
      <c r="O2179" t="s">
        <v>3260</v>
      </c>
      <c r="Q2179" t="s">
        <v>3268</v>
      </c>
      <c r="R2179" t="s">
        <v>1445</v>
      </c>
      <c r="S2179" t="s">
        <v>1496</v>
      </c>
      <c r="T2179" t="s">
        <v>2719</v>
      </c>
      <c r="V2179" t="s">
        <v>2714</v>
      </c>
      <c r="W2179">
        <v>0.95</v>
      </c>
      <c r="X2179" t="b">
        <v>1</v>
      </c>
      <c r="Y2179" t="s">
        <v>2720</v>
      </c>
    </row>
    <row r="2180" spans="1:25" x14ac:dyDescent="0.35">
      <c r="A2180" t="s">
        <v>3266</v>
      </c>
      <c r="B2180" t="s">
        <v>1496</v>
      </c>
      <c r="C2180" t="s">
        <v>3279</v>
      </c>
      <c r="D2180">
        <v>4.3478260869565202E-2</v>
      </c>
      <c r="E2180">
        <v>-4.13282113317592E-2</v>
      </c>
      <c r="F2180">
        <v>0.12828473307089</v>
      </c>
      <c r="G2180">
        <v>1</v>
      </c>
      <c r="H2180">
        <v>4.3478260869565202E-2</v>
      </c>
      <c r="I2180">
        <v>23</v>
      </c>
      <c r="J2180" t="s">
        <v>1445</v>
      </c>
      <c r="K2180" t="s">
        <v>2786</v>
      </c>
      <c r="L2180" t="s">
        <v>3280</v>
      </c>
      <c r="N2180" t="s">
        <v>3306</v>
      </c>
      <c r="O2180" t="s">
        <v>3260</v>
      </c>
      <c r="Q2180" t="s">
        <v>3268</v>
      </c>
      <c r="R2180" t="s">
        <v>1445</v>
      </c>
      <c r="S2180" t="s">
        <v>1496</v>
      </c>
      <c r="T2180" t="s">
        <v>2719</v>
      </c>
      <c r="V2180" t="s">
        <v>2714</v>
      </c>
      <c r="W2180">
        <v>0.95</v>
      </c>
      <c r="X2180" t="b">
        <v>1</v>
      </c>
      <c r="Y2180" t="s">
        <v>2720</v>
      </c>
    </row>
    <row r="2181" spans="1:25" x14ac:dyDescent="0.35">
      <c r="A2181" t="s">
        <v>3266</v>
      </c>
      <c r="B2181" t="s">
        <v>1500</v>
      </c>
      <c r="C2181" t="s">
        <v>1702</v>
      </c>
      <c r="D2181">
        <v>0.05</v>
      </c>
      <c r="E2181">
        <v>-6.1152097963501698E-3</v>
      </c>
      <c r="F2181">
        <v>0.10611520979635</v>
      </c>
      <c r="G2181">
        <v>3</v>
      </c>
      <c r="H2181">
        <v>0.05</v>
      </c>
      <c r="I2181">
        <v>60</v>
      </c>
      <c r="J2181" t="s">
        <v>1445</v>
      </c>
      <c r="K2181" t="s">
        <v>2786</v>
      </c>
      <c r="L2181" t="s">
        <v>2832</v>
      </c>
      <c r="N2181" t="s">
        <v>3306</v>
      </c>
      <c r="O2181" t="s">
        <v>3260</v>
      </c>
      <c r="Q2181" t="s">
        <v>3268</v>
      </c>
      <c r="R2181" t="s">
        <v>1445</v>
      </c>
      <c r="S2181" t="s">
        <v>1496</v>
      </c>
      <c r="T2181" t="s">
        <v>2719</v>
      </c>
      <c r="V2181" t="s">
        <v>2714</v>
      </c>
      <c r="W2181">
        <v>0.95</v>
      </c>
      <c r="X2181" t="b">
        <v>1</v>
      </c>
      <c r="Y2181" t="s">
        <v>2720</v>
      </c>
    </row>
    <row r="2182" spans="1:25" x14ac:dyDescent="0.35">
      <c r="A2182" t="s">
        <v>3281</v>
      </c>
      <c r="B2182" t="s">
        <v>1500</v>
      </c>
      <c r="C2182" t="s">
        <v>1623</v>
      </c>
      <c r="D2182">
        <v>0.66666666666666696</v>
      </c>
      <c r="E2182">
        <v>0.54529214559713601</v>
      </c>
      <c r="F2182">
        <v>0.78804118773619702</v>
      </c>
      <c r="G2182">
        <v>40</v>
      </c>
      <c r="H2182">
        <v>0.66666666666666696</v>
      </c>
      <c r="I2182">
        <v>60</v>
      </c>
      <c r="J2182" t="s">
        <v>1460</v>
      </c>
      <c r="K2182" t="s">
        <v>2786</v>
      </c>
      <c r="L2182" t="s">
        <v>3282</v>
      </c>
      <c r="N2182" t="s">
        <v>3306</v>
      </c>
      <c r="O2182" t="s">
        <v>3260</v>
      </c>
      <c r="Q2182" t="s">
        <v>3283</v>
      </c>
      <c r="R2182" t="s">
        <v>1460</v>
      </c>
      <c r="S2182" t="s">
        <v>1496</v>
      </c>
      <c r="T2182" t="s">
        <v>2719</v>
      </c>
      <c r="V2182" t="s">
        <v>2714</v>
      </c>
      <c r="W2182">
        <v>0.95</v>
      </c>
      <c r="X2182" t="b">
        <v>1</v>
      </c>
      <c r="Y2182" t="s">
        <v>2720</v>
      </c>
    </row>
    <row r="2183" spans="1:25" x14ac:dyDescent="0.35">
      <c r="A2183" t="s">
        <v>3281</v>
      </c>
      <c r="B2183" t="s">
        <v>1496</v>
      </c>
      <c r="C2183" t="s">
        <v>1623</v>
      </c>
      <c r="D2183">
        <v>0.60869565217391297</v>
      </c>
      <c r="E2183">
        <v>0.40573916852291803</v>
      </c>
      <c r="F2183">
        <v>0.81165213582490803</v>
      </c>
      <c r="G2183">
        <v>14</v>
      </c>
      <c r="H2183">
        <v>0.60869565217391297</v>
      </c>
      <c r="I2183">
        <v>23</v>
      </c>
      <c r="J2183" t="s">
        <v>1460</v>
      </c>
      <c r="K2183" t="s">
        <v>2786</v>
      </c>
      <c r="L2183" t="s">
        <v>3282</v>
      </c>
      <c r="N2183" t="s">
        <v>3306</v>
      </c>
      <c r="O2183" t="s">
        <v>3260</v>
      </c>
      <c r="Q2183" t="s">
        <v>3283</v>
      </c>
      <c r="R2183" t="s">
        <v>1460</v>
      </c>
      <c r="S2183" t="s">
        <v>1496</v>
      </c>
      <c r="T2183" t="s">
        <v>2719</v>
      </c>
      <c r="V2183" t="s">
        <v>2714</v>
      </c>
      <c r="W2183">
        <v>0.95</v>
      </c>
      <c r="X2183" t="b">
        <v>1</v>
      </c>
      <c r="Y2183" t="s">
        <v>2720</v>
      </c>
    </row>
    <row r="2184" spans="1:25" x14ac:dyDescent="0.35">
      <c r="A2184" t="s">
        <v>3281</v>
      </c>
      <c r="B2184" t="s">
        <v>1500</v>
      </c>
      <c r="C2184" t="s">
        <v>1522</v>
      </c>
      <c r="D2184">
        <v>0.35</v>
      </c>
      <c r="E2184">
        <v>0.227192614204099</v>
      </c>
      <c r="F2184">
        <v>0.47280738579590098</v>
      </c>
      <c r="G2184">
        <v>21</v>
      </c>
      <c r="H2184">
        <v>0.35</v>
      </c>
      <c r="I2184">
        <v>60</v>
      </c>
      <c r="J2184" t="s">
        <v>1460</v>
      </c>
      <c r="K2184" t="s">
        <v>2786</v>
      </c>
      <c r="L2184" t="s">
        <v>3284</v>
      </c>
      <c r="N2184" t="s">
        <v>3306</v>
      </c>
      <c r="O2184" t="s">
        <v>3260</v>
      </c>
      <c r="Q2184" t="s">
        <v>3283</v>
      </c>
      <c r="R2184" t="s">
        <v>1460</v>
      </c>
      <c r="S2184" t="s">
        <v>1496</v>
      </c>
      <c r="T2184" t="s">
        <v>2719</v>
      </c>
      <c r="V2184" t="s">
        <v>2714</v>
      </c>
      <c r="W2184">
        <v>0.95</v>
      </c>
      <c r="X2184" t="b">
        <v>1</v>
      </c>
      <c r="Y2184" t="s">
        <v>2720</v>
      </c>
    </row>
    <row r="2185" spans="1:25" x14ac:dyDescent="0.35">
      <c r="A2185" t="s">
        <v>3281</v>
      </c>
      <c r="B2185" t="s">
        <v>1496</v>
      </c>
      <c r="C2185" t="s">
        <v>1522</v>
      </c>
      <c r="D2185">
        <v>0.565217391304348</v>
      </c>
      <c r="E2185">
        <v>0.35906454591790099</v>
      </c>
      <c r="F2185">
        <v>0.77137023669079496</v>
      </c>
      <c r="G2185">
        <v>13</v>
      </c>
      <c r="H2185">
        <v>0.565217391304348</v>
      </c>
      <c r="I2185">
        <v>23</v>
      </c>
      <c r="J2185" t="s">
        <v>1460</v>
      </c>
      <c r="K2185" t="s">
        <v>2786</v>
      </c>
      <c r="L2185" t="s">
        <v>3284</v>
      </c>
      <c r="N2185" t="s">
        <v>3306</v>
      </c>
      <c r="O2185" t="s">
        <v>3260</v>
      </c>
      <c r="Q2185" t="s">
        <v>3283</v>
      </c>
      <c r="R2185" t="s">
        <v>1460</v>
      </c>
      <c r="S2185" t="s">
        <v>1496</v>
      </c>
      <c r="T2185" t="s">
        <v>2719</v>
      </c>
      <c r="V2185" t="s">
        <v>2714</v>
      </c>
      <c r="W2185">
        <v>0.95</v>
      </c>
      <c r="X2185" t="b">
        <v>1</v>
      </c>
      <c r="Y2185" t="s">
        <v>2720</v>
      </c>
    </row>
    <row r="2186" spans="1:25" x14ac:dyDescent="0.35">
      <c r="A2186" t="s">
        <v>3281</v>
      </c>
      <c r="B2186" t="s">
        <v>1500</v>
      </c>
      <c r="C2186" t="s">
        <v>1714</v>
      </c>
      <c r="D2186">
        <v>0.133333333333333</v>
      </c>
      <c r="E2186">
        <v>4.5808921483117902E-2</v>
      </c>
      <c r="F2186">
        <v>0.220857745183549</v>
      </c>
      <c r="G2186">
        <v>8</v>
      </c>
      <c r="H2186">
        <v>0.133333333333333</v>
      </c>
      <c r="I2186">
        <v>60</v>
      </c>
      <c r="J2186" t="s">
        <v>1460</v>
      </c>
      <c r="K2186" t="s">
        <v>2786</v>
      </c>
      <c r="L2186" t="s">
        <v>3285</v>
      </c>
      <c r="N2186" t="s">
        <v>3306</v>
      </c>
      <c r="O2186" t="s">
        <v>3260</v>
      </c>
      <c r="Q2186" t="s">
        <v>3283</v>
      </c>
      <c r="R2186" t="s">
        <v>1460</v>
      </c>
      <c r="S2186" t="s">
        <v>1496</v>
      </c>
      <c r="T2186" t="s">
        <v>2719</v>
      </c>
      <c r="V2186" t="s">
        <v>2714</v>
      </c>
      <c r="W2186">
        <v>0.95</v>
      </c>
      <c r="X2186" t="b">
        <v>1</v>
      </c>
      <c r="Y2186" t="s">
        <v>2720</v>
      </c>
    </row>
    <row r="2187" spans="1:25" x14ac:dyDescent="0.35">
      <c r="A2187" t="s">
        <v>3281</v>
      </c>
      <c r="B2187" t="s">
        <v>1496</v>
      </c>
      <c r="C2187" t="s">
        <v>1714</v>
      </c>
      <c r="D2187">
        <v>8.6956521739130405E-2</v>
      </c>
      <c r="E2187">
        <v>-3.02204587305515E-2</v>
      </c>
      <c r="F2187">
        <v>0.20413350220881199</v>
      </c>
      <c r="G2187">
        <v>2</v>
      </c>
      <c r="H2187">
        <v>8.6956521739130405E-2</v>
      </c>
      <c r="I2187">
        <v>23</v>
      </c>
      <c r="J2187" t="s">
        <v>1460</v>
      </c>
      <c r="K2187" t="s">
        <v>2786</v>
      </c>
      <c r="L2187" t="s">
        <v>3285</v>
      </c>
      <c r="N2187" t="s">
        <v>3306</v>
      </c>
      <c r="O2187" t="s">
        <v>3260</v>
      </c>
      <c r="Q2187" t="s">
        <v>3283</v>
      </c>
      <c r="R2187" t="s">
        <v>1460</v>
      </c>
      <c r="S2187" t="s">
        <v>1496</v>
      </c>
      <c r="T2187" t="s">
        <v>2719</v>
      </c>
      <c r="V2187" t="s">
        <v>2714</v>
      </c>
      <c r="W2187">
        <v>0.95</v>
      </c>
      <c r="X2187" t="b">
        <v>1</v>
      </c>
      <c r="Y2187" t="s">
        <v>2720</v>
      </c>
    </row>
    <row r="2188" spans="1:25" x14ac:dyDescent="0.35">
      <c r="A2188" t="s">
        <v>3281</v>
      </c>
      <c r="B2188" t="s">
        <v>1500</v>
      </c>
      <c r="C2188" t="s">
        <v>3286</v>
      </c>
      <c r="D2188">
        <v>3.3333333333333298E-2</v>
      </c>
      <c r="E2188">
        <v>-1.2884707331588899E-2</v>
      </c>
      <c r="F2188">
        <v>7.9551373998255598E-2</v>
      </c>
      <c r="G2188">
        <v>2</v>
      </c>
      <c r="H2188">
        <v>3.3333333333333298E-2</v>
      </c>
      <c r="I2188">
        <v>60</v>
      </c>
      <c r="J2188" t="s">
        <v>1460</v>
      </c>
      <c r="K2188" t="s">
        <v>2786</v>
      </c>
      <c r="L2188" t="s">
        <v>3287</v>
      </c>
      <c r="N2188" t="s">
        <v>3306</v>
      </c>
      <c r="O2188" t="s">
        <v>3260</v>
      </c>
      <c r="Q2188" t="s">
        <v>3283</v>
      </c>
      <c r="R2188" t="s">
        <v>1460</v>
      </c>
      <c r="S2188" t="s">
        <v>1496</v>
      </c>
      <c r="T2188" t="s">
        <v>2719</v>
      </c>
      <c r="V2188" t="s">
        <v>2714</v>
      </c>
      <c r="W2188">
        <v>0.95</v>
      </c>
      <c r="X2188" t="b">
        <v>1</v>
      </c>
      <c r="Y2188" t="s">
        <v>2720</v>
      </c>
    </row>
    <row r="2189" spans="1:25" x14ac:dyDescent="0.35">
      <c r="A2189" t="s">
        <v>3281</v>
      </c>
      <c r="B2189" t="s">
        <v>1500</v>
      </c>
      <c r="C2189" t="s">
        <v>3288</v>
      </c>
      <c r="D2189">
        <v>0.05</v>
      </c>
      <c r="E2189">
        <v>-6.1152097963501802E-3</v>
      </c>
      <c r="F2189">
        <v>0.10611520979635</v>
      </c>
      <c r="G2189">
        <v>3</v>
      </c>
      <c r="H2189">
        <v>0.05</v>
      </c>
      <c r="I2189">
        <v>60</v>
      </c>
      <c r="J2189" t="s">
        <v>1460</v>
      </c>
      <c r="K2189" t="s">
        <v>2786</v>
      </c>
      <c r="L2189" t="s">
        <v>3289</v>
      </c>
      <c r="N2189" t="s">
        <v>3306</v>
      </c>
      <c r="O2189" t="s">
        <v>3260</v>
      </c>
      <c r="Q2189" t="s">
        <v>3283</v>
      </c>
      <c r="R2189" t="s">
        <v>1460</v>
      </c>
      <c r="S2189" t="s">
        <v>1496</v>
      </c>
      <c r="T2189" t="s">
        <v>2719</v>
      </c>
      <c r="V2189" t="s">
        <v>2714</v>
      </c>
      <c r="W2189">
        <v>0.95</v>
      </c>
      <c r="X2189" t="b">
        <v>1</v>
      </c>
      <c r="Y2189" t="s">
        <v>2720</v>
      </c>
    </row>
    <row r="2190" spans="1:25" x14ac:dyDescent="0.35">
      <c r="A2190" t="s">
        <v>3281</v>
      </c>
      <c r="B2190" t="s">
        <v>1500</v>
      </c>
      <c r="C2190" t="s">
        <v>3290</v>
      </c>
      <c r="D2190">
        <v>0.1</v>
      </c>
      <c r="E2190">
        <v>2.2757727779618899E-2</v>
      </c>
      <c r="F2190">
        <v>0.177242272220381</v>
      </c>
      <c r="G2190">
        <v>6</v>
      </c>
      <c r="H2190">
        <v>0.1</v>
      </c>
      <c r="I2190">
        <v>60</v>
      </c>
      <c r="J2190" t="s">
        <v>1460</v>
      </c>
      <c r="K2190" t="s">
        <v>2786</v>
      </c>
      <c r="L2190" t="s">
        <v>3291</v>
      </c>
      <c r="N2190" t="s">
        <v>3306</v>
      </c>
      <c r="O2190" t="s">
        <v>3260</v>
      </c>
      <c r="Q2190" t="s">
        <v>3283</v>
      </c>
      <c r="R2190" t="s">
        <v>1460</v>
      </c>
      <c r="S2190" t="s">
        <v>1496</v>
      </c>
      <c r="T2190" t="s">
        <v>2719</v>
      </c>
      <c r="V2190" t="s">
        <v>2714</v>
      </c>
      <c r="W2190">
        <v>0.95</v>
      </c>
      <c r="X2190" t="b">
        <v>1</v>
      </c>
      <c r="Y2190" t="s">
        <v>2720</v>
      </c>
    </row>
    <row r="2191" spans="1:25" x14ac:dyDescent="0.35">
      <c r="A2191" t="s">
        <v>3281</v>
      </c>
      <c r="B2191" t="s">
        <v>1500</v>
      </c>
      <c r="C2191" t="s">
        <v>3292</v>
      </c>
      <c r="D2191">
        <v>1.6666666666666701E-2</v>
      </c>
      <c r="E2191">
        <v>-1.6294952823404998E-2</v>
      </c>
      <c r="F2191">
        <v>4.9628286156738401E-2</v>
      </c>
      <c r="G2191">
        <v>1</v>
      </c>
      <c r="H2191">
        <v>1.6666666666666701E-2</v>
      </c>
      <c r="I2191">
        <v>60</v>
      </c>
      <c r="J2191" t="s">
        <v>1460</v>
      </c>
      <c r="K2191" t="s">
        <v>2786</v>
      </c>
      <c r="L2191" t="s">
        <v>3293</v>
      </c>
      <c r="N2191" t="s">
        <v>3306</v>
      </c>
      <c r="O2191" t="s">
        <v>3260</v>
      </c>
      <c r="Q2191" t="s">
        <v>3283</v>
      </c>
      <c r="R2191" t="s">
        <v>1460</v>
      </c>
      <c r="S2191" t="s">
        <v>1496</v>
      </c>
      <c r="T2191" t="s">
        <v>2719</v>
      </c>
      <c r="V2191" t="s">
        <v>2714</v>
      </c>
      <c r="W2191">
        <v>0.95</v>
      </c>
      <c r="X2191" t="b">
        <v>1</v>
      </c>
      <c r="Y2191" t="s">
        <v>2720</v>
      </c>
    </row>
    <row r="2192" spans="1:25" x14ac:dyDescent="0.35">
      <c r="A2192" t="s">
        <v>3281</v>
      </c>
      <c r="B2192" t="s">
        <v>1496</v>
      </c>
      <c r="C2192" t="s">
        <v>3292</v>
      </c>
      <c r="D2192">
        <v>4.3478260869565202E-2</v>
      </c>
      <c r="E2192">
        <v>-4.13282113317592E-2</v>
      </c>
      <c r="F2192">
        <v>0.12828473307089</v>
      </c>
      <c r="G2192">
        <v>1</v>
      </c>
      <c r="H2192">
        <v>4.3478260869565202E-2</v>
      </c>
      <c r="I2192">
        <v>23</v>
      </c>
      <c r="J2192" t="s">
        <v>1460</v>
      </c>
      <c r="K2192" t="s">
        <v>2786</v>
      </c>
      <c r="L2192" t="s">
        <v>3293</v>
      </c>
      <c r="N2192" t="s">
        <v>3306</v>
      </c>
      <c r="O2192" t="s">
        <v>3260</v>
      </c>
      <c r="Q2192" t="s">
        <v>3283</v>
      </c>
      <c r="R2192" t="s">
        <v>1460</v>
      </c>
      <c r="S2192" t="s">
        <v>1496</v>
      </c>
      <c r="T2192" t="s">
        <v>2719</v>
      </c>
      <c r="V2192" t="s">
        <v>2714</v>
      </c>
      <c r="W2192">
        <v>0.95</v>
      </c>
      <c r="X2192" t="b">
        <v>1</v>
      </c>
      <c r="Y2192" t="s">
        <v>2720</v>
      </c>
    </row>
    <row r="2193" spans="1:25" x14ac:dyDescent="0.35">
      <c r="A2193" t="s">
        <v>3281</v>
      </c>
      <c r="B2193" t="s">
        <v>1500</v>
      </c>
      <c r="C2193" t="s">
        <v>3294</v>
      </c>
      <c r="D2193">
        <v>1.6666666666666701E-2</v>
      </c>
      <c r="E2193">
        <v>-1.6294952823404998E-2</v>
      </c>
      <c r="F2193">
        <v>4.9628286156738401E-2</v>
      </c>
      <c r="G2193">
        <v>1</v>
      </c>
      <c r="H2193">
        <v>1.6666666666666701E-2</v>
      </c>
      <c r="I2193">
        <v>60</v>
      </c>
      <c r="J2193" t="s">
        <v>1460</v>
      </c>
      <c r="K2193" t="s">
        <v>2786</v>
      </c>
      <c r="L2193" t="s">
        <v>3295</v>
      </c>
      <c r="N2193" t="s">
        <v>3306</v>
      </c>
      <c r="O2193" t="s">
        <v>3260</v>
      </c>
      <c r="Q2193" t="s">
        <v>3283</v>
      </c>
      <c r="R2193" t="s">
        <v>1460</v>
      </c>
      <c r="S2193" t="s">
        <v>1496</v>
      </c>
      <c r="T2193" t="s">
        <v>2719</v>
      </c>
      <c r="V2193" t="s">
        <v>2714</v>
      </c>
      <c r="W2193">
        <v>0.95</v>
      </c>
      <c r="X2193" t="b">
        <v>1</v>
      </c>
      <c r="Y2193" t="s">
        <v>2720</v>
      </c>
    </row>
    <row r="2194" spans="1:25" x14ac:dyDescent="0.35">
      <c r="A2194" t="s">
        <v>3281</v>
      </c>
      <c r="B2194" t="s">
        <v>1500</v>
      </c>
      <c r="C2194" t="s">
        <v>1702</v>
      </c>
      <c r="D2194">
        <v>1.6666666666666701E-2</v>
      </c>
      <c r="E2194">
        <v>-1.6294952823404998E-2</v>
      </c>
      <c r="F2194">
        <v>4.9628286156738401E-2</v>
      </c>
      <c r="G2194">
        <v>1</v>
      </c>
      <c r="H2194">
        <v>1.6666666666666701E-2</v>
      </c>
      <c r="I2194">
        <v>60</v>
      </c>
      <c r="J2194" t="s">
        <v>1460</v>
      </c>
      <c r="K2194" t="s">
        <v>2786</v>
      </c>
      <c r="L2194" t="s">
        <v>2832</v>
      </c>
      <c r="N2194" t="s">
        <v>3306</v>
      </c>
      <c r="O2194" t="s">
        <v>3260</v>
      </c>
      <c r="Q2194" t="s">
        <v>3283</v>
      </c>
      <c r="R2194" t="s">
        <v>1460</v>
      </c>
      <c r="S2194" t="s">
        <v>1496</v>
      </c>
      <c r="T2194" t="s">
        <v>2719</v>
      </c>
      <c r="V2194" t="s">
        <v>2714</v>
      </c>
      <c r="W2194">
        <v>0.95</v>
      </c>
      <c r="X2194" t="b">
        <v>1</v>
      </c>
      <c r="Y2194" t="s">
        <v>2720</v>
      </c>
    </row>
    <row r="2195" spans="1:25" x14ac:dyDescent="0.35">
      <c r="A2195" t="s">
        <v>3296</v>
      </c>
      <c r="B2195" t="s">
        <v>1500</v>
      </c>
      <c r="C2195" t="s">
        <v>1652</v>
      </c>
      <c r="D2195">
        <v>0.33566433566433601</v>
      </c>
      <c r="E2195">
        <v>0.25758763490168002</v>
      </c>
      <c r="F2195">
        <v>0.413741036426991</v>
      </c>
      <c r="G2195">
        <v>48</v>
      </c>
      <c r="H2195">
        <v>0.33566433566433601</v>
      </c>
      <c r="I2195">
        <v>143</v>
      </c>
      <c r="J2195" t="s">
        <v>1477</v>
      </c>
      <c r="K2195" t="s">
        <v>2716</v>
      </c>
      <c r="L2195" t="s">
        <v>2850</v>
      </c>
      <c r="N2195" t="s">
        <v>3306</v>
      </c>
      <c r="O2195" t="s">
        <v>3260</v>
      </c>
      <c r="Q2195" t="s">
        <v>3297</v>
      </c>
      <c r="R2195" t="s">
        <v>1477</v>
      </c>
      <c r="T2195" t="s">
        <v>2719</v>
      </c>
      <c r="V2195" t="s">
        <v>2714</v>
      </c>
      <c r="W2195">
        <v>0.95</v>
      </c>
      <c r="X2195" t="b">
        <v>1</v>
      </c>
      <c r="Y2195" t="s">
        <v>2720</v>
      </c>
    </row>
    <row r="2196" spans="1:25" x14ac:dyDescent="0.35">
      <c r="A2196" t="s">
        <v>3296</v>
      </c>
      <c r="B2196" t="s">
        <v>1500</v>
      </c>
      <c r="C2196" t="s">
        <v>1702</v>
      </c>
      <c r="D2196">
        <v>0.10489510489510501</v>
      </c>
      <c r="E2196">
        <v>5.4232251475427998E-2</v>
      </c>
      <c r="F2196">
        <v>0.155557958314782</v>
      </c>
      <c r="G2196">
        <v>15</v>
      </c>
      <c r="H2196">
        <v>0.10489510489510501</v>
      </c>
      <c r="I2196">
        <v>143</v>
      </c>
      <c r="J2196" t="s">
        <v>1477</v>
      </c>
      <c r="K2196" t="s">
        <v>2716</v>
      </c>
      <c r="L2196" t="s">
        <v>3197</v>
      </c>
      <c r="N2196" t="s">
        <v>3306</v>
      </c>
      <c r="O2196" t="s">
        <v>3260</v>
      </c>
      <c r="Q2196" t="s">
        <v>3297</v>
      </c>
      <c r="R2196" t="s">
        <v>1477</v>
      </c>
      <c r="T2196" t="s">
        <v>2719</v>
      </c>
      <c r="V2196" t="s">
        <v>2714</v>
      </c>
      <c r="W2196">
        <v>0.95</v>
      </c>
      <c r="X2196" t="b">
        <v>1</v>
      </c>
      <c r="Y2196" t="s">
        <v>2720</v>
      </c>
    </row>
    <row r="2197" spans="1:25" x14ac:dyDescent="0.35">
      <c r="A2197" t="s">
        <v>3296</v>
      </c>
      <c r="B2197" t="s">
        <v>1500</v>
      </c>
      <c r="C2197" t="s">
        <v>1518</v>
      </c>
      <c r="D2197">
        <v>0.195804195804196</v>
      </c>
      <c r="E2197">
        <v>0.13019465958038001</v>
      </c>
      <c r="F2197">
        <v>0.26141373202801199</v>
      </c>
      <c r="G2197">
        <v>28</v>
      </c>
      <c r="H2197">
        <v>0.195804195804196</v>
      </c>
      <c r="I2197">
        <v>143</v>
      </c>
      <c r="J2197" t="s">
        <v>1477</v>
      </c>
      <c r="K2197" t="s">
        <v>2716</v>
      </c>
      <c r="L2197" t="s">
        <v>2818</v>
      </c>
      <c r="N2197" t="s">
        <v>3306</v>
      </c>
      <c r="O2197" t="s">
        <v>3260</v>
      </c>
      <c r="Q2197" t="s">
        <v>3297</v>
      </c>
      <c r="R2197" t="s">
        <v>1477</v>
      </c>
      <c r="T2197" t="s">
        <v>2719</v>
      </c>
      <c r="V2197" t="s">
        <v>2714</v>
      </c>
      <c r="W2197">
        <v>0.95</v>
      </c>
      <c r="X2197" t="b">
        <v>1</v>
      </c>
      <c r="Y2197" t="s">
        <v>2720</v>
      </c>
    </row>
    <row r="2198" spans="1:25" x14ac:dyDescent="0.35">
      <c r="A2198" t="s">
        <v>3296</v>
      </c>
      <c r="B2198" t="s">
        <v>1500</v>
      </c>
      <c r="C2198" t="s">
        <v>1563</v>
      </c>
      <c r="D2198">
        <v>0.36363636363636398</v>
      </c>
      <c r="E2198">
        <v>0.28410079324269999</v>
      </c>
      <c r="F2198">
        <v>0.44317193403002703</v>
      </c>
      <c r="G2198">
        <v>52</v>
      </c>
      <c r="H2198">
        <v>0.36363636363636398</v>
      </c>
      <c r="I2198">
        <v>143</v>
      </c>
      <c r="J2198" t="s">
        <v>1477</v>
      </c>
      <c r="K2198" t="s">
        <v>2716</v>
      </c>
      <c r="L2198" t="s">
        <v>2820</v>
      </c>
      <c r="N2198" t="s">
        <v>3306</v>
      </c>
      <c r="O2198" t="s">
        <v>3260</v>
      </c>
      <c r="Q2198" t="s">
        <v>3297</v>
      </c>
      <c r="R2198" t="s">
        <v>1477</v>
      </c>
      <c r="T2198" t="s">
        <v>2719</v>
      </c>
      <c r="V2198" t="s">
        <v>2714</v>
      </c>
      <c r="W2198">
        <v>0.95</v>
      </c>
      <c r="X2198" t="b">
        <v>1</v>
      </c>
      <c r="Y2198" t="s">
        <v>2720</v>
      </c>
    </row>
    <row r="2199" spans="1:25" x14ac:dyDescent="0.35">
      <c r="A2199" t="s">
        <v>3296</v>
      </c>
      <c r="B2199" t="s">
        <v>1496</v>
      </c>
      <c r="C2199" t="s">
        <v>1652</v>
      </c>
      <c r="D2199">
        <v>0.44444444444444398</v>
      </c>
      <c r="E2199">
        <v>0.310748357408906</v>
      </c>
      <c r="F2199">
        <v>0.57814053147998301</v>
      </c>
      <c r="G2199">
        <v>24</v>
      </c>
      <c r="H2199">
        <v>0.44444444444444398</v>
      </c>
      <c r="I2199">
        <v>54</v>
      </c>
      <c r="J2199" t="s">
        <v>1477</v>
      </c>
      <c r="K2199" t="s">
        <v>2716</v>
      </c>
      <c r="L2199" t="s">
        <v>2850</v>
      </c>
      <c r="N2199" t="s">
        <v>3306</v>
      </c>
      <c r="O2199" t="s">
        <v>3260</v>
      </c>
      <c r="Q2199" t="s">
        <v>3297</v>
      </c>
      <c r="R2199" t="s">
        <v>1477</v>
      </c>
      <c r="T2199" t="s">
        <v>2719</v>
      </c>
      <c r="V2199" t="s">
        <v>2714</v>
      </c>
      <c r="W2199">
        <v>0.95</v>
      </c>
      <c r="X2199" t="b">
        <v>1</v>
      </c>
      <c r="Y2199" t="s">
        <v>2720</v>
      </c>
    </row>
    <row r="2200" spans="1:25" x14ac:dyDescent="0.35">
      <c r="A2200" t="s">
        <v>3296</v>
      </c>
      <c r="B2200" t="s">
        <v>1496</v>
      </c>
      <c r="C2200" t="s">
        <v>1702</v>
      </c>
      <c r="D2200">
        <v>1.85185185185185E-2</v>
      </c>
      <c r="E2200">
        <v>-1.77550584023493E-2</v>
      </c>
      <c r="F2200">
        <v>5.4792095439386297E-2</v>
      </c>
      <c r="G2200">
        <v>1</v>
      </c>
      <c r="H2200">
        <v>1.85185185185185E-2</v>
      </c>
      <c r="I2200">
        <v>54</v>
      </c>
      <c r="J2200" t="s">
        <v>1477</v>
      </c>
      <c r="K2200" t="s">
        <v>2716</v>
      </c>
      <c r="L2200" t="s">
        <v>3197</v>
      </c>
      <c r="N2200" t="s">
        <v>3306</v>
      </c>
      <c r="O2200" t="s">
        <v>3260</v>
      </c>
      <c r="Q2200" t="s">
        <v>3297</v>
      </c>
      <c r="R2200" t="s">
        <v>1477</v>
      </c>
      <c r="T2200" t="s">
        <v>2719</v>
      </c>
      <c r="V2200" t="s">
        <v>2714</v>
      </c>
      <c r="W2200">
        <v>0.95</v>
      </c>
      <c r="X2200" t="b">
        <v>1</v>
      </c>
      <c r="Y2200" t="s">
        <v>2720</v>
      </c>
    </row>
    <row r="2201" spans="1:25" x14ac:dyDescent="0.35">
      <c r="A2201" t="s">
        <v>3296</v>
      </c>
      <c r="B2201" t="s">
        <v>1496</v>
      </c>
      <c r="C2201" t="s">
        <v>1518</v>
      </c>
      <c r="D2201">
        <v>9.2592592592592601E-2</v>
      </c>
      <c r="E2201">
        <v>1.4603208488528301E-2</v>
      </c>
      <c r="F2201">
        <v>0.17058197669665701</v>
      </c>
      <c r="G2201">
        <v>5</v>
      </c>
      <c r="H2201">
        <v>9.2592592592592601E-2</v>
      </c>
      <c r="I2201">
        <v>54</v>
      </c>
      <c r="J2201" t="s">
        <v>1477</v>
      </c>
      <c r="K2201" t="s">
        <v>2716</v>
      </c>
      <c r="L2201" t="s">
        <v>2818</v>
      </c>
      <c r="N2201" t="s">
        <v>3306</v>
      </c>
      <c r="O2201" t="s">
        <v>3260</v>
      </c>
      <c r="Q2201" t="s">
        <v>3297</v>
      </c>
      <c r="R2201" t="s">
        <v>1477</v>
      </c>
      <c r="T2201" t="s">
        <v>2719</v>
      </c>
      <c r="V2201" t="s">
        <v>2714</v>
      </c>
      <c r="W2201">
        <v>0.95</v>
      </c>
      <c r="X2201" t="b">
        <v>1</v>
      </c>
      <c r="Y2201" t="s">
        <v>2720</v>
      </c>
    </row>
    <row r="2202" spans="1:25" x14ac:dyDescent="0.35">
      <c r="A2202" t="s">
        <v>3296</v>
      </c>
      <c r="B2202" t="s">
        <v>1496</v>
      </c>
      <c r="C2202" t="s">
        <v>1563</v>
      </c>
      <c r="D2202">
        <v>0.44444444444444398</v>
      </c>
      <c r="E2202">
        <v>0.310748357408906</v>
      </c>
      <c r="F2202">
        <v>0.57814053147998301</v>
      </c>
      <c r="G2202">
        <v>24</v>
      </c>
      <c r="H2202">
        <v>0.44444444444444398</v>
      </c>
      <c r="I2202">
        <v>54</v>
      </c>
      <c r="J2202" t="s">
        <v>1477</v>
      </c>
      <c r="K2202" t="s">
        <v>2716</v>
      </c>
      <c r="L2202" t="s">
        <v>2820</v>
      </c>
      <c r="N2202" t="s">
        <v>3306</v>
      </c>
      <c r="O2202" t="s">
        <v>3260</v>
      </c>
      <c r="Q2202" t="s">
        <v>3297</v>
      </c>
      <c r="R2202" t="s">
        <v>1477</v>
      </c>
      <c r="T2202" t="s">
        <v>2719</v>
      </c>
      <c r="V2202" t="s">
        <v>2714</v>
      </c>
      <c r="W2202">
        <v>0.95</v>
      </c>
      <c r="X2202" t="b">
        <v>1</v>
      </c>
      <c r="Y2202" t="s">
        <v>2720</v>
      </c>
    </row>
    <row r="2203" spans="1:25" x14ac:dyDescent="0.35">
      <c r="A2203" t="s">
        <v>3298</v>
      </c>
      <c r="B2203" t="s">
        <v>1500</v>
      </c>
      <c r="C2203" t="s">
        <v>1500</v>
      </c>
      <c r="D2203">
        <v>0.97202797202797198</v>
      </c>
      <c r="E2203">
        <v>0.94476479724606299</v>
      </c>
      <c r="F2203">
        <v>0.99929114680988096</v>
      </c>
      <c r="G2203">
        <v>139</v>
      </c>
      <c r="H2203">
        <v>0.97202797202797198</v>
      </c>
      <c r="I2203">
        <v>143</v>
      </c>
      <c r="J2203" t="s">
        <v>1478</v>
      </c>
      <c r="K2203" t="s">
        <v>2716</v>
      </c>
      <c r="L2203" t="s">
        <v>2731</v>
      </c>
      <c r="N2203" t="s">
        <v>3306</v>
      </c>
      <c r="O2203" t="s">
        <v>3260</v>
      </c>
      <c r="Q2203" t="s">
        <v>3299</v>
      </c>
      <c r="R2203" t="s">
        <v>1478</v>
      </c>
      <c r="T2203" t="s">
        <v>2719</v>
      </c>
      <c r="V2203" t="s">
        <v>2714</v>
      </c>
      <c r="W2203">
        <v>0.95</v>
      </c>
      <c r="X2203" t="b">
        <v>1</v>
      </c>
      <c r="Y2203" t="s">
        <v>2720</v>
      </c>
    </row>
    <row r="2204" spans="1:25" x14ac:dyDescent="0.35">
      <c r="A2204" t="s">
        <v>3298</v>
      </c>
      <c r="B2204" t="s">
        <v>1500</v>
      </c>
      <c r="C2204" t="s">
        <v>1496</v>
      </c>
      <c r="D2204">
        <v>2.7972027972028E-2</v>
      </c>
      <c r="E2204">
        <v>7.08853190118621E-4</v>
      </c>
      <c r="F2204">
        <v>5.5235202753937299E-2</v>
      </c>
      <c r="G2204">
        <v>4</v>
      </c>
      <c r="H2204">
        <v>2.7972027972028E-2</v>
      </c>
      <c r="I2204">
        <v>143</v>
      </c>
      <c r="J2204" t="s">
        <v>1478</v>
      </c>
      <c r="K2204" t="s">
        <v>2716</v>
      </c>
      <c r="L2204" t="s">
        <v>2733</v>
      </c>
      <c r="N2204" t="s">
        <v>3306</v>
      </c>
      <c r="O2204" t="s">
        <v>3260</v>
      </c>
      <c r="Q2204" t="s">
        <v>3299</v>
      </c>
      <c r="R2204" t="s">
        <v>1478</v>
      </c>
      <c r="T2204" t="s">
        <v>2719</v>
      </c>
      <c r="V2204" t="s">
        <v>2714</v>
      </c>
      <c r="W2204">
        <v>0.95</v>
      </c>
      <c r="X2204" t="b">
        <v>1</v>
      </c>
      <c r="Y2204" t="s">
        <v>2720</v>
      </c>
    </row>
    <row r="2205" spans="1:25" x14ac:dyDescent="0.35">
      <c r="A2205" t="s">
        <v>3298</v>
      </c>
      <c r="B2205" t="s">
        <v>1496</v>
      </c>
      <c r="C2205" t="s">
        <v>1500</v>
      </c>
      <c r="D2205">
        <v>0.94444444444444398</v>
      </c>
      <c r="E2205">
        <v>0.88281359353493205</v>
      </c>
      <c r="F2205">
        <v>1.00607529535396</v>
      </c>
      <c r="G2205">
        <v>51</v>
      </c>
      <c r="H2205">
        <v>0.94444444444444398</v>
      </c>
      <c r="I2205">
        <v>54</v>
      </c>
      <c r="J2205" t="s">
        <v>1478</v>
      </c>
      <c r="K2205" t="s">
        <v>2716</v>
      </c>
      <c r="L2205" t="s">
        <v>2731</v>
      </c>
      <c r="N2205" t="s">
        <v>3306</v>
      </c>
      <c r="O2205" t="s">
        <v>3260</v>
      </c>
      <c r="Q2205" t="s">
        <v>3299</v>
      </c>
      <c r="R2205" t="s">
        <v>1478</v>
      </c>
      <c r="T2205" t="s">
        <v>2719</v>
      </c>
      <c r="V2205" t="s">
        <v>2714</v>
      </c>
      <c r="W2205">
        <v>0.95</v>
      </c>
      <c r="X2205" t="b">
        <v>1</v>
      </c>
      <c r="Y2205" t="s">
        <v>2720</v>
      </c>
    </row>
    <row r="2206" spans="1:25" x14ac:dyDescent="0.35">
      <c r="A2206" t="s">
        <v>3298</v>
      </c>
      <c r="B2206" t="s">
        <v>1496</v>
      </c>
      <c r="C2206" t="s">
        <v>1496</v>
      </c>
      <c r="D2206">
        <v>5.5555555555555601E-2</v>
      </c>
      <c r="E2206">
        <v>-6.0752953539569303E-3</v>
      </c>
      <c r="F2206">
        <v>0.117186406465068</v>
      </c>
      <c r="G2206">
        <v>3</v>
      </c>
      <c r="H2206">
        <v>5.5555555555555601E-2</v>
      </c>
      <c r="I2206">
        <v>54</v>
      </c>
      <c r="J2206" t="s">
        <v>1478</v>
      </c>
      <c r="K2206" t="s">
        <v>2716</v>
      </c>
      <c r="L2206" t="s">
        <v>2733</v>
      </c>
      <c r="N2206" t="s">
        <v>3306</v>
      </c>
      <c r="O2206" t="s">
        <v>3260</v>
      </c>
      <c r="Q2206" t="s">
        <v>3299</v>
      </c>
      <c r="R2206" t="s">
        <v>1478</v>
      </c>
      <c r="T2206" t="s">
        <v>2719</v>
      </c>
      <c r="V2206" t="s">
        <v>2714</v>
      </c>
      <c r="W2206">
        <v>0.95</v>
      </c>
      <c r="X2206" t="b">
        <v>1</v>
      </c>
      <c r="Y2206" t="s">
        <v>2720</v>
      </c>
    </row>
    <row r="2207" spans="1:25" x14ac:dyDescent="0.35">
      <c r="A2207" t="s">
        <v>3300</v>
      </c>
      <c r="B2207" t="s">
        <v>1500</v>
      </c>
      <c r="C2207" t="s">
        <v>1500</v>
      </c>
      <c r="D2207">
        <v>0.67132867132867102</v>
      </c>
      <c r="E2207">
        <v>0.59366398769405104</v>
      </c>
      <c r="F2207">
        <v>0.748993354963291</v>
      </c>
      <c r="G2207">
        <v>96</v>
      </c>
      <c r="H2207">
        <v>0.67132867132867102</v>
      </c>
      <c r="I2207">
        <v>143</v>
      </c>
      <c r="J2207" t="s">
        <v>1479</v>
      </c>
      <c r="K2207" t="s">
        <v>2716</v>
      </c>
      <c r="L2207" t="s">
        <v>2731</v>
      </c>
      <c r="N2207" t="s">
        <v>3306</v>
      </c>
      <c r="O2207" t="s">
        <v>3260</v>
      </c>
      <c r="Q2207" t="s">
        <v>3301</v>
      </c>
      <c r="R2207" t="s">
        <v>1479</v>
      </c>
      <c r="T2207" t="s">
        <v>2719</v>
      </c>
      <c r="V2207" t="s">
        <v>2714</v>
      </c>
      <c r="W2207">
        <v>0.95</v>
      </c>
      <c r="X2207" t="b">
        <v>1</v>
      </c>
      <c r="Y2207" t="s">
        <v>2720</v>
      </c>
    </row>
    <row r="2208" spans="1:25" x14ac:dyDescent="0.35">
      <c r="A2208" t="s">
        <v>3300</v>
      </c>
      <c r="B2208" t="s">
        <v>1500</v>
      </c>
      <c r="C2208" t="s">
        <v>1496</v>
      </c>
      <c r="D2208">
        <v>0.321678321678322</v>
      </c>
      <c r="E2208">
        <v>0.244445159794516</v>
      </c>
      <c r="F2208">
        <v>0.39891148356212802</v>
      </c>
      <c r="G2208">
        <v>46</v>
      </c>
      <c r="H2208">
        <v>0.321678321678322</v>
      </c>
      <c r="I2208">
        <v>143</v>
      </c>
      <c r="J2208" t="s">
        <v>1479</v>
      </c>
      <c r="K2208" t="s">
        <v>2716</v>
      </c>
      <c r="L2208" t="s">
        <v>2733</v>
      </c>
      <c r="N2208" t="s">
        <v>3306</v>
      </c>
      <c r="O2208" t="s">
        <v>3260</v>
      </c>
      <c r="Q2208" t="s">
        <v>3301</v>
      </c>
      <c r="R2208" t="s">
        <v>1479</v>
      </c>
      <c r="T2208" t="s">
        <v>2719</v>
      </c>
      <c r="V2208" t="s">
        <v>2714</v>
      </c>
      <c r="W2208">
        <v>0.95</v>
      </c>
      <c r="X2208" t="b">
        <v>1</v>
      </c>
      <c r="Y2208" t="s">
        <v>2720</v>
      </c>
    </row>
    <row r="2209" spans="1:25" x14ac:dyDescent="0.35">
      <c r="A2209" t="s">
        <v>3300</v>
      </c>
      <c r="B2209" t="s">
        <v>1500</v>
      </c>
      <c r="C2209" t="s">
        <v>1932</v>
      </c>
      <c r="D2209">
        <v>6.9930069930069904E-3</v>
      </c>
      <c r="E2209">
        <v>-6.7848985868320102E-3</v>
      </c>
      <c r="F2209">
        <v>2.0770912572845999E-2</v>
      </c>
      <c r="G2209">
        <v>1</v>
      </c>
      <c r="H2209">
        <v>6.9930069930069904E-3</v>
      </c>
      <c r="I2209">
        <v>143</v>
      </c>
      <c r="J2209" t="s">
        <v>1479</v>
      </c>
      <c r="K2209" t="s">
        <v>2716</v>
      </c>
      <c r="L2209" t="s">
        <v>3302</v>
      </c>
      <c r="N2209" t="s">
        <v>3306</v>
      </c>
      <c r="O2209" t="s">
        <v>3260</v>
      </c>
      <c r="Q2209" t="s">
        <v>3301</v>
      </c>
      <c r="R2209" t="s">
        <v>1479</v>
      </c>
      <c r="T2209" t="s">
        <v>2719</v>
      </c>
      <c r="V2209" t="s">
        <v>2714</v>
      </c>
      <c r="W2209">
        <v>0.95</v>
      </c>
      <c r="X2209" t="b">
        <v>1</v>
      </c>
      <c r="Y2209" t="s">
        <v>2720</v>
      </c>
    </row>
    <row r="2210" spans="1:25" x14ac:dyDescent="0.35">
      <c r="A2210" t="s">
        <v>3300</v>
      </c>
      <c r="B2210" t="s">
        <v>1496</v>
      </c>
      <c r="C2210" t="s">
        <v>1500</v>
      </c>
      <c r="D2210">
        <v>0.66666666666666696</v>
      </c>
      <c r="E2210">
        <v>0.53983142188134303</v>
      </c>
      <c r="F2210">
        <v>0.79350191145199001</v>
      </c>
      <c r="G2210">
        <v>36</v>
      </c>
      <c r="H2210">
        <v>0.66666666666666696</v>
      </c>
      <c r="I2210">
        <v>54</v>
      </c>
      <c r="J2210" t="s">
        <v>1479</v>
      </c>
      <c r="K2210" t="s">
        <v>2716</v>
      </c>
      <c r="L2210" t="s">
        <v>2731</v>
      </c>
      <c r="N2210" t="s">
        <v>3306</v>
      </c>
      <c r="O2210" t="s">
        <v>3260</v>
      </c>
      <c r="Q2210" t="s">
        <v>3301</v>
      </c>
      <c r="R2210" t="s">
        <v>1479</v>
      </c>
      <c r="T2210" t="s">
        <v>2719</v>
      </c>
      <c r="V2210" t="s">
        <v>2714</v>
      </c>
      <c r="W2210">
        <v>0.95</v>
      </c>
      <c r="X2210" t="b">
        <v>1</v>
      </c>
      <c r="Y2210" t="s">
        <v>2720</v>
      </c>
    </row>
    <row r="2211" spans="1:25" x14ac:dyDescent="0.35">
      <c r="A2211" t="s">
        <v>3300</v>
      </c>
      <c r="B2211" t="s">
        <v>1496</v>
      </c>
      <c r="C2211" t="s">
        <v>1496</v>
      </c>
      <c r="D2211">
        <v>0.33333333333333298</v>
      </c>
      <c r="E2211">
        <v>0.20649808854800999</v>
      </c>
      <c r="F2211">
        <v>0.46016857811865702</v>
      </c>
      <c r="G2211">
        <v>18</v>
      </c>
      <c r="H2211">
        <v>0.33333333333333298</v>
      </c>
      <c r="I2211">
        <v>54</v>
      </c>
      <c r="J2211" t="s">
        <v>1479</v>
      </c>
      <c r="K2211" t="s">
        <v>2716</v>
      </c>
      <c r="L2211" t="s">
        <v>2733</v>
      </c>
      <c r="N2211" t="s">
        <v>3306</v>
      </c>
      <c r="O2211" t="s">
        <v>3260</v>
      </c>
      <c r="Q2211" t="s">
        <v>3301</v>
      </c>
      <c r="R2211" t="s">
        <v>1479</v>
      </c>
      <c r="T2211" t="s">
        <v>2719</v>
      </c>
      <c r="V2211" t="s">
        <v>2714</v>
      </c>
      <c r="W2211">
        <v>0.95</v>
      </c>
      <c r="X2211" t="b">
        <v>1</v>
      </c>
      <c r="Y2211" t="s">
        <v>2720</v>
      </c>
    </row>
    <row r="2212" spans="1:25" x14ac:dyDescent="0.35">
      <c r="A2212" t="s">
        <v>2713</v>
      </c>
      <c r="B2212" t="s">
        <v>1500</v>
      </c>
      <c r="C2212" t="s">
        <v>2726</v>
      </c>
      <c r="D2212">
        <v>0.75</v>
      </c>
      <c r="E2212">
        <v>0.321931048849533</v>
      </c>
      <c r="F2212">
        <v>1.1780689511504701</v>
      </c>
      <c r="G2212">
        <v>3</v>
      </c>
      <c r="H2212">
        <v>0.75</v>
      </c>
      <c r="I2212">
        <v>4</v>
      </c>
      <c r="J2212" t="s">
        <v>36</v>
      </c>
      <c r="K2212" t="s">
        <v>2716</v>
      </c>
      <c r="L2212" t="s">
        <v>2726</v>
      </c>
      <c r="N2212" t="s">
        <v>3307</v>
      </c>
      <c r="O2212" t="s">
        <v>2717</v>
      </c>
      <c r="Q2212" t="s">
        <v>2718</v>
      </c>
      <c r="R2212" t="s">
        <v>36</v>
      </c>
      <c r="T2212" t="s">
        <v>2719</v>
      </c>
      <c r="V2212" t="s">
        <v>2714</v>
      </c>
      <c r="W2212">
        <v>0.95</v>
      </c>
      <c r="X2212" t="b">
        <v>1</v>
      </c>
      <c r="Y2212" t="s">
        <v>2720</v>
      </c>
    </row>
    <row r="2213" spans="1:25" x14ac:dyDescent="0.35">
      <c r="A2213" t="s">
        <v>2713</v>
      </c>
      <c r="B2213" t="s">
        <v>1500</v>
      </c>
      <c r="C2213" t="s">
        <v>2728</v>
      </c>
      <c r="D2213">
        <v>0.25</v>
      </c>
      <c r="E2213">
        <v>-0.178068951150467</v>
      </c>
      <c r="F2213">
        <v>0.67806895115046695</v>
      </c>
      <c r="G2213">
        <v>1</v>
      </c>
      <c r="H2213">
        <v>0.25</v>
      </c>
      <c r="I2213">
        <v>4</v>
      </c>
      <c r="J2213" t="s">
        <v>36</v>
      </c>
      <c r="K2213" t="s">
        <v>2716</v>
      </c>
      <c r="L2213" t="s">
        <v>2728</v>
      </c>
      <c r="N2213" t="s">
        <v>3307</v>
      </c>
      <c r="O2213" t="s">
        <v>2717</v>
      </c>
      <c r="Q2213" t="s">
        <v>2718</v>
      </c>
      <c r="R2213" t="s">
        <v>36</v>
      </c>
      <c r="T2213" t="s">
        <v>2719</v>
      </c>
      <c r="V2213" t="s">
        <v>2714</v>
      </c>
      <c r="W2213">
        <v>0.95</v>
      </c>
      <c r="X2213" t="b">
        <v>1</v>
      </c>
      <c r="Y2213" t="s">
        <v>2720</v>
      </c>
    </row>
    <row r="2214" spans="1:25" x14ac:dyDescent="0.35">
      <c r="A2214" t="s">
        <v>2713</v>
      </c>
      <c r="B2214" t="s">
        <v>1496</v>
      </c>
      <c r="C2214" t="s">
        <v>2715</v>
      </c>
      <c r="D2214">
        <v>0.30051813471502598</v>
      </c>
      <c r="E2214">
        <v>0.23526700942317699</v>
      </c>
      <c r="F2214">
        <v>0.36576926000687399</v>
      </c>
      <c r="G2214">
        <v>58</v>
      </c>
      <c r="H2214">
        <v>0.30051813471502598</v>
      </c>
      <c r="I2214">
        <v>193</v>
      </c>
      <c r="J2214" t="s">
        <v>36</v>
      </c>
      <c r="K2214" t="s">
        <v>2716</v>
      </c>
      <c r="L2214" t="s">
        <v>2715</v>
      </c>
      <c r="N2214" t="s">
        <v>3307</v>
      </c>
      <c r="O2214" t="s">
        <v>2717</v>
      </c>
      <c r="Q2214" t="s">
        <v>2718</v>
      </c>
      <c r="R2214" t="s">
        <v>36</v>
      </c>
      <c r="T2214" t="s">
        <v>2719</v>
      </c>
      <c r="V2214" t="s">
        <v>2714</v>
      </c>
      <c r="W2214">
        <v>0.95</v>
      </c>
      <c r="X2214" t="b">
        <v>1</v>
      </c>
      <c r="Y2214" t="s">
        <v>2720</v>
      </c>
    </row>
    <row r="2215" spans="1:25" x14ac:dyDescent="0.35">
      <c r="A2215" t="s">
        <v>2713</v>
      </c>
      <c r="B2215" t="s">
        <v>1496</v>
      </c>
      <c r="C2215" t="s">
        <v>2721</v>
      </c>
      <c r="D2215">
        <v>1.55440414507772E-2</v>
      </c>
      <c r="E2215">
        <v>-2.0613040546294099E-3</v>
      </c>
      <c r="F2215">
        <v>3.3149386956183802E-2</v>
      </c>
      <c r="G2215">
        <v>3</v>
      </c>
      <c r="H2215">
        <v>1.55440414507772E-2</v>
      </c>
      <c r="I2215">
        <v>193</v>
      </c>
      <c r="J2215" t="s">
        <v>36</v>
      </c>
      <c r="K2215" t="s">
        <v>2716</v>
      </c>
      <c r="L2215" t="s">
        <v>2721</v>
      </c>
      <c r="N2215" t="s">
        <v>3307</v>
      </c>
      <c r="O2215" t="s">
        <v>2717</v>
      </c>
      <c r="Q2215" t="s">
        <v>2718</v>
      </c>
      <c r="R2215" t="s">
        <v>36</v>
      </c>
      <c r="T2215" t="s">
        <v>2719</v>
      </c>
      <c r="V2215" t="s">
        <v>2714</v>
      </c>
      <c r="W2215">
        <v>0.95</v>
      </c>
      <c r="X2215" t="b">
        <v>1</v>
      </c>
      <c r="Y2215" t="s">
        <v>2720</v>
      </c>
    </row>
    <row r="2216" spans="1:25" x14ac:dyDescent="0.35">
      <c r="A2216" t="s">
        <v>2713</v>
      </c>
      <c r="B2216" t="s">
        <v>1496</v>
      </c>
      <c r="C2216" t="s">
        <v>2722</v>
      </c>
      <c r="D2216">
        <v>6.7357512953367907E-2</v>
      </c>
      <c r="E2216">
        <v>3.1686531935732301E-2</v>
      </c>
      <c r="F2216">
        <v>0.103028493971003</v>
      </c>
      <c r="G2216">
        <v>13</v>
      </c>
      <c r="H2216">
        <v>6.7357512953367907E-2</v>
      </c>
      <c r="I2216">
        <v>193</v>
      </c>
      <c r="J2216" t="s">
        <v>36</v>
      </c>
      <c r="K2216" t="s">
        <v>2716</v>
      </c>
      <c r="L2216" t="s">
        <v>2722</v>
      </c>
      <c r="N2216" t="s">
        <v>3307</v>
      </c>
      <c r="O2216" t="s">
        <v>2717</v>
      </c>
      <c r="Q2216" t="s">
        <v>2718</v>
      </c>
      <c r="R2216" t="s">
        <v>36</v>
      </c>
      <c r="T2216" t="s">
        <v>2719</v>
      </c>
      <c r="V2216" t="s">
        <v>2714</v>
      </c>
      <c r="W2216">
        <v>0.95</v>
      </c>
      <c r="X2216" t="b">
        <v>1</v>
      </c>
      <c r="Y2216" t="s">
        <v>2720</v>
      </c>
    </row>
    <row r="2217" spans="1:25" x14ac:dyDescent="0.35">
      <c r="A2217" t="s">
        <v>2713</v>
      </c>
      <c r="B2217" t="s">
        <v>1496</v>
      </c>
      <c r="C2217" t="s">
        <v>2723</v>
      </c>
      <c r="D2217">
        <v>0.16580310880829</v>
      </c>
      <c r="E2217">
        <v>0.11287394269079599</v>
      </c>
      <c r="F2217">
        <v>0.21873227492578401</v>
      </c>
      <c r="G2217">
        <v>32</v>
      </c>
      <c r="H2217">
        <v>0.16580310880829</v>
      </c>
      <c r="I2217">
        <v>193</v>
      </c>
      <c r="J2217" t="s">
        <v>36</v>
      </c>
      <c r="K2217" t="s">
        <v>2716</v>
      </c>
      <c r="L2217" t="s">
        <v>2723</v>
      </c>
      <c r="N2217" t="s">
        <v>3307</v>
      </c>
      <c r="O2217" t="s">
        <v>2717</v>
      </c>
      <c r="Q2217" t="s">
        <v>2718</v>
      </c>
      <c r="R2217" t="s">
        <v>36</v>
      </c>
      <c r="T2217" t="s">
        <v>2719</v>
      </c>
      <c r="V2217" t="s">
        <v>2714</v>
      </c>
      <c r="W2217">
        <v>0.95</v>
      </c>
      <c r="X2217" t="b">
        <v>1</v>
      </c>
      <c r="Y2217" t="s">
        <v>2720</v>
      </c>
    </row>
    <row r="2218" spans="1:25" x14ac:dyDescent="0.35">
      <c r="A2218" t="s">
        <v>2713</v>
      </c>
      <c r="B2218" t="s">
        <v>1496</v>
      </c>
      <c r="C2218" t="s">
        <v>2724</v>
      </c>
      <c r="D2218">
        <v>7.7720207253885995E-2</v>
      </c>
      <c r="E2218">
        <v>3.9616892753451198E-2</v>
      </c>
      <c r="F2218">
        <v>0.11582352175432099</v>
      </c>
      <c r="G2218">
        <v>15</v>
      </c>
      <c r="H2218">
        <v>7.7720207253885995E-2</v>
      </c>
      <c r="I2218">
        <v>193</v>
      </c>
      <c r="J2218" t="s">
        <v>36</v>
      </c>
      <c r="K2218" t="s">
        <v>2716</v>
      </c>
      <c r="L2218" t="s">
        <v>2724</v>
      </c>
      <c r="N2218" t="s">
        <v>3307</v>
      </c>
      <c r="O2218" t="s">
        <v>2717</v>
      </c>
      <c r="Q2218" t="s">
        <v>2718</v>
      </c>
      <c r="R2218" t="s">
        <v>36</v>
      </c>
      <c r="T2218" t="s">
        <v>2719</v>
      </c>
      <c r="V2218" t="s">
        <v>2714</v>
      </c>
      <c r="W2218">
        <v>0.95</v>
      </c>
      <c r="X2218" t="b">
        <v>1</v>
      </c>
      <c r="Y2218" t="s">
        <v>2720</v>
      </c>
    </row>
    <row r="2219" spans="1:25" x14ac:dyDescent="0.35">
      <c r="A2219" t="s">
        <v>2713</v>
      </c>
      <c r="B2219" t="s">
        <v>1496</v>
      </c>
      <c r="C2219" t="s">
        <v>2725</v>
      </c>
      <c r="D2219">
        <v>5.1813471502590702E-3</v>
      </c>
      <c r="E2219">
        <v>-5.0364608810637901E-3</v>
      </c>
      <c r="F2219">
        <v>1.53991551815819E-2</v>
      </c>
      <c r="G2219">
        <v>1</v>
      </c>
      <c r="H2219">
        <v>5.1813471502590702E-3</v>
      </c>
      <c r="I2219">
        <v>193</v>
      </c>
      <c r="J2219" t="s">
        <v>36</v>
      </c>
      <c r="K2219" t="s">
        <v>2716</v>
      </c>
      <c r="L2219" t="s">
        <v>2725</v>
      </c>
      <c r="N2219" t="s">
        <v>3307</v>
      </c>
      <c r="O2219" t="s">
        <v>2717</v>
      </c>
      <c r="Q2219" t="s">
        <v>2718</v>
      </c>
      <c r="R2219" t="s">
        <v>36</v>
      </c>
      <c r="T2219" t="s">
        <v>2719</v>
      </c>
      <c r="V2219" t="s">
        <v>2714</v>
      </c>
      <c r="W2219">
        <v>0.95</v>
      </c>
      <c r="X2219" t="b">
        <v>1</v>
      </c>
      <c r="Y2219" t="s">
        <v>2720</v>
      </c>
    </row>
    <row r="2220" spans="1:25" x14ac:dyDescent="0.35">
      <c r="A2220" t="s">
        <v>2713</v>
      </c>
      <c r="B2220" t="s">
        <v>1496</v>
      </c>
      <c r="C2220" t="s">
        <v>2726</v>
      </c>
      <c r="D2220">
        <v>0.20725388601036299</v>
      </c>
      <c r="E2220">
        <v>0.14956623758578</v>
      </c>
      <c r="F2220">
        <v>0.264941534434946</v>
      </c>
      <c r="G2220">
        <v>40</v>
      </c>
      <c r="H2220">
        <v>0.20725388601036299</v>
      </c>
      <c r="I2220">
        <v>193</v>
      </c>
      <c r="J2220" t="s">
        <v>36</v>
      </c>
      <c r="K2220" t="s">
        <v>2716</v>
      </c>
      <c r="L2220" t="s">
        <v>2726</v>
      </c>
      <c r="N2220" t="s">
        <v>3307</v>
      </c>
      <c r="O2220" t="s">
        <v>2717</v>
      </c>
      <c r="Q2220" t="s">
        <v>2718</v>
      </c>
      <c r="R2220" t="s">
        <v>36</v>
      </c>
      <c r="T2220" t="s">
        <v>2719</v>
      </c>
      <c r="V2220" t="s">
        <v>2714</v>
      </c>
      <c r="W2220">
        <v>0.95</v>
      </c>
      <c r="X2220" t="b">
        <v>1</v>
      </c>
      <c r="Y2220" t="s">
        <v>2720</v>
      </c>
    </row>
    <row r="2221" spans="1:25" x14ac:dyDescent="0.35">
      <c r="A2221" t="s">
        <v>2713</v>
      </c>
      <c r="B2221" t="s">
        <v>1496</v>
      </c>
      <c r="C2221" t="s">
        <v>2727</v>
      </c>
      <c r="D2221">
        <v>2.0725388601036301E-2</v>
      </c>
      <c r="E2221">
        <v>4.5005435472720803E-4</v>
      </c>
      <c r="F2221">
        <v>4.1000722847345301E-2</v>
      </c>
      <c r="G2221">
        <v>4</v>
      </c>
      <c r="H2221">
        <v>2.0725388601036301E-2</v>
      </c>
      <c r="I2221">
        <v>193</v>
      </c>
      <c r="J2221" t="s">
        <v>36</v>
      </c>
      <c r="K2221" t="s">
        <v>2716</v>
      </c>
      <c r="L2221" t="s">
        <v>2727</v>
      </c>
      <c r="N2221" t="s">
        <v>3307</v>
      </c>
      <c r="O2221" t="s">
        <v>2717</v>
      </c>
      <c r="Q2221" t="s">
        <v>2718</v>
      </c>
      <c r="R2221" t="s">
        <v>36</v>
      </c>
      <c r="T2221" t="s">
        <v>2719</v>
      </c>
      <c r="V2221" t="s">
        <v>2714</v>
      </c>
      <c r="W2221">
        <v>0.95</v>
      </c>
      <c r="X2221" t="b">
        <v>1</v>
      </c>
      <c r="Y2221" t="s">
        <v>2720</v>
      </c>
    </row>
    <row r="2222" spans="1:25" x14ac:dyDescent="0.35">
      <c r="A2222" t="s">
        <v>2713</v>
      </c>
      <c r="B2222" t="s">
        <v>1496</v>
      </c>
      <c r="C2222" t="s">
        <v>2728</v>
      </c>
      <c r="D2222">
        <v>2.59067357512953E-2</v>
      </c>
      <c r="E2222">
        <v>3.2982720767262301E-3</v>
      </c>
      <c r="F2222">
        <v>4.8515199425864401E-2</v>
      </c>
      <c r="G2222">
        <v>5</v>
      </c>
      <c r="H2222">
        <v>2.59067357512953E-2</v>
      </c>
      <c r="I2222">
        <v>193</v>
      </c>
      <c r="J2222" t="s">
        <v>36</v>
      </c>
      <c r="K2222" t="s">
        <v>2716</v>
      </c>
      <c r="L2222" t="s">
        <v>2728</v>
      </c>
      <c r="N2222" t="s">
        <v>3307</v>
      </c>
      <c r="O2222" t="s">
        <v>2717</v>
      </c>
      <c r="Q2222" t="s">
        <v>2718</v>
      </c>
      <c r="R2222" t="s">
        <v>36</v>
      </c>
      <c r="T2222" t="s">
        <v>2719</v>
      </c>
      <c r="V2222" t="s">
        <v>2714</v>
      </c>
      <c r="W2222">
        <v>0.95</v>
      </c>
      <c r="X2222" t="b">
        <v>1</v>
      </c>
      <c r="Y2222" t="s">
        <v>2720</v>
      </c>
    </row>
    <row r="2223" spans="1:25" x14ac:dyDescent="0.35">
      <c r="A2223" t="s">
        <v>2713</v>
      </c>
      <c r="B2223" t="s">
        <v>1496</v>
      </c>
      <c r="C2223" t="s">
        <v>2729</v>
      </c>
      <c r="D2223">
        <v>0.113989637305699</v>
      </c>
      <c r="E2223">
        <v>6.8760685776758507E-2</v>
      </c>
      <c r="F2223">
        <v>0.15921858883463999</v>
      </c>
      <c r="G2223">
        <v>22</v>
      </c>
      <c r="H2223">
        <v>0.113989637305699</v>
      </c>
      <c r="I2223">
        <v>193</v>
      </c>
      <c r="J2223" t="s">
        <v>36</v>
      </c>
      <c r="K2223" t="s">
        <v>2716</v>
      </c>
      <c r="L2223" t="s">
        <v>2729</v>
      </c>
      <c r="N2223" t="s">
        <v>3307</v>
      </c>
      <c r="O2223" t="s">
        <v>2717</v>
      </c>
      <c r="Q2223" t="s">
        <v>2718</v>
      </c>
      <c r="R2223" t="s">
        <v>36</v>
      </c>
      <c r="T2223" t="s">
        <v>2719</v>
      </c>
      <c r="V2223" t="s">
        <v>2714</v>
      </c>
      <c r="W2223">
        <v>0.95</v>
      </c>
      <c r="X2223" t="b">
        <v>1</v>
      </c>
      <c r="Y2223" t="s">
        <v>2720</v>
      </c>
    </row>
    <row r="2224" spans="1:25" x14ac:dyDescent="0.35">
      <c r="A2224" t="s">
        <v>2730</v>
      </c>
      <c r="B2224" t="s">
        <v>1500</v>
      </c>
      <c r="C2224" t="s">
        <v>1500</v>
      </c>
      <c r="D2224">
        <v>0.25</v>
      </c>
      <c r="E2224">
        <v>-0.178068951150467</v>
      </c>
      <c r="F2224">
        <v>0.67806895115046695</v>
      </c>
      <c r="G2224">
        <v>1</v>
      </c>
      <c r="H2224">
        <v>0.25</v>
      </c>
      <c r="I2224">
        <v>4</v>
      </c>
      <c r="J2224" t="s">
        <v>39</v>
      </c>
      <c r="K2224" t="s">
        <v>2716</v>
      </c>
      <c r="L2224" t="s">
        <v>2731</v>
      </c>
      <c r="N2224" t="s">
        <v>3307</v>
      </c>
      <c r="O2224" t="s">
        <v>2717</v>
      </c>
      <c r="Q2224" t="s">
        <v>2732</v>
      </c>
      <c r="R2224" t="s">
        <v>39</v>
      </c>
      <c r="T2224" t="s">
        <v>2719</v>
      </c>
      <c r="V2224" t="s">
        <v>2714</v>
      </c>
      <c r="W2224">
        <v>0.95</v>
      </c>
      <c r="X2224" t="b">
        <v>1</v>
      </c>
      <c r="Y2224" t="s">
        <v>2720</v>
      </c>
    </row>
    <row r="2225" spans="1:25" x14ac:dyDescent="0.35">
      <c r="A2225" t="s">
        <v>2730</v>
      </c>
      <c r="B2225" t="s">
        <v>1500</v>
      </c>
      <c r="C2225" t="s">
        <v>1496</v>
      </c>
      <c r="D2225">
        <v>0.75</v>
      </c>
      <c r="E2225">
        <v>0.321931048849533</v>
      </c>
      <c r="F2225">
        <v>1.1780689511504701</v>
      </c>
      <c r="G2225">
        <v>3</v>
      </c>
      <c r="H2225">
        <v>0.75</v>
      </c>
      <c r="I2225">
        <v>4</v>
      </c>
      <c r="J2225" t="s">
        <v>39</v>
      </c>
      <c r="K2225" t="s">
        <v>2716</v>
      </c>
      <c r="L2225" t="s">
        <v>2733</v>
      </c>
      <c r="N2225" t="s">
        <v>3307</v>
      </c>
      <c r="O2225" t="s">
        <v>2717</v>
      </c>
      <c r="Q2225" t="s">
        <v>2732</v>
      </c>
      <c r="R2225" t="s">
        <v>39</v>
      </c>
      <c r="T2225" t="s">
        <v>2719</v>
      </c>
      <c r="V2225" t="s">
        <v>2714</v>
      </c>
      <c r="W2225">
        <v>0.95</v>
      </c>
      <c r="X2225" t="b">
        <v>1</v>
      </c>
      <c r="Y2225" t="s">
        <v>2720</v>
      </c>
    </row>
    <row r="2226" spans="1:25" x14ac:dyDescent="0.35">
      <c r="A2226" t="s">
        <v>2730</v>
      </c>
      <c r="B2226" t="s">
        <v>1496</v>
      </c>
      <c r="C2226" t="s">
        <v>1500</v>
      </c>
      <c r="D2226">
        <v>0.30051813471502598</v>
      </c>
      <c r="E2226">
        <v>0.23526700942317699</v>
      </c>
      <c r="F2226">
        <v>0.36576926000687399</v>
      </c>
      <c r="G2226">
        <v>58</v>
      </c>
      <c r="H2226">
        <v>0.30051813471502598</v>
      </c>
      <c r="I2226">
        <v>193</v>
      </c>
      <c r="J2226" t="s">
        <v>39</v>
      </c>
      <c r="K2226" t="s">
        <v>2716</v>
      </c>
      <c r="L2226" t="s">
        <v>2731</v>
      </c>
      <c r="N2226" t="s">
        <v>3307</v>
      </c>
      <c r="O2226" t="s">
        <v>2717</v>
      </c>
      <c r="Q2226" t="s">
        <v>2732</v>
      </c>
      <c r="R2226" t="s">
        <v>39</v>
      </c>
      <c r="T2226" t="s">
        <v>2719</v>
      </c>
      <c r="V2226" t="s">
        <v>2714</v>
      </c>
      <c r="W2226">
        <v>0.95</v>
      </c>
      <c r="X2226" t="b">
        <v>1</v>
      </c>
      <c r="Y2226" t="s">
        <v>2720</v>
      </c>
    </row>
    <row r="2227" spans="1:25" x14ac:dyDescent="0.35">
      <c r="A2227" t="s">
        <v>2730</v>
      </c>
      <c r="B2227" t="s">
        <v>1496</v>
      </c>
      <c r="C2227" t="s">
        <v>1496</v>
      </c>
      <c r="D2227">
        <v>0.69948186528497402</v>
      </c>
      <c r="E2227">
        <v>0.63423073999312596</v>
      </c>
      <c r="F2227">
        <v>0.76473299057682298</v>
      </c>
      <c r="G2227">
        <v>135</v>
      </c>
      <c r="H2227">
        <v>0.69948186528497402</v>
      </c>
      <c r="I2227">
        <v>193</v>
      </c>
      <c r="J2227" t="s">
        <v>39</v>
      </c>
      <c r="K2227" t="s">
        <v>2716</v>
      </c>
      <c r="L2227" t="s">
        <v>2733</v>
      </c>
      <c r="N2227" t="s">
        <v>3307</v>
      </c>
      <c r="O2227" t="s">
        <v>2717</v>
      </c>
      <c r="Q2227" t="s">
        <v>2732</v>
      </c>
      <c r="R2227" t="s">
        <v>39</v>
      </c>
      <c r="T2227" t="s">
        <v>2719</v>
      </c>
      <c r="V2227" t="s">
        <v>2714</v>
      </c>
      <c r="W2227">
        <v>0.95</v>
      </c>
      <c r="X2227" t="b">
        <v>1</v>
      </c>
      <c r="Y2227" t="s">
        <v>2720</v>
      </c>
    </row>
    <row r="2228" spans="1:25" x14ac:dyDescent="0.35">
      <c r="A2228" t="s">
        <v>2734</v>
      </c>
      <c r="B2228" t="s">
        <v>1500</v>
      </c>
      <c r="C2228" t="s">
        <v>1527</v>
      </c>
      <c r="D2228">
        <v>0.25</v>
      </c>
      <c r="E2228">
        <v>-0.178068951150467</v>
      </c>
      <c r="F2228">
        <v>0.67806895115046695</v>
      </c>
      <c r="G2228">
        <v>1</v>
      </c>
      <c r="H2228">
        <v>0.25</v>
      </c>
      <c r="I2228">
        <v>4</v>
      </c>
      <c r="J2228" t="s">
        <v>40</v>
      </c>
      <c r="K2228" t="s">
        <v>2716</v>
      </c>
      <c r="L2228" t="s">
        <v>2735</v>
      </c>
      <c r="N2228" t="s">
        <v>3307</v>
      </c>
      <c r="O2228" t="s">
        <v>2717</v>
      </c>
      <c r="Q2228" t="s">
        <v>2736</v>
      </c>
      <c r="R2228" t="s">
        <v>40</v>
      </c>
      <c r="T2228" t="s">
        <v>2719</v>
      </c>
      <c r="V2228" t="s">
        <v>2714</v>
      </c>
      <c r="W2228">
        <v>0.95</v>
      </c>
      <c r="X2228" t="b">
        <v>1</v>
      </c>
      <c r="Y2228" t="s">
        <v>2720</v>
      </c>
    </row>
    <row r="2229" spans="1:25" x14ac:dyDescent="0.35">
      <c r="A2229" t="s">
        <v>2734</v>
      </c>
      <c r="B2229" t="s">
        <v>1500</v>
      </c>
      <c r="C2229" t="s">
        <v>1497</v>
      </c>
      <c r="D2229">
        <v>0.75</v>
      </c>
      <c r="E2229">
        <v>0.321931048849533</v>
      </c>
      <c r="F2229">
        <v>1.1780689511504701</v>
      </c>
      <c r="G2229">
        <v>3</v>
      </c>
      <c r="H2229">
        <v>0.75</v>
      </c>
      <c r="I2229">
        <v>4</v>
      </c>
      <c r="J2229" t="s">
        <v>40</v>
      </c>
      <c r="K2229" t="s">
        <v>2716</v>
      </c>
      <c r="L2229" t="s">
        <v>2737</v>
      </c>
      <c r="N2229" t="s">
        <v>3307</v>
      </c>
      <c r="O2229" t="s">
        <v>2717</v>
      </c>
      <c r="Q2229" t="s">
        <v>2736</v>
      </c>
      <c r="R2229" t="s">
        <v>40</v>
      </c>
      <c r="T2229" t="s">
        <v>2719</v>
      </c>
      <c r="V2229" t="s">
        <v>2714</v>
      </c>
      <c r="W2229">
        <v>0.95</v>
      </c>
      <c r="X2229" t="b">
        <v>1</v>
      </c>
      <c r="Y2229" t="s">
        <v>2720</v>
      </c>
    </row>
    <row r="2230" spans="1:25" x14ac:dyDescent="0.35">
      <c r="A2230" t="s">
        <v>2734</v>
      </c>
      <c r="B2230" t="s">
        <v>1496</v>
      </c>
      <c r="C2230" t="s">
        <v>1527</v>
      </c>
      <c r="D2230">
        <v>0.243523316062176</v>
      </c>
      <c r="E2230">
        <v>0.182438610963539</v>
      </c>
      <c r="F2230">
        <v>0.30460802116081298</v>
      </c>
      <c r="G2230">
        <v>47</v>
      </c>
      <c r="H2230">
        <v>0.243523316062176</v>
      </c>
      <c r="I2230">
        <v>193</v>
      </c>
      <c r="J2230" t="s">
        <v>40</v>
      </c>
      <c r="K2230" t="s">
        <v>2716</v>
      </c>
      <c r="L2230" t="s">
        <v>2735</v>
      </c>
      <c r="N2230" t="s">
        <v>3307</v>
      </c>
      <c r="O2230" t="s">
        <v>2717</v>
      </c>
      <c r="Q2230" t="s">
        <v>2736</v>
      </c>
      <c r="R2230" t="s">
        <v>40</v>
      </c>
      <c r="T2230" t="s">
        <v>2719</v>
      </c>
      <c r="V2230" t="s">
        <v>2714</v>
      </c>
      <c r="W2230">
        <v>0.95</v>
      </c>
      <c r="X2230" t="b">
        <v>1</v>
      </c>
      <c r="Y2230" t="s">
        <v>2720</v>
      </c>
    </row>
    <row r="2231" spans="1:25" x14ac:dyDescent="0.35">
      <c r="A2231" t="s">
        <v>2734</v>
      </c>
      <c r="B2231" t="s">
        <v>1496</v>
      </c>
      <c r="C2231" t="s">
        <v>1497</v>
      </c>
      <c r="D2231">
        <v>0.75647668393782397</v>
      </c>
      <c r="E2231">
        <v>0.69539197883918702</v>
      </c>
      <c r="F2231">
        <v>0.81756138903646103</v>
      </c>
      <c r="G2231">
        <v>146</v>
      </c>
      <c r="H2231">
        <v>0.75647668393782397</v>
      </c>
      <c r="I2231">
        <v>193</v>
      </c>
      <c r="J2231" t="s">
        <v>40</v>
      </c>
      <c r="K2231" t="s">
        <v>2716</v>
      </c>
      <c r="L2231" t="s">
        <v>2737</v>
      </c>
      <c r="N2231" t="s">
        <v>3307</v>
      </c>
      <c r="O2231" t="s">
        <v>2717</v>
      </c>
      <c r="Q2231" t="s">
        <v>2736</v>
      </c>
      <c r="R2231" t="s">
        <v>40</v>
      </c>
      <c r="T2231" t="s">
        <v>2719</v>
      </c>
      <c r="V2231" t="s">
        <v>2714</v>
      </c>
      <c r="W2231">
        <v>0.95</v>
      </c>
      <c r="X2231" t="b">
        <v>1</v>
      </c>
      <c r="Y2231" t="s">
        <v>2720</v>
      </c>
    </row>
    <row r="2232" spans="1:25" x14ac:dyDescent="0.35">
      <c r="A2232" t="s">
        <v>2738</v>
      </c>
      <c r="B2232" t="s">
        <v>1500</v>
      </c>
      <c r="C2232" t="s">
        <v>1498</v>
      </c>
      <c r="D2232">
        <v>1</v>
      </c>
      <c r="E2232">
        <v>1</v>
      </c>
      <c r="F2232">
        <v>1</v>
      </c>
      <c r="G2232">
        <v>4</v>
      </c>
      <c r="H2232">
        <v>1</v>
      </c>
      <c r="I2232">
        <v>4</v>
      </c>
      <c r="J2232" t="s">
        <v>41</v>
      </c>
      <c r="K2232" t="s">
        <v>2716</v>
      </c>
      <c r="L2232" t="s">
        <v>2739</v>
      </c>
      <c r="N2232" t="s">
        <v>3307</v>
      </c>
      <c r="O2232" t="s">
        <v>2717</v>
      </c>
      <c r="Q2232" t="s">
        <v>2740</v>
      </c>
      <c r="R2232" t="s">
        <v>41</v>
      </c>
      <c r="T2232" t="s">
        <v>2719</v>
      </c>
      <c r="V2232" t="s">
        <v>2714</v>
      </c>
      <c r="W2232">
        <v>0.95</v>
      </c>
      <c r="X2232" t="b">
        <v>1</v>
      </c>
      <c r="Y2232" t="s">
        <v>2720</v>
      </c>
    </row>
    <row r="2233" spans="1:25" x14ac:dyDescent="0.35">
      <c r="A2233" t="s">
        <v>2738</v>
      </c>
      <c r="B2233" t="s">
        <v>1496</v>
      </c>
      <c r="C2233" t="s">
        <v>1498</v>
      </c>
      <c r="D2233">
        <v>0.49222797927461098</v>
      </c>
      <c r="E2233">
        <v>0.42107682250755102</v>
      </c>
      <c r="F2233">
        <v>0.563379136041672</v>
      </c>
      <c r="G2233">
        <v>95</v>
      </c>
      <c r="H2233">
        <v>0.49222797927461098</v>
      </c>
      <c r="I2233">
        <v>193</v>
      </c>
      <c r="J2233" t="s">
        <v>41</v>
      </c>
      <c r="K2233" t="s">
        <v>2716</v>
      </c>
      <c r="L2233" t="s">
        <v>2739</v>
      </c>
      <c r="N2233" t="s">
        <v>3307</v>
      </c>
      <c r="O2233" t="s">
        <v>2717</v>
      </c>
      <c r="Q2233" t="s">
        <v>2740</v>
      </c>
      <c r="R2233" t="s">
        <v>41</v>
      </c>
      <c r="T2233" t="s">
        <v>2719</v>
      </c>
      <c r="V2233" t="s">
        <v>2714</v>
      </c>
      <c r="W2233">
        <v>0.95</v>
      </c>
      <c r="X2233" t="b">
        <v>1</v>
      </c>
      <c r="Y2233" t="s">
        <v>2720</v>
      </c>
    </row>
    <row r="2234" spans="1:25" x14ac:dyDescent="0.35">
      <c r="A2234" t="s">
        <v>2738</v>
      </c>
      <c r="B2234" t="s">
        <v>1496</v>
      </c>
      <c r="C2234" t="s">
        <v>1528</v>
      </c>
      <c r="D2234">
        <v>0.50777202072538896</v>
      </c>
      <c r="E2234">
        <v>0.436620863958328</v>
      </c>
      <c r="F2234">
        <v>0.57892317749244904</v>
      </c>
      <c r="G2234">
        <v>98</v>
      </c>
      <c r="H2234">
        <v>0.50777202072538896</v>
      </c>
      <c r="I2234">
        <v>193</v>
      </c>
      <c r="J2234" t="s">
        <v>41</v>
      </c>
      <c r="K2234" t="s">
        <v>2716</v>
      </c>
      <c r="L2234" t="s">
        <v>2741</v>
      </c>
      <c r="N2234" t="s">
        <v>3307</v>
      </c>
      <c r="O2234" t="s">
        <v>2717</v>
      </c>
      <c r="Q2234" t="s">
        <v>2740</v>
      </c>
      <c r="R2234" t="s">
        <v>41</v>
      </c>
      <c r="T2234" t="s">
        <v>2719</v>
      </c>
      <c r="V2234" t="s">
        <v>2714</v>
      </c>
      <c r="W2234">
        <v>0.95</v>
      </c>
      <c r="X2234" t="b">
        <v>1</v>
      </c>
      <c r="Y2234" t="s">
        <v>2720</v>
      </c>
    </row>
    <row r="2235" spans="1:25" x14ac:dyDescent="0.35">
      <c r="A2235" t="s">
        <v>2742</v>
      </c>
      <c r="B2235" t="s">
        <v>1496</v>
      </c>
      <c r="C2235" t="s">
        <v>1500</v>
      </c>
      <c r="D2235">
        <v>0.72448979591836704</v>
      </c>
      <c r="E2235">
        <v>0.63468966629469503</v>
      </c>
      <c r="F2235">
        <v>0.81428992554204005</v>
      </c>
      <c r="G2235">
        <v>71</v>
      </c>
      <c r="H2235">
        <v>0.72448979591836704</v>
      </c>
      <c r="I2235">
        <v>98</v>
      </c>
      <c r="J2235" t="s">
        <v>42</v>
      </c>
      <c r="K2235" t="s">
        <v>2716</v>
      </c>
      <c r="L2235" t="s">
        <v>2731</v>
      </c>
      <c r="N2235" t="s">
        <v>3307</v>
      </c>
      <c r="O2235" t="s">
        <v>2717</v>
      </c>
      <c r="Q2235" t="s">
        <v>2743</v>
      </c>
      <c r="R2235" t="s">
        <v>42</v>
      </c>
      <c r="S2235" t="s">
        <v>1496</v>
      </c>
      <c r="T2235" t="s">
        <v>2719</v>
      </c>
      <c r="V2235" t="s">
        <v>2714</v>
      </c>
      <c r="W2235">
        <v>0.95</v>
      </c>
      <c r="X2235" t="b">
        <v>1</v>
      </c>
      <c r="Y2235" t="s">
        <v>2720</v>
      </c>
    </row>
    <row r="2236" spans="1:25" x14ac:dyDescent="0.35">
      <c r="A2236" t="s">
        <v>2742</v>
      </c>
      <c r="B2236" t="s">
        <v>1496</v>
      </c>
      <c r="C2236" t="s">
        <v>1496</v>
      </c>
      <c r="D2236">
        <v>0.27551020408163301</v>
      </c>
      <c r="E2236">
        <v>0.18571007445796001</v>
      </c>
      <c r="F2236">
        <v>0.36531033370530502</v>
      </c>
      <c r="G2236">
        <v>27</v>
      </c>
      <c r="H2236">
        <v>0.27551020408163301</v>
      </c>
      <c r="I2236">
        <v>98</v>
      </c>
      <c r="J2236" t="s">
        <v>42</v>
      </c>
      <c r="K2236" t="s">
        <v>2716</v>
      </c>
      <c r="L2236" t="s">
        <v>2733</v>
      </c>
      <c r="N2236" t="s">
        <v>3307</v>
      </c>
      <c r="O2236" t="s">
        <v>2717</v>
      </c>
      <c r="Q2236" t="s">
        <v>2743</v>
      </c>
      <c r="R2236" t="s">
        <v>42</v>
      </c>
      <c r="S2236" t="s">
        <v>1496</v>
      </c>
      <c r="T2236" t="s">
        <v>2719</v>
      </c>
      <c r="V2236" t="s">
        <v>2714</v>
      </c>
      <c r="W2236">
        <v>0.95</v>
      </c>
      <c r="X2236" t="b">
        <v>1</v>
      </c>
      <c r="Y2236" t="s">
        <v>2720</v>
      </c>
    </row>
    <row r="2237" spans="1:25" x14ac:dyDescent="0.35">
      <c r="A2237" t="s">
        <v>2744</v>
      </c>
      <c r="B2237" t="s">
        <v>1500</v>
      </c>
      <c r="C2237" t="s">
        <v>1500</v>
      </c>
      <c r="D2237">
        <v>0.5</v>
      </c>
      <c r="E2237">
        <v>2.61914231505567E-3</v>
      </c>
      <c r="F2237">
        <v>0.997380857684944</v>
      </c>
      <c r="G2237">
        <v>2</v>
      </c>
      <c r="H2237">
        <v>0.5</v>
      </c>
      <c r="I2237">
        <v>4</v>
      </c>
      <c r="J2237" t="s">
        <v>43</v>
      </c>
      <c r="K2237" t="s">
        <v>2716</v>
      </c>
      <c r="L2237" t="s">
        <v>2731</v>
      </c>
      <c r="N2237" t="s">
        <v>3307</v>
      </c>
      <c r="O2237" t="s">
        <v>2717</v>
      </c>
      <c r="Q2237" t="s">
        <v>2745</v>
      </c>
      <c r="R2237" t="s">
        <v>43</v>
      </c>
      <c r="S2237" t="s">
        <v>1496</v>
      </c>
      <c r="T2237" t="s">
        <v>2719</v>
      </c>
      <c r="V2237" t="s">
        <v>2714</v>
      </c>
      <c r="W2237">
        <v>0.95</v>
      </c>
      <c r="X2237" t="b">
        <v>1</v>
      </c>
      <c r="Y2237" t="s">
        <v>2720</v>
      </c>
    </row>
    <row r="2238" spans="1:25" x14ac:dyDescent="0.35">
      <c r="A2238" t="s">
        <v>2744</v>
      </c>
      <c r="B2238" t="s">
        <v>1500</v>
      </c>
      <c r="C2238" t="s">
        <v>1496</v>
      </c>
      <c r="D2238">
        <v>0.5</v>
      </c>
      <c r="E2238">
        <v>2.61914231505567E-3</v>
      </c>
      <c r="F2238">
        <v>0.997380857684944</v>
      </c>
      <c r="G2238">
        <v>2</v>
      </c>
      <c r="H2238">
        <v>0.5</v>
      </c>
      <c r="I2238">
        <v>4</v>
      </c>
      <c r="J2238" t="s">
        <v>43</v>
      </c>
      <c r="K2238" t="s">
        <v>2716</v>
      </c>
      <c r="L2238" t="s">
        <v>2733</v>
      </c>
      <c r="N2238" t="s">
        <v>3307</v>
      </c>
      <c r="O2238" t="s">
        <v>2717</v>
      </c>
      <c r="Q2238" t="s">
        <v>2745</v>
      </c>
      <c r="R2238" t="s">
        <v>43</v>
      </c>
      <c r="S2238" t="s">
        <v>1496</v>
      </c>
      <c r="T2238" t="s">
        <v>2719</v>
      </c>
      <c r="V2238" t="s">
        <v>2714</v>
      </c>
      <c r="W2238">
        <v>0.95</v>
      </c>
      <c r="X2238" t="b">
        <v>1</v>
      </c>
      <c r="Y2238" t="s">
        <v>2720</v>
      </c>
    </row>
    <row r="2239" spans="1:25" x14ac:dyDescent="0.35">
      <c r="A2239" t="s">
        <v>2744</v>
      </c>
      <c r="B2239" t="s">
        <v>1496</v>
      </c>
      <c r="C2239" t="s">
        <v>1500</v>
      </c>
      <c r="D2239">
        <v>0.557894736842105</v>
      </c>
      <c r="E2239">
        <v>0.45652081920917498</v>
      </c>
      <c r="F2239">
        <v>0.65926865447503502</v>
      </c>
      <c r="G2239">
        <v>53</v>
      </c>
      <c r="H2239">
        <v>0.557894736842105</v>
      </c>
      <c r="I2239">
        <v>95</v>
      </c>
      <c r="J2239" t="s">
        <v>43</v>
      </c>
      <c r="K2239" t="s">
        <v>2716</v>
      </c>
      <c r="L2239" t="s">
        <v>2731</v>
      </c>
      <c r="N2239" t="s">
        <v>3307</v>
      </c>
      <c r="O2239" t="s">
        <v>2717</v>
      </c>
      <c r="Q2239" t="s">
        <v>2745</v>
      </c>
      <c r="R2239" t="s">
        <v>43</v>
      </c>
      <c r="S2239" t="s">
        <v>1496</v>
      </c>
      <c r="T2239" t="s">
        <v>2719</v>
      </c>
      <c r="V2239" t="s">
        <v>2714</v>
      </c>
      <c r="W2239">
        <v>0.95</v>
      </c>
      <c r="X2239" t="b">
        <v>1</v>
      </c>
      <c r="Y2239" t="s">
        <v>2720</v>
      </c>
    </row>
    <row r="2240" spans="1:25" x14ac:dyDescent="0.35">
      <c r="A2240" t="s">
        <v>2744</v>
      </c>
      <c r="B2240" t="s">
        <v>1496</v>
      </c>
      <c r="C2240" t="s">
        <v>1496</v>
      </c>
      <c r="D2240">
        <v>0.442105263157895</v>
      </c>
      <c r="E2240">
        <v>0.34073134552496498</v>
      </c>
      <c r="F2240">
        <v>0.54347918079082502</v>
      </c>
      <c r="G2240">
        <v>42</v>
      </c>
      <c r="H2240">
        <v>0.442105263157895</v>
      </c>
      <c r="I2240">
        <v>95</v>
      </c>
      <c r="J2240" t="s">
        <v>43</v>
      </c>
      <c r="K2240" t="s">
        <v>2716</v>
      </c>
      <c r="L2240" t="s">
        <v>2733</v>
      </c>
      <c r="N2240" t="s">
        <v>3307</v>
      </c>
      <c r="O2240" t="s">
        <v>2717</v>
      </c>
      <c r="Q2240" t="s">
        <v>2745</v>
      </c>
      <c r="R2240" t="s">
        <v>43</v>
      </c>
      <c r="S2240" t="s">
        <v>1496</v>
      </c>
      <c r="T2240" t="s">
        <v>2719</v>
      </c>
      <c r="V2240" t="s">
        <v>2714</v>
      </c>
      <c r="W2240">
        <v>0.95</v>
      </c>
      <c r="X2240" t="b">
        <v>1</v>
      </c>
      <c r="Y2240" t="s">
        <v>2720</v>
      </c>
    </row>
    <row r="2241" spans="1:25" x14ac:dyDescent="0.35">
      <c r="A2241" t="s">
        <v>2746</v>
      </c>
      <c r="B2241" t="s">
        <v>1500</v>
      </c>
      <c r="C2241" t="s">
        <v>1500</v>
      </c>
      <c r="D2241">
        <v>0.75</v>
      </c>
      <c r="E2241">
        <v>0.321931048849533</v>
      </c>
      <c r="F2241">
        <v>1.1780689511504701</v>
      </c>
      <c r="G2241">
        <v>3</v>
      </c>
      <c r="H2241">
        <v>0.75</v>
      </c>
      <c r="I2241">
        <v>4</v>
      </c>
      <c r="J2241" t="s">
        <v>45</v>
      </c>
      <c r="K2241" t="s">
        <v>2716</v>
      </c>
      <c r="L2241" t="s">
        <v>2747</v>
      </c>
      <c r="N2241" t="s">
        <v>3307</v>
      </c>
      <c r="O2241" t="s">
        <v>2717</v>
      </c>
      <c r="Q2241" t="s">
        <v>2748</v>
      </c>
      <c r="R2241" t="s">
        <v>45</v>
      </c>
      <c r="T2241" t="s">
        <v>2719</v>
      </c>
      <c r="V2241" t="s">
        <v>2714</v>
      </c>
      <c r="W2241">
        <v>0.95</v>
      </c>
      <c r="X2241" t="b">
        <v>1</v>
      </c>
      <c r="Y2241" t="s">
        <v>2720</v>
      </c>
    </row>
    <row r="2242" spans="1:25" x14ac:dyDescent="0.35">
      <c r="A2242" t="s">
        <v>2746</v>
      </c>
      <c r="B2242" t="s">
        <v>1500</v>
      </c>
      <c r="C2242" t="s">
        <v>1550</v>
      </c>
      <c r="D2242">
        <v>0.25</v>
      </c>
      <c r="E2242">
        <v>-0.178068951150467</v>
      </c>
      <c r="F2242">
        <v>0.67806895115046695</v>
      </c>
      <c r="G2242">
        <v>1</v>
      </c>
      <c r="H2242">
        <v>0.25</v>
      </c>
      <c r="I2242">
        <v>4</v>
      </c>
      <c r="J2242" t="s">
        <v>45</v>
      </c>
      <c r="K2242" t="s">
        <v>2716</v>
      </c>
      <c r="L2242" t="s">
        <v>2750</v>
      </c>
      <c r="N2242" t="s">
        <v>3307</v>
      </c>
      <c r="O2242" t="s">
        <v>2717</v>
      </c>
      <c r="Q2242" t="s">
        <v>2748</v>
      </c>
      <c r="R2242" t="s">
        <v>45</v>
      </c>
      <c r="T2242" t="s">
        <v>2719</v>
      </c>
      <c r="V2242" t="s">
        <v>2714</v>
      </c>
      <c r="W2242">
        <v>0.95</v>
      </c>
      <c r="X2242" t="b">
        <v>1</v>
      </c>
      <c r="Y2242" t="s">
        <v>2720</v>
      </c>
    </row>
    <row r="2243" spans="1:25" x14ac:dyDescent="0.35">
      <c r="A2243" t="s">
        <v>2746</v>
      </c>
      <c r="B2243" t="s">
        <v>1496</v>
      </c>
      <c r="C2243" t="s">
        <v>1500</v>
      </c>
      <c r="D2243">
        <v>0.74093264248704704</v>
      </c>
      <c r="E2243">
        <v>0.67857924163003702</v>
      </c>
      <c r="F2243">
        <v>0.80328604334405596</v>
      </c>
      <c r="G2243">
        <v>143</v>
      </c>
      <c r="H2243">
        <v>0.74093264248704704</v>
      </c>
      <c r="I2243">
        <v>193</v>
      </c>
      <c r="J2243" t="s">
        <v>45</v>
      </c>
      <c r="K2243" t="s">
        <v>2716</v>
      </c>
      <c r="L2243" t="s">
        <v>2747</v>
      </c>
      <c r="N2243" t="s">
        <v>3307</v>
      </c>
      <c r="O2243" t="s">
        <v>2717</v>
      </c>
      <c r="Q2243" t="s">
        <v>2748</v>
      </c>
      <c r="R2243" t="s">
        <v>45</v>
      </c>
      <c r="T2243" t="s">
        <v>2719</v>
      </c>
      <c r="V2243" t="s">
        <v>2714</v>
      </c>
      <c r="W2243">
        <v>0.95</v>
      </c>
      <c r="X2243" t="b">
        <v>1</v>
      </c>
      <c r="Y2243" t="s">
        <v>2720</v>
      </c>
    </row>
    <row r="2244" spans="1:25" x14ac:dyDescent="0.35">
      <c r="A2244" t="s">
        <v>2746</v>
      </c>
      <c r="B2244" t="s">
        <v>1496</v>
      </c>
      <c r="C2244" t="s">
        <v>1549</v>
      </c>
      <c r="D2244">
        <v>5.6994818652849701E-2</v>
      </c>
      <c r="E2244">
        <v>2.40005002394959E-2</v>
      </c>
      <c r="F2244">
        <v>8.9989137066203595E-2</v>
      </c>
      <c r="G2244">
        <v>11</v>
      </c>
      <c r="H2244">
        <v>5.6994818652849701E-2</v>
      </c>
      <c r="I2244">
        <v>193</v>
      </c>
      <c r="J2244" t="s">
        <v>45</v>
      </c>
      <c r="K2244" t="s">
        <v>2716</v>
      </c>
      <c r="L2244" t="s">
        <v>2749</v>
      </c>
      <c r="N2244" t="s">
        <v>3307</v>
      </c>
      <c r="O2244" t="s">
        <v>2717</v>
      </c>
      <c r="Q2244" t="s">
        <v>2748</v>
      </c>
      <c r="R2244" t="s">
        <v>45</v>
      </c>
      <c r="T2244" t="s">
        <v>2719</v>
      </c>
      <c r="V2244" t="s">
        <v>2714</v>
      </c>
      <c r="W2244">
        <v>0.95</v>
      </c>
      <c r="X2244" t="b">
        <v>1</v>
      </c>
      <c r="Y2244" t="s">
        <v>2720</v>
      </c>
    </row>
    <row r="2245" spans="1:25" x14ac:dyDescent="0.35">
      <c r="A2245" t="s">
        <v>2746</v>
      </c>
      <c r="B2245" t="s">
        <v>1496</v>
      </c>
      <c r="C2245" t="s">
        <v>1550</v>
      </c>
      <c r="D2245">
        <v>0.20207253886010401</v>
      </c>
      <c r="E2245">
        <v>0.14492470300707</v>
      </c>
      <c r="F2245">
        <v>0.25922037471313802</v>
      </c>
      <c r="G2245">
        <v>39</v>
      </c>
      <c r="H2245">
        <v>0.20207253886010401</v>
      </c>
      <c r="I2245">
        <v>193</v>
      </c>
      <c r="J2245" t="s">
        <v>45</v>
      </c>
      <c r="K2245" t="s">
        <v>2716</v>
      </c>
      <c r="L2245" t="s">
        <v>2750</v>
      </c>
      <c r="N2245" t="s">
        <v>3307</v>
      </c>
      <c r="O2245" t="s">
        <v>2717</v>
      </c>
      <c r="Q2245" t="s">
        <v>2748</v>
      </c>
      <c r="R2245" t="s">
        <v>45</v>
      </c>
      <c r="T2245" t="s">
        <v>2719</v>
      </c>
      <c r="V2245" t="s">
        <v>2714</v>
      </c>
      <c r="W2245">
        <v>0.95</v>
      </c>
      <c r="X2245" t="b">
        <v>1</v>
      </c>
      <c r="Y2245" t="s">
        <v>2720</v>
      </c>
    </row>
    <row r="2246" spans="1:25" x14ac:dyDescent="0.35">
      <c r="A2246" t="s">
        <v>2751</v>
      </c>
      <c r="B2246" t="s">
        <v>1500</v>
      </c>
      <c r="C2246" t="s">
        <v>1500</v>
      </c>
      <c r="D2246">
        <v>1</v>
      </c>
      <c r="E2246">
        <v>1</v>
      </c>
      <c r="F2246">
        <v>1</v>
      </c>
      <c r="G2246">
        <v>4</v>
      </c>
      <c r="H2246">
        <v>1</v>
      </c>
      <c r="I2246">
        <v>4</v>
      </c>
      <c r="J2246" t="s">
        <v>46</v>
      </c>
      <c r="K2246" t="s">
        <v>2716</v>
      </c>
      <c r="L2246" t="s">
        <v>2747</v>
      </c>
      <c r="N2246" t="s">
        <v>3307</v>
      </c>
      <c r="O2246" t="s">
        <v>2717</v>
      </c>
      <c r="Q2246" t="s">
        <v>2752</v>
      </c>
      <c r="R2246" t="s">
        <v>46</v>
      </c>
      <c r="T2246" t="s">
        <v>2719</v>
      </c>
      <c r="V2246" t="s">
        <v>2714</v>
      </c>
      <c r="W2246">
        <v>0.95</v>
      </c>
      <c r="X2246" t="b">
        <v>1</v>
      </c>
      <c r="Y2246" t="s">
        <v>2720</v>
      </c>
    </row>
    <row r="2247" spans="1:25" x14ac:dyDescent="0.35">
      <c r="A2247" t="s">
        <v>2751</v>
      </c>
      <c r="B2247" t="s">
        <v>1496</v>
      </c>
      <c r="C2247" t="s">
        <v>1500</v>
      </c>
      <c r="D2247">
        <v>0.87046632124352297</v>
      </c>
      <c r="E2247">
        <v>0.82267690012222705</v>
      </c>
      <c r="F2247">
        <v>0.91825574236481999</v>
      </c>
      <c r="G2247">
        <v>168</v>
      </c>
      <c r="H2247">
        <v>0.87046632124352297</v>
      </c>
      <c r="I2247">
        <v>193</v>
      </c>
      <c r="J2247" t="s">
        <v>46</v>
      </c>
      <c r="K2247" t="s">
        <v>2716</v>
      </c>
      <c r="L2247" t="s">
        <v>2747</v>
      </c>
      <c r="N2247" t="s">
        <v>3307</v>
      </c>
      <c r="O2247" t="s">
        <v>2717</v>
      </c>
      <c r="Q2247" t="s">
        <v>2752</v>
      </c>
      <c r="R2247" t="s">
        <v>46</v>
      </c>
      <c r="T2247" t="s">
        <v>2719</v>
      </c>
      <c r="V2247" t="s">
        <v>2714</v>
      </c>
      <c r="W2247">
        <v>0.95</v>
      </c>
      <c r="X2247" t="b">
        <v>1</v>
      </c>
      <c r="Y2247" t="s">
        <v>2720</v>
      </c>
    </row>
    <row r="2248" spans="1:25" x14ac:dyDescent="0.35">
      <c r="A2248" t="s">
        <v>2751</v>
      </c>
      <c r="B2248" t="s">
        <v>1496</v>
      </c>
      <c r="C2248" t="s">
        <v>1549</v>
      </c>
      <c r="D2248">
        <v>2.59067357512953E-2</v>
      </c>
      <c r="E2248">
        <v>3.2982720767262301E-3</v>
      </c>
      <c r="F2248">
        <v>4.8515199425864401E-2</v>
      </c>
      <c r="G2248">
        <v>5</v>
      </c>
      <c r="H2248">
        <v>2.59067357512953E-2</v>
      </c>
      <c r="I2248">
        <v>193</v>
      </c>
      <c r="J2248" t="s">
        <v>46</v>
      </c>
      <c r="K2248" t="s">
        <v>2716</v>
      </c>
      <c r="L2248" t="s">
        <v>2749</v>
      </c>
      <c r="N2248" t="s">
        <v>3307</v>
      </c>
      <c r="O2248" t="s">
        <v>2717</v>
      </c>
      <c r="Q2248" t="s">
        <v>2752</v>
      </c>
      <c r="R2248" t="s">
        <v>46</v>
      </c>
      <c r="T2248" t="s">
        <v>2719</v>
      </c>
      <c r="V2248" t="s">
        <v>2714</v>
      </c>
      <c r="W2248">
        <v>0.95</v>
      </c>
      <c r="X2248" t="b">
        <v>1</v>
      </c>
      <c r="Y2248" t="s">
        <v>2720</v>
      </c>
    </row>
    <row r="2249" spans="1:25" x14ac:dyDescent="0.35">
      <c r="A2249" t="s">
        <v>2751</v>
      </c>
      <c r="B2249" t="s">
        <v>1496</v>
      </c>
      <c r="C2249" t="s">
        <v>1550</v>
      </c>
      <c r="D2249">
        <v>0.10362694300518099</v>
      </c>
      <c r="E2249">
        <v>6.02513750851012E-2</v>
      </c>
      <c r="F2249">
        <v>0.14700251092526201</v>
      </c>
      <c r="G2249">
        <v>20</v>
      </c>
      <c r="H2249">
        <v>0.10362694300518099</v>
      </c>
      <c r="I2249">
        <v>193</v>
      </c>
      <c r="J2249" t="s">
        <v>46</v>
      </c>
      <c r="K2249" t="s">
        <v>2716</v>
      </c>
      <c r="L2249" t="s">
        <v>2750</v>
      </c>
      <c r="N2249" t="s">
        <v>3307</v>
      </c>
      <c r="O2249" t="s">
        <v>2717</v>
      </c>
      <c r="Q2249" t="s">
        <v>2752</v>
      </c>
      <c r="R2249" t="s">
        <v>46</v>
      </c>
      <c r="T2249" t="s">
        <v>2719</v>
      </c>
      <c r="V2249" t="s">
        <v>2714</v>
      </c>
      <c r="W2249">
        <v>0.95</v>
      </c>
      <c r="X2249" t="b">
        <v>1</v>
      </c>
      <c r="Y2249" t="s">
        <v>2720</v>
      </c>
    </row>
    <row r="2250" spans="1:25" x14ac:dyDescent="0.35">
      <c r="A2250" t="s">
        <v>2753</v>
      </c>
      <c r="B2250" t="s">
        <v>1500</v>
      </c>
      <c r="C2250" t="s">
        <v>1500</v>
      </c>
      <c r="D2250">
        <v>1</v>
      </c>
      <c r="E2250">
        <v>1</v>
      </c>
      <c r="F2250">
        <v>1</v>
      </c>
      <c r="G2250">
        <v>4</v>
      </c>
      <c r="H2250">
        <v>1</v>
      </c>
      <c r="I2250">
        <v>4</v>
      </c>
      <c r="J2250" t="s">
        <v>47</v>
      </c>
      <c r="K2250" t="s">
        <v>2716</v>
      </c>
      <c r="L2250" t="s">
        <v>2747</v>
      </c>
      <c r="N2250" t="s">
        <v>3307</v>
      </c>
      <c r="O2250" t="s">
        <v>2717</v>
      </c>
      <c r="Q2250" t="s">
        <v>2754</v>
      </c>
      <c r="R2250" t="s">
        <v>47</v>
      </c>
      <c r="T2250" t="s">
        <v>2719</v>
      </c>
      <c r="V2250" t="s">
        <v>2714</v>
      </c>
      <c r="W2250">
        <v>0.95</v>
      </c>
      <c r="X2250" t="b">
        <v>1</v>
      </c>
      <c r="Y2250" t="s">
        <v>2720</v>
      </c>
    </row>
    <row r="2251" spans="1:25" x14ac:dyDescent="0.35">
      <c r="A2251" t="s">
        <v>2753</v>
      </c>
      <c r="B2251" t="s">
        <v>1496</v>
      </c>
      <c r="C2251" t="s">
        <v>1500</v>
      </c>
      <c r="D2251">
        <v>0.86010362694300502</v>
      </c>
      <c r="E2251">
        <v>0.81073590915064697</v>
      </c>
      <c r="F2251">
        <v>0.90947134473536395</v>
      </c>
      <c r="G2251">
        <v>166</v>
      </c>
      <c r="H2251">
        <v>0.86010362694300502</v>
      </c>
      <c r="I2251">
        <v>193</v>
      </c>
      <c r="J2251" t="s">
        <v>47</v>
      </c>
      <c r="K2251" t="s">
        <v>2716</v>
      </c>
      <c r="L2251" t="s">
        <v>2747</v>
      </c>
      <c r="N2251" t="s">
        <v>3307</v>
      </c>
      <c r="O2251" t="s">
        <v>2717</v>
      </c>
      <c r="Q2251" t="s">
        <v>2754</v>
      </c>
      <c r="R2251" t="s">
        <v>47</v>
      </c>
      <c r="T2251" t="s">
        <v>2719</v>
      </c>
      <c r="V2251" t="s">
        <v>2714</v>
      </c>
      <c r="W2251">
        <v>0.95</v>
      </c>
      <c r="X2251" t="b">
        <v>1</v>
      </c>
      <c r="Y2251" t="s">
        <v>2720</v>
      </c>
    </row>
    <row r="2252" spans="1:25" x14ac:dyDescent="0.35">
      <c r="A2252" t="s">
        <v>2753</v>
      </c>
      <c r="B2252" t="s">
        <v>1496</v>
      </c>
      <c r="C2252" t="s">
        <v>1549</v>
      </c>
      <c r="D2252">
        <v>4.1450777202072499E-2</v>
      </c>
      <c r="E2252">
        <v>1.3082172064733199E-2</v>
      </c>
      <c r="F2252">
        <v>6.9819382339411901E-2</v>
      </c>
      <c r="G2252">
        <v>8</v>
      </c>
      <c r="H2252">
        <v>4.1450777202072499E-2</v>
      </c>
      <c r="I2252">
        <v>193</v>
      </c>
      <c r="J2252" t="s">
        <v>47</v>
      </c>
      <c r="K2252" t="s">
        <v>2716</v>
      </c>
      <c r="L2252" t="s">
        <v>2749</v>
      </c>
      <c r="N2252" t="s">
        <v>3307</v>
      </c>
      <c r="O2252" t="s">
        <v>2717</v>
      </c>
      <c r="Q2252" t="s">
        <v>2754</v>
      </c>
      <c r="R2252" t="s">
        <v>47</v>
      </c>
      <c r="T2252" t="s">
        <v>2719</v>
      </c>
      <c r="V2252" t="s">
        <v>2714</v>
      </c>
      <c r="W2252">
        <v>0.95</v>
      </c>
      <c r="X2252" t="b">
        <v>1</v>
      </c>
      <c r="Y2252" t="s">
        <v>2720</v>
      </c>
    </row>
    <row r="2253" spans="1:25" x14ac:dyDescent="0.35">
      <c r="A2253" t="s">
        <v>2753</v>
      </c>
      <c r="B2253" t="s">
        <v>1496</v>
      </c>
      <c r="C2253" t="s">
        <v>1550</v>
      </c>
      <c r="D2253">
        <v>9.8445595854922296E-2</v>
      </c>
      <c r="E2253">
        <v>5.6046309255788303E-2</v>
      </c>
      <c r="F2253">
        <v>0.14084488245405599</v>
      </c>
      <c r="G2253">
        <v>19</v>
      </c>
      <c r="H2253">
        <v>9.8445595854922296E-2</v>
      </c>
      <c r="I2253">
        <v>193</v>
      </c>
      <c r="J2253" t="s">
        <v>47</v>
      </c>
      <c r="K2253" t="s">
        <v>2716</v>
      </c>
      <c r="L2253" t="s">
        <v>2750</v>
      </c>
      <c r="N2253" t="s">
        <v>3307</v>
      </c>
      <c r="O2253" t="s">
        <v>2717</v>
      </c>
      <c r="Q2253" t="s">
        <v>2754</v>
      </c>
      <c r="R2253" t="s">
        <v>47</v>
      </c>
      <c r="T2253" t="s">
        <v>2719</v>
      </c>
      <c r="V2253" t="s">
        <v>2714</v>
      </c>
      <c r="W2253">
        <v>0.95</v>
      </c>
      <c r="X2253" t="b">
        <v>1</v>
      </c>
      <c r="Y2253" t="s">
        <v>2720</v>
      </c>
    </row>
    <row r="2254" spans="1:25" x14ac:dyDescent="0.35">
      <c r="A2254" t="s">
        <v>2755</v>
      </c>
      <c r="B2254" t="s">
        <v>1500</v>
      </c>
      <c r="C2254" t="s">
        <v>1500</v>
      </c>
      <c r="D2254">
        <v>1</v>
      </c>
      <c r="E2254">
        <v>1</v>
      </c>
      <c r="F2254">
        <v>1</v>
      </c>
      <c r="G2254">
        <v>4</v>
      </c>
      <c r="H2254">
        <v>1</v>
      </c>
      <c r="I2254">
        <v>4</v>
      </c>
      <c r="J2254" t="s">
        <v>48</v>
      </c>
      <c r="K2254" t="s">
        <v>2716</v>
      </c>
      <c r="L2254" t="s">
        <v>2747</v>
      </c>
      <c r="N2254" t="s">
        <v>3307</v>
      </c>
      <c r="O2254" t="s">
        <v>2717</v>
      </c>
      <c r="Q2254" t="s">
        <v>2756</v>
      </c>
      <c r="R2254" t="s">
        <v>48</v>
      </c>
      <c r="T2254" t="s">
        <v>2719</v>
      </c>
      <c r="V2254" t="s">
        <v>2714</v>
      </c>
      <c r="W2254">
        <v>0.95</v>
      </c>
      <c r="X2254" t="b">
        <v>1</v>
      </c>
      <c r="Y2254" t="s">
        <v>2720</v>
      </c>
    </row>
    <row r="2255" spans="1:25" x14ac:dyDescent="0.35">
      <c r="A2255" t="s">
        <v>2755</v>
      </c>
      <c r="B2255" t="s">
        <v>1496</v>
      </c>
      <c r="C2255" t="s">
        <v>1500</v>
      </c>
      <c r="D2255">
        <v>0.86528497409326399</v>
      </c>
      <c r="E2255">
        <v>0.816694399551258</v>
      </c>
      <c r="F2255">
        <v>0.91387554863527098</v>
      </c>
      <c r="G2255">
        <v>167</v>
      </c>
      <c r="H2255">
        <v>0.86528497409326399</v>
      </c>
      <c r="I2255">
        <v>193</v>
      </c>
      <c r="J2255" t="s">
        <v>48</v>
      </c>
      <c r="K2255" t="s">
        <v>2716</v>
      </c>
      <c r="L2255" t="s">
        <v>2747</v>
      </c>
      <c r="N2255" t="s">
        <v>3307</v>
      </c>
      <c r="O2255" t="s">
        <v>2717</v>
      </c>
      <c r="Q2255" t="s">
        <v>2756</v>
      </c>
      <c r="R2255" t="s">
        <v>48</v>
      </c>
      <c r="T2255" t="s">
        <v>2719</v>
      </c>
      <c r="V2255" t="s">
        <v>2714</v>
      </c>
      <c r="W2255">
        <v>0.95</v>
      </c>
      <c r="X2255" t="b">
        <v>1</v>
      </c>
      <c r="Y2255" t="s">
        <v>2720</v>
      </c>
    </row>
    <row r="2256" spans="1:25" x14ac:dyDescent="0.35">
      <c r="A2256" t="s">
        <v>2755</v>
      </c>
      <c r="B2256" t="s">
        <v>1496</v>
      </c>
      <c r="C2256" t="s">
        <v>1549</v>
      </c>
      <c r="D2256">
        <v>3.10880829015544E-2</v>
      </c>
      <c r="E2256">
        <v>6.3877075372199997E-3</v>
      </c>
      <c r="F2256">
        <v>5.5788458265888803E-2</v>
      </c>
      <c r="G2256">
        <v>6</v>
      </c>
      <c r="H2256">
        <v>3.10880829015544E-2</v>
      </c>
      <c r="I2256">
        <v>193</v>
      </c>
      <c r="J2256" t="s">
        <v>48</v>
      </c>
      <c r="K2256" t="s">
        <v>2716</v>
      </c>
      <c r="L2256" t="s">
        <v>2749</v>
      </c>
      <c r="N2256" t="s">
        <v>3307</v>
      </c>
      <c r="O2256" t="s">
        <v>2717</v>
      </c>
      <c r="Q2256" t="s">
        <v>2756</v>
      </c>
      <c r="R2256" t="s">
        <v>48</v>
      </c>
      <c r="T2256" t="s">
        <v>2719</v>
      </c>
      <c r="V2256" t="s">
        <v>2714</v>
      </c>
      <c r="W2256">
        <v>0.95</v>
      </c>
      <c r="X2256" t="b">
        <v>1</v>
      </c>
      <c r="Y2256" t="s">
        <v>2720</v>
      </c>
    </row>
    <row r="2257" spans="1:25" x14ac:dyDescent="0.35">
      <c r="A2257" t="s">
        <v>2755</v>
      </c>
      <c r="B2257" t="s">
        <v>1496</v>
      </c>
      <c r="C2257" t="s">
        <v>1550</v>
      </c>
      <c r="D2257">
        <v>0.10362694300518099</v>
      </c>
      <c r="E2257">
        <v>6.02513750851012E-2</v>
      </c>
      <c r="F2257">
        <v>0.14700251092526201</v>
      </c>
      <c r="G2257">
        <v>20</v>
      </c>
      <c r="H2257">
        <v>0.10362694300518099</v>
      </c>
      <c r="I2257">
        <v>193</v>
      </c>
      <c r="J2257" t="s">
        <v>48</v>
      </c>
      <c r="K2257" t="s">
        <v>2716</v>
      </c>
      <c r="L2257" t="s">
        <v>2750</v>
      </c>
      <c r="N2257" t="s">
        <v>3307</v>
      </c>
      <c r="O2257" t="s">
        <v>2717</v>
      </c>
      <c r="Q2257" t="s">
        <v>2756</v>
      </c>
      <c r="R2257" t="s">
        <v>48</v>
      </c>
      <c r="T2257" t="s">
        <v>2719</v>
      </c>
      <c r="V2257" t="s">
        <v>2714</v>
      </c>
      <c r="W2257">
        <v>0.95</v>
      </c>
      <c r="X2257" t="b">
        <v>1</v>
      </c>
      <c r="Y2257" t="s">
        <v>2720</v>
      </c>
    </row>
    <row r="2258" spans="1:25" x14ac:dyDescent="0.35">
      <c r="A2258" t="s">
        <v>2757</v>
      </c>
      <c r="B2258" t="s">
        <v>1500</v>
      </c>
      <c r="C2258" t="s">
        <v>1500</v>
      </c>
      <c r="D2258">
        <v>1</v>
      </c>
      <c r="E2258">
        <v>1</v>
      </c>
      <c r="F2258">
        <v>1</v>
      </c>
      <c r="G2258">
        <v>4</v>
      </c>
      <c r="H2258">
        <v>1</v>
      </c>
      <c r="I2258">
        <v>4</v>
      </c>
      <c r="J2258" t="s">
        <v>49</v>
      </c>
      <c r="K2258" t="s">
        <v>2716</v>
      </c>
      <c r="L2258" t="s">
        <v>2747</v>
      </c>
      <c r="N2258" t="s">
        <v>3307</v>
      </c>
      <c r="O2258" t="s">
        <v>2717</v>
      </c>
      <c r="Q2258" t="s">
        <v>2758</v>
      </c>
      <c r="R2258" t="s">
        <v>49</v>
      </c>
      <c r="T2258" t="s">
        <v>2719</v>
      </c>
      <c r="V2258" t="s">
        <v>2714</v>
      </c>
      <c r="W2258">
        <v>0.95</v>
      </c>
      <c r="X2258" t="b">
        <v>1</v>
      </c>
      <c r="Y2258" t="s">
        <v>2720</v>
      </c>
    </row>
    <row r="2259" spans="1:25" x14ac:dyDescent="0.35">
      <c r="A2259" t="s">
        <v>2757</v>
      </c>
      <c r="B2259" t="s">
        <v>1496</v>
      </c>
      <c r="C2259" t="s">
        <v>1500</v>
      </c>
      <c r="D2259">
        <v>0.932642487046632</v>
      </c>
      <c r="E2259">
        <v>0.896971506028997</v>
      </c>
      <c r="F2259">
        <v>0.96831346806426799</v>
      </c>
      <c r="G2259">
        <v>180</v>
      </c>
      <c r="H2259">
        <v>0.932642487046632</v>
      </c>
      <c r="I2259">
        <v>193</v>
      </c>
      <c r="J2259" t="s">
        <v>49</v>
      </c>
      <c r="K2259" t="s">
        <v>2716</v>
      </c>
      <c r="L2259" t="s">
        <v>2747</v>
      </c>
      <c r="N2259" t="s">
        <v>3307</v>
      </c>
      <c r="O2259" t="s">
        <v>2717</v>
      </c>
      <c r="Q2259" t="s">
        <v>2758</v>
      </c>
      <c r="R2259" t="s">
        <v>49</v>
      </c>
      <c r="T2259" t="s">
        <v>2719</v>
      </c>
      <c r="V2259" t="s">
        <v>2714</v>
      </c>
      <c r="W2259">
        <v>0.95</v>
      </c>
      <c r="X2259" t="b">
        <v>1</v>
      </c>
      <c r="Y2259" t="s">
        <v>2720</v>
      </c>
    </row>
    <row r="2260" spans="1:25" x14ac:dyDescent="0.35">
      <c r="A2260" t="s">
        <v>2757</v>
      </c>
      <c r="B2260" t="s">
        <v>1496</v>
      </c>
      <c r="C2260" t="s">
        <v>1549</v>
      </c>
      <c r="D2260">
        <v>1.03626943005181E-2</v>
      </c>
      <c r="E2260">
        <v>-4.0497886368483001E-3</v>
      </c>
      <c r="F2260">
        <v>2.47751772378846E-2</v>
      </c>
      <c r="G2260">
        <v>2</v>
      </c>
      <c r="H2260">
        <v>1.03626943005181E-2</v>
      </c>
      <c r="I2260">
        <v>193</v>
      </c>
      <c r="J2260" t="s">
        <v>49</v>
      </c>
      <c r="K2260" t="s">
        <v>2716</v>
      </c>
      <c r="L2260" t="s">
        <v>2749</v>
      </c>
      <c r="N2260" t="s">
        <v>3307</v>
      </c>
      <c r="O2260" t="s">
        <v>2717</v>
      </c>
      <c r="Q2260" t="s">
        <v>2758</v>
      </c>
      <c r="R2260" t="s">
        <v>49</v>
      </c>
      <c r="T2260" t="s">
        <v>2719</v>
      </c>
      <c r="V2260" t="s">
        <v>2714</v>
      </c>
      <c r="W2260">
        <v>0.95</v>
      </c>
      <c r="X2260" t="b">
        <v>1</v>
      </c>
      <c r="Y2260" t="s">
        <v>2720</v>
      </c>
    </row>
    <row r="2261" spans="1:25" x14ac:dyDescent="0.35">
      <c r="A2261" t="s">
        <v>2757</v>
      </c>
      <c r="B2261" t="s">
        <v>1496</v>
      </c>
      <c r="C2261" t="s">
        <v>1550</v>
      </c>
      <c r="D2261">
        <v>5.6994818652849701E-2</v>
      </c>
      <c r="E2261">
        <v>2.40005002394959E-2</v>
      </c>
      <c r="F2261">
        <v>8.9989137066203595E-2</v>
      </c>
      <c r="G2261">
        <v>11</v>
      </c>
      <c r="H2261">
        <v>5.6994818652849701E-2</v>
      </c>
      <c r="I2261">
        <v>193</v>
      </c>
      <c r="J2261" t="s">
        <v>49</v>
      </c>
      <c r="K2261" t="s">
        <v>2716</v>
      </c>
      <c r="L2261" t="s">
        <v>2750</v>
      </c>
      <c r="N2261" t="s">
        <v>3307</v>
      </c>
      <c r="O2261" t="s">
        <v>2717</v>
      </c>
      <c r="Q2261" t="s">
        <v>2758</v>
      </c>
      <c r="R2261" t="s">
        <v>49</v>
      </c>
      <c r="T2261" t="s">
        <v>2719</v>
      </c>
      <c r="V2261" t="s">
        <v>2714</v>
      </c>
      <c r="W2261">
        <v>0.95</v>
      </c>
      <c r="X2261" t="b">
        <v>1</v>
      </c>
      <c r="Y2261" t="s">
        <v>2720</v>
      </c>
    </row>
    <row r="2262" spans="1:25" x14ac:dyDescent="0.35">
      <c r="A2262" t="s">
        <v>2759</v>
      </c>
      <c r="B2262" t="s">
        <v>1500</v>
      </c>
      <c r="C2262" t="s">
        <v>1500</v>
      </c>
      <c r="D2262">
        <v>1</v>
      </c>
      <c r="E2262">
        <v>1</v>
      </c>
      <c r="F2262">
        <v>1</v>
      </c>
      <c r="G2262">
        <v>4</v>
      </c>
      <c r="H2262">
        <v>1</v>
      </c>
      <c r="I2262">
        <v>4</v>
      </c>
      <c r="J2262" t="s">
        <v>50</v>
      </c>
      <c r="K2262" t="s">
        <v>2716</v>
      </c>
      <c r="L2262" t="s">
        <v>2747</v>
      </c>
      <c r="N2262" t="s">
        <v>3307</v>
      </c>
      <c r="O2262" t="s">
        <v>2717</v>
      </c>
      <c r="Q2262" t="s">
        <v>2760</v>
      </c>
      <c r="R2262" t="s">
        <v>50</v>
      </c>
      <c r="T2262" t="s">
        <v>2719</v>
      </c>
      <c r="V2262" t="s">
        <v>2714</v>
      </c>
      <c r="W2262">
        <v>0.95</v>
      </c>
      <c r="X2262" t="b">
        <v>1</v>
      </c>
      <c r="Y2262" t="s">
        <v>2720</v>
      </c>
    </row>
    <row r="2263" spans="1:25" x14ac:dyDescent="0.35">
      <c r="A2263" t="s">
        <v>2759</v>
      </c>
      <c r="B2263" t="s">
        <v>1496</v>
      </c>
      <c r="C2263" t="s">
        <v>1500</v>
      </c>
      <c r="D2263">
        <v>0.90155440414507804</v>
      </c>
      <c r="E2263">
        <v>0.85915511754594398</v>
      </c>
      <c r="F2263">
        <v>0.94395369074421198</v>
      </c>
      <c r="G2263">
        <v>174</v>
      </c>
      <c r="H2263">
        <v>0.90155440414507804</v>
      </c>
      <c r="I2263">
        <v>193</v>
      </c>
      <c r="J2263" t="s">
        <v>50</v>
      </c>
      <c r="K2263" t="s">
        <v>2716</v>
      </c>
      <c r="L2263" t="s">
        <v>2747</v>
      </c>
      <c r="N2263" t="s">
        <v>3307</v>
      </c>
      <c r="O2263" t="s">
        <v>2717</v>
      </c>
      <c r="Q2263" t="s">
        <v>2760</v>
      </c>
      <c r="R2263" t="s">
        <v>50</v>
      </c>
      <c r="T2263" t="s">
        <v>2719</v>
      </c>
      <c r="V2263" t="s">
        <v>2714</v>
      </c>
      <c r="W2263">
        <v>0.95</v>
      </c>
      <c r="X2263" t="b">
        <v>1</v>
      </c>
      <c r="Y2263" t="s">
        <v>2720</v>
      </c>
    </row>
    <row r="2264" spans="1:25" x14ac:dyDescent="0.35">
      <c r="A2264" t="s">
        <v>2759</v>
      </c>
      <c r="B2264" t="s">
        <v>1496</v>
      </c>
      <c r="C2264" t="s">
        <v>1549</v>
      </c>
      <c r="D2264">
        <v>2.0725388601036301E-2</v>
      </c>
      <c r="E2264">
        <v>4.50054354727236E-4</v>
      </c>
      <c r="F2264">
        <v>4.1000722847345301E-2</v>
      </c>
      <c r="G2264">
        <v>4</v>
      </c>
      <c r="H2264">
        <v>2.0725388601036301E-2</v>
      </c>
      <c r="I2264">
        <v>193</v>
      </c>
      <c r="J2264" t="s">
        <v>50</v>
      </c>
      <c r="K2264" t="s">
        <v>2716</v>
      </c>
      <c r="L2264" t="s">
        <v>2749</v>
      </c>
      <c r="N2264" t="s">
        <v>3307</v>
      </c>
      <c r="O2264" t="s">
        <v>2717</v>
      </c>
      <c r="Q2264" t="s">
        <v>2760</v>
      </c>
      <c r="R2264" t="s">
        <v>50</v>
      </c>
      <c r="T2264" t="s">
        <v>2719</v>
      </c>
      <c r="V2264" t="s">
        <v>2714</v>
      </c>
      <c r="W2264">
        <v>0.95</v>
      </c>
      <c r="X2264" t="b">
        <v>1</v>
      </c>
      <c r="Y2264" t="s">
        <v>2720</v>
      </c>
    </row>
    <row r="2265" spans="1:25" x14ac:dyDescent="0.35">
      <c r="A2265" t="s">
        <v>2759</v>
      </c>
      <c r="B2265" t="s">
        <v>1496</v>
      </c>
      <c r="C2265" t="s">
        <v>1550</v>
      </c>
      <c r="D2265">
        <v>7.7720207253885995E-2</v>
      </c>
      <c r="E2265">
        <v>3.9616892753451198E-2</v>
      </c>
      <c r="F2265">
        <v>0.11582352175432099</v>
      </c>
      <c r="G2265">
        <v>15</v>
      </c>
      <c r="H2265">
        <v>7.7720207253885995E-2</v>
      </c>
      <c r="I2265">
        <v>193</v>
      </c>
      <c r="J2265" t="s">
        <v>50</v>
      </c>
      <c r="K2265" t="s">
        <v>2716</v>
      </c>
      <c r="L2265" t="s">
        <v>2750</v>
      </c>
      <c r="N2265" t="s">
        <v>3307</v>
      </c>
      <c r="O2265" t="s">
        <v>2717</v>
      </c>
      <c r="Q2265" t="s">
        <v>2760</v>
      </c>
      <c r="R2265" t="s">
        <v>50</v>
      </c>
      <c r="T2265" t="s">
        <v>2719</v>
      </c>
      <c r="V2265" t="s">
        <v>2714</v>
      </c>
      <c r="W2265">
        <v>0.95</v>
      </c>
      <c r="X2265" t="b">
        <v>1</v>
      </c>
      <c r="Y2265" t="s">
        <v>2720</v>
      </c>
    </row>
    <row r="2266" spans="1:25" x14ac:dyDescent="0.35">
      <c r="A2266" t="s">
        <v>2761</v>
      </c>
      <c r="B2266" t="s">
        <v>1500</v>
      </c>
      <c r="C2266" t="s">
        <v>1639</v>
      </c>
      <c r="D2266">
        <v>1</v>
      </c>
      <c r="E2266">
        <v>1</v>
      </c>
      <c r="F2266">
        <v>1</v>
      </c>
      <c r="G2266">
        <v>4</v>
      </c>
      <c r="H2266">
        <v>1</v>
      </c>
      <c r="I2266">
        <v>4</v>
      </c>
      <c r="J2266" t="s">
        <v>55</v>
      </c>
      <c r="K2266" t="s">
        <v>2716</v>
      </c>
      <c r="L2266" t="s">
        <v>2766</v>
      </c>
      <c r="N2266" t="s">
        <v>3307</v>
      </c>
      <c r="O2266" t="s">
        <v>2763</v>
      </c>
      <c r="P2266" t="s">
        <v>2764</v>
      </c>
      <c r="Q2266" t="s">
        <v>2765</v>
      </c>
      <c r="R2266" t="s">
        <v>55</v>
      </c>
      <c r="T2266" t="s">
        <v>2719</v>
      </c>
      <c r="V2266" t="s">
        <v>2714</v>
      </c>
      <c r="W2266">
        <v>0.95</v>
      </c>
      <c r="X2266" t="b">
        <v>1</v>
      </c>
      <c r="Y2266" t="s">
        <v>2720</v>
      </c>
    </row>
    <row r="2267" spans="1:25" x14ac:dyDescent="0.35">
      <c r="A2267" t="s">
        <v>2761</v>
      </c>
      <c r="B2267" t="s">
        <v>1496</v>
      </c>
      <c r="C2267" t="s">
        <v>1609</v>
      </c>
      <c r="D2267">
        <v>0.27461139896373099</v>
      </c>
      <c r="E2267">
        <v>0.211091605495144</v>
      </c>
      <c r="F2267">
        <v>0.33813119243231698</v>
      </c>
      <c r="G2267">
        <v>53</v>
      </c>
      <c r="H2267">
        <v>0.27461139896373099</v>
      </c>
      <c r="I2267">
        <v>193</v>
      </c>
      <c r="J2267" t="s">
        <v>55</v>
      </c>
      <c r="K2267" t="s">
        <v>2716</v>
      </c>
      <c r="L2267" t="s">
        <v>2762</v>
      </c>
      <c r="N2267" t="s">
        <v>3307</v>
      </c>
      <c r="O2267" t="s">
        <v>2763</v>
      </c>
      <c r="P2267" t="s">
        <v>2764</v>
      </c>
      <c r="Q2267" t="s">
        <v>2765</v>
      </c>
      <c r="R2267" t="s">
        <v>55</v>
      </c>
      <c r="T2267" t="s">
        <v>2719</v>
      </c>
      <c r="V2267" t="s">
        <v>2714</v>
      </c>
      <c r="W2267">
        <v>0.95</v>
      </c>
      <c r="X2267" t="b">
        <v>1</v>
      </c>
      <c r="Y2267" t="s">
        <v>2720</v>
      </c>
    </row>
    <row r="2268" spans="1:25" x14ac:dyDescent="0.35">
      <c r="A2268" t="s">
        <v>2761</v>
      </c>
      <c r="B2268" t="s">
        <v>1496</v>
      </c>
      <c r="C2268" t="s">
        <v>1551</v>
      </c>
      <c r="D2268">
        <v>5.1813471502590702E-3</v>
      </c>
      <c r="E2268">
        <v>-5.03646088106381E-3</v>
      </c>
      <c r="F2268">
        <v>1.53991551815819E-2</v>
      </c>
      <c r="G2268">
        <v>1</v>
      </c>
      <c r="H2268">
        <v>5.1813471502590702E-3</v>
      </c>
      <c r="I2268">
        <v>193</v>
      </c>
      <c r="J2268" t="s">
        <v>55</v>
      </c>
      <c r="K2268" t="s">
        <v>2716</v>
      </c>
      <c r="L2268" t="s">
        <v>2767</v>
      </c>
      <c r="N2268" t="s">
        <v>3307</v>
      </c>
      <c r="O2268" t="s">
        <v>2763</v>
      </c>
      <c r="P2268" t="s">
        <v>2764</v>
      </c>
      <c r="Q2268" t="s">
        <v>2765</v>
      </c>
      <c r="R2268" t="s">
        <v>55</v>
      </c>
      <c r="T2268" t="s">
        <v>2719</v>
      </c>
      <c r="V2268" t="s">
        <v>2714</v>
      </c>
      <c r="W2268">
        <v>0.95</v>
      </c>
      <c r="X2268" t="b">
        <v>1</v>
      </c>
      <c r="Y2268" t="s">
        <v>2720</v>
      </c>
    </row>
    <row r="2269" spans="1:25" x14ac:dyDescent="0.35">
      <c r="A2269" t="s">
        <v>2761</v>
      </c>
      <c r="B2269" t="s">
        <v>1496</v>
      </c>
      <c r="C2269" t="s">
        <v>1530</v>
      </c>
      <c r="D2269">
        <v>3.10880829015544E-2</v>
      </c>
      <c r="E2269">
        <v>6.38770753722003E-3</v>
      </c>
      <c r="F2269">
        <v>5.5788458265888803E-2</v>
      </c>
      <c r="G2269">
        <v>6</v>
      </c>
      <c r="H2269">
        <v>3.10880829015544E-2</v>
      </c>
      <c r="I2269">
        <v>193</v>
      </c>
      <c r="J2269" t="s">
        <v>55</v>
      </c>
      <c r="K2269" t="s">
        <v>2716</v>
      </c>
      <c r="L2269" t="s">
        <v>2768</v>
      </c>
      <c r="N2269" t="s">
        <v>3307</v>
      </c>
      <c r="O2269" t="s">
        <v>2763</v>
      </c>
      <c r="P2269" t="s">
        <v>2764</v>
      </c>
      <c r="Q2269" t="s">
        <v>2765</v>
      </c>
      <c r="R2269" t="s">
        <v>55</v>
      </c>
      <c r="T2269" t="s">
        <v>2719</v>
      </c>
      <c r="V2269" t="s">
        <v>2714</v>
      </c>
      <c r="W2269">
        <v>0.95</v>
      </c>
      <c r="X2269" t="b">
        <v>1</v>
      </c>
      <c r="Y2269" t="s">
        <v>2720</v>
      </c>
    </row>
    <row r="2270" spans="1:25" x14ac:dyDescent="0.35">
      <c r="A2270" t="s">
        <v>2761</v>
      </c>
      <c r="B2270" t="s">
        <v>1496</v>
      </c>
      <c r="C2270" t="s">
        <v>1734</v>
      </c>
      <c r="D2270">
        <v>1.55440414507772E-2</v>
      </c>
      <c r="E2270">
        <v>-2.0613040546294198E-3</v>
      </c>
      <c r="F2270">
        <v>3.3149386956183802E-2</v>
      </c>
      <c r="G2270">
        <v>3</v>
      </c>
      <c r="H2270">
        <v>1.55440414507772E-2</v>
      </c>
      <c r="I2270">
        <v>193</v>
      </c>
      <c r="J2270" t="s">
        <v>55</v>
      </c>
      <c r="K2270" t="s">
        <v>2716</v>
      </c>
      <c r="L2270" t="s">
        <v>2769</v>
      </c>
      <c r="N2270" t="s">
        <v>3307</v>
      </c>
      <c r="O2270" t="s">
        <v>2763</v>
      </c>
      <c r="P2270" t="s">
        <v>2764</v>
      </c>
      <c r="Q2270" t="s">
        <v>2765</v>
      </c>
      <c r="R2270" t="s">
        <v>55</v>
      </c>
      <c r="T2270" t="s">
        <v>2719</v>
      </c>
      <c r="V2270" t="s">
        <v>2714</v>
      </c>
      <c r="W2270">
        <v>0.95</v>
      </c>
      <c r="X2270" t="b">
        <v>1</v>
      </c>
      <c r="Y2270" t="s">
        <v>2720</v>
      </c>
    </row>
    <row r="2271" spans="1:25" x14ac:dyDescent="0.35">
      <c r="A2271" t="s">
        <v>2761</v>
      </c>
      <c r="B2271" t="s">
        <v>1496</v>
      </c>
      <c r="C2271" t="s">
        <v>1503</v>
      </c>
      <c r="D2271">
        <v>4.6632124352331598E-2</v>
      </c>
      <c r="E2271">
        <v>1.6624107784706899E-2</v>
      </c>
      <c r="F2271">
        <v>7.6640140919956301E-2</v>
      </c>
      <c r="G2271">
        <v>9</v>
      </c>
      <c r="H2271">
        <v>4.6632124352331598E-2</v>
      </c>
      <c r="I2271">
        <v>193</v>
      </c>
      <c r="J2271" t="s">
        <v>55</v>
      </c>
      <c r="K2271" t="s">
        <v>2716</v>
      </c>
      <c r="L2271" t="s">
        <v>2770</v>
      </c>
      <c r="N2271" t="s">
        <v>3307</v>
      </c>
      <c r="O2271" t="s">
        <v>2763</v>
      </c>
      <c r="P2271" t="s">
        <v>2764</v>
      </c>
      <c r="Q2271" t="s">
        <v>2765</v>
      </c>
      <c r="R2271" t="s">
        <v>55</v>
      </c>
      <c r="T2271" t="s">
        <v>2719</v>
      </c>
      <c r="V2271" t="s">
        <v>2714</v>
      </c>
      <c r="W2271">
        <v>0.95</v>
      </c>
      <c r="X2271" t="b">
        <v>1</v>
      </c>
      <c r="Y2271" t="s">
        <v>2720</v>
      </c>
    </row>
    <row r="2272" spans="1:25" x14ac:dyDescent="0.35">
      <c r="A2272" t="s">
        <v>2761</v>
      </c>
      <c r="B2272" t="s">
        <v>1496</v>
      </c>
      <c r="C2272" t="s">
        <v>1592</v>
      </c>
      <c r="D2272">
        <v>1.55440414507772E-2</v>
      </c>
      <c r="E2272">
        <v>-2.0613040546294099E-3</v>
      </c>
      <c r="F2272">
        <v>3.3149386956183802E-2</v>
      </c>
      <c r="G2272">
        <v>3</v>
      </c>
      <c r="H2272">
        <v>1.55440414507772E-2</v>
      </c>
      <c r="I2272">
        <v>193</v>
      </c>
      <c r="J2272" t="s">
        <v>55</v>
      </c>
      <c r="K2272" t="s">
        <v>2716</v>
      </c>
      <c r="L2272" t="s">
        <v>2771</v>
      </c>
      <c r="N2272" t="s">
        <v>3307</v>
      </c>
      <c r="O2272" t="s">
        <v>2763</v>
      </c>
      <c r="P2272" t="s">
        <v>2764</v>
      </c>
      <c r="Q2272" t="s">
        <v>2765</v>
      </c>
      <c r="R2272" t="s">
        <v>55</v>
      </c>
      <c r="T2272" t="s">
        <v>2719</v>
      </c>
      <c r="V2272" t="s">
        <v>2714</v>
      </c>
      <c r="W2272">
        <v>0.95</v>
      </c>
      <c r="X2272" t="b">
        <v>1</v>
      </c>
      <c r="Y2272" t="s">
        <v>2720</v>
      </c>
    </row>
    <row r="2273" spans="1:25" x14ac:dyDescent="0.35">
      <c r="A2273" t="s">
        <v>2761</v>
      </c>
      <c r="B2273" t="s">
        <v>1496</v>
      </c>
      <c r="C2273" t="s">
        <v>1501</v>
      </c>
      <c r="D2273">
        <v>0.49740932642487001</v>
      </c>
      <c r="E2273">
        <v>0.426250527623873</v>
      </c>
      <c r="F2273">
        <v>0.56856812522586797</v>
      </c>
      <c r="G2273">
        <v>96</v>
      </c>
      <c r="H2273">
        <v>0.49740932642487001</v>
      </c>
      <c r="I2273">
        <v>193</v>
      </c>
      <c r="J2273" t="s">
        <v>55</v>
      </c>
      <c r="K2273" t="s">
        <v>2716</v>
      </c>
      <c r="L2273" t="s">
        <v>2772</v>
      </c>
      <c r="N2273" t="s">
        <v>3307</v>
      </c>
      <c r="O2273" t="s">
        <v>2763</v>
      </c>
      <c r="P2273" t="s">
        <v>2764</v>
      </c>
      <c r="Q2273" t="s">
        <v>2765</v>
      </c>
      <c r="R2273" t="s">
        <v>55</v>
      </c>
      <c r="T2273" t="s">
        <v>2719</v>
      </c>
      <c r="V2273" t="s">
        <v>2714</v>
      </c>
      <c r="W2273">
        <v>0.95</v>
      </c>
      <c r="X2273" t="b">
        <v>1</v>
      </c>
      <c r="Y2273" t="s">
        <v>2720</v>
      </c>
    </row>
    <row r="2274" spans="1:25" x14ac:dyDescent="0.35">
      <c r="A2274" t="s">
        <v>2761</v>
      </c>
      <c r="B2274" t="s">
        <v>1496</v>
      </c>
      <c r="C2274" t="s">
        <v>1867</v>
      </c>
      <c r="D2274">
        <v>1.03626943005181E-2</v>
      </c>
      <c r="E2274">
        <v>-4.0497886368483097E-3</v>
      </c>
      <c r="F2274">
        <v>2.47751772378846E-2</v>
      </c>
      <c r="G2274">
        <v>2</v>
      </c>
      <c r="H2274">
        <v>1.03626943005181E-2</v>
      </c>
      <c r="I2274">
        <v>193</v>
      </c>
      <c r="J2274" t="s">
        <v>55</v>
      </c>
      <c r="K2274" t="s">
        <v>2716</v>
      </c>
      <c r="L2274" t="s">
        <v>2773</v>
      </c>
      <c r="N2274" t="s">
        <v>3307</v>
      </c>
      <c r="O2274" t="s">
        <v>2763</v>
      </c>
      <c r="P2274" t="s">
        <v>2764</v>
      </c>
      <c r="Q2274" t="s">
        <v>2765</v>
      </c>
      <c r="R2274" t="s">
        <v>55</v>
      </c>
      <c r="T2274" t="s">
        <v>2719</v>
      </c>
      <c r="V2274" t="s">
        <v>2714</v>
      </c>
      <c r="W2274">
        <v>0.95</v>
      </c>
      <c r="X2274" t="b">
        <v>1</v>
      </c>
      <c r="Y2274" t="s">
        <v>2720</v>
      </c>
    </row>
    <row r="2275" spans="1:25" x14ac:dyDescent="0.35">
      <c r="A2275" t="s">
        <v>2761</v>
      </c>
      <c r="B2275" t="s">
        <v>1496</v>
      </c>
      <c r="C2275" t="s">
        <v>1502</v>
      </c>
      <c r="D2275">
        <v>3.10880829015544E-2</v>
      </c>
      <c r="E2275">
        <v>6.38770753722005E-3</v>
      </c>
      <c r="F2275">
        <v>5.5788458265888803E-2</v>
      </c>
      <c r="G2275">
        <v>6</v>
      </c>
      <c r="H2275">
        <v>3.10880829015544E-2</v>
      </c>
      <c r="I2275">
        <v>193</v>
      </c>
      <c r="J2275" t="s">
        <v>55</v>
      </c>
      <c r="K2275" t="s">
        <v>2716</v>
      </c>
      <c r="L2275" t="s">
        <v>2774</v>
      </c>
      <c r="N2275" t="s">
        <v>3307</v>
      </c>
      <c r="O2275" t="s">
        <v>2763</v>
      </c>
      <c r="P2275" t="s">
        <v>2764</v>
      </c>
      <c r="Q2275" t="s">
        <v>2765</v>
      </c>
      <c r="R2275" t="s">
        <v>55</v>
      </c>
      <c r="T2275" t="s">
        <v>2719</v>
      </c>
      <c r="V2275" t="s">
        <v>2714</v>
      </c>
      <c r="W2275">
        <v>0.95</v>
      </c>
      <c r="X2275" t="b">
        <v>1</v>
      </c>
      <c r="Y2275" t="s">
        <v>2720</v>
      </c>
    </row>
    <row r="2276" spans="1:25" x14ac:dyDescent="0.35">
      <c r="A2276" t="s">
        <v>2761</v>
      </c>
      <c r="B2276" t="s">
        <v>1496</v>
      </c>
      <c r="C2276" t="s">
        <v>2163</v>
      </c>
      <c r="D2276">
        <v>5.1813471502590702E-3</v>
      </c>
      <c r="E2276">
        <v>-5.0364608810637901E-3</v>
      </c>
      <c r="F2276">
        <v>1.53991551815819E-2</v>
      </c>
      <c r="G2276">
        <v>1</v>
      </c>
      <c r="H2276">
        <v>5.1813471502590702E-3</v>
      </c>
      <c r="I2276">
        <v>193</v>
      </c>
      <c r="J2276" t="s">
        <v>55</v>
      </c>
      <c r="K2276" t="s">
        <v>2716</v>
      </c>
      <c r="L2276" t="s">
        <v>2775</v>
      </c>
      <c r="N2276" t="s">
        <v>3307</v>
      </c>
      <c r="O2276" t="s">
        <v>2763</v>
      </c>
      <c r="P2276" t="s">
        <v>2764</v>
      </c>
      <c r="Q2276" t="s">
        <v>2765</v>
      </c>
      <c r="R2276" t="s">
        <v>55</v>
      </c>
      <c r="T2276" t="s">
        <v>2719</v>
      </c>
      <c r="V2276" t="s">
        <v>2714</v>
      </c>
      <c r="W2276">
        <v>0.95</v>
      </c>
      <c r="X2276" t="b">
        <v>1</v>
      </c>
      <c r="Y2276" t="s">
        <v>2720</v>
      </c>
    </row>
    <row r="2277" spans="1:25" x14ac:dyDescent="0.35">
      <c r="A2277" t="s">
        <v>2761</v>
      </c>
      <c r="B2277" t="s">
        <v>1496</v>
      </c>
      <c r="C2277" t="s">
        <v>2111</v>
      </c>
      <c r="D2277">
        <v>5.1813471502590702E-3</v>
      </c>
      <c r="E2277">
        <v>-5.0364608810637996E-3</v>
      </c>
      <c r="F2277">
        <v>1.53991551815819E-2</v>
      </c>
      <c r="G2277">
        <v>1</v>
      </c>
      <c r="H2277">
        <v>5.1813471502590702E-3</v>
      </c>
      <c r="I2277">
        <v>193</v>
      </c>
      <c r="J2277" t="s">
        <v>55</v>
      </c>
      <c r="K2277" t="s">
        <v>2716</v>
      </c>
      <c r="L2277" t="s">
        <v>2776</v>
      </c>
      <c r="N2277" t="s">
        <v>3307</v>
      </c>
      <c r="O2277" t="s">
        <v>2763</v>
      </c>
      <c r="P2277" t="s">
        <v>2764</v>
      </c>
      <c r="Q2277" t="s">
        <v>2765</v>
      </c>
      <c r="R2277" t="s">
        <v>55</v>
      </c>
      <c r="T2277" t="s">
        <v>2719</v>
      </c>
      <c r="V2277" t="s">
        <v>2714</v>
      </c>
      <c r="W2277">
        <v>0.95</v>
      </c>
      <c r="X2277" t="b">
        <v>1</v>
      </c>
      <c r="Y2277" t="s">
        <v>2720</v>
      </c>
    </row>
    <row r="2278" spans="1:25" x14ac:dyDescent="0.35">
      <c r="A2278" t="s">
        <v>2761</v>
      </c>
      <c r="B2278" t="s">
        <v>1496</v>
      </c>
      <c r="C2278" t="s">
        <v>1531</v>
      </c>
      <c r="D2278">
        <v>6.21761658031088E-2</v>
      </c>
      <c r="E2278">
        <v>2.7809528843461901E-2</v>
      </c>
      <c r="F2278">
        <v>9.6542802762755703E-2</v>
      </c>
      <c r="G2278">
        <v>12</v>
      </c>
      <c r="H2278">
        <v>6.21761658031088E-2</v>
      </c>
      <c r="I2278">
        <v>193</v>
      </c>
      <c r="J2278" t="s">
        <v>55</v>
      </c>
      <c r="K2278" t="s">
        <v>2716</v>
      </c>
      <c r="L2278" t="s">
        <v>2777</v>
      </c>
      <c r="N2278" t="s">
        <v>3307</v>
      </c>
      <c r="O2278" t="s">
        <v>2763</v>
      </c>
      <c r="P2278" t="s">
        <v>2764</v>
      </c>
      <c r="Q2278" t="s">
        <v>2765</v>
      </c>
      <c r="R2278" t="s">
        <v>55</v>
      </c>
      <c r="T2278" t="s">
        <v>2719</v>
      </c>
      <c r="V2278" t="s">
        <v>2714</v>
      </c>
      <c r="W2278">
        <v>0.95</v>
      </c>
      <c r="X2278" t="b">
        <v>1</v>
      </c>
      <c r="Y2278" t="s">
        <v>2720</v>
      </c>
    </row>
    <row r="2279" spans="1:25" x14ac:dyDescent="0.35">
      <c r="A2279" t="s">
        <v>2778</v>
      </c>
      <c r="B2279" t="s">
        <v>1496</v>
      </c>
      <c r="C2279" t="s">
        <v>1609</v>
      </c>
      <c r="D2279">
        <v>0.181347150259067</v>
      </c>
      <c r="E2279">
        <v>0.12650355705647501</v>
      </c>
      <c r="F2279">
        <v>0.23619074346166</v>
      </c>
      <c r="G2279">
        <v>35</v>
      </c>
      <c r="H2279">
        <v>0.181347150259067</v>
      </c>
      <c r="I2279">
        <v>193</v>
      </c>
      <c r="J2279" t="s">
        <v>57</v>
      </c>
      <c r="K2279" t="s">
        <v>2716</v>
      </c>
      <c r="L2279" t="s">
        <v>2762</v>
      </c>
      <c r="N2279" t="s">
        <v>3307</v>
      </c>
      <c r="O2279" t="s">
        <v>2763</v>
      </c>
      <c r="P2279" t="s">
        <v>2764</v>
      </c>
      <c r="Q2279" t="s">
        <v>2779</v>
      </c>
      <c r="R2279" t="s">
        <v>57</v>
      </c>
      <c r="S2279" t="s">
        <v>1496</v>
      </c>
      <c r="T2279" t="s">
        <v>2719</v>
      </c>
      <c r="V2279" t="s">
        <v>2714</v>
      </c>
      <c r="W2279">
        <v>0.95</v>
      </c>
      <c r="X2279" t="b">
        <v>1</v>
      </c>
      <c r="Y2279" t="s">
        <v>2720</v>
      </c>
    </row>
    <row r="2280" spans="1:25" x14ac:dyDescent="0.35">
      <c r="A2280" t="s">
        <v>2778</v>
      </c>
      <c r="B2280" t="s">
        <v>1496</v>
      </c>
      <c r="C2280" t="s">
        <v>1639</v>
      </c>
      <c r="D2280">
        <v>3.10880829015544E-2</v>
      </c>
      <c r="E2280">
        <v>6.3845103745664303E-3</v>
      </c>
      <c r="F2280">
        <v>5.5791655428542399E-2</v>
      </c>
      <c r="G2280">
        <v>6</v>
      </c>
      <c r="H2280">
        <v>3.10880829015544E-2</v>
      </c>
      <c r="I2280">
        <v>193</v>
      </c>
      <c r="J2280" t="s">
        <v>57</v>
      </c>
      <c r="K2280" t="s">
        <v>2716</v>
      </c>
      <c r="L2280" t="s">
        <v>2766</v>
      </c>
      <c r="N2280" t="s">
        <v>3307</v>
      </c>
      <c r="O2280" t="s">
        <v>2763</v>
      </c>
      <c r="P2280" t="s">
        <v>2764</v>
      </c>
      <c r="Q2280" t="s">
        <v>2779</v>
      </c>
      <c r="R2280" t="s">
        <v>57</v>
      </c>
      <c r="S2280" t="s">
        <v>1496</v>
      </c>
      <c r="T2280" t="s">
        <v>2719</v>
      </c>
      <c r="V2280" t="s">
        <v>2714</v>
      </c>
      <c r="W2280">
        <v>0.95</v>
      </c>
      <c r="X2280" t="b">
        <v>1</v>
      </c>
      <c r="Y2280" t="s">
        <v>2720</v>
      </c>
    </row>
    <row r="2281" spans="1:25" x14ac:dyDescent="0.35">
      <c r="A2281" t="s">
        <v>2778</v>
      </c>
      <c r="B2281" t="s">
        <v>1496</v>
      </c>
      <c r="C2281" t="s">
        <v>1551</v>
      </c>
      <c r="D2281">
        <v>2.59067357512953E-2</v>
      </c>
      <c r="E2281">
        <v>3.29534568655405E-3</v>
      </c>
      <c r="F2281">
        <v>4.8518125816036602E-2</v>
      </c>
      <c r="G2281">
        <v>5</v>
      </c>
      <c r="H2281">
        <v>2.59067357512953E-2</v>
      </c>
      <c r="I2281">
        <v>193</v>
      </c>
      <c r="J2281" t="s">
        <v>57</v>
      </c>
      <c r="K2281" t="s">
        <v>2716</v>
      </c>
      <c r="L2281" t="s">
        <v>2767</v>
      </c>
      <c r="N2281" t="s">
        <v>3307</v>
      </c>
      <c r="O2281" t="s">
        <v>2763</v>
      </c>
      <c r="P2281" t="s">
        <v>2764</v>
      </c>
      <c r="Q2281" t="s">
        <v>2779</v>
      </c>
      <c r="R2281" t="s">
        <v>57</v>
      </c>
      <c r="S2281" t="s">
        <v>1496</v>
      </c>
      <c r="T2281" t="s">
        <v>2719</v>
      </c>
      <c r="V2281" t="s">
        <v>2714</v>
      </c>
      <c r="W2281">
        <v>0.95</v>
      </c>
      <c r="X2281" t="b">
        <v>1</v>
      </c>
      <c r="Y2281" t="s">
        <v>2720</v>
      </c>
    </row>
    <row r="2282" spans="1:25" x14ac:dyDescent="0.35">
      <c r="A2282" t="s">
        <v>2778</v>
      </c>
      <c r="B2282" t="s">
        <v>1496</v>
      </c>
      <c r="C2282" t="s">
        <v>1530</v>
      </c>
      <c r="D2282">
        <v>4.6632124352331598E-2</v>
      </c>
      <c r="E2282">
        <v>1.6620223612565301E-2</v>
      </c>
      <c r="F2282">
        <v>7.6644025092097903E-2</v>
      </c>
      <c r="G2282">
        <v>9</v>
      </c>
      <c r="H2282">
        <v>4.6632124352331598E-2</v>
      </c>
      <c r="I2282">
        <v>193</v>
      </c>
      <c r="J2282" t="s">
        <v>57</v>
      </c>
      <c r="K2282" t="s">
        <v>2716</v>
      </c>
      <c r="L2282" t="s">
        <v>2768</v>
      </c>
      <c r="N2282" t="s">
        <v>3307</v>
      </c>
      <c r="O2282" t="s">
        <v>2763</v>
      </c>
      <c r="P2282" t="s">
        <v>2764</v>
      </c>
      <c r="Q2282" t="s">
        <v>2779</v>
      </c>
      <c r="R2282" t="s">
        <v>57</v>
      </c>
      <c r="S2282" t="s">
        <v>1496</v>
      </c>
      <c r="T2282" t="s">
        <v>2719</v>
      </c>
      <c r="V2282" t="s">
        <v>2714</v>
      </c>
      <c r="W2282">
        <v>0.95</v>
      </c>
      <c r="X2282" t="b">
        <v>1</v>
      </c>
      <c r="Y2282" t="s">
        <v>2720</v>
      </c>
    </row>
    <row r="2283" spans="1:25" x14ac:dyDescent="0.35">
      <c r="A2283" t="s">
        <v>2778</v>
      </c>
      <c r="B2283" t="s">
        <v>1496</v>
      </c>
      <c r="C2283" t="s">
        <v>1734</v>
      </c>
      <c r="D2283">
        <v>2.0725388601036301E-2</v>
      </c>
      <c r="E2283">
        <v>4.47429959733781E-4</v>
      </c>
      <c r="F2283">
        <v>4.1003347242338797E-2</v>
      </c>
      <c r="G2283">
        <v>4</v>
      </c>
      <c r="H2283">
        <v>2.0725388601036301E-2</v>
      </c>
      <c r="I2283">
        <v>193</v>
      </c>
      <c r="J2283" t="s">
        <v>57</v>
      </c>
      <c r="K2283" t="s">
        <v>2716</v>
      </c>
      <c r="L2283" t="s">
        <v>2769</v>
      </c>
      <c r="N2283" t="s">
        <v>3307</v>
      </c>
      <c r="O2283" t="s">
        <v>2763</v>
      </c>
      <c r="P2283" t="s">
        <v>2764</v>
      </c>
      <c r="Q2283" t="s">
        <v>2779</v>
      </c>
      <c r="R2283" t="s">
        <v>57</v>
      </c>
      <c r="S2283" t="s">
        <v>1496</v>
      </c>
      <c r="T2283" t="s">
        <v>2719</v>
      </c>
      <c r="V2283" t="s">
        <v>2714</v>
      </c>
      <c r="W2283">
        <v>0.95</v>
      </c>
      <c r="X2283" t="b">
        <v>1</v>
      </c>
      <c r="Y2283" t="s">
        <v>2720</v>
      </c>
    </row>
    <row r="2284" spans="1:25" x14ac:dyDescent="0.35">
      <c r="A2284" t="s">
        <v>2778</v>
      </c>
      <c r="B2284" t="s">
        <v>1496</v>
      </c>
      <c r="C2284" t="s">
        <v>1503</v>
      </c>
      <c r="D2284">
        <v>5.6994818652849701E-2</v>
      </c>
      <c r="E2284">
        <v>2.3996229526964001E-2</v>
      </c>
      <c r="F2284">
        <v>8.9993407778735504E-2</v>
      </c>
      <c r="G2284">
        <v>11</v>
      </c>
      <c r="H2284">
        <v>5.6994818652849701E-2</v>
      </c>
      <c r="I2284">
        <v>193</v>
      </c>
      <c r="J2284" t="s">
        <v>57</v>
      </c>
      <c r="K2284" t="s">
        <v>2716</v>
      </c>
      <c r="L2284" t="s">
        <v>2770</v>
      </c>
      <c r="N2284" t="s">
        <v>3307</v>
      </c>
      <c r="O2284" t="s">
        <v>2763</v>
      </c>
      <c r="P2284" t="s">
        <v>2764</v>
      </c>
      <c r="Q2284" t="s">
        <v>2779</v>
      </c>
      <c r="R2284" t="s">
        <v>57</v>
      </c>
      <c r="S2284" t="s">
        <v>1496</v>
      </c>
      <c r="T2284" t="s">
        <v>2719</v>
      </c>
      <c r="V2284" t="s">
        <v>2714</v>
      </c>
      <c r="W2284">
        <v>0.95</v>
      </c>
      <c r="X2284" t="b">
        <v>1</v>
      </c>
      <c r="Y2284" t="s">
        <v>2720</v>
      </c>
    </row>
    <row r="2285" spans="1:25" x14ac:dyDescent="0.35">
      <c r="A2285" t="s">
        <v>2778</v>
      </c>
      <c r="B2285" t="s">
        <v>1496</v>
      </c>
      <c r="C2285" t="s">
        <v>1592</v>
      </c>
      <c r="D2285">
        <v>2.0725388601036301E-2</v>
      </c>
      <c r="E2285">
        <v>4.47429959733799E-4</v>
      </c>
      <c r="F2285">
        <v>4.10033472423387E-2</v>
      </c>
      <c r="G2285">
        <v>4</v>
      </c>
      <c r="H2285">
        <v>2.0725388601036301E-2</v>
      </c>
      <c r="I2285">
        <v>193</v>
      </c>
      <c r="J2285" t="s">
        <v>57</v>
      </c>
      <c r="K2285" t="s">
        <v>2716</v>
      </c>
      <c r="L2285" t="s">
        <v>2771</v>
      </c>
      <c r="N2285" t="s">
        <v>3307</v>
      </c>
      <c r="O2285" t="s">
        <v>2763</v>
      </c>
      <c r="P2285" t="s">
        <v>2764</v>
      </c>
      <c r="Q2285" t="s">
        <v>2779</v>
      </c>
      <c r="R2285" t="s">
        <v>57</v>
      </c>
      <c r="S2285" t="s">
        <v>1496</v>
      </c>
      <c r="T2285" t="s">
        <v>2719</v>
      </c>
      <c r="V2285" t="s">
        <v>2714</v>
      </c>
      <c r="W2285">
        <v>0.95</v>
      </c>
      <c r="X2285" t="b">
        <v>1</v>
      </c>
      <c r="Y2285" t="s">
        <v>2720</v>
      </c>
    </row>
    <row r="2286" spans="1:25" x14ac:dyDescent="0.35">
      <c r="A2286" t="s">
        <v>2778</v>
      </c>
      <c r="B2286" t="s">
        <v>1496</v>
      </c>
      <c r="C2286" t="s">
        <v>1501</v>
      </c>
      <c r="D2286">
        <v>0.27979274611399002</v>
      </c>
      <c r="E2286">
        <v>0.21589763713198401</v>
      </c>
      <c r="F2286">
        <v>0.34368785509599598</v>
      </c>
      <c r="G2286">
        <v>54</v>
      </c>
      <c r="H2286">
        <v>0.27979274611399002</v>
      </c>
      <c r="I2286">
        <v>193</v>
      </c>
      <c r="J2286" t="s">
        <v>57</v>
      </c>
      <c r="K2286" t="s">
        <v>2716</v>
      </c>
      <c r="L2286" t="s">
        <v>2772</v>
      </c>
      <c r="N2286" t="s">
        <v>3307</v>
      </c>
      <c r="O2286" t="s">
        <v>2763</v>
      </c>
      <c r="P2286" t="s">
        <v>2764</v>
      </c>
      <c r="Q2286" t="s">
        <v>2779</v>
      </c>
      <c r="R2286" t="s">
        <v>57</v>
      </c>
      <c r="S2286" t="s">
        <v>1496</v>
      </c>
      <c r="T2286" t="s">
        <v>2719</v>
      </c>
      <c r="V2286" t="s">
        <v>2714</v>
      </c>
      <c r="W2286">
        <v>0.95</v>
      </c>
      <c r="X2286" t="b">
        <v>1</v>
      </c>
      <c r="Y2286" t="s">
        <v>2720</v>
      </c>
    </row>
    <row r="2287" spans="1:25" x14ac:dyDescent="0.35">
      <c r="A2287" t="s">
        <v>2778</v>
      </c>
      <c r="B2287" t="s">
        <v>1496</v>
      </c>
      <c r="C2287" t="s">
        <v>1867</v>
      </c>
      <c r="D2287">
        <v>5.1813471502590702E-3</v>
      </c>
      <c r="E2287">
        <v>-5.0377834518246702E-3</v>
      </c>
      <c r="F2287">
        <v>1.54004777523428E-2</v>
      </c>
      <c r="G2287">
        <v>1</v>
      </c>
      <c r="H2287">
        <v>5.1813471502590702E-3</v>
      </c>
      <c r="I2287">
        <v>193</v>
      </c>
      <c r="J2287" t="s">
        <v>57</v>
      </c>
      <c r="K2287" t="s">
        <v>2716</v>
      </c>
      <c r="L2287" t="s">
        <v>2773</v>
      </c>
      <c r="N2287" t="s">
        <v>3307</v>
      </c>
      <c r="O2287" t="s">
        <v>2763</v>
      </c>
      <c r="P2287" t="s">
        <v>2764</v>
      </c>
      <c r="Q2287" t="s">
        <v>2779</v>
      </c>
      <c r="R2287" t="s">
        <v>57</v>
      </c>
      <c r="S2287" t="s">
        <v>1496</v>
      </c>
      <c r="T2287" t="s">
        <v>2719</v>
      </c>
      <c r="V2287" t="s">
        <v>2714</v>
      </c>
      <c r="W2287">
        <v>0.95</v>
      </c>
      <c r="X2287" t="b">
        <v>1</v>
      </c>
      <c r="Y2287" t="s">
        <v>2720</v>
      </c>
    </row>
    <row r="2288" spans="1:25" x14ac:dyDescent="0.35">
      <c r="A2288" t="s">
        <v>2778</v>
      </c>
      <c r="B2288" t="s">
        <v>1496</v>
      </c>
      <c r="C2288" t="s">
        <v>1502</v>
      </c>
      <c r="D2288">
        <v>0.14507772020725401</v>
      </c>
      <c r="E2288">
        <v>9.4949264808248598E-2</v>
      </c>
      <c r="F2288">
        <v>0.195206175606259</v>
      </c>
      <c r="G2288">
        <v>28</v>
      </c>
      <c r="H2288">
        <v>0.14507772020725401</v>
      </c>
      <c r="I2288">
        <v>193</v>
      </c>
      <c r="J2288" t="s">
        <v>57</v>
      </c>
      <c r="K2288" t="s">
        <v>2716</v>
      </c>
      <c r="L2288" t="s">
        <v>2774</v>
      </c>
      <c r="N2288" t="s">
        <v>3307</v>
      </c>
      <c r="O2288" t="s">
        <v>2763</v>
      </c>
      <c r="P2288" t="s">
        <v>2764</v>
      </c>
      <c r="Q2288" t="s">
        <v>2779</v>
      </c>
      <c r="R2288" t="s">
        <v>57</v>
      </c>
      <c r="S2288" t="s">
        <v>1496</v>
      </c>
      <c r="T2288" t="s">
        <v>2719</v>
      </c>
      <c r="V2288" t="s">
        <v>2714</v>
      </c>
      <c r="W2288">
        <v>0.95</v>
      </c>
      <c r="X2288" t="b">
        <v>1</v>
      </c>
      <c r="Y2288" t="s">
        <v>2720</v>
      </c>
    </row>
    <row r="2289" spans="1:25" x14ac:dyDescent="0.35">
      <c r="A2289" t="s">
        <v>2778</v>
      </c>
      <c r="B2289" t="s">
        <v>1496</v>
      </c>
      <c r="C2289" t="s">
        <v>2163</v>
      </c>
      <c r="D2289">
        <v>5.1813471502590702E-3</v>
      </c>
      <c r="E2289">
        <v>-5.0377834518246702E-3</v>
      </c>
      <c r="F2289">
        <v>1.54004777523428E-2</v>
      </c>
      <c r="G2289">
        <v>1</v>
      </c>
      <c r="H2289">
        <v>5.1813471502590702E-3</v>
      </c>
      <c r="I2289">
        <v>193</v>
      </c>
      <c r="J2289" t="s">
        <v>57</v>
      </c>
      <c r="K2289" t="s">
        <v>2716</v>
      </c>
      <c r="L2289" t="s">
        <v>2775</v>
      </c>
      <c r="N2289" t="s">
        <v>3307</v>
      </c>
      <c r="O2289" t="s">
        <v>2763</v>
      </c>
      <c r="P2289" t="s">
        <v>2764</v>
      </c>
      <c r="Q2289" t="s">
        <v>2779</v>
      </c>
      <c r="R2289" t="s">
        <v>57</v>
      </c>
      <c r="S2289" t="s">
        <v>1496</v>
      </c>
      <c r="T2289" t="s">
        <v>2719</v>
      </c>
      <c r="V2289" t="s">
        <v>2714</v>
      </c>
      <c r="W2289">
        <v>0.95</v>
      </c>
      <c r="X2289" t="b">
        <v>1</v>
      </c>
      <c r="Y2289" t="s">
        <v>2720</v>
      </c>
    </row>
    <row r="2290" spans="1:25" x14ac:dyDescent="0.35">
      <c r="A2290" t="s">
        <v>2778</v>
      </c>
      <c r="B2290" t="s">
        <v>1496</v>
      </c>
      <c r="C2290" t="s">
        <v>2111</v>
      </c>
      <c r="D2290">
        <v>5.1813471502590702E-3</v>
      </c>
      <c r="E2290">
        <v>-5.0377834518246598E-3</v>
      </c>
      <c r="F2290">
        <v>1.54004777523428E-2</v>
      </c>
      <c r="G2290">
        <v>1</v>
      </c>
      <c r="H2290">
        <v>5.1813471502590702E-3</v>
      </c>
      <c r="I2290">
        <v>193</v>
      </c>
      <c r="J2290" t="s">
        <v>57</v>
      </c>
      <c r="K2290" t="s">
        <v>2716</v>
      </c>
      <c r="L2290" t="s">
        <v>2776</v>
      </c>
      <c r="N2290" t="s">
        <v>3307</v>
      </c>
      <c r="O2290" t="s">
        <v>2763</v>
      </c>
      <c r="P2290" t="s">
        <v>2764</v>
      </c>
      <c r="Q2290" t="s">
        <v>2779</v>
      </c>
      <c r="R2290" t="s">
        <v>57</v>
      </c>
      <c r="S2290" t="s">
        <v>1496</v>
      </c>
      <c r="T2290" t="s">
        <v>2719</v>
      </c>
      <c r="V2290" t="s">
        <v>2714</v>
      </c>
      <c r="W2290">
        <v>0.95</v>
      </c>
      <c r="X2290" t="b">
        <v>1</v>
      </c>
      <c r="Y2290" t="s">
        <v>2720</v>
      </c>
    </row>
    <row r="2291" spans="1:25" x14ac:dyDescent="0.35">
      <c r="A2291" t="s">
        <v>2778</v>
      </c>
      <c r="B2291" t="s">
        <v>1496</v>
      </c>
      <c r="C2291" t="s">
        <v>1531</v>
      </c>
      <c r="D2291">
        <v>0.176165803108808</v>
      </c>
      <c r="E2291">
        <v>0.1219405789661</v>
      </c>
      <c r="F2291">
        <v>0.230391027251516</v>
      </c>
      <c r="G2291">
        <v>34</v>
      </c>
      <c r="H2291">
        <v>0.176165803108808</v>
      </c>
      <c r="I2291">
        <v>193</v>
      </c>
      <c r="J2291" t="s">
        <v>57</v>
      </c>
      <c r="K2291" t="s">
        <v>2716</v>
      </c>
      <c r="L2291" t="s">
        <v>2777</v>
      </c>
      <c r="N2291" t="s">
        <v>3307</v>
      </c>
      <c r="O2291" t="s">
        <v>2763</v>
      </c>
      <c r="P2291" t="s">
        <v>2764</v>
      </c>
      <c r="Q2291" t="s">
        <v>2779</v>
      </c>
      <c r="R2291" t="s">
        <v>57</v>
      </c>
      <c r="S2291" t="s">
        <v>1496</v>
      </c>
      <c r="T2291" t="s">
        <v>2719</v>
      </c>
      <c r="V2291" t="s">
        <v>2714</v>
      </c>
      <c r="W2291">
        <v>0.95</v>
      </c>
      <c r="X2291" t="b">
        <v>1</v>
      </c>
      <c r="Y2291" t="s">
        <v>2720</v>
      </c>
    </row>
    <row r="2292" spans="1:25" x14ac:dyDescent="0.35">
      <c r="A2292" t="s">
        <v>2780</v>
      </c>
      <c r="B2292" t="s">
        <v>1496</v>
      </c>
      <c r="C2292" t="s">
        <v>1609</v>
      </c>
      <c r="D2292">
        <v>7.4866310160427801E-2</v>
      </c>
      <c r="E2292">
        <v>3.6802450686311799E-2</v>
      </c>
      <c r="F2292">
        <v>0.112930169634544</v>
      </c>
      <c r="G2292">
        <v>14</v>
      </c>
      <c r="H2292">
        <v>7.4866310160427801E-2</v>
      </c>
      <c r="I2292">
        <v>187</v>
      </c>
      <c r="J2292" t="s">
        <v>59</v>
      </c>
      <c r="K2292" t="s">
        <v>2716</v>
      </c>
      <c r="L2292" t="s">
        <v>2762</v>
      </c>
      <c r="N2292" t="s">
        <v>3307</v>
      </c>
      <c r="O2292" t="s">
        <v>2763</v>
      </c>
      <c r="P2292" t="s">
        <v>2764</v>
      </c>
      <c r="Q2292" t="s">
        <v>2781</v>
      </c>
      <c r="R2292" t="s">
        <v>59</v>
      </c>
      <c r="S2292" t="s">
        <v>1496</v>
      </c>
      <c r="T2292" t="s">
        <v>2719</v>
      </c>
      <c r="V2292" t="s">
        <v>2714</v>
      </c>
      <c r="W2292">
        <v>0.95</v>
      </c>
      <c r="X2292" t="b">
        <v>1</v>
      </c>
      <c r="Y2292" t="s">
        <v>2720</v>
      </c>
    </row>
    <row r="2293" spans="1:25" x14ac:dyDescent="0.35">
      <c r="A2293" t="s">
        <v>2780</v>
      </c>
      <c r="B2293" t="s">
        <v>1496</v>
      </c>
      <c r="C2293" t="s">
        <v>1639</v>
      </c>
      <c r="D2293">
        <v>9.0909090909090898E-2</v>
      </c>
      <c r="E2293">
        <v>4.9330030282618002E-2</v>
      </c>
      <c r="F2293">
        <v>0.13248815153556401</v>
      </c>
      <c r="G2293">
        <v>17</v>
      </c>
      <c r="H2293">
        <v>9.0909090909090898E-2</v>
      </c>
      <c r="I2293">
        <v>187</v>
      </c>
      <c r="J2293" t="s">
        <v>59</v>
      </c>
      <c r="K2293" t="s">
        <v>2716</v>
      </c>
      <c r="L2293" t="s">
        <v>2766</v>
      </c>
      <c r="N2293" t="s">
        <v>3307</v>
      </c>
      <c r="O2293" t="s">
        <v>2763</v>
      </c>
      <c r="P2293" t="s">
        <v>2764</v>
      </c>
      <c r="Q2293" t="s">
        <v>2781</v>
      </c>
      <c r="R2293" t="s">
        <v>59</v>
      </c>
      <c r="S2293" t="s">
        <v>1496</v>
      </c>
      <c r="T2293" t="s">
        <v>2719</v>
      </c>
      <c r="V2293" t="s">
        <v>2714</v>
      </c>
      <c r="W2293">
        <v>0.95</v>
      </c>
      <c r="X2293" t="b">
        <v>1</v>
      </c>
      <c r="Y2293" t="s">
        <v>2720</v>
      </c>
    </row>
    <row r="2294" spans="1:25" x14ac:dyDescent="0.35">
      <c r="A2294" t="s">
        <v>2780</v>
      </c>
      <c r="B2294" t="s">
        <v>1496</v>
      </c>
      <c r="C2294" t="s">
        <v>1551</v>
      </c>
      <c r="D2294">
        <v>0.10695187165775399</v>
      </c>
      <c r="E2294">
        <v>6.2252750405014497E-2</v>
      </c>
      <c r="F2294">
        <v>0.151650992910493</v>
      </c>
      <c r="G2294">
        <v>20</v>
      </c>
      <c r="H2294">
        <v>0.10695187165775399</v>
      </c>
      <c r="I2294">
        <v>187</v>
      </c>
      <c r="J2294" t="s">
        <v>59</v>
      </c>
      <c r="K2294" t="s">
        <v>2716</v>
      </c>
      <c r="L2294" t="s">
        <v>2767</v>
      </c>
      <c r="N2294" t="s">
        <v>3307</v>
      </c>
      <c r="O2294" t="s">
        <v>2763</v>
      </c>
      <c r="P2294" t="s">
        <v>2764</v>
      </c>
      <c r="Q2294" t="s">
        <v>2781</v>
      </c>
      <c r="R2294" t="s">
        <v>59</v>
      </c>
      <c r="S2294" t="s">
        <v>1496</v>
      </c>
      <c r="T2294" t="s">
        <v>2719</v>
      </c>
      <c r="V2294" t="s">
        <v>2714</v>
      </c>
      <c r="W2294">
        <v>0.95</v>
      </c>
      <c r="X2294" t="b">
        <v>1</v>
      </c>
      <c r="Y2294" t="s">
        <v>2720</v>
      </c>
    </row>
    <row r="2295" spans="1:25" x14ac:dyDescent="0.35">
      <c r="A2295" t="s">
        <v>2780</v>
      </c>
      <c r="B2295" t="s">
        <v>1496</v>
      </c>
      <c r="C2295" t="s">
        <v>1530</v>
      </c>
      <c r="D2295">
        <v>4.8128342245989303E-2</v>
      </c>
      <c r="E2295">
        <v>1.7171474782591501E-2</v>
      </c>
      <c r="F2295">
        <v>7.9085209709387094E-2</v>
      </c>
      <c r="G2295">
        <v>9</v>
      </c>
      <c r="H2295">
        <v>4.8128342245989303E-2</v>
      </c>
      <c r="I2295">
        <v>187</v>
      </c>
      <c r="J2295" t="s">
        <v>59</v>
      </c>
      <c r="K2295" t="s">
        <v>2716</v>
      </c>
      <c r="L2295" t="s">
        <v>2768</v>
      </c>
      <c r="N2295" t="s">
        <v>3307</v>
      </c>
      <c r="O2295" t="s">
        <v>2763</v>
      </c>
      <c r="P2295" t="s">
        <v>2764</v>
      </c>
      <c r="Q2295" t="s">
        <v>2781</v>
      </c>
      <c r="R2295" t="s">
        <v>59</v>
      </c>
      <c r="S2295" t="s">
        <v>1496</v>
      </c>
      <c r="T2295" t="s">
        <v>2719</v>
      </c>
      <c r="V2295" t="s">
        <v>2714</v>
      </c>
      <c r="W2295">
        <v>0.95</v>
      </c>
      <c r="X2295" t="b">
        <v>1</v>
      </c>
      <c r="Y2295" t="s">
        <v>2720</v>
      </c>
    </row>
    <row r="2296" spans="1:25" x14ac:dyDescent="0.35">
      <c r="A2296" t="s">
        <v>2780</v>
      </c>
      <c r="B2296" t="s">
        <v>1496</v>
      </c>
      <c r="C2296" t="s">
        <v>1734</v>
      </c>
      <c r="D2296">
        <v>0.10695187165775399</v>
      </c>
      <c r="E2296">
        <v>6.2252750405014497E-2</v>
      </c>
      <c r="F2296">
        <v>0.151650992910493</v>
      </c>
      <c r="G2296">
        <v>20</v>
      </c>
      <c r="H2296">
        <v>0.10695187165775399</v>
      </c>
      <c r="I2296">
        <v>187</v>
      </c>
      <c r="J2296" t="s">
        <v>59</v>
      </c>
      <c r="K2296" t="s">
        <v>2716</v>
      </c>
      <c r="L2296" t="s">
        <v>2769</v>
      </c>
      <c r="N2296" t="s">
        <v>3307</v>
      </c>
      <c r="O2296" t="s">
        <v>2763</v>
      </c>
      <c r="P2296" t="s">
        <v>2764</v>
      </c>
      <c r="Q2296" t="s">
        <v>2781</v>
      </c>
      <c r="R2296" t="s">
        <v>59</v>
      </c>
      <c r="S2296" t="s">
        <v>1496</v>
      </c>
      <c r="T2296" t="s">
        <v>2719</v>
      </c>
      <c r="V2296" t="s">
        <v>2714</v>
      </c>
      <c r="W2296">
        <v>0.95</v>
      </c>
      <c r="X2296" t="b">
        <v>1</v>
      </c>
      <c r="Y2296" t="s">
        <v>2720</v>
      </c>
    </row>
    <row r="2297" spans="1:25" x14ac:dyDescent="0.35">
      <c r="A2297" t="s">
        <v>2780</v>
      </c>
      <c r="B2297" t="s">
        <v>1496</v>
      </c>
      <c r="C2297" t="s">
        <v>1503</v>
      </c>
      <c r="D2297">
        <v>5.8823529411764698E-2</v>
      </c>
      <c r="E2297">
        <v>2.4792238116501001E-2</v>
      </c>
      <c r="F2297">
        <v>9.2854820707028399E-2</v>
      </c>
      <c r="G2297">
        <v>11</v>
      </c>
      <c r="H2297">
        <v>5.8823529411764698E-2</v>
      </c>
      <c r="I2297">
        <v>187</v>
      </c>
      <c r="J2297" t="s">
        <v>59</v>
      </c>
      <c r="K2297" t="s">
        <v>2716</v>
      </c>
      <c r="L2297" t="s">
        <v>2770</v>
      </c>
      <c r="N2297" t="s">
        <v>3307</v>
      </c>
      <c r="O2297" t="s">
        <v>2763</v>
      </c>
      <c r="P2297" t="s">
        <v>2764</v>
      </c>
      <c r="Q2297" t="s">
        <v>2781</v>
      </c>
      <c r="R2297" t="s">
        <v>59</v>
      </c>
      <c r="S2297" t="s">
        <v>1496</v>
      </c>
      <c r="T2297" t="s">
        <v>2719</v>
      </c>
      <c r="V2297" t="s">
        <v>2714</v>
      </c>
      <c r="W2297">
        <v>0.95</v>
      </c>
      <c r="X2297" t="b">
        <v>1</v>
      </c>
      <c r="Y2297" t="s">
        <v>2720</v>
      </c>
    </row>
    <row r="2298" spans="1:25" x14ac:dyDescent="0.35">
      <c r="A2298" t="s">
        <v>2780</v>
      </c>
      <c r="B2298" t="s">
        <v>1496</v>
      </c>
      <c r="C2298" t="s">
        <v>1592</v>
      </c>
      <c r="D2298">
        <v>3.20855614973262E-2</v>
      </c>
      <c r="E2298">
        <v>6.5972735642694904E-3</v>
      </c>
      <c r="F2298">
        <v>5.7573849430382899E-2</v>
      </c>
      <c r="G2298">
        <v>6</v>
      </c>
      <c r="H2298">
        <v>3.20855614973262E-2</v>
      </c>
      <c r="I2298">
        <v>187</v>
      </c>
      <c r="J2298" t="s">
        <v>59</v>
      </c>
      <c r="K2298" t="s">
        <v>2716</v>
      </c>
      <c r="L2298" t="s">
        <v>2771</v>
      </c>
      <c r="N2298" t="s">
        <v>3307</v>
      </c>
      <c r="O2298" t="s">
        <v>2763</v>
      </c>
      <c r="P2298" t="s">
        <v>2764</v>
      </c>
      <c r="Q2298" t="s">
        <v>2781</v>
      </c>
      <c r="R2298" t="s">
        <v>59</v>
      </c>
      <c r="S2298" t="s">
        <v>1496</v>
      </c>
      <c r="T2298" t="s">
        <v>2719</v>
      </c>
      <c r="V2298" t="s">
        <v>2714</v>
      </c>
      <c r="W2298">
        <v>0.95</v>
      </c>
      <c r="X2298" t="b">
        <v>1</v>
      </c>
      <c r="Y2298" t="s">
        <v>2720</v>
      </c>
    </row>
    <row r="2299" spans="1:25" x14ac:dyDescent="0.35">
      <c r="A2299" t="s">
        <v>2780</v>
      </c>
      <c r="B2299" t="s">
        <v>1496</v>
      </c>
      <c r="C2299" t="s">
        <v>1501</v>
      </c>
      <c r="D2299">
        <v>5.8823529411764698E-2</v>
      </c>
      <c r="E2299">
        <v>2.4792238116501102E-2</v>
      </c>
      <c r="F2299">
        <v>9.2854820707028302E-2</v>
      </c>
      <c r="G2299">
        <v>11</v>
      </c>
      <c r="H2299">
        <v>5.8823529411764698E-2</v>
      </c>
      <c r="I2299">
        <v>187</v>
      </c>
      <c r="J2299" t="s">
        <v>59</v>
      </c>
      <c r="K2299" t="s">
        <v>2716</v>
      </c>
      <c r="L2299" t="s">
        <v>2772</v>
      </c>
      <c r="N2299" t="s">
        <v>3307</v>
      </c>
      <c r="O2299" t="s">
        <v>2763</v>
      </c>
      <c r="P2299" t="s">
        <v>2764</v>
      </c>
      <c r="Q2299" t="s">
        <v>2781</v>
      </c>
      <c r="R2299" t="s">
        <v>59</v>
      </c>
      <c r="S2299" t="s">
        <v>1496</v>
      </c>
      <c r="T2299" t="s">
        <v>2719</v>
      </c>
      <c r="V2299" t="s">
        <v>2714</v>
      </c>
      <c r="W2299">
        <v>0.95</v>
      </c>
      <c r="X2299" t="b">
        <v>1</v>
      </c>
      <c r="Y2299" t="s">
        <v>2720</v>
      </c>
    </row>
    <row r="2300" spans="1:25" x14ac:dyDescent="0.35">
      <c r="A2300" t="s">
        <v>2780</v>
      </c>
      <c r="B2300" t="s">
        <v>1496</v>
      </c>
      <c r="C2300" t="s">
        <v>1867</v>
      </c>
      <c r="D2300">
        <v>5.3475935828877002E-3</v>
      </c>
      <c r="E2300">
        <v>-5.2007003731999596E-3</v>
      </c>
      <c r="F2300">
        <v>1.58958875389754E-2</v>
      </c>
      <c r="G2300">
        <v>1</v>
      </c>
      <c r="H2300">
        <v>5.3475935828877002E-3</v>
      </c>
      <c r="I2300">
        <v>187</v>
      </c>
      <c r="J2300" t="s">
        <v>59</v>
      </c>
      <c r="K2300" t="s">
        <v>2716</v>
      </c>
      <c r="L2300" t="s">
        <v>2773</v>
      </c>
      <c r="N2300" t="s">
        <v>3307</v>
      </c>
      <c r="O2300" t="s">
        <v>2763</v>
      </c>
      <c r="P2300" t="s">
        <v>2764</v>
      </c>
      <c r="Q2300" t="s">
        <v>2781</v>
      </c>
      <c r="R2300" t="s">
        <v>59</v>
      </c>
      <c r="S2300" t="s">
        <v>1496</v>
      </c>
      <c r="T2300" t="s">
        <v>2719</v>
      </c>
      <c r="V2300" t="s">
        <v>2714</v>
      </c>
      <c r="W2300">
        <v>0.95</v>
      </c>
      <c r="X2300" t="b">
        <v>1</v>
      </c>
      <c r="Y2300" t="s">
        <v>2720</v>
      </c>
    </row>
    <row r="2301" spans="1:25" x14ac:dyDescent="0.35">
      <c r="A2301" t="s">
        <v>2780</v>
      </c>
      <c r="B2301" t="s">
        <v>1496</v>
      </c>
      <c r="C2301" t="s">
        <v>1502</v>
      </c>
      <c r="D2301">
        <v>0.26737967914438499</v>
      </c>
      <c r="E2301">
        <v>0.203366258093584</v>
      </c>
      <c r="F2301">
        <v>0.33139310019518597</v>
      </c>
      <c r="G2301">
        <v>50</v>
      </c>
      <c r="H2301">
        <v>0.26737967914438499</v>
      </c>
      <c r="I2301">
        <v>187</v>
      </c>
      <c r="J2301" t="s">
        <v>59</v>
      </c>
      <c r="K2301" t="s">
        <v>2716</v>
      </c>
      <c r="L2301" t="s">
        <v>2774</v>
      </c>
      <c r="N2301" t="s">
        <v>3307</v>
      </c>
      <c r="O2301" t="s">
        <v>2763</v>
      </c>
      <c r="P2301" t="s">
        <v>2764</v>
      </c>
      <c r="Q2301" t="s">
        <v>2781</v>
      </c>
      <c r="R2301" t="s">
        <v>59</v>
      </c>
      <c r="S2301" t="s">
        <v>1496</v>
      </c>
      <c r="T2301" t="s">
        <v>2719</v>
      </c>
      <c r="V2301" t="s">
        <v>2714</v>
      </c>
      <c r="W2301">
        <v>0.95</v>
      </c>
      <c r="X2301" t="b">
        <v>1</v>
      </c>
      <c r="Y2301" t="s">
        <v>2720</v>
      </c>
    </row>
    <row r="2302" spans="1:25" x14ac:dyDescent="0.35">
      <c r="A2302" t="s">
        <v>2780</v>
      </c>
      <c r="B2302" t="s">
        <v>1496</v>
      </c>
      <c r="C2302" t="s">
        <v>2111</v>
      </c>
      <c r="D2302">
        <v>5.3475935828877002E-3</v>
      </c>
      <c r="E2302">
        <v>-5.20070037319997E-3</v>
      </c>
      <c r="F2302">
        <v>1.58958875389754E-2</v>
      </c>
      <c r="G2302">
        <v>1</v>
      </c>
      <c r="H2302">
        <v>5.3475935828877002E-3</v>
      </c>
      <c r="I2302">
        <v>187</v>
      </c>
      <c r="J2302" t="s">
        <v>59</v>
      </c>
      <c r="K2302" t="s">
        <v>2716</v>
      </c>
      <c r="L2302" t="s">
        <v>2776</v>
      </c>
      <c r="N2302" t="s">
        <v>3307</v>
      </c>
      <c r="O2302" t="s">
        <v>2763</v>
      </c>
      <c r="P2302" t="s">
        <v>2764</v>
      </c>
      <c r="Q2302" t="s">
        <v>2781</v>
      </c>
      <c r="R2302" t="s">
        <v>59</v>
      </c>
      <c r="S2302" t="s">
        <v>1496</v>
      </c>
      <c r="T2302" t="s">
        <v>2719</v>
      </c>
      <c r="V2302" t="s">
        <v>2714</v>
      </c>
      <c r="W2302">
        <v>0.95</v>
      </c>
      <c r="X2302" t="b">
        <v>1</v>
      </c>
      <c r="Y2302" t="s">
        <v>2720</v>
      </c>
    </row>
    <row r="2303" spans="1:25" x14ac:dyDescent="0.35">
      <c r="A2303" t="s">
        <v>2780</v>
      </c>
      <c r="B2303" t="s">
        <v>1496</v>
      </c>
      <c r="C2303" t="s">
        <v>1531</v>
      </c>
      <c r="D2303">
        <v>0.14438502673796799</v>
      </c>
      <c r="E2303">
        <v>9.3549465183117603E-2</v>
      </c>
      <c r="F2303">
        <v>0.19522058829281799</v>
      </c>
      <c r="G2303">
        <v>27</v>
      </c>
      <c r="H2303">
        <v>0.14438502673796799</v>
      </c>
      <c r="I2303">
        <v>187</v>
      </c>
      <c r="J2303" t="s">
        <v>59</v>
      </c>
      <c r="K2303" t="s">
        <v>2716</v>
      </c>
      <c r="L2303" t="s">
        <v>2777</v>
      </c>
      <c r="N2303" t="s">
        <v>3307</v>
      </c>
      <c r="O2303" t="s">
        <v>2763</v>
      </c>
      <c r="P2303" t="s">
        <v>2764</v>
      </c>
      <c r="Q2303" t="s">
        <v>2781</v>
      </c>
      <c r="R2303" t="s">
        <v>59</v>
      </c>
      <c r="S2303" t="s">
        <v>1496</v>
      </c>
      <c r="T2303" t="s">
        <v>2719</v>
      </c>
      <c r="V2303" t="s">
        <v>2714</v>
      </c>
      <c r="W2303">
        <v>0.95</v>
      </c>
      <c r="X2303" t="b">
        <v>1</v>
      </c>
      <c r="Y2303" t="s">
        <v>2720</v>
      </c>
    </row>
    <row r="2304" spans="1:25" x14ac:dyDescent="0.35">
      <c r="A2304" t="s">
        <v>2782</v>
      </c>
      <c r="B2304" t="s">
        <v>1496</v>
      </c>
      <c r="C2304" t="s">
        <v>1500</v>
      </c>
      <c r="D2304">
        <v>0.88235294117647101</v>
      </c>
      <c r="E2304">
        <v>0.81890763781332099</v>
      </c>
      <c r="F2304">
        <v>0.94579824453962003</v>
      </c>
      <c r="G2304">
        <v>90</v>
      </c>
      <c r="H2304">
        <v>0.88235294117647101</v>
      </c>
      <c r="I2304">
        <v>102</v>
      </c>
      <c r="J2304" t="s">
        <v>99</v>
      </c>
      <c r="K2304" t="s">
        <v>2716</v>
      </c>
      <c r="L2304" t="s">
        <v>2731</v>
      </c>
      <c r="N2304" t="s">
        <v>3307</v>
      </c>
      <c r="O2304" t="s">
        <v>2763</v>
      </c>
      <c r="P2304" t="s">
        <v>2783</v>
      </c>
      <c r="Q2304" t="s">
        <v>2784</v>
      </c>
      <c r="R2304" t="s">
        <v>99</v>
      </c>
      <c r="T2304" t="s">
        <v>2719</v>
      </c>
      <c r="V2304" t="s">
        <v>2714</v>
      </c>
      <c r="W2304">
        <v>0.95</v>
      </c>
      <c r="X2304" t="b">
        <v>1</v>
      </c>
      <c r="Y2304" t="s">
        <v>2720</v>
      </c>
    </row>
    <row r="2305" spans="1:25" x14ac:dyDescent="0.35">
      <c r="A2305" t="s">
        <v>2782</v>
      </c>
      <c r="B2305" t="s">
        <v>1496</v>
      </c>
      <c r="C2305" t="s">
        <v>1496</v>
      </c>
      <c r="D2305">
        <v>0.11764705882352899</v>
      </c>
      <c r="E2305">
        <v>5.4201755460379801E-2</v>
      </c>
      <c r="F2305">
        <v>0.18109236218667901</v>
      </c>
      <c r="G2305">
        <v>12</v>
      </c>
      <c r="H2305">
        <v>0.11764705882352899</v>
      </c>
      <c r="I2305">
        <v>102</v>
      </c>
      <c r="J2305" t="s">
        <v>99</v>
      </c>
      <c r="K2305" t="s">
        <v>2716</v>
      </c>
      <c r="L2305" t="s">
        <v>2733</v>
      </c>
      <c r="N2305" t="s">
        <v>3307</v>
      </c>
      <c r="O2305" t="s">
        <v>2763</v>
      </c>
      <c r="P2305" t="s">
        <v>2783</v>
      </c>
      <c r="Q2305" t="s">
        <v>2784</v>
      </c>
      <c r="R2305" t="s">
        <v>99</v>
      </c>
      <c r="T2305" t="s">
        <v>2719</v>
      </c>
      <c r="V2305" t="s">
        <v>2714</v>
      </c>
      <c r="W2305">
        <v>0.95</v>
      </c>
      <c r="X2305" t="b">
        <v>1</v>
      </c>
      <c r="Y2305" t="s">
        <v>2720</v>
      </c>
    </row>
    <row r="2306" spans="1:25" x14ac:dyDescent="0.35">
      <c r="A2306" t="s">
        <v>2785</v>
      </c>
      <c r="B2306" t="s">
        <v>1496</v>
      </c>
      <c r="C2306" t="s">
        <v>1610</v>
      </c>
      <c r="D2306">
        <v>0.25555555555555598</v>
      </c>
      <c r="E2306">
        <v>0.16396813157312201</v>
      </c>
      <c r="F2306">
        <v>0.347142979537989</v>
      </c>
      <c r="G2306">
        <v>23</v>
      </c>
      <c r="H2306">
        <v>0.25555555555555598</v>
      </c>
      <c r="I2306">
        <v>90</v>
      </c>
      <c r="J2306" t="s">
        <v>100</v>
      </c>
      <c r="K2306" t="s">
        <v>2786</v>
      </c>
      <c r="L2306" t="s">
        <v>2787</v>
      </c>
      <c r="N2306" t="s">
        <v>3307</v>
      </c>
      <c r="O2306" t="s">
        <v>2763</v>
      </c>
      <c r="P2306" t="s">
        <v>2783</v>
      </c>
      <c r="Q2306" t="s">
        <v>2788</v>
      </c>
      <c r="R2306" t="s">
        <v>100</v>
      </c>
      <c r="S2306" t="s">
        <v>1496</v>
      </c>
      <c r="T2306" t="s">
        <v>2719</v>
      </c>
      <c r="V2306" t="s">
        <v>2714</v>
      </c>
      <c r="W2306">
        <v>0.95</v>
      </c>
      <c r="X2306" t="b">
        <v>1</v>
      </c>
      <c r="Y2306" t="s">
        <v>2720</v>
      </c>
    </row>
    <row r="2307" spans="1:25" x14ac:dyDescent="0.35">
      <c r="A2307" t="s">
        <v>2785</v>
      </c>
      <c r="B2307" t="s">
        <v>1496</v>
      </c>
      <c r="C2307" t="s">
        <v>1626</v>
      </c>
      <c r="D2307">
        <v>0.46666666666666701</v>
      </c>
      <c r="E2307">
        <v>0.36191045400927602</v>
      </c>
      <c r="F2307">
        <v>0.571422879324057</v>
      </c>
      <c r="G2307">
        <v>42</v>
      </c>
      <c r="H2307">
        <v>0.46666666666666701</v>
      </c>
      <c r="I2307">
        <v>90</v>
      </c>
      <c r="J2307" t="s">
        <v>100</v>
      </c>
      <c r="K2307" t="s">
        <v>2786</v>
      </c>
      <c r="L2307" t="s">
        <v>2789</v>
      </c>
      <c r="N2307" t="s">
        <v>3307</v>
      </c>
      <c r="O2307" t="s">
        <v>2763</v>
      </c>
      <c r="P2307" t="s">
        <v>2783</v>
      </c>
      <c r="Q2307" t="s">
        <v>2788</v>
      </c>
      <c r="R2307" t="s">
        <v>100</v>
      </c>
      <c r="S2307" t="s">
        <v>1496</v>
      </c>
      <c r="T2307" t="s">
        <v>2719</v>
      </c>
      <c r="V2307" t="s">
        <v>2714</v>
      </c>
      <c r="W2307">
        <v>0.95</v>
      </c>
      <c r="X2307" t="b">
        <v>1</v>
      </c>
      <c r="Y2307" t="s">
        <v>2720</v>
      </c>
    </row>
    <row r="2308" spans="1:25" x14ac:dyDescent="0.35">
      <c r="A2308" t="s">
        <v>2785</v>
      </c>
      <c r="B2308" t="s">
        <v>1496</v>
      </c>
      <c r="C2308" t="s">
        <v>2790</v>
      </c>
      <c r="D2308">
        <v>7.7777777777777807E-2</v>
      </c>
      <c r="E2308">
        <v>2.15407200229598E-2</v>
      </c>
      <c r="F2308">
        <v>0.13401483553259599</v>
      </c>
      <c r="G2308">
        <v>7</v>
      </c>
      <c r="H2308">
        <v>7.7777777777777807E-2</v>
      </c>
      <c r="I2308">
        <v>90</v>
      </c>
      <c r="J2308" t="s">
        <v>100</v>
      </c>
      <c r="K2308" t="s">
        <v>2786</v>
      </c>
      <c r="L2308" t="s">
        <v>2791</v>
      </c>
      <c r="N2308" t="s">
        <v>3307</v>
      </c>
      <c r="O2308" t="s">
        <v>2763</v>
      </c>
      <c r="P2308" t="s">
        <v>2783</v>
      </c>
      <c r="Q2308" t="s">
        <v>2788</v>
      </c>
      <c r="R2308" t="s">
        <v>100</v>
      </c>
      <c r="S2308" t="s">
        <v>1496</v>
      </c>
      <c r="T2308" t="s">
        <v>2719</v>
      </c>
      <c r="V2308" t="s">
        <v>2714</v>
      </c>
      <c r="W2308">
        <v>0.95</v>
      </c>
      <c r="X2308" t="b">
        <v>1</v>
      </c>
      <c r="Y2308" t="s">
        <v>2720</v>
      </c>
    </row>
    <row r="2309" spans="1:25" x14ac:dyDescent="0.35">
      <c r="A2309" t="s">
        <v>2785</v>
      </c>
      <c r="B2309" t="s">
        <v>1496</v>
      </c>
      <c r="C2309" t="s">
        <v>1717</v>
      </c>
      <c r="D2309">
        <v>0.41111111111111098</v>
      </c>
      <c r="E2309">
        <v>0.30779374607879201</v>
      </c>
      <c r="F2309">
        <v>0.51442847614343001</v>
      </c>
      <c r="G2309">
        <v>37</v>
      </c>
      <c r="H2309">
        <v>0.41111111111111098</v>
      </c>
      <c r="I2309">
        <v>90</v>
      </c>
      <c r="J2309" t="s">
        <v>100</v>
      </c>
      <c r="K2309" t="s">
        <v>2786</v>
      </c>
      <c r="L2309" t="s">
        <v>2792</v>
      </c>
      <c r="N2309" t="s">
        <v>3307</v>
      </c>
      <c r="O2309" t="s">
        <v>2763</v>
      </c>
      <c r="P2309" t="s">
        <v>2783</v>
      </c>
      <c r="Q2309" t="s">
        <v>2788</v>
      </c>
      <c r="R2309" t="s">
        <v>100</v>
      </c>
      <c r="S2309" t="s">
        <v>1496</v>
      </c>
      <c r="T2309" t="s">
        <v>2719</v>
      </c>
      <c r="V2309" t="s">
        <v>2714</v>
      </c>
      <c r="W2309">
        <v>0.95</v>
      </c>
      <c r="X2309" t="b">
        <v>1</v>
      </c>
      <c r="Y2309" t="s">
        <v>2720</v>
      </c>
    </row>
    <row r="2310" spans="1:25" x14ac:dyDescent="0.35">
      <c r="A2310" t="s">
        <v>2785</v>
      </c>
      <c r="B2310" t="s">
        <v>1496</v>
      </c>
      <c r="C2310" t="s">
        <v>1708</v>
      </c>
      <c r="D2310">
        <v>0.25555555555555598</v>
      </c>
      <c r="E2310">
        <v>0.16396813157312201</v>
      </c>
      <c r="F2310">
        <v>0.347142979537989</v>
      </c>
      <c r="G2310">
        <v>23</v>
      </c>
      <c r="H2310">
        <v>0.25555555555555598</v>
      </c>
      <c r="I2310">
        <v>90</v>
      </c>
      <c r="J2310" t="s">
        <v>100</v>
      </c>
      <c r="K2310" t="s">
        <v>2786</v>
      </c>
      <c r="L2310" t="s">
        <v>2793</v>
      </c>
      <c r="N2310" t="s">
        <v>3307</v>
      </c>
      <c r="O2310" t="s">
        <v>2763</v>
      </c>
      <c r="P2310" t="s">
        <v>2783</v>
      </c>
      <c r="Q2310" t="s">
        <v>2788</v>
      </c>
      <c r="R2310" t="s">
        <v>100</v>
      </c>
      <c r="S2310" t="s">
        <v>1496</v>
      </c>
      <c r="T2310" t="s">
        <v>2719</v>
      </c>
      <c r="V2310" t="s">
        <v>2714</v>
      </c>
      <c r="W2310">
        <v>0.95</v>
      </c>
      <c r="X2310" t="b">
        <v>1</v>
      </c>
      <c r="Y2310" t="s">
        <v>2720</v>
      </c>
    </row>
    <row r="2311" spans="1:25" x14ac:dyDescent="0.35">
      <c r="A2311" t="s">
        <v>2785</v>
      </c>
      <c r="B2311" t="s">
        <v>1496</v>
      </c>
      <c r="C2311" t="s">
        <v>2003</v>
      </c>
      <c r="D2311">
        <v>5.5555555555555601E-2</v>
      </c>
      <c r="E2311">
        <v>7.4573371861543503E-3</v>
      </c>
      <c r="F2311">
        <v>0.103653773924957</v>
      </c>
      <c r="G2311">
        <v>5</v>
      </c>
      <c r="H2311">
        <v>5.5555555555555601E-2</v>
      </c>
      <c r="I2311">
        <v>90</v>
      </c>
      <c r="J2311" t="s">
        <v>100</v>
      </c>
      <c r="K2311" t="s">
        <v>2786</v>
      </c>
      <c r="L2311" t="s">
        <v>2794</v>
      </c>
      <c r="N2311" t="s">
        <v>3307</v>
      </c>
      <c r="O2311" t="s">
        <v>2763</v>
      </c>
      <c r="P2311" t="s">
        <v>2783</v>
      </c>
      <c r="Q2311" t="s">
        <v>2788</v>
      </c>
      <c r="R2311" t="s">
        <v>100</v>
      </c>
      <c r="S2311" t="s">
        <v>1496</v>
      </c>
      <c r="T2311" t="s">
        <v>2719</v>
      </c>
      <c r="V2311" t="s">
        <v>2714</v>
      </c>
      <c r="W2311">
        <v>0.95</v>
      </c>
      <c r="X2311" t="b">
        <v>1</v>
      </c>
      <c r="Y2311" t="s">
        <v>2720</v>
      </c>
    </row>
    <row r="2312" spans="1:25" x14ac:dyDescent="0.35">
      <c r="A2312" t="s">
        <v>2785</v>
      </c>
      <c r="B2312" t="s">
        <v>1496</v>
      </c>
      <c r="C2312" t="s">
        <v>1976</v>
      </c>
      <c r="D2312">
        <v>2.2222222222222199E-2</v>
      </c>
      <c r="E2312">
        <v>-8.7299304317833108E-3</v>
      </c>
      <c r="F2312">
        <v>5.3174374876227802E-2</v>
      </c>
      <c r="G2312">
        <v>2</v>
      </c>
      <c r="H2312">
        <v>2.2222222222222199E-2</v>
      </c>
      <c r="I2312">
        <v>90</v>
      </c>
      <c r="J2312" t="s">
        <v>100</v>
      </c>
      <c r="K2312" t="s">
        <v>2786</v>
      </c>
      <c r="L2312" t="s">
        <v>2795</v>
      </c>
      <c r="N2312" t="s">
        <v>3307</v>
      </c>
      <c r="O2312" t="s">
        <v>2763</v>
      </c>
      <c r="P2312" t="s">
        <v>2783</v>
      </c>
      <c r="Q2312" t="s">
        <v>2788</v>
      </c>
      <c r="R2312" t="s">
        <v>100</v>
      </c>
      <c r="S2312" t="s">
        <v>1496</v>
      </c>
      <c r="T2312" t="s">
        <v>2719</v>
      </c>
      <c r="V2312" t="s">
        <v>2714</v>
      </c>
      <c r="W2312">
        <v>0.95</v>
      </c>
      <c r="X2312" t="b">
        <v>1</v>
      </c>
      <c r="Y2312" t="s">
        <v>2720</v>
      </c>
    </row>
    <row r="2313" spans="1:25" x14ac:dyDescent="0.35">
      <c r="A2313" t="s">
        <v>2785</v>
      </c>
      <c r="B2313" t="s">
        <v>1496</v>
      </c>
      <c r="C2313" t="s">
        <v>2041</v>
      </c>
      <c r="D2313">
        <v>0.1</v>
      </c>
      <c r="E2313">
        <v>3.7006130141073498E-2</v>
      </c>
      <c r="F2313">
        <v>0.162993869858926</v>
      </c>
      <c r="G2313">
        <v>9</v>
      </c>
      <c r="H2313">
        <v>0.1</v>
      </c>
      <c r="I2313">
        <v>90</v>
      </c>
      <c r="J2313" t="s">
        <v>100</v>
      </c>
      <c r="K2313" t="s">
        <v>2786</v>
      </c>
      <c r="L2313" t="s">
        <v>2796</v>
      </c>
      <c r="N2313" t="s">
        <v>3307</v>
      </c>
      <c r="O2313" t="s">
        <v>2763</v>
      </c>
      <c r="P2313" t="s">
        <v>2783</v>
      </c>
      <c r="Q2313" t="s">
        <v>2788</v>
      </c>
      <c r="R2313" t="s">
        <v>100</v>
      </c>
      <c r="S2313" t="s">
        <v>1496</v>
      </c>
      <c r="T2313" t="s">
        <v>2719</v>
      </c>
      <c r="V2313" t="s">
        <v>2714</v>
      </c>
      <c r="W2313">
        <v>0.95</v>
      </c>
      <c r="X2313" t="b">
        <v>1</v>
      </c>
      <c r="Y2313" t="s">
        <v>2720</v>
      </c>
    </row>
    <row r="2314" spans="1:25" x14ac:dyDescent="0.35">
      <c r="A2314" t="s">
        <v>2797</v>
      </c>
      <c r="B2314" t="s">
        <v>1496</v>
      </c>
      <c r="C2314" t="s">
        <v>1610</v>
      </c>
      <c r="D2314">
        <v>0.16666666666666699</v>
      </c>
      <c r="E2314">
        <v>-7.0724918561405101E-2</v>
      </c>
      <c r="F2314">
        <v>0.40405825189473799</v>
      </c>
      <c r="G2314">
        <v>2</v>
      </c>
      <c r="H2314">
        <v>0.16666666666666699</v>
      </c>
      <c r="I2314">
        <v>12</v>
      </c>
      <c r="J2314" t="s">
        <v>113</v>
      </c>
      <c r="K2314" t="s">
        <v>2786</v>
      </c>
      <c r="L2314" t="s">
        <v>2787</v>
      </c>
      <c r="N2314" t="s">
        <v>3307</v>
      </c>
      <c r="O2314" t="s">
        <v>2763</v>
      </c>
      <c r="P2314" t="s">
        <v>2783</v>
      </c>
      <c r="Q2314" t="s">
        <v>2798</v>
      </c>
      <c r="R2314" t="s">
        <v>113</v>
      </c>
      <c r="S2314" t="s">
        <v>1496</v>
      </c>
      <c r="T2314" t="s">
        <v>2719</v>
      </c>
      <c r="V2314" t="s">
        <v>2714</v>
      </c>
      <c r="W2314">
        <v>0.95</v>
      </c>
      <c r="X2314" t="b">
        <v>1</v>
      </c>
      <c r="Y2314" t="s">
        <v>2720</v>
      </c>
    </row>
    <row r="2315" spans="1:25" x14ac:dyDescent="0.35">
      <c r="A2315" t="s">
        <v>2797</v>
      </c>
      <c r="B2315" t="s">
        <v>1496</v>
      </c>
      <c r="C2315" t="s">
        <v>1626</v>
      </c>
      <c r="D2315">
        <v>0.16666666666666699</v>
      </c>
      <c r="E2315">
        <v>-7.0724918561405101E-2</v>
      </c>
      <c r="F2315">
        <v>0.40405825189473799</v>
      </c>
      <c r="G2315">
        <v>2</v>
      </c>
      <c r="H2315">
        <v>0.16666666666666699</v>
      </c>
      <c r="I2315">
        <v>12</v>
      </c>
      <c r="J2315" t="s">
        <v>113</v>
      </c>
      <c r="K2315" t="s">
        <v>2786</v>
      </c>
      <c r="L2315" t="s">
        <v>2789</v>
      </c>
      <c r="N2315" t="s">
        <v>3307</v>
      </c>
      <c r="O2315" t="s">
        <v>2763</v>
      </c>
      <c r="P2315" t="s">
        <v>2783</v>
      </c>
      <c r="Q2315" t="s">
        <v>2798</v>
      </c>
      <c r="R2315" t="s">
        <v>113</v>
      </c>
      <c r="S2315" t="s">
        <v>1496</v>
      </c>
      <c r="T2315" t="s">
        <v>2719</v>
      </c>
      <c r="V2315" t="s">
        <v>2714</v>
      </c>
      <c r="W2315">
        <v>0.95</v>
      </c>
      <c r="X2315" t="b">
        <v>1</v>
      </c>
      <c r="Y2315" t="s">
        <v>2720</v>
      </c>
    </row>
    <row r="2316" spans="1:25" x14ac:dyDescent="0.35">
      <c r="A2316" t="s">
        <v>2797</v>
      </c>
      <c r="B2316" t="s">
        <v>1496</v>
      </c>
      <c r="C2316" t="s">
        <v>1717</v>
      </c>
      <c r="D2316">
        <v>0.5</v>
      </c>
      <c r="E2316">
        <v>0.18150576688615799</v>
      </c>
      <c r="F2316">
        <v>0.81849423311384195</v>
      </c>
      <c r="G2316">
        <v>6</v>
      </c>
      <c r="H2316">
        <v>0.5</v>
      </c>
      <c r="I2316">
        <v>12</v>
      </c>
      <c r="J2316" t="s">
        <v>113</v>
      </c>
      <c r="K2316" t="s">
        <v>2786</v>
      </c>
      <c r="L2316" t="s">
        <v>2792</v>
      </c>
      <c r="N2316" t="s">
        <v>3307</v>
      </c>
      <c r="O2316" t="s">
        <v>2763</v>
      </c>
      <c r="P2316" t="s">
        <v>2783</v>
      </c>
      <c r="Q2316" t="s">
        <v>2798</v>
      </c>
      <c r="R2316" t="s">
        <v>113</v>
      </c>
      <c r="S2316" t="s">
        <v>1496</v>
      </c>
      <c r="T2316" t="s">
        <v>2719</v>
      </c>
      <c r="V2316" t="s">
        <v>2714</v>
      </c>
      <c r="W2316">
        <v>0.95</v>
      </c>
      <c r="X2316" t="b">
        <v>1</v>
      </c>
      <c r="Y2316" t="s">
        <v>2720</v>
      </c>
    </row>
    <row r="2317" spans="1:25" x14ac:dyDescent="0.35">
      <c r="A2317" t="s">
        <v>2797</v>
      </c>
      <c r="B2317" t="s">
        <v>1496</v>
      </c>
      <c r="C2317" t="s">
        <v>1708</v>
      </c>
      <c r="D2317">
        <v>0.16666666666666699</v>
      </c>
      <c r="E2317">
        <v>-7.0724918561405101E-2</v>
      </c>
      <c r="F2317">
        <v>0.40405825189473799</v>
      </c>
      <c r="G2317">
        <v>2</v>
      </c>
      <c r="H2317">
        <v>0.16666666666666699</v>
      </c>
      <c r="I2317">
        <v>12</v>
      </c>
      <c r="J2317" t="s">
        <v>113</v>
      </c>
      <c r="K2317" t="s">
        <v>2786</v>
      </c>
      <c r="L2317" t="s">
        <v>2793</v>
      </c>
      <c r="N2317" t="s">
        <v>3307</v>
      </c>
      <c r="O2317" t="s">
        <v>2763</v>
      </c>
      <c r="P2317" t="s">
        <v>2783</v>
      </c>
      <c r="Q2317" t="s">
        <v>2798</v>
      </c>
      <c r="R2317" t="s">
        <v>113</v>
      </c>
      <c r="S2317" t="s">
        <v>1496</v>
      </c>
      <c r="T2317" t="s">
        <v>2719</v>
      </c>
      <c r="V2317" t="s">
        <v>2714</v>
      </c>
      <c r="W2317">
        <v>0.95</v>
      </c>
      <c r="X2317" t="b">
        <v>1</v>
      </c>
      <c r="Y2317" t="s">
        <v>2720</v>
      </c>
    </row>
    <row r="2318" spans="1:25" x14ac:dyDescent="0.35">
      <c r="A2318" t="s">
        <v>2799</v>
      </c>
      <c r="B2318" t="s">
        <v>1496</v>
      </c>
      <c r="C2318" t="s">
        <v>1579</v>
      </c>
      <c r="D2318">
        <v>0.29411764705882398</v>
      </c>
      <c r="E2318">
        <v>0.204392438573782</v>
      </c>
      <c r="F2318">
        <v>0.38384285554386499</v>
      </c>
      <c r="G2318">
        <v>30</v>
      </c>
      <c r="H2318">
        <v>0.29411764705882398</v>
      </c>
      <c r="I2318">
        <v>102</v>
      </c>
      <c r="J2318" t="s">
        <v>126</v>
      </c>
      <c r="K2318" t="s">
        <v>2786</v>
      </c>
      <c r="L2318" t="s">
        <v>2800</v>
      </c>
      <c r="N2318" t="s">
        <v>3307</v>
      </c>
      <c r="O2318" t="s">
        <v>2763</v>
      </c>
      <c r="P2318" t="s">
        <v>2783</v>
      </c>
      <c r="Q2318" t="s">
        <v>2801</v>
      </c>
      <c r="R2318" t="s">
        <v>126</v>
      </c>
      <c r="T2318" t="s">
        <v>2719</v>
      </c>
      <c r="V2318" t="s">
        <v>2714</v>
      </c>
      <c r="W2318">
        <v>0.95</v>
      </c>
      <c r="X2318" t="b">
        <v>1</v>
      </c>
      <c r="Y2318" t="s">
        <v>2720</v>
      </c>
    </row>
    <row r="2319" spans="1:25" x14ac:dyDescent="0.35">
      <c r="A2319" t="s">
        <v>2799</v>
      </c>
      <c r="B2319" t="s">
        <v>1496</v>
      </c>
      <c r="C2319" t="s">
        <v>1765</v>
      </c>
      <c r="D2319">
        <v>3.9215686274509803E-2</v>
      </c>
      <c r="E2319">
        <v>9.9217020242331499E-4</v>
      </c>
      <c r="F2319">
        <v>7.7439202346596306E-2</v>
      </c>
      <c r="G2319">
        <v>4</v>
      </c>
      <c r="H2319">
        <v>3.9215686274509803E-2</v>
      </c>
      <c r="I2319">
        <v>102</v>
      </c>
      <c r="J2319" t="s">
        <v>126</v>
      </c>
      <c r="K2319" t="s">
        <v>2786</v>
      </c>
      <c r="L2319" t="s">
        <v>2802</v>
      </c>
      <c r="N2319" t="s">
        <v>3307</v>
      </c>
      <c r="O2319" t="s">
        <v>2763</v>
      </c>
      <c r="P2319" t="s">
        <v>2783</v>
      </c>
      <c r="Q2319" t="s">
        <v>2801</v>
      </c>
      <c r="R2319" t="s">
        <v>126</v>
      </c>
      <c r="T2319" t="s">
        <v>2719</v>
      </c>
      <c r="V2319" t="s">
        <v>2714</v>
      </c>
      <c r="W2319">
        <v>0.95</v>
      </c>
      <c r="X2319" t="b">
        <v>1</v>
      </c>
      <c r="Y2319" t="s">
        <v>2720</v>
      </c>
    </row>
    <row r="2320" spans="1:25" x14ac:dyDescent="0.35">
      <c r="A2320" t="s">
        <v>2799</v>
      </c>
      <c r="B2320" t="s">
        <v>1496</v>
      </c>
      <c r="C2320" t="s">
        <v>1552</v>
      </c>
      <c r="D2320">
        <v>1.9607843137254902E-2</v>
      </c>
      <c r="E2320">
        <v>-7.6946683428068601E-3</v>
      </c>
      <c r="F2320">
        <v>4.6910354617316699E-2</v>
      </c>
      <c r="G2320">
        <v>2</v>
      </c>
      <c r="H2320">
        <v>1.9607843137254902E-2</v>
      </c>
      <c r="I2320">
        <v>102</v>
      </c>
      <c r="J2320" t="s">
        <v>126</v>
      </c>
      <c r="K2320" t="s">
        <v>2786</v>
      </c>
      <c r="L2320" t="s">
        <v>2803</v>
      </c>
      <c r="N2320" t="s">
        <v>3307</v>
      </c>
      <c r="O2320" t="s">
        <v>2763</v>
      </c>
      <c r="P2320" t="s">
        <v>2783</v>
      </c>
      <c r="Q2320" t="s">
        <v>2801</v>
      </c>
      <c r="R2320" t="s">
        <v>126</v>
      </c>
      <c r="T2320" t="s">
        <v>2719</v>
      </c>
      <c r="V2320" t="s">
        <v>2714</v>
      </c>
      <c r="W2320">
        <v>0.95</v>
      </c>
      <c r="X2320" t="b">
        <v>1</v>
      </c>
      <c r="Y2320" t="s">
        <v>2720</v>
      </c>
    </row>
    <row r="2321" spans="1:25" x14ac:dyDescent="0.35">
      <c r="A2321" t="s">
        <v>2799</v>
      </c>
      <c r="B2321" t="s">
        <v>1496</v>
      </c>
      <c r="C2321" t="s">
        <v>1505</v>
      </c>
      <c r="D2321">
        <v>0.51960784313725505</v>
      </c>
      <c r="E2321">
        <v>0.42122404709568601</v>
      </c>
      <c r="F2321">
        <v>0.61799163917882405</v>
      </c>
      <c r="G2321">
        <v>53</v>
      </c>
      <c r="H2321">
        <v>0.51960784313725505</v>
      </c>
      <c r="I2321">
        <v>102</v>
      </c>
      <c r="J2321" t="s">
        <v>126</v>
      </c>
      <c r="K2321" t="s">
        <v>2786</v>
      </c>
      <c r="L2321" t="s">
        <v>2804</v>
      </c>
      <c r="N2321" t="s">
        <v>3307</v>
      </c>
      <c r="O2321" t="s">
        <v>2763</v>
      </c>
      <c r="P2321" t="s">
        <v>2783</v>
      </c>
      <c r="Q2321" t="s">
        <v>2801</v>
      </c>
      <c r="R2321" t="s">
        <v>126</v>
      </c>
      <c r="T2321" t="s">
        <v>2719</v>
      </c>
      <c r="V2321" t="s">
        <v>2714</v>
      </c>
      <c r="W2321">
        <v>0.95</v>
      </c>
      <c r="X2321" t="b">
        <v>1</v>
      </c>
      <c r="Y2321" t="s">
        <v>2720</v>
      </c>
    </row>
    <row r="2322" spans="1:25" x14ac:dyDescent="0.35">
      <c r="A2322" t="s">
        <v>2799</v>
      </c>
      <c r="B2322" t="s">
        <v>1496</v>
      </c>
      <c r="C2322" t="s">
        <v>1679</v>
      </c>
      <c r="D2322">
        <v>0.34313725490196101</v>
      </c>
      <c r="E2322">
        <v>0.249648575716622</v>
      </c>
      <c r="F2322">
        <v>0.43662593408729899</v>
      </c>
      <c r="G2322">
        <v>35</v>
      </c>
      <c r="H2322">
        <v>0.34313725490196101</v>
      </c>
      <c r="I2322">
        <v>102</v>
      </c>
      <c r="J2322" t="s">
        <v>126</v>
      </c>
      <c r="K2322" t="s">
        <v>2786</v>
      </c>
      <c r="L2322" t="s">
        <v>2805</v>
      </c>
      <c r="N2322" t="s">
        <v>3307</v>
      </c>
      <c r="O2322" t="s">
        <v>2763</v>
      </c>
      <c r="P2322" t="s">
        <v>2783</v>
      </c>
      <c r="Q2322" t="s">
        <v>2801</v>
      </c>
      <c r="R2322" t="s">
        <v>126</v>
      </c>
      <c r="T2322" t="s">
        <v>2719</v>
      </c>
      <c r="V2322" t="s">
        <v>2714</v>
      </c>
      <c r="W2322">
        <v>0.95</v>
      </c>
      <c r="X2322" t="b">
        <v>1</v>
      </c>
      <c r="Y2322" t="s">
        <v>2720</v>
      </c>
    </row>
    <row r="2323" spans="1:25" x14ac:dyDescent="0.35">
      <c r="A2323" t="s">
        <v>2799</v>
      </c>
      <c r="B2323" t="s">
        <v>1496</v>
      </c>
      <c r="C2323" t="s">
        <v>1680</v>
      </c>
      <c r="D2323">
        <v>8.8235294117647106E-2</v>
      </c>
      <c r="E2323">
        <v>3.2381802265278301E-2</v>
      </c>
      <c r="F2323">
        <v>0.14408878597001601</v>
      </c>
      <c r="G2323">
        <v>9</v>
      </c>
      <c r="H2323">
        <v>8.8235294117647106E-2</v>
      </c>
      <c r="I2323">
        <v>102</v>
      </c>
      <c r="J2323" t="s">
        <v>126</v>
      </c>
      <c r="K2323" t="s">
        <v>2786</v>
      </c>
      <c r="L2323" t="s">
        <v>2806</v>
      </c>
      <c r="N2323" t="s">
        <v>3307</v>
      </c>
      <c r="O2323" t="s">
        <v>2763</v>
      </c>
      <c r="P2323" t="s">
        <v>2783</v>
      </c>
      <c r="Q2323" t="s">
        <v>2801</v>
      </c>
      <c r="R2323" t="s">
        <v>126</v>
      </c>
      <c r="T2323" t="s">
        <v>2719</v>
      </c>
      <c r="V2323" t="s">
        <v>2714</v>
      </c>
      <c r="W2323">
        <v>0.95</v>
      </c>
      <c r="X2323" t="b">
        <v>1</v>
      </c>
      <c r="Y2323" t="s">
        <v>2720</v>
      </c>
    </row>
    <row r="2324" spans="1:25" x14ac:dyDescent="0.35">
      <c r="A2324" t="s">
        <v>2799</v>
      </c>
      <c r="B2324" t="s">
        <v>1496</v>
      </c>
      <c r="C2324" t="s">
        <v>1576</v>
      </c>
      <c r="D2324">
        <v>9.8039215686274508E-3</v>
      </c>
      <c r="E2324">
        <v>-9.5981582741380307E-3</v>
      </c>
      <c r="F2324">
        <v>2.9206001411392901E-2</v>
      </c>
      <c r="G2324">
        <v>1</v>
      </c>
      <c r="H2324">
        <v>9.8039215686274508E-3</v>
      </c>
      <c r="I2324">
        <v>102</v>
      </c>
      <c r="J2324" t="s">
        <v>126</v>
      </c>
      <c r="K2324" t="s">
        <v>2786</v>
      </c>
      <c r="L2324" t="s">
        <v>2807</v>
      </c>
      <c r="N2324" t="s">
        <v>3307</v>
      </c>
      <c r="O2324" t="s">
        <v>2763</v>
      </c>
      <c r="P2324" t="s">
        <v>2783</v>
      </c>
      <c r="Q2324" t="s">
        <v>2801</v>
      </c>
      <c r="R2324" t="s">
        <v>126</v>
      </c>
      <c r="T2324" t="s">
        <v>2719</v>
      </c>
      <c r="V2324" t="s">
        <v>2714</v>
      </c>
      <c r="W2324">
        <v>0.95</v>
      </c>
      <c r="X2324" t="b">
        <v>1</v>
      </c>
      <c r="Y2324" t="s">
        <v>2720</v>
      </c>
    </row>
    <row r="2325" spans="1:25" x14ac:dyDescent="0.35">
      <c r="A2325" t="s">
        <v>2808</v>
      </c>
      <c r="B2325" t="s">
        <v>1496</v>
      </c>
      <c r="C2325" t="s">
        <v>1766</v>
      </c>
      <c r="D2325">
        <v>8.3333333333333301E-2</v>
      </c>
      <c r="E2325">
        <v>-9.2720978188433306E-2</v>
      </c>
      <c r="F2325">
        <v>0.25938764485510002</v>
      </c>
      <c r="G2325">
        <v>1</v>
      </c>
      <c r="H2325">
        <v>8.3333333333333301E-2</v>
      </c>
      <c r="I2325">
        <v>12</v>
      </c>
      <c r="J2325" t="s">
        <v>141</v>
      </c>
      <c r="K2325" t="s">
        <v>2786</v>
      </c>
      <c r="L2325" t="s">
        <v>2809</v>
      </c>
      <c r="N2325" t="s">
        <v>3307</v>
      </c>
      <c r="O2325" t="s">
        <v>2763</v>
      </c>
      <c r="P2325" t="s">
        <v>2783</v>
      </c>
      <c r="Q2325" t="s">
        <v>2810</v>
      </c>
      <c r="R2325" t="s">
        <v>141</v>
      </c>
      <c r="S2325" t="s">
        <v>1496</v>
      </c>
      <c r="T2325" t="s">
        <v>2719</v>
      </c>
      <c r="V2325" t="s">
        <v>2714</v>
      </c>
      <c r="W2325">
        <v>0.95</v>
      </c>
      <c r="X2325" t="b">
        <v>1</v>
      </c>
      <c r="Y2325" t="s">
        <v>2720</v>
      </c>
    </row>
    <row r="2326" spans="1:25" x14ac:dyDescent="0.35">
      <c r="A2326" t="s">
        <v>2808</v>
      </c>
      <c r="B2326" t="s">
        <v>1496</v>
      </c>
      <c r="C2326" t="s">
        <v>1553</v>
      </c>
      <c r="D2326">
        <v>0.16666666666666699</v>
      </c>
      <c r="E2326">
        <v>-7.0724918561405101E-2</v>
      </c>
      <c r="F2326">
        <v>0.40405825189473799</v>
      </c>
      <c r="G2326">
        <v>2</v>
      </c>
      <c r="H2326">
        <v>0.16666666666666699</v>
      </c>
      <c r="I2326">
        <v>12</v>
      </c>
      <c r="J2326" t="s">
        <v>141</v>
      </c>
      <c r="K2326" t="s">
        <v>2786</v>
      </c>
      <c r="L2326" t="s">
        <v>2811</v>
      </c>
      <c r="N2326" t="s">
        <v>3307</v>
      </c>
      <c r="O2326" t="s">
        <v>2763</v>
      </c>
      <c r="P2326" t="s">
        <v>2783</v>
      </c>
      <c r="Q2326" t="s">
        <v>2810</v>
      </c>
      <c r="R2326" t="s">
        <v>141</v>
      </c>
      <c r="S2326" t="s">
        <v>1496</v>
      </c>
      <c r="T2326" t="s">
        <v>2719</v>
      </c>
      <c r="V2326" t="s">
        <v>2714</v>
      </c>
      <c r="W2326">
        <v>0.95</v>
      </c>
      <c r="X2326" t="b">
        <v>1</v>
      </c>
      <c r="Y2326" t="s">
        <v>2720</v>
      </c>
    </row>
    <row r="2327" spans="1:25" x14ac:dyDescent="0.35">
      <c r="A2327" t="s">
        <v>2808</v>
      </c>
      <c r="B2327" t="s">
        <v>1496</v>
      </c>
      <c r="C2327" t="s">
        <v>2320</v>
      </c>
      <c r="D2327">
        <v>0.5</v>
      </c>
      <c r="E2327">
        <v>0.18150576688615799</v>
      </c>
      <c r="F2327">
        <v>0.81849423311384195</v>
      </c>
      <c r="G2327">
        <v>6</v>
      </c>
      <c r="H2327">
        <v>0.5</v>
      </c>
      <c r="I2327">
        <v>12</v>
      </c>
      <c r="J2327" t="s">
        <v>141</v>
      </c>
      <c r="K2327" t="s">
        <v>2786</v>
      </c>
      <c r="L2327" t="s">
        <v>2812</v>
      </c>
      <c r="N2327" t="s">
        <v>3307</v>
      </c>
      <c r="O2327" t="s">
        <v>2763</v>
      </c>
      <c r="P2327" t="s">
        <v>2783</v>
      </c>
      <c r="Q2327" t="s">
        <v>2810</v>
      </c>
      <c r="R2327" t="s">
        <v>141</v>
      </c>
      <c r="S2327" t="s">
        <v>1496</v>
      </c>
      <c r="T2327" t="s">
        <v>2719</v>
      </c>
      <c r="V2327" t="s">
        <v>2714</v>
      </c>
      <c r="W2327">
        <v>0.95</v>
      </c>
      <c r="X2327" t="b">
        <v>1</v>
      </c>
      <c r="Y2327" t="s">
        <v>2720</v>
      </c>
    </row>
    <row r="2328" spans="1:25" x14ac:dyDescent="0.35">
      <c r="A2328" t="s">
        <v>2808</v>
      </c>
      <c r="B2328" t="s">
        <v>1496</v>
      </c>
      <c r="C2328" t="s">
        <v>1681</v>
      </c>
      <c r="D2328">
        <v>8.3333333333333301E-2</v>
      </c>
      <c r="E2328">
        <v>-9.2720978188433306E-2</v>
      </c>
      <c r="F2328">
        <v>0.25938764485510002</v>
      </c>
      <c r="G2328">
        <v>1</v>
      </c>
      <c r="H2328">
        <v>8.3333333333333301E-2</v>
      </c>
      <c r="I2328">
        <v>12</v>
      </c>
      <c r="J2328" t="s">
        <v>141</v>
      </c>
      <c r="K2328" t="s">
        <v>2786</v>
      </c>
      <c r="L2328" t="s">
        <v>2813</v>
      </c>
      <c r="N2328" t="s">
        <v>3307</v>
      </c>
      <c r="O2328" t="s">
        <v>2763</v>
      </c>
      <c r="P2328" t="s">
        <v>2783</v>
      </c>
      <c r="Q2328" t="s">
        <v>2810</v>
      </c>
      <c r="R2328" t="s">
        <v>141</v>
      </c>
      <c r="S2328" t="s">
        <v>1496</v>
      </c>
      <c r="T2328" t="s">
        <v>2719</v>
      </c>
      <c r="V2328" t="s">
        <v>2714</v>
      </c>
      <c r="W2328">
        <v>0.95</v>
      </c>
      <c r="X2328" t="b">
        <v>1</v>
      </c>
      <c r="Y2328" t="s">
        <v>2720</v>
      </c>
    </row>
    <row r="2329" spans="1:25" x14ac:dyDescent="0.35">
      <c r="A2329" t="s">
        <v>2808</v>
      </c>
      <c r="B2329" t="s">
        <v>1496</v>
      </c>
      <c r="C2329" t="s">
        <v>1914</v>
      </c>
      <c r="D2329">
        <v>0.25</v>
      </c>
      <c r="E2329">
        <v>-2.5824096835430101E-2</v>
      </c>
      <c r="F2329">
        <v>0.52582409683542997</v>
      </c>
      <c r="G2329">
        <v>3</v>
      </c>
      <c r="H2329">
        <v>0.25</v>
      </c>
      <c r="I2329">
        <v>12</v>
      </c>
      <c r="J2329" t="s">
        <v>141</v>
      </c>
      <c r="K2329" t="s">
        <v>2786</v>
      </c>
      <c r="L2329" t="s">
        <v>2814</v>
      </c>
      <c r="N2329" t="s">
        <v>3307</v>
      </c>
      <c r="O2329" t="s">
        <v>2763</v>
      </c>
      <c r="P2329" t="s">
        <v>2783</v>
      </c>
      <c r="Q2329" t="s">
        <v>2810</v>
      </c>
      <c r="R2329" t="s">
        <v>141</v>
      </c>
      <c r="S2329" t="s">
        <v>1496</v>
      </c>
      <c r="T2329" t="s">
        <v>2719</v>
      </c>
      <c r="V2329" t="s">
        <v>2714</v>
      </c>
      <c r="W2329">
        <v>0.95</v>
      </c>
      <c r="X2329" t="b">
        <v>1</v>
      </c>
      <c r="Y2329" t="s">
        <v>2720</v>
      </c>
    </row>
    <row r="2330" spans="1:25" x14ac:dyDescent="0.35">
      <c r="A2330" t="s">
        <v>2815</v>
      </c>
      <c r="B2330" t="s">
        <v>1496</v>
      </c>
      <c r="C2330" t="s">
        <v>1610</v>
      </c>
      <c r="D2330">
        <v>1</v>
      </c>
      <c r="E2330" t="e">
        <v>#NUM!</v>
      </c>
      <c r="F2330" t="e">
        <v>#NUM!</v>
      </c>
      <c r="G2330">
        <v>1</v>
      </c>
      <c r="H2330">
        <v>1</v>
      </c>
      <c r="I2330">
        <v>1</v>
      </c>
      <c r="J2330" t="s">
        <v>151</v>
      </c>
      <c r="K2330" t="s">
        <v>2786</v>
      </c>
      <c r="L2330" t="s">
        <v>2787</v>
      </c>
      <c r="N2330" t="s">
        <v>3307</v>
      </c>
      <c r="O2330" t="s">
        <v>2763</v>
      </c>
      <c r="P2330" t="s">
        <v>2783</v>
      </c>
      <c r="Q2330" t="s">
        <v>2816</v>
      </c>
      <c r="R2330" t="s">
        <v>151</v>
      </c>
      <c r="S2330" t="s">
        <v>1496</v>
      </c>
      <c r="T2330" t="s">
        <v>2719</v>
      </c>
      <c r="V2330" t="s">
        <v>2714</v>
      </c>
      <c r="W2330">
        <v>0.95</v>
      </c>
      <c r="X2330" t="b">
        <v>1</v>
      </c>
      <c r="Y2330" t="s">
        <v>2720</v>
      </c>
    </row>
    <row r="2331" spans="1:25" x14ac:dyDescent="0.35">
      <c r="A2331" t="s">
        <v>2815</v>
      </c>
      <c r="B2331" t="s">
        <v>1496</v>
      </c>
      <c r="C2331" t="s">
        <v>1626</v>
      </c>
      <c r="D2331">
        <v>1</v>
      </c>
      <c r="E2331" t="e">
        <v>#NUM!</v>
      </c>
      <c r="F2331" t="e">
        <v>#NUM!</v>
      </c>
      <c r="G2331">
        <v>1</v>
      </c>
      <c r="H2331">
        <v>1</v>
      </c>
      <c r="I2331">
        <v>1</v>
      </c>
      <c r="J2331" t="s">
        <v>151</v>
      </c>
      <c r="K2331" t="s">
        <v>2786</v>
      </c>
      <c r="L2331" t="s">
        <v>2789</v>
      </c>
      <c r="N2331" t="s">
        <v>3307</v>
      </c>
      <c r="O2331" t="s">
        <v>2763</v>
      </c>
      <c r="P2331" t="s">
        <v>2783</v>
      </c>
      <c r="Q2331" t="s">
        <v>2816</v>
      </c>
      <c r="R2331" t="s">
        <v>151</v>
      </c>
      <c r="S2331" t="s">
        <v>1496</v>
      </c>
      <c r="T2331" t="s">
        <v>2719</v>
      </c>
      <c r="V2331" t="s">
        <v>2714</v>
      </c>
      <c r="W2331">
        <v>0.95</v>
      </c>
      <c r="X2331" t="b">
        <v>1</v>
      </c>
      <c r="Y2331" t="s">
        <v>2720</v>
      </c>
    </row>
    <row r="2332" spans="1:25" x14ac:dyDescent="0.35">
      <c r="A2332" t="s">
        <v>2815</v>
      </c>
      <c r="B2332" t="s">
        <v>1496</v>
      </c>
      <c r="C2332" t="s">
        <v>2790</v>
      </c>
      <c r="D2332">
        <v>1</v>
      </c>
      <c r="E2332" t="e">
        <v>#NUM!</v>
      </c>
      <c r="F2332" t="e">
        <v>#NUM!</v>
      </c>
      <c r="G2332">
        <v>1</v>
      </c>
      <c r="H2332">
        <v>1</v>
      </c>
      <c r="I2332">
        <v>1</v>
      </c>
      <c r="J2332" t="s">
        <v>151</v>
      </c>
      <c r="K2332" t="s">
        <v>2786</v>
      </c>
      <c r="L2332" t="s">
        <v>2791</v>
      </c>
      <c r="N2332" t="s">
        <v>3307</v>
      </c>
      <c r="O2332" t="s">
        <v>2763</v>
      </c>
      <c r="P2332" t="s">
        <v>2783</v>
      </c>
      <c r="Q2332" t="s">
        <v>2816</v>
      </c>
      <c r="R2332" t="s">
        <v>151</v>
      </c>
      <c r="S2332" t="s">
        <v>1496</v>
      </c>
      <c r="T2332" t="s">
        <v>2719</v>
      </c>
      <c r="V2332" t="s">
        <v>2714</v>
      </c>
      <c r="W2332">
        <v>0.95</v>
      </c>
      <c r="X2332" t="b">
        <v>1</v>
      </c>
      <c r="Y2332" t="s">
        <v>2720</v>
      </c>
    </row>
    <row r="2333" spans="1:25" x14ac:dyDescent="0.35">
      <c r="A2333" t="s">
        <v>2817</v>
      </c>
      <c r="B2333" t="s">
        <v>1496</v>
      </c>
      <c r="C2333" t="s">
        <v>1518</v>
      </c>
      <c r="D2333">
        <v>0.33333333333333298</v>
      </c>
      <c r="E2333">
        <v>3.3054090661857702E-2</v>
      </c>
      <c r="F2333">
        <v>0.63361257600480902</v>
      </c>
      <c r="G2333">
        <v>4</v>
      </c>
      <c r="H2333">
        <v>0.33333333333333298</v>
      </c>
      <c r="I2333">
        <v>12</v>
      </c>
      <c r="J2333" t="s">
        <v>164</v>
      </c>
      <c r="K2333" t="s">
        <v>2716</v>
      </c>
      <c r="L2333" t="s">
        <v>2818</v>
      </c>
      <c r="N2333" t="s">
        <v>3307</v>
      </c>
      <c r="O2333" t="s">
        <v>2763</v>
      </c>
      <c r="P2333" t="s">
        <v>2783</v>
      </c>
      <c r="Q2333" t="s">
        <v>2819</v>
      </c>
      <c r="R2333" t="s">
        <v>164</v>
      </c>
      <c r="S2333" t="s">
        <v>1496</v>
      </c>
      <c r="T2333" t="s">
        <v>2719</v>
      </c>
      <c r="V2333" t="s">
        <v>2714</v>
      </c>
      <c r="W2333">
        <v>0.95</v>
      </c>
      <c r="X2333" t="b">
        <v>1</v>
      </c>
      <c r="Y2333" t="s">
        <v>2720</v>
      </c>
    </row>
    <row r="2334" spans="1:25" x14ac:dyDescent="0.35">
      <c r="A2334" t="s">
        <v>2817</v>
      </c>
      <c r="B2334" t="s">
        <v>1496</v>
      </c>
      <c r="C2334" t="s">
        <v>1563</v>
      </c>
      <c r="D2334">
        <v>0.66666666666666696</v>
      </c>
      <c r="E2334">
        <v>0.36638742399519098</v>
      </c>
      <c r="F2334">
        <v>0.96694590933814195</v>
      </c>
      <c r="G2334">
        <v>8</v>
      </c>
      <c r="H2334">
        <v>0.66666666666666696</v>
      </c>
      <c r="I2334">
        <v>12</v>
      </c>
      <c r="J2334" t="s">
        <v>164</v>
      </c>
      <c r="K2334" t="s">
        <v>2716</v>
      </c>
      <c r="L2334" t="s">
        <v>2820</v>
      </c>
      <c r="N2334" t="s">
        <v>3307</v>
      </c>
      <c r="O2334" t="s">
        <v>2763</v>
      </c>
      <c r="P2334" t="s">
        <v>2783</v>
      </c>
      <c r="Q2334" t="s">
        <v>2819</v>
      </c>
      <c r="R2334" t="s">
        <v>164</v>
      </c>
      <c r="S2334" t="s">
        <v>1496</v>
      </c>
      <c r="T2334" t="s">
        <v>2719</v>
      </c>
      <c r="V2334" t="s">
        <v>2714</v>
      </c>
      <c r="W2334">
        <v>0.95</v>
      </c>
      <c r="X2334" t="b">
        <v>1</v>
      </c>
      <c r="Y2334" t="s">
        <v>2720</v>
      </c>
    </row>
    <row r="2335" spans="1:25" x14ac:dyDescent="0.35">
      <c r="A2335" t="s">
        <v>2821</v>
      </c>
      <c r="B2335" t="s">
        <v>1496</v>
      </c>
      <c r="C2335" t="s">
        <v>1500</v>
      </c>
      <c r="D2335">
        <v>0.92307692307692302</v>
      </c>
      <c r="E2335">
        <v>0.81517340611787403</v>
      </c>
      <c r="F2335">
        <v>1.0309804400359699</v>
      </c>
      <c r="G2335">
        <v>24</v>
      </c>
      <c r="H2335">
        <v>0.92307692307692302</v>
      </c>
      <c r="I2335">
        <v>26</v>
      </c>
      <c r="J2335" t="s">
        <v>165</v>
      </c>
      <c r="K2335" t="s">
        <v>2716</v>
      </c>
      <c r="L2335" t="s">
        <v>2731</v>
      </c>
      <c r="N2335" t="s">
        <v>3307</v>
      </c>
      <c r="O2335" t="s">
        <v>2763</v>
      </c>
      <c r="P2335" t="s">
        <v>2822</v>
      </c>
      <c r="Q2335" t="s">
        <v>2823</v>
      </c>
      <c r="R2335" t="s">
        <v>165</v>
      </c>
      <c r="T2335" t="s">
        <v>2719</v>
      </c>
      <c r="V2335" t="s">
        <v>2714</v>
      </c>
      <c r="W2335">
        <v>0.95</v>
      </c>
      <c r="X2335" t="b">
        <v>1</v>
      </c>
      <c r="Y2335" t="s">
        <v>2720</v>
      </c>
    </row>
    <row r="2336" spans="1:25" x14ac:dyDescent="0.35">
      <c r="A2336" t="s">
        <v>2821</v>
      </c>
      <c r="B2336" t="s">
        <v>1496</v>
      </c>
      <c r="C2336" t="s">
        <v>1496</v>
      </c>
      <c r="D2336">
        <v>7.69230769230769E-2</v>
      </c>
      <c r="E2336">
        <v>-3.0980440035971901E-2</v>
      </c>
      <c r="F2336">
        <v>0.18482659388212599</v>
      </c>
      <c r="G2336">
        <v>2</v>
      </c>
      <c r="H2336">
        <v>7.69230769230769E-2</v>
      </c>
      <c r="I2336">
        <v>26</v>
      </c>
      <c r="J2336" t="s">
        <v>165</v>
      </c>
      <c r="K2336" t="s">
        <v>2716</v>
      </c>
      <c r="L2336" t="s">
        <v>2733</v>
      </c>
      <c r="N2336" t="s">
        <v>3307</v>
      </c>
      <c r="O2336" t="s">
        <v>2763</v>
      </c>
      <c r="P2336" t="s">
        <v>2822</v>
      </c>
      <c r="Q2336" t="s">
        <v>2823</v>
      </c>
      <c r="R2336" t="s">
        <v>165</v>
      </c>
      <c r="T2336" t="s">
        <v>2719</v>
      </c>
      <c r="V2336" t="s">
        <v>2714</v>
      </c>
      <c r="W2336">
        <v>0.95</v>
      </c>
      <c r="X2336" t="b">
        <v>1</v>
      </c>
      <c r="Y2336" t="s">
        <v>2720</v>
      </c>
    </row>
    <row r="2337" spans="1:25" x14ac:dyDescent="0.35">
      <c r="A2337" t="s">
        <v>2824</v>
      </c>
      <c r="B2337" t="s">
        <v>1496</v>
      </c>
      <c r="C2337" t="s">
        <v>1504</v>
      </c>
      <c r="D2337">
        <v>0.75</v>
      </c>
      <c r="E2337">
        <v>0.56668892349519195</v>
      </c>
      <c r="F2337">
        <v>0.93331107650480805</v>
      </c>
      <c r="G2337">
        <v>18</v>
      </c>
      <c r="H2337">
        <v>0.75</v>
      </c>
      <c r="I2337">
        <v>24</v>
      </c>
      <c r="J2337" t="s">
        <v>166</v>
      </c>
      <c r="K2337" t="s">
        <v>2786</v>
      </c>
      <c r="L2337" t="s">
        <v>2825</v>
      </c>
      <c r="N2337" t="s">
        <v>3307</v>
      </c>
      <c r="O2337" t="s">
        <v>2763</v>
      </c>
      <c r="P2337" t="s">
        <v>2822</v>
      </c>
      <c r="Q2337" t="s">
        <v>2826</v>
      </c>
      <c r="R2337" t="s">
        <v>166</v>
      </c>
      <c r="S2337" t="s">
        <v>1496</v>
      </c>
      <c r="T2337" t="s">
        <v>2719</v>
      </c>
      <c r="V2337" t="s">
        <v>2714</v>
      </c>
      <c r="W2337">
        <v>0.95</v>
      </c>
      <c r="X2337" t="b">
        <v>1</v>
      </c>
      <c r="Y2337" t="s">
        <v>2720</v>
      </c>
    </row>
    <row r="2338" spans="1:25" x14ac:dyDescent="0.35">
      <c r="A2338" t="s">
        <v>2824</v>
      </c>
      <c r="B2338" t="s">
        <v>1496</v>
      </c>
      <c r="C2338" t="s">
        <v>1574</v>
      </c>
      <c r="D2338">
        <v>0.54166666666666696</v>
      </c>
      <c r="E2338">
        <v>0.33073351155328501</v>
      </c>
      <c r="F2338">
        <v>0.75259982178004903</v>
      </c>
      <c r="G2338">
        <v>13</v>
      </c>
      <c r="H2338">
        <v>0.54166666666666696</v>
      </c>
      <c r="I2338">
        <v>24</v>
      </c>
      <c r="J2338" t="s">
        <v>166</v>
      </c>
      <c r="K2338" t="s">
        <v>2786</v>
      </c>
      <c r="L2338" t="s">
        <v>2827</v>
      </c>
      <c r="N2338" t="s">
        <v>3307</v>
      </c>
      <c r="O2338" t="s">
        <v>2763</v>
      </c>
      <c r="P2338" t="s">
        <v>2822</v>
      </c>
      <c r="Q2338" t="s">
        <v>2826</v>
      </c>
      <c r="R2338" t="s">
        <v>166</v>
      </c>
      <c r="S2338" t="s">
        <v>1496</v>
      </c>
      <c r="T2338" t="s">
        <v>2719</v>
      </c>
      <c r="V2338" t="s">
        <v>2714</v>
      </c>
      <c r="W2338">
        <v>0.95</v>
      </c>
      <c r="X2338" t="b">
        <v>1</v>
      </c>
      <c r="Y2338" t="s">
        <v>2720</v>
      </c>
    </row>
    <row r="2339" spans="1:25" x14ac:dyDescent="0.35">
      <c r="A2339" t="s">
        <v>2828</v>
      </c>
      <c r="B2339" t="s">
        <v>1496</v>
      </c>
      <c r="C2339" t="s">
        <v>1504</v>
      </c>
      <c r="D2339">
        <v>0.5</v>
      </c>
      <c r="E2339">
        <v>-4.0037671903700902</v>
      </c>
      <c r="F2339">
        <v>5.0037671903700902</v>
      </c>
      <c r="G2339">
        <v>1</v>
      </c>
      <c r="H2339">
        <v>0.5</v>
      </c>
      <c r="I2339">
        <v>2</v>
      </c>
      <c r="J2339" t="s">
        <v>173</v>
      </c>
      <c r="K2339" t="s">
        <v>2786</v>
      </c>
      <c r="L2339" t="s">
        <v>2825</v>
      </c>
      <c r="N2339" t="s">
        <v>3307</v>
      </c>
      <c r="O2339" t="s">
        <v>2763</v>
      </c>
      <c r="P2339" t="s">
        <v>2822</v>
      </c>
      <c r="Q2339" t="s">
        <v>2829</v>
      </c>
      <c r="R2339" t="s">
        <v>173</v>
      </c>
      <c r="S2339" t="s">
        <v>1496</v>
      </c>
      <c r="T2339" t="s">
        <v>2719</v>
      </c>
      <c r="V2339" t="s">
        <v>2714</v>
      </c>
      <c r="W2339">
        <v>0.95</v>
      </c>
      <c r="X2339" t="b">
        <v>1</v>
      </c>
      <c r="Y2339" t="s">
        <v>2720</v>
      </c>
    </row>
    <row r="2340" spans="1:25" x14ac:dyDescent="0.35">
      <c r="A2340" t="s">
        <v>2828</v>
      </c>
      <c r="B2340" t="s">
        <v>1496</v>
      </c>
      <c r="C2340" t="s">
        <v>1574</v>
      </c>
      <c r="D2340">
        <v>0.5</v>
      </c>
      <c r="E2340">
        <v>-4.0037671903700902</v>
      </c>
      <c r="F2340">
        <v>5.0037671903700902</v>
      </c>
      <c r="G2340">
        <v>1</v>
      </c>
      <c r="H2340">
        <v>0.5</v>
      </c>
      <c r="I2340">
        <v>2</v>
      </c>
      <c r="J2340" t="s">
        <v>173</v>
      </c>
      <c r="K2340" t="s">
        <v>2786</v>
      </c>
      <c r="L2340" t="s">
        <v>2827</v>
      </c>
      <c r="N2340" t="s">
        <v>3307</v>
      </c>
      <c r="O2340" t="s">
        <v>2763</v>
      </c>
      <c r="P2340" t="s">
        <v>2822</v>
      </c>
      <c r="Q2340" t="s">
        <v>2829</v>
      </c>
      <c r="R2340" t="s">
        <v>173</v>
      </c>
      <c r="S2340" t="s">
        <v>1496</v>
      </c>
      <c r="T2340" t="s">
        <v>2719</v>
      </c>
      <c r="V2340" t="s">
        <v>2714</v>
      </c>
      <c r="W2340">
        <v>0.95</v>
      </c>
      <c r="X2340" t="b">
        <v>1</v>
      </c>
      <c r="Y2340" t="s">
        <v>2720</v>
      </c>
    </row>
    <row r="2341" spans="1:25" x14ac:dyDescent="0.35">
      <c r="A2341" t="s">
        <v>2830</v>
      </c>
      <c r="B2341" t="s">
        <v>1496</v>
      </c>
      <c r="C2341" t="s">
        <v>1579</v>
      </c>
      <c r="D2341">
        <v>0.15384615384615399</v>
      </c>
      <c r="E2341">
        <v>7.7441012177204803E-3</v>
      </c>
      <c r="F2341">
        <v>0.29994820647458698</v>
      </c>
      <c r="G2341">
        <v>4</v>
      </c>
      <c r="H2341">
        <v>0.15384615384615399</v>
      </c>
      <c r="I2341">
        <v>26</v>
      </c>
      <c r="J2341" t="s">
        <v>180</v>
      </c>
      <c r="K2341" t="s">
        <v>2786</v>
      </c>
      <c r="L2341" t="s">
        <v>2800</v>
      </c>
      <c r="N2341" t="s">
        <v>3307</v>
      </c>
      <c r="O2341" t="s">
        <v>2763</v>
      </c>
      <c r="P2341" t="s">
        <v>2822</v>
      </c>
      <c r="Q2341" t="s">
        <v>2831</v>
      </c>
      <c r="R2341" t="s">
        <v>180</v>
      </c>
      <c r="T2341" t="s">
        <v>2719</v>
      </c>
      <c r="V2341" t="s">
        <v>2714</v>
      </c>
      <c r="W2341">
        <v>0.95</v>
      </c>
      <c r="X2341" t="b">
        <v>1</v>
      </c>
      <c r="Y2341" t="s">
        <v>2720</v>
      </c>
    </row>
    <row r="2342" spans="1:25" x14ac:dyDescent="0.35">
      <c r="A2342" t="s">
        <v>2830</v>
      </c>
      <c r="B2342" t="s">
        <v>1496</v>
      </c>
      <c r="C2342" t="s">
        <v>1552</v>
      </c>
      <c r="D2342">
        <v>3.8461538461538498E-2</v>
      </c>
      <c r="E2342">
        <v>-3.94111172419793E-2</v>
      </c>
      <c r="F2342">
        <v>0.116334194165056</v>
      </c>
      <c r="G2342">
        <v>1</v>
      </c>
      <c r="H2342">
        <v>3.8461538461538498E-2</v>
      </c>
      <c r="I2342">
        <v>26</v>
      </c>
      <c r="J2342" t="s">
        <v>180</v>
      </c>
      <c r="K2342" t="s">
        <v>2786</v>
      </c>
      <c r="L2342" t="s">
        <v>2803</v>
      </c>
      <c r="N2342" t="s">
        <v>3307</v>
      </c>
      <c r="O2342" t="s">
        <v>2763</v>
      </c>
      <c r="P2342" t="s">
        <v>2822</v>
      </c>
      <c r="Q2342" t="s">
        <v>2831</v>
      </c>
      <c r="R2342" t="s">
        <v>180</v>
      </c>
      <c r="T2342" t="s">
        <v>2719</v>
      </c>
      <c r="V2342" t="s">
        <v>2714</v>
      </c>
      <c r="W2342">
        <v>0.95</v>
      </c>
      <c r="X2342" t="b">
        <v>1</v>
      </c>
      <c r="Y2342" t="s">
        <v>2720</v>
      </c>
    </row>
    <row r="2343" spans="1:25" x14ac:dyDescent="0.35">
      <c r="A2343" t="s">
        <v>2830</v>
      </c>
      <c r="B2343" t="s">
        <v>1496</v>
      </c>
      <c r="C2343" t="s">
        <v>1505</v>
      </c>
      <c r="D2343">
        <v>0.61538461538461497</v>
      </c>
      <c r="E2343">
        <v>0.418380647809241</v>
      </c>
      <c r="F2343">
        <v>0.81238858295998995</v>
      </c>
      <c r="G2343">
        <v>16</v>
      </c>
      <c r="H2343">
        <v>0.61538461538461497</v>
      </c>
      <c r="I2343">
        <v>26</v>
      </c>
      <c r="J2343" t="s">
        <v>180</v>
      </c>
      <c r="K2343" t="s">
        <v>2786</v>
      </c>
      <c r="L2343" t="s">
        <v>2804</v>
      </c>
      <c r="N2343" t="s">
        <v>3307</v>
      </c>
      <c r="O2343" t="s">
        <v>2763</v>
      </c>
      <c r="P2343" t="s">
        <v>2822</v>
      </c>
      <c r="Q2343" t="s">
        <v>2831</v>
      </c>
      <c r="R2343" t="s">
        <v>180</v>
      </c>
      <c r="T2343" t="s">
        <v>2719</v>
      </c>
      <c r="V2343" t="s">
        <v>2714</v>
      </c>
      <c r="W2343">
        <v>0.95</v>
      </c>
      <c r="X2343" t="b">
        <v>1</v>
      </c>
      <c r="Y2343" t="s">
        <v>2720</v>
      </c>
    </row>
    <row r="2344" spans="1:25" x14ac:dyDescent="0.35">
      <c r="A2344" t="s">
        <v>2830</v>
      </c>
      <c r="B2344" t="s">
        <v>1496</v>
      </c>
      <c r="C2344" t="s">
        <v>1679</v>
      </c>
      <c r="D2344">
        <v>0.42307692307692302</v>
      </c>
      <c r="E2344">
        <v>0.22301844827092299</v>
      </c>
      <c r="F2344">
        <v>0.62313539788292305</v>
      </c>
      <c r="G2344">
        <v>11</v>
      </c>
      <c r="H2344">
        <v>0.42307692307692302</v>
      </c>
      <c r="I2344">
        <v>26</v>
      </c>
      <c r="J2344" t="s">
        <v>180</v>
      </c>
      <c r="K2344" t="s">
        <v>2786</v>
      </c>
      <c r="L2344" t="s">
        <v>2805</v>
      </c>
      <c r="N2344" t="s">
        <v>3307</v>
      </c>
      <c r="O2344" t="s">
        <v>2763</v>
      </c>
      <c r="P2344" t="s">
        <v>2822</v>
      </c>
      <c r="Q2344" t="s">
        <v>2831</v>
      </c>
      <c r="R2344" t="s">
        <v>180</v>
      </c>
      <c r="T2344" t="s">
        <v>2719</v>
      </c>
      <c r="V2344" t="s">
        <v>2714</v>
      </c>
      <c r="W2344">
        <v>0.95</v>
      </c>
      <c r="X2344" t="b">
        <v>1</v>
      </c>
      <c r="Y2344" t="s">
        <v>2720</v>
      </c>
    </row>
    <row r="2345" spans="1:25" x14ac:dyDescent="0.35">
      <c r="A2345" t="s">
        <v>2830</v>
      </c>
      <c r="B2345" t="s">
        <v>1496</v>
      </c>
      <c r="C2345" t="s">
        <v>1680</v>
      </c>
      <c r="D2345">
        <v>3.8461538461538498E-2</v>
      </c>
      <c r="E2345">
        <v>-3.94111172419793E-2</v>
      </c>
      <c r="F2345">
        <v>0.116334194165056</v>
      </c>
      <c r="G2345">
        <v>1</v>
      </c>
      <c r="H2345">
        <v>3.8461538461538498E-2</v>
      </c>
      <c r="I2345">
        <v>26</v>
      </c>
      <c r="J2345" t="s">
        <v>180</v>
      </c>
      <c r="K2345" t="s">
        <v>2786</v>
      </c>
      <c r="L2345" t="s">
        <v>2806</v>
      </c>
      <c r="N2345" t="s">
        <v>3307</v>
      </c>
      <c r="O2345" t="s">
        <v>2763</v>
      </c>
      <c r="P2345" t="s">
        <v>2822</v>
      </c>
      <c r="Q2345" t="s">
        <v>2831</v>
      </c>
      <c r="R2345" t="s">
        <v>180</v>
      </c>
      <c r="T2345" t="s">
        <v>2719</v>
      </c>
      <c r="V2345" t="s">
        <v>2714</v>
      </c>
      <c r="W2345">
        <v>0.95</v>
      </c>
      <c r="X2345" t="b">
        <v>1</v>
      </c>
      <c r="Y2345" t="s">
        <v>2720</v>
      </c>
    </row>
    <row r="2346" spans="1:25" x14ac:dyDescent="0.35">
      <c r="A2346" t="s">
        <v>2830</v>
      </c>
      <c r="B2346" t="s">
        <v>1496</v>
      </c>
      <c r="C2346" t="s">
        <v>1702</v>
      </c>
      <c r="D2346">
        <v>3.8461538461538498E-2</v>
      </c>
      <c r="E2346">
        <v>-3.94111172419793E-2</v>
      </c>
      <c r="F2346">
        <v>0.116334194165056</v>
      </c>
      <c r="G2346">
        <v>1</v>
      </c>
      <c r="H2346">
        <v>3.8461538461538498E-2</v>
      </c>
      <c r="I2346">
        <v>26</v>
      </c>
      <c r="J2346" t="s">
        <v>180</v>
      </c>
      <c r="K2346" t="s">
        <v>2786</v>
      </c>
      <c r="L2346" t="s">
        <v>2832</v>
      </c>
      <c r="N2346" t="s">
        <v>3307</v>
      </c>
      <c r="O2346" t="s">
        <v>2763</v>
      </c>
      <c r="P2346" t="s">
        <v>2822</v>
      </c>
      <c r="Q2346" t="s">
        <v>2831</v>
      </c>
      <c r="R2346" t="s">
        <v>180</v>
      </c>
      <c r="T2346" t="s">
        <v>2719</v>
      </c>
      <c r="V2346" t="s">
        <v>2714</v>
      </c>
      <c r="W2346">
        <v>0.95</v>
      </c>
      <c r="X2346" t="b">
        <v>1</v>
      </c>
      <c r="Y2346" t="s">
        <v>2720</v>
      </c>
    </row>
    <row r="2347" spans="1:25" x14ac:dyDescent="0.35">
      <c r="A2347" t="s">
        <v>2833</v>
      </c>
      <c r="B2347" t="s">
        <v>1496</v>
      </c>
      <c r="C2347" t="s">
        <v>1553</v>
      </c>
      <c r="D2347">
        <v>1</v>
      </c>
      <c r="E2347">
        <v>1</v>
      </c>
      <c r="F2347">
        <v>1</v>
      </c>
      <c r="G2347">
        <v>2</v>
      </c>
      <c r="H2347">
        <v>1</v>
      </c>
      <c r="I2347">
        <v>2</v>
      </c>
      <c r="J2347" t="s">
        <v>195</v>
      </c>
      <c r="K2347" t="s">
        <v>2786</v>
      </c>
      <c r="L2347" t="s">
        <v>2811</v>
      </c>
      <c r="N2347" t="s">
        <v>3307</v>
      </c>
      <c r="O2347" t="s">
        <v>2763</v>
      </c>
      <c r="P2347" t="s">
        <v>2822</v>
      </c>
      <c r="Q2347" t="s">
        <v>2834</v>
      </c>
      <c r="R2347" t="s">
        <v>195</v>
      </c>
      <c r="S2347" t="s">
        <v>1496</v>
      </c>
      <c r="T2347" t="s">
        <v>2719</v>
      </c>
      <c r="V2347" t="s">
        <v>2714</v>
      </c>
      <c r="W2347">
        <v>0.95</v>
      </c>
      <c r="X2347" t="b">
        <v>1</v>
      </c>
      <c r="Y2347" t="s">
        <v>2720</v>
      </c>
    </row>
    <row r="2348" spans="1:25" x14ac:dyDescent="0.35">
      <c r="A2348" t="s">
        <v>2835</v>
      </c>
      <c r="B2348" t="s">
        <v>1496</v>
      </c>
      <c r="C2348" t="s">
        <v>1518</v>
      </c>
      <c r="D2348">
        <v>0.5</v>
      </c>
      <c r="E2348">
        <v>-4.0037671903700902</v>
      </c>
      <c r="F2348">
        <v>5.0037671903700902</v>
      </c>
      <c r="G2348">
        <v>1</v>
      </c>
      <c r="H2348">
        <v>0.5</v>
      </c>
      <c r="I2348">
        <v>2</v>
      </c>
      <c r="J2348" t="s">
        <v>212</v>
      </c>
      <c r="K2348" t="s">
        <v>2716</v>
      </c>
      <c r="L2348" t="s">
        <v>2818</v>
      </c>
      <c r="N2348" t="s">
        <v>3307</v>
      </c>
      <c r="O2348" t="s">
        <v>2763</v>
      </c>
      <c r="P2348" t="s">
        <v>2822</v>
      </c>
      <c r="Q2348" t="s">
        <v>2836</v>
      </c>
      <c r="R2348" t="s">
        <v>212</v>
      </c>
      <c r="S2348" t="s">
        <v>1496</v>
      </c>
      <c r="T2348" t="s">
        <v>2719</v>
      </c>
      <c r="V2348" t="s">
        <v>2714</v>
      </c>
      <c r="W2348">
        <v>0.95</v>
      </c>
      <c r="X2348" t="b">
        <v>1</v>
      </c>
      <c r="Y2348" t="s">
        <v>2720</v>
      </c>
    </row>
    <row r="2349" spans="1:25" x14ac:dyDescent="0.35">
      <c r="A2349" t="s">
        <v>2835</v>
      </c>
      <c r="B2349" t="s">
        <v>1496</v>
      </c>
      <c r="C2349" t="s">
        <v>1563</v>
      </c>
      <c r="D2349">
        <v>0.5</v>
      </c>
      <c r="E2349">
        <v>-4.0037671903700902</v>
      </c>
      <c r="F2349">
        <v>5.0037671903700902</v>
      </c>
      <c r="G2349">
        <v>1</v>
      </c>
      <c r="H2349">
        <v>0.5</v>
      </c>
      <c r="I2349">
        <v>2</v>
      </c>
      <c r="J2349" t="s">
        <v>212</v>
      </c>
      <c r="K2349" t="s">
        <v>2716</v>
      </c>
      <c r="L2349" t="s">
        <v>2820</v>
      </c>
      <c r="N2349" t="s">
        <v>3307</v>
      </c>
      <c r="O2349" t="s">
        <v>2763</v>
      </c>
      <c r="P2349" t="s">
        <v>2822</v>
      </c>
      <c r="Q2349" t="s">
        <v>2836</v>
      </c>
      <c r="R2349" t="s">
        <v>212</v>
      </c>
      <c r="S2349" t="s">
        <v>1496</v>
      </c>
      <c r="T2349" t="s">
        <v>2719</v>
      </c>
      <c r="V2349" t="s">
        <v>2714</v>
      </c>
      <c r="W2349">
        <v>0.95</v>
      </c>
      <c r="X2349" t="b">
        <v>1</v>
      </c>
      <c r="Y2349" t="s">
        <v>2720</v>
      </c>
    </row>
    <row r="2350" spans="1:25" x14ac:dyDescent="0.35">
      <c r="A2350" t="s">
        <v>2837</v>
      </c>
      <c r="B2350" t="s">
        <v>1496</v>
      </c>
      <c r="C2350" t="s">
        <v>1629</v>
      </c>
      <c r="D2350">
        <v>0.5</v>
      </c>
      <c r="E2350">
        <v>-4.0037671903700902</v>
      </c>
      <c r="F2350">
        <v>5.0037671903700902</v>
      </c>
      <c r="G2350">
        <v>1</v>
      </c>
      <c r="H2350">
        <v>0.5</v>
      </c>
      <c r="I2350">
        <v>2</v>
      </c>
      <c r="J2350" t="s">
        <v>213</v>
      </c>
      <c r="K2350" t="s">
        <v>2716</v>
      </c>
      <c r="L2350" t="s">
        <v>2838</v>
      </c>
      <c r="N2350" t="s">
        <v>3307</v>
      </c>
      <c r="O2350" t="s">
        <v>2763</v>
      </c>
      <c r="P2350" t="s">
        <v>2822</v>
      </c>
      <c r="Q2350" t="s">
        <v>2839</v>
      </c>
      <c r="R2350" t="s">
        <v>213</v>
      </c>
      <c r="S2350" t="s">
        <v>1496</v>
      </c>
      <c r="T2350" t="s">
        <v>2719</v>
      </c>
      <c r="V2350" t="s">
        <v>2714</v>
      </c>
      <c r="W2350">
        <v>0.95</v>
      </c>
      <c r="X2350" t="b">
        <v>1</v>
      </c>
      <c r="Y2350" t="s">
        <v>2720</v>
      </c>
    </row>
    <row r="2351" spans="1:25" x14ac:dyDescent="0.35">
      <c r="A2351" t="s">
        <v>2837</v>
      </c>
      <c r="B2351" t="s">
        <v>1496</v>
      </c>
      <c r="C2351" t="s">
        <v>1554</v>
      </c>
      <c r="D2351">
        <v>0.5</v>
      </c>
      <c r="E2351">
        <v>-4.0037671903700902</v>
      </c>
      <c r="F2351">
        <v>5.0037671903700902</v>
      </c>
      <c r="G2351">
        <v>1</v>
      </c>
      <c r="H2351">
        <v>0.5</v>
      </c>
      <c r="I2351">
        <v>2</v>
      </c>
      <c r="J2351" t="s">
        <v>213</v>
      </c>
      <c r="K2351" t="s">
        <v>2716</v>
      </c>
      <c r="L2351" t="s">
        <v>2840</v>
      </c>
      <c r="N2351" t="s">
        <v>3307</v>
      </c>
      <c r="O2351" t="s">
        <v>2763</v>
      </c>
      <c r="P2351" t="s">
        <v>2822</v>
      </c>
      <c r="Q2351" t="s">
        <v>2839</v>
      </c>
      <c r="R2351" t="s">
        <v>213</v>
      </c>
      <c r="S2351" t="s">
        <v>1496</v>
      </c>
      <c r="T2351" t="s">
        <v>2719</v>
      </c>
      <c r="V2351" t="s">
        <v>2714</v>
      </c>
      <c r="W2351">
        <v>0.95</v>
      </c>
      <c r="X2351" t="b">
        <v>1</v>
      </c>
      <c r="Y2351" t="s">
        <v>2720</v>
      </c>
    </row>
    <row r="2352" spans="1:25" x14ac:dyDescent="0.35">
      <c r="A2352" t="s">
        <v>2841</v>
      </c>
      <c r="B2352" t="s">
        <v>1496</v>
      </c>
      <c r="C2352" t="s">
        <v>1500</v>
      </c>
      <c r="D2352">
        <v>0.75155279503105599</v>
      </c>
      <c r="E2352">
        <v>0.68412570811665996</v>
      </c>
      <c r="F2352">
        <v>0.81897988194545202</v>
      </c>
      <c r="G2352">
        <v>121</v>
      </c>
      <c r="H2352">
        <v>0.75155279503105599</v>
      </c>
      <c r="I2352">
        <v>161</v>
      </c>
      <c r="J2352" t="s">
        <v>214</v>
      </c>
      <c r="K2352" t="s">
        <v>2716</v>
      </c>
      <c r="L2352" t="s">
        <v>2731</v>
      </c>
      <c r="N2352" t="s">
        <v>3307</v>
      </c>
      <c r="O2352" t="s">
        <v>2763</v>
      </c>
      <c r="P2352" t="s">
        <v>2842</v>
      </c>
      <c r="Q2352" t="s">
        <v>2843</v>
      </c>
      <c r="R2352" t="s">
        <v>214</v>
      </c>
      <c r="T2352" t="s">
        <v>2719</v>
      </c>
      <c r="V2352" t="s">
        <v>2714</v>
      </c>
      <c r="W2352">
        <v>0.95</v>
      </c>
      <c r="X2352" t="b">
        <v>1</v>
      </c>
      <c r="Y2352" t="s">
        <v>2720</v>
      </c>
    </row>
    <row r="2353" spans="1:25" x14ac:dyDescent="0.35">
      <c r="A2353" t="s">
        <v>2841</v>
      </c>
      <c r="B2353" t="s">
        <v>1496</v>
      </c>
      <c r="C2353" t="s">
        <v>1496</v>
      </c>
      <c r="D2353">
        <v>0.24844720496894401</v>
      </c>
      <c r="E2353">
        <v>0.18102011805454801</v>
      </c>
      <c r="F2353">
        <v>0.31587429188333999</v>
      </c>
      <c r="G2353">
        <v>40</v>
      </c>
      <c r="H2353">
        <v>0.24844720496894401</v>
      </c>
      <c r="I2353">
        <v>161</v>
      </c>
      <c r="J2353" t="s">
        <v>214</v>
      </c>
      <c r="K2353" t="s">
        <v>2716</v>
      </c>
      <c r="L2353" t="s">
        <v>2733</v>
      </c>
      <c r="N2353" t="s">
        <v>3307</v>
      </c>
      <c r="O2353" t="s">
        <v>2763</v>
      </c>
      <c r="P2353" t="s">
        <v>2842</v>
      </c>
      <c r="Q2353" t="s">
        <v>2843</v>
      </c>
      <c r="R2353" t="s">
        <v>214</v>
      </c>
      <c r="T2353" t="s">
        <v>2719</v>
      </c>
      <c r="V2353" t="s">
        <v>2714</v>
      </c>
      <c r="W2353">
        <v>0.95</v>
      </c>
      <c r="X2353" t="b">
        <v>1</v>
      </c>
      <c r="Y2353" t="s">
        <v>2720</v>
      </c>
    </row>
    <row r="2354" spans="1:25" x14ac:dyDescent="0.35">
      <c r="A2354" t="s">
        <v>2844</v>
      </c>
      <c r="B2354" t="s">
        <v>1496</v>
      </c>
      <c r="C2354" t="s">
        <v>1504</v>
      </c>
      <c r="D2354">
        <v>0.67500000000000004</v>
      </c>
      <c r="E2354">
        <v>0.52482481572053596</v>
      </c>
      <c r="F2354">
        <v>0.82517518427946501</v>
      </c>
      <c r="G2354">
        <v>27</v>
      </c>
      <c r="H2354">
        <v>0.67500000000000004</v>
      </c>
      <c r="I2354">
        <v>40</v>
      </c>
      <c r="J2354" t="s">
        <v>223</v>
      </c>
      <c r="K2354" t="s">
        <v>2786</v>
      </c>
      <c r="L2354" t="s">
        <v>2845</v>
      </c>
      <c r="N2354" t="s">
        <v>3307</v>
      </c>
      <c r="O2354" t="s">
        <v>2763</v>
      </c>
      <c r="P2354" t="s">
        <v>2842</v>
      </c>
      <c r="Q2354" t="s">
        <v>2846</v>
      </c>
      <c r="R2354" t="s">
        <v>223</v>
      </c>
      <c r="S2354" t="s">
        <v>1496</v>
      </c>
      <c r="T2354" t="s">
        <v>2719</v>
      </c>
      <c r="V2354" t="s">
        <v>2714</v>
      </c>
      <c r="W2354">
        <v>0.95</v>
      </c>
      <c r="X2354" t="b">
        <v>1</v>
      </c>
      <c r="Y2354" t="s">
        <v>2720</v>
      </c>
    </row>
    <row r="2355" spans="1:25" x14ac:dyDescent="0.35">
      <c r="A2355" t="s">
        <v>2844</v>
      </c>
      <c r="B2355" t="s">
        <v>1496</v>
      </c>
      <c r="C2355" t="s">
        <v>1574</v>
      </c>
      <c r="D2355">
        <v>0.35</v>
      </c>
      <c r="E2355">
        <v>0.19706907789675801</v>
      </c>
      <c r="F2355">
        <v>0.50293092210324197</v>
      </c>
      <c r="G2355">
        <v>14</v>
      </c>
      <c r="H2355">
        <v>0.35</v>
      </c>
      <c r="I2355">
        <v>40</v>
      </c>
      <c r="J2355" t="s">
        <v>223</v>
      </c>
      <c r="K2355" t="s">
        <v>2786</v>
      </c>
      <c r="L2355" t="s">
        <v>2847</v>
      </c>
      <c r="N2355" t="s">
        <v>3307</v>
      </c>
      <c r="O2355" t="s">
        <v>2763</v>
      </c>
      <c r="P2355" t="s">
        <v>2842</v>
      </c>
      <c r="Q2355" t="s">
        <v>2846</v>
      </c>
      <c r="R2355" t="s">
        <v>223</v>
      </c>
      <c r="S2355" t="s">
        <v>1496</v>
      </c>
      <c r="T2355" t="s">
        <v>2719</v>
      </c>
      <c r="V2355" t="s">
        <v>2714</v>
      </c>
      <c r="W2355">
        <v>0.95</v>
      </c>
      <c r="X2355" t="b">
        <v>1</v>
      </c>
      <c r="Y2355" t="s">
        <v>2720</v>
      </c>
    </row>
    <row r="2356" spans="1:25" x14ac:dyDescent="0.35">
      <c r="A2356" t="s">
        <v>2848</v>
      </c>
      <c r="B2356" t="s">
        <v>1496</v>
      </c>
      <c r="C2356" t="s">
        <v>1579</v>
      </c>
      <c r="D2356">
        <v>0.167701863354037</v>
      </c>
      <c r="E2356">
        <v>0.1094048913801</v>
      </c>
      <c r="F2356">
        <v>0.22599883532797399</v>
      </c>
      <c r="G2356">
        <v>27</v>
      </c>
      <c r="H2356">
        <v>0.167701863354037</v>
      </c>
      <c r="I2356">
        <v>161</v>
      </c>
      <c r="J2356" t="s">
        <v>231</v>
      </c>
      <c r="K2356" t="s">
        <v>2786</v>
      </c>
      <c r="L2356" t="s">
        <v>2800</v>
      </c>
      <c r="N2356" t="s">
        <v>3307</v>
      </c>
      <c r="O2356" t="s">
        <v>2763</v>
      </c>
      <c r="P2356" t="s">
        <v>2842</v>
      </c>
      <c r="Q2356" t="s">
        <v>2831</v>
      </c>
      <c r="R2356" t="s">
        <v>231</v>
      </c>
      <c r="T2356" t="s">
        <v>2719</v>
      </c>
      <c r="V2356" t="s">
        <v>2714</v>
      </c>
      <c r="W2356">
        <v>0.95</v>
      </c>
      <c r="X2356" t="b">
        <v>1</v>
      </c>
      <c r="Y2356" t="s">
        <v>2720</v>
      </c>
    </row>
    <row r="2357" spans="1:25" x14ac:dyDescent="0.35">
      <c r="A2357" t="s">
        <v>2848</v>
      </c>
      <c r="B2357" t="s">
        <v>1496</v>
      </c>
      <c r="C2357" t="s">
        <v>1765</v>
      </c>
      <c r="D2357">
        <v>4.3478260869565202E-2</v>
      </c>
      <c r="E2357">
        <v>1.16567279627772E-2</v>
      </c>
      <c r="F2357">
        <v>7.5299793776353194E-2</v>
      </c>
      <c r="G2357">
        <v>7</v>
      </c>
      <c r="H2357">
        <v>4.3478260869565202E-2</v>
      </c>
      <c r="I2357">
        <v>161</v>
      </c>
      <c r="J2357" t="s">
        <v>231</v>
      </c>
      <c r="K2357" t="s">
        <v>2786</v>
      </c>
      <c r="L2357" t="s">
        <v>2802</v>
      </c>
      <c r="N2357" t="s">
        <v>3307</v>
      </c>
      <c r="O2357" t="s">
        <v>2763</v>
      </c>
      <c r="P2357" t="s">
        <v>2842</v>
      </c>
      <c r="Q2357" t="s">
        <v>2831</v>
      </c>
      <c r="R2357" t="s">
        <v>231</v>
      </c>
      <c r="T2357" t="s">
        <v>2719</v>
      </c>
      <c r="V2357" t="s">
        <v>2714</v>
      </c>
      <c r="W2357">
        <v>0.95</v>
      </c>
      <c r="X2357" t="b">
        <v>1</v>
      </c>
      <c r="Y2357" t="s">
        <v>2720</v>
      </c>
    </row>
    <row r="2358" spans="1:25" x14ac:dyDescent="0.35">
      <c r="A2358" t="s">
        <v>2848</v>
      </c>
      <c r="B2358" t="s">
        <v>1496</v>
      </c>
      <c r="C2358" t="s">
        <v>1552</v>
      </c>
      <c r="D2358">
        <v>6.2111801242236003E-2</v>
      </c>
      <c r="E2358">
        <v>2.44500778055824E-2</v>
      </c>
      <c r="F2358">
        <v>9.97735246788896E-2</v>
      </c>
      <c r="G2358">
        <v>10</v>
      </c>
      <c r="H2358">
        <v>6.2111801242236003E-2</v>
      </c>
      <c r="I2358">
        <v>161</v>
      </c>
      <c r="J2358" t="s">
        <v>231</v>
      </c>
      <c r="K2358" t="s">
        <v>2786</v>
      </c>
      <c r="L2358" t="s">
        <v>2803</v>
      </c>
      <c r="N2358" t="s">
        <v>3307</v>
      </c>
      <c r="O2358" t="s">
        <v>2763</v>
      </c>
      <c r="P2358" t="s">
        <v>2842</v>
      </c>
      <c r="Q2358" t="s">
        <v>2831</v>
      </c>
      <c r="R2358" t="s">
        <v>231</v>
      </c>
      <c r="T2358" t="s">
        <v>2719</v>
      </c>
      <c r="V2358" t="s">
        <v>2714</v>
      </c>
      <c r="W2358">
        <v>0.95</v>
      </c>
      <c r="X2358" t="b">
        <v>1</v>
      </c>
      <c r="Y2358" t="s">
        <v>2720</v>
      </c>
    </row>
    <row r="2359" spans="1:25" x14ac:dyDescent="0.35">
      <c r="A2359" t="s">
        <v>2848</v>
      </c>
      <c r="B2359" t="s">
        <v>1496</v>
      </c>
      <c r="C2359" t="s">
        <v>1505</v>
      </c>
      <c r="D2359">
        <v>0.49689440993788803</v>
      </c>
      <c r="E2359">
        <v>0.41887561838599402</v>
      </c>
      <c r="F2359">
        <v>0.57491320148978198</v>
      </c>
      <c r="G2359">
        <v>80</v>
      </c>
      <c r="H2359">
        <v>0.49689440993788803</v>
      </c>
      <c r="I2359">
        <v>161</v>
      </c>
      <c r="J2359" t="s">
        <v>231</v>
      </c>
      <c r="K2359" t="s">
        <v>2786</v>
      </c>
      <c r="L2359" t="s">
        <v>2804</v>
      </c>
      <c r="N2359" t="s">
        <v>3307</v>
      </c>
      <c r="O2359" t="s">
        <v>2763</v>
      </c>
      <c r="P2359" t="s">
        <v>2842</v>
      </c>
      <c r="Q2359" t="s">
        <v>2831</v>
      </c>
      <c r="R2359" t="s">
        <v>231</v>
      </c>
      <c r="T2359" t="s">
        <v>2719</v>
      </c>
      <c r="V2359" t="s">
        <v>2714</v>
      </c>
      <c r="W2359">
        <v>0.95</v>
      </c>
      <c r="X2359" t="b">
        <v>1</v>
      </c>
      <c r="Y2359" t="s">
        <v>2720</v>
      </c>
    </row>
    <row r="2360" spans="1:25" x14ac:dyDescent="0.35">
      <c r="A2360" t="s">
        <v>2848</v>
      </c>
      <c r="B2360" t="s">
        <v>1496</v>
      </c>
      <c r="C2360" t="s">
        <v>1679</v>
      </c>
      <c r="D2360">
        <v>0.341614906832298</v>
      </c>
      <c r="E2360">
        <v>0.267612474649086</v>
      </c>
      <c r="F2360">
        <v>0.41561733901551001</v>
      </c>
      <c r="G2360">
        <v>55</v>
      </c>
      <c r="H2360">
        <v>0.341614906832298</v>
      </c>
      <c r="I2360">
        <v>161</v>
      </c>
      <c r="J2360" t="s">
        <v>231</v>
      </c>
      <c r="K2360" t="s">
        <v>2786</v>
      </c>
      <c r="L2360" t="s">
        <v>2805</v>
      </c>
      <c r="N2360" t="s">
        <v>3307</v>
      </c>
      <c r="O2360" t="s">
        <v>2763</v>
      </c>
      <c r="P2360" t="s">
        <v>2842</v>
      </c>
      <c r="Q2360" t="s">
        <v>2831</v>
      </c>
      <c r="R2360" t="s">
        <v>231</v>
      </c>
      <c r="T2360" t="s">
        <v>2719</v>
      </c>
      <c r="V2360" t="s">
        <v>2714</v>
      </c>
      <c r="W2360">
        <v>0.95</v>
      </c>
      <c r="X2360" t="b">
        <v>1</v>
      </c>
      <c r="Y2360" t="s">
        <v>2720</v>
      </c>
    </row>
    <row r="2361" spans="1:25" x14ac:dyDescent="0.35">
      <c r="A2361" t="s">
        <v>2848</v>
      </c>
      <c r="B2361" t="s">
        <v>1496</v>
      </c>
      <c r="C2361" t="s">
        <v>1680</v>
      </c>
      <c r="D2361">
        <v>0.173913043478261</v>
      </c>
      <c r="E2361">
        <v>0.114768245544841</v>
      </c>
      <c r="F2361">
        <v>0.23305784141168101</v>
      </c>
      <c r="G2361">
        <v>28</v>
      </c>
      <c r="H2361">
        <v>0.173913043478261</v>
      </c>
      <c r="I2361">
        <v>161</v>
      </c>
      <c r="J2361" t="s">
        <v>231</v>
      </c>
      <c r="K2361" t="s">
        <v>2786</v>
      </c>
      <c r="L2361" t="s">
        <v>2806</v>
      </c>
      <c r="N2361" t="s">
        <v>3307</v>
      </c>
      <c r="O2361" t="s">
        <v>2763</v>
      </c>
      <c r="P2361" t="s">
        <v>2842</v>
      </c>
      <c r="Q2361" t="s">
        <v>2831</v>
      </c>
      <c r="R2361" t="s">
        <v>231</v>
      </c>
      <c r="T2361" t="s">
        <v>2719</v>
      </c>
      <c r="V2361" t="s">
        <v>2714</v>
      </c>
      <c r="W2361">
        <v>0.95</v>
      </c>
      <c r="X2361" t="b">
        <v>1</v>
      </c>
      <c r="Y2361" t="s">
        <v>2720</v>
      </c>
    </row>
    <row r="2362" spans="1:25" x14ac:dyDescent="0.35">
      <c r="A2362" t="s">
        <v>2848</v>
      </c>
      <c r="B2362" t="s">
        <v>1496</v>
      </c>
      <c r="C2362" t="s">
        <v>1576</v>
      </c>
      <c r="D2362">
        <v>1.2422360248447201E-2</v>
      </c>
      <c r="E2362">
        <v>-4.8608843475573997E-3</v>
      </c>
      <c r="F2362">
        <v>2.97056048444518E-2</v>
      </c>
      <c r="G2362">
        <v>2</v>
      </c>
      <c r="H2362">
        <v>1.2422360248447201E-2</v>
      </c>
      <c r="I2362">
        <v>161</v>
      </c>
      <c r="J2362" t="s">
        <v>231</v>
      </c>
      <c r="K2362" t="s">
        <v>2786</v>
      </c>
      <c r="L2362" t="s">
        <v>2807</v>
      </c>
      <c r="N2362" t="s">
        <v>3307</v>
      </c>
      <c r="O2362" t="s">
        <v>2763</v>
      </c>
      <c r="P2362" t="s">
        <v>2842</v>
      </c>
      <c r="Q2362" t="s">
        <v>2831</v>
      </c>
      <c r="R2362" t="s">
        <v>231</v>
      </c>
      <c r="T2362" t="s">
        <v>2719</v>
      </c>
      <c r="V2362" t="s">
        <v>2714</v>
      </c>
      <c r="W2362">
        <v>0.95</v>
      </c>
      <c r="X2362" t="b">
        <v>1</v>
      </c>
      <c r="Y2362" t="s">
        <v>2720</v>
      </c>
    </row>
    <row r="2363" spans="1:25" x14ac:dyDescent="0.35">
      <c r="A2363" t="s">
        <v>2849</v>
      </c>
      <c r="B2363" t="s">
        <v>1496</v>
      </c>
      <c r="C2363" t="s">
        <v>1652</v>
      </c>
      <c r="D2363">
        <v>2.5641025641025599E-2</v>
      </c>
      <c r="E2363">
        <v>-2.57272564416509E-2</v>
      </c>
      <c r="F2363">
        <v>7.7009307723702194E-2</v>
      </c>
      <c r="G2363">
        <v>1</v>
      </c>
      <c r="H2363">
        <v>2.5641025641025599E-2</v>
      </c>
      <c r="I2363">
        <v>39</v>
      </c>
      <c r="J2363" t="s">
        <v>264</v>
      </c>
      <c r="K2363" t="s">
        <v>2716</v>
      </c>
      <c r="L2363" t="s">
        <v>2850</v>
      </c>
      <c r="N2363" t="s">
        <v>3307</v>
      </c>
      <c r="O2363" t="s">
        <v>2763</v>
      </c>
      <c r="P2363" t="s">
        <v>2842</v>
      </c>
      <c r="Q2363" t="s">
        <v>2851</v>
      </c>
      <c r="R2363" t="s">
        <v>264</v>
      </c>
      <c r="S2363" t="s">
        <v>1496</v>
      </c>
      <c r="T2363" t="s">
        <v>2719</v>
      </c>
      <c r="V2363" t="s">
        <v>2714</v>
      </c>
      <c r="W2363">
        <v>0.95</v>
      </c>
      <c r="X2363" t="b">
        <v>1</v>
      </c>
      <c r="Y2363" t="s">
        <v>2720</v>
      </c>
    </row>
    <row r="2364" spans="1:25" x14ac:dyDescent="0.35">
      <c r="A2364" t="s">
        <v>2849</v>
      </c>
      <c r="B2364" t="s">
        <v>1496</v>
      </c>
      <c r="C2364" t="s">
        <v>1518</v>
      </c>
      <c r="D2364">
        <v>0.38461538461538503</v>
      </c>
      <c r="E2364">
        <v>0.22650714841349501</v>
      </c>
      <c r="F2364">
        <v>0.54272362081727399</v>
      </c>
      <c r="G2364">
        <v>15</v>
      </c>
      <c r="H2364">
        <v>0.38461538461538503</v>
      </c>
      <c r="I2364">
        <v>39</v>
      </c>
      <c r="J2364" t="s">
        <v>264</v>
      </c>
      <c r="K2364" t="s">
        <v>2716</v>
      </c>
      <c r="L2364" t="s">
        <v>2818</v>
      </c>
      <c r="N2364" t="s">
        <v>3307</v>
      </c>
      <c r="O2364" t="s">
        <v>2763</v>
      </c>
      <c r="P2364" t="s">
        <v>2842</v>
      </c>
      <c r="Q2364" t="s">
        <v>2851</v>
      </c>
      <c r="R2364" t="s">
        <v>264</v>
      </c>
      <c r="S2364" t="s">
        <v>1496</v>
      </c>
      <c r="T2364" t="s">
        <v>2719</v>
      </c>
      <c r="V2364" t="s">
        <v>2714</v>
      </c>
      <c r="W2364">
        <v>0.95</v>
      </c>
      <c r="X2364" t="b">
        <v>1</v>
      </c>
      <c r="Y2364" t="s">
        <v>2720</v>
      </c>
    </row>
    <row r="2365" spans="1:25" x14ac:dyDescent="0.35">
      <c r="A2365" t="s">
        <v>2849</v>
      </c>
      <c r="B2365" t="s">
        <v>1496</v>
      </c>
      <c r="C2365" t="s">
        <v>1563</v>
      </c>
      <c r="D2365">
        <v>0.58974358974358998</v>
      </c>
      <c r="E2365">
        <v>0.42988824817057503</v>
      </c>
      <c r="F2365">
        <v>0.74959893131660404</v>
      </c>
      <c r="G2365">
        <v>23</v>
      </c>
      <c r="H2365">
        <v>0.58974358974358998</v>
      </c>
      <c r="I2365">
        <v>39</v>
      </c>
      <c r="J2365" t="s">
        <v>264</v>
      </c>
      <c r="K2365" t="s">
        <v>2716</v>
      </c>
      <c r="L2365" t="s">
        <v>2820</v>
      </c>
      <c r="N2365" t="s">
        <v>3307</v>
      </c>
      <c r="O2365" t="s">
        <v>2763</v>
      </c>
      <c r="P2365" t="s">
        <v>2842</v>
      </c>
      <c r="Q2365" t="s">
        <v>2851</v>
      </c>
      <c r="R2365" t="s">
        <v>264</v>
      </c>
      <c r="S2365" t="s">
        <v>1496</v>
      </c>
      <c r="T2365" t="s">
        <v>2719</v>
      </c>
      <c r="V2365" t="s">
        <v>2714</v>
      </c>
      <c r="W2365">
        <v>0.95</v>
      </c>
      <c r="X2365" t="b">
        <v>1</v>
      </c>
      <c r="Y2365" t="s">
        <v>2720</v>
      </c>
    </row>
    <row r="2366" spans="1:25" x14ac:dyDescent="0.35">
      <c r="A2366" t="s">
        <v>2852</v>
      </c>
      <c r="B2366" t="s">
        <v>1496</v>
      </c>
      <c r="C2366" t="s">
        <v>1629</v>
      </c>
      <c r="D2366">
        <v>0.44736842105263203</v>
      </c>
      <c r="E2366">
        <v>0.28351916038063901</v>
      </c>
      <c r="F2366">
        <v>0.61121768172462398</v>
      </c>
      <c r="G2366">
        <v>17</v>
      </c>
      <c r="H2366">
        <v>0.44736842105263203</v>
      </c>
      <c r="I2366">
        <v>38</v>
      </c>
      <c r="J2366" t="s">
        <v>265</v>
      </c>
      <c r="K2366" t="s">
        <v>2716</v>
      </c>
      <c r="L2366" t="s">
        <v>2838</v>
      </c>
      <c r="N2366" t="s">
        <v>3307</v>
      </c>
      <c r="O2366" t="s">
        <v>2763</v>
      </c>
      <c r="P2366" t="s">
        <v>2842</v>
      </c>
      <c r="Q2366" t="s">
        <v>2853</v>
      </c>
      <c r="R2366" t="s">
        <v>265</v>
      </c>
      <c r="S2366" t="s">
        <v>1496</v>
      </c>
      <c r="T2366" t="s">
        <v>2719</v>
      </c>
      <c r="V2366" t="s">
        <v>2714</v>
      </c>
      <c r="W2366">
        <v>0.95</v>
      </c>
      <c r="X2366" t="b">
        <v>1</v>
      </c>
      <c r="Y2366" t="s">
        <v>2720</v>
      </c>
    </row>
    <row r="2367" spans="1:25" x14ac:dyDescent="0.35">
      <c r="A2367" t="s">
        <v>2852</v>
      </c>
      <c r="B2367" t="s">
        <v>1496</v>
      </c>
      <c r="C2367" t="s">
        <v>1554</v>
      </c>
      <c r="D2367">
        <v>0.5</v>
      </c>
      <c r="E2367">
        <v>0.33523537320753199</v>
      </c>
      <c r="F2367">
        <v>0.66476462679246795</v>
      </c>
      <c r="G2367">
        <v>19</v>
      </c>
      <c r="H2367">
        <v>0.5</v>
      </c>
      <c r="I2367">
        <v>38</v>
      </c>
      <c r="J2367" t="s">
        <v>265</v>
      </c>
      <c r="K2367" t="s">
        <v>2716</v>
      </c>
      <c r="L2367" t="s">
        <v>2840</v>
      </c>
      <c r="N2367" t="s">
        <v>3307</v>
      </c>
      <c r="O2367" t="s">
        <v>2763</v>
      </c>
      <c r="P2367" t="s">
        <v>2842</v>
      </c>
      <c r="Q2367" t="s">
        <v>2853</v>
      </c>
      <c r="R2367" t="s">
        <v>265</v>
      </c>
      <c r="S2367" t="s">
        <v>1496</v>
      </c>
      <c r="T2367" t="s">
        <v>2719</v>
      </c>
      <c r="V2367" t="s">
        <v>2714</v>
      </c>
      <c r="W2367">
        <v>0.95</v>
      </c>
      <c r="X2367" t="b">
        <v>1</v>
      </c>
      <c r="Y2367" t="s">
        <v>2720</v>
      </c>
    </row>
    <row r="2368" spans="1:25" x14ac:dyDescent="0.35">
      <c r="A2368" t="s">
        <v>2852</v>
      </c>
      <c r="B2368" t="s">
        <v>1496</v>
      </c>
      <c r="C2368" t="s">
        <v>2313</v>
      </c>
      <c r="D2368">
        <v>5.2631578947368397E-2</v>
      </c>
      <c r="E2368">
        <v>-2.0951274676605E-2</v>
      </c>
      <c r="F2368">
        <v>0.12621443257134199</v>
      </c>
      <c r="G2368">
        <v>2</v>
      </c>
      <c r="H2368">
        <v>5.2631578947368397E-2</v>
      </c>
      <c r="I2368">
        <v>38</v>
      </c>
      <c r="J2368" t="s">
        <v>265</v>
      </c>
      <c r="K2368" t="s">
        <v>2716</v>
      </c>
      <c r="L2368" t="s">
        <v>2854</v>
      </c>
      <c r="N2368" t="s">
        <v>3307</v>
      </c>
      <c r="O2368" t="s">
        <v>2763</v>
      </c>
      <c r="P2368" t="s">
        <v>2842</v>
      </c>
      <c r="Q2368" t="s">
        <v>2853</v>
      </c>
      <c r="R2368" t="s">
        <v>265</v>
      </c>
      <c r="S2368" t="s">
        <v>1496</v>
      </c>
      <c r="T2368" t="s">
        <v>2719</v>
      </c>
      <c r="V2368" t="s">
        <v>2714</v>
      </c>
      <c r="W2368">
        <v>0.95</v>
      </c>
      <c r="X2368" t="b">
        <v>1</v>
      </c>
      <c r="Y2368" t="s">
        <v>2720</v>
      </c>
    </row>
    <row r="2369" spans="1:25" x14ac:dyDescent="0.35">
      <c r="A2369" t="s">
        <v>2855</v>
      </c>
      <c r="B2369" t="s">
        <v>1496</v>
      </c>
      <c r="C2369" t="s">
        <v>1500</v>
      </c>
      <c r="D2369">
        <v>0.89285714285714302</v>
      </c>
      <c r="E2369">
        <v>0.82556504995448299</v>
      </c>
      <c r="F2369">
        <v>0.96014923575980304</v>
      </c>
      <c r="G2369">
        <v>75</v>
      </c>
      <c r="H2369">
        <v>0.89285714285714302</v>
      </c>
      <c r="I2369">
        <v>84</v>
      </c>
      <c r="J2369" t="s">
        <v>266</v>
      </c>
      <c r="K2369" t="s">
        <v>2716</v>
      </c>
      <c r="L2369" t="s">
        <v>2731</v>
      </c>
      <c r="N2369" t="s">
        <v>3307</v>
      </c>
      <c r="O2369" t="s">
        <v>2763</v>
      </c>
      <c r="P2369" t="s">
        <v>2856</v>
      </c>
      <c r="Q2369" t="s">
        <v>2857</v>
      </c>
      <c r="R2369" t="s">
        <v>266</v>
      </c>
      <c r="T2369" t="s">
        <v>2719</v>
      </c>
      <c r="V2369" t="s">
        <v>2714</v>
      </c>
      <c r="W2369">
        <v>0.95</v>
      </c>
      <c r="X2369" t="b">
        <v>1</v>
      </c>
      <c r="Y2369" t="s">
        <v>2720</v>
      </c>
    </row>
    <row r="2370" spans="1:25" x14ac:dyDescent="0.35">
      <c r="A2370" t="s">
        <v>2855</v>
      </c>
      <c r="B2370" t="s">
        <v>1496</v>
      </c>
      <c r="C2370" t="s">
        <v>1496</v>
      </c>
      <c r="D2370">
        <v>0.107142857142857</v>
      </c>
      <c r="E2370">
        <v>3.9850764240197199E-2</v>
      </c>
      <c r="F2370">
        <v>0.17443495004551701</v>
      </c>
      <c r="G2370">
        <v>9</v>
      </c>
      <c r="H2370">
        <v>0.107142857142857</v>
      </c>
      <c r="I2370">
        <v>84</v>
      </c>
      <c r="J2370" t="s">
        <v>266</v>
      </c>
      <c r="K2370" t="s">
        <v>2716</v>
      </c>
      <c r="L2370" t="s">
        <v>2733</v>
      </c>
      <c r="N2370" t="s">
        <v>3307</v>
      </c>
      <c r="O2370" t="s">
        <v>2763</v>
      </c>
      <c r="P2370" t="s">
        <v>2856</v>
      </c>
      <c r="Q2370" t="s">
        <v>2857</v>
      </c>
      <c r="R2370" t="s">
        <v>266</v>
      </c>
      <c r="T2370" t="s">
        <v>2719</v>
      </c>
      <c r="V2370" t="s">
        <v>2714</v>
      </c>
      <c r="W2370">
        <v>0.95</v>
      </c>
      <c r="X2370" t="b">
        <v>1</v>
      </c>
      <c r="Y2370" t="s">
        <v>2720</v>
      </c>
    </row>
    <row r="2371" spans="1:25" x14ac:dyDescent="0.35">
      <c r="A2371" t="s">
        <v>2858</v>
      </c>
      <c r="B2371" t="s">
        <v>1496</v>
      </c>
      <c r="C2371" t="s">
        <v>1593</v>
      </c>
      <c r="D2371">
        <v>0.89333333333333298</v>
      </c>
      <c r="E2371">
        <v>0.82212949793923895</v>
      </c>
      <c r="F2371">
        <v>0.96453716872742801</v>
      </c>
      <c r="G2371">
        <v>67</v>
      </c>
      <c r="H2371">
        <v>0.89333333333333298</v>
      </c>
      <c r="I2371">
        <v>75</v>
      </c>
      <c r="J2371" t="s">
        <v>267</v>
      </c>
      <c r="K2371" t="s">
        <v>2786</v>
      </c>
      <c r="L2371" t="s">
        <v>2859</v>
      </c>
      <c r="N2371" t="s">
        <v>3307</v>
      </c>
      <c r="O2371" t="s">
        <v>2763</v>
      </c>
      <c r="P2371" t="s">
        <v>2856</v>
      </c>
      <c r="Q2371" t="s">
        <v>2860</v>
      </c>
      <c r="R2371" t="s">
        <v>267</v>
      </c>
      <c r="S2371" t="s">
        <v>1496</v>
      </c>
      <c r="T2371" t="s">
        <v>2719</v>
      </c>
      <c r="V2371" t="s">
        <v>2714</v>
      </c>
      <c r="W2371">
        <v>0.95</v>
      </c>
      <c r="X2371" t="b">
        <v>1</v>
      </c>
      <c r="Y2371" t="s">
        <v>2720</v>
      </c>
    </row>
    <row r="2372" spans="1:25" x14ac:dyDescent="0.35">
      <c r="A2372" t="s">
        <v>2858</v>
      </c>
      <c r="B2372" t="s">
        <v>1496</v>
      </c>
      <c r="C2372" t="s">
        <v>1735</v>
      </c>
      <c r="D2372">
        <v>0.45333333333333298</v>
      </c>
      <c r="E2372">
        <v>0.338504122649256</v>
      </c>
      <c r="F2372">
        <v>0.56816254401741095</v>
      </c>
      <c r="G2372">
        <v>34</v>
      </c>
      <c r="H2372">
        <v>0.45333333333333298</v>
      </c>
      <c r="I2372">
        <v>75</v>
      </c>
      <c r="J2372" t="s">
        <v>267</v>
      </c>
      <c r="K2372" t="s">
        <v>2786</v>
      </c>
      <c r="L2372" t="s">
        <v>2861</v>
      </c>
      <c r="N2372" t="s">
        <v>3307</v>
      </c>
      <c r="O2372" t="s">
        <v>2763</v>
      </c>
      <c r="P2372" t="s">
        <v>2856</v>
      </c>
      <c r="Q2372" t="s">
        <v>2860</v>
      </c>
      <c r="R2372" t="s">
        <v>267</v>
      </c>
      <c r="S2372" t="s">
        <v>1496</v>
      </c>
      <c r="T2372" t="s">
        <v>2719</v>
      </c>
      <c r="V2372" t="s">
        <v>2714</v>
      </c>
      <c r="W2372">
        <v>0.95</v>
      </c>
      <c r="X2372" t="b">
        <v>1</v>
      </c>
      <c r="Y2372" t="s">
        <v>2720</v>
      </c>
    </row>
    <row r="2373" spans="1:25" x14ac:dyDescent="0.35">
      <c r="A2373" t="s">
        <v>2858</v>
      </c>
      <c r="B2373" t="s">
        <v>1496</v>
      </c>
      <c r="C2373" t="s">
        <v>2862</v>
      </c>
      <c r="D2373">
        <v>5.3333333333333302E-2</v>
      </c>
      <c r="E2373">
        <v>1.5034581810134499E-3</v>
      </c>
      <c r="F2373">
        <v>0.105163208485653</v>
      </c>
      <c r="G2373">
        <v>4</v>
      </c>
      <c r="H2373">
        <v>5.3333333333333302E-2</v>
      </c>
      <c r="I2373">
        <v>75</v>
      </c>
      <c r="J2373" t="s">
        <v>267</v>
      </c>
      <c r="K2373" t="s">
        <v>2786</v>
      </c>
      <c r="L2373" t="s">
        <v>2863</v>
      </c>
      <c r="N2373" t="s">
        <v>3307</v>
      </c>
      <c r="O2373" t="s">
        <v>2763</v>
      </c>
      <c r="P2373" t="s">
        <v>2856</v>
      </c>
      <c r="Q2373" t="s">
        <v>2860</v>
      </c>
      <c r="R2373" t="s">
        <v>267</v>
      </c>
      <c r="S2373" t="s">
        <v>1496</v>
      </c>
      <c r="T2373" t="s">
        <v>2719</v>
      </c>
      <c r="V2373" t="s">
        <v>2714</v>
      </c>
      <c r="W2373">
        <v>0.95</v>
      </c>
      <c r="X2373" t="b">
        <v>1</v>
      </c>
      <c r="Y2373" t="s">
        <v>2720</v>
      </c>
    </row>
    <row r="2374" spans="1:25" x14ac:dyDescent="0.35">
      <c r="A2374" t="s">
        <v>2858</v>
      </c>
      <c r="B2374" t="s">
        <v>1496</v>
      </c>
      <c r="C2374" t="s">
        <v>1966</v>
      </c>
      <c r="D2374">
        <v>0.22666666666666699</v>
      </c>
      <c r="E2374">
        <v>0.130092837817322</v>
      </c>
      <c r="F2374">
        <v>0.32324049551601097</v>
      </c>
      <c r="G2374">
        <v>17</v>
      </c>
      <c r="H2374">
        <v>0.22666666666666699</v>
      </c>
      <c r="I2374">
        <v>75</v>
      </c>
      <c r="J2374" t="s">
        <v>267</v>
      </c>
      <c r="K2374" t="s">
        <v>2786</v>
      </c>
      <c r="L2374" t="s">
        <v>2864</v>
      </c>
      <c r="N2374" t="s">
        <v>3307</v>
      </c>
      <c r="O2374" t="s">
        <v>2763</v>
      </c>
      <c r="P2374" t="s">
        <v>2856</v>
      </c>
      <c r="Q2374" t="s">
        <v>2860</v>
      </c>
      <c r="R2374" t="s">
        <v>267</v>
      </c>
      <c r="S2374" t="s">
        <v>1496</v>
      </c>
      <c r="T2374" t="s">
        <v>2719</v>
      </c>
      <c r="V2374" t="s">
        <v>2714</v>
      </c>
      <c r="W2374">
        <v>0.95</v>
      </c>
      <c r="X2374" t="b">
        <v>1</v>
      </c>
      <c r="Y2374" t="s">
        <v>2720</v>
      </c>
    </row>
    <row r="2375" spans="1:25" x14ac:dyDescent="0.35">
      <c r="A2375" t="s">
        <v>2858</v>
      </c>
      <c r="B2375" t="s">
        <v>1496</v>
      </c>
      <c r="C2375" t="s">
        <v>2865</v>
      </c>
      <c r="D2375">
        <v>5.3333333333333302E-2</v>
      </c>
      <c r="E2375">
        <v>1.5034581810134599E-3</v>
      </c>
      <c r="F2375">
        <v>0.105163208485653</v>
      </c>
      <c r="G2375">
        <v>4</v>
      </c>
      <c r="H2375">
        <v>5.3333333333333302E-2</v>
      </c>
      <c r="I2375">
        <v>75</v>
      </c>
      <c r="J2375" t="s">
        <v>267</v>
      </c>
      <c r="K2375" t="s">
        <v>2786</v>
      </c>
      <c r="L2375" t="s">
        <v>2866</v>
      </c>
      <c r="N2375" t="s">
        <v>3307</v>
      </c>
      <c r="O2375" t="s">
        <v>2763</v>
      </c>
      <c r="P2375" t="s">
        <v>2856</v>
      </c>
      <c r="Q2375" t="s">
        <v>2860</v>
      </c>
      <c r="R2375" t="s">
        <v>267</v>
      </c>
      <c r="S2375" t="s">
        <v>1496</v>
      </c>
      <c r="T2375" t="s">
        <v>2719</v>
      </c>
      <c r="V2375" t="s">
        <v>2714</v>
      </c>
      <c r="W2375">
        <v>0.95</v>
      </c>
      <c r="X2375" t="b">
        <v>1</v>
      </c>
      <c r="Y2375" t="s">
        <v>2720</v>
      </c>
    </row>
    <row r="2376" spans="1:25" x14ac:dyDescent="0.35">
      <c r="A2376" t="s">
        <v>2858</v>
      </c>
      <c r="B2376" t="s">
        <v>1496</v>
      </c>
      <c r="C2376" t="s">
        <v>1506</v>
      </c>
      <c r="D2376">
        <v>0.17333333333333301</v>
      </c>
      <c r="E2376">
        <v>8.6018402645018602E-2</v>
      </c>
      <c r="F2376">
        <v>0.26064826402164798</v>
      </c>
      <c r="G2376">
        <v>13</v>
      </c>
      <c r="H2376">
        <v>0.17333333333333301</v>
      </c>
      <c r="I2376">
        <v>75</v>
      </c>
      <c r="J2376" t="s">
        <v>267</v>
      </c>
      <c r="K2376" t="s">
        <v>2786</v>
      </c>
      <c r="L2376" t="s">
        <v>2867</v>
      </c>
      <c r="N2376" t="s">
        <v>3307</v>
      </c>
      <c r="O2376" t="s">
        <v>2763</v>
      </c>
      <c r="P2376" t="s">
        <v>2856</v>
      </c>
      <c r="Q2376" t="s">
        <v>2860</v>
      </c>
      <c r="R2376" t="s">
        <v>267</v>
      </c>
      <c r="S2376" t="s">
        <v>1496</v>
      </c>
      <c r="T2376" t="s">
        <v>2719</v>
      </c>
      <c r="V2376" t="s">
        <v>2714</v>
      </c>
      <c r="W2376">
        <v>0.95</v>
      </c>
      <c r="X2376" t="b">
        <v>1</v>
      </c>
      <c r="Y2376" t="s">
        <v>2720</v>
      </c>
    </row>
    <row r="2377" spans="1:25" x14ac:dyDescent="0.35">
      <c r="A2377" t="s">
        <v>2858</v>
      </c>
      <c r="B2377" t="s">
        <v>1496</v>
      </c>
      <c r="C2377" t="s">
        <v>2868</v>
      </c>
      <c r="D2377">
        <v>1.3333333333333299E-2</v>
      </c>
      <c r="E2377">
        <v>-1.31234385383108E-2</v>
      </c>
      <c r="F2377">
        <v>3.9790105204977499E-2</v>
      </c>
      <c r="G2377">
        <v>1</v>
      </c>
      <c r="H2377">
        <v>1.3333333333333299E-2</v>
      </c>
      <c r="I2377">
        <v>75</v>
      </c>
      <c r="J2377" t="s">
        <v>267</v>
      </c>
      <c r="K2377" t="s">
        <v>2786</v>
      </c>
      <c r="L2377" t="s">
        <v>2869</v>
      </c>
      <c r="N2377" t="s">
        <v>3307</v>
      </c>
      <c r="O2377" t="s">
        <v>2763</v>
      </c>
      <c r="P2377" t="s">
        <v>2856</v>
      </c>
      <c r="Q2377" t="s">
        <v>2860</v>
      </c>
      <c r="R2377" t="s">
        <v>267</v>
      </c>
      <c r="S2377" t="s">
        <v>1496</v>
      </c>
      <c r="T2377" t="s">
        <v>2719</v>
      </c>
      <c r="V2377" t="s">
        <v>2714</v>
      </c>
      <c r="W2377">
        <v>0.95</v>
      </c>
      <c r="X2377" t="b">
        <v>1</v>
      </c>
      <c r="Y2377" t="s">
        <v>2720</v>
      </c>
    </row>
    <row r="2378" spans="1:25" x14ac:dyDescent="0.35">
      <c r="A2378" t="s">
        <v>2858</v>
      </c>
      <c r="B2378" t="s">
        <v>1496</v>
      </c>
      <c r="C2378" t="s">
        <v>2870</v>
      </c>
      <c r="D2378">
        <v>6.6666666666666693E-2</v>
      </c>
      <c r="E2378">
        <v>9.1286331520594698E-3</v>
      </c>
      <c r="F2378">
        <v>0.124204700181274</v>
      </c>
      <c r="G2378">
        <v>5</v>
      </c>
      <c r="H2378">
        <v>6.6666666666666693E-2</v>
      </c>
      <c r="I2378">
        <v>75</v>
      </c>
      <c r="J2378" t="s">
        <v>267</v>
      </c>
      <c r="K2378" t="s">
        <v>2786</v>
      </c>
      <c r="L2378" t="s">
        <v>2871</v>
      </c>
      <c r="N2378" t="s">
        <v>3307</v>
      </c>
      <c r="O2378" t="s">
        <v>2763</v>
      </c>
      <c r="P2378" t="s">
        <v>2856</v>
      </c>
      <c r="Q2378" t="s">
        <v>2860</v>
      </c>
      <c r="R2378" t="s">
        <v>267</v>
      </c>
      <c r="S2378" t="s">
        <v>1496</v>
      </c>
      <c r="T2378" t="s">
        <v>2719</v>
      </c>
      <c r="V2378" t="s">
        <v>2714</v>
      </c>
      <c r="W2378">
        <v>0.95</v>
      </c>
      <c r="X2378" t="b">
        <v>1</v>
      </c>
      <c r="Y2378" t="s">
        <v>2720</v>
      </c>
    </row>
    <row r="2379" spans="1:25" x14ac:dyDescent="0.35">
      <c r="A2379" t="s">
        <v>2858</v>
      </c>
      <c r="B2379" t="s">
        <v>1496</v>
      </c>
      <c r="C2379" t="s">
        <v>2872</v>
      </c>
      <c r="D2379">
        <v>1.3333333333333299E-2</v>
      </c>
      <c r="E2379">
        <v>-1.31234385383108E-2</v>
      </c>
      <c r="F2379">
        <v>3.9790105204977499E-2</v>
      </c>
      <c r="G2379">
        <v>1</v>
      </c>
      <c r="H2379">
        <v>1.3333333333333299E-2</v>
      </c>
      <c r="I2379">
        <v>75</v>
      </c>
      <c r="J2379" t="s">
        <v>267</v>
      </c>
      <c r="K2379" t="s">
        <v>2786</v>
      </c>
      <c r="L2379" t="s">
        <v>2873</v>
      </c>
      <c r="N2379" t="s">
        <v>3307</v>
      </c>
      <c r="O2379" t="s">
        <v>2763</v>
      </c>
      <c r="P2379" t="s">
        <v>2856</v>
      </c>
      <c r="Q2379" t="s">
        <v>2860</v>
      </c>
      <c r="R2379" t="s">
        <v>267</v>
      </c>
      <c r="S2379" t="s">
        <v>1496</v>
      </c>
      <c r="T2379" t="s">
        <v>2719</v>
      </c>
      <c r="V2379" t="s">
        <v>2714</v>
      </c>
      <c r="W2379">
        <v>0.95</v>
      </c>
      <c r="X2379" t="b">
        <v>1</v>
      </c>
      <c r="Y2379" t="s">
        <v>2720</v>
      </c>
    </row>
    <row r="2380" spans="1:25" x14ac:dyDescent="0.35">
      <c r="A2380" t="s">
        <v>2874</v>
      </c>
      <c r="B2380" t="s">
        <v>1496</v>
      </c>
      <c r="C2380" t="s">
        <v>1593</v>
      </c>
      <c r="D2380">
        <v>0.33333333333333298</v>
      </c>
      <c r="E2380">
        <v>-2.99434534591182E-2</v>
      </c>
      <c r="F2380">
        <v>0.69661012012578505</v>
      </c>
      <c r="G2380">
        <v>3</v>
      </c>
      <c r="H2380">
        <v>0.33333333333333298</v>
      </c>
      <c r="I2380">
        <v>9</v>
      </c>
      <c r="J2380" t="s">
        <v>286</v>
      </c>
      <c r="K2380" t="s">
        <v>2786</v>
      </c>
      <c r="L2380" t="s">
        <v>2859</v>
      </c>
      <c r="N2380" t="s">
        <v>3307</v>
      </c>
      <c r="O2380" t="s">
        <v>2763</v>
      </c>
      <c r="P2380" t="s">
        <v>2856</v>
      </c>
      <c r="Q2380" t="s">
        <v>2875</v>
      </c>
      <c r="R2380" t="s">
        <v>286</v>
      </c>
      <c r="S2380" t="s">
        <v>1496</v>
      </c>
      <c r="T2380" t="s">
        <v>2719</v>
      </c>
      <c r="V2380" t="s">
        <v>2714</v>
      </c>
      <c r="W2380">
        <v>0.95</v>
      </c>
      <c r="X2380" t="b">
        <v>1</v>
      </c>
      <c r="Y2380" t="s">
        <v>2720</v>
      </c>
    </row>
    <row r="2381" spans="1:25" x14ac:dyDescent="0.35">
      <c r="A2381" t="s">
        <v>2874</v>
      </c>
      <c r="B2381" t="s">
        <v>1496</v>
      </c>
      <c r="C2381" t="s">
        <v>1735</v>
      </c>
      <c r="D2381">
        <v>0.77777777777777801</v>
      </c>
      <c r="E2381">
        <v>0.45739776613262401</v>
      </c>
      <c r="F2381">
        <v>1.09815778942293</v>
      </c>
      <c r="G2381">
        <v>7</v>
      </c>
      <c r="H2381">
        <v>0.77777777777777801</v>
      </c>
      <c r="I2381">
        <v>9</v>
      </c>
      <c r="J2381" t="s">
        <v>286</v>
      </c>
      <c r="K2381" t="s">
        <v>2786</v>
      </c>
      <c r="L2381" t="s">
        <v>2861</v>
      </c>
      <c r="N2381" t="s">
        <v>3307</v>
      </c>
      <c r="O2381" t="s">
        <v>2763</v>
      </c>
      <c r="P2381" t="s">
        <v>2856</v>
      </c>
      <c r="Q2381" t="s">
        <v>2875</v>
      </c>
      <c r="R2381" t="s">
        <v>286</v>
      </c>
      <c r="S2381" t="s">
        <v>1496</v>
      </c>
      <c r="T2381" t="s">
        <v>2719</v>
      </c>
      <c r="V2381" t="s">
        <v>2714</v>
      </c>
      <c r="W2381">
        <v>0.95</v>
      </c>
      <c r="X2381" t="b">
        <v>1</v>
      </c>
      <c r="Y2381" t="s">
        <v>2720</v>
      </c>
    </row>
    <row r="2382" spans="1:25" x14ac:dyDescent="0.35">
      <c r="A2382" t="s">
        <v>2874</v>
      </c>
      <c r="B2382" t="s">
        <v>1496</v>
      </c>
      <c r="C2382" t="s">
        <v>1966</v>
      </c>
      <c r="D2382">
        <v>0.11111111111111099</v>
      </c>
      <c r="E2382">
        <v>-0.13107341341719</v>
      </c>
      <c r="F2382">
        <v>0.35329563563941202</v>
      </c>
      <c r="G2382">
        <v>1</v>
      </c>
      <c r="H2382">
        <v>0.11111111111111099</v>
      </c>
      <c r="I2382">
        <v>9</v>
      </c>
      <c r="J2382" t="s">
        <v>286</v>
      </c>
      <c r="K2382" t="s">
        <v>2786</v>
      </c>
      <c r="L2382" t="s">
        <v>2864</v>
      </c>
      <c r="N2382" t="s">
        <v>3307</v>
      </c>
      <c r="O2382" t="s">
        <v>2763</v>
      </c>
      <c r="P2382" t="s">
        <v>2856</v>
      </c>
      <c r="Q2382" t="s">
        <v>2875</v>
      </c>
      <c r="R2382" t="s">
        <v>286</v>
      </c>
      <c r="S2382" t="s">
        <v>1496</v>
      </c>
      <c r="T2382" t="s">
        <v>2719</v>
      </c>
      <c r="V2382" t="s">
        <v>2714</v>
      </c>
      <c r="W2382">
        <v>0.95</v>
      </c>
      <c r="X2382" t="b">
        <v>1</v>
      </c>
      <c r="Y2382" t="s">
        <v>2720</v>
      </c>
    </row>
    <row r="2383" spans="1:25" x14ac:dyDescent="0.35">
      <c r="A2383" t="s">
        <v>2874</v>
      </c>
      <c r="B2383" t="s">
        <v>1496</v>
      </c>
      <c r="C2383" t="s">
        <v>2865</v>
      </c>
      <c r="D2383">
        <v>0.22222222222222199</v>
      </c>
      <c r="E2383">
        <v>-9.8157789422931199E-2</v>
      </c>
      <c r="F2383">
        <v>0.54260223386737605</v>
      </c>
      <c r="G2383">
        <v>2</v>
      </c>
      <c r="H2383">
        <v>0.22222222222222199</v>
      </c>
      <c r="I2383">
        <v>9</v>
      </c>
      <c r="J2383" t="s">
        <v>286</v>
      </c>
      <c r="K2383" t="s">
        <v>2786</v>
      </c>
      <c r="L2383" t="s">
        <v>2866</v>
      </c>
      <c r="N2383" t="s">
        <v>3307</v>
      </c>
      <c r="O2383" t="s">
        <v>2763</v>
      </c>
      <c r="P2383" t="s">
        <v>2856</v>
      </c>
      <c r="Q2383" t="s">
        <v>2875</v>
      </c>
      <c r="R2383" t="s">
        <v>286</v>
      </c>
      <c r="S2383" t="s">
        <v>1496</v>
      </c>
      <c r="T2383" t="s">
        <v>2719</v>
      </c>
      <c r="V2383" t="s">
        <v>2714</v>
      </c>
      <c r="W2383">
        <v>0.95</v>
      </c>
      <c r="X2383" t="b">
        <v>1</v>
      </c>
      <c r="Y2383" t="s">
        <v>2720</v>
      </c>
    </row>
    <row r="2384" spans="1:25" x14ac:dyDescent="0.35">
      <c r="A2384" t="s">
        <v>2876</v>
      </c>
      <c r="B2384" t="s">
        <v>1496</v>
      </c>
      <c r="C2384" t="s">
        <v>1579</v>
      </c>
      <c r="D2384">
        <v>0.39285714285714302</v>
      </c>
      <c r="E2384">
        <v>0.28660096070161301</v>
      </c>
      <c r="F2384">
        <v>0.49911332501267203</v>
      </c>
      <c r="G2384">
        <v>33</v>
      </c>
      <c r="H2384">
        <v>0.39285714285714302</v>
      </c>
      <c r="I2384">
        <v>84</v>
      </c>
      <c r="J2384" t="s">
        <v>305</v>
      </c>
      <c r="K2384" t="s">
        <v>2786</v>
      </c>
      <c r="L2384" t="s">
        <v>2800</v>
      </c>
      <c r="N2384" t="s">
        <v>3307</v>
      </c>
      <c r="O2384" t="s">
        <v>2763</v>
      </c>
      <c r="P2384" t="s">
        <v>2856</v>
      </c>
      <c r="Q2384" t="s">
        <v>2831</v>
      </c>
      <c r="R2384" t="s">
        <v>305</v>
      </c>
      <c r="T2384" t="s">
        <v>2719</v>
      </c>
      <c r="V2384" t="s">
        <v>2714</v>
      </c>
      <c r="W2384">
        <v>0.95</v>
      </c>
      <c r="X2384" t="b">
        <v>1</v>
      </c>
      <c r="Y2384" t="s">
        <v>2720</v>
      </c>
    </row>
    <row r="2385" spans="1:25" x14ac:dyDescent="0.35">
      <c r="A2385" t="s">
        <v>2876</v>
      </c>
      <c r="B2385" t="s">
        <v>1496</v>
      </c>
      <c r="C2385" t="s">
        <v>1552</v>
      </c>
      <c r="D2385">
        <v>7.1428571428571397E-2</v>
      </c>
      <c r="E2385">
        <v>1.5396706697218101E-2</v>
      </c>
      <c r="F2385">
        <v>0.127460436159925</v>
      </c>
      <c r="G2385">
        <v>6</v>
      </c>
      <c r="H2385">
        <v>7.1428571428571397E-2</v>
      </c>
      <c r="I2385">
        <v>84</v>
      </c>
      <c r="J2385" t="s">
        <v>305</v>
      </c>
      <c r="K2385" t="s">
        <v>2786</v>
      </c>
      <c r="L2385" t="s">
        <v>2803</v>
      </c>
      <c r="N2385" t="s">
        <v>3307</v>
      </c>
      <c r="O2385" t="s">
        <v>2763</v>
      </c>
      <c r="P2385" t="s">
        <v>2856</v>
      </c>
      <c r="Q2385" t="s">
        <v>2831</v>
      </c>
      <c r="R2385" t="s">
        <v>305</v>
      </c>
      <c r="T2385" t="s">
        <v>2719</v>
      </c>
      <c r="V2385" t="s">
        <v>2714</v>
      </c>
      <c r="W2385">
        <v>0.95</v>
      </c>
      <c r="X2385" t="b">
        <v>1</v>
      </c>
      <c r="Y2385" t="s">
        <v>2720</v>
      </c>
    </row>
    <row r="2386" spans="1:25" x14ac:dyDescent="0.35">
      <c r="A2386" t="s">
        <v>2876</v>
      </c>
      <c r="B2386" t="s">
        <v>1496</v>
      </c>
      <c r="C2386" t="s">
        <v>1505</v>
      </c>
      <c r="D2386">
        <v>0.476190476190476</v>
      </c>
      <c r="E2386">
        <v>0.36753078077463602</v>
      </c>
      <c r="F2386">
        <v>0.58485017160631603</v>
      </c>
      <c r="G2386">
        <v>40</v>
      </c>
      <c r="H2386">
        <v>0.476190476190476</v>
      </c>
      <c r="I2386">
        <v>84</v>
      </c>
      <c r="J2386" t="s">
        <v>305</v>
      </c>
      <c r="K2386" t="s">
        <v>2786</v>
      </c>
      <c r="L2386" t="s">
        <v>2804</v>
      </c>
      <c r="N2386" t="s">
        <v>3307</v>
      </c>
      <c r="O2386" t="s">
        <v>2763</v>
      </c>
      <c r="P2386" t="s">
        <v>2856</v>
      </c>
      <c r="Q2386" t="s">
        <v>2831</v>
      </c>
      <c r="R2386" t="s">
        <v>305</v>
      </c>
      <c r="T2386" t="s">
        <v>2719</v>
      </c>
      <c r="V2386" t="s">
        <v>2714</v>
      </c>
      <c r="W2386">
        <v>0.95</v>
      </c>
      <c r="X2386" t="b">
        <v>1</v>
      </c>
      <c r="Y2386" t="s">
        <v>2720</v>
      </c>
    </row>
    <row r="2387" spans="1:25" x14ac:dyDescent="0.35">
      <c r="A2387" t="s">
        <v>2876</v>
      </c>
      <c r="B2387" t="s">
        <v>1496</v>
      </c>
      <c r="C2387" t="s">
        <v>1679</v>
      </c>
      <c r="D2387">
        <v>0.34523809523809501</v>
      </c>
      <c r="E2387">
        <v>0.241797146983181</v>
      </c>
      <c r="F2387">
        <v>0.44867904349301002</v>
      </c>
      <c r="G2387">
        <v>29</v>
      </c>
      <c r="H2387">
        <v>0.34523809523809501</v>
      </c>
      <c r="I2387">
        <v>84</v>
      </c>
      <c r="J2387" t="s">
        <v>305</v>
      </c>
      <c r="K2387" t="s">
        <v>2786</v>
      </c>
      <c r="L2387" t="s">
        <v>2805</v>
      </c>
      <c r="N2387" t="s">
        <v>3307</v>
      </c>
      <c r="O2387" t="s">
        <v>2763</v>
      </c>
      <c r="P2387" t="s">
        <v>2856</v>
      </c>
      <c r="Q2387" t="s">
        <v>2831</v>
      </c>
      <c r="R2387" t="s">
        <v>305</v>
      </c>
      <c r="T2387" t="s">
        <v>2719</v>
      </c>
      <c r="V2387" t="s">
        <v>2714</v>
      </c>
      <c r="W2387">
        <v>0.95</v>
      </c>
      <c r="X2387" t="b">
        <v>1</v>
      </c>
      <c r="Y2387" t="s">
        <v>2720</v>
      </c>
    </row>
    <row r="2388" spans="1:25" x14ac:dyDescent="0.35">
      <c r="A2388" t="s">
        <v>2876</v>
      </c>
      <c r="B2388" t="s">
        <v>1496</v>
      </c>
      <c r="C2388" t="s">
        <v>1680</v>
      </c>
      <c r="D2388">
        <v>9.5238095238095205E-2</v>
      </c>
      <c r="E2388">
        <v>3.1372944867903103E-2</v>
      </c>
      <c r="F2388">
        <v>0.15910324560828701</v>
      </c>
      <c r="G2388">
        <v>8</v>
      </c>
      <c r="H2388">
        <v>9.5238095238095205E-2</v>
      </c>
      <c r="I2388">
        <v>84</v>
      </c>
      <c r="J2388" t="s">
        <v>305</v>
      </c>
      <c r="K2388" t="s">
        <v>2786</v>
      </c>
      <c r="L2388" t="s">
        <v>2806</v>
      </c>
      <c r="N2388" t="s">
        <v>3307</v>
      </c>
      <c r="O2388" t="s">
        <v>2763</v>
      </c>
      <c r="P2388" t="s">
        <v>2856</v>
      </c>
      <c r="Q2388" t="s">
        <v>2831</v>
      </c>
      <c r="R2388" t="s">
        <v>305</v>
      </c>
      <c r="T2388" t="s">
        <v>2719</v>
      </c>
      <c r="V2388" t="s">
        <v>2714</v>
      </c>
      <c r="W2388">
        <v>0.95</v>
      </c>
      <c r="X2388" t="b">
        <v>1</v>
      </c>
      <c r="Y2388" t="s">
        <v>2720</v>
      </c>
    </row>
    <row r="2389" spans="1:25" x14ac:dyDescent="0.35">
      <c r="A2389" t="s">
        <v>2876</v>
      </c>
      <c r="B2389" t="s">
        <v>1496</v>
      </c>
      <c r="C2389" t="s">
        <v>1576</v>
      </c>
      <c r="D2389">
        <v>1.1904761904761901E-2</v>
      </c>
      <c r="E2389">
        <v>-1.1691933993236901E-2</v>
      </c>
      <c r="F2389">
        <v>3.5501457802760698E-2</v>
      </c>
      <c r="G2389">
        <v>1</v>
      </c>
      <c r="H2389">
        <v>1.1904761904761901E-2</v>
      </c>
      <c r="I2389">
        <v>84</v>
      </c>
      <c r="J2389" t="s">
        <v>305</v>
      </c>
      <c r="K2389" t="s">
        <v>2786</v>
      </c>
      <c r="L2389" t="s">
        <v>2807</v>
      </c>
      <c r="N2389" t="s">
        <v>3307</v>
      </c>
      <c r="O2389" t="s">
        <v>2763</v>
      </c>
      <c r="P2389" t="s">
        <v>2856</v>
      </c>
      <c r="Q2389" t="s">
        <v>2831</v>
      </c>
      <c r="R2389" t="s">
        <v>305</v>
      </c>
      <c r="T2389" t="s">
        <v>2719</v>
      </c>
      <c r="V2389" t="s">
        <v>2714</v>
      </c>
      <c r="W2389">
        <v>0.95</v>
      </c>
      <c r="X2389" t="b">
        <v>1</v>
      </c>
      <c r="Y2389" t="s">
        <v>2720</v>
      </c>
    </row>
    <row r="2390" spans="1:25" x14ac:dyDescent="0.35">
      <c r="A2390" t="s">
        <v>2876</v>
      </c>
      <c r="B2390" t="s">
        <v>1496</v>
      </c>
      <c r="C2390" t="s">
        <v>1702</v>
      </c>
      <c r="D2390">
        <v>1.1904761904761901E-2</v>
      </c>
      <c r="E2390">
        <v>-1.1691933993236901E-2</v>
      </c>
      <c r="F2390">
        <v>3.5501457802760698E-2</v>
      </c>
      <c r="G2390">
        <v>1</v>
      </c>
      <c r="H2390">
        <v>1.1904761904761901E-2</v>
      </c>
      <c r="I2390">
        <v>84</v>
      </c>
      <c r="J2390" t="s">
        <v>305</v>
      </c>
      <c r="K2390" t="s">
        <v>2786</v>
      </c>
      <c r="L2390" t="s">
        <v>2832</v>
      </c>
      <c r="N2390" t="s">
        <v>3307</v>
      </c>
      <c r="O2390" t="s">
        <v>2763</v>
      </c>
      <c r="P2390" t="s">
        <v>2856</v>
      </c>
      <c r="Q2390" t="s">
        <v>2831</v>
      </c>
      <c r="R2390" t="s">
        <v>305</v>
      </c>
      <c r="T2390" t="s">
        <v>2719</v>
      </c>
      <c r="V2390" t="s">
        <v>2714</v>
      </c>
      <c r="W2390">
        <v>0.95</v>
      </c>
      <c r="X2390" t="b">
        <v>1</v>
      </c>
      <c r="Y2390" t="s">
        <v>2720</v>
      </c>
    </row>
    <row r="2391" spans="1:25" x14ac:dyDescent="0.35">
      <c r="A2391" t="s">
        <v>2877</v>
      </c>
      <c r="B2391" t="s">
        <v>1496</v>
      </c>
      <c r="C2391" t="s">
        <v>1766</v>
      </c>
      <c r="D2391">
        <v>0.22222222222222199</v>
      </c>
      <c r="E2391">
        <v>-9.8157789422931199E-2</v>
      </c>
      <c r="F2391">
        <v>0.54260223386737605</v>
      </c>
      <c r="G2391">
        <v>2</v>
      </c>
      <c r="H2391">
        <v>0.22222222222222199</v>
      </c>
      <c r="I2391">
        <v>9</v>
      </c>
      <c r="J2391" t="s">
        <v>320</v>
      </c>
      <c r="K2391" t="s">
        <v>2786</v>
      </c>
      <c r="L2391" t="s">
        <v>2809</v>
      </c>
      <c r="N2391" t="s">
        <v>3307</v>
      </c>
      <c r="O2391" t="s">
        <v>2763</v>
      </c>
      <c r="P2391" t="s">
        <v>2856</v>
      </c>
      <c r="Q2391" t="s">
        <v>2878</v>
      </c>
      <c r="R2391" t="s">
        <v>320</v>
      </c>
      <c r="S2391" t="s">
        <v>1496</v>
      </c>
      <c r="T2391" t="s">
        <v>2719</v>
      </c>
      <c r="V2391" t="s">
        <v>2714</v>
      </c>
      <c r="W2391">
        <v>0.95</v>
      </c>
      <c r="X2391" t="b">
        <v>1</v>
      </c>
      <c r="Y2391" t="s">
        <v>2720</v>
      </c>
    </row>
    <row r="2392" spans="1:25" x14ac:dyDescent="0.35">
      <c r="A2392" t="s">
        <v>2877</v>
      </c>
      <c r="B2392" t="s">
        <v>1496</v>
      </c>
      <c r="C2392" t="s">
        <v>2879</v>
      </c>
      <c r="D2392">
        <v>0.22222222222222199</v>
      </c>
      <c r="E2392">
        <v>-9.8157789422931199E-2</v>
      </c>
      <c r="F2392">
        <v>0.54260223386737605</v>
      </c>
      <c r="G2392">
        <v>2</v>
      </c>
      <c r="H2392">
        <v>0.22222222222222199</v>
      </c>
      <c r="I2392">
        <v>9</v>
      </c>
      <c r="J2392" t="s">
        <v>320</v>
      </c>
      <c r="K2392" t="s">
        <v>2786</v>
      </c>
      <c r="L2392" t="s">
        <v>2880</v>
      </c>
      <c r="N2392" t="s">
        <v>3307</v>
      </c>
      <c r="O2392" t="s">
        <v>2763</v>
      </c>
      <c r="P2392" t="s">
        <v>2856</v>
      </c>
      <c r="Q2392" t="s">
        <v>2878</v>
      </c>
      <c r="R2392" t="s">
        <v>320</v>
      </c>
      <c r="S2392" t="s">
        <v>1496</v>
      </c>
      <c r="T2392" t="s">
        <v>2719</v>
      </c>
      <c r="V2392" t="s">
        <v>2714</v>
      </c>
      <c r="W2392">
        <v>0.95</v>
      </c>
      <c r="X2392" t="b">
        <v>1</v>
      </c>
      <c r="Y2392" t="s">
        <v>2720</v>
      </c>
    </row>
    <row r="2393" spans="1:25" x14ac:dyDescent="0.35">
      <c r="A2393" t="s">
        <v>2877</v>
      </c>
      <c r="B2393" t="s">
        <v>1496</v>
      </c>
      <c r="C2393" t="s">
        <v>2881</v>
      </c>
      <c r="D2393">
        <v>0.22222222222222199</v>
      </c>
      <c r="E2393">
        <v>-9.8157789422931199E-2</v>
      </c>
      <c r="F2393">
        <v>0.54260223386737605</v>
      </c>
      <c r="G2393">
        <v>2</v>
      </c>
      <c r="H2393">
        <v>0.22222222222222199</v>
      </c>
      <c r="I2393">
        <v>9</v>
      </c>
      <c r="J2393" t="s">
        <v>320</v>
      </c>
      <c r="K2393" t="s">
        <v>2786</v>
      </c>
      <c r="L2393" t="s">
        <v>2882</v>
      </c>
      <c r="N2393" t="s">
        <v>3307</v>
      </c>
      <c r="O2393" t="s">
        <v>2763</v>
      </c>
      <c r="P2393" t="s">
        <v>2856</v>
      </c>
      <c r="Q2393" t="s">
        <v>2878</v>
      </c>
      <c r="R2393" t="s">
        <v>320</v>
      </c>
      <c r="S2393" t="s">
        <v>1496</v>
      </c>
      <c r="T2393" t="s">
        <v>2719</v>
      </c>
      <c r="V2393" t="s">
        <v>2714</v>
      </c>
      <c r="W2393">
        <v>0.95</v>
      </c>
      <c r="X2393" t="b">
        <v>1</v>
      </c>
      <c r="Y2393" t="s">
        <v>2720</v>
      </c>
    </row>
    <row r="2394" spans="1:25" x14ac:dyDescent="0.35">
      <c r="A2394" t="s">
        <v>2877</v>
      </c>
      <c r="B2394" t="s">
        <v>1496</v>
      </c>
      <c r="C2394" t="s">
        <v>1681</v>
      </c>
      <c r="D2394">
        <v>0.11111111111111099</v>
      </c>
      <c r="E2394">
        <v>-0.13107341341719</v>
      </c>
      <c r="F2394">
        <v>0.35329563563941202</v>
      </c>
      <c r="G2394">
        <v>1</v>
      </c>
      <c r="H2394">
        <v>0.11111111111111099</v>
      </c>
      <c r="I2394">
        <v>9</v>
      </c>
      <c r="J2394" t="s">
        <v>320</v>
      </c>
      <c r="K2394" t="s">
        <v>2786</v>
      </c>
      <c r="L2394" t="s">
        <v>2813</v>
      </c>
      <c r="N2394" t="s">
        <v>3307</v>
      </c>
      <c r="O2394" t="s">
        <v>2763</v>
      </c>
      <c r="P2394" t="s">
        <v>2856</v>
      </c>
      <c r="Q2394" t="s">
        <v>2878</v>
      </c>
      <c r="R2394" t="s">
        <v>320</v>
      </c>
      <c r="S2394" t="s">
        <v>1496</v>
      </c>
      <c r="T2394" t="s">
        <v>2719</v>
      </c>
      <c r="V2394" t="s">
        <v>2714</v>
      </c>
      <c r="W2394">
        <v>0.95</v>
      </c>
      <c r="X2394" t="b">
        <v>1</v>
      </c>
      <c r="Y2394" t="s">
        <v>2720</v>
      </c>
    </row>
    <row r="2395" spans="1:25" x14ac:dyDescent="0.35">
      <c r="A2395" t="s">
        <v>2877</v>
      </c>
      <c r="B2395" t="s">
        <v>1496</v>
      </c>
      <c r="C2395" t="s">
        <v>1914</v>
      </c>
      <c r="D2395">
        <v>0.66666666666666696</v>
      </c>
      <c r="E2395">
        <v>0.30338987987421501</v>
      </c>
      <c r="F2395">
        <v>1.0299434534591201</v>
      </c>
      <c r="G2395">
        <v>6</v>
      </c>
      <c r="H2395">
        <v>0.66666666666666696</v>
      </c>
      <c r="I2395">
        <v>9</v>
      </c>
      <c r="J2395" t="s">
        <v>320</v>
      </c>
      <c r="K2395" t="s">
        <v>2786</v>
      </c>
      <c r="L2395" t="s">
        <v>2814</v>
      </c>
      <c r="N2395" t="s">
        <v>3307</v>
      </c>
      <c r="O2395" t="s">
        <v>2763</v>
      </c>
      <c r="P2395" t="s">
        <v>2856</v>
      </c>
      <c r="Q2395" t="s">
        <v>2878</v>
      </c>
      <c r="R2395" t="s">
        <v>320</v>
      </c>
      <c r="S2395" t="s">
        <v>1496</v>
      </c>
      <c r="T2395" t="s">
        <v>2719</v>
      </c>
      <c r="V2395" t="s">
        <v>2714</v>
      </c>
      <c r="W2395">
        <v>0.95</v>
      </c>
      <c r="X2395" t="b">
        <v>1</v>
      </c>
      <c r="Y2395" t="s">
        <v>2720</v>
      </c>
    </row>
    <row r="2396" spans="1:25" x14ac:dyDescent="0.35">
      <c r="A2396" t="s">
        <v>2883</v>
      </c>
      <c r="B2396" t="s">
        <v>1496</v>
      </c>
      <c r="C2396" t="s">
        <v>1593</v>
      </c>
      <c r="D2396">
        <v>0.5</v>
      </c>
      <c r="E2396">
        <v>-4.0037671903700902</v>
      </c>
      <c r="F2396">
        <v>5.0037671903700902</v>
      </c>
      <c r="G2396">
        <v>1</v>
      </c>
      <c r="H2396">
        <v>0.5</v>
      </c>
      <c r="I2396">
        <v>2</v>
      </c>
      <c r="J2396" t="s">
        <v>331</v>
      </c>
      <c r="K2396" t="s">
        <v>2786</v>
      </c>
      <c r="L2396" t="s">
        <v>2859</v>
      </c>
      <c r="N2396" t="s">
        <v>3307</v>
      </c>
      <c r="O2396" t="s">
        <v>2763</v>
      </c>
      <c r="P2396" t="s">
        <v>2856</v>
      </c>
      <c r="Q2396" t="s">
        <v>2884</v>
      </c>
      <c r="R2396" t="s">
        <v>331</v>
      </c>
      <c r="S2396" t="s">
        <v>1496</v>
      </c>
      <c r="T2396" t="s">
        <v>2719</v>
      </c>
      <c r="V2396" t="s">
        <v>2714</v>
      </c>
      <c r="W2396">
        <v>0.95</v>
      </c>
      <c r="X2396" t="b">
        <v>1</v>
      </c>
      <c r="Y2396" t="s">
        <v>2720</v>
      </c>
    </row>
    <row r="2397" spans="1:25" x14ac:dyDescent="0.35">
      <c r="A2397" t="s">
        <v>2883</v>
      </c>
      <c r="B2397" t="s">
        <v>1496</v>
      </c>
      <c r="C2397" t="s">
        <v>2865</v>
      </c>
      <c r="D2397">
        <v>0.5</v>
      </c>
      <c r="E2397">
        <v>-4.0037671903700902</v>
      </c>
      <c r="F2397">
        <v>5.0037671903700902</v>
      </c>
      <c r="G2397">
        <v>1</v>
      </c>
      <c r="H2397">
        <v>0.5</v>
      </c>
      <c r="I2397">
        <v>2</v>
      </c>
      <c r="J2397" t="s">
        <v>331</v>
      </c>
      <c r="K2397" t="s">
        <v>2786</v>
      </c>
      <c r="L2397" t="s">
        <v>2866</v>
      </c>
      <c r="N2397" t="s">
        <v>3307</v>
      </c>
      <c r="O2397" t="s">
        <v>2763</v>
      </c>
      <c r="P2397" t="s">
        <v>2856</v>
      </c>
      <c r="Q2397" t="s">
        <v>2884</v>
      </c>
      <c r="R2397" t="s">
        <v>331</v>
      </c>
      <c r="S2397" t="s">
        <v>1496</v>
      </c>
      <c r="T2397" t="s">
        <v>2719</v>
      </c>
      <c r="V2397" t="s">
        <v>2714</v>
      </c>
      <c r="W2397">
        <v>0.95</v>
      </c>
      <c r="X2397" t="b">
        <v>1</v>
      </c>
      <c r="Y2397" t="s">
        <v>2720</v>
      </c>
    </row>
    <row r="2398" spans="1:25" x14ac:dyDescent="0.35">
      <c r="A2398" t="s">
        <v>2883</v>
      </c>
      <c r="B2398" t="s">
        <v>1496</v>
      </c>
      <c r="C2398" t="s">
        <v>1506</v>
      </c>
      <c r="D2398">
        <v>0.5</v>
      </c>
      <c r="E2398">
        <v>-4.0037671903700902</v>
      </c>
      <c r="F2398">
        <v>5.0037671903700902</v>
      </c>
      <c r="G2398">
        <v>1</v>
      </c>
      <c r="H2398">
        <v>0.5</v>
      </c>
      <c r="I2398">
        <v>2</v>
      </c>
      <c r="J2398" t="s">
        <v>331</v>
      </c>
      <c r="K2398" t="s">
        <v>2786</v>
      </c>
      <c r="L2398" t="s">
        <v>2867</v>
      </c>
      <c r="N2398" t="s">
        <v>3307</v>
      </c>
      <c r="O2398" t="s">
        <v>2763</v>
      </c>
      <c r="P2398" t="s">
        <v>2856</v>
      </c>
      <c r="Q2398" t="s">
        <v>2884</v>
      </c>
      <c r="R2398" t="s">
        <v>331</v>
      </c>
      <c r="S2398" t="s">
        <v>1496</v>
      </c>
      <c r="T2398" t="s">
        <v>2719</v>
      </c>
      <c r="V2398" t="s">
        <v>2714</v>
      </c>
      <c r="W2398">
        <v>0.95</v>
      </c>
      <c r="X2398" t="b">
        <v>1</v>
      </c>
      <c r="Y2398" t="s">
        <v>2720</v>
      </c>
    </row>
    <row r="2399" spans="1:25" x14ac:dyDescent="0.35">
      <c r="A2399" t="s">
        <v>2885</v>
      </c>
      <c r="B2399" t="s">
        <v>1496</v>
      </c>
      <c r="C2399" t="s">
        <v>1518</v>
      </c>
      <c r="D2399">
        <v>0.44444444444444398</v>
      </c>
      <c r="E2399">
        <v>6.1517088667270799E-2</v>
      </c>
      <c r="F2399">
        <v>0.82737180022161805</v>
      </c>
      <c r="G2399">
        <v>4</v>
      </c>
      <c r="H2399">
        <v>0.44444444444444398</v>
      </c>
      <c r="I2399">
        <v>9</v>
      </c>
      <c r="J2399" t="s">
        <v>350</v>
      </c>
      <c r="K2399" t="s">
        <v>2716</v>
      </c>
      <c r="L2399" t="s">
        <v>2818</v>
      </c>
      <c r="N2399" t="s">
        <v>3307</v>
      </c>
      <c r="O2399" t="s">
        <v>2763</v>
      </c>
      <c r="P2399" t="s">
        <v>2856</v>
      </c>
      <c r="Q2399" t="s">
        <v>2886</v>
      </c>
      <c r="R2399" t="s">
        <v>350</v>
      </c>
      <c r="S2399" t="s">
        <v>1496</v>
      </c>
      <c r="T2399" t="s">
        <v>2719</v>
      </c>
      <c r="V2399" t="s">
        <v>2714</v>
      </c>
      <c r="W2399">
        <v>0.95</v>
      </c>
      <c r="X2399" t="b">
        <v>1</v>
      </c>
      <c r="Y2399" t="s">
        <v>2720</v>
      </c>
    </row>
    <row r="2400" spans="1:25" x14ac:dyDescent="0.35">
      <c r="A2400" t="s">
        <v>2885</v>
      </c>
      <c r="B2400" t="s">
        <v>1496</v>
      </c>
      <c r="C2400" t="s">
        <v>1563</v>
      </c>
      <c r="D2400">
        <v>0.55555555555555602</v>
      </c>
      <c r="E2400">
        <v>0.17262819977838201</v>
      </c>
      <c r="F2400">
        <v>0.93848291133272899</v>
      </c>
      <c r="G2400">
        <v>5</v>
      </c>
      <c r="H2400">
        <v>0.55555555555555602</v>
      </c>
      <c r="I2400">
        <v>9</v>
      </c>
      <c r="J2400" t="s">
        <v>350</v>
      </c>
      <c r="K2400" t="s">
        <v>2716</v>
      </c>
      <c r="L2400" t="s">
        <v>2820</v>
      </c>
      <c r="N2400" t="s">
        <v>3307</v>
      </c>
      <c r="O2400" t="s">
        <v>2763</v>
      </c>
      <c r="P2400" t="s">
        <v>2856</v>
      </c>
      <c r="Q2400" t="s">
        <v>2886</v>
      </c>
      <c r="R2400" t="s">
        <v>350</v>
      </c>
      <c r="S2400" t="s">
        <v>1496</v>
      </c>
      <c r="T2400" t="s">
        <v>2719</v>
      </c>
      <c r="V2400" t="s">
        <v>2714</v>
      </c>
      <c r="W2400">
        <v>0.95</v>
      </c>
      <c r="X2400" t="b">
        <v>1</v>
      </c>
      <c r="Y2400" t="s">
        <v>2720</v>
      </c>
    </row>
    <row r="2401" spans="1:25" x14ac:dyDescent="0.35">
      <c r="A2401" t="s">
        <v>2887</v>
      </c>
      <c r="B2401" t="s">
        <v>1496</v>
      </c>
      <c r="C2401" t="s">
        <v>1500</v>
      </c>
      <c r="D2401">
        <v>1</v>
      </c>
      <c r="E2401">
        <v>1</v>
      </c>
      <c r="F2401">
        <v>1</v>
      </c>
      <c r="G2401">
        <v>4</v>
      </c>
      <c r="H2401">
        <v>1</v>
      </c>
      <c r="I2401">
        <v>4</v>
      </c>
      <c r="J2401" t="s">
        <v>351</v>
      </c>
      <c r="K2401" t="s">
        <v>2716</v>
      </c>
      <c r="L2401" t="s">
        <v>2731</v>
      </c>
      <c r="N2401" t="s">
        <v>3307</v>
      </c>
      <c r="O2401" t="s">
        <v>2763</v>
      </c>
      <c r="P2401" t="s">
        <v>2888</v>
      </c>
      <c r="Q2401" t="s">
        <v>2889</v>
      </c>
      <c r="R2401" t="s">
        <v>351</v>
      </c>
      <c r="T2401" t="s">
        <v>2719</v>
      </c>
      <c r="V2401" t="s">
        <v>2714</v>
      </c>
      <c r="W2401">
        <v>0.95</v>
      </c>
      <c r="X2401" t="b">
        <v>1</v>
      </c>
      <c r="Y2401" t="s">
        <v>2720</v>
      </c>
    </row>
    <row r="2402" spans="1:25" x14ac:dyDescent="0.35">
      <c r="A2402" t="s">
        <v>2890</v>
      </c>
      <c r="B2402" t="s">
        <v>1496</v>
      </c>
      <c r="C2402" t="s">
        <v>1504</v>
      </c>
      <c r="D2402">
        <v>0.75</v>
      </c>
      <c r="E2402">
        <v>5.9224695964024798E-2</v>
      </c>
      <c r="F2402">
        <v>1.4407753040359801</v>
      </c>
      <c r="G2402">
        <v>3</v>
      </c>
      <c r="H2402">
        <v>0.75</v>
      </c>
      <c r="I2402">
        <v>4</v>
      </c>
      <c r="J2402" t="s">
        <v>352</v>
      </c>
      <c r="K2402" t="s">
        <v>2786</v>
      </c>
      <c r="L2402" t="s">
        <v>2891</v>
      </c>
      <c r="N2402" t="s">
        <v>3307</v>
      </c>
      <c r="O2402" t="s">
        <v>2763</v>
      </c>
      <c r="P2402" t="s">
        <v>2888</v>
      </c>
      <c r="Q2402" t="s">
        <v>2892</v>
      </c>
      <c r="R2402" t="s">
        <v>352</v>
      </c>
      <c r="S2402" t="s">
        <v>1496</v>
      </c>
      <c r="T2402" t="s">
        <v>2719</v>
      </c>
      <c r="V2402" t="s">
        <v>2714</v>
      </c>
      <c r="W2402">
        <v>0.95</v>
      </c>
      <c r="X2402" t="b">
        <v>1</v>
      </c>
      <c r="Y2402" t="s">
        <v>2720</v>
      </c>
    </row>
    <row r="2403" spans="1:25" x14ac:dyDescent="0.35">
      <c r="A2403" t="s">
        <v>2890</v>
      </c>
      <c r="B2403" t="s">
        <v>1496</v>
      </c>
      <c r="C2403" t="s">
        <v>2893</v>
      </c>
      <c r="D2403">
        <v>0.25</v>
      </c>
      <c r="E2403">
        <v>-0.44077530403597498</v>
      </c>
      <c r="F2403">
        <v>0.94077530403597498</v>
      </c>
      <c r="G2403">
        <v>1</v>
      </c>
      <c r="H2403">
        <v>0.25</v>
      </c>
      <c r="I2403">
        <v>4</v>
      </c>
      <c r="J2403" t="s">
        <v>352</v>
      </c>
      <c r="K2403" t="s">
        <v>2786</v>
      </c>
      <c r="L2403" t="s">
        <v>2894</v>
      </c>
      <c r="N2403" t="s">
        <v>3307</v>
      </c>
      <c r="O2403" t="s">
        <v>2763</v>
      </c>
      <c r="P2403" t="s">
        <v>2888</v>
      </c>
      <c r="Q2403" t="s">
        <v>2892</v>
      </c>
      <c r="R2403" t="s">
        <v>352</v>
      </c>
      <c r="S2403" t="s">
        <v>1496</v>
      </c>
      <c r="T2403" t="s">
        <v>2719</v>
      </c>
      <c r="V2403" t="s">
        <v>2714</v>
      </c>
      <c r="W2403">
        <v>0.95</v>
      </c>
      <c r="X2403" t="b">
        <v>1</v>
      </c>
      <c r="Y2403" t="s">
        <v>2720</v>
      </c>
    </row>
    <row r="2404" spans="1:25" x14ac:dyDescent="0.35">
      <c r="A2404" t="s">
        <v>2890</v>
      </c>
      <c r="B2404" t="s">
        <v>1496</v>
      </c>
      <c r="C2404" t="s">
        <v>2895</v>
      </c>
      <c r="D2404">
        <v>0.5</v>
      </c>
      <c r="E2404">
        <v>-0.29763861546943199</v>
      </c>
      <c r="F2404">
        <v>1.2976386154694299</v>
      </c>
      <c r="G2404">
        <v>2</v>
      </c>
      <c r="H2404">
        <v>0.5</v>
      </c>
      <c r="I2404">
        <v>4</v>
      </c>
      <c r="J2404" t="s">
        <v>352</v>
      </c>
      <c r="K2404" t="s">
        <v>2786</v>
      </c>
      <c r="L2404" t="s">
        <v>2896</v>
      </c>
      <c r="N2404" t="s">
        <v>3307</v>
      </c>
      <c r="O2404" t="s">
        <v>2763</v>
      </c>
      <c r="P2404" t="s">
        <v>2888</v>
      </c>
      <c r="Q2404" t="s">
        <v>2892</v>
      </c>
      <c r="R2404" t="s">
        <v>352</v>
      </c>
      <c r="S2404" t="s">
        <v>1496</v>
      </c>
      <c r="T2404" t="s">
        <v>2719</v>
      </c>
      <c r="V2404" t="s">
        <v>2714</v>
      </c>
      <c r="W2404">
        <v>0.95</v>
      </c>
      <c r="X2404" t="b">
        <v>1</v>
      </c>
      <c r="Y2404" t="s">
        <v>2720</v>
      </c>
    </row>
    <row r="2405" spans="1:25" x14ac:dyDescent="0.35">
      <c r="A2405" t="s">
        <v>2890</v>
      </c>
      <c r="B2405" t="s">
        <v>1496</v>
      </c>
      <c r="C2405" t="s">
        <v>2897</v>
      </c>
      <c r="D2405">
        <v>0.25</v>
      </c>
      <c r="E2405">
        <v>-0.44077530403597498</v>
      </c>
      <c r="F2405">
        <v>0.94077530403597498</v>
      </c>
      <c r="G2405">
        <v>1</v>
      </c>
      <c r="H2405">
        <v>0.25</v>
      </c>
      <c r="I2405">
        <v>4</v>
      </c>
      <c r="J2405" t="s">
        <v>352</v>
      </c>
      <c r="K2405" t="s">
        <v>2786</v>
      </c>
      <c r="L2405" t="s">
        <v>2898</v>
      </c>
      <c r="N2405" t="s">
        <v>3307</v>
      </c>
      <c r="O2405" t="s">
        <v>2763</v>
      </c>
      <c r="P2405" t="s">
        <v>2888</v>
      </c>
      <c r="Q2405" t="s">
        <v>2892</v>
      </c>
      <c r="R2405" t="s">
        <v>352</v>
      </c>
      <c r="S2405" t="s">
        <v>1496</v>
      </c>
      <c r="T2405" t="s">
        <v>2719</v>
      </c>
      <c r="V2405" t="s">
        <v>2714</v>
      </c>
      <c r="W2405">
        <v>0.95</v>
      </c>
      <c r="X2405" t="b">
        <v>1</v>
      </c>
      <c r="Y2405" t="s">
        <v>2720</v>
      </c>
    </row>
    <row r="2406" spans="1:25" x14ac:dyDescent="0.35">
      <c r="A2406" t="s">
        <v>2899</v>
      </c>
      <c r="B2406" t="s">
        <v>1496</v>
      </c>
      <c r="C2406" t="s">
        <v>1579</v>
      </c>
      <c r="D2406">
        <v>0.5</v>
      </c>
      <c r="E2406">
        <v>-0.29763861546943199</v>
      </c>
      <c r="F2406">
        <v>1.2976386154694299</v>
      </c>
      <c r="G2406">
        <v>2</v>
      </c>
      <c r="H2406">
        <v>0.5</v>
      </c>
      <c r="I2406">
        <v>4</v>
      </c>
      <c r="J2406" t="s">
        <v>376</v>
      </c>
      <c r="K2406" t="s">
        <v>2786</v>
      </c>
      <c r="L2406" t="s">
        <v>2800</v>
      </c>
      <c r="N2406" t="s">
        <v>3307</v>
      </c>
      <c r="O2406" t="s">
        <v>2763</v>
      </c>
      <c r="P2406" t="s">
        <v>2888</v>
      </c>
      <c r="Q2406" t="s">
        <v>2831</v>
      </c>
      <c r="R2406" t="s">
        <v>376</v>
      </c>
      <c r="T2406" t="s">
        <v>2719</v>
      </c>
      <c r="V2406" t="s">
        <v>2714</v>
      </c>
      <c r="W2406">
        <v>0.95</v>
      </c>
      <c r="X2406" t="b">
        <v>1</v>
      </c>
      <c r="Y2406" t="s">
        <v>2720</v>
      </c>
    </row>
    <row r="2407" spans="1:25" x14ac:dyDescent="0.35">
      <c r="A2407" t="s">
        <v>2899</v>
      </c>
      <c r="B2407" t="s">
        <v>1496</v>
      </c>
      <c r="C2407" t="s">
        <v>1505</v>
      </c>
      <c r="D2407">
        <v>0.75</v>
      </c>
      <c r="E2407">
        <v>5.9224695964024798E-2</v>
      </c>
      <c r="F2407">
        <v>1.4407753040359801</v>
      </c>
      <c r="G2407">
        <v>3</v>
      </c>
      <c r="H2407">
        <v>0.75</v>
      </c>
      <c r="I2407">
        <v>4</v>
      </c>
      <c r="J2407" t="s">
        <v>376</v>
      </c>
      <c r="K2407" t="s">
        <v>2786</v>
      </c>
      <c r="L2407" t="s">
        <v>2804</v>
      </c>
      <c r="N2407" t="s">
        <v>3307</v>
      </c>
      <c r="O2407" t="s">
        <v>2763</v>
      </c>
      <c r="P2407" t="s">
        <v>2888</v>
      </c>
      <c r="Q2407" t="s">
        <v>2831</v>
      </c>
      <c r="R2407" t="s">
        <v>376</v>
      </c>
      <c r="T2407" t="s">
        <v>2719</v>
      </c>
      <c r="V2407" t="s">
        <v>2714</v>
      </c>
      <c r="W2407">
        <v>0.95</v>
      </c>
      <c r="X2407" t="b">
        <v>1</v>
      </c>
      <c r="Y2407" t="s">
        <v>2720</v>
      </c>
    </row>
    <row r="2408" spans="1:25" x14ac:dyDescent="0.35">
      <c r="A2408" t="s">
        <v>2899</v>
      </c>
      <c r="B2408" t="s">
        <v>1496</v>
      </c>
      <c r="C2408" t="s">
        <v>1679</v>
      </c>
      <c r="D2408">
        <v>0.25</v>
      </c>
      <c r="E2408">
        <v>-0.44077530403597498</v>
      </c>
      <c r="F2408">
        <v>0.94077530403597498</v>
      </c>
      <c r="G2408">
        <v>1</v>
      </c>
      <c r="H2408">
        <v>0.25</v>
      </c>
      <c r="I2408">
        <v>4</v>
      </c>
      <c r="J2408" t="s">
        <v>376</v>
      </c>
      <c r="K2408" t="s">
        <v>2786</v>
      </c>
      <c r="L2408" t="s">
        <v>2805</v>
      </c>
      <c r="N2408" t="s">
        <v>3307</v>
      </c>
      <c r="O2408" t="s">
        <v>2763</v>
      </c>
      <c r="P2408" t="s">
        <v>2888</v>
      </c>
      <c r="Q2408" t="s">
        <v>2831</v>
      </c>
      <c r="R2408" t="s">
        <v>376</v>
      </c>
      <c r="T2408" t="s">
        <v>2719</v>
      </c>
      <c r="V2408" t="s">
        <v>2714</v>
      </c>
      <c r="W2408">
        <v>0.95</v>
      </c>
      <c r="X2408" t="b">
        <v>1</v>
      </c>
      <c r="Y2408" t="s">
        <v>2720</v>
      </c>
    </row>
    <row r="2409" spans="1:25" x14ac:dyDescent="0.35">
      <c r="A2409" t="s">
        <v>2900</v>
      </c>
      <c r="B2409" t="s">
        <v>1496</v>
      </c>
      <c r="C2409" t="s">
        <v>1500</v>
      </c>
      <c r="D2409">
        <v>0.93548387096774199</v>
      </c>
      <c r="E2409">
        <v>0.84514176429592902</v>
      </c>
      <c r="F2409">
        <v>1.02582597763956</v>
      </c>
      <c r="G2409">
        <v>29</v>
      </c>
      <c r="H2409">
        <v>0.93548387096774199</v>
      </c>
      <c r="I2409">
        <v>31</v>
      </c>
      <c r="J2409" t="s">
        <v>416</v>
      </c>
      <c r="K2409" t="s">
        <v>2716</v>
      </c>
      <c r="L2409" t="s">
        <v>2731</v>
      </c>
      <c r="N2409" t="s">
        <v>3307</v>
      </c>
      <c r="O2409" t="s">
        <v>2763</v>
      </c>
      <c r="P2409" t="s">
        <v>2901</v>
      </c>
      <c r="Q2409" t="s">
        <v>2902</v>
      </c>
      <c r="R2409" t="s">
        <v>416</v>
      </c>
      <c r="T2409" t="s">
        <v>2719</v>
      </c>
      <c r="V2409" t="s">
        <v>2714</v>
      </c>
      <c r="W2409">
        <v>0.95</v>
      </c>
      <c r="X2409" t="b">
        <v>1</v>
      </c>
      <c r="Y2409" t="s">
        <v>2720</v>
      </c>
    </row>
    <row r="2410" spans="1:25" x14ac:dyDescent="0.35">
      <c r="A2410" t="s">
        <v>2900</v>
      </c>
      <c r="B2410" t="s">
        <v>1496</v>
      </c>
      <c r="C2410" t="s">
        <v>1496</v>
      </c>
      <c r="D2410">
        <v>6.4516129032258104E-2</v>
      </c>
      <c r="E2410">
        <v>-2.5825977639555301E-2</v>
      </c>
      <c r="F2410">
        <v>0.15485823570407101</v>
      </c>
      <c r="G2410">
        <v>2</v>
      </c>
      <c r="H2410">
        <v>6.4516129032258104E-2</v>
      </c>
      <c r="I2410">
        <v>31</v>
      </c>
      <c r="J2410" t="s">
        <v>416</v>
      </c>
      <c r="K2410" t="s">
        <v>2716</v>
      </c>
      <c r="L2410" t="s">
        <v>2733</v>
      </c>
      <c r="N2410" t="s">
        <v>3307</v>
      </c>
      <c r="O2410" t="s">
        <v>2763</v>
      </c>
      <c r="P2410" t="s">
        <v>2901</v>
      </c>
      <c r="Q2410" t="s">
        <v>2902</v>
      </c>
      <c r="R2410" t="s">
        <v>416</v>
      </c>
      <c r="T2410" t="s">
        <v>2719</v>
      </c>
      <c r="V2410" t="s">
        <v>2714</v>
      </c>
      <c r="W2410">
        <v>0.95</v>
      </c>
      <c r="X2410" t="b">
        <v>1</v>
      </c>
      <c r="Y2410" t="s">
        <v>2720</v>
      </c>
    </row>
    <row r="2411" spans="1:25" x14ac:dyDescent="0.35">
      <c r="A2411" t="s">
        <v>2903</v>
      </c>
      <c r="B2411" t="s">
        <v>1496</v>
      </c>
      <c r="C2411" t="s">
        <v>2326</v>
      </c>
      <c r="D2411">
        <v>0.27586206896551702</v>
      </c>
      <c r="E2411">
        <v>0.105419134483297</v>
      </c>
      <c r="F2411">
        <v>0.44630500344773799</v>
      </c>
      <c r="G2411">
        <v>8</v>
      </c>
      <c r="H2411">
        <v>0.27586206896551702</v>
      </c>
      <c r="I2411">
        <v>29</v>
      </c>
      <c r="J2411" t="s">
        <v>417</v>
      </c>
      <c r="K2411" t="s">
        <v>2786</v>
      </c>
      <c r="L2411" t="s">
        <v>2904</v>
      </c>
      <c r="N2411" t="s">
        <v>3307</v>
      </c>
      <c r="O2411" t="s">
        <v>2763</v>
      </c>
      <c r="P2411" t="s">
        <v>2901</v>
      </c>
      <c r="Q2411" t="s">
        <v>2905</v>
      </c>
      <c r="R2411" t="s">
        <v>417</v>
      </c>
      <c r="S2411" t="s">
        <v>1496</v>
      </c>
      <c r="T2411" t="s">
        <v>2719</v>
      </c>
      <c r="V2411" t="s">
        <v>2714</v>
      </c>
      <c r="W2411">
        <v>0.95</v>
      </c>
      <c r="X2411" t="b">
        <v>1</v>
      </c>
      <c r="Y2411" t="s">
        <v>2720</v>
      </c>
    </row>
    <row r="2412" spans="1:25" x14ac:dyDescent="0.35">
      <c r="A2412" t="s">
        <v>2903</v>
      </c>
      <c r="B2412" t="s">
        <v>1496</v>
      </c>
      <c r="C2412" t="s">
        <v>2237</v>
      </c>
      <c r="D2412">
        <v>0.31034482758620702</v>
      </c>
      <c r="E2412">
        <v>0.13391962920706801</v>
      </c>
      <c r="F2412">
        <v>0.48677002596534602</v>
      </c>
      <c r="G2412">
        <v>9</v>
      </c>
      <c r="H2412">
        <v>0.31034482758620702</v>
      </c>
      <c r="I2412">
        <v>29</v>
      </c>
      <c r="J2412" t="s">
        <v>417</v>
      </c>
      <c r="K2412" t="s">
        <v>2786</v>
      </c>
      <c r="L2412" t="s">
        <v>2906</v>
      </c>
      <c r="N2412" t="s">
        <v>3307</v>
      </c>
      <c r="O2412" t="s">
        <v>2763</v>
      </c>
      <c r="P2412" t="s">
        <v>2901</v>
      </c>
      <c r="Q2412" t="s">
        <v>2905</v>
      </c>
      <c r="R2412" t="s">
        <v>417</v>
      </c>
      <c r="S2412" t="s">
        <v>1496</v>
      </c>
      <c r="T2412" t="s">
        <v>2719</v>
      </c>
      <c r="V2412" t="s">
        <v>2714</v>
      </c>
      <c r="W2412">
        <v>0.95</v>
      </c>
      <c r="X2412" t="b">
        <v>1</v>
      </c>
      <c r="Y2412" t="s">
        <v>2720</v>
      </c>
    </row>
    <row r="2413" spans="1:25" x14ac:dyDescent="0.35">
      <c r="A2413" t="s">
        <v>2903</v>
      </c>
      <c r="B2413" t="s">
        <v>1496</v>
      </c>
      <c r="C2413" t="s">
        <v>1743</v>
      </c>
      <c r="D2413">
        <v>0.24137931034482801</v>
      </c>
      <c r="E2413">
        <v>7.8192624546012002E-2</v>
      </c>
      <c r="F2413">
        <v>0.40456599614364303</v>
      </c>
      <c r="G2413">
        <v>7</v>
      </c>
      <c r="H2413">
        <v>0.24137931034482801</v>
      </c>
      <c r="I2413">
        <v>29</v>
      </c>
      <c r="J2413" t="s">
        <v>417</v>
      </c>
      <c r="K2413" t="s">
        <v>2786</v>
      </c>
      <c r="L2413" t="s">
        <v>2907</v>
      </c>
      <c r="N2413" t="s">
        <v>3307</v>
      </c>
      <c r="O2413" t="s">
        <v>2763</v>
      </c>
      <c r="P2413" t="s">
        <v>2901</v>
      </c>
      <c r="Q2413" t="s">
        <v>2905</v>
      </c>
      <c r="R2413" t="s">
        <v>417</v>
      </c>
      <c r="S2413" t="s">
        <v>1496</v>
      </c>
      <c r="T2413" t="s">
        <v>2719</v>
      </c>
      <c r="V2413" t="s">
        <v>2714</v>
      </c>
      <c r="W2413">
        <v>0.95</v>
      </c>
      <c r="X2413" t="b">
        <v>1</v>
      </c>
      <c r="Y2413" t="s">
        <v>2720</v>
      </c>
    </row>
    <row r="2414" spans="1:25" x14ac:dyDescent="0.35">
      <c r="A2414" t="s">
        <v>2903</v>
      </c>
      <c r="B2414" t="s">
        <v>1496</v>
      </c>
      <c r="C2414" t="s">
        <v>2521</v>
      </c>
      <c r="D2414">
        <v>0.31034482758620702</v>
      </c>
      <c r="E2414">
        <v>0.13391962920706801</v>
      </c>
      <c r="F2414">
        <v>0.48677002596534602</v>
      </c>
      <c r="G2414">
        <v>9</v>
      </c>
      <c r="H2414">
        <v>0.31034482758620702</v>
      </c>
      <c r="I2414">
        <v>29</v>
      </c>
      <c r="J2414" t="s">
        <v>417</v>
      </c>
      <c r="K2414" t="s">
        <v>2786</v>
      </c>
      <c r="L2414" t="s">
        <v>2908</v>
      </c>
      <c r="N2414" t="s">
        <v>3307</v>
      </c>
      <c r="O2414" t="s">
        <v>2763</v>
      </c>
      <c r="P2414" t="s">
        <v>2901</v>
      </c>
      <c r="Q2414" t="s">
        <v>2905</v>
      </c>
      <c r="R2414" t="s">
        <v>417</v>
      </c>
      <c r="S2414" t="s">
        <v>1496</v>
      </c>
      <c r="T2414" t="s">
        <v>2719</v>
      </c>
      <c r="V2414" t="s">
        <v>2714</v>
      </c>
      <c r="W2414">
        <v>0.95</v>
      </c>
      <c r="X2414" t="b">
        <v>1</v>
      </c>
      <c r="Y2414" t="s">
        <v>2720</v>
      </c>
    </row>
    <row r="2415" spans="1:25" x14ac:dyDescent="0.35">
      <c r="A2415" t="s">
        <v>2903</v>
      </c>
      <c r="B2415" t="s">
        <v>1496</v>
      </c>
      <c r="C2415" t="s">
        <v>2909</v>
      </c>
      <c r="D2415">
        <v>0.31034482758620702</v>
      </c>
      <c r="E2415">
        <v>0.13391962920706801</v>
      </c>
      <c r="F2415">
        <v>0.48677002596534602</v>
      </c>
      <c r="G2415">
        <v>9</v>
      </c>
      <c r="H2415">
        <v>0.31034482758620702</v>
      </c>
      <c r="I2415">
        <v>29</v>
      </c>
      <c r="J2415" t="s">
        <v>417</v>
      </c>
      <c r="K2415" t="s">
        <v>2786</v>
      </c>
      <c r="L2415" t="s">
        <v>2910</v>
      </c>
      <c r="N2415" t="s">
        <v>3307</v>
      </c>
      <c r="O2415" t="s">
        <v>2763</v>
      </c>
      <c r="P2415" t="s">
        <v>2901</v>
      </c>
      <c r="Q2415" t="s">
        <v>2905</v>
      </c>
      <c r="R2415" t="s">
        <v>417</v>
      </c>
      <c r="S2415" t="s">
        <v>1496</v>
      </c>
      <c r="T2415" t="s">
        <v>2719</v>
      </c>
      <c r="V2415" t="s">
        <v>2714</v>
      </c>
      <c r="W2415">
        <v>0.95</v>
      </c>
      <c r="X2415" t="b">
        <v>1</v>
      </c>
      <c r="Y2415" t="s">
        <v>2720</v>
      </c>
    </row>
    <row r="2416" spans="1:25" x14ac:dyDescent="0.35">
      <c r="A2416" t="s">
        <v>2903</v>
      </c>
      <c r="B2416" t="s">
        <v>1496</v>
      </c>
      <c r="C2416" t="s">
        <v>2515</v>
      </c>
      <c r="D2416">
        <v>0.41379310344827602</v>
      </c>
      <c r="E2416">
        <v>0.22597413731457</v>
      </c>
      <c r="F2416">
        <v>0.60161206958198199</v>
      </c>
      <c r="G2416">
        <v>12</v>
      </c>
      <c r="H2416">
        <v>0.41379310344827602</v>
      </c>
      <c r="I2416">
        <v>29</v>
      </c>
      <c r="J2416" t="s">
        <v>417</v>
      </c>
      <c r="K2416" t="s">
        <v>2786</v>
      </c>
      <c r="L2416" t="s">
        <v>2911</v>
      </c>
      <c r="N2416" t="s">
        <v>3307</v>
      </c>
      <c r="O2416" t="s">
        <v>2763</v>
      </c>
      <c r="P2416" t="s">
        <v>2901</v>
      </c>
      <c r="Q2416" t="s">
        <v>2905</v>
      </c>
      <c r="R2416" t="s">
        <v>417</v>
      </c>
      <c r="S2416" t="s">
        <v>1496</v>
      </c>
      <c r="T2416" t="s">
        <v>2719</v>
      </c>
      <c r="V2416" t="s">
        <v>2714</v>
      </c>
      <c r="W2416">
        <v>0.95</v>
      </c>
      <c r="X2416" t="b">
        <v>1</v>
      </c>
      <c r="Y2416" t="s">
        <v>2720</v>
      </c>
    </row>
    <row r="2417" spans="1:25" x14ac:dyDescent="0.35">
      <c r="A2417" t="s">
        <v>2903</v>
      </c>
      <c r="B2417" t="s">
        <v>1496</v>
      </c>
      <c r="C2417" t="s">
        <v>2912</v>
      </c>
      <c r="D2417">
        <v>0.10344827586206901</v>
      </c>
      <c r="E2417">
        <v>-1.2689007571595599E-2</v>
      </c>
      <c r="F2417">
        <v>0.21958555929573401</v>
      </c>
      <c r="G2417">
        <v>3</v>
      </c>
      <c r="H2417">
        <v>0.10344827586206901</v>
      </c>
      <c r="I2417">
        <v>29</v>
      </c>
      <c r="J2417" t="s">
        <v>417</v>
      </c>
      <c r="K2417" t="s">
        <v>2786</v>
      </c>
      <c r="L2417" t="s">
        <v>2913</v>
      </c>
      <c r="N2417" t="s">
        <v>3307</v>
      </c>
      <c r="O2417" t="s">
        <v>2763</v>
      </c>
      <c r="P2417" t="s">
        <v>2901</v>
      </c>
      <c r="Q2417" t="s">
        <v>2905</v>
      </c>
      <c r="R2417" t="s">
        <v>417</v>
      </c>
      <c r="S2417" t="s">
        <v>1496</v>
      </c>
      <c r="T2417" t="s">
        <v>2719</v>
      </c>
      <c r="V2417" t="s">
        <v>2714</v>
      </c>
      <c r="W2417">
        <v>0.95</v>
      </c>
      <c r="X2417" t="b">
        <v>1</v>
      </c>
      <c r="Y2417" t="s">
        <v>2720</v>
      </c>
    </row>
    <row r="2418" spans="1:25" x14ac:dyDescent="0.35">
      <c r="A2418" t="s">
        <v>2914</v>
      </c>
      <c r="B2418" t="s">
        <v>1496</v>
      </c>
      <c r="C2418" t="s">
        <v>2515</v>
      </c>
      <c r="D2418">
        <v>1</v>
      </c>
      <c r="E2418">
        <v>1</v>
      </c>
      <c r="F2418">
        <v>1</v>
      </c>
      <c r="G2418">
        <v>2</v>
      </c>
      <c r="H2418">
        <v>1</v>
      </c>
      <c r="I2418">
        <v>2</v>
      </c>
      <c r="J2418" t="s">
        <v>430</v>
      </c>
      <c r="K2418" t="s">
        <v>2786</v>
      </c>
      <c r="L2418" t="s">
        <v>2911</v>
      </c>
      <c r="N2418" t="s">
        <v>3307</v>
      </c>
      <c r="O2418" t="s">
        <v>2763</v>
      </c>
      <c r="P2418" t="s">
        <v>2901</v>
      </c>
      <c r="Q2418" t="s">
        <v>2915</v>
      </c>
      <c r="R2418" t="s">
        <v>430</v>
      </c>
      <c r="S2418" t="s">
        <v>1496</v>
      </c>
      <c r="T2418" t="s">
        <v>2719</v>
      </c>
      <c r="V2418" t="s">
        <v>2714</v>
      </c>
      <c r="W2418">
        <v>0.95</v>
      </c>
      <c r="X2418" t="b">
        <v>1</v>
      </c>
      <c r="Y2418" t="s">
        <v>2720</v>
      </c>
    </row>
    <row r="2419" spans="1:25" x14ac:dyDescent="0.35">
      <c r="A2419" t="s">
        <v>2914</v>
      </c>
      <c r="B2419" t="s">
        <v>1496</v>
      </c>
      <c r="C2419" t="s">
        <v>2912</v>
      </c>
      <c r="D2419">
        <v>0.5</v>
      </c>
      <c r="E2419">
        <v>-4.0037671903700902</v>
      </c>
      <c r="F2419">
        <v>5.0037671903700902</v>
      </c>
      <c r="G2419">
        <v>1</v>
      </c>
      <c r="H2419">
        <v>0.5</v>
      </c>
      <c r="I2419">
        <v>2</v>
      </c>
      <c r="J2419" t="s">
        <v>430</v>
      </c>
      <c r="K2419" t="s">
        <v>2786</v>
      </c>
      <c r="L2419" t="s">
        <v>2913</v>
      </c>
      <c r="N2419" t="s">
        <v>3307</v>
      </c>
      <c r="O2419" t="s">
        <v>2763</v>
      </c>
      <c r="P2419" t="s">
        <v>2901</v>
      </c>
      <c r="Q2419" t="s">
        <v>2915</v>
      </c>
      <c r="R2419" t="s">
        <v>430</v>
      </c>
      <c r="S2419" t="s">
        <v>1496</v>
      </c>
      <c r="T2419" t="s">
        <v>2719</v>
      </c>
      <c r="V2419" t="s">
        <v>2714</v>
      </c>
      <c r="W2419">
        <v>0.95</v>
      </c>
      <c r="X2419" t="b">
        <v>1</v>
      </c>
      <c r="Y2419" t="s">
        <v>2720</v>
      </c>
    </row>
    <row r="2420" spans="1:25" x14ac:dyDescent="0.35">
      <c r="A2420" t="s">
        <v>2916</v>
      </c>
      <c r="B2420" t="s">
        <v>1496</v>
      </c>
      <c r="C2420" t="s">
        <v>1579</v>
      </c>
      <c r="D2420">
        <v>0.38709677419354799</v>
      </c>
      <c r="E2420">
        <v>0.20797695577863601</v>
      </c>
      <c r="F2420">
        <v>0.56621659260846102</v>
      </c>
      <c r="G2420">
        <v>12</v>
      </c>
      <c r="H2420">
        <v>0.38709677419354799</v>
      </c>
      <c r="I2420">
        <v>31</v>
      </c>
      <c r="J2420" t="s">
        <v>443</v>
      </c>
      <c r="K2420" t="s">
        <v>2786</v>
      </c>
      <c r="L2420" t="s">
        <v>2800</v>
      </c>
      <c r="N2420" t="s">
        <v>3307</v>
      </c>
      <c r="O2420" t="s">
        <v>2763</v>
      </c>
      <c r="P2420" t="s">
        <v>2901</v>
      </c>
      <c r="Q2420" t="s">
        <v>2831</v>
      </c>
      <c r="R2420" t="s">
        <v>443</v>
      </c>
      <c r="T2420" t="s">
        <v>2719</v>
      </c>
      <c r="V2420" t="s">
        <v>2714</v>
      </c>
      <c r="W2420">
        <v>0.95</v>
      </c>
      <c r="X2420" t="b">
        <v>1</v>
      </c>
      <c r="Y2420" t="s">
        <v>2720</v>
      </c>
    </row>
    <row r="2421" spans="1:25" x14ac:dyDescent="0.35">
      <c r="A2421" t="s">
        <v>2916</v>
      </c>
      <c r="B2421" t="s">
        <v>1496</v>
      </c>
      <c r="C2421" t="s">
        <v>1765</v>
      </c>
      <c r="D2421">
        <v>3.2258064516128997E-2</v>
      </c>
      <c r="E2421">
        <v>-3.27155225758895E-2</v>
      </c>
      <c r="F2421">
        <v>9.7231651608147604E-2</v>
      </c>
      <c r="G2421">
        <v>1</v>
      </c>
      <c r="H2421">
        <v>3.2258064516128997E-2</v>
      </c>
      <c r="I2421">
        <v>31</v>
      </c>
      <c r="J2421" t="s">
        <v>443</v>
      </c>
      <c r="K2421" t="s">
        <v>2786</v>
      </c>
      <c r="L2421" t="s">
        <v>2802</v>
      </c>
      <c r="N2421" t="s">
        <v>3307</v>
      </c>
      <c r="O2421" t="s">
        <v>2763</v>
      </c>
      <c r="P2421" t="s">
        <v>2901</v>
      </c>
      <c r="Q2421" t="s">
        <v>2831</v>
      </c>
      <c r="R2421" t="s">
        <v>443</v>
      </c>
      <c r="T2421" t="s">
        <v>2719</v>
      </c>
      <c r="V2421" t="s">
        <v>2714</v>
      </c>
      <c r="W2421">
        <v>0.95</v>
      </c>
      <c r="X2421" t="b">
        <v>1</v>
      </c>
      <c r="Y2421" t="s">
        <v>2720</v>
      </c>
    </row>
    <row r="2422" spans="1:25" x14ac:dyDescent="0.35">
      <c r="A2422" t="s">
        <v>2916</v>
      </c>
      <c r="B2422" t="s">
        <v>1496</v>
      </c>
      <c r="C2422" t="s">
        <v>1552</v>
      </c>
      <c r="D2422">
        <v>6.4516129032258104E-2</v>
      </c>
      <c r="E2422">
        <v>-2.5825977639555301E-2</v>
      </c>
      <c r="F2422">
        <v>0.15485823570407101</v>
      </c>
      <c r="G2422">
        <v>2</v>
      </c>
      <c r="H2422">
        <v>6.4516129032258104E-2</v>
      </c>
      <c r="I2422">
        <v>31</v>
      </c>
      <c r="J2422" t="s">
        <v>443</v>
      </c>
      <c r="K2422" t="s">
        <v>2786</v>
      </c>
      <c r="L2422" t="s">
        <v>2803</v>
      </c>
      <c r="N2422" t="s">
        <v>3307</v>
      </c>
      <c r="O2422" t="s">
        <v>2763</v>
      </c>
      <c r="P2422" t="s">
        <v>2901</v>
      </c>
      <c r="Q2422" t="s">
        <v>2831</v>
      </c>
      <c r="R2422" t="s">
        <v>443</v>
      </c>
      <c r="T2422" t="s">
        <v>2719</v>
      </c>
      <c r="V2422" t="s">
        <v>2714</v>
      </c>
      <c r="W2422">
        <v>0.95</v>
      </c>
      <c r="X2422" t="b">
        <v>1</v>
      </c>
      <c r="Y2422" t="s">
        <v>2720</v>
      </c>
    </row>
    <row r="2423" spans="1:25" x14ac:dyDescent="0.35">
      <c r="A2423" t="s">
        <v>2916</v>
      </c>
      <c r="B2423" t="s">
        <v>1496</v>
      </c>
      <c r="C2423" t="s">
        <v>1505</v>
      </c>
      <c r="D2423">
        <v>0.64516129032258096</v>
      </c>
      <c r="E2423">
        <v>0.46921198471507503</v>
      </c>
      <c r="F2423">
        <v>0.82111059593008695</v>
      </c>
      <c r="G2423">
        <v>20</v>
      </c>
      <c r="H2423">
        <v>0.64516129032258096</v>
      </c>
      <c r="I2423">
        <v>31</v>
      </c>
      <c r="J2423" t="s">
        <v>443</v>
      </c>
      <c r="K2423" t="s">
        <v>2786</v>
      </c>
      <c r="L2423" t="s">
        <v>2804</v>
      </c>
      <c r="N2423" t="s">
        <v>3307</v>
      </c>
      <c r="O2423" t="s">
        <v>2763</v>
      </c>
      <c r="P2423" t="s">
        <v>2901</v>
      </c>
      <c r="Q2423" t="s">
        <v>2831</v>
      </c>
      <c r="R2423" t="s">
        <v>443</v>
      </c>
      <c r="T2423" t="s">
        <v>2719</v>
      </c>
      <c r="V2423" t="s">
        <v>2714</v>
      </c>
      <c r="W2423">
        <v>0.95</v>
      </c>
      <c r="X2423" t="b">
        <v>1</v>
      </c>
      <c r="Y2423" t="s">
        <v>2720</v>
      </c>
    </row>
    <row r="2424" spans="1:25" x14ac:dyDescent="0.35">
      <c r="A2424" t="s">
        <v>2916</v>
      </c>
      <c r="B2424" t="s">
        <v>1496</v>
      </c>
      <c r="C2424" t="s">
        <v>1679</v>
      </c>
      <c r="D2424">
        <v>0.25806451612903197</v>
      </c>
      <c r="E2424">
        <v>9.7153740479175396E-2</v>
      </c>
      <c r="F2424">
        <v>0.41897529177888898</v>
      </c>
      <c r="G2424">
        <v>8</v>
      </c>
      <c r="H2424">
        <v>0.25806451612903197</v>
      </c>
      <c r="I2424">
        <v>31</v>
      </c>
      <c r="J2424" t="s">
        <v>443</v>
      </c>
      <c r="K2424" t="s">
        <v>2786</v>
      </c>
      <c r="L2424" t="s">
        <v>2805</v>
      </c>
      <c r="N2424" t="s">
        <v>3307</v>
      </c>
      <c r="O2424" t="s">
        <v>2763</v>
      </c>
      <c r="P2424" t="s">
        <v>2901</v>
      </c>
      <c r="Q2424" t="s">
        <v>2831</v>
      </c>
      <c r="R2424" t="s">
        <v>443</v>
      </c>
      <c r="T2424" t="s">
        <v>2719</v>
      </c>
      <c r="V2424" t="s">
        <v>2714</v>
      </c>
      <c r="W2424">
        <v>0.95</v>
      </c>
      <c r="X2424" t="b">
        <v>1</v>
      </c>
      <c r="Y2424" t="s">
        <v>2720</v>
      </c>
    </row>
    <row r="2425" spans="1:25" x14ac:dyDescent="0.35">
      <c r="A2425" t="s">
        <v>2916</v>
      </c>
      <c r="B2425" t="s">
        <v>1496</v>
      </c>
      <c r="C2425" t="s">
        <v>1680</v>
      </c>
      <c r="D2425">
        <v>3.2258064516128997E-2</v>
      </c>
      <c r="E2425">
        <v>-3.27155225758895E-2</v>
      </c>
      <c r="F2425">
        <v>9.7231651608147604E-2</v>
      </c>
      <c r="G2425">
        <v>1</v>
      </c>
      <c r="H2425">
        <v>3.2258064516128997E-2</v>
      </c>
      <c r="I2425">
        <v>31</v>
      </c>
      <c r="J2425" t="s">
        <v>443</v>
      </c>
      <c r="K2425" t="s">
        <v>2786</v>
      </c>
      <c r="L2425" t="s">
        <v>2806</v>
      </c>
      <c r="N2425" t="s">
        <v>3307</v>
      </c>
      <c r="O2425" t="s">
        <v>2763</v>
      </c>
      <c r="P2425" t="s">
        <v>2901</v>
      </c>
      <c r="Q2425" t="s">
        <v>2831</v>
      </c>
      <c r="R2425" t="s">
        <v>443</v>
      </c>
      <c r="T2425" t="s">
        <v>2719</v>
      </c>
      <c r="V2425" t="s">
        <v>2714</v>
      </c>
      <c r="W2425">
        <v>0.95</v>
      </c>
      <c r="X2425" t="b">
        <v>1</v>
      </c>
      <c r="Y2425" t="s">
        <v>2720</v>
      </c>
    </row>
    <row r="2426" spans="1:25" x14ac:dyDescent="0.35">
      <c r="A2426" t="s">
        <v>2917</v>
      </c>
      <c r="B2426" t="s">
        <v>1496</v>
      </c>
      <c r="C2426" t="s">
        <v>2490</v>
      </c>
      <c r="D2426">
        <v>0.5</v>
      </c>
      <c r="E2426">
        <v>-4.0037671903700902</v>
      </c>
      <c r="F2426">
        <v>5.0037671903700902</v>
      </c>
      <c r="G2426">
        <v>1</v>
      </c>
      <c r="H2426">
        <v>0.5</v>
      </c>
      <c r="I2426">
        <v>2</v>
      </c>
      <c r="J2426" t="s">
        <v>458</v>
      </c>
      <c r="K2426" t="s">
        <v>2786</v>
      </c>
      <c r="L2426" t="s">
        <v>2918</v>
      </c>
      <c r="N2426" t="s">
        <v>3307</v>
      </c>
      <c r="O2426" t="s">
        <v>2763</v>
      </c>
      <c r="P2426" t="s">
        <v>2901</v>
      </c>
      <c r="Q2426" t="s">
        <v>2919</v>
      </c>
      <c r="R2426" t="s">
        <v>458</v>
      </c>
      <c r="S2426" t="s">
        <v>1496</v>
      </c>
      <c r="T2426" t="s">
        <v>2719</v>
      </c>
      <c r="V2426" t="s">
        <v>2714</v>
      </c>
      <c r="W2426">
        <v>0.95</v>
      </c>
      <c r="X2426" t="b">
        <v>1</v>
      </c>
      <c r="Y2426" t="s">
        <v>2720</v>
      </c>
    </row>
    <row r="2427" spans="1:25" x14ac:dyDescent="0.35">
      <c r="A2427" t="s">
        <v>2917</v>
      </c>
      <c r="B2427" t="s">
        <v>1496</v>
      </c>
      <c r="C2427" t="s">
        <v>1914</v>
      </c>
      <c r="D2427">
        <v>0.5</v>
      </c>
      <c r="E2427">
        <v>-4.0037671903700902</v>
      </c>
      <c r="F2427">
        <v>5.0037671903700902</v>
      </c>
      <c r="G2427">
        <v>1</v>
      </c>
      <c r="H2427">
        <v>0.5</v>
      </c>
      <c r="I2427">
        <v>2</v>
      </c>
      <c r="J2427" t="s">
        <v>458</v>
      </c>
      <c r="K2427" t="s">
        <v>2786</v>
      </c>
      <c r="L2427" t="s">
        <v>2814</v>
      </c>
      <c r="N2427" t="s">
        <v>3307</v>
      </c>
      <c r="O2427" t="s">
        <v>2763</v>
      </c>
      <c r="P2427" t="s">
        <v>2901</v>
      </c>
      <c r="Q2427" t="s">
        <v>2919</v>
      </c>
      <c r="R2427" t="s">
        <v>458</v>
      </c>
      <c r="S2427" t="s">
        <v>1496</v>
      </c>
      <c r="T2427" t="s">
        <v>2719</v>
      </c>
      <c r="V2427" t="s">
        <v>2714</v>
      </c>
      <c r="W2427">
        <v>0.95</v>
      </c>
      <c r="X2427" t="b">
        <v>1</v>
      </c>
      <c r="Y2427" t="s">
        <v>2720</v>
      </c>
    </row>
    <row r="2428" spans="1:25" x14ac:dyDescent="0.35">
      <c r="A2428" t="s">
        <v>2920</v>
      </c>
      <c r="B2428" t="s">
        <v>1496</v>
      </c>
      <c r="C2428" t="s">
        <v>1563</v>
      </c>
      <c r="D2428">
        <v>1</v>
      </c>
      <c r="E2428">
        <v>1</v>
      </c>
      <c r="F2428">
        <v>1</v>
      </c>
      <c r="G2428">
        <v>2</v>
      </c>
      <c r="H2428">
        <v>1</v>
      </c>
      <c r="I2428">
        <v>2</v>
      </c>
      <c r="J2428" t="s">
        <v>482</v>
      </c>
      <c r="K2428" t="s">
        <v>2716</v>
      </c>
      <c r="L2428" t="s">
        <v>2820</v>
      </c>
      <c r="N2428" t="s">
        <v>3307</v>
      </c>
      <c r="O2428" t="s">
        <v>2763</v>
      </c>
      <c r="P2428" t="s">
        <v>2901</v>
      </c>
      <c r="Q2428" t="s">
        <v>2921</v>
      </c>
      <c r="R2428" t="s">
        <v>482</v>
      </c>
      <c r="S2428" t="s">
        <v>1496</v>
      </c>
      <c r="T2428" t="s">
        <v>2719</v>
      </c>
      <c r="V2428" t="s">
        <v>2714</v>
      </c>
      <c r="W2428">
        <v>0.95</v>
      </c>
      <c r="X2428" t="b">
        <v>1</v>
      </c>
      <c r="Y2428" t="s">
        <v>2720</v>
      </c>
    </row>
    <row r="2429" spans="1:25" x14ac:dyDescent="0.35">
      <c r="A2429" t="s">
        <v>2922</v>
      </c>
      <c r="B2429" t="s">
        <v>1496</v>
      </c>
      <c r="C2429" t="s">
        <v>1629</v>
      </c>
      <c r="D2429">
        <v>1</v>
      </c>
      <c r="E2429">
        <v>1</v>
      </c>
      <c r="F2429">
        <v>1</v>
      </c>
      <c r="G2429">
        <v>2</v>
      </c>
      <c r="H2429">
        <v>1</v>
      </c>
      <c r="I2429">
        <v>2</v>
      </c>
      <c r="J2429" t="s">
        <v>483</v>
      </c>
      <c r="K2429" t="s">
        <v>2716</v>
      </c>
      <c r="L2429" t="s">
        <v>2838</v>
      </c>
      <c r="N2429" t="s">
        <v>3307</v>
      </c>
      <c r="O2429" t="s">
        <v>2763</v>
      </c>
      <c r="P2429" t="s">
        <v>2901</v>
      </c>
      <c r="Q2429" t="s">
        <v>2923</v>
      </c>
      <c r="R2429" t="s">
        <v>483</v>
      </c>
      <c r="S2429" t="s">
        <v>1496</v>
      </c>
      <c r="T2429" t="s">
        <v>2719</v>
      </c>
      <c r="V2429" t="s">
        <v>2714</v>
      </c>
      <c r="W2429">
        <v>0.95</v>
      </c>
      <c r="X2429" t="b">
        <v>1</v>
      </c>
      <c r="Y2429" t="s">
        <v>2720</v>
      </c>
    </row>
    <row r="2430" spans="1:25" x14ac:dyDescent="0.35">
      <c r="A2430" t="s">
        <v>2924</v>
      </c>
      <c r="B2430" t="s">
        <v>1496</v>
      </c>
      <c r="C2430" t="s">
        <v>1500</v>
      </c>
      <c r="D2430">
        <v>0.95890410958904104</v>
      </c>
      <c r="E2430">
        <v>0.91246982729446202</v>
      </c>
      <c r="F2430">
        <v>1.0053383918836201</v>
      </c>
      <c r="G2430">
        <v>70</v>
      </c>
      <c r="H2430">
        <v>0.95890410958904104</v>
      </c>
      <c r="I2430">
        <v>73</v>
      </c>
      <c r="J2430" t="s">
        <v>484</v>
      </c>
      <c r="K2430" t="s">
        <v>2716</v>
      </c>
      <c r="L2430" t="s">
        <v>2731</v>
      </c>
      <c r="N2430" t="s">
        <v>3307</v>
      </c>
      <c r="O2430" t="s">
        <v>2763</v>
      </c>
      <c r="P2430" t="s">
        <v>2925</v>
      </c>
      <c r="Q2430" t="s">
        <v>2926</v>
      </c>
      <c r="R2430" t="s">
        <v>484</v>
      </c>
      <c r="T2430" t="s">
        <v>2719</v>
      </c>
      <c r="V2430" t="s">
        <v>2714</v>
      </c>
      <c r="W2430">
        <v>0.95</v>
      </c>
      <c r="X2430" t="b">
        <v>1</v>
      </c>
      <c r="Y2430" t="s">
        <v>2720</v>
      </c>
    </row>
    <row r="2431" spans="1:25" x14ac:dyDescent="0.35">
      <c r="A2431" t="s">
        <v>2924</v>
      </c>
      <c r="B2431" t="s">
        <v>1496</v>
      </c>
      <c r="C2431" t="s">
        <v>1496</v>
      </c>
      <c r="D2431">
        <v>4.1095890410958902E-2</v>
      </c>
      <c r="E2431">
        <v>-5.3383918836204004E-3</v>
      </c>
      <c r="F2431">
        <v>8.7530172705538201E-2</v>
      </c>
      <c r="G2431">
        <v>3</v>
      </c>
      <c r="H2431">
        <v>4.1095890410958902E-2</v>
      </c>
      <c r="I2431">
        <v>73</v>
      </c>
      <c r="J2431" t="s">
        <v>484</v>
      </c>
      <c r="K2431" t="s">
        <v>2716</v>
      </c>
      <c r="L2431" t="s">
        <v>2733</v>
      </c>
      <c r="N2431" t="s">
        <v>3307</v>
      </c>
      <c r="O2431" t="s">
        <v>2763</v>
      </c>
      <c r="P2431" t="s">
        <v>2925</v>
      </c>
      <c r="Q2431" t="s">
        <v>2926</v>
      </c>
      <c r="R2431" t="s">
        <v>484</v>
      </c>
      <c r="T2431" t="s">
        <v>2719</v>
      </c>
      <c r="V2431" t="s">
        <v>2714</v>
      </c>
      <c r="W2431">
        <v>0.95</v>
      </c>
      <c r="X2431" t="b">
        <v>1</v>
      </c>
      <c r="Y2431" t="s">
        <v>2720</v>
      </c>
    </row>
    <row r="2432" spans="1:25" x14ac:dyDescent="0.35">
      <c r="A2432" t="s">
        <v>2927</v>
      </c>
      <c r="B2432" t="s">
        <v>1496</v>
      </c>
      <c r="C2432" t="s">
        <v>1504</v>
      </c>
      <c r="D2432">
        <v>0.8</v>
      </c>
      <c r="E2432">
        <v>0.70438036844628105</v>
      </c>
      <c r="F2432">
        <v>0.89561963155371804</v>
      </c>
      <c r="G2432">
        <v>56</v>
      </c>
      <c r="H2432">
        <v>0.8</v>
      </c>
      <c r="I2432">
        <v>70</v>
      </c>
      <c r="J2432" t="s">
        <v>485</v>
      </c>
      <c r="K2432" t="s">
        <v>2786</v>
      </c>
      <c r="L2432" t="s">
        <v>2928</v>
      </c>
      <c r="N2432" t="s">
        <v>3307</v>
      </c>
      <c r="O2432" t="s">
        <v>2763</v>
      </c>
      <c r="P2432" t="s">
        <v>2925</v>
      </c>
      <c r="Q2432" t="s">
        <v>2929</v>
      </c>
      <c r="R2432" t="s">
        <v>485</v>
      </c>
      <c r="S2432" t="s">
        <v>1496</v>
      </c>
      <c r="T2432" t="s">
        <v>2719</v>
      </c>
      <c r="V2432" t="s">
        <v>2714</v>
      </c>
      <c r="W2432">
        <v>0.95</v>
      </c>
      <c r="X2432" t="b">
        <v>1</v>
      </c>
      <c r="Y2432" t="s">
        <v>2720</v>
      </c>
    </row>
    <row r="2433" spans="1:25" x14ac:dyDescent="0.35">
      <c r="A2433" t="s">
        <v>2927</v>
      </c>
      <c r="B2433" t="s">
        <v>1496</v>
      </c>
      <c r="C2433" t="s">
        <v>2034</v>
      </c>
      <c r="D2433">
        <v>0.32857142857142901</v>
      </c>
      <c r="E2433">
        <v>0.21629156363220001</v>
      </c>
      <c r="F2433">
        <v>0.44085129351065699</v>
      </c>
      <c r="G2433">
        <v>23</v>
      </c>
      <c r="H2433">
        <v>0.32857142857142901</v>
      </c>
      <c r="I2433">
        <v>70</v>
      </c>
      <c r="J2433" t="s">
        <v>485</v>
      </c>
      <c r="K2433" t="s">
        <v>2786</v>
      </c>
      <c r="L2433" t="s">
        <v>2930</v>
      </c>
      <c r="N2433" t="s">
        <v>3307</v>
      </c>
      <c r="O2433" t="s">
        <v>2763</v>
      </c>
      <c r="P2433" t="s">
        <v>2925</v>
      </c>
      <c r="Q2433" t="s">
        <v>2929</v>
      </c>
      <c r="R2433" t="s">
        <v>485</v>
      </c>
      <c r="S2433" t="s">
        <v>1496</v>
      </c>
      <c r="T2433" t="s">
        <v>2719</v>
      </c>
      <c r="V2433" t="s">
        <v>2714</v>
      </c>
      <c r="W2433">
        <v>0.95</v>
      </c>
      <c r="X2433" t="b">
        <v>1</v>
      </c>
      <c r="Y2433" t="s">
        <v>2720</v>
      </c>
    </row>
    <row r="2434" spans="1:25" x14ac:dyDescent="0.35">
      <c r="A2434" t="s">
        <v>2927</v>
      </c>
      <c r="B2434" t="s">
        <v>1496</v>
      </c>
      <c r="C2434" t="s">
        <v>2931</v>
      </c>
      <c r="D2434">
        <v>5.7142857142857099E-2</v>
      </c>
      <c r="E2434">
        <v>1.6558886443179799E-3</v>
      </c>
      <c r="F2434">
        <v>0.11262982564139599</v>
      </c>
      <c r="G2434">
        <v>4</v>
      </c>
      <c r="H2434">
        <v>5.7142857142857099E-2</v>
      </c>
      <c r="I2434">
        <v>70</v>
      </c>
      <c r="J2434" t="s">
        <v>485</v>
      </c>
      <c r="K2434" t="s">
        <v>2786</v>
      </c>
      <c r="L2434" t="s">
        <v>2932</v>
      </c>
      <c r="N2434" t="s">
        <v>3307</v>
      </c>
      <c r="O2434" t="s">
        <v>2763</v>
      </c>
      <c r="P2434" t="s">
        <v>2925</v>
      </c>
      <c r="Q2434" t="s">
        <v>2929</v>
      </c>
      <c r="R2434" t="s">
        <v>485</v>
      </c>
      <c r="S2434" t="s">
        <v>1496</v>
      </c>
      <c r="T2434" t="s">
        <v>2719</v>
      </c>
      <c r="V2434" t="s">
        <v>2714</v>
      </c>
      <c r="W2434">
        <v>0.95</v>
      </c>
      <c r="X2434" t="b">
        <v>1</v>
      </c>
      <c r="Y2434" t="s">
        <v>2720</v>
      </c>
    </row>
    <row r="2435" spans="1:25" x14ac:dyDescent="0.35">
      <c r="A2435" t="s">
        <v>2927</v>
      </c>
      <c r="B2435" t="s">
        <v>1496</v>
      </c>
      <c r="C2435" t="s">
        <v>2062</v>
      </c>
      <c r="D2435">
        <v>0.41428571428571398</v>
      </c>
      <c r="E2435">
        <v>0.29653055021918101</v>
      </c>
      <c r="F2435">
        <v>0.532040878352247</v>
      </c>
      <c r="G2435">
        <v>29</v>
      </c>
      <c r="H2435">
        <v>0.41428571428571398</v>
      </c>
      <c r="I2435">
        <v>70</v>
      </c>
      <c r="J2435" t="s">
        <v>485</v>
      </c>
      <c r="K2435" t="s">
        <v>2786</v>
      </c>
      <c r="L2435" t="s">
        <v>2933</v>
      </c>
      <c r="N2435" t="s">
        <v>3307</v>
      </c>
      <c r="O2435" t="s">
        <v>2763</v>
      </c>
      <c r="P2435" t="s">
        <v>2925</v>
      </c>
      <c r="Q2435" t="s">
        <v>2929</v>
      </c>
      <c r="R2435" t="s">
        <v>485</v>
      </c>
      <c r="S2435" t="s">
        <v>1496</v>
      </c>
      <c r="T2435" t="s">
        <v>2719</v>
      </c>
      <c r="V2435" t="s">
        <v>2714</v>
      </c>
      <c r="W2435">
        <v>0.95</v>
      </c>
      <c r="X2435" t="b">
        <v>1</v>
      </c>
      <c r="Y2435" t="s">
        <v>2720</v>
      </c>
    </row>
    <row r="2436" spans="1:25" x14ac:dyDescent="0.35">
      <c r="A2436" t="s">
        <v>2927</v>
      </c>
      <c r="B2436" t="s">
        <v>1496</v>
      </c>
      <c r="C2436" t="s">
        <v>1533</v>
      </c>
      <c r="D2436">
        <v>0.2</v>
      </c>
      <c r="E2436">
        <v>0.104380368446282</v>
      </c>
      <c r="F2436">
        <v>0.29561963155371801</v>
      </c>
      <c r="G2436">
        <v>14</v>
      </c>
      <c r="H2436">
        <v>0.2</v>
      </c>
      <c r="I2436">
        <v>70</v>
      </c>
      <c r="J2436" t="s">
        <v>485</v>
      </c>
      <c r="K2436" t="s">
        <v>2786</v>
      </c>
      <c r="L2436" t="s">
        <v>2934</v>
      </c>
      <c r="N2436" t="s">
        <v>3307</v>
      </c>
      <c r="O2436" t="s">
        <v>2763</v>
      </c>
      <c r="P2436" t="s">
        <v>2925</v>
      </c>
      <c r="Q2436" t="s">
        <v>2929</v>
      </c>
      <c r="R2436" t="s">
        <v>485</v>
      </c>
      <c r="S2436" t="s">
        <v>1496</v>
      </c>
      <c r="T2436" t="s">
        <v>2719</v>
      </c>
      <c r="V2436" t="s">
        <v>2714</v>
      </c>
      <c r="W2436">
        <v>0.95</v>
      </c>
      <c r="X2436" t="b">
        <v>1</v>
      </c>
      <c r="Y2436" t="s">
        <v>2720</v>
      </c>
    </row>
    <row r="2437" spans="1:25" x14ac:dyDescent="0.35">
      <c r="A2437" t="s">
        <v>2927</v>
      </c>
      <c r="B2437" t="s">
        <v>1496</v>
      </c>
      <c r="C2437" t="s">
        <v>2935</v>
      </c>
      <c r="D2437">
        <v>2.8571428571428598E-2</v>
      </c>
      <c r="E2437">
        <v>-1.12538194137546E-2</v>
      </c>
      <c r="F2437">
        <v>6.8396676556611705E-2</v>
      </c>
      <c r="G2437">
        <v>2</v>
      </c>
      <c r="H2437">
        <v>2.8571428571428598E-2</v>
      </c>
      <c r="I2437">
        <v>70</v>
      </c>
      <c r="J2437" t="s">
        <v>485</v>
      </c>
      <c r="K2437" t="s">
        <v>2786</v>
      </c>
      <c r="L2437" t="s">
        <v>2936</v>
      </c>
      <c r="N2437" t="s">
        <v>3307</v>
      </c>
      <c r="O2437" t="s">
        <v>2763</v>
      </c>
      <c r="P2437" t="s">
        <v>2925</v>
      </c>
      <c r="Q2437" t="s">
        <v>2929</v>
      </c>
      <c r="R2437" t="s">
        <v>485</v>
      </c>
      <c r="S2437" t="s">
        <v>1496</v>
      </c>
      <c r="T2437" t="s">
        <v>2719</v>
      </c>
      <c r="V2437" t="s">
        <v>2714</v>
      </c>
      <c r="W2437">
        <v>0.95</v>
      </c>
      <c r="X2437" t="b">
        <v>1</v>
      </c>
      <c r="Y2437" t="s">
        <v>2720</v>
      </c>
    </row>
    <row r="2438" spans="1:25" x14ac:dyDescent="0.35">
      <c r="A2438" t="s">
        <v>2927</v>
      </c>
      <c r="B2438" t="s">
        <v>1496</v>
      </c>
      <c r="C2438" t="s">
        <v>2937</v>
      </c>
      <c r="D2438">
        <v>5.7142857142857099E-2</v>
      </c>
      <c r="E2438">
        <v>1.65588864431797E-3</v>
      </c>
      <c r="F2438">
        <v>0.11262982564139599</v>
      </c>
      <c r="G2438">
        <v>4</v>
      </c>
      <c r="H2438">
        <v>5.7142857142857099E-2</v>
      </c>
      <c r="I2438">
        <v>70</v>
      </c>
      <c r="J2438" t="s">
        <v>485</v>
      </c>
      <c r="K2438" t="s">
        <v>2786</v>
      </c>
      <c r="L2438" t="s">
        <v>2938</v>
      </c>
      <c r="N2438" t="s">
        <v>3307</v>
      </c>
      <c r="O2438" t="s">
        <v>2763</v>
      </c>
      <c r="P2438" t="s">
        <v>2925</v>
      </c>
      <c r="Q2438" t="s">
        <v>2929</v>
      </c>
      <c r="R2438" t="s">
        <v>485</v>
      </c>
      <c r="S2438" t="s">
        <v>1496</v>
      </c>
      <c r="T2438" t="s">
        <v>2719</v>
      </c>
      <c r="V2438" t="s">
        <v>2714</v>
      </c>
      <c r="W2438">
        <v>0.95</v>
      </c>
      <c r="X2438" t="b">
        <v>1</v>
      </c>
      <c r="Y2438" t="s">
        <v>2720</v>
      </c>
    </row>
    <row r="2439" spans="1:25" x14ac:dyDescent="0.35">
      <c r="A2439" t="s">
        <v>2927</v>
      </c>
      <c r="B2439" t="s">
        <v>1496</v>
      </c>
      <c r="C2439" t="s">
        <v>2939</v>
      </c>
      <c r="D2439">
        <v>2.8571428571428598E-2</v>
      </c>
      <c r="E2439">
        <v>-1.12538194137546E-2</v>
      </c>
      <c r="F2439">
        <v>6.8396676556611705E-2</v>
      </c>
      <c r="G2439">
        <v>2</v>
      </c>
      <c r="H2439">
        <v>2.8571428571428598E-2</v>
      </c>
      <c r="I2439">
        <v>70</v>
      </c>
      <c r="J2439" t="s">
        <v>485</v>
      </c>
      <c r="K2439" t="s">
        <v>2786</v>
      </c>
      <c r="L2439" t="s">
        <v>2940</v>
      </c>
      <c r="N2439" t="s">
        <v>3307</v>
      </c>
      <c r="O2439" t="s">
        <v>2763</v>
      </c>
      <c r="P2439" t="s">
        <v>2925</v>
      </c>
      <c r="Q2439" t="s">
        <v>2929</v>
      </c>
      <c r="R2439" t="s">
        <v>485</v>
      </c>
      <c r="S2439" t="s">
        <v>1496</v>
      </c>
      <c r="T2439" t="s">
        <v>2719</v>
      </c>
      <c r="V2439" t="s">
        <v>2714</v>
      </c>
      <c r="W2439">
        <v>0.95</v>
      </c>
      <c r="X2439" t="b">
        <v>1</v>
      </c>
      <c r="Y2439" t="s">
        <v>2720</v>
      </c>
    </row>
    <row r="2440" spans="1:25" x14ac:dyDescent="0.35">
      <c r="A2440" t="s">
        <v>2941</v>
      </c>
      <c r="B2440" t="s">
        <v>1496</v>
      </c>
      <c r="C2440" t="s">
        <v>2034</v>
      </c>
      <c r="D2440">
        <v>0.33333333333333298</v>
      </c>
      <c r="E2440">
        <v>-0.84068394456029205</v>
      </c>
      <c r="F2440">
        <v>1.5073506112269599</v>
      </c>
      <c r="G2440">
        <v>1</v>
      </c>
      <c r="H2440">
        <v>0.33333333333333298</v>
      </c>
      <c r="I2440">
        <v>3</v>
      </c>
      <c r="J2440" t="s">
        <v>498</v>
      </c>
      <c r="K2440" t="s">
        <v>2786</v>
      </c>
      <c r="L2440" t="s">
        <v>2930</v>
      </c>
      <c r="N2440" t="s">
        <v>3307</v>
      </c>
      <c r="O2440" t="s">
        <v>2763</v>
      </c>
      <c r="P2440" t="s">
        <v>2925</v>
      </c>
      <c r="Q2440" t="s">
        <v>2942</v>
      </c>
      <c r="R2440" t="s">
        <v>498</v>
      </c>
      <c r="S2440" t="s">
        <v>1496</v>
      </c>
      <c r="T2440" t="s">
        <v>2719</v>
      </c>
      <c r="V2440" t="s">
        <v>2714</v>
      </c>
      <c r="W2440">
        <v>0.95</v>
      </c>
      <c r="X2440" t="b">
        <v>1</v>
      </c>
      <c r="Y2440" t="s">
        <v>2720</v>
      </c>
    </row>
    <row r="2441" spans="1:25" x14ac:dyDescent="0.35">
      <c r="A2441" t="s">
        <v>2941</v>
      </c>
      <c r="B2441" t="s">
        <v>1496</v>
      </c>
      <c r="C2441" t="s">
        <v>2062</v>
      </c>
      <c r="D2441">
        <v>0.33333333333333298</v>
      </c>
      <c r="E2441">
        <v>-0.84068394456029205</v>
      </c>
      <c r="F2441">
        <v>1.5073506112269599</v>
      </c>
      <c r="G2441">
        <v>1</v>
      </c>
      <c r="H2441">
        <v>0.33333333333333298</v>
      </c>
      <c r="I2441">
        <v>3</v>
      </c>
      <c r="J2441" t="s">
        <v>498</v>
      </c>
      <c r="K2441" t="s">
        <v>2786</v>
      </c>
      <c r="L2441" t="s">
        <v>2933</v>
      </c>
      <c r="N2441" t="s">
        <v>3307</v>
      </c>
      <c r="O2441" t="s">
        <v>2763</v>
      </c>
      <c r="P2441" t="s">
        <v>2925</v>
      </c>
      <c r="Q2441" t="s">
        <v>2942</v>
      </c>
      <c r="R2441" t="s">
        <v>498</v>
      </c>
      <c r="S2441" t="s">
        <v>1496</v>
      </c>
      <c r="T2441" t="s">
        <v>2719</v>
      </c>
      <c r="V2441" t="s">
        <v>2714</v>
      </c>
      <c r="W2441">
        <v>0.95</v>
      </c>
      <c r="X2441" t="b">
        <v>1</v>
      </c>
      <c r="Y2441" t="s">
        <v>2720</v>
      </c>
    </row>
    <row r="2442" spans="1:25" x14ac:dyDescent="0.35">
      <c r="A2442" t="s">
        <v>2941</v>
      </c>
      <c r="B2442" t="s">
        <v>1496</v>
      </c>
      <c r="C2442" t="s">
        <v>1533</v>
      </c>
      <c r="D2442">
        <v>0.33333333333333298</v>
      </c>
      <c r="E2442">
        <v>-0.84068394456029205</v>
      </c>
      <c r="F2442">
        <v>1.5073506112269599</v>
      </c>
      <c r="G2442">
        <v>1</v>
      </c>
      <c r="H2442">
        <v>0.33333333333333298</v>
      </c>
      <c r="I2442">
        <v>3</v>
      </c>
      <c r="J2442" t="s">
        <v>498</v>
      </c>
      <c r="K2442" t="s">
        <v>2786</v>
      </c>
      <c r="L2442" t="s">
        <v>2934</v>
      </c>
      <c r="N2442" t="s">
        <v>3307</v>
      </c>
      <c r="O2442" t="s">
        <v>2763</v>
      </c>
      <c r="P2442" t="s">
        <v>2925</v>
      </c>
      <c r="Q2442" t="s">
        <v>2942</v>
      </c>
      <c r="R2442" t="s">
        <v>498</v>
      </c>
      <c r="S2442" t="s">
        <v>1496</v>
      </c>
      <c r="T2442" t="s">
        <v>2719</v>
      </c>
      <c r="V2442" t="s">
        <v>2714</v>
      </c>
      <c r="W2442">
        <v>0.95</v>
      </c>
      <c r="X2442" t="b">
        <v>1</v>
      </c>
      <c r="Y2442" t="s">
        <v>2720</v>
      </c>
    </row>
    <row r="2443" spans="1:25" x14ac:dyDescent="0.35">
      <c r="A2443" t="s">
        <v>2943</v>
      </c>
      <c r="B2443" t="s">
        <v>1496</v>
      </c>
      <c r="C2443" t="s">
        <v>1579</v>
      </c>
      <c r="D2443">
        <v>0.397260273972603</v>
      </c>
      <c r="E2443">
        <v>0.28280009328697098</v>
      </c>
      <c r="F2443">
        <v>0.51172045465823501</v>
      </c>
      <c r="G2443">
        <v>29</v>
      </c>
      <c r="H2443">
        <v>0.397260273972603</v>
      </c>
      <c r="I2443">
        <v>73</v>
      </c>
      <c r="J2443" t="s">
        <v>511</v>
      </c>
      <c r="K2443" t="s">
        <v>2786</v>
      </c>
      <c r="L2443" t="s">
        <v>2800</v>
      </c>
      <c r="N2443" t="s">
        <v>3307</v>
      </c>
      <c r="O2443" t="s">
        <v>2763</v>
      </c>
      <c r="P2443" t="s">
        <v>2925</v>
      </c>
      <c r="Q2443" t="s">
        <v>2831</v>
      </c>
      <c r="R2443" t="s">
        <v>511</v>
      </c>
      <c r="T2443" t="s">
        <v>2719</v>
      </c>
      <c r="V2443" t="s">
        <v>2714</v>
      </c>
      <c r="W2443">
        <v>0.95</v>
      </c>
      <c r="X2443" t="b">
        <v>1</v>
      </c>
      <c r="Y2443" t="s">
        <v>2720</v>
      </c>
    </row>
    <row r="2444" spans="1:25" x14ac:dyDescent="0.35">
      <c r="A2444" t="s">
        <v>2943</v>
      </c>
      <c r="B2444" t="s">
        <v>1496</v>
      </c>
      <c r="C2444" t="s">
        <v>1765</v>
      </c>
      <c r="D2444">
        <v>2.7397260273972601E-2</v>
      </c>
      <c r="E2444">
        <v>-1.0786022359125499E-2</v>
      </c>
      <c r="F2444">
        <v>6.5580542907070702E-2</v>
      </c>
      <c r="G2444">
        <v>2</v>
      </c>
      <c r="H2444">
        <v>2.7397260273972601E-2</v>
      </c>
      <c r="I2444">
        <v>73</v>
      </c>
      <c r="J2444" t="s">
        <v>511</v>
      </c>
      <c r="K2444" t="s">
        <v>2786</v>
      </c>
      <c r="L2444" t="s">
        <v>2802</v>
      </c>
      <c r="N2444" t="s">
        <v>3307</v>
      </c>
      <c r="O2444" t="s">
        <v>2763</v>
      </c>
      <c r="P2444" t="s">
        <v>2925</v>
      </c>
      <c r="Q2444" t="s">
        <v>2831</v>
      </c>
      <c r="R2444" t="s">
        <v>511</v>
      </c>
      <c r="T2444" t="s">
        <v>2719</v>
      </c>
      <c r="V2444" t="s">
        <v>2714</v>
      </c>
      <c r="W2444">
        <v>0.95</v>
      </c>
      <c r="X2444" t="b">
        <v>1</v>
      </c>
      <c r="Y2444" t="s">
        <v>2720</v>
      </c>
    </row>
    <row r="2445" spans="1:25" x14ac:dyDescent="0.35">
      <c r="A2445" t="s">
        <v>2943</v>
      </c>
      <c r="B2445" t="s">
        <v>1496</v>
      </c>
      <c r="C2445" t="s">
        <v>1552</v>
      </c>
      <c r="D2445">
        <v>1.3698630136986301E-2</v>
      </c>
      <c r="E2445">
        <v>-1.3490501550169299E-2</v>
      </c>
      <c r="F2445">
        <v>4.0887761824141902E-2</v>
      </c>
      <c r="G2445">
        <v>1</v>
      </c>
      <c r="H2445">
        <v>1.3698630136986301E-2</v>
      </c>
      <c r="I2445">
        <v>73</v>
      </c>
      <c r="J2445" t="s">
        <v>511</v>
      </c>
      <c r="K2445" t="s">
        <v>2786</v>
      </c>
      <c r="L2445" t="s">
        <v>2803</v>
      </c>
      <c r="N2445" t="s">
        <v>3307</v>
      </c>
      <c r="O2445" t="s">
        <v>2763</v>
      </c>
      <c r="P2445" t="s">
        <v>2925</v>
      </c>
      <c r="Q2445" t="s">
        <v>2831</v>
      </c>
      <c r="R2445" t="s">
        <v>511</v>
      </c>
      <c r="T2445" t="s">
        <v>2719</v>
      </c>
      <c r="V2445" t="s">
        <v>2714</v>
      </c>
      <c r="W2445">
        <v>0.95</v>
      </c>
      <c r="X2445" t="b">
        <v>1</v>
      </c>
      <c r="Y2445" t="s">
        <v>2720</v>
      </c>
    </row>
    <row r="2446" spans="1:25" x14ac:dyDescent="0.35">
      <c r="A2446" t="s">
        <v>2943</v>
      </c>
      <c r="B2446" t="s">
        <v>1496</v>
      </c>
      <c r="C2446" t="s">
        <v>1505</v>
      </c>
      <c r="D2446">
        <v>0.38356164383561597</v>
      </c>
      <c r="E2446">
        <v>0.26982134564154597</v>
      </c>
      <c r="F2446">
        <v>0.49730194202968703</v>
      </c>
      <c r="G2446">
        <v>28</v>
      </c>
      <c r="H2446">
        <v>0.38356164383561597</v>
      </c>
      <c r="I2446">
        <v>73</v>
      </c>
      <c r="J2446" t="s">
        <v>511</v>
      </c>
      <c r="K2446" t="s">
        <v>2786</v>
      </c>
      <c r="L2446" t="s">
        <v>2804</v>
      </c>
      <c r="N2446" t="s">
        <v>3307</v>
      </c>
      <c r="O2446" t="s">
        <v>2763</v>
      </c>
      <c r="P2446" t="s">
        <v>2925</v>
      </c>
      <c r="Q2446" t="s">
        <v>2831</v>
      </c>
      <c r="R2446" t="s">
        <v>511</v>
      </c>
      <c r="T2446" t="s">
        <v>2719</v>
      </c>
      <c r="V2446" t="s">
        <v>2714</v>
      </c>
      <c r="W2446">
        <v>0.95</v>
      </c>
      <c r="X2446" t="b">
        <v>1</v>
      </c>
      <c r="Y2446" t="s">
        <v>2720</v>
      </c>
    </row>
    <row r="2447" spans="1:25" x14ac:dyDescent="0.35">
      <c r="A2447" t="s">
        <v>2943</v>
      </c>
      <c r="B2447" t="s">
        <v>1496</v>
      </c>
      <c r="C2447" t="s">
        <v>1679</v>
      </c>
      <c r="D2447">
        <v>0.56164383561643805</v>
      </c>
      <c r="E2447">
        <v>0.44558024354925202</v>
      </c>
      <c r="F2447">
        <v>0.67770742768362502</v>
      </c>
      <c r="G2447">
        <v>41</v>
      </c>
      <c r="H2447">
        <v>0.56164383561643805</v>
      </c>
      <c r="I2447">
        <v>73</v>
      </c>
      <c r="J2447" t="s">
        <v>511</v>
      </c>
      <c r="K2447" t="s">
        <v>2786</v>
      </c>
      <c r="L2447" t="s">
        <v>2805</v>
      </c>
      <c r="N2447" t="s">
        <v>3307</v>
      </c>
      <c r="O2447" t="s">
        <v>2763</v>
      </c>
      <c r="P2447" t="s">
        <v>2925</v>
      </c>
      <c r="Q2447" t="s">
        <v>2831</v>
      </c>
      <c r="R2447" t="s">
        <v>511</v>
      </c>
      <c r="T2447" t="s">
        <v>2719</v>
      </c>
      <c r="V2447" t="s">
        <v>2714</v>
      </c>
      <c r="W2447">
        <v>0.95</v>
      </c>
      <c r="X2447" t="b">
        <v>1</v>
      </c>
      <c r="Y2447" t="s">
        <v>2720</v>
      </c>
    </row>
    <row r="2448" spans="1:25" x14ac:dyDescent="0.35">
      <c r="A2448" t="s">
        <v>2943</v>
      </c>
      <c r="B2448" t="s">
        <v>1496</v>
      </c>
      <c r="C2448" t="s">
        <v>1680</v>
      </c>
      <c r="D2448">
        <v>2.7397260273972601E-2</v>
      </c>
      <c r="E2448">
        <v>-1.0786022359125499E-2</v>
      </c>
      <c r="F2448">
        <v>6.5580542907070702E-2</v>
      </c>
      <c r="G2448">
        <v>2</v>
      </c>
      <c r="H2448">
        <v>2.7397260273972601E-2</v>
      </c>
      <c r="I2448">
        <v>73</v>
      </c>
      <c r="J2448" t="s">
        <v>511</v>
      </c>
      <c r="K2448" t="s">
        <v>2786</v>
      </c>
      <c r="L2448" t="s">
        <v>2806</v>
      </c>
      <c r="N2448" t="s">
        <v>3307</v>
      </c>
      <c r="O2448" t="s">
        <v>2763</v>
      </c>
      <c r="P2448" t="s">
        <v>2925</v>
      </c>
      <c r="Q2448" t="s">
        <v>2831</v>
      </c>
      <c r="R2448" t="s">
        <v>511</v>
      </c>
      <c r="T2448" t="s">
        <v>2719</v>
      </c>
      <c r="V2448" t="s">
        <v>2714</v>
      </c>
      <c r="W2448">
        <v>0.95</v>
      </c>
      <c r="X2448" t="b">
        <v>1</v>
      </c>
      <c r="Y2448" t="s">
        <v>2720</v>
      </c>
    </row>
    <row r="2449" spans="1:25" x14ac:dyDescent="0.35">
      <c r="A2449" t="s">
        <v>2944</v>
      </c>
      <c r="B2449" t="s">
        <v>1496</v>
      </c>
      <c r="C2449" t="s">
        <v>1553</v>
      </c>
      <c r="D2449">
        <v>0.66666666666666696</v>
      </c>
      <c r="E2449">
        <v>-0.50735061122695901</v>
      </c>
      <c r="F2449">
        <v>1.8406839445602901</v>
      </c>
      <c r="G2449">
        <v>2</v>
      </c>
      <c r="H2449">
        <v>0.66666666666666696</v>
      </c>
      <c r="I2449">
        <v>3</v>
      </c>
      <c r="J2449" t="s">
        <v>526</v>
      </c>
      <c r="K2449" t="s">
        <v>2786</v>
      </c>
      <c r="L2449" t="s">
        <v>2945</v>
      </c>
      <c r="N2449" t="s">
        <v>3307</v>
      </c>
      <c r="O2449" t="s">
        <v>2763</v>
      </c>
      <c r="P2449" t="s">
        <v>2925</v>
      </c>
      <c r="Q2449" t="s">
        <v>2946</v>
      </c>
      <c r="R2449" t="s">
        <v>526</v>
      </c>
      <c r="S2449" t="s">
        <v>1496</v>
      </c>
      <c r="T2449" t="s">
        <v>2719</v>
      </c>
      <c r="V2449" t="s">
        <v>2714</v>
      </c>
      <c r="W2449">
        <v>0.95</v>
      </c>
      <c r="X2449" t="b">
        <v>1</v>
      </c>
      <c r="Y2449" t="s">
        <v>2720</v>
      </c>
    </row>
    <row r="2450" spans="1:25" x14ac:dyDescent="0.35">
      <c r="A2450" t="s">
        <v>2944</v>
      </c>
      <c r="B2450" t="s">
        <v>1496</v>
      </c>
      <c r="C2450" t="s">
        <v>1914</v>
      </c>
      <c r="D2450">
        <v>0.33333333333333298</v>
      </c>
      <c r="E2450">
        <v>-0.84068394456029205</v>
      </c>
      <c r="F2450">
        <v>1.5073506112269599</v>
      </c>
      <c r="G2450">
        <v>1</v>
      </c>
      <c r="H2450">
        <v>0.33333333333333298</v>
      </c>
      <c r="I2450">
        <v>3</v>
      </c>
      <c r="J2450" t="s">
        <v>526</v>
      </c>
      <c r="K2450" t="s">
        <v>2786</v>
      </c>
      <c r="L2450" t="s">
        <v>2814</v>
      </c>
      <c r="N2450" t="s">
        <v>3307</v>
      </c>
      <c r="O2450" t="s">
        <v>2763</v>
      </c>
      <c r="P2450" t="s">
        <v>2925</v>
      </c>
      <c r="Q2450" t="s">
        <v>2946</v>
      </c>
      <c r="R2450" t="s">
        <v>526</v>
      </c>
      <c r="S2450" t="s">
        <v>1496</v>
      </c>
      <c r="T2450" t="s">
        <v>2719</v>
      </c>
      <c r="V2450" t="s">
        <v>2714</v>
      </c>
      <c r="W2450">
        <v>0.95</v>
      </c>
      <c r="X2450" t="b">
        <v>1</v>
      </c>
      <c r="Y2450" t="s">
        <v>2720</v>
      </c>
    </row>
    <row r="2451" spans="1:25" x14ac:dyDescent="0.35">
      <c r="A2451" t="s">
        <v>2947</v>
      </c>
      <c r="B2451" t="s">
        <v>1496</v>
      </c>
      <c r="C2451" t="s">
        <v>1563</v>
      </c>
      <c r="D2451">
        <v>1</v>
      </c>
      <c r="E2451">
        <v>1</v>
      </c>
      <c r="F2451">
        <v>1</v>
      </c>
      <c r="G2451">
        <v>3</v>
      </c>
      <c r="H2451">
        <v>1</v>
      </c>
      <c r="I2451">
        <v>3</v>
      </c>
      <c r="J2451" t="s">
        <v>550</v>
      </c>
      <c r="K2451" t="s">
        <v>2716</v>
      </c>
      <c r="L2451" t="s">
        <v>2820</v>
      </c>
      <c r="N2451" t="s">
        <v>3307</v>
      </c>
      <c r="O2451" t="s">
        <v>2763</v>
      </c>
      <c r="P2451" t="s">
        <v>2925</v>
      </c>
      <c r="Q2451" t="s">
        <v>2948</v>
      </c>
      <c r="R2451" t="s">
        <v>550</v>
      </c>
      <c r="S2451" t="s">
        <v>1496</v>
      </c>
      <c r="T2451" t="s">
        <v>2719</v>
      </c>
      <c r="V2451" t="s">
        <v>2714</v>
      </c>
      <c r="W2451">
        <v>0.95</v>
      </c>
      <c r="X2451" t="b">
        <v>1</v>
      </c>
      <c r="Y2451" t="s">
        <v>2720</v>
      </c>
    </row>
    <row r="2452" spans="1:25" x14ac:dyDescent="0.35">
      <c r="A2452" t="s">
        <v>2949</v>
      </c>
      <c r="B2452" t="s">
        <v>1496</v>
      </c>
      <c r="C2452" t="s">
        <v>1500</v>
      </c>
      <c r="D2452">
        <v>1</v>
      </c>
      <c r="E2452">
        <v>1</v>
      </c>
      <c r="F2452">
        <v>1</v>
      </c>
      <c r="G2452">
        <v>24</v>
      </c>
      <c r="H2452">
        <v>1</v>
      </c>
      <c r="I2452">
        <v>24</v>
      </c>
      <c r="J2452" t="s">
        <v>551</v>
      </c>
      <c r="K2452" t="s">
        <v>2716</v>
      </c>
      <c r="L2452" t="s">
        <v>2731</v>
      </c>
      <c r="N2452" t="s">
        <v>3307</v>
      </c>
      <c r="O2452" t="s">
        <v>2763</v>
      </c>
      <c r="P2452" t="s">
        <v>2950</v>
      </c>
      <c r="Q2452" t="s">
        <v>2951</v>
      </c>
      <c r="R2452" t="s">
        <v>551</v>
      </c>
      <c r="T2452" t="s">
        <v>2719</v>
      </c>
      <c r="V2452" t="s">
        <v>2714</v>
      </c>
      <c r="W2452">
        <v>0.95</v>
      </c>
      <c r="X2452" t="b">
        <v>1</v>
      </c>
      <c r="Y2452" t="s">
        <v>2720</v>
      </c>
    </row>
    <row r="2453" spans="1:25" x14ac:dyDescent="0.35">
      <c r="A2453" t="s">
        <v>2952</v>
      </c>
      <c r="B2453" t="s">
        <v>1496</v>
      </c>
      <c r="C2453" t="s">
        <v>1504</v>
      </c>
      <c r="D2453">
        <v>0.29166666666666702</v>
      </c>
      <c r="E2453">
        <v>9.9246622147139502E-2</v>
      </c>
      <c r="F2453">
        <v>0.48408671118619401</v>
      </c>
      <c r="G2453">
        <v>7</v>
      </c>
      <c r="H2453">
        <v>0.29166666666666702</v>
      </c>
      <c r="I2453">
        <v>24</v>
      </c>
      <c r="J2453" t="s">
        <v>552</v>
      </c>
      <c r="K2453" t="s">
        <v>2786</v>
      </c>
      <c r="L2453" t="s">
        <v>2953</v>
      </c>
      <c r="N2453" t="s">
        <v>3307</v>
      </c>
      <c r="O2453" t="s">
        <v>2763</v>
      </c>
      <c r="P2453" t="s">
        <v>2950</v>
      </c>
      <c r="Q2453" t="s">
        <v>2954</v>
      </c>
      <c r="R2453" t="s">
        <v>552</v>
      </c>
      <c r="S2453" t="s">
        <v>1496</v>
      </c>
      <c r="T2453" t="s">
        <v>2719</v>
      </c>
      <c r="V2453" t="s">
        <v>2714</v>
      </c>
      <c r="W2453">
        <v>0.95</v>
      </c>
      <c r="X2453" t="b">
        <v>1</v>
      </c>
      <c r="Y2453" t="s">
        <v>2720</v>
      </c>
    </row>
    <row r="2454" spans="1:25" x14ac:dyDescent="0.35">
      <c r="A2454" t="s">
        <v>2952</v>
      </c>
      <c r="B2454" t="s">
        <v>1496</v>
      </c>
      <c r="C2454" t="s">
        <v>2516</v>
      </c>
      <c r="D2454">
        <v>0.125</v>
      </c>
      <c r="E2454">
        <v>-1.5006147301187499E-2</v>
      </c>
      <c r="F2454">
        <v>0.26500614730118799</v>
      </c>
      <c r="G2454">
        <v>3</v>
      </c>
      <c r="H2454">
        <v>0.125</v>
      </c>
      <c r="I2454">
        <v>24</v>
      </c>
      <c r="J2454" t="s">
        <v>552</v>
      </c>
      <c r="K2454" t="s">
        <v>2786</v>
      </c>
      <c r="L2454" t="s">
        <v>2955</v>
      </c>
      <c r="N2454" t="s">
        <v>3307</v>
      </c>
      <c r="O2454" t="s">
        <v>2763</v>
      </c>
      <c r="P2454" t="s">
        <v>2950</v>
      </c>
      <c r="Q2454" t="s">
        <v>2954</v>
      </c>
      <c r="R2454" t="s">
        <v>552</v>
      </c>
      <c r="S2454" t="s">
        <v>1496</v>
      </c>
      <c r="T2454" t="s">
        <v>2719</v>
      </c>
      <c r="V2454" t="s">
        <v>2714</v>
      </c>
      <c r="W2454">
        <v>0.95</v>
      </c>
      <c r="X2454" t="b">
        <v>1</v>
      </c>
      <c r="Y2454" t="s">
        <v>2720</v>
      </c>
    </row>
    <row r="2455" spans="1:25" x14ac:dyDescent="0.35">
      <c r="A2455" t="s">
        <v>2952</v>
      </c>
      <c r="B2455" t="s">
        <v>1496</v>
      </c>
      <c r="C2455" t="s">
        <v>1574</v>
      </c>
      <c r="D2455">
        <v>4.1666666666666699E-2</v>
      </c>
      <c r="E2455">
        <v>-4.2927564579557903E-2</v>
      </c>
      <c r="F2455">
        <v>0.126260897912891</v>
      </c>
      <c r="G2455">
        <v>1</v>
      </c>
      <c r="H2455">
        <v>4.1666666666666699E-2</v>
      </c>
      <c r="I2455">
        <v>24</v>
      </c>
      <c r="J2455" t="s">
        <v>552</v>
      </c>
      <c r="K2455" t="s">
        <v>2786</v>
      </c>
      <c r="L2455" t="s">
        <v>2956</v>
      </c>
      <c r="N2455" t="s">
        <v>3307</v>
      </c>
      <c r="O2455" t="s">
        <v>2763</v>
      </c>
      <c r="P2455" t="s">
        <v>2950</v>
      </c>
      <c r="Q2455" t="s">
        <v>2954</v>
      </c>
      <c r="R2455" t="s">
        <v>552</v>
      </c>
      <c r="S2455" t="s">
        <v>1496</v>
      </c>
      <c r="T2455" t="s">
        <v>2719</v>
      </c>
      <c r="V2455" t="s">
        <v>2714</v>
      </c>
      <c r="W2455">
        <v>0.95</v>
      </c>
      <c r="X2455" t="b">
        <v>1</v>
      </c>
      <c r="Y2455" t="s">
        <v>2720</v>
      </c>
    </row>
    <row r="2456" spans="1:25" x14ac:dyDescent="0.35">
      <c r="A2456" t="s">
        <v>2952</v>
      </c>
      <c r="B2456" t="s">
        <v>1496</v>
      </c>
      <c r="C2456" t="s">
        <v>1597</v>
      </c>
      <c r="D2456">
        <v>0.66666666666666696</v>
      </c>
      <c r="E2456">
        <v>0.46710284371685801</v>
      </c>
      <c r="F2456">
        <v>0.86623048961647597</v>
      </c>
      <c r="G2456">
        <v>16</v>
      </c>
      <c r="H2456">
        <v>0.66666666666666696</v>
      </c>
      <c r="I2456">
        <v>24</v>
      </c>
      <c r="J2456" t="s">
        <v>552</v>
      </c>
      <c r="K2456" t="s">
        <v>2786</v>
      </c>
      <c r="L2456" t="s">
        <v>2957</v>
      </c>
      <c r="N2456" t="s">
        <v>3307</v>
      </c>
      <c r="O2456" t="s">
        <v>2763</v>
      </c>
      <c r="P2456" t="s">
        <v>2950</v>
      </c>
      <c r="Q2456" t="s">
        <v>2954</v>
      </c>
      <c r="R2456" t="s">
        <v>552</v>
      </c>
      <c r="S2456" t="s">
        <v>1496</v>
      </c>
      <c r="T2456" t="s">
        <v>2719</v>
      </c>
      <c r="V2456" t="s">
        <v>2714</v>
      </c>
      <c r="W2456">
        <v>0.95</v>
      </c>
      <c r="X2456" t="b">
        <v>1</v>
      </c>
      <c r="Y2456" t="s">
        <v>2720</v>
      </c>
    </row>
    <row r="2457" spans="1:25" x14ac:dyDescent="0.35">
      <c r="A2457" t="s">
        <v>2952</v>
      </c>
      <c r="B2457" t="s">
        <v>1496</v>
      </c>
      <c r="C2457" t="s">
        <v>2062</v>
      </c>
      <c r="D2457">
        <v>8.3333333333333301E-2</v>
      </c>
      <c r="E2457">
        <v>-3.3671329198466299E-2</v>
      </c>
      <c r="F2457">
        <v>0.20033799586513301</v>
      </c>
      <c r="G2457">
        <v>2</v>
      </c>
      <c r="H2457">
        <v>8.3333333333333301E-2</v>
      </c>
      <c r="I2457">
        <v>24</v>
      </c>
      <c r="J2457" t="s">
        <v>552</v>
      </c>
      <c r="K2457" t="s">
        <v>2786</v>
      </c>
      <c r="L2457" t="s">
        <v>2958</v>
      </c>
      <c r="N2457" t="s">
        <v>3307</v>
      </c>
      <c r="O2457" t="s">
        <v>2763</v>
      </c>
      <c r="P2457" t="s">
        <v>2950</v>
      </c>
      <c r="Q2457" t="s">
        <v>2954</v>
      </c>
      <c r="R2457" t="s">
        <v>552</v>
      </c>
      <c r="S2457" t="s">
        <v>1496</v>
      </c>
      <c r="T2457" t="s">
        <v>2719</v>
      </c>
      <c r="V2457" t="s">
        <v>2714</v>
      </c>
      <c r="W2457">
        <v>0.95</v>
      </c>
      <c r="X2457" t="b">
        <v>1</v>
      </c>
      <c r="Y2457" t="s">
        <v>2720</v>
      </c>
    </row>
    <row r="2458" spans="1:25" x14ac:dyDescent="0.35">
      <c r="A2458" t="s">
        <v>2952</v>
      </c>
      <c r="B2458" t="s">
        <v>1496</v>
      </c>
      <c r="C2458" t="s">
        <v>2959</v>
      </c>
      <c r="D2458">
        <v>4.1666666666666699E-2</v>
      </c>
      <c r="E2458">
        <v>-4.2927564579557903E-2</v>
      </c>
      <c r="F2458">
        <v>0.126260897912891</v>
      </c>
      <c r="G2458">
        <v>1</v>
      </c>
      <c r="H2458">
        <v>4.1666666666666699E-2</v>
      </c>
      <c r="I2458">
        <v>24</v>
      </c>
      <c r="J2458" t="s">
        <v>552</v>
      </c>
      <c r="K2458" t="s">
        <v>2786</v>
      </c>
      <c r="L2458" t="s">
        <v>2960</v>
      </c>
      <c r="N2458" t="s">
        <v>3307</v>
      </c>
      <c r="O2458" t="s">
        <v>2763</v>
      </c>
      <c r="P2458" t="s">
        <v>2950</v>
      </c>
      <c r="Q2458" t="s">
        <v>2954</v>
      </c>
      <c r="R2458" t="s">
        <v>552</v>
      </c>
      <c r="S2458" t="s">
        <v>1496</v>
      </c>
      <c r="T2458" t="s">
        <v>2719</v>
      </c>
      <c r="V2458" t="s">
        <v>2714</v>
      </c>
      <c r="W2458">
        <v>0.95</v>
      </c>
      <c r="X2458" t="b">
        <v>1</v>
      </c>
      <c r="Y2458" t="s">
        <v>2720</v>
      </c>
    </row>
    <row r="2459" spans="1:25" x14ac:dyDescent="0.35">
      <c r="A2459" t="s">
        <v>2961</v>
      </c>
      <c r="B2459" t="s">
        <v>1496</v>
      </c>
      <c r="C2459" t="s">
        <v>1579</v>
      </c>
      <c r="D2459">
        <v>0.75</v>
      </c>
      <c r="E2459">
        <v>0.56668892349519195</v>
      </c>
      <c r="F2459">
        <v>0.93331107650480805</v>
      </c>
      <c r="G2459">
        <v>18</v>
      </c>
      <c r="H2459">
        <v>0.75</v>
      </c>
      <c r="I2459">
        <v>24</v>
      </c>
      <c r="J2459" t="s">
        <v>576</v>
      </c>
      <c r="K2459" t="s">
        <v>2786</v>
      </c>
      <c r="L2459" t="s">
        <v>2800</v>
      </c>
      <c r="N2459" t="s">
        <v>3307</v>
      </c>
      <c r="O2459" t="s">
        <v>2763</v>
      </c>
      <c r="P2459" t="s">
        <v>2950</v>
      </c>
      <c r="Q2459" t="s">
        <v>2831</v>
      </c>
      <c r="R2459" t="s">
        <v>576</v>
      </c>
      <c r="T2459" t="s">
        <v>2719</v>
      </c>
      <c r="V2459" t="s">
        <v>2714</v>
      </c>
      <c r="W2459">
        <v>0.95</v>
      </c>
      <c r="X2459" t="b">
        <v>1</v>
      </c>
      <c r="Y2459" t="s">
        <v>2720</v>
      </c>
    </row>
    <row r="2460" spans="1:25" x14ac:dyDescent="0.35">
      <c r="A2460" t="s">
        <v>2961</v>
      </c>
      <c r="B2460" t="s">
        <v>1496</v>
      </c>
      <c r="C2460" t="s">
        <v>1505</v>
      </c>
      <c r="D2460">
        <v>0.125</v>
      </c>
      <c r="E2460">
        <v>-1.5006147301187499E-2</v>
      </c>
      <c r="F2460">
        <v>0.26500614730118799</v>
      </c>
      <c r="G2460">
        <v>3</v>
      </c>
      <c r="H2460">
        <v>0.125</v>
      </c>
      <c r="I2460">
        <v>24</v>
      </c>
      <c r="J2460" t="s">
        <v>576</v>
      </c>
      <c r="K2460" t="s">
        <v>2786</v>
      </c>
      <c r="L2460" t="s">
        <v>2804</v>
      </c>
      <c r="N2460" t="s">
        <v>3307</v>
      </c>
      <c r="O2460" t="s">
        <v>2763</v>
      </c>
      <c r="P2460" t="s">
        <v>2950</v>
      </c>
      <c r="Q2460" t="s">
        <v>2831</v>
      </c>
      <c r="R2460" t="s">
        <v>576</v>
      </c>
      <c r="T2460" t="s">
        <v>2719</v>
      </c>
      <c r="V2460" t="s">
        <v>2714</v>
      </c>
      <c r="W2460">
        <v>0.95</v>
      </c>
      <c r="X2460" t="b">
        <v>1</v>
      </c>
      <c r="Y2460" t="s">
        <v>2720</v>
      </c>
    </row>
    <row r="2461" spans="1:25" x14ac:dyDescent="0.35">
      <c r="A2461" t="s">
        <v>2961</v>
      </c>
      <c r="B2461" t="s">
        <v>1496</v>
      </c>
      <c r="C2461" t="s">
        <v>1679</v>
      </c>
      <c r="D2461">
        <v>0.41666666666666702</v>
      </c>
      <c r="E2461">
        <v>0.20795782491113099</v>
      </c>
      <c r="F2461">
        <v>0.62537550842220302</v>
      </c>
      <c r="G2461">
        <v>10</v>
      </c>
      <c r="H2461">
        <v>0.41666666666666702</v>
      </c>
      <c r="I2461">
        <v>24</v>
      </c>
      <c r="J2461" t="s">
        <v>576</v>
      </c>
      <c r="K2461" t="s">
        <v>2786</v>
      </c>
      <c r="L2461" t="s">
        <v>2805</v>
      </c>
      <c r="N2461" t="s">
        <v>3307</v>
      </c>
      <c r="O2461" t="s">
        <v>2763</v>
      </c>
      <c r="P2461" t="s">
        <v>2950</v>
      </c>
      <c r="Q2461" t="s">
        <v>2831</v>
      </c>
      <c r="R2461" t="s">
        <v>576</v>
      </c>
      <c r="T2461" t="s">
        <v>2719</v>
      </c>
      <c r="V2461" t="s">
        <v>2714</v>
      </c>
      <c r="W2461">
        <v>0.95</v>
      </c>
      <c r="X2461" t="b">
        <v>1</v>
      </c>
      <c r="Y2461" t="s">
        <v>2720</v>
      </c>
    </row>
    <row r="2462" spans="1:25" x14ac:dyDescent="0.35">
      <c r="A2462" t="s">
        <v>2962</v>
      </c>
      <c r="B2462" t="s">
        <v>1496</v>
      </c>
      <c r="C2462" t="s">
        <v>1500</v>
      </c>
      <c r="D2462">
        <v>0.92307692307692302</v>
      </c>
      <c r="E2462">
        <v>0.76164084589984404</v>
      </c>
      <c r="F2462">
        <v>1.084513000254</v>
      </c>
      <c r="G2462">
        <v>12</v>
      </c>
      <c r="H2462">
        <v>0.92307692307692302</v>
      </c>
      <c r="I2462">
        <v>13</v>
      </c>
      <c r="J2462" t="s">
        <v>615</v>
      </c>
      <c r="K2462" t="s">
        <v>2716</v>
      </c>
      <c r="L2462" t="s">
        <v>2731</v>
      </c>
      <c r="N2462" t="s">
        <v>3307</v>
      </c>
      <c r="O2462" t="s">
        <v>2763</v>
      </c>
      <c r="P2462" t="s">
        <v>2963</v>
      </c>
      <c r="Q2462" t="s">
        <v>2964</v>
      </c>
      <c r="R2462" t="s">
        <v>615</v>
      </c>
      <c r="T2462" t="s">
        <v>2719</v>
      </c>
      <c r="V2462" t="s">
        <v>2714</v>
      </c>
      <c r="W2462">
        <v>0.95</v>
      </c>
      <c r="X2462" t="b">
        <v>1</v>
      </c>
      <c r="Y2462" t="s">
        <v>2720</v>
      </c>
    </row>
    <row r="2463" spans="1:25" x14ac:dyDescent="0.35">
      <c r="A2463" t="s">
        <v>2962</v>
      </c>
      <c r="B2463" t="s">
        <v>1496</v>
      </c>
      <c r="C2463" t="s">
        <v>1496</v>
      </c>
      <c r="D2463">
        <v>7.69230769230769E-2</v>
      </c>
      <c r="E2463">
        <v>-8.4513000254002199E-2</v>
      </c>
      <c r="F2463">
        <v>0.23835915410015601</v>
      </c>
      <c r="G2463">
        <v>1</v>
      </c>
      <c r="H2463">
        <v>7.69230769230769E-2</v>
      </c>
      <c r="I2463">
        <v>13</v>
      </c>
      <c r="J2463" t="s">
        <v>615</v>
      </c>
      <c r="K2463" t="s">
        <v>2716</v>
      </c>
      <c r="L2463" t="s">
        <v>2733</v>
      </c>
      <c r="N2463" t="s">
        <v>3307</v>
      </c>
      <c r="O2463" t="s">
        <v>2763</v>
      </c>
      <c r="P2463" t="s">
        <v>2963</v>
      </c>
      <c r="Q2463" t="s">
        <v>2964</v>
      </c>
      <c r="R2463" t="s">
        <v>615</v>
      </c>
      <c r="T2463" t="s">
        <v>2719</v>
      </c>
      <c r="V2463" t="s">
        <v>2714</v>
      </c>
      <c r="W2463">
        <v>0.95</v>
      </c>
      <c r="X2463" t="b">
        <v>1</v>
      </c>
      <c r="Y2463" t="s">
        <v>2720</v>
      </c>
    </row>
    <row r="2464" spans="1:25" x14ac:dyDescent="0.35">
      <c r="A2464" t="s">
        <v>2965</v>
      </c>
      <c r="B2464" t="s">
        <v>1496</v>
      </c>
      <c r="C2464" t="s">
        <v>1504</v>
      </c>
      <c r="D2464">
        <v>0.16666666666666699</v>
      </c>
      <c r="E2464">
        <v>-7.0724918561405101E-2</v>
      </c>
      <c r="F2464">
        <v>0.40405825189473799</v>
      </c>
      <c r="G2464">
        <v>2</v>
      </c>
      <c r="H2464">
        <v>0.16666666666666699</v>
      </c>
      <c r="I2464">
        <v>12</v>
      </c>
      <c r="J2464" t="s">
        <v>616</v>
      </c>
      <c r="K2464" t="s">
        <v>2786</v>
      </c>
      <c r="L2464" t="s">
        <v>2966</v>
      </c>
      <c r="N2464" t="s">
        <v>3307</v>
      </c>
      <c r="O2464" t="s">
        <v>2763</v>
      </c>
      <c r="P2464" t="s">
        <v>2963</v>
      </c>
      <c r="Q2464" t="s">
        <v>2967</v>
      </c>
      <c r="R2464" t="s">
        <v>616</v>
      </c>
      <c r="S2464" t="s">
        <v>1496</v>
      </c>
      <c r="T2464" t="s">
        <v>2719</v>
      </c>
      <c r="V2464" t="s">
        <v>2714</v>
      </c>
      <c r="W2464">
        <v>0.95</v>
      </c>
      <c r="X2464" t="b">
        <v>1</v>
      </c>
      <c r="Y2464" t="s">
        <v>2720</v>
      </c>
    </row>
    <row r="2465" spans="1:25" x14ac:dyDescent="0.35">
      <c r="A2465" t="s">
        <v>2965</v>
      </c>
      <c r="B2465" t="s">
        <v>1496</v>
      </c>
      <c r="C2465" t="s">
        <v>1574</v>
      </c>
      <c r="D2465">
        <v>8.3333333333333301E-2</v>
      </c>
      <c r="E2465">
        <v>-9.2720978188433306E-2</v>
      </c>
      <c r="F2465">
        <v>0.25938764485510002</v>
      </c>
      <c r="G2465">
        <v>1</v>
      </c>
      <c r="H2465">
        <v>8.3333333333333301E-2</v>
      </c>
      <c r="I2465">
        <v>12</v>
      </c>
      <c r="J2465" t="s">
        <v>616</v>
      </c>
      <c r="K2465" t="s">
        <v>2786</v>
      </c>
      <c r="L2465" t="s">
        <v>2968</v>
      </c>
      <c r="N2465" t="s">
        <v>3307</v>
      </c>
      <c r="O2465" t="s">
        <v>2763</v>
      </c>
      <c r="P2465" t="s">
        <v>2963</v>
      </c>
      <c r="Q2465" t="s">
        <v>2967</v>
      </c>
      <c r="R2465" t="s">
        <v>616</v>
      </c>
      <c r="S2465" t="s">
        <v>1496</v>
      </c>
      <c r="T2465" t="s">
        <v>2719</v>
      </c>
      <c r="V2465" t="s">
        <v>2714</v>
      </c>
      <c r="W2465">
        <v>0.95</v>
      </c>
      <c r="X2465" t="b">
        <v>1</v>
      </c>
      <c r="Y2465" t="s">
        <v>2720</v>
      </c>
    </row>
    <row r="2466" spans="1:25" x14ac:dyDescent="0.35">
      <c r="A2466" t="s">
        <v>2965</v>
      </c>
      <c r="B2466" t="s">
        <v>1496</v>
      </c>
      <c r="C2466" t="s">
        <v>1597</v>
      </c>
      <c r="D2466">
        <v>0.75</v>
      </c>
      <c r="E2466">
        <v>0.47417590316456998</v>
      </c>
      <c r="F2466">
        <v>1.02582409683543</v>
      </c>
      <c r="G2466">
        <v>9</v>
      </c>
      <c r="H2466">
        <v>0.75</v>
      </c>
      <c r="I2466">
        <v>12</v>
      </c>
      <c r="J2466" t="s">
        <v>616</v>
      </c>
      <c r="K2466" t="s">
        <v>2786</v>
      </c>
      <c r="L2466" t="s">
        <v>2969</v>
      </c>
      <c r="N2466" t="s">
        <v>3307</v>
      </c>
      <c r="O2466" t="s">
        <v>2763</v>
      </c>
      <c r="P2466" t="s">
        <v>2963</v>
      </c>
      <c r="Q2466" t="s">
        <v>2967</v>
      </c>
      <c r="R2466" t="s">
        <v>616</v>
      </c>
      <c r="S2466" t="s">
        <v>1496</v>
      </c>
      <c r="T2466" t="s">
        <v>2719</v>
      </c>
      <c r="V2466" t="s">
        <v>2714</v>
      </c>
      <c r="W2466">
        <v>0.95</v>
      </c>
      <c r="X2466" t="b">
        <v>1</v>
      </c>
      <c r="Y2466" t="s">
        <v>2720</v>
      </c>
    </row>
    <row r="2467" spans="1:25" x14ac:dyDescent="0.35">
      <c r="A2467" t="s">
        <v>2965</v>
      </c>
      <c r="B2467" t="s">
        <v>1496</v>
      </c>
      <c r="C2467" t="s">
        <v>2897</v>
      </c>
      <c r="D2467">
        <v>0.25</v>
      </c>
      <c r="E2467">
        <v>-2.5824096835430101E-2</v>
      </c>
      <c r="F2467">
        <v>0.52582409683542997</v>
      </c>
      <c r="G2467">
        <v>3</v>
      </c>
      <c r="H2467">
        <v>0.25</v>
      </c>
      <c r="I2467">
        <v>12</v>
      </c>
      <c r="J2467" t="s">
        <v>616</v>
      </c>
      <c r="K2467" t="s">
        <v>2786</v>
      </c>
      <c r="L2467" t="s">
        <v>2970</v>
      </c>
      <c r="N2467" t="s">
        <v>3307</v>
      </c>
      <c r="O2467" t="s">
        <v>2763</v>
      </c>
      <c r="P2467" t="s">
        <v>2963</v>
      </c>
      <c r="Q2467" t="s">
        <v>2967</v>
      </c>
      <c r="R2467" t="s">
        <v>616</v>
      </c>
      <c r="S2467" t="s">
        <v>1496</v>
      </c>
      <c r="T2467" t="s">
        <v>2719</v>
      </c>
      <c r="V2467" t="s">
        <v>2714</v>
      </c>
      <c r="W2467">
        <v>0.95</v>
      </c>
      <c r="X2467" t="b">
        <v>1</v>
      </c>
      <c r="Y2467" t="s">
        <v>2720</v>
      </c>
    </row>
    <row r="2468" spans="1:25" x14ac:dyDescent="0.35">
      <c r="A2468" t="s">
        <v>2965</v>
      </c>
      <c r="B2468" t="s">
        <v>1496</v>
      </c>
      <c r="C2468" t="s">
        <v>2608</v>
      </c>
      <c r="D2468">
        <v>8.3333333333333301E-2</v>
      </c>
      <c r="E2468">
        <v>-9.2720978188433306E-2</v>
      </c>
      <c r="F2468">
        <v>0.25938764485510002</v>
      </c>
      <c r="G2468">
        <v>1</v>
      </c>
      <c r="H2468">
        <v>8.3333333333333301E-2</v>
      </c>
      <c r="I2468">
        <v>12</v>
      </c>
      <c r="J2468" t="s">
        <v>616</v>
      </c>
      <c r="K2468" t="s">
        <v>2786</v>
      </c>
      <c r="L2468" t="s">
        <v>2971</v>
      </c>
      <c r="N2468" t="s">
        <v>3307</v>
      </c>
      <c r="O2468" t="s">
        <v>2763</v>
      </c>
      <c r="P2468" t="s">
        <v>2963</v>
      </c>
      <c r="Q2468" t="s">
        <v>2967</v>
      </c>
      <c r="R2468" t="s">
        <v>616</v>
      </c>
      <c r="S2468" t="s">
        <v>1496</v>
      </c>
      <c r="T2468" t="s">
        <v>2719</v>
      </c>
      <c r="V2468" t="s">
        <v>2714</v>
      </c>
      <c r="W2468">
        <v>0.95</v>
      </c>
      <c r="X2468" t="b">
        <v>1</v>
      </c>
      <c r="Y2468" t="s">
        <v>2720</v>
      </c>
    </row>
    <row r="2469" spans="1:25" x14ac:dyDescent="0.35">
      <c r="A2469" t="s">
        <v>2965</v>
      </c>
      <c r="B2469" t="s">
        <v>1496</v>
      </c>
      <c r="C2469" t="s">
        <v>2972</v>
      </c>
      <c r="D2469">
        <v>8.3333333333333301E-2</v>
      </c>
      <c r="E2469">
        <v>-9.2720978188433306E-2</v>
      </c>
      <c r="F2469">
        <v>0.25938764485510002</v>
      </c>
      <c r="G2469">
        <v>1</v>
      </c>
      <c r="H2469">
        <v>8.3333333333333301E-2</v>
      </c>
      <c r="I2469">
        <v>12</v>
      </c>
      <c r="J2469" t="s">
        <v>616</v>
      </c>
      <c r="K2469" t="s">
        <v>2786</v>
      </c>
      <c r="L2469" t="s">
        <v>2973</v>
      </c>
      <c r="N2469" t="s">
        <v>3307</v>
      </c>
      <c r="O2469" t="s">
        <v>2763</v>
      </c>
      <c r="P2469" t="s">
        <v>2963</v>
      </c>
      <c r="Q2469" t="s">
        <v>2967</v>
      </c>
      <c r="R2469" t="s">
        <v>616</v>
      </c>
      <c r="S2469" t="s">
        <v>1496</v>
      </c>
      <c r="T2469" t="s">
        <v>2719</v>
      </c>
      <c r="V2469" t="s">
        <v>2714</v>
      </c>
      <c r="W2469">
        <v>0.95</v>
      </c>
      <c r="X2469" t="b">
        <v>1</v>
      </c>
      <c r="Y2469" t="s">
        <v>2720</v>
      </c>
    </row>
    <row r="2470" spans="1:25" x14ac:dyDescent="0.35">
      <c r="A2470" t="s">
        <v>2974</v>
      </c>
      <c r="B2470" t="s">
        <v>1496</v>
      </c>
      <c r="C2470" t="s">
        <v>1597</v>
      </c>
      <c r="D2470">
        <v>1</v>
      </c>
      <c r="E2470" t="e">
        <v>#NUM!</v>
      </c>
      <c r="F2470" t="e">
        <v>#NUM!</v>
      </c>
      <c r="G2470">
        <v>1</v>
      </c>
      <c r="H2470">
        <v>1</v>
      </c>
      <c r="I2470">
        <v>1</v>
      </c>
      <c r="J2470" t="s">
        <v>629</v>
      </c>
      <c r="K2470" t="s">
        <v>2786</v>
      </c>
      <c r="L2470" t="s">
        <v>2969</v>
      </c>
      <c r="N2470" t="s">
        <v>3307</v>
      </c>
      <c r="O2470" t="s">
        <v>2763</v>
      </c>
      <c r="P2470" t="s">
        <v>2963</v>
      </c>
      <c r="Q2470" t="s">
        <v>2975</v>
      </c>
      <c r="R2470" t="s">
        <v>629</v>
      </c>
      <c r="S2470" t="s">
        <v>1496</v>
      </c>
      <c r="T2470" t="s">
        <v>2719</v>
      </c>
      <c r="V2470" t="s">
        <v>2714</v>
      </c>
      <c r="W2470">
        <v>0.95</v>
      </c>
      <c r="X2470" t="b">
        <v>1</v>
      </c>
      <c r="Y2470" t="s">
        <v>2720</v>
      </c>
    </row>
    <row r="2471" spans="1:25" x14ac:dyDescent="0.35">
      <c r="A2471" t="s">
        <v>2976</v>
      </c>
      <c r="B2471" t="s">
        <v>1496</v>
      </c>
      <c r="C2471" t="s">
        <v>1579</v>
      </c>
      <c r="D2471">
        <v>0.46153846153846201</v>
      </c>
      <c r="E2471">
        <v>0.159519216207748</v>
      </c>
      <c r="F2471">
        <v>0.76355770686917501</v>
      </c>
      <c r="G2471">
        <v>6</v>
      </c>
      <c r="H2471">
        <v>0.46153846153846201</v>
      </c>
      <c r="I2471">
        <v>13</v>
      </c>
      <c r="J2471" t="s">
        <v>642</v>
      </c>
      <c r="K2471" t="s">
        <v>2786</v>
      </c>
      <c r="L2471" t="s">
        <v>2800</v>
      </c>
      <c r="N2471" t="s">
        <v>3307</v>
      </c>
      <c r="O2471" t="s">
        <v>2763</v>
      </c>
      <c r="P2471" t="s">
        <v>2963</v>
      </c>
      <c r="Q2471" t="s">
        <v>2831</v>
      </c>
      <c r="R2471" t="s">
        <v>642</v>
      </c>
      <c r="T2471" t="s">
        <v>2719</v>
      </c>
      <c r="V2471" t="s">
        <v>2714</v>
      </c>
      <c r="W2471">
        <v>0.95</v>
      </c>
      <c r="X2471" t="b">
        <v>1</v>
      </c>
      <c r="Y2471" t="s">
        <v>2720</v>
      </c>
    </row>
    <row r="2472" spans="1:25" x14ac:dyDescent="0.35">
      <c r="A2472" t="s">
        <v>2976</v>
      </c>
      <c r="B2472" t="s">
        <v>1496</v>
      </c>
      <c r="C2472" t="s">
        <v>1505</v>
      </c>
      <c r="D2472">
        <v>0.46153846153846201</v>
      </c>
      <c r="E2472">
        <v>0.159519216207748</v>
      </c>
      <c r="F2472">
        <v>0.76355770686917501</v>
      </c>
      <c r="G2472">
        <v>6</v>
      </c>
      <c r="H2472">
        <v>0.46153846153846201</v>
      </c>
      <c r="I2472">
        <v>13</v>
      </c>
      <c r="J2472" t="s">
        <v>642</v>
      </c>
      <c r="K2472" t="s">
        <v>2786</v>
      </c>
      <c r="L2472" t="s">
        <v>2804</v>
      </c>
      <c r="N2472" t="s">
        <v>3307</v>
      </c>
      <c r="O2472" t="s">
        <v>2763</v>
      </c>
      <c r="P2472" t="s">
        <v>2963</v>
      </c>
      <c r="Q2472" t="s">
        <v>2831</v>
      </c>
      <c r="R2472" t="s">
        <v>642</v>
      </c>
      <c r="T2472" t="s">
        <v>2719</v>
      </c>
      <c r="V2472" t="s">
        <v>2714</v>
      </c>
      <c r="W2472">
        <v>0.95</v>
      </c>
      <c r="X2472" t="b">
        <v>1</v>
      </c>
      <c r="Y2472" t="s">
        <v>2720</v>
      </c>
    </row>
    <row r="2473" spans="1:25" x14ac:dyDescent="0.35">
      <c r="A2473" t="s">
        <v>2976</v>
      </c>
      <c r="B2473" t="s">
        <v>1496</v>
      </c>
      <c r="C2473" t="s">
        <v>1679</v>
      </c>
      <c r="D2473">
        <v>0.38461538461538503</v>
      </c>
      <c r="E2473">
        <v>8.9874781065280698E-2</v>
      </c>
      <c r="F2473">
        <v>0.67935598816548903</v>
      </c>
      <c r="G2473">
        <v>5</v>
      </c>
      <c r="H2473">
        <v>0.38461538461538503</v>
      </c>
      <c r="I2473">
        <v>13</v>
      </c>
      <c r="J2473" t="s">
        <v>642</v>
      </c>
      <c r="K2473" t="s">
        <v>2786</v>
      </c>
      <c r="L2473" t="s">
        <v>2805</v>
      </c>
      <c r="N2473" t="s">
        <v>3307</v>
      </c>
      <c r="O2473" t="s">
        <v>2763</v>
      </c>
      <c r="P2473" t="s">
        <v>2963</v>
      </c>
      <c r="Q2473" t="s">
        <v>2831</v>
      </c>
      <c r="R2473" t="s">
        <v>642</v>
      </c>
      <c r="T2473" t="s">
        <v>2719</v>
      </c>
      <c r="V2473" t="s">
        <v>2714</v>
      </c>
      <c r="W2473">
        <v>0.95</v>
      </c>
      <c r="X2473" t="b">
        <v>1</v>
      </c>
      <c r="Y2473" t="s">
        <v>2720</v>
      </c>
    </row>
    <row r="2474" spans="1:25" x14ac:dyDescent="0.35">
      <c r="A2474" t="s">
        <v>2976</v>
      </c>
      <c r="B2474" t="s">
        <v>1496</v>
      </c>
      <c r="C2474" t="s">
        <v>1680</v>
      </c>
      <c r="D2474">
        <v>7.69230769230769E-2</v>
      </c>
      <c r="E2474">
        <v>-8.4513000254002199E-2</v>
      </c>
      <c r="F2474">
        <v>0.23835915410015601</v>
      </c>
      <c r="G2474">
        <v>1</v>
      </c>
      <c r="H2474">
        <v>7.69230769230769E-2</v>
      </c>
      <c r="I2474">
        <v>13</v>
      </c>
      <c r="J2474" t="s">
        <v>642</v>
      </c>
      <c r="K2474" t="s">
        <v>2786</v>
      </c>
      <c r="L2474" t="s">
        <v>2806</v>
      </c>
      <c r="N2474" t="s">
        <v>3307</v>
      </c>
      <c r="O2474" t="s">
        <v>2763</v>
      </c>
      <c r="P2474" t="s">
        <v>2963</v>
      </c>
      <c r="Q2474" t="s">
        <v>2831</v>
      </c>
      <c r="R2474" t="s">
        <v>642</v>
      </c>
      <c r="T2474" t="s">
        <v>2719</v>
      </c>
      <c r="V2474" t="s">
        <v>2714</v>
      </c>
      <c r="W2474">
        <v>0.95</v>
      </c>
      <c r="X2474" t="b">
        <v>1</v>
      </c>
      <c r="Y2474" t="s">
        <v>2720</v>
      </c>
    </row>
    <row r="2475" spans="1:25" x14ac:dyDescent="0.35">
      <c r="A2475" t="s">
        <v>2977</v>
      </c>
      <c r="B2475" t="s">
        <v>1496</v>
      </c>
      <c r="C2475" t="s">
        <v>1914</v>
      </c>
      <c r="D2475">
        <v>1</v>
      </c>
      <c r="E2475" t="e">
        <v>#NUM!</v>
      </c>
      <c r="F2475" t="e">
        <v>#NUM!</v>
      </c>
      <c r="G2475">
        <v>1</v>
      </c>
      <c r="H2475">
        <v>1</v>
      </c>
      <c r="I2475">
        <v>1</v>
      </c>
      <c r="J2475" t="s">
        <v>657</v>
      </c>
      <c r="K2475" t="s">
        <v>2786</v>
      </c>
      <c r="L2475" t="s">
        <v>2814</v>
      </c>
      <c r="N2475" t="s">
        <v>3307</v>
      </c>
      <c r="O2475" t="s">
        <v>2763</v>
      </c>
      <c r="P2475" t="s">
        <v>2963</v>
      </c>
      <c r="Q2475" t="s">
        <v>2978</v>
      </c>
      <c r="R2475" t="s">
        <v>657</v>
      </c>
      <c r="S2475" t="s">
        <v>1496</v>
      </c>
      <c r="T2475" t="s">
        <v>2719</v>
      </c>
      <c r="V2475" t="s">
        <v>2714</v>
      </c>
      <c r="W2475">
        <v>0.95</v>
      </c>
      <c r="X2475" t="b">
        <v>1</v>
      </c>
      <c r="Y2475" t="s">
        <v>2720</v>
      </c>
    </row>
    <row r="2476" spans="1:25" x14ac:dyDescent="0.35">
      <c r="A2476" t="s">
        <v>2979</v>
      </c>
      <c r="B2476" t="s">
        <v>1496</v>
      </c>
      <c r="C2476" t="s">
        <v>1518</v>
      </c>
      <c r="D2476">
        <v>1</v>
      </c>
      <c r="E2476" t="e">
        <v>#NUM!</v>
      </c>
      <c r="F2476" t="e">
        <v>#NUM!</v>
      </c>
      <c r="G2476">
        <v>1</v>
      </c>
      <c r="H2476">
        <v>1</v>
      </c>
      <c r="I2476">
        <v>1</v>
      </c>
      <c r="J2476" t="s">
        <v>681</v>
      </c>
      <c r="K2476" t="s">
        <v>2716</v>
      </c>
      <c r="L2476" t="s">
        <v>2818</v>
      </c>
      <c r="N2476" t="s">
        <v>3307</v>
      </c>
      <c r="O2476" t="s">
        <v>2763</v>
      </c>
      <c r="P2476" t="s">
        <v>2963</v>
      </c>
      <c r="Q2476" t="s">
        <v>2980</v>
      </c>
      <c r="R2476" t="s">
        <v>681</v>
      </c>
      <c r="S2476" t="s">
        <v>1496</v>
      </c>
      <c r="T2476" t="s">
        <v>2719</v>
      </c>
      <c r="V2476" t="s">
        <v>2714</v>
      </c>
      <c r="W2476">
        <v>0.95</v>
      </c>
      <c r="X2476" t="b">
        <v>1</v>
      </c>
      <c r="Y2476" t="s">
        <v>2720</v>
      </c>
    </row>
    <row r="2477" spans="1:25" x14ac:dyDescent="0.35">
      <c r="A2477" t="s">
        <v>2981</v>
      </c>
      <c r="B2477" t="s">
        <v>1496</v>
      </c>
      <c r="C2477" t="s">
        <v>1500</v>
      </c>
      <c r="D2477">
        <v>0.81481481481481499</v>
      </c>
      <c r="E2477">
        <v>0.66075851069406599</v>
      </c>
      <c r="F2477">
        <v>0.96887111893556299</v>
      </c>
      <c r="G2477">
        <v>22</v>
      </c>
      <c r="H2477">
        <v>0.81481481481481499</v>
      </c>
      <c r="I2477">
        <v>27</v>
      </c>
      <c r="J2477" t="s">
        <v>743</v>
      </c>
      <c r="K2477" t="s">
        <v>2716</v>
      </c>
      <c r="L2477" t="s">
        <v>2731</v>
      </c>
      <c r="N2477" t="s">
        <v>3307</v>
      </c>
      <c r="O2477" t="s">
        <v>2763</v>
      </c>
      <c r="P2477" t="s">
        <v>2982</v>
      </c>
      <c r="Q2477" t="s">
        <v>2983</v>
      </c>
      <c r="R2477" t="s">
        <v>743</v>
      </c>
      <c r="T2477" t="s">
        <v>2719</v>
      </c>
      <c r="V2477" t="s">
        <v>2714</v>
      </c>
      <c r="W2477">
        <v>0.95</v>
      </c>
      <c r="X2477" t="b">
        <v>1</v>
      </c>
      <c r="Y2477" t="s">
        <v>2720</v>
      </c>
    </row>
    <row r="2478" spans="1:25" x14ac:dyDescent="0.35">
      <c r="A2478" t="s">
        <v>2981</v>
      </c>
      <c r="B2478" t="s">
        <v>1496</v>
      </c>
      <c r="C2478" t="s">
        <v>1496</v>
      </c>
      <c r="D2478">
        <v>0.18518518518518501</v>
      </c>
      <c r="E2478">
        <v>3.1128881064436599E-2</v>
      </c>
      <c r="F2478">
        <v>0.33924148930593401</v>
      </c>
      <c r="G2478">
        <v>5</v>
      </c>
      <c r="H2478">
        <v>0.18518518518518501</v>
      </c>
      <c r="I2478">
        <v>27</v>
      </c>
      <c r="J2478" t="s">
        <v>743</v>
      </c>
      <c r="K2478" t="s">
        <v>2716</v>
      </c>
      <c r="L2478" t="s">
        <v>2733</v>
      </c>
      <c r="N2478" t="s">
        <v>3307</v>
      </c>
      <c r="O2478" t="s">
        <v>2763</v>
      </c>
      <c r="P2478" t="s">
        <v>2982</v>
      </c>
      <c r="Q2478" t="s">
        <v>2983</v>
      </c>
      <c r="R2478" t="s">
        <v>743</v>
      </c>
      <c r="T2478" t="s">
        <v>2719</v>
      </c>
      <c r="V2478" t="s">
        <v>2714</v>
      </c>
      <c r="W2478">
        <v>0.95</v>
      </c>
      <c r="X2478" t="b">
        <v>1</v>
      </c>
      <c r="Y2478" t="s">
        <v>2720</v>
      </c>
    </row>
    <row r="2479" spans="1:25" x14ac:dyDescent="0.35">
      <c r="A2479" t="s">
        <v>2984</v>
      </c>
      <c r="B2479" t="s">
        <v>1496</v>
      </c>
      <c r="C2479" t="s">
        <v>2079</v>
      </c>
      <c r="D2479">
        <v>0.81818181818181801</v>
      </c>
      <c r="E2479">
        <v>0.64673872075666505</v>
      </c>
      <c r="F2479">
        <v>0.98962491560697197</v>
      </c>
      <c r="G2479">
        <v>18</v>
      </c>
      <c r="H2479">
        <v>0.81818181818181801</v>
      </c>
      <c r="I2479">
        <v>22</v>
      </c>
      <c r="J2479" t="s">
        <v>744</v>
      </c>
      <c r="K2479" t="s">
        <v>2786</v>
      </c>
      <c r="L2479" t="s">
        <v>2985</v>
      </c>
      <c r="N2479" t="s">
        <v>3307</v>
      </c>
      <c r="O2479" t="s">
        <v>2763</v>
      </c>
      <c r="P2479" t="s">
        <v>2982</v>
      </c>
      <c r="Q2479" t="s">
        <v>2986</v>
      </c>
      <c r="R2479" t="s">
        <v>744</v>
      </c>
      <c r="S2479" t="s">
        <v>1496</v>
      </c>
      <c r="T2479" t="s">
        <v>2719</v>
      </c>
      <c r="V2479" t="s">
        <v>2714</v>
      </c>
      <c r="W2479">
        <v>0.95</v>
      </c>
      <c r="X2479" t="b">
        <v>1</v>
      </c>
      <c r="Y2479" t="s">
        <v>2720</v>
      </c>
    </row>
    <row r="2480" spans="1:25" x14ac:dyDescent="0.35">
      <c r="A2480" t="s">
        <v>2984</v>
      </c>
      <c r="B2480" t="s">
        <v>1496</v>
      </c>
      <c r="C2480" t="s">
        <v>1857</v>
      </c>
      <c r="D2480">
        <v>0.40909090909090901</v>
      </c>
      <c r="E2480">
        <v>0.19054298428049701</v>
      </c>
      <c r="F2480">
        <v>0.62763883390132102</v>
      </c>
      <c r="G2480">
        <v>9</v>
      </c>
      <c r="H2480">
        <v>0.40909090909090901</v>
      </c>
      <c r="I2480">
        <v>22</v>
      </c>
      <c r="J2480" t="s">
        <v>744</v>
      </c>
      <c r="K2480" t="s">
        <v>2786</v>
      </c>
      <c r="L2480" t="s">
        <v>2987</v>
      </c>
      <c r="N2480" t="s">
        <v>3307</v>
      </c>
      <c r="O2480" t="s">
        <v>2763</v>
      </c>
      <c r="P2480" t="s">
        <v>2982</v>
      </c>
      <c r="Q2480" t="s">
        <v>2986</v>
      </c>
      <c r="R2480" t="s">
        <v>744</v>
      </c>
      <c r="S2480" t="s">
        <v>1496</v>
      </c>
      <c r="T2480" t="s">
        <v>2719</v>
      </c>
      <c r="V2480" t="s">
        <v>2714</v>
      </c>
      <c r="W2480">
        <v>0.95</v>
      </c>
      <c r="X2480" t="b">
        <v>1</v>
      </c>
      <c r="Y2480" t="s">
        <v>2720</v>
      </c>
    </row>
    <row r="2481" spans="1:25" x14ac:dyDescent="0.35">
      <c r="A2481" t="s">
        <v>2984</v>
      </c>
      <c r="B2481" t="s">
        <v>1496</v>
      </c>
      <c r="C2481" t="s">
        <v>2988</v>
      </c>
      <c r="D2481">
        <v>4.5454545454545497E-2</v>
      </c>
      <c r="E2481">
        <v>-4.7135309457479298E-2</v>
      </c>
      <c r="F2481">
        <v>0.13804440036657001</v>
      </c>
      <c r="G2481">
        <v>1</v>
      </c>
      <c r="H2481">
        <v>4.5454545454545497E-2</v>
      </c>
      <c r="I2481">
        <v>22</v>
      </c>
      <c r="J2481" t="s">
        <v>744</v>
      </c>
      <c r="K2481" t="s">
        <v>2786</v>
      </c>
      <c r="L2481" t="s">
        <v>2989</v>
      </c>
      <c r="N2481" t="s">
        <v>3307</v>
      </c>
      <c r="O2481" t="s">
        <v>2763</v>
      </c>
      <c r="P2481" t="s">
        <v>2982</v>
      </c>
      <c r="Q2481" t="s">
        <v>2986</v>
      </c>
      <c r="R2481" t="s">
        <v>744</v>
      </c>
      <c r="S2481" t="s">
        <v>1496</v>
      </c>
      <c r="T2481" t="s">
        <v>2719</v>
      </c>
      <c r="V2481" t="s">
        <v>2714</v>
      </c>
      <c r="W2481">
        <v>0.95</v>
      </c>
      <c r="X2481" t="b">
        <v>1</v>
      </c>
      <c r="Y2481" t="s">
        <v>2720</v>
      </c>
    </row>
    <row r="2482" spans="1:25" x14ac:dyDescent="0.35">
      <c r="A2482" t="s">
        <v>2984</v>
      </c>
      <c r="B2482" t="s">
        <v>1496</v>
      </c>
      <c r="C2482" t="s">
        <v>2990</v>
      </c>
      <c r="D2482">
        <v>0.13636363636363599</v>
      </c>
      <c r="E2482">
        <v>-1.61789775512798E-2</v>
      </c>
      <c r="F2482">
        <v>0.28890625027855199</v>
      </c>
      <c r="G2482">
        <v>3</v>
      </c>
      <c r="H2482">
        <v>0.13636363636363599</v>
      </c>
      <c r="I2482">
        <v>22</v>
      </c>
      <c r="J2482" t="s">
        <v>744</v>
      </c>
      <c r="K2482" t="s">
        <v>2786</v>
      </c>
      <c r="L2482" t="s">
        <v>2991</v>
      </c>
      <c r="N2482" t="s">
        <v>3307</v>
      </c>
      <c r="O2482" t="s">
        <v>2763</v>
      </c>
      <c r="P2482" t="s">
        <v>2982</v>
      </c>
      <c r="Q2482" t="s">
        <v>2986</v>
      </c>
      <c r="R2482" t="s">
        <v>744</v>
      </c>
      <c r="S2482" t="s">
        <v>1496</v>
      </c>
      <c r="T2482" t="s">
        <v>2719</v>
      </c>
      <c r="V2482" t="s">
        <v>2714</v>
      </c>
      <c r="W2482">
        <v>0.95</v>
      </c>
      <c r="X2482" t="b">
        <v>1</v>
      </c>
      <c r="Y2482" t="s">
        <v>2720</v>
      </c>
    </row>
    <row r="2483" spans="1:25" x14ac:dyDescent="0.35">
      <c r="A2483" t="s">
        <v>2984</v>
      </c>
      <c r="B2483" t="s">
        <v>1496</v>
      </c>
      <c r="C2483" t="s">
        <v>1785</v>
      </c>
      <c r="D2483">
        <v>0.31818181818181801</v>
      </c>
      <c r="E2483">
        <v>0.11114460857168799</v>
      </c>
      <c r="F2483">
        <v>0.52521902779194796</v>
      </c>
      <c r="G2483">
        <v>7</v>
      </c>
      <c r="H2483">
        <v>0.31818181818181801</v>
      </c>
      <c r="I2483">
        <v>22</v>
      </c>
      <c r="J2483" t="s">
        <v>744</v>
      </c>
      <c r="K2483" t="s">
        <v>2786</v>
      </c>
      <c r="L2483" t="s">
        <v>2992</v>
      </c>
      <c r="N2483" t="s">
        <v>3307</v>
      </c>
      <c r="O2483" t="s">
        <v>2763</v>
      </c>
      <c r="P2483" t="s">
        <v>2982</v>
      </c>
      <c r="Q2483" t="s">
        <v>2986</v>
      </c>
      <c r="R2483" t="s">
        <v>744</v>
      </c>
      <c r="S2483" t="s">
        <v>1496</v>
      </c>
      <c r="T2483" t="s">
        <v>2719</v>
      </c>
      <c r="V2483" t="s">
        <v>2714</v>
      </c>
      <c r="W2483">
        <v>0.95</v>
      </c>
      <c r="X2483" t="b">
        <v>1</v>
      </c>
      <c r="Y2483" t="s">
        <v>2720</v>
      </c>
    </row>
    <row r="2484" spans="1:25" x14ac:dyDescent="0.35">
      <c r="A2484" t="s">
        <v>2984</v>
      </c>
      <c r="B2484" t="s">
        <v>1496</v>
      </c>
      <c r="C2484" t="s">
        <v>2993</v>
      </c>
      <c r="D2484">
        <v>9.0909090909090898E-2</v>
      </c>
      <c r="E2484">
        <v>-3.68770491294967E-2</v>
      </c>
      <c r="F2484">
        <v>0.21869523094767901</v>
      </c>
      <c r="G2484">
        <v>2</v>
      </c>
      <c r="H2484">
        <v>9.0909090909090898E-2</v>
      </c>
      <c r="I2484">
        <v>22</v>
      </c>
      <c r="J2484" t="s">
        <v>744</v>
      </c>
      <c r="K2484" t="s">
        <v>2786</v>
      </c>
      <c r="L2484" t="s">
        <v>2994</v>
      </c>
      <c r="N2484" t="s">
        <v>3307</v>
      </c>
      <c r="O2484" t="s">
        <v>2763</v>
      </c>
      <c r="P2484" t="s">
        <v>2982</v>
      </c>
      <c r="Q2484" t="s">
        <v>2986</v>
      </c>
      <c r="R2484" t="s">
        <v>744</v>
      </c>
      <c r="S2484" t="s">
        <v>1496</v>
      </c>
      <c r="T2484" t="s">
        <v>2719</v>
      </c>
      <c r="V2484" t="s">
        <v>2714</v>
      </c>
      <c r="W2484">
        <v>0.95</v>
      </c>
      <c r="X2484" t="b">
        <v>1</v>
      </c>
      <c r="Y2484" t="s">
        <v>2720</v>
      </c>
    </row>
    <row r="2485" spans="1:25" x14ac:dyDescent="0.35">
      <c r="A2485" t="s">
        <v>2984</v>
      </c>
      <c r="B2485" t="s">
        <v>1496</v>
      </c>
      <c r="C2485" t="s">
        <v>2995</v>
      </c>
      <c r="D2485">
        <v>4.5454545454545497E-2</v>
      </c>
      <c r="E2485">
        <v>-4.7135309457479298E-2</v>
      </c>
      <c r="F2485">
        <v>0.13804440036657001</v>
      </c>
      <c r="G2485">
        <v>1</v>
      </c>
      <c r="H2485">
        <v>4.5454545454545497E-2</v>
      </c>
      <c r="I2485">
        <v>22</v>
      </c>
      <c r="J2485" t="s">
        <v>744</v>
      </c>
      <c r="K2485" t="s">
        <v>2786</v>
      </c>
      <c r="L2485" t="s">
        <v>2996</v>
      </c>
      <c r="N2485" t="s">
        <v>3307</v>
      </c>
      <c r="O2485" t="s">
        <v>2763</v>
      </c>
      <c r="P2485" t="s">
        <v>2982</v>
      </c>
      <c r="Q2485" t="s">
        <v>2986</v>
      </c>
      <c r="R2485" t="s">
        <v>744</v>
      </c>
      <c r="S2485" t="s">
        <v>1496</v>
      </c>
      <c r="T2485" t="s">
        <v>2719</v>
      </c>
      <c r="V2485" t="s">
        <v>2714</v>
      </c>
      <c r="W2485">
        <v>0.95</v>
      </c>
      <c r="X2485" t="b">
        <v>1</v>
      </c>
      <c r="Y2485" t="s">
        <v>2720</v>
      </c>
    </row>
    <row r="2486" spans="1:25" x14ac:dyDescent="0.35">
      <c r="A2486" t="s">
        <v>2984</v>
      </c>
      <c r="B2486" t="s">
        <v>1496</v>
      </c>
      <c r="C2486" t="s">
        <v>2997</v>
      </c>
      <c r="D2486">
        <v>4.5454545454545497E-2</v>
      </c>
      <c r="E2486">
        <v>-4.7135309457479298E-2</v>
      </c>
      <c r="F2486">
        <v>0.13804440036657001</v>
      </c>
      <c r="G2486">
        <v>1</v>
      </c>
      <c r="H2486">
        <v>4.5454545454545497E-2</v>
      </c>
      <c r="I2486">
        <v>22</v>
      </c>
      <c r="J2486" t="s">
        <v>744</v>
      </c>
      <c r="K2486" t="s">
        <v>2786</v>
      </c>
      <c r="L2486" t="s">
        <v>2998</v>
      </c>
      <c r="N2486" t="s">
        <v>3307</v>
      </c>
      <c r="O2486" t="s">
        <v>2763</v>
      </c>
      <c r="P2486" t="s">
        <v>2982</v>
      </c>
      <c r="Q2486" t="s">
        <v>2986</v>
      </c>
      <c r="R2486" t="s">
        <v>744</v>
      </c>
      <c r="S2486" t="s">
        <v>1496</v>
      </c>
      <c r="T2486" t="s">
        <v>2719</v>
      </c>
      <c r="V2486" t="s">
        <v>2714</v>
      </c>
      <c r="W2486">
        <v>0.95</v>
      </c>
      <c r="X2486" t="b">
        <v>1</v>
      </c>
      <c r="Y2486" t="s">
        <v>2720</v>
      </c>
    </row>
    <row r="2487" spans="1:25" x14ac:dyDescent="0.35">
      <c r="A2487" t="s">
        <v>2999</v>
      </c>
      <c r="B2487" t="s">
        <v>1496</v>
      </c>
      <c r="C2487" t="s">
        <v>2079</v>
      </c>
      <c r="D2487">
        <v>0.4</v>
      </c>
      <c r="E2487">
        <v>-0.20983842801699801</v>
      </c>
      <c r="F2487">
        <v>1.0098384280170001</v>
      </c>
      <c r="G2487">
        <v>2</v>
      </c>
      <c r="H2487">
        <v>0.4</v>
      </c>
      <c r="I2487">
        <v>5</v>
      </c>
      <c r="J2487" t="s">
        <v>762</v>
      </c>
      <c r="K2487" t="s">
        <v>2786</v>
      </c>
      <c r="L2487" t="s">
        <v>2985</v>
      </c>
      <c r="N2487" t="s">
        <v>3307</v>
      </c>
      <c r="O2487" t="s">
        <v>2763</v>
      </c>
      <c r="P2487" t="s">
        <v>2982</v>
      </c>
      <c r="Q2487" t="s">
        <v>3000</v>
      </c>
      <c r="R2487" t="s">
        <v>762</v>
      </c>
      <c r="S2487" t="s">
        <v>1496</v>
      </c>
      <c r="T2487" t="s">
        <v>2719</v>
      </c>
      <c r="V2487" t="s">
        <v>2714</v>
      </c>
      <c r="W2487">
        <v>0.95</v>
      </c>
      <c r="X2487" t="b">
        <v>1</v>
      </c>
      <c r="Y2487" t="s">
        <v>2720</v>
      </c>
    </row>
    <row r="2488" spans="1:25" x14ac:dyDescent="0.35">
      <c r="A2488" t="s">
        <v>2999</v>
      </c>
      <c r="B2488" t="s">
        <v>1496</v>
      </c>
      <c r="C2488" t="s">
        <v>1857</v>
      </c>
      <c r="D2488">
        <v>0.6</v>
      </c>
      <c r="E2488">
        <v>-9.8384280169980798E-3</v>
      </c>
      <c r="F2488">
        <v>1.209838428017</v>
      </c>
      <c r="G2488">
        <v>3</v>
      </c>
      <c r="H2488">
        <v>0.6</v>
      </c>
      <c r="I2488">
        <v>5</v>
      </c>
      <c r="J2488" t="s">
        <v>762</v>
      </c>
      <c r="K2488" t="s">
        <v>2786</v>
      </c>
      <c r="L2488" t="s">
        <v>2987</v>
      </c>
      <c r="N2488" t="s">
        <v>3307</v>
      </c>
      <c r="O2488" t="s">
        <v>2763</v>
      </c>
      <c r="P2488" t="s">
        <v>2982</v>
      </c>
      <c r="Q2488" t="s">
        <v>3000</v>
      </c>
      <c r="R2488" t="s">
        <v>762</v>
      </c>
      <c r="S2488" t="s">
        <v>1496</v>
      </c>
      <c r="T2488" t="s">
        <v>2719</v>
      </c>
      <c r="V2488" t="s">
        <v>2714</v>
      </c>
      <c r="W2488">
        <v>0.95</v>
      </c>
      <c r="X2488" t="b">
        <v>1</v>
      </c>
      <c r="Y2488" t="s">
        <v>2720</v>
      </c>
    </row>
    <row r="2489" spans="1:25" x14ac:dyDescent="0.35">
      <c r="A2489" t="s">
        <v>2999</v>
      </c>
      <c r="B2489" t="s">
        <v>1496</v>
      </c>
      <c r="C2489" t="s">
        <v>1785</v>
      </c>
      <c r="D2489">
        <v>0.4</v>
      </c>
      <c r="E2489">
        <v>-0.20983842801699801</v>
      </c>
      <c r="F2489">
        <v>1.0098384280170001</v>
      </c>
      <c r="G2489">
        <v>2</v>
      </c>
      <c r="H2489">
        <v>0.4</v>
      </c>
      <c r="I2489">
        <v>5</v>
      </c>
      <c r="J2489" t="s">
        <v>762</v>
      </c>
      <c r="K2489" t="s">
        <v>2786</v>
      </c>
      <c r="L2489" t="s">
        <v>2992</v>
      </c>
      <c r="N2489" t="s">
        <v>3307</v>
      </c>
      <c r="O2489" t="s">
        <v>2763</v>
      </c>
      <c r="P2489" t="s">
        <v>2982</v>
      </c>
      <c r="Q2489" t="s">
        <v>3000</v>
      </c>
      <c r="R2489" t="s">
        <v>762</v>
      </c>
      <c r="S2489" t="s">
        <v>1496</v>
      </c>
      <c r="T2489" t="s">
        <v>2719</v>
      </c>
      <c r="V2489" t="s">
        <v>2714</v>
      </c>
      <c r="W2489">
        <v>0.95</v>
      </c>
      <c r="X2489" t="b">
        <v>1</v>
      </c>
      <c r="Y2489" t="s">
        <v>2720</v>
      </c>
    </row>
    <row r="2490" spans="1:25" x14ac:dyDescent="0.35">
      <c r="A2490" t="s">
        <v>2999</v>
      </c>
      <c r="B2490" t="s">
        <v>1496</v>
      </c>
      <c r="C2490" t="s">
        <v>3001</v>
      </c>
      <c r="D2490">
        <v>0.2</v>
      </c>
      <c r="E2490">
        <v>-0.29793099139421803</v>
      </c>
      <c r="F2490">
        <v>0.69793099139421799</v>
      </c>
      <c r="G2490">
        <v>1</v>
      </c>
      <c r="H2490">
        <v>0.2</v>
      </c>
      <c r="I2490">
        <v>5</v>
      </c>
      <c r="J2490" t="s">
        <v>762</v>
      </c>
      <c r="K2490" t="s">
        <v>2786</v>
      </c>
      <c r="L2490" t="s">
        <v>3002</v>
      </c>
      <c r="N2490" t="s">
        <v>3307</v>
      </c>
      <c r="O2490" t="s">
        <v>2763</v>
      </c>
      <c r="P2490" t="s">
        <v>2982</v>
      </c>
      <c r="Q2490" t="s">
        <v>3000</v>
      </c>
      <c r="R2490" t="s">
        <v>762</v>
      </c>
      <c r="S2490" t="s">
        <v>1496</v>
      </c>
      <c r="T2490" t="s">
        <v>2719</v>
      </c>
      <c r="V2490" t="s">
        <v>2714</v>
      </c>
      <c r="W2490">
        <v>0.95</v>
      </c>
      <c r="X2490" t="b">
        <v>1</v>
      </c>
      <c r="Y2490" t="s">
        <v>2720</v>
      </c>
    </row>
    <row r="2491" spans="1:25" x14ac:dyDescent="0.35">
      <c r="A2491" t="s">
        <v>3003</v>
      </c>
      <c r="B2491" t="s">
        <v>1496</v>
      </c>
      <c r="C2491" t="s">
        <v>1579</v>
      </c>
      <c r="D2491">
        <v>0.296296296296296</v>
      </c>
      <c r="E2491">
        <v>0.115201935770169</v>
      </c>
      <c r="F2491">
        <v>0.47739065682242399</v>
      </c>
      <c r="G2491">
        <v>8</v>
      </c>
      <c r="H2491">
        <v>0.296296296296296</v>
      </c>
      <c r="I2491">
        <v>27</v>
      </c>
      <c r="J2491" t="s">
        <v>780</v>
      </c>
      <c r="K2491" t="s">
        <v>2786</v>
      </c>
      <c r="L2491" t="s">
        <v>2800</v>
      </c>
      <c r="N2491" t="s">
        <v>3307</v>
      </c>
      <c r="O2491" t="s">
        <v>2763</v>
      </c>
      <c r="P2491" t="s">
        <v>2982</v>
      </c>
      <c r="Q2491" t="s">
        <v>2831</v>
      </c>
      <c r="R2491" t="s">
        <v>780</v>
      </c>
      <c r="T2491" t="s">
        <v>2719</v>
      </c>
      <c r="V2491" t="s">
        <v>2714</v>
      </c>
      <c r="W2491">
        <v>0.95</v>
      </c>
      <c r="X2491" t="b">
        <v>1</v>
      </c>
      <c r="Y2491" t="s">
        <v>2720</v>
      </c>
    </row>
    <row r="2492" spans="1:25" x14ac:dyDescent="0.35">
      <c r="A2492" t="s">
        <v>3003</v>
      </c>
      <c r="B2492" t="s">
        <v>1496</v>
      </c>
      <c r="C2492" t="s">
        <v>1505</v>
      </c>
      <c r="D2492">
        <v>0.33333333333333298</v>
      </c>
      <c r="E2492">
        <v>0.146376803043686</v>
      </c>
      <c r="F2492">
        <v>0.52028986362298102</v>
      </c>
      <c r="G2492">
        <v>9</v>
      </c>
      <c r="H2492">
        <v>0.33333333333333298</v>
      </c>
      <c r="I2492">
        <v>27</v>
      </c>
      <c r="J2492" t="s">
        <v>780</v>
      </c>
      <c r="K2492" t="s">
        <v>2786</v>
      </c>
      <c r="L2492" t="s">
        <v>2804</v>
      </c>
      <c r="N2492" t="s">
        <v>3307</v>
      </c>
      <c r="O2492" t="s">
        <v>2763</v>
      </c>
      <c r="P2492" t="s">
        <v>2982</v>
      </c>
      <c r="Q2492" t="s">
        <v>2831</v>
      </c>
      <c r="R2492" t="s">
        <v>780</v>
      </c>
      <c r="T2492" t="s">
        <v>2719</v>
      </c>
      <c r="V2492" t="s">
        <v>2714</v>
      </c>
      <c r="W2492">
        <v>0.95</v>
      </c>
      <c r="X2492" t="b">
        <v>1</v>
      </c>
      <c r="Y2492" t="s">
        <v>2720</v>
      </c>
    </row>
    <row r="2493" spans="1:25" x14ac:dyDescent="0.35">
      <c r="A2493" t="s">
        <v>3003</v>
      </c>
      <c r="B2493" t="s">
        <v>1496</v>
      </c>
      <c r="C2493" t="s">
        <v>1679</v>
      </c>
      <c r="D2493">
        <v>0.44444444444444398</v>
      </c>
      <c r="E2493">
        <v>0.247374958058596</v>
      </c>
      <c r="F2493">
        <v>0.64151393083029296</v>
      </c>
      <c r="G2493">
        <v>12</v>
      </c>
      <c r="H2493">
        <v>0.44444444444444398</v>
      </c>
      <c r="I2493">
        <v>27</v>
      </c>
      <c r="J2493" t="s">
        <v>780</v>
      </c>
      <c r="K2493" t="s">
        <v>2786</v>
      </c>
      <c r="L2493" t="s">
        <v>2805</v>
      </c>
      <c r="N2493" t="s">
        <v>3307</v>
      </c>
      <c r="O2493" t="s">
        <v>2763</v>
      </c>
      <c r="P2493" t="s">
        <v>2982</v>
      </c>
      <c r="Q2493" t="s">
        <v>2831</v>
      </c>
      <c r="R2493" t="s">
        <v>780</v>
      </c>
      <c r="T2493" t="s">
        <v>2719</v>
      </c>
      <c r="V2493" t="s">
        <v>2714</v>
      </c>
      <c r="W2493">
        <v>0.95</v>
      </c>
      <c r="X2493" t="b">
        <v>1</v>
      </c>
      <c r="Y2493" t="s">
        <v>2720</v>
      </c>
    </row>
    <row r="2494" spans="1:25" x14ac:dyDescent="0.35">
      <c r="A2494" t="s">
        <v>3003</v>
      </c>
      <c r="B2494" t="s">
        <v>1496</v>
      </c>
      <c r="C2494" t="s">
        <v>1680</v>
      </c>
      <c r="D2494">
        <v>0.22222222222222199</v>
      </c>
      <c r="E2494">
        <v>5.7342060513581802E-2</v>
      </c>
      <c r="F2494">
        <v>0.38710238393086299</v>
      </c>
      <c r="G2494">
        <v>6</v>
      </c>
      <c r="H2494">
        <v>0.22222222222222199</v>
      </c>
      <c r="I2494">
        <v>27</v>
      </c>
      <c r="J2494" t="s">
        <v>780</v>
      </c>
      <c r="K2494" t="s">
        <v>2786</v>
      </c>
      <c r="L2494" t="s">
        <v>2806</v>
      </c>
      <c r="N2494" t="s">
        <v>3307</v>
      </c>
      <c r="O2494" t="s">
        <v>2763</v>
      </c>
      <c r="P2494" t="s">
        <v>2982</v>
      </c>
      <c r="Q2494" t="s">
        <v>2831</v>
      </c>
      <c r="R2494" t="s">
        <v>780</v>
      </c>
      <c r="T2494" t="s">
        <v>2719</v>
      </c>
      <c r="V2494" t="s">
        <v>2714</v>
      </c>
      <c r="W2494">
        <v>0.95</v>
      </c>
      <c r="X2494" t="b">
        <v>1</v>
      </c>
      <c r="Y2494" t="s">
        <v>2720</v>
      </c>
    </row>
    <row r="2495" spans="1:25" x14ac:dyDescent="0.35">
      <c r="A2495" t="s">
        <v>3004</v>
      </c>
      <c r="B2495" t="s">
        <v>1496</v>
      </c>
      <c r="C2495" t="s">
        <v>1553</v>
      </c>
      <c r="D2495">
        <v>0.2</v>
      </c>
      <c r="E2495">
        <v>-0.29793099139421803</v>
      </c>
      <c r="F2495">
        <v>0.69793099139421799</v>
      </c>
      <c r="G2495">
        <v>1</v>
      </c>
      <c r="H2495">
        <v>0.2</v>
      </c>
      <c r="I2495">
        <v>5</v>
      </c>
      <c r="J2495" t="s">
        <v>795</v>
      </c>
      <c r="K2495" t="s">
        <v>2786</v>
      </c>
      <c r="L2495" t="s">
        <v>3005</v>
      </c>
      <c r="N2495" t="s">
        <v>3307</v>
      </c>
      <c r="O2495" t="s">
        <v>2763</v>
      </c>
      <c r="P2495" t="s">
        <v>2982</v>
      </c>
      <c r="Q2495" t="s">
        <v>3006</v>
      </c>
      <c r="R2495" t="s">
        <v>795</v>
      </c>
      <c r="S2495" t="s">
        <v>1496</v>
      </c>
      <c r="T2495" t="s">
        <v>2719</v>
      </c>
      <c r="V2495" t="s">
        <v>2714</v>
      </c>
      <c r="W2495">
        <v>0.95</v>
      </c>
      <c r="X2495" t="b">
        <v>1</v>
      </c>
      <c r="Y2495" t="s">
        <v>2720</v>
      </c>
    </row>
    <row r="2496" spans="1:25" x14ac:dyDescent="0.35">
      <c r="A2496" t="s">
        <v>3004</v>
      </c>
      <c r="B2496" t="s">
        <v>1496</v>
      </c>
      <c r="C2496" t="s">
        <v>3007</v>
      </c>
      <c r="D2496">
        <v>0.2</v>
      </c>
      <c r="E2496">
        <v>-0.29793099139421803</v>
      </c>
      <c r="F2496">
        <v>0.69793099139421799</v>
      </c>
      <c r="G2496">
        <v>1</v>
      </c>
      <c r="H2496">
        <v>0.2</v>
      </c>
      <c r="I2496">
        <v>5</v>
      </c>
      <c r="J2496" t="s">
        <v>795</v>
      </c>
      <c r="K2496" t="s">
        <v>2786</v>
      </c>
      <c r="L2496" t="s">
        <v>3008</v>
      </c>
      <c r="N2496" t="s">
        <v>3307</v>
      </c>
      <c r="O2496" t="s">
        <v>2763</v>
      </c>
      <c r="P2496" t="s">
        <v>2982</v>
      </c>
      <c r="Q2496" t="s">
        <v>3006</v>
      </c>
      <c r="R2496" t="s">
        <v>795</v>
      </c>
      <c r="S2496" t="s">
        <v>1496</v>
      </c>
      <c r="T2496" t="s">
        <v>2719</v>
      </c>
      <c r="V2496" t="s">
        <v>2714</v>
      </c>
      <c r="W2496">
        <v>0.95</v>
      </c>
      <c r="X2496" t="b">
        <v>1</v>
      </c>
      <c r="Y2496" t="s">
        <v>2720</v>
      </c>
    </row>
    <row r="2497" spans="1:25" x14ac:dyDescent="0.35">
      <c r="A2497" t="s">
        <v>3004</v>
      </c>
      <c r="B2497" t="s">
        <v>1496</v>
      </c>
      <c r="C2497" t="s">
        <v>1681</v>
      </c>
      <c r="D2497">
        <v>0.4</v>
      </c>
      <c r="E2497">
        <v>-0.20983842801699801</v>
      </c>
      <c r="F2497">
        <v>1.0098384280170001</v>
      </c>
      <c r="G2497">
        <v>2</v>
      </c>
      <c r="H2497">
        <v>0.4</v>
      </c>
      <c r="I2497">
        <v>5</v>
      </c>
      <c r="J2497" t="s">
        <v>795</v>
      </c>
      <c r="K2497" t="s">
        <v>2786</v>
      </c>
      <c r="L2497" t="s">
        <v>2813</v>
      </c>
      <c r="N2497" t="s">
        <v>3307</v>
      </c>
      <c r="O2497" t="s">
        <v>2763</v>
      </c>
      <c r="P2497" t="s">
        <v>2982</v>
      </c>
      <c r="Q2497" t="s">
        <v>3006</v>
      </c>
      <c r="R2497" t="s">
        <v>795</v>
      </c>
      <c r="S2497" t="s">
        <v>1496</v>
      </c>
      <c r="T2497" t="s">
        <v>2719</v>
      </c>
      <c r="V2497" t="s">
        <v>2714</v>
      </c>
      <c r="W2497">
        <v>0.95</v>
      </c>
      <c r="X2497" t="b">
        <v>1</v>
      </c>
      <c r="Y2497" t="s">
        <v>2720</v>
      </c>
    </row>
    <row r="2498" spans="1:25" x14ac:dyDescent="0.35">
      <c r="A2498" t="s">
        <v>3004</v>
      </c>
      <c r="B2498" t="s">
        <v>1496</v>
      </c>
      <c r="C2498" t="s">
        <v>1914</v>
      </c>
      <c r="D2498">
        <v>0.4</v>
      </c>
      <c r="E2498">
        <v>-0.20983842801699801</v>
      </c>
      <c r="F2498">
        <v>1.0098384280170001</v>
      </c>
      <c r="G2498">
        <v>2</v>
      </c>
      <c r="H2498">
        <v>0.4</v>
      </c>
      <c r="I2498">
        <v>5</v>
      </c>
      <c r="J2498" t="s">
        <v>795</v>
      </c>
      <c r="K2498" t="s">
        <v>2786</v>
      </c>
      <c r="L2498" t="s">
        <v>2814</v>
      </c>
      <c r="N2498" t="s">
        <v>3307</v>
      </c>
      <c r="O2498" t="s">
        <v>2763</v>
      </c>
      <c r="P2498" t="s">
        <v>2982</v>
      </c>
      <c r="Q2498" t="s">
        <v>3006</v>
      </c>
      <c r="R2498" t="s">
        <v>795</v>
      </c>
      <c r="S2498" t="s">
        <v>1496</v>
      </c>
      <c r="T2498" t="s">
        <v>2719</v>
      </c>
      <c r="V2498" t="s">
        <v>2714</v>
      </c>
      <c r="W2498">
        <v>0.95</v>
      </c>
      <c r="X2498" t="b">
        <v>1</v>
      </c>
      <c r="Y2498" t="s">
        <v>2720</v>
      </c>
    </row>
    <row r="2499" spans="1:25" x14ac:dyDescent="0.35">
      <c r="A2499" t="s">
        <v>3009</v>
      </c>
      <c r="B2499" t="s">
        <v>1496</v>
      </c>
      <c r="C2499" t="s">
        <v>1518</v>
      </c>
      <c r="D2499">
        <v>0.6</v>
      </c>
      <c r="E2499">
        <v>-9.8384280169980798E-3</v>
      </c>
      <c r="F2499">
        <v>1.209838428017</v>
      </c>
      <c r="G2499">
        <v>3</v>
      </c>
      <c r="H2499">
        <v>0.6</v>
      </c>
      <c r="I2499">
        <v>5</v>
      </c>
      <c r="J2499" t="s">
        <v>824</v>
      </c>
      <c r="K2499" t="s">
        <v>2716</v>
      </c>
      <c r="L2499" t="s">
        <v>2818</v>
      </c>
      <c r="N2499" t="s">
        <v>3307</v>
      </c>
      <c r="O2499" t="s">
        <v>2763</v>
      </c>
      <c r="P2499" t="s">
        <v>2982</v>
      </c>
      <c r="Q2499" t="s">
        <v>3010</v>
      </c>
      <c r="R2499" t="s">
        <v>824</v>
      </c>
      <c r="S2499" t="s">
        <v>1496</v>
      </c>
      <c r="T2499" t="s">
        <v>2719</v>
      </c>
      <c r="V2499" t="s">
        <v>2714</v>
      </c>
      <c r="W2499">
        <v>0.95</v>
      </c>
      <c r="X2499" t="b">
        <v>1</v>
      </c>
      <c r="Y2499" t="s">
        <v>2720</v>
      </c>
    </row>
    <row r="2500" spans="1:25" x14ac:dyDescent="0.35">
      <c r="A2500" t="s">
        <v>3009</v>
      </c>
      <c r="B2500" t="s">
        <v>1496</v>
      </c>
      <c r="C2500" t="s">
        <v>1563</v>
      </c>
      <c r="D2500">
        <v>0.4</v>
      </c>
      <c r="E2500">
        <v>-0.20983842801699801</v>
      </c>
      <c r="F2500">
        <v>1.0098384280170001</v>
      </c>
      <c r="G2500">
        <v>2</v>
      </c>
      <c r="H2500">
        <v>0.4</v>
      </c>
      <c r="I2500">
        <v>5</v>
      </c>
      <c r="J2500" t="s">
        <v>824</v>
      </c>
      <c r="K2500" t="s">
        <v>2716</v>
      </c>
      <c r="L2500" t="s">
        <v>2820</v>
      </c>
      <c r="N2500" t="s">
        <v>3307</v>
      </c>
      <c r="O2500" t="s">
        <v>2763</v>
      </c>
      <c r="P2500" t="s">
        <v>2982</v>
      </c>
      <c r="Q2500" t="s">
        <v>3010</v>
      </c>
      <c r="R2500" t="s">
        <v>824</v>
      </c>
      <c r="S2500" t="s">
        <v>1496</v>
      </c>
      <c r="T2500" t="s">
        <v>2719</v>
      </c>
      <c r="V2500" t="s">
        <v>2714</v>
      </c>
      <c r="W2500">
        <v>0.95</v>
      </c>
      <c r="X2500" t="b">
        <v>1</v>
      </c>
      <c r="Y2500" t="s">
        <v>2720</v>
      </c>
    </row>
    <row r="2501" spans="1:25" x14ac:dyDescent="0.35">
      <c r="A2501" t="s">
        <v>3011</v>
      </c>
      <c r="B2501" t="s">
        <v>1496</v>
      </c>
      <c r="C2501" t="s">
        <v>1500</v>
      </c>
      <c r="D2501">
        <v>0.66666666666666696</v>
      </c>
      <c r="E2501">
        <v>-0.50735061122695901</v>
      </c>
      <c r="F2501">
        <v>1.8406839445602901</v>
      </c>
      <c r="G2501">
        <v>2</v>
      </c>
      <c r="H2501">
        <v>0.66666666666666696</v>
      </c>
      <c r="I2501">
        <v>3</v>
      </c>
      <c r="J2501" t="s">
        <v>825</v>
      </c>
      <c r="K2501" t="s">
        <v>2716</v>
      </c>
      <c r="L2501" t="s">
        <v>2731</v>
      </c>
      <c r="N2501" t="s">
        <v>3307</v>
      </c>
      <c r="O2501" t="s">
        <v>2763</v>
      </c>
      <c r="P2501" t="s">
        <v>3012</v>
      </c>
      <c r="Q2501" t="s">
        <v>3013</v>
      </c>
      <c r="R2501" t="s">
        <v>825</v>
      </c>
      <c r="T2501" t="s">
        <v>2719</v>
      </c>
      <c r="V2501" t="s">
        <v>2714</v>
      </c>
      <c r="W2501">
        <v>0.95</v>
      </c>
      <c r="X2501" t="b">
        <v>1</v>
      </c>
      <c r="Y2501" t="s">
        <v>2720</v>
      </c>
    </row>
    <row r="2502" spans="1:25" x14ac:dyDescent="0.35">
      <c r="A2502" t="s">
        <v>3011</v>
      </c>
      <c r="B2502" t="s">
        <v>1496</v>
      </c>
      <c r="C2502" t="s">
        <v>1496</v>
      </c>
      <c r="D2502">
        <v>0.33333333333333298</v>
      </c>
      <c r="E2502">
        <v>-0.84068394456029205</v>
      </c>
      <c r="F2502">
        <v>1.5073506112269599</v>
      </c>
      <c r="G2502">
        <v>1</v>
      </c>
      <c r="H2502">
        <v>0.33333333333333298</v>
      </c>
      <c r="I2502">
        <v>3</v>
      </c>
      <c r="J2502" t="s">
        <v>825</v>
      </c>
      <c r="K2502" t="s">
        <v>2716</v>
      </c>
      <c r="L2502" t="s">
        <v>2733</v>
      </c>
      <c r="N2502" t="s">
        <v>3307</v>
      </c>
      <c r="O2502" t="s">
        <v>2763</v>
      </c>
      <c r="P2502" t="s">
        <v>3012</v>
      </c>
      <c r="Q2502" t="s">
        <v>3013</v>
      </c>
      <c r="R2502" t="s">
        <v>825</v>
      </c>
      <c r="T2502" t="s">
        <v>2719</v>
      </c>
      <c r="V2502" t="s">
        <v>2714</v>
      </c>
      <c r="W2502">
        <v>0.95</v>
      </c>
      <c r="X2502" t="b">
        <v>1</v>
      </c>
      <c r="Y2502" t="s">
        <v>2720</v>
      </c>
    </row>
    <row r="2503" spans="1:25" x14ac:dyDescent="0.35">
      <c r="A2503" t="s">
        <v>3014</v>
      </c>
      <c r="B2503" t="s">
        <v>1496</v>
      </c>
      <c r="C2503" t="s">
        <v>1505</v>
      </c>
      <c r="D2503">
        <v>0.66666666666666696</v>
      </c>
      <c r="E2503">
        <v>-0.50735061122695901</v>
      </c>
      <c r="F2503">
        <v>1.8406839445602901</v>
      </c>
      <c r="G2503">
        <v>2</v>
      </c>
      <c r="H2503">
        <v>0.66666666666666696</v>
      </c>
      <c r="I2503">
        <v>3</v>
      </c>
      <c r="J2503" t="s">
        <v>826</v>
      </c>
      <c r="K2503" t="s">
        <v>2786</v>
      </c>
      <c r="L2503" t="s">
        <v>2804</v>
      </c>
      <c r="N2503" t="s">
        <v>3307</v>
      </c>
      <c r="O2503" t="s">
        <v>2763</v>
      </c>
      <c r="P2503" t="s">
        <v>3012</v>
      </c>
      <c r="Q2503" t="s">
        <v>2831</v>
      </c>
      <c r="R2503" t="s">
        <v>826</v>
      </c>
      <c r="T2503" t="s">
        <v>2719</v>
      </c>
      <c r="V2503" t="s">
        <v>2714</v>
      </c>
      <c r="W2503">
        <v>0.95</v>
      </c>
      <c r="X2503" t="b">
        <v>1</v>
      </c>
      <c r="Y2503" t="s">
        <v>2720</v>
      </c>
    </row>
    <row r="2504" spans="1:25" x14ac:dyDescent="0.35">
      <c r="A2504" t="s">
        <v>3014</v>
      </c>
      <c r="B2504" t="s">
        <v>1496</v>
      </c>
      <c r="C2504" t="s">
        <v>1680</v>
      </c>
      <c r="D2504">
        <v>0.33333333333333298</v>
      </c>
      <c r="E2504">
        <v>-0.84068394456029205</v>
      </c>
      <c r="F2504">
        <v>1.5073506112269599</v>
      </c>
      <c r="G2504">
        <v>1</v>
      </c>
      <c r="H2504">
        <v>0.33333333333333298</v>
      </c>
      <c r="I2504">
        <v>3</v>
      </c>
      <c r="J2504" t="s">
        <v>826</v>
      </c>
      <c r="K2504" t="s">
        <v>2786</v>
      </c>
      <c r="L2504" t="s">
        <v>2806</v>
      </c>
      <c r="N2504" t="s">
        <v>3307</v>
      </c>
      <c r="O2504" t="s">
        <v>2763</v>
      </c>
      <c r="P2504" t="s">
        <v>3012</v>
      </c>
      <c r="Q2504" t="s">
        <v>2831</v>
      </c>
      <c r="R2504" t="s">
        <v>826</v>
      </c>
      <c r="T2504" t="s">
        <v>2719</v>
      </c>
      <c r="V2504" t="s">
        <v>2714</v>
      </c>
      <c r="W2504">
        <v>0.95</v>
      </c>
      <c r="X2504" t="b">
        <v>1</v>
      </c>
      <c r="Y2504" t="s">
        <v>2720</v>
      </c>
    </row>
    <row r="2505" spans="1:25" x14ac:dyDescent="0.35">
      <c r="A2505" t="s">
        <v>3015</v>
      </c>
      <c r="B2505" t="s">
        <v>1496</v>
      </c>
      <c r="C2505" t="s">
        <v>1914</v>
      </c>
      <c r="D2505">
        <v>1</v>
      </c>
      <c r="E2505" t="e">
        <v>#NUM!</v>
      </c>
      <c r="F2505" t="e">
        <v>#NUM!</v>
      </c>
      <c r="G2505">
        <v>1</v>
      </c>
      <c r="H2505">
        <v>1</v>
      </c>
      <c r="I2505">
        <v>1</v>
      </c>
      <c r="J2505" t="s">
        <v>841</v>
      </c>
      <c r="K2505" t="s">
        <v>2786</v>
      </c>
      <c r="L2505" t="s">
        <v>2814</v>
      </c>
      <c r="N2505" t="s">
        <v>3307</v>
      </c>
      <c r="O2505" t="s">
        <v>2763</v>
      </c>
      <c r="P2505" t="s">
        <v>3012</v>
      </c>
      <c r="Q2505" t="s">
        <v>3016</v>
      </c>
      <c r="R2505" t="s">
        <v>841</v>
      </c>
      <c r="S2505" t="s">
        <v>1496</v>
      </c>
      <c r="T2505" t="s">
        <v>2719</v>
      </c>
      <c r="V2505" t="s">
        <v>2714</v>
      </c>
      <c r="W2505">
        <v>0.95</v>
      </c>
      <c r="X2505" t="b">
        <v>1</v>
      </c>
      <c r="Y2505" t="s">
        <v>2720</v>
      </c>
    </row>
    <row r="2506" spans="1:25" x14ac:dyDescent="0.35">
      <c r="A2506" t="s">
        <v>3017</v>
      </c>
      <c r="B2506" t="s">
        <v>1496</v>
      </c>
      <c r="C2506" t="s">
        <v>1500</v>
      </c>
      <c r="D2506">
        <v>1</v>
      </c>
      <c r="E2506">
        <v>1</v>
      </c>
      <c r="F2506">
        <v>1</v>
      </c>
      <c r="G2506">
        <v>2</v>
      </c>
      <c r="H2506">
        <v>1</v>
      </c>
      <c r="I2506">
        <v>2</v>
      </c>
      <c r="J2506" t="s">
        <v>851</v>
      </c>
      <c r="K2506" t="s">
        <v>2716</v>
      </c>
      <c r="L2506" t="s">
        <v>2731</v>
      </c>
      <c r="N2506" t="s">
        <v>3307</v>
      </c>
      <c r="O2506" t="s">
        <v>2763</v>
      </c>
      <c r="P2506" t="s">
        <v>3018</v>
      </c>
      <c r="Q2506" t="s">
        <v>3019</v>
      </c>
      <c r="R2506" t="s">
        <v>851</v>
      </c>
      <c r="T2506" t="s">
        <v>2719</v>
      </c>
      <c r="V2506" t="s">
        <v>2714</v>
      </c>
      <c r="W2506">
        <v>0.95</v>
      </c>
      <c r="X2506" t="b">
        <v>1</v>
      </c>
      <c r="Y2506" t="s">
        <v>2720</v>
      </c>
    </row>
    <row r="2507" spans="1:25" x14ac:dyDescent="0.35">
      <c r="A2507" t="s">
        <v>3020</v>
      </c>
      <c r="B2507" t="s">
        <v>1496</v>
      </c>
      <c r="C2507" t="s">
        <v>2398</v>
      </c>
      <c r="D2507">
        <v>0.5</v>
      </c>
      <c r="E2507">
        <v>-4.0037671903700902</v>
      </c>
      <c r="F2507">
        <v>5.0037671903700902</v>
      </c>
      <c r="G2507">
        <v>1</v>
      </c>
      <c r="H2507">
        <v>0.5</v>
      </c>
      <c r="I2507">
        <v>2</v>
      </c>
      <c r="J2507" t="s">
        <v>852</v>
      </c>
      <c r="K2507" t="s">
        <v>2786</v>
      </c>
      <c r="L2507" t="s">
        <v>3021</v>
      </c>
      <c r="N2507" t="s">
        <v>3307</v>
      </c>
      <c r="O2507" t="s">
        <v>2763</v>
      </c>
      <c r="P2507" t="s">
        <v>3018</v>
      </c>
      <c r="Q2507" t="s">
        <v>3022</v>
      </c>
      <c r="R2507" t="s">
        <v>852</v>
      </c>
      <c r="S2507" t="s">
        <v>1496</v>
      </c>
      <c r="T2507" t="s">
        <v>2719</v>
      </c>
      <c r="V2507" t="s">
        <v>2714</v>
      </c>
      <c r="W2507">
        <v>0.95</v>
      </c>
      <c r="X2507" t="b">
        <v>1</v>
      </c>
      <c r="Y2507" t="s">
        <v>2720</v>
      </c>
    </row>
    <row r="2508" spans="1:25" x14ac:dyDescent="0.35">
      <c r="A2508" t="s">
        <v>3020</v>
      </c>
      <c r="B2508" t="s">
        <v>1496</v>
      </c>
      <c r="C2508" t="s">
        <v>2164</v>
      </c>
      <c r="D2508">
        <v>0.5</v>
      </c>
      <c r="E2508">
        <v>-4.0037671903700902</v>
      </c>
      <c r="F2508">
        <v>5.0037671903700902</v>
      </c>
      <c r="G2508">
        <v>1</v>
      </c>
      <c r="H2508">
        <v>0.5</v>
      </c>
      <c r="I2508">
        <v>2</v>
      </c>
      <c r="J2508" t="s">
        <v>852</v>
      </c>
      <c r="K2508" t="s">
        <v>2786</v>
      </c>
      <c r="L2508" t="s">
        <v>3023</v>
      </c>
      <c r="N2508" t="s">
        <v>3307</v>
      </c>
      <c r="O2508" t="s">
        <v>2763</v>
      </c>
      <c r="P2508" t="s">
        <v>3018</v>
      </c>
      <c r="Q2508" t="s">
        <v>3022</v>
      </c>
      <c r="R2508" t="s">
        <v>852</v>
      </c>
      <c r="S2508" t="s">
        <v>1496</v>
      </c>
      <c r="T2508" t="s">
        <v>2719</v>
      </c>
      <c r="V2508" t="s">
        <v>2714</v>
      </c>
      <c r="W2508">
        <v>0.95</v>
      </c>
      <c r="X2508" t="b">
        <v>1</v>
      </c>
      <c r="Y2508" t="s">
        <v>2720</v>
      </c>
    </row>
    <row r="2509" spans="1:25" x14ac:dyDescent="0.35">
      <c r="A2509" t="s">
        <v>3024</v>
      </c>
      <c r="B2509" t="s">
        <v>1496</v>
      </c>
      <c r="C2509" t="s">
        <v>1579</v>
      </c>
      <c r="D2509">
        <v>0.5</v>
      </c>
      <c r="E2509">
        <v>-4.0037671903700902</v>
      </c>
      <c r="F2509">
        <v>5.0037671903700902</v>
      </c>
      <c r="G2509">
        <v>1</v>
      </c>
      <c r="H2509">
        <v>0.5</v>
      </c>
      <c r="I2509">
        <v>2</v>
      </c>
      <c r="J2509" t="s">
        <v>882</v>
      </c>
      <c r="K2509" t="s">
        <v>2786</v>
      </c>
      <c r="L2509" t="s">
        <v>2800</v>
      </c>
      <c r="N2509" t="s">
        <v>3307</v>
      </c>
      <c r="O2509" t="s">
        <v>2763</v>
      </c>
      <c r="P2509" t="s">
        <v>3018</v>
      </c>
      <c r="Q2509" t="s">
        <v>2831</v>
      </c>
      <c r="R2509" t="s">
        <v>882</v>
      </c>
      <c r="T2509" t="s">
        <v>2719</v>
      </c>
      <c r="V2509" t="s">
        <v>2714</v>
      </c>
      <c r="W2509">
        <v>0.95</v>
      </c>
      <c r="X2509" t="b">
        <v>1</v>
      </c>
      <c r="Y2509" t="s">
        <v>2720</v>
      </c>
    </row>
    <row r="2510" spans="1:25" x14ac:dyDescent="0.35">
      <c r="A2510" t="s">
        <v>3024</v>
      </c>
      <c r="B2510" t="s">
        <v>1496</v>
      </c>
      <c r="C2510" t="s">
        <v>1679</v>
      </c>
      <c r="D2510">
        <v>0.5</v>
      </c>
      <c r="E2510">
        <v>-4.0037671903700902</v>
      </c>
      <c r="F2510">
        <v>5.0037671903700902</v>
      </c>
      <c r="G2510">
        <v>1</v>
      </c>
      <c r="H2510">
        <v>0.5</v>
      </c>
      <c r="I2510">
        <v>2</v>
      </c>
      <c r="J2510" t="s">
        <v>882</v>
      </c>
      <c r="K2510" t="s">
        <v>2786</v>
      </c>
      <c r="L2510" t="s">
        <v>2805</v>
      </c>
      <c r="N2510" t="s">
        <v>3307</v>
      </c>
      <c r="O2510" t="s">
        <v>2763</v>
      </c>
      <c r="P2510" t="s">
        <v>3018</v>
      </c>
      <c r="Q2510" t="s">
        <v>2831</v>
      </c>
      <c r="R2510" t="s">
        <v>882</v>
      </c>
      <c r="T2510" t="s">
        <v>2719</v>
      </c>
      <c r="V2510" t="s">
        <v>2714</v>
      </c>
      <c r="W2510">
        <v>0.95</v>
      </c>
      <c r="X2510" t="b">
        <v>1</v>
      </c>
      <c r="Y2510" t="s">
        <v>2720</v>
      </c>
    </row>
    <row r="2511" spans="1:25" x14ac:dyDescent="0.35">
      <c r="A2511" t="s">
        <v>3025</v>
      </c>
      <c r="B2511" t="s">
        <v>1496</v>
      </c>
      <c r="C2511" t="s">
        <v>1609</v>
      </c>
      <c r="D2511">
        <v>1.55440414507772E-2</v>
      </c>
      <c r="E2511">
        <v>-2.0613040546294198E-3</v>
      </c>
      <c r="F2511">
        <v>3.3149386956183802E-2</v>
      </c>
      <c r="G2511">
        <v>3</v>
      </c>
      <c r="H2511">
        <v>1.55440414507772E-2</v>
      </c>
      <c r="I2511">
        <v>193</v>
      </c>
      <c r="J2511" t="s">
        <v>994</v>
      </c>
      <c r="K2511" t="s">
        <v>2786</v>
      </c>
      <c r="L2511" t="s">
        <v>2762</v>
      </c>
      <c r="N2511" t="s">
        <v>3307</v>
      </c>
      <c r="O2511" t="s">
        <v>2763</v>
      </c>
      <c r="P2511" t="s">
        <v>3026</v>
      </c>
      <c r="Q2511" t="s">
        <v>3027</v>
      </c>
      <c r="R2511" t="s">
        <v>994</v>
      </c>
      <c r="T2511" t="s">
        <v>2719</v>
      </c>
      <c r="V2511" t="s">
        <v>2714</v>
      </c>
      <c r="W2511">
        <v>0.95</v>
      </c>
      <c r="X2511" t="b">
        <v>1</v>
      </c>
      <c r="Y2511" t="s">
        <v>2720</v>
      </c>
    </row>
    <row r="2512" spans="1:25" x14ac:dyDescent="0.35">
      <c r="A2512" t="s">
        <v>3025</v>
      </c>
      <c r="B2512" t="s">
        <v>1496</v>
      </c>
      <c r="C2512" t="s">
        <v>1551</v>
      </c>
      <c r="D2512">
        <v>5.1813471502590702E-3</v>
      </c>
      <c r="E2512">
        <v>-5.0364608810637901E-3</v>
      </c>
      <c r="F2512">
        <v>1.53991551815819E-2</v>
      </c>
      <c r="G2512">
        <v>1</v>
      </c>
      <c r="H2512">
        <v>5.1813471502590702E-3</v>
      </c>
      <c r="I2512">
        <v>193</v>
      </c>
      <c r="J2512" t="s">
        <v>994</v>
      </c>
      <c r="K2512" t="s">
        <v>2786</v>
      </c>
      <c r="L2512" t="s">
        <v>2767</v>
      </c>
      <c r="N2512" t="s">
        <v>3307</v>
      </c>
      <c r="O2512" t="s">
        <v>2763</v>
      </c>
      <c r="P2512" t="s">
        <v>3026</v>
      </c>
      <c r="Q2512" t="s">
        <v>3027</v>
      </c>
      <c r="R2512" t="s">
        <v>994</v>
      </c>
      <c r="T2512" t="s">
        <v>2719</v>
      </c>
      <c r="V2512" t="s">
        <v>2714</v>
      </c>
      <c r="W2512">
        <v>0.95</v>
      </c>
      <c r="X2512" t="b">
        <v>1</v>
      </c>
      <c r="Y2512" t="s">
        <v>2720</v>
      </c>
    </row>
    <row r="2513" spans="1:25" x14ac:dyDescent="0.35">
      <c r="A2513" t="s">
        <v>3025</v>
      </c>
      <c r="B2513" t="s">
        <v>1496</v>
      </c>
      <c r="C2513" t="s">
        <v>1502</v>
      </c>
      <c r="D2513">
        <v>5.1813471502590702E-3</v>
      </c>
      <c r="E2513">
        <v>-5.0364608810637901E-3</v>
      </c>
      <c r="F2513">
        <v>1.53991551815819E-2</v>
      </c>
      <c r="G2513">
        <v>1</v>
      </c>
      <c r="H2513">
        <v>5.1813471502590702E-3</v>
      </c>
      <c r="I2513">
        <v>193</v>
      </c>
      <c r="J2513" t="s">
        <v>994</v>
      </c>
      <c r="K2513" t="s">
        <v>2786</v>
      </c>
      <c r="L2513" t="s">
        <v>2774</v>
      </c>
      <c r="N2513" t="s">
        <v>3307</v>
      </c>
      <c r="O2513" t="s">
        <v>2763</v>
      </c>
      <c r="P2513" t="s">
        <v>3026</v>
      </c>
      <c r="Q2513" t="s">
        <v>3027</v>
      </c>
      <c r="R2513" t="s">
        <v>994</v>
      </c>
      <c r="T2513" t="s">
        <v>2719</v>
      </c>
      <c r="V2513" t="s">
        <v>2714</v>
      </c>
      <c r="W2513">
        <v>0.95</v>
      </c>
      <c r="X2513" t="b">
        <v>1</v>
      </c>
      <c r="Y2513" t="s">
        <v>2720</v>
      </c>
    </row>
    <row r="2514" spans="1:25" x14ac:dyDescent="0.35">
      <c r="A2514" t="s">
        <v>3025</v>
      </c>
      <c r="B2514" t="s">
        <v>1496</v>
      </c>
      <c r="C2514" t="s">
        <v>1592</v>
      </c>
      <c r="D2514">
        <v>5.1813471502590702E-3</v>
      </c>
      <c r="E2514">
        <v>-5.0364608810637901E-3</v>
      </c>
      <c r="F2514">
        <v>1.53991551815819E-2</v>
      </c>
      <c r="G2514">
        <v>1</v>
      </c>
      <c r="H2514">
        <v>5.1813471502590702E-3</v>
      </c>
      <c r="I2514">
        <v>193</v>
      </c>
      <c r="J2514" t="s">
        <v>994</v>
      </c>
      <c r="K2514" t="s">
        <v>2786</v>
      </c>
      <c r="L2514" t="s">
        <v>2771</v>
      </c>
      <c r="N2514" t="s">
        <v>3307</v>
      </c>
      <c r="O2514" t="s">
        <v>2763</v>
      </c>
      <c r="P2514" t="s">
        <v>3026</v>
      </c>
      <c r="Q2514" t="s">
        <v>3027</v>
      </c>
      <c r="R2514" t="s">
        <v>994</v>
      </c>
      <c r="T2514" t="s">
        <v>2719</v>
      </c>
      <c r="V2514" t="s">
        <v>2714</v>
      </c>
      <c r="W2514">
        <v>0.95</v>
      </c>
      <c r="X2514" t="b">
        <v>1</v>
      </c>
      <c r="Y2514" t="s">
        <v>2720</v>
      </c>
    </row>
    <row r="2515" spans="1:25" x14ac:dyDescent="0.35">
      <c r="A2515" t="s">
        <v>3025</v>
      </c>
      <c r="B2515" t="s">
        <v>1496</v>
      </c>
      <c r="C2515" t="s">
        <v>3028</v>
      </c>
      <c r="D2515">
        <v>5.1813471502590702E-3</v>
      </c>
      <c r="E2515">
        <v>-5.0364608810637901E-3</v>
      </c>
      <c r="F2515">
        <v>1.53991551815819E-2</v>
      </c>
      <c r="G2515">
        <v>1</v>
      </c>
      <c r="H2515">
        <v>5.1813471502590702E-3</v>
      </c>
      <c r="I2515">
        <v>193</v>
      </c>
      <c r="J2515" t="s">
        <v>994</v>
      </c>
      <c r="K2515" t="s">
        <v>2786</v>
      </c>
      <c r="L2515" t="s">
        <v>3029</v>
      </c>
      <c r="N2515" t="s">
        <v>3307</v>
      </c>
      <c r="O2515" t="s">
        <v>2763</v>
      </c>
      <c r="P2515" t="s">
        <v>3026</v>
      </c>
      <c r="Q2515" t="s">
        <v>3027</v>
      </c>
      <c r="R2515" t="s">
        <v>994</v>
      </c>
      <c r="T2515" t="s">
        <v>2719</v>
      </c>
      <c r="V2515" t="s">
        <v>2714</v>
      </c>
      <c r="W2515">
        <v>0.95</v>
      </c>
      <c r="X2515" t="b">
        <v>1</v>
      </c>
      <c r="Y2515" t="s">
        <v>2720</v>
      </c>
    </row>
    <row r="2516" spans="1:25" x14ac:dyDescent="0.35">
      <c r="A2516" t="s">
        <v>3025</v>
      </c>
      <c r="B2516" t="s">
        <v>1496</v>
      </c>
      <c r="C2516" t="s">
        <v>1734</v>
      </c>
      <c r="D2516">
        <v>1.55440414507772E-2</v>
      </c>
      <c r="E2516">
        <v>-2.0613040546294198E-3</v>
      </c>
      <c r="F2516">
        <v>3.3149386956183802E-2</v>
      </c>
      <c r="G2516">
        <v>3</v>
      </c>
      <c r="H2516">
        <v>1.55440414507772E-2</v>
      </c>
      <c r="I2516">
        <v>193</v>
      </c>
      <c r="J2516" t="s">
        <v>994</v>
      </c>
      <c r="K2516" t="s">
        <v>2786</v>
      </c>
      <c r="L2516" t="s">
        <v>2769</v>
      </c>
      <c r="N2516" t="s">
        <v>3307</v>
      </c>
      <c r="O2516" t="s">
        <v>2763</v>
      </c>
      <c r="P2516" t="s">
        <v>3026</v>
      </c>
      <c r="Q2516" t="s">
        <v>3027</v>
      </c>
      <c r="R2516" t="s">
        <v>994</v>
      </c>
      <c r="T2516" t="s">
        <v>2719</v>
      </c>
      <c r="V2516" t="s">
        <v>2714</v>
      </c>
      <c r="W2516">
        <v>0.95</v>
      </c>
      <c r="X2516" t="b">
        <v>1</v>
      </c>
      <c r="Y2516" t="s">
        <v>2720</v>
      </c>
    </row>
    <row r="2517" spans="1:25" x14ac:dyDescent="0.35">
      <c r="A2517" t="s">
        <v>3025</v>
      </c>
      <c r="B2517" t="s">
        <v>1496</v>
      </c>
      <c r="C2517" t="s">
        <v>2163</v>
      </c>
      <c r="D2517">
        <v>5.1813471502590702E-3</v>
      </c>
      <c r="E2517">
        <v>-5.0364608810637996E-3</v>
      </c>
      <c r="F2517">
        <v>1.53991551815819E-2</v>
      </c>
      <c r="G2517">
        <v>1</v>
      </c>
      <c r="H2517">
        <v>5.1813471502590702E-3</v>
      </c>
      <c r="I2517">
        <v>193</v>
      </c>
      <c r="J2517" t="s">
        <v>994</v>
      </c>
      <c r="K2517" t="s">
        <v>2786</v>
      </c>
      <c r="L2517" t="s">
        <v>2775</v>
      </c>
      <c r="N2517" t="s">
        <v>3307</v>
      </c>
      <c r="O2517" t="s">
        <v>2763</v>
      </c>
      <c r="P2517" t="s">
        <v>3026</v>
      </c>
      <c r="Q2517" t="s">
        <v>3027</v>
      </c>
      <c r="R2517" t="s">
        <v>994</v>
      </c>
      <c r="T2517" t="s">
        <v>2719</v>
      </c>
      <c r="V2517" t="s">
        <v>2714</v>
      </c>
      <c r="W2517">
        <v>0.95</v>
      </c>
      <c r="X2517" t="b">
        <v>1</v>
      </c>
      <c r="Y2517" t="s">
        <v>2720</v>
      </c>
    </row>
    <row r="2518" spans="1:25" x14ac:dyDescent="0.35">
      <c r="A2518" t="s">
        <v>3025</v>
      </c>
      <c r="B2518" t="s">
        <v>1500</v>
      </c>
      <c r="C2518" t="s">
        <v>1509</v>
      </c>
      <c r="D2518">
        <v>1</v>
      </c>
      <c r="E2518">
        <v>1</v>
      </c>
      <c r="F2518">
        <v>1</v>
      </c>
      <c r="G2518">
        <v>4</v>
      </c>
      <c r="H2518">
        <v>1</v>
      </c>
      <c r="I2518">
        <v>4</v>
      </c>
      <c r="J2518" t="s">
        <v>994</v>
      </c>
      <c r="K2518" t="s">
        <v>2786</v>
      </c>
      <c r="L2518" t="s">
        <v>3030</v>
      </c>
      <c r="N2518" t="s">
        <v>3307</v>
      </c>
      <c r="O2518" t="s">
        <v>2763</v>
      </c>
      <c r="P2518" t="s">
        <v>3026</v>
      </c>
      <c r="Q2518" t="s">
        <v>3027</v>
      </c>
      <c r="R2518" t="s">
        <v>994</v>
      </c>
      <c r="T2518" t="s">
        <v>2719</v>
      </c>
      <c r="V2518" t="s">
        <v>2714</v>
      </c>
      <c r="W2518">
        <v>0.95</v>
      </c>
      <c r="X2518" t="b">
        <v>1</v>
      </c>
      <c r="Y2518" t="s">
        <v>2720</v>
      </c>
    </row>
    <row r="2519" spans="1:25" x14ac:dyDescent="0.35">
      <c r="A2519" t="s">
        <v>3025</v>
      </c>
      <c r="B2519" t="s">
        <v>1496</v>
      </c>
      <c r="C2519" t="s">
        <v>1509</v>
      </c>
      <c r="D2519">
        <v>0.95336787564766801</v>
      </c>
      <c r="E2519">
        <v>0.92335985908004403</v>
      </c>
      <c r="F2519">
        <v>0.98337589221529298</v>
      </c>
      <c r="G2519">
        <v>184</v>
      </c>
      <c r="H2519">
        <v>0.95336787564766801</v>
      </c>
      <c r="I2519">
        <v>193</v>
      </c>
      <c r="J2519" t="s">
        <v>994</v>
      </c>
      <c r="K2519" t="s">
        <v>2786</v>
      </c>
      <c r="L2519" t="s">
        <v>3030</v>
      </c>
      <c r="N2519" t="s">
        <v>3307</v>
      </c>
      <c r="O2519" t="s">
        <v>2763</v>
      </c>
      <c r="P2519" t="s">
        <v>3026</v>
      </c>
      <c r="Q2519" t="s">
        <v>3027</v>
      </c>
      <c r="R2519" t="s">
        <v>994</v>
      </c>
      <c r="T2519" t="s">
        <v>2719</v>
      </c>
      <c r="V2519" t="s">
        <v>2714</v>
      </c>
      <c r="W2519">
        <v>0.95</v>
      </c>
      <c r="X2519" t="b">
        <v>1</v>
      </c>
      <c r="Y2519" t="s">
        <v>2720</v>
      </c>
    </row>
    <row r="2520" spans="1:25" x14ac:dyDescent="0.35">
      <c r="A2520" t="s">
        <v>3031</v>
      </c>
      <c r="B2520" t="s">
        <v>1496</v>
      </c>
      <c r="C2520" t="s">
        <v>1766</v>
      </c>
      <c r="D2520">
        <v>0.33333333333333298</v>
      </c>
      <c r="E2520">
        <v>-0.84068394456029205</v>
      </c>
      <c r="F2520">
        <v>1.5073506112269599</v>
      </c>
      <c r="G2520">
        <v>1</v>
      </c>
      <c r="H2520">
        <v>0.33333333333333298</v>
      </c>
      <c r="I2520">
        <v>3</v>
      </c>
      <c r="J2520" t="s">
        <v>1014</v>
      </c>
      <c r="K2520" t="s">
        <v>2786</v>
      </c>
      <c r="L2520" t="s">
        <v>2809</v>
      </c>
      <c r="N2520" t="s">
        <v>3307</v>
      </c>
      <c r="O2520" t="s">
        <v>2763</v>
      </c>
      <c r="P2520" t="s">
        <v>3026</v>
      </c>
      <c r="Q2520" t="s">
        <v>3032</v>
      </c>
      <c r="R2520" t="s">
        <v>1014</v>
      </c>
      <c r="S2520" t="s">
        <v>1496</v>
      </c>
      <c r="T2520" t="s">
        <v>2719</v>
      </c>
      <c r="V2520" t="s">
        <v>2714</v>
      </c>
      <c r="W2520">
        <v>0.95</v>
      </c>
      <c r="X2520" t="b">
        <v>1</v>
      </c>
      <c r="Y2520" t="s">
        <v>2720</v>
      </c>
    </row>
    <row r="2521" spans="1:25" x14ac:dyDescent="0.35">
      <c r="A2521" t="s">
        <v>3031</v>
      </c>
      <c r="B2521" t="s">
        <v>1496</v>
      </c>
      <c r="C2521" t="s">
        <v>1553</v>
      </c>
      <c r="D2521">
        <v>0.33333333333333298</v>
      </c>
      <c r="E2521">
        <v>-0.84068394456029205</v>
      </c>
      <c r="F2521">
        <v>1.5073506112269599</v>
      </c>
      <c r="G2521">
        <v>1</v>
      </c>
      <c r="H2521">
        <v>0.33333333333333298</v>
      </c>
      <c r="I2521">
        <v>3</v>
      </c>
      <c r="J2521" t="s">
        <v>1014</v>
      </c>
      <c r="K2521" t="s">
        <v>2786</v>
      </c>
      <c r="L2521" t="s">
        <v>2811</v>
      </c>
      <c r="N2521" t="s">
        <v>3307</v>
      </c>
      <c r="O2521" t="s">
        <v>2763</v>
      </c>
      <c r="P2521" t="s">
        <v>3026</v>
      </c>
      <c r="Q2521" t="s">
        <v>3032</v>
      </c>
      <c r="R2521" t="s">
        <v>1014</v>
      </c>
      <c r="S2521" t="s">
        <v>1496</v>
      </c>
      <c r="T2521" t="s">
        <v>2719</v>
      </c>
      <c r="V2521" t="s">
        <v>2714</v>
      </c>
      <c r="W2521">
        <v>0.95</v>
      </c>
      <c r="X2521" t="b">
        <v>1</v>
      </c>
      <c r="Y2521" t="s">
        <v>2720</v>
      </c>
    </row>
    <row r="2522" spans="1:25" x14ac:dyDescent="0.35">
      <c r="A2522" t="s">
        <v>3031</v>
      </c>
      <c r="B2522" t="s">
        <v>1496</v>
      </c>
      <c r="C2522" t="s">
        <v>2320</v>
      </c>
      <c r="D2522">
        <v>0.33333333333333298</v>
      </c>
      <c r="E2522">
        <v>-0.84068394456029205</v>
      </c>
      <c r="F2522">
        <v>1.5073506112269599</v>
      </c>
      <c r="G2522">
        <v>1</v>
      </c>
      <c r="H2522">
        <v>0.33333333333333298</v>
      </c>
      <c r="I2522">
        <v>3</v>
      </c>
      <c r="J2522" t="s">
        <v>1014</v>
      </c>
      <c r="K2522" t="s">
        <v>2786</v>
      </c>
      <c r="L2522" t="s">
        <v>2812</v>
      </c>
      <c r="N2522" t="s">
        <v>3307</v>
      </c>
      <c r="O2522" t="s">
        <v>2763</v>
      </c>
      <c r="P2522" t="s">
        <v>3026</v>
      </c>
      <c r="Q2522" t="s">
        <v>3032</v>
      </c>
      <c r="R2522" t="s">
        <v>1014</v>
      </c>
      <c r="S2522" t="s">
        <v>1496</v>
      </c>
      <c r="T2522" t="s">
        <v>2719</v>
      </c>
      <c r="V2522" t="s">
        <v>2714</v>
      </c>
      <c r="W2522">
        <v>0.95</v>
      </c>
      <c r="X2522" t="b">
        <v>1</v>
      </c>
      <c r="Y2522" t="s">
        <v>2720</v>
      </c>
    </row>
    <row r="2523" spans="1:25" x14ac:dyDescent="0.35">
      <c r="A2523" t="s">
        <v>3033</v>
      </c>
      <c r="B2523" t="s">
        <v>1496</v>
      </c>
      <c r="C2523" t="s">
        <v>1914</v>
      </c>
      <c r="D2523">
        <v>1</v>
      </c>
      <c r="E2523" t="e">
        <v>#NUM!</v>
      </c>
      <c r="F2523" t="e">
        <v>#NUM!</v>
      </c>
      <c r="G2523">
        <v>1</v>
      </c>
      <c r="H2523">
        <v>1</v>
      </c>
      <c r="I2523">
        <v>1</v>
      </c>
      <c r="J2523" t="s">
        <v>1024</v>
      </c>
      <c r="K2523" t="s">
        <v>2786</v>
      </c>
      <c r="L2523" t="s">
        <v>2814</v>
      </c>
      <c r="N2523" t="s">
        <v>3307</v>
      </c>
      <c r="O2523" t="s">
        <v>2763</v>
      </c>
      <c r="P2523" t="s">
        <v>3026</v>
      </c>
      <c r="Q2523" t="s">
        <v>3034</v>
      </c>
      <c r="R2523" t="s">
        <v>1024</v>
      </c>
      <c r="S2523" t="s">
        <v>1496</v>
      </c>
      <c r="T2523" t="s">
        <v>2719</v>
      </c>
      <c r="V2523" t="s">
        <v>2714</v>
      </c>
      <c r="W2523">
        <v>0.95</v>
      </c>
      <c r="X2523" t="b">
        <v>1</v>
      </c>
      <c r="Y2523" t="s">
        <v>2720</v>
      </c>
    </row>
    <row r="2524" spans="1:25" x14ac:dyDescent="0.35">
      <c r="A2524" t="s">
        <v>3035</v>
      </c>
      <c r="B2524" t="s">
        <v>1496</v>
      </c>
      <c r="C2524" t="s">
        <v>1914</v>
      </c>
      <c r="D2524">
        <v>1</v>
      </c>
      <c r="E2524" t="e">
        <v>#NUM!</v>
      </c>
      <c r="F2524" t="e">
        <v>#NUM!</v>
      </c>
      <c r="G2524">
        <v>1</v>
      </c>
      <c r="H2524">
        <v>1</v>
      </c>
      <c r="I2524">
        <v>1</v>
      </c>
      <c r="J2524" t="s">
        <v>1044</v>
      </c>
      <c r="K2524" t="s">
        <v>2786</v>
      </c>
      <c r="L2524" t="s">
        <v>2814</v>
      </c>
      <c r="N2524" t="s">
        <v>3307</v>
      </c>
      <c r="O2524" t="s">
        <v>2763</v>
      </c>
      <c r="P2524" t="s">
        <v>3026</v>
      </c>
      <c r="Q2524" t="s">
        <v>3036</v>
      </c>
      <c r="R2524" t="s">
        <v>1044</v>
      </c>
      <c r="S2524" t="s">
        <v>1496</v>
      </c>
      <c r="T2524" t="s">
        <v>2719</v>
      </c>
      <c r="V2524" t="s">
        <v>2714</v>
      </c>
      <c r="W2524">
        <v>0.95</v>
      </c>
      <c r="X2524" t="b">
        <v>1</v>
      </c>
      <c r="Y2524" t="s">
        <v>2720</v>
      </c>
    </row>
    <row r="2525" spans="1:25" x14ac:dyDescent="0.35">
      <c r="A2525" t="s">
        <v>3037</v>
      </c>
      <c r="B2525" t="s">
        <v>1496</v>
      </c>
      <c r="C2525" t="s">
        <v>1914</v>
      </c>
      <c r="D2525">
        <v>1</v>
      </c>
      <c r="E2525" t="e">
        <v>#NUM!</v>
      </c>
      <c r="F2525" t="e">
        <v>#NUM!</v>
      </c>
      <c r="G2525">
        <v>1</v>
      </c>
      <c r="H2525">
        <v>1</v>
      </c>
      <c r="I2525">
        <v>1</v>
      </c>
      <c r="J2525" t="s">
        <v>1099</v>
      </c>
      <c r="K2525" t="s">
        <v>2786</v>
      </c>
      <c r="L2525" t="s">
        <v>2814</v>
      </c>
      <c r="N2525" t="s">
        <v>3307</v>
      </c>
      <c r="O2525" t="s">
        <v>2763</v>
      </c>
      <c r="P2525" t="s">
        <v>3026</v>
      </c>
      <c r="Q2525" t="s">
        <v>3038</v>
      </c>
      <c r="R2525" t="s">
        <v>1099</v>
      </c>
      <c r="S2525" t="s">
        <v>1496</v>
      </c>
      <c r="T2525" t="s">
        <v>2719</v>
      </c>
      <c r="V2525" t="s">
        <v>2714</v>
      </c>
      <c r="W2525">
        <v>0.95</v>
      </c>
      <c r="X2525" t="b">
        <v>1</v>
      </c>
      <c r="Y2525" t="s">
        <v>2720</v>
      </c>
    </row>
    <row r="2526" spans="1:25" x14ac:dyDescent="0.35">
      <c r="A2526" t="s">
        <v>3039</v>
      </c>
      <c r="B2526" t="s">
        <v>1496</v>
      </c>
      <c r="C2526" t="s">
        <v>1914</v>
      </c>
      <c r="D2526">
        <v>1</v>
      </c>
      <c r="E2526" t="e">
        <v>#NUM!</v>
      </c>
      <c r="F2526" t="e">
        <v>#NUM!</v>
      </c>
      <c r="G2526">
        <v>1</v>
      </c>
      <c r="H2526">
        <v>1</v>
      </c>
      <c r="I2526">
        <v>1</v>
      </c>
      <c r="J2526" t="s">
        <v>1110</v>
      </c>
      <c r="K2526" t="s">
        <v>2786</v>
      </c>
      <c r="L2526" t="s">
        <v>2814</v>
      </c>
      <c r="N2526" t="s">
        <v>3307</v>
      </c>
      <c r="O2526" t="s">
        <v>2763</v>
      </c>
      <c r="P2526" t="s">
        <v>3026</v>
      </c>
      <c r="Q2526" t="s">
        <v>3040</v>
      </c>
      <c r="R2526" t="s">
        <v>1110</v>
      </c>
      <c r="S2526" t="s">
        <v>1496</v>
      </c>
      <c r="T2526" t="s">
        <v>2719</v>
      </c>
      <c r="V2526" t="s">
        <v>2714</v>
      </c>
      <c r="W2526">
        <v>0.95</v>
      </c>
      <c r="X2526" t="b">
        <v>1</v>
      </c>
      <c r="Y2526" t="s">
        <v>2720</v>
      </c>
    </row>
    <row r="2527" spans="1:25" x14ac:dyDescent="0.35">
      <c r="A2527" t="s">
        <v>3041</v>
      </c>
      <c r="B2527" t="s">
        <v>1496</v>
      </c>
      <c r="C2527" t="s">
        <v>1553</v>
      </c>
      <c r="D2527">
        <v>0.33333333333333298</v>
      </c>
      <c r="E2527">
        <v>-0.84068394456029205</v>
      </c>
      <c r="F2527">
        <v>1.5073506112269599</v>
      </c>
      <c r="G2527">
        <v>1</v>
      </c>
      <c r="H2527">
        <v>0.33333333333333298</v>
      </c>
      <c r="I2527">
        <v>3</v>
      </c>
      <c r="J2527" t="s">
        <v>1121</v>
      </c>
      <c r="K2527" t="s">
        <v>2786</v>
      </c>
      <c r="L2527" t="s">
        <v>3005</v>
      </c>
      <c r="N2527" t="s">
        <v>3307</v>
      </c>
      <c r="O2527" t="s">
        <v>2763</v>
      </c>
      <c r="P2527" t="s">
        <v>3026</v>
      </c>
      <c r="Q2527" t="s">
        <v>3042</v>
      </c>
      <c r="R2527" t="s">
        <v>1121</v>
      </c>
      <c r="S2527" t="s">
        <v>1496</v>
      </c>
      <c r="T2527" t="s">
        <v>2719</v>
      </c>
      <c r="V2527" t="s">
        <v>2714</v>
      </c>
      <c r="W2527">
        <v>0.95</v>
      </c>
      <c r="X2527" t="b">
        <v>1</v>
      </c>
      <c r="Y2527" t="s">
        <v>2720</v>
      </c>
    </row>
    <row r="2528" spans="1:25" x14ac:dyDescent="0.35">
      <c r="A2528" t="s">
        <v>3041</v>
      </c>
      <c r="B2528" t="s">
        <v>1496</v>
      </c>
      <c r="C2528" t="s">
        <v>1681</v>
      </c>
      <c r="D2528">
        <v>0.33333333333333298</v>
      </c>
      <c r="E2528">
        <v>-0.84068394456029205</v>
      </c>
      <c r="F2528">
        <v>1.5073506112269599</v>
      </c>
      <c r="G2528">
        <v>1</v>
      </c>
      <c r="H2528">
        <v>0.33333333333333298</v>
      </c>
      <c r="I2528">
        <v>3</v>
      </c>
      <c r="J2528" t="s">
        <v>1121</v>
      </c>
      <c r="K2528" t="s">
        <v>2786</v>
      </c>
      <c r="L2528" t="s">
        <v>2813</v>
      </c>
      <c r="N2528" t="s">
        <v>3307</v>
      </c>
      <c r="O2528" t="s">
        <v>2763</v>
      </c>
      <c r="P2528" t="s">
        <v>3026</v>
      </c>
      <c r="Q2528" t="s">
        <v>3042</v>
      </c>
      <c r="R2528" t="s">
        <v>1121</v>
      </c>
      <c r="S2528" t="s">
        <v>1496</v>
      </c>
      <c r="T2528" t="s">
        <v>2719</v>
      </c>
      <c r="V2528" t="s">
        <v>2714</v>
      </c>
      <c r="W2528">
        <v>0.95</v>
      </c>
      <c r="X2528" t="b">
        <v>1</v>
      </c>
      <c r="Y2528" t="s">
        <v>2720</v>
      </c>
    </row>
    <row r="2529" spans="1:25" x14ac:dyDescent="0.35">
      <c r="A2529" t="s">
        <v>3041</v>
      </c>
      <c r="B2529" t="s">
        <v>1496</v>
      </c>
      <c r="C2529" t="s">
        <v>1914</v>
      </c>
      <c r="D2529">
        <v>0.33333333333333298</v>
      </c>
      <c r="E2529">
        <v>-0.84068394456029205</v>
      </c>
      <c r="F2529">
        <v>1.5073506112269599</v>
      </c>
      <c r="G2529">
        <v>1</v>
      </c>
      <c r="H2529">
        <v>0.33333333333333298</v>
      </c>
      <c r="I2529">
        <v>3</v>
      </c>
      <c r="J2529" t="s">
        <v>1121</v>
      </c>
      <c r="K2529" t="s">
        <v>2786</v>
      </c>
      <c r="L2529" t="s">
        <v>2814</v>
      </c>
      <c r="N2529" t="s">
        <v>3307</v>
      </c>
      <c r="O2529" t="s">
        <v>2763</v>
      </c>
      <c r="P2529" t="s">
        <v>3026</v>
      </c>
      <c r="Q2529" t="s">
        <v>3042</v>
      </c>
      <c r="R2529" t="s">
        <v>1121</v>
      </c>
      <c r="S2529" t="s">
        <v>1496</v>
      </c>
      <c r="T2529" t="s">
        <v>2719</v>
      </c>
      <c r="V2529" t="s">
        <v>2714</v>
      </c>
      <c r="W2529">
        <v>0.95</v>
      </c>
      <c r="X2529" t="b">
        <v>1</v>
      </c>
      <c r="Y2529" t="s">
        <v>2720</v>
      </c>
    </row>
    <row r="2530" spans="1:25" x14ac:dyDescent="0.35">
      <c r="A2530" t="s">
        <v>3043</v>
      </c>
      <c r="B2530" t="s">
        <v>1496</v>
      </c>
      <c r="C2530" t="s">
        <v>1914</v>
      </c>
      <c r="D2530">
        <v>1</v>
      </c>
      <c r="E2530" t="e">
        <v>#NUM!</v>
      </c>
      <c r="F2530" t="e">
        <v>#NUM!</v>
      </c>
      <c r="G2530">
        <v>1</v>
      </c>
      <c r="H2530">
        <v>1</v>
      </c>
      <c r="I2530">
        <v>1</v>
      </c>
      <c r="J2530" t="s">
        <v>1142</v>
      </c>
      <c r="K2530" t="s">
        <v>2786</v>
      </c>
      <c r="L2530" t="s">
        <v>2814</v>
      </c>
      <c r="N2530" t="s">
        <v>3307</v>
      </c>
      <c r="O2530" t="s">
        <v>2763</v>
      </c>
      <c r="P2530" t="s">
        <v>3026</v>
      </c>
      <c r="Q2530" t="s">
        <v>3044</v>
      </c>
      <c r="R2530" t="s">
        <v>1142</v>
      </c>
      <c r="S2530" t="s">
        <v>1496</v>
      </c>
      <c r="T2530" t="s">
        <v>2719</v>
      </c>
      <c r="V2530" t="s">
        <v>2714</v>
      </c>
      <c r="W2530">
        <v>0.95</v>
      </c>
      <c r="X2530" t="b">
        <v>1</v>
      </c>
      <c r="Y2530" t="s">
        <v>2720</v>
      </c>
    </row>
    <row r="2531" spans="1:25" x14ac:dyDescent="0.35">
      <c r="A2531" t="s">
        <v>3045</v>
      </c>
      <c r="B2531" t="s">
        <v>1500</v>
      </c>
      <c r="C2531" t="s">
        <v>1564</v>
      </c>
      <c r="D2531">
        <v>0.5</v>
      </c>
      <c r="E2531">
        <v>5.7085516431142902E-3</v>
      </c>
      <c r="F2531">
        <v>0.99429144835688599</v>
      </c>
      <c r="G2531">
        <v>2</v>
      </c>
      <c r="H2531">
        <v>0.5</v>
      </c>
      <c r="I2531">
        <v>4</v>
      </c>
      <c r="J2531" t="s">
        <v>1161</v>
      </c>
      <c r="K2531" t="s">
        <v>2716</v>
      </c>
      <c r="L2531" t="s">
        <v>3046</v>
      </c>
      <c r="N2531" t="s">
        <v>3307</v>
      </c>
      <c r="O2531" t="s">
        <v>2763</v>
      </c>
      <c r="P2531" t="s">
        <v>3047</v>
      </c>
      <c r="Q2531" t="s">
        <v>3048</v>
      </c>
      <c r="R2531" t="s">
        <v>1161</v>
      </c>
      <c r="S2531" t="s">
        <v>1496</v>
      </c>
      <c r="T2531" t="s">
        <v>2719</v>
      </c>
      <c r="V2531" t="s">
        <v>2714</v>
      </c>
      <c r="W2531">
        <v>0.95</v>
      </c>
      <c r="X2531" t="b">
        <v>1</v>
      </c>
      <c r="Y2531" t="s">
        <v>2720</v>
      </c>
    </row>
    <row r="2532" spans="1:25" x14ac:dyDescent="0.35">
      <c r="A2532" t="s">
        <v>3045</v>
      </c>
      <c r="B2532" t="s">
        <v>1500</v>
      </c>
      <c r="C2532" t="s">
        <v>1558</v>
      </c>
      <c r="D2532">
        <v>0.5</v>
      </c>
      <c r="E2532">
        <v>5.7085516431142902E-3</v>
      </c>
      <c r="F2532">
        <v>0.99429144835688599</v>
      </c>
      <c r="G2532">
        <v>2</v>
      </c>
      <c r="H2532">
        <v>0.5</v>
      </c>
      <c r="I2532">
        <v>4</v>
      </c>
      <c r="J2532" t="s">
        <v>1161</v>
      </c>
      <c r="K2532" t="s">
        <v>2716</v>
      </c>
      <c r="L2532" t="s">
        <v>3052</v>
      </c>
      <c r="N2532" t="s">
        <v>3307</v>
      </c>
      <c r="O2532" t="s">
        <v>2763</v>
      </c>
      <c r="P2532" t="s">
        <v>3047</v>
      </c>
      <c r="Q2532" t="s">
        <v>3048</v>
      </c>
      <c r="R2532" t="s">
        <v>1161</v>
      </c>
      <c r="S2532" t="s">
        <v>1496</v>
      </c>
      <c r="T2532" t="s">
        <v>2719</v>
      </c>
      <c r="V2532" t="s">
        <v>2714</v>
      </c>
      <c r="W2532">
        <v>0.95</v>
      </c>
      <c r="X2532" t="b">
        <v>1</v>
      </c>
      <c r="Y2532" t="s">
        <v>2720</v>
      </c>
    </row>
    <row r="2533" spans="1:25" x14ac:dyDescent="0.35">
      <c r="A2533" t="s">
        <v>3045</v>
      </c>
      <c r="B2533" t="s">
        <v>1496</v>
      </c>
      <c r="C2533" t="s">
        <v>1564</v>
      </c>
      <c r="D2533">
        <v>0.52849740932642497</v>
      </c>
      <c r="E2533">
        <v>0.45745332734805</v>
      </c>
      <c r="F2533">
        <v>0.59954149130479995</v>
      </c>
      <c r="G2533">
        <v>102</v>
      </c>
      <c r="H2533">
        <v>0.52849740932642497</v>
      </c>
      <c r="I2533">
        <v>193</v>
      </c>
      <c r="J2533" t="s">
        <v>1161</v>
      </c>
      <c r="K2533" t="s">
        <v>2716</v>
      </c>
      <c r="L2533" t="s">
        <v>3046</v>
      </c>
      <c r="N2533" t="s">
        <v>3307</v>
      </c>
      <c r="O2533" t="s">
        <v>2763</v>
      </c>
      <c r="P2533" t="s">
        <v>3047</v>
      </c>
      <c r="Q2533" t="s">
        <v>3048</v>
      </c>
      <c r="R2533" t="s">
        <v>1161</v>
      </c>
      <c r="S2533" t="s">
        <v>1496</v>
      </c>
      <c r="T2533" t="s">
        <v>2719</v>
      </c>
      <c r="V2533" t="s">
        <v>2714</v>
      </c>
      <c r="W2533">
        <v>0.95</v>
      </c>
      <c r="X2533" t="b">
        <v>1</v>
      </c>
      <c r="Y2533" t="s">
        <v>2720</v>
      </c>
    </row>
    <row r="2534" spans="1:25" x14ac:dyDescent="0.35">
      <c r="A2534" t="s">
        <v>3045</v>
      </c>
      <c r="B2534" t="s">
        <v>1496</v>
      </c>
      <c r="C2534" t="s">
        <v>1580</v>
      </c>
      <c r="D2534">
        <v>0.119170984455959</v>
      </c>
      <c r="E2534">
        <v>7.3060943985892496E-2</v>
      </c>
      <c r="F2534">
        <v>0.16528102492602501</v>
      </c>
      <c r="G2534">
        <v>23</v>
      </c>
      <c r="H2534">
        <v>0.119170984455959</v>
      </c>
      <c r="I2534">
        <v>193</v>
      </c>
      <c r="J2534" t="s">
        <v>1161</v>
      </c>
      <c r="K2534" t="s">
        <v>2716</v>
      </c>
      <c r="L2534" t="s">
        <v>3049</v>
      </c>
      <c r="N2534" t="s">
        <v>3307</v>
      </c>
      <c r="O2534" t="s">
        <v>2763</v>
      </c>
      <c r="P2534" t="s">
        <v>3047</v>
      </c>
      <c r="Q2534" t="s">
        <v>3048</v>
      </c>
      <c r="R2534" t="s">
        <v>1161</v>
      </c>
      <c r="S2534" t="s">
        <v>1496</v>
      </c>
      <c r="T2534" t="s">
        <v>2719</v>
      </c>
      <c r="V2534" t="s">
        <v>2714</v>
      </c>
      <c r="W2534">
        <v>0.95</v>
      </c>
      <c r="X2534" t="b">
        <v>1</v>
      </c>
      <c r="Y2534" t="s">
        <v>2720</v>
      </c>
    </row>
    <row r="2535" spans="1:25" x14ac:dyDescent="0.35">
      <c r="A2535" t="s">
        <v>3045</v>
      </c>
      <c r="B2535" t="s">
        <v>1496</v>
      </c>
      <c r="C2535" t="s">
        <v>1803</v>
      </c>
      <c r="D2535">
        <v>9.8445595854922296E-2</v>
      </c>
      <c r="E2535">
        <v>5.60463092557884E-2</v>
      </c>
      <c r="F2535">
        <v>0.14084488245405599</v>
      </c>
      <c r="G2535">
        <v>19</v>
      </c>
      <c r="H2535">
        <v>9.8445595854922296E-2</v>
      </c>
      <c r="I2535">
        <v>193</v>
      </c>
      <c r="J2535" t="s">
        <v>1161</v>
      </c>
      <c r="K2535" t="s">
        <v>2716</v>
      </c>
      <c r="L2535" t="s">
        <v>3050</v>
      </c>
      <c r="N2535" t="s">
        <v>3307</v>
      </c>
      <c r="O2535" t="s">
        <v>2763</v>
      </c>
      <c r="P2535" t="s">
        <v>3047</v>
      </c>
      <c r="Q2535" t="s">
        <v>3048</v>
      </c>
      <c r="R2535" t="s">
        <v>1161</v>
      </c>
      <c r="S2535" t="s">
        <v>1496</v>
      </c>
      <c r="T2535" t="s">
        <v>2719</v>
      </c>
      <c r="V2535" t="s">
        <v>2714</v>
      </c>
      <c r="W2535">
        <v>0.95</v>
      </c>
      <c r="X2535" t="b">
        <v>1</v>
      </c>
      <c r="Y2535" t="s">
        <v>2720</v>
      </c>
    </row>
    <row r="2536" spans="1:25" x14ac:dyDescent="0.35">
      <c r="A2536" t="s">
        <v>3045</v>
      </c>
      <c r="B2536" t="s">
        <v>1496</v>
      </c>
      <c r="C2536" t="s">
        <v>1510</v>
      </c>
      <c r="D2536">
        <v>2.0725388601036301E-2</v>
      </c>
      <c r="E2536">
        <v>4.5005435472718998E-4</v>
      </c>
      <c r="F2536">
        <v>4.1000722847345301E-2</v>
      </c>
      <c r="G2536">
        <v>4</v>
      </c>
      <c r="H2536">
        <v>2.0725388601036301E-2</v>
      </c>
      <c r="I2536">
        <v>193</v>
      </c>
      <c r="J2536" t="s">
        <v>1161</v>
      </c>
      <c r="K2536" t="s">
        <v>2716</v>
      </c>
      <c r="L2536" t="s">
        <v>3051</v>
      </c>
      <c r="N2536" t="s">
        <v>3307</v>
      </c>
      <c r="O2536" t="s">
        <v>2763</v>
      </c>
      <c r="P2536" t="s">
        <v>3047</v>
      </c>
      <c r="Q2536" t="s">
        <v>3048</v>
      </c>
      <c r="R2536" t="s">
        <v>1161</v>
      </c>
      <c r="S2536" t="s">
        <v>1496</v>
      </c>
      <c r="T2536" t="s">
        <v>2719</v>
      </c>
      <c r="V2536" t="s">
        <v>2714</v>
      </c>
      <c r="W2536">
        <v>0.95</v>
      </c>
      <c r="X2536" t="b">
        <v>1</v>
      </c>
      <c r="Y2536" t="s">
        <v>2720</v>
      </c>
    </row>
    <row r="2537" spans="1:25" x14ac:dyDescent="0.35">
      <c r="A2537" t="s">
        <v>3045</v>
      </c>
      <c r="B2537" t="s">
        <v>1496</v>
      </c>
      <c r="C2537" t="s">
        <v>1558</v>
      </c>
      <c r="D2537">
        <v>0.233160621761658</v>
      </c>
      <c r="E2537">
        <v>0.172981722565409</v>
      </c>
      <c r="F2537">
        <v>0.293339520957907</v>
      </c>
      <c r="G2537">
        <v>45</v>
      </c>
      <c r="H2537">
        <v>0.233160621761658</v>
      </c>
      <c r="I2537">
        <v>193</v>
      </c>
      <c r="J2537" t="s">
        <v>1161</v>
      </c>
      <c r="K2537" t="s">
        <v>2716</v>
      </c>
      <c r="L2537" t="s">
        <v>3052</v>
      </c>
      <c r="N2537" t="s">
        <v>3307</v>
      </c>
      <c r="O2537" t="s">
        <v>2763</v>
      </c>
      <c r="P2537" t="s">
        <v>3047</v>
      </c>
      <c r="Q2537" t="s">
        <v>3048</v>
      </c>
      <c r="R2537" t="s">
        <v>1161</v>
      </c>
      <c r="S2537" t="s">
        <v>1496</v>
      </c>
      <c r="T2537" t="s">
        <v>2719</v>
      </c>
      <c r="V2537" t="s">
        <v>2714</v>
      </c>
      <c r="W2537">
        <v>0.95</v>
      </c>
      <c r="X2537" t="b">
        <v>1</v>
      </c>
      <c r="Y2537" t="s">
        <v>2720</v>
      </c>
    </row>
    <row r="2538" spans="1:25" x14ac:dyDescent="0.35">
      <c r="A2538" t="s">
        <v>3053</v>
      </c>
      <c r="B2538" t="s">
        <v>1496</v>
      </c>
      <c r="C2538" t="s">
        <v>1819</v>
      </c>
      <c r="D2538">
        <v>0.26086956521739102</v>
      </c>
      <c r="E2538">
        <v>7.0500849085124898E-2</v>
      </c>
      <c r="F2538">
        <v>0.45123828134965799</v>
      </c>
      <c r="G2538">
        <v>6</v>
      </c>
      <c r="H2538">
        <v>0.26086956521739102</v>
      </c>
      <c r="I2538">
        <v>23</v>
      </c>
      <c r="J2538" t="s">
        <v>1162</v>
      </c>
      <c r="K2538" t="s">
        <v>2786</v>
      </c>
      <c r="L2538" t="s">
        <v>3054</v>
      </c>
      <c r="N2538" t="s">
        <v>3307</v>
      </c>
      <c r="O2538" t="s">
        <v>2763</v>
      </c>
      <c r="P2538" t="s">
        <v>3047</v>
      </c>
      <c r="Q2538" t="s">
        <v>3055</v>
      </c>
      <c r="R2538" t="s">
        <v>1162</v>
      </c>
      <c r="S2538" t="s">
        <v>1496</v>
      </c>
      <c r="T2538" t="s">
        <v>2719</v>
      </c>
      <c r="V2538" t="s">
        <v>2714</v>
      </c>
      <c r="W2538">
        <v>0.95</v>
      </c>
      <c r="X2538" t="b">
        <v>1</v>
      </c>
      <c r="Y2538" t="s">
        <v>2720</v>
      </c>
    </row>
    <row r="2539" spans="1:25" x14ac:dyDescent="0.35">
      <c r="A2539" t="s">
        <v>3053</v>
      </c>
      <c r="B2539" t="s">
        <v>1496</v>
      </c>
      <c r="C2539" t="s">
        <v>2122</v>
      </c>
      <c r="D2539">
        <v>4.3478260869565202E-2</v>
      </c>
      <c r="E2539">
        <v>-4.4932847573235901E-2</v>
      </c>
      <c r="F2539">
        <v>0.131889369312366</v>
      </c>
      <c r="G2539">
        <v>1</v>
      </c>
      <c r="H2539">
        <v>4.3478260869565202E-2</v>
      </c>
      <c r="I2539">
        <v>23</v>
      </c>
      <c r="J2539" t="s">
        <v>1162</v>
      </c>
      <c r="K2539" t="s">
        <v>2786</v>
      </c>
      <c r="L2539" t="s">
        <v>3056</v>
      </c>
      <c r="N2539" t="s">
        <v>3307</v>
      </c>
      <c r="O2539" t="s">
        <v>2763</v>
      </c>
      <c r="P2539" t="s">
        <v>3047</v>
      </c>
      <c r="Q2539" t="s">
        <v>3055</v>
      </c>
      <c r="R2539" t="s">
        <v>1162</v>
      </c>
      <c r="S2539" t="s">
        <v>1496</v>
      </c>
      <c r="T2539" t="s">
        <v>2719</v>
      </c>
      <c r="V2539" t="s">
        <v>2714</v>
      </c>
      <c r="W2539">
        <v>0.95</v>
      </c>
      <c r="X2539" t="b">
        <v>1</v>
      </c>
      <c r="Y2539" t="s">
        <v>2720</v>
      </c>
    </row>
    <row r="2540" spans="1:25" x14ac:dyDescent="0.35">
      <c r="A2540" t="s">
        <v>3053</v>
      </c>
      <c r="B2540" t="s">
        <v>1496</v>
      </c>
      <c r="C2540" t="s">
        <v>1511</v>
      </c>
      <c r="D2540">
        <v>0.69565217391304301</v>
      </c>
      <c r="E2540">
        <v>0.49616980983023101</v>
      </c>
      <c r="F2540">
        <v>0.89513453799585596</v>
      </c>
      <c r="G2540">
        <v>16</v>
      </c>
      <c r="H2540">
        <v>0.69565217391304301</v>
      </c>
      <c r="I2540">
        <v>23</v>
      </c>
      <c r="J2540" t="s">
        <v>1162</v>
      </c>
      <c r="K2540" t="s">
        <v>2786</v>
      </c>
      <c r="L2540" t="s">
        <v>3057</v>
      </c>
      <c r="N2540" t="s">
        <v>3307</v>
      </c>
      <c r="O2540" t="s">
        <v>2763</v>
      </c>
      <c r="P2540" t="s">
        <v>3047</v>
      </c>
      <c r="Q2540" t="s">
        <v>3055</v>
      </c>
      <c r="R2540" t="s">
        <v>1162</v>
      </c>
      <c r="S2540" t="s">
        <v>1496</v>
      </c>
      <c r="T2540" t="s">
        <v>2719</v>
      </c>
      <c r="V2540" t="s">
        <v>2714</v>
      </c>
      <c r="W2540">
        <v>0.95</v>
      </c>
      <c r="X2540" t="b">
        <v>1</v>
      </c>
      <c r="Y2540" t="s">
        <v>2720</v>
      </c>
    </row>
    <row r="2541" spans="1:25" x14ac:dyDescent="0.35">
      <c r="A2541" t="s">
        <v>3053</v>
      </c>
      <c r="B2541" t="s">
        <v>1496</v>
      </c>
      <c r="C2541" t="s">
        <v>3058</v>
      </c>
      <c r="D2541">
        <v>4.3478260869565202E-2</v>
      </c>
      <c r="E2541">
        <v>-4.4932847573235901E-2</v>
      </c>
      <c r="F2541">
        <v>0.131889369312366</v>
      </c>
      <c r="G2541">
        <v>1</v>
      </c>
      <c r="H2541">
        <v>4.3478260869565202E-2</v>
      </c>
      <c r="I2541">
        <v>23</v>
      </c>
      <c r="J2541" t="s">
        <v>1162</v>
      </c>
      <c r="K2541" t="s">
        <v>2786</v>
      </c>
      <c r="L2541" t="s">
        <v>3059</v>
      </c>
      <c r="N2541" t="s">
        <v>3307</v>
      </c>
      <c r="O2541" t="s">
        <v>2763</v>
      </c>
      <c r="P2541" t="s">
        <v>3047</v>
      </c>
      <c r="Q2541" t="s">
        <v>3055</v>
      </c>
      <c r="R2541" t="s">
        <v>1162</v>
      </c>
      <c r="S2541" t="s">
        <v>1496</v>
      </c>
      <c r="T2541" t="s">
        <v>2719</v>
      </c>
      <c r="V2541" t="s">
        <v>2714</v>
      </c>
      <c r="W2541">
        <v>0.95</v>
      </c>
      <c r="X2541" t="b">
        <v>1</v>
      </c>
      <c r="Y2541" t="s">
        <v>2720</v>
      </c>
    </row>
    <row r="2542" spans="1:25" x14ac:dyDescent="0.35">
      <c r="A2542" t="s">
        <v>3053</v>
      </c>
      <c r="B2542" t="s">
        <v>1496</v>
      </c>
      <c r="C2542" t="s">
        <v>3060</v>
      </c>
      <c r="D2542">
        <v>4.3478260869565202E-2</v>
      </c>
      <c r="E2542">
        <v>-4.4932847573235901E-2</v>
      </c>
      <c r="F2542">
        <v>0.131889369312366</v>
      </c>
      <c r="G2542">
        <v>1</v>
      </c>
      <c r="H2542">
        <v>4.3478260869565202E-2</v>
      </c>
      <c r="I2542">
        <v>23</v>
      </c>
      <c r="J2542" t="s">
        <v>1162</v>
      </c>
      <c r="K2542" t="s">
        <v>2786</v>
      </c>
      <c r="L2542" t="s">
        <v>3061</v>
      </c>
      <c r="N2542" t="s">
        <v>3307</v>
      </c>
      <c r="O2542" t="s">
        <v>2763</v>
      </c>
      <c r="P2542" t="s">
        <v>3047</v>
      </c>
      <c r="Q2542" t="s">
        <v>3055</v>
      </c>
      <c r="R2542" t="s">
        <v>1162</v>
      </c>
      <c r="S2542" t="s">
        <v>1496</v>
      </c>
      <c r="T2542" t="s">
        <v>2719</v>
      </c>
      <c r="V2542" t="s">
        <v>2714</v>
      </c>
      <c r="W2542">
        <v>0.95</v>
      </c>
      <c r="X2542" t="b">
        <v>1</v>
      </c>
      <c r="Y2542" t="s">
        <v>2720</v>
      </c>
    </row>
    <row r="2543" spans="1:25" x14ac:dyDescent="0.35">
      <c r="A2543" t="s">
        <v>3053</v>
      </c>
      <c r="B2543" t="s">
        <v>1496</v>
      </c>
      <c r="C2543" t="s">
        <v>3062</v>
      </c>
      <c r="D2543">
        <v>4.3478260869565202E-2</v>
      </c>
      <c r="E2543">
        <v>-4.4932847573235901E-2</v>
      </c>
      <c r="F2543">
        <v>0.131889369312366</v>
      </c>
      <c r="G2543">
        <v>1</v>
      </c>
      <c r="H2543">
        <v>4.3478260869565202E-2</v>
      </c>
      <c r="I2543">
        <v>23</v>
      </c>
      <c r="J2543" t="s">
        <v>1162</v>
      </c>
      <c r="K2543" t="s">
        <v>2786</v>
      </c>
      <c r="L2543" t="s">
        <v>3063</v>
      </c>
      <c r="N2543" t="s">
        <v>3307</v>
      </c>
      <c r="O2543" t="s">
        <v>2763</v>
      </c>
      <c r="P2543" t="s">
        <v>3047</v>
      </c>
      <c r="Q2543" t="s">
        <v>3055</v>
      </c>
      <c r="R2543" t="s">
        <v>1162</v>
      </c>
      <c r="S2543" t="s">
        <v>1496</v>
      </c>
      <c r="T2543" t="s">
        <v>2719</v>
      </c>
      <c r="V2543" t="s">
        <v>2714</v>
      </c>
      <c r="W2543">
        <v>0.95</v>
      </c>
      <c r="X2543" t="b">
        <v>1</v>
      </c>
      <c r="Y2543" t="s">
        <v>2720</v>
      </c>
    </row>
    <row r="2544" spans="1:25" x14ac:dyDescent="0.35">
      <c r="A2544" t="s">
        <v>3053</v>
      </c>
      <c r="B2544" t="s">
        <v>1496</v>
      </c>
      <c r="C2544" t="s">
        <v>3064</v>
      </c>
      <c r="D2544">
        <v>8.6956521739130405E-2</v>
      </c>
      <c r="E2544">
        <v>-3.5200979432616797E-2</v>
      </c>
      <c r="F2544">
        <v>0.20911402291087799</v>
      </c>
      <c r="G2544">
        <v>2</v>
      </c>
      <c r="H2544">
        <v>8.6956521739130405E-2</v>
      </c>
      <c r="I2544">
        <v>23</v>
      </c>
      <c r="J2544" t="s">
        <v>1162</v>
      </c>
      <c r="K2544" t="s">
        <v>2786</v>
      </c>
      <c r="L2544" t="s">
        <v>3065</v>
      </c>
      <c r="N2544" t="s">
        <v>3307</v>
      </c>
      <c r="O2544" t="s">
        <v>2763</v>
      </c>
      <c r="P2544" t="s">
        <v>3047</v>
      </c>
      <c r="Q2544" t="s">
        <v>3055</v>
      </c>
      <c r="R2544" t="s">
        <v>1162</v>
      </c>
      <c r="S2544" t="s">
        <v>1496</v>
      </c>
      <c r="T2544" t="s">
        <v>2719</v>
      </c>
      <c r="V2544" t="s">
        <v>2714</v>
      </c>
      <c r="W2544">
        <v>0.95</v>
      </c>
      <c r="X2544" t="b">
        <v>1</v>
      </c>
      <c r="Y2544" t="s">
        <v>2720</v>
      </c>
    </row>
    <row r="2545" spans="1:25" x14ac:dyDescent="0.35">
      <c r="A2545" t="s">
        <v>3053</v>
      </c>
      <c r="B2545" t="s">
        <v>1496</v>
      </c>
      <c r="C2545" t="s">
        <v>1576</v>
      </c>
      <c r="D2545">
        <v>8.6956521739130405E-2</v>
      </c>
      <c r="E2545">
        <v>-3.5200979432616797E-2</v>
      </c>
      <c r="F2545">
        <v>0.20911402291087799</v>
      </c>
      <c r="G2545">
        <v>2</v>
      </c>
      <c r="H2545">
        <v>8.6956521739130405E-2</v>
      </c>
      <c r="I2545">
        <v>23</v>
      </c>
      <c r="J2545" t="s">
        <v>1162</v>
      </c>
      <c r="K2545" t="s">
        <v>2786</v>
      </c>
      <c r="L2545" t="s">
        <v>3066</v>
      </c>
      <c r="N2545" t="s">
        <v>3307</v>
      </c>
      <c r="O2545" t="s">
        <v>2763</v>
      </c>
      <c r="P2545" t="s">
        <v>3047</v>
      </c>
      <c r="Q2545" t="s">
        <v>3055</v>
      </c>
      <c r="R2545" t="s">
        <v>1162</v>
      </c>
      <c r="S2545" t="s">
        <v>1496</v>
      </c>
      <c r="T2545" t="s">
        <v>2719</v>
      </c>
      <c r="V2545" t="s">
        <v>2714</v>
      </c>
      <c r="W2545">
        <v>0.95</v>
      </c>
      <c r="X2545" t="b">
        <v>1</v>
      </c>
      <c r="Y2545" t="s">
        <v>2720</v>
      </c>
    </row>
    <row r="2546" spans="1:25" x14ac:dyDescent="0.35">
      <c r="A2546" t="s">
        <v>3067</v>
      </c>
      <c r="B2546" t="s">
        <v>1496</v>
      </c>
      <c r="C2546" t="s">
        <v>1564</v>
      </c>
      <c r="D2546">
        <v>0.45</v>
      </c>
      <c r="E2546">
        <v>0.21657256342956599</v>
      </c>
      <c r="F2546">
        <v>0.68342743657043403</v>
      </c>
      <c r="G2546">
        <v>9</v>
      </c>
      <c r="H2546">
        <v>0.45</v>
      </c>
      <c r="I2546">
        <v>20</v>
      </c>
      <c r="J2546" t="s">
        <v>1174</v>
      </c>
      <c r="K2546" t="s">
        <v>2716</v>
      </c>
      <c r="L2546" t="s">
        <v>3046</v>
      </c>
      <c r="N2546" t="s">
        <v>3307</v>
      </c>
      <c r="O2546" t="s">
        <v>2763</v>
      </c>
      <c r="P2546" t="s">
        <v>3047</v>
      </c>
      <c r="Q2546" t="s">
        <v>3068</v>
      </c>
      <c r="R2546" t="s">
        <v>1174</v>
      </c>
      <c r="S2546" t="s">
        <v>1496</v>
      </c>
      <c r="T2546" t="s">
        <v>2719</v>
      </c>
      <c r="V2546" t="s">
        <v>2714</v>
      </c>
      <c r="W2546">
        <v>0.95</v>
      </c>
      <c r="X2546" t="b">
        <v>1</v>
      </c>
      <c r="Y2546" t="s">
        <v>2720</v>
      </c>
    </row>
    <row r="2547" spans="1:25" x14ac:dyDescent="0.35">
      <c r="A2547" t="s">
        <v>3067</v>
      </c>
      <c r="B2547" t="s">
        <v>1496</v>
      </c>
      <c r="C2547" t="s">
        <v>1580</v>
      </c>
      <c r="D2547">
        <v>0.05</v>
      </c>
      <c r="E2547">
        <v>-5.2261251621334701E-2</v>
      </c>
      <c r="F2547">
        <v>0.152261251621335</v>
      </c>
      <c r="G2547">
        <v>1</v>
      </c>
      <c r="H2547">
        <v>0.05</v>
      </c>
      <c r="I2547">
        <v>20</v>
      </c>
      <c r="J2547" t="s">
        <v>1174</v>
      </c>
      <c r="K2547" t="s">
        <v>2716</v>
      </c>
      <c r="L2547" t="s">
        <v>3049</v>
      </c>
      <c r="N2547" t="s">
        <v>3307</v>
      </c>
      <c r="O2547" t="s">
        <v>2763</v>
      </c>
      <c r="P2547" t="s">
        <v>3047</v>
      </c>
      <c r="Q2547" t="s">
        <v>3068</v>
      </c>
      <c r="R2547" t="s">
        <v>1174</v>
      </c>
      <c r="S2547" t="s">
        <v>1496</v>
      </c>
      <c r="T2547" t="s">
        <v>2719</v>
      </c>
      <c r="V2547" t="s">
        <v>2714</v>
      </c>
      <c r="W2547">
        <v>0.95</v>
      </c>
      <c r="X2547" t="b">
        <v>1</v>
      </c>
      <c r="Y2547" t="s">
        <v>2720</v>
      </c>
    </row>
    <row r="2548" spans="1:25" x14ac:dyDescent="0.35">
      <c r="A2548" t="s">
        <v>3067</v>
      </c>
      <c r="B2548" t="s">
        <v>1496</v>
      </c>
      <c r="C2548" t="s">
        <v>1558</v>
      </c>
      <c r="D2548">
        <v>0.5</v>
      </c>
      <c r="E2548">
        <v>0.26539659912769298</v>
      </c>
      <c r="F2548">
        <v>0.73460340087230702</v>
      </c>
      <c r="G2548">
        <v>10</v>
      </c>
      <c r="H2548">
        <v>0.5</v>
      </c>
      <c r="I2548">
        <v>20</v>
      </c>
      <c r="J2548" t="s">
        <v>1174</v>
      </c>
      <c r="K2548" t="s">
        <v>2716</v>
      </c>
      <c r="L2548" t="s">
        <v>3052</v>
      </c>
      <c r="N2548" t="s">
        <v>3307</v>
      </c>
      <c r="O2548" t="s">
        <v>2763</v>
      </c>
      <c r="P2548" t="s">
        <v>3047</v>
      </c>
      <c r="Q2548" t="s">
        <v>3068</v>
      </c>
      <c r="R2548" t="s">
        <v>1174</v>
      </c>
      <c r="S2548" t="s">
        <v>1496</v>
      </c>
      <c r="T2548" t="s">
        <v>2719</v>
      </c>
      <c r="V2548" t="s">
        <v>2714</v>
      </c>
      <c r="W2548">
        <v>0.95</v>
      </c>
      <c r="X2548" t="b">
        <v>1</v>
      </c>
      <c r="Y2548" t="s">
        <v>2720</v>
      </c>
    </row>
    <row r="2549" spans="1:25" x14ac:dyDescent="0.35">
      <c r="A2549" t="s">
        <v>3069</v>
      </c>
      <c r="B2549" t="s">
        <v>1496</v>
      </c>
      <c r="C2549" t="s">
        <v>1581</v>
      </c>
      <c r="D2549">
        <v>0.66949152542372903</v>
      </c>
      <c r="E2549">
        <v>0.58351274681534204</v>
      </c>
      <c r="F2549">
        <v>0.75547030403211601</v>
      </c>
      <c r="G2549">
        <v>79</v>
      </c>
      <c r="H2549">
        <v>0.66949152542372903</v>
      </c>
      <c r="I2549">
        <v>118</v>
      </c>
      <c r="J2549" t="s">
        <v>1187</v>
      </c>
      <c r="K2549" t="s">
        <v>2786</v>
      </c>
      <c r="L2549" t="s">
        <v>3070</v>
      </c>
      <c r="N2549" t="s">
        <v>3307</v>
      </c>
      <c r="O2549" t="s">
        <v>2763</v>
      </c>
      <c r="P2549" t="s">
        <v>3071</v>
      </c>
      <c r="Q2549" t="s">
        <v>3072</v>
      </c>
      <c r="R2549" t="s">
        <v>1187</v>
      </c>
      <c r="S2549" t="s">
        <v>1496</v>
      </c>
      <c r="T2549" t="s">
        <v>2719</v>
      </c>
      <c r="V2549" t="s">
        <v>2714</v>
      </c>
      <c r="W2549">
        <v>0.95</v>
      </c>
      <c r="X2549" t="b">
        <v>1</v>
      </c>
      <c r="Y2549" t="s">
        <v>2720</v>
      </c>
    </row>
    <row r="2550" spans="1:25" x14ac:dyDescent="0.35">
      <c r="A2550" t="s">
        <v>3069</v>
      </c>
      <c r="B2550" t="s">
        <v>1496</v>
      </c>
      <c r="C2550" t="s">
        <v>1648</v>
      </c>
      <c r="D2550">
        <v>0.305084745762712</v>
      </c>
      <c r="E2550">
        <v>0.220925158145027</v>
      </c>
      <c r="F2550">
        <v>0.38924433338039699</v>
      </c>
      <c r="G2550">
        <v>36</v>
      </c>
      <c r="H2550">
        <v>0.305084745762712</v>
      </c>
      <c r="I2550">
        <v>118</v>
      </c>
      <c r="J2550" t="s">
        <v>1187</v>
      </c>
      <c r="K2550" t="s">
        <v>2786</v>
      </c>
      <c r="L2550" t="s">
        <v>3073</v>
      </c>
      <c r="N2550" t="s">
        <v>3307</v>
      </c>
      <c r="O2550" t="s">
        <v>2763</v>
      </c>
      <c r="P2550" t="s">
        <v>3071</v>
      </c>
      <c r="Q2550" t="s">
        <v>3072</v>
      </c>
      <c r="R2550" t="s">
        <v>1187</v>
      </c>
      <c r="S2550" t="s">
        <v>1496</v>
      </c>
      <c r="T2550" t="s">
        <v>2719</v>
      </c>
      <c r="V2550" t="s">
        <v>2714</v>
      </c>
      <c r="W2550">
        <v>0.95</v>
      </c>
      <c r="X2550" t="b">
        <v>1</v>
      </c>
      <c r="Y2550" t="s">
        <v>2720</v>
      </c>
    </row>
    <row r="2551" spans="1:25" x14ac:dyDescent="0.35">
      <c r="A2551" t="s">
        <v>3069</v>
      </c>
      <c r="B2551" t="s">
        <v>1496</v>
      </c>
      <c r="C2551" t="s">
        <v>1512</v>
      </c>
      <c r="D2551">
        <v>9.3220338983050793E-2</v>
      </c>
      <c r="E2551">
        <v>4.0078857980600201E-2</v>
      </c>
      <c r="F2551">
        <v>0.14636181998550099</v>
      </c>
      <c r="G2551">
        <v>11</v>
      </c>
      <c r="H2551">
        <v>9.3220338983050793E-2</v>
      </c>
      <c r="I2551">
        <v>118</v>
      </c>
      <c r="J2551" t="s">
        <v>1187</v>
      </c>
      <c r="K2551" t="s">
        <v>2786</v>
      </c>
      <c r="L2551" t="s">
        <v>3074</v>
      </c>
      <c r="N2551" t="s">
        <v>3307</v>
      </c>
      <c r="O2551" t="s">
        <v>2763</v>
      </c>
      <c r="P2551" t="s">
        <v>3071</v>
      </c>
      <c r="Q2551" t="s">
        <v>3072</v>
      </c>
      <c r="R2551" t="s">
        <v>1187</v>
      </c>
      <c r="S2551" t="s">
        <v>1496</v>
      </c>
      <c r="T2551" t="s">
        <v>2719</v>
      </c>
      <c r="V2551" t="s">
        <v>2714</v>
      </c>
      <c r="W2551">
        <v>0.95</v>
      </c>
      <c r="X2551" t="b">
        <v>1</v>
      </c>
      <c r="Y2551" t="s">
        <v>2720</v>
      </c>
    </row>
    <row r="2552" spans="1:25" x14ac:dyDescent="0.35">
      <c r="A2552" t="s">
        <v>3069</v>
      </c>
      <c r="B2552" t="s">
        <v>1496</v>
      </c>
      <c r="C2552" t="s">
        <v>3075</v>
      </c>
      <c r="D2552">
        <v>8.4745762711864406E-3</v>
      </c>
      <c r="E2552">
        <v>-8.2801891997763399E-3</v>
      </c>
      <c r="F2552">
        <v>2.5229341742149199E-2</v>
      </c>
      <c r="G2552">
        <v>1</v>
      </c>
      <c r="H2552">
        <v>8.4745762711864406E-3</v>
      </c>
      <c r="I2552">
        <v>118</v>
      </c>
      <c r="J2552" t="s">
        <v>1187</v>
      </c>
      <c r="K2552" t="s">
        <v>2786</v>
      </c>
      <c r="L2552" t="s">
        <v>3076</v>
      </c>
      <c r="N2552" t="s">
        <v>3307</v>
      </c>
      <c r="O2552" t="s">
        <v>2763</v>
      </c>
      <c r="P2552" t="s">
        <v>3071</v>
      </c>
      <c r="Q2552" t="s">
        <v>3072</v>
      </c>
      <c r="R2552" t="s">
        <v>1187</v>
      </c>
      <c r="S2552" t="s">
        <v>1496</v>
      </c>
      <c r="T2552" t="s">
        <v>2719</v>
      </c>
      <c r="V2552" t="s">
        <v>2714</v>
      </c>
      <c r="W2552">
        <v>0.95</v>
      </c>
      <c r="X2552" t="b">
        <v>1</v>
      </c>
      <c r="Y2552" t="s">
        <v>2720</v>
      </c>
    </row>
    <row r="2553" spans="1:25" x14ac:dyDescent="0.35">
      <c r="A2553" t="s">
        <v>3069</v>
      </c>
      <c r="B2553" t="s">
        <v>1496</v>
      </c>
      <c r="C2553" t="s">
        <v>1702</v>
      </c>
      <c r="D2553">
        <v>2.5423728813559299E-2</v>
      </c>
      <c r="E2553">
        <v>-3.3472720284124799E-3</v>
      </c>
      <c r="F2553">
        <v>5.4194729655531099E-2</v>
      </c>
      <c r="G2553">
        <v>3</v>
      </c>
      <c r="H2553">
        <v>2.5423728813559299E-2</v>
      </c>
      <c r="I2553">
        <v>118</v>
      </c>
      <c r="J2553" t="s">
        <v>1187</v>
      </c>
      <c r="K2553" t="s">
        <v>2786</v>
      </c>
      <c r="L2553" t="s">
        <v>2832</v>
      </c>
      <c r="N2553" t="s">
        <v>3307</v>
      </c>
      <c r="O2553" t="s">
        <v>2763</v>
      </c>
      <c r="P2553" t="s">
        <v>3071</v>
      </c>
      <c r="Q2553" t="s">
        <v>3072</v>
      </c>
      <c r="R2553" t="s">
        <v>1187</v>
      </c>
      <c r="S2553" t="s">
        <v>1496</v>
      </c>
      <c r="T2553" t="s">
        <v>2719</v>
      </c>
      <c r="V2553" t="s">
        <v>2714</v>
      </c>
      <c r="W2553">
        <v>0.95</v>
      </c>
      <c r="X2553" t="b">
        <v>1</v>
      </c>
      <c r="Y2553" t="s">
        <v>2720</v>
      </c>
    </row>
    <row r="2554" spans="1:25" x14ac:dyDescent="0.35">
      <c r="A2554" t="s">
        <v>3077</v>
      </c>
      <c r="B2554" t="s">
        <v>1500</v>
      </c>
      <c r="C2554" t="s">
        <v>1500</v>
      </c>
      <c r="D2554">
        <v>1</v>
      </c>
      <c r="E2554">
        <v>1</v>
      </c>
      <c r="F2554">
        <v>1</v>
      </c>
      <c r="G2554">
        <v>4</v>
      </c>
      <c r="H2554">
        <v>1</v>
      </c>
      <c r="I2554">
        <v>4</v>
      </c>
      <c r="J2554" t="s">
        <v>1197</v>
      </c>
      <c r="K2554" t="s">
        <v>2716</v>
      </c>
      <c r="L2554" t="s">
        <v>2731</v>
      </c>
      <c r="N2554" t="s">
        <v>3307</v>
      </c>
      <c r="O2554" t="s">
        <v>3078</v>
      </c>
      <c r="P2554" t="s">
        <v>3079</v>
      </c>
      <c r="Q2554" t="s">
        <v>3080</v>
      </c>
      <c r="R2554" t="s">
        <v>1197</v>
      </c>
      <c r="T2554" t="s">
        <v>2719</v>
      </c>
      <c r="V2554" t="s">
        <v>2714</v>
      </c>
      <c r="W2554">
        <v>0.95</v>
      </c>
      <c r="X2554" t="b">
        <v>1</v>
      </c>
      <c r="Y2554" t="s">
        <v>2720</v>
      </c>
    </row>
    <row r="2555" spans="1:25" x14ac:dyDescent="0.35">
      <c r="A2555" t="s">
        <v>3077</v>
      </c>
      <c r="B2555" t="s">
        <v>1496</v>
      </c>
      <c r="C2555" t="s">
        <v>1500</v>
      </c>
      <c r="D2555">
        <v>0.54404145077720201</v>
      </c>
      <c r="E2555">
        <v>0.473158284253415</v>
      </c>
      <c r="F2555">
        <v>0.61492461730098902</v>
      </c>
      <c r="G2555">
        <v>105</v>
      </c>
      <c r="H2555">
        <v>0.54404145077720201</v>
      </c>
      <c r="I2555">
        <v>193</v>
      </c>
      <c r="J2555" t="s">
        <v>1197</v>
      </c>
      <c r="K2555" t="s">
        <v>2716</v>
      </c>
      <c r="L2555" t="s">
        <v>2731</v>
      </c>
      <c r="N2555" t="s">
        <v>3307</v>
      </c>
      <c r="O2555" t="s">
        <v>3078</v>
      </c>
      <c r="P2555" t="s">
        <v>3079</v>
      </c>
      <c r="Q2555" t="s">
        <v>3080</v>
      </c>
      <c r="R2555" t="s">
        <v>1197</v>
      </c>
      <c r="T2555" t="s">
        <v>2719</v>
      </c>
      <c r="V2555" t="s">
        <v>2714</v>
      </c>
      <c r="W2555">
        <v>0.95</v>
      </c>
      <c r="X2555" t="b">
        <v>1</v>
      </c>
      <c r="Y2555" t="s">
        <v>2720</v>
      </c>
    </row>
    <row r="2556" spans="1:25" x14ac:dyDescent="0.35">
      <c r="A2556" t="s">
        <v>3077</v>
      </c>
      <c r="B2556" t="s">
        <v>1496</v>
      </c>
      <c r="C2556" t="s">
        <v>1496</v>
      </c>
      <c r="D2556">
        <v>0.45595854922279799</v>
      </c>
      <c r="E2556">
        <v>0.38507538269901098</v>
      </c>
      <c r="F2556">
        <v>0.526841715746585</v>
      </c>
      <c r="G2556">
        <v>88</v>
      </c>
      <c r="H2556">
        <v>0.45595854922279799</v>
      </c>
      <c r="I2556">
        <v>193</v>
      </c>
      <c r="J2556" t="s">
        <v>1197</v>
      </c>
      <c r="K2556" t="s">
        <v>2716</v>
      </c>
      <c r="L2556" t="s">
        <v>2733</v>
      </c>
      <c r="N2556" t="s">
        <v>3307</v>
      </c>
      <c r="O2556" t="s">
        <v>3078</v>
      </c>
      <c r="P2556" t="s">
        <v>3079</v>
      </c>
      <c r="Q2556" t="s">
        <v>3080</v>
      </c>
      <c r="R2556" t="s">
        <v>1197</v>
      </c>
      <c r="T2556" t="s">
        <v>2719</v>
      </c>
      <c r="V2556" t="s">
        <v>2714</v>
      </c>
      <c r="W2556">
        <v>0.95</v>
      </c>
      <c r="X2556" t="b">
        <v>1</v>
      </c>
      <c r="Y2556" t="s">
        <v>2720</v>
      </c>
    </row>
    <row r="2557" spans="1:25" x14ac:dyDescent="0.35">
      <c r="A2557" t="s">
        <v>3081</v>
      </c>
      <c r="B2557" t="s">
        <v>1496</v>
      </c>
      <c r="C2557" t="s">
        <v>1838</v>
      </c>
      <c r="D2557">
        <v>1.13636363636364E-2</v>
      </c>
      <c r="E2557">
        <v>-1.1151339882089601E-2</v>
      </c>
      <c r="F2557">
        <v>3.3878612609362299E-2</v>
      </c>
      <c r="G2557">
        <v>1</v>
      </c>
      <c r="H2557">
        <v>1.13636363636364E-2</v>
      </c>
      <c r="I2557">
        <v>88</v>
      </c>
      <c r="J2557" t="s">
        <v>1199</v>
      </c>
      <c r="K2557" t="s">
        <v>2716</v>
      </c>
      <c r="L2557" t="s">
        <v>3082</v>
      </c>
      <c r="N2557" t="s">
        <v>3307</v>
      </c>
      <c r="O2557" t="s">
        <v>3078</v>
      </c>
      <c r="P2557" t="s">
        <v>3079</v>
      </c>
      <c r="Q2557" t="s">
        <v>3083</v>
      </c>
      <c r="R2557" t="s">
        <v>1199</v>
      </c>
      <c r="S2557" t="s">
        <v>1496</v>
      </c>
      <c r="T2557" t="s">
        <v>2719</v>
      </c>
      <c r="V2557" t="s">
        <v>2714</v>
      </c>
      <c r="W2557">
        <v>0.95</v>
      </c>
      <c r="X2557" t="b">
        <v>1</v>
      </c>
      <c r="Y2557" t="s">
        <v>2720</v>
      </c>
    </row>
    <row r="2558" spans="1:25" x14ac:dyDescent="0.35">
      <c r="A2558" t="s">
        <v>3081</v>
      </c>
      <c r="B2558" t="s">
        <v>1496</v>
      </c>
      <c r="C2558" t="s">
        <v>1540</v>
      </c>
      <c r="D2558">
        <v>0.54545454545454497</v>
      </c>
      <c r="E2558">
        <v>0.43968455110747701</v>
      </c>
      <c r="F2558">
        <v>0.65122453980161399</v>
      </c>
      <c r="G2558">
        <v>48</v>
      </c>
      <c r="H2558">
        <v>0.54545454545454497</v>
      </c>
      <c r="I2558">
        <v>88</v>
      </c>
      <c r="J2558" t="s">
        <v>1199</v>
      </c>
      <c r="K2558" t="s">
        <v>2716</v>
      </c>
      <c r="L2558" t="s">
        <v>3084</v>
      </c>
      <c r="N2558" t="s">
        <v>3307</v>
      </c>
      <c r="O2558" t="s">
        <v>3078</v>
      </c>
      <c r="P2558" t="s">
        <v>3079</v>
      </c>
      <c r="Q2558" t="s">
        <v>3083</v>
      </c>
      <c r="R2558" t="s">
        <v>1199</v>
      </c>
      <c r="S2558" t="s">
        <v>1496</v>
      </c>
      <c r="T2558" t="s">
        <v>2719</v>
      </c>
      <c r="V2558" t="s">
        <v>2714</v>
      </c>
      <c r="W2558">
        <v>0.95</v>
      </c>
      <c r="X2558" t="b">
        <v>1</v>
      </c>
      <c r="Y2558" t="s">
        <v>2720</v>
      </c>
    </row>
    <row r="2559" spans="1:25" x14ac:dyDescent="0.35">
      <c r="A2559" t="s">
        <v>3081</v>
      </c>
      <c r="B2559" t="s">
        <v>1496</v>
      </c>
      <c r="C2559" t="s">
        <v>1922</v>
      </c>
      <c r="D2559">
        <v>1.13636363636364E-2</v>
      </c>
      <c r="E2559">
        <v>-1.1151339882089601E-2</v>
      </c>
      <c r="F2559">
        <v>3.3878612609362403E-2</v>
      </c>
      <c r="G2559">
        <v>1</v>
      </c>
      <c r="H2559">
        <v>1.13636363636364E-2</v>
      </c>
      <c r="I2559">
        <v>88</v>
      </c>
      <c r="J2559" t="s">
        <v>1199</v>
      </c>
      <c r="K2559" t="s">
        <v>2716</v>
      </c>
      <c r="L2559" t="s">
        <v>3085</v>
      </c>
      <c r="N2559" t="s">
        <v>3307</v>
      </c>
      <c r="O2559" t="s">
        <v>3078</v>
      </c>
      <c r="P2559" t="s">
        <v>3079</v>
      </c>
      <c r="Q2559" t="s">
        <v>3083</v>
      </c>
      <c r="R2559" t="s">
        <v>1199</v>
      </c>
      <c r="S2559" t="s">
        <v>1496</v>
      </c>
      <c r="T2559" t="s">
        <v>2719</v>
      </c>
      <c r="V2559" t="s">
        <v>2714</v>
      </c>
      <c r="W2559">
        <v>0.95</v>
      </c>
      <c r="X2559" t="b">
        <v>1</v>
      </c>
      <c r="Y2559" t="s">
        <v>2720</v>
      </c>
    </row>
    <row r="2560" spans="1:25" x14ac:dyDescent="0.35">
      <c r="A2560" t="s">
        <v>3081</v>
      </c>
      <c r="B2560" t="s">
        <v>1496</v>
      </c>
      <c r="C2560" t="s">
        <v>1649</v>
      </c>
      <c r="D2560">
        <v>0.39772727272727298</v>
      </c>
      <c r="E2560">
        <v>0.29376307087741999</v>
      </c>
      <c r="F2560">
        <v>0.50169147457712604</v>
      </c>
      <c r="G2560">
        <v>35</v>
      </c>
      <c r="H2560">
        <v>0.39772727272727298</v>
      </c>
      <c r="I2560">
        <v>88</v>
      </c>
      <c r="J2560" t="s">
        <v>1199</v>
      </c>
      <c r="K2560" t="s">
        <v>2716</v>
      </c>
      <c r="L2560" t="s">
        <v>3086</v>
      </c>
      <c r="N2560" t="s">
        <v>3307</v>
      </c>
      <c r="O2560" t="s">
        <v>3078</v>
      </c>
      <c r="P2560" t="s">
        <v>3079</v>
      </c>
      <c r="Q2560" t="s">
        <v>3083</v>
      </c>
      <c r="R2560" t="s">
        <v>1199</v>
      </c>
      <c r="S2560" t="s">
        <v>1496</v>
      </c>
      <c r="T2560" t="s">
        <v>2719</v>
      </c>
      <c r="V2560" t="s">
        <v>2714</v>
      </c>
      <c r="W2560">
        <v>0.95</v>
      </c>
      <c r="X2560" t="b">
        <v>1</v>
      </c>
      <c r="Y2560" t="s">
        <v>2720</v>
      </c>
    </row>
    <row r="2561" spans="1:25" x14ac:dyDescent="0.35">
      <c r="A2561" t="s">
        <v>3081</v>
      </c>
      <c r="B2561" t="s">
        <v>1496</v>
      </c>
      <c r="C2561" t="s">
        <v>1582</v>
      </c>
      <c r="D2561">
        <v>3.4090909090909102E-2</v>
      </c>
      <c r="E2561">
        <v>-4.4553252188294402E-3</v>
      </c>
      <c r="F2561">
        <v>7.26371434006476E-2</v>
      </c>
      <c r="G2561">
        <v>3</v>
      </c>
      <c r="H2561">
        <v>3.4090909090909102E-2</v>
      </c>
      <c r="I2561">
        <v>88</v>
      </c>
      <c r="J2561" t="s">
        <v>1199</v>
      </c>
      <c r="K2561" t="s">
        <v>2716</v>
      </c>
      <c r="L2561" t="s">
        <v>3087</v>
      </c>
      <c r="N2561" t="s">
        <v>3307</v>
      </c>
      <c r="O2561" t="s">
        <v>3078</v>
      </c>
      <c r="P2561" t="s">
        <v>3079</v>
      </c>
      <c r="Q2561" t="s">
        <v>3083</v>
      </c>
      <c r="R2561" t="s">
        <v>1199</v>
      </c>
      <c r="S2561" t="s">
        <v>1496</v>
      </c>
      <c r="T2561" t="s">
        <v>2719</v>
      </c>
      <c r="V2561" t="s">
        <v>2714</v>
      </c>
      <c r="W2561">
        <v>0.95</v>
      </c>
      <c r="X2561" t="b">
        <v>1</v>
      </c>
      <c r="Y2561" t="s">
        <v>2720</v>
      </c>
    </row>
    <row r="2562" spans="1:25" x14ac:dyDescent="0.35">
      <c r="A2562" t="s">
        <v>3088</v>
      </c>
      <c r="B2562" t="s">
        <v>1496</v>
      </c>
      <c r="C2562" t="s">
        <v>1559</v>
      </c>
      <c r="D2562">
        <v>0.56818181818181801</v>
      </c>
      <c r="E2562">
        <v>0.46296415134020003</v>
      </c>
      <c r="F2562">
        <v>0.67339948502343605</v>
      </c>
      <c r="G2562">
        <v>50</v>
      </c>
      <c r="H2562">
        <v>0.56818181818181801</v>
      </c>
      <c r="I2562">
        <v>88</v>
      </c>
      <c r="J2562" t="s">
        <v>1200</v>
      </c>
      <c r="K2562" t="s">
        <v>2786</v>
      </c>
      <c r="L2562" t="s">
        <v>3089</v>
      </c>
      <c r="N2562" t="s">
        <v>3307</v>
      </c>
      <c r="O2562" t="s">
        <v>3078</v>
      </c>
      <c r="P2562" t="s">
        <v>3079</v>
      </c>
      <c r="Q2562" t="s">
        <v>3090</v>
      </c>
      <c r="R2562" t="s">
        <v>1200</v>
      </c>
      <c r="S2562" t="s">
        <v>1496</v>
      </c>
      <c r="T2562" t="s">
        <v>2719</v>
      </c>
      <c r="V2562" t="s">
        <v>2714</v>
      </c>
      <c r="W2562">
        <v>0.95</v>
      </c>
      <c r="X2562" t="b">
        <v>1</v>
      </c>
      <c r="Y2562" t="s">
        <v>2720</v>
      </c>
    </row>
    <row r="2563" spans="1:25" x14ac:dyDescent="0.35">
      <c r="A2563" t="s">
        <v>3088</v>
      </c>
      <c r="B2563" t="s">
        <v>1496</v>
      </c>
      <c r="C2563" t="s">
        <v>1583</v>
      </c>
      <c r="D2563">
        <v>0.13636363636363599</v>
      </c>
      <c r="E2563">
        <v>6.3466698434221397E-2</v>
      </c>
      <c r="F2563">
        <v>0.209260574293051</v>
      </c>
      <c r="G2563">
        <v>12</v>
      </c>
      <c r="H2563">
        <v>0.13636363636363599</v>
      </c>
      <c r="I2563">
        <v>88</v>
      </c>
      <c r="J2563" t="s">
        <v>1200</v>
      </c>
      <c r="K2563" t="s">
        <v>2786</v>
      </c>
      <c r="L2563" t="s">
        <v>3091</v>
      </c>
      <c r="N2563" t="s">
        <v>3307</v>
      </c>
      <c r="O2563" t="s">
        <v>3078</v>
      </c>
      <c r="P2563" t="s">
        <v>3079</v>
      </c>
      <c r="Q2563" t="s">
        <v>3090</v>
      </c>
      <c r="R2563" t="s">
        <v>1200</v>
      </c>
      <c r="S2563" t="s">
        <v>1496</v>
      </c>
      <c r="T2563" t="s">
        <v>2719</v>
      </c>
      <c r="V2563" t="s">
        <v>2714</v>
      </c>
      <c r="W2563">
        <v>0.95</v>
      </c>
      <c r="X2563" t="b">
        <v>1</v>
      </c>
      <c r="Y2563" t="s">
        <v>2720</v>
      </c>
    </row>
    <row r="2564" spans="1:25" x14ac:dyDescent="0.35">
      <c r="A2564" t="s">
        <v>3088</v>
      </c>
      <c r="B2564" t="s">
        <v>1496</v>
      </c>
      <c r="C2564" t="s">
        <v>2438</v>
      </c>
      <c r="D2564">
        <v>0.25</v>
      </c>
      <c r="E2564">
        <v>0.15801962518403601</v>
      </c>
      <c r="F2564">
        <v>0.34198037481596399</v>
      </c>
      <c r="G2564">
        <v>22</v>
      </c>
      <c r="H2564">
        <v>0.25</v>
      </c>
      <c r="I2564">
        <v>88</v>
      </c>
      <c r="J2564" t="s">
        <v>1200</v>
      </c>
      <c r="K2564" t="s">
        <v>2786</v>
      </c>
      <c r="L2564" t="s">
        <v>3092</v>
      </c>
      <c r="N2564" t="s">
        <v>3307</v>
      </c>
      <c r="O2564" t="s">
        <v>3078</v>
      </c>
      <c r="P2564" t="s">
        <v>3079</v>
      </c>
      <c r="Q2564" t="s">
        <v>3090</v>
      </c>
      <c r="R2564" t="s">
        <v>1200</v>
      </c>
      <c r="S2564" t="s">
        <v>1496</v>
      </c>
      <c r="T2564" t="s">
        <v>2719</v>
      </c>
      <c r="V2564" t="s">
        <v>2714</v>
      </c>
      <c r="W2564">
        <v>0.95</v>
      </c>
      <c r="X2564" t="b">
        <v>1</v>
      </c>
      <c r="Y2564" t="s">
        <v>2720</v>
      </c>
    </row>
    <row r="2565" spans="1:25" x14ac:dyDescent="0.35">
      <c r="A2565" t="s">
        <v>3088</v>
      </c>
      <c r="B2565" t="s">
        <v>1496</v>
      </c>
      <c r="C2565" t="s">
        <v>1831</v>
      </c>
      <c r="D2565">
        <v>0.42045454545454503</v>
      </c>
      <c r="E2565">
        <v>0.31559745161720298</v>
      </c>
      <c r="F2565">
        <v>0.52531163929188796</v>
      </c>
      <c r="G2565">
        <v>37</v>
      </c>
      <c r="H2565">
        <v>0.42045454545454503</v>
      </c>
      <c r="I2565">
        <v>88</v>
      </c>
      <c r="J2565" t="s">
        <v>1200</v>
      </c>
      <c r="K2565" t="s">
        <v>2786</v>
      </c>
      <c r="L2565" t="s">
        <v>3093</v>
      </c>
      <c r="N2565" t="s">
        <v>3307</v>
      </c>
      <c r="O2565" t="s">
        <v>3078</v>
      </c>
      <c r="P2565" t="s">
        <v>3079</v>
      </c>
      <c r="Q2565" t="s">
        <v>3090</v>
      </c>
      <c r="R2565" t="s">
        <v>1200</v>
      </c>
      <c r="S2565" t="s">
        <v>1496</v>
      </c>
      <c r="T2565" t="s">
        <v>2719</v>
      </c>
      <c r="V2565" t="s">
        <v>2714</v>
      </c>
      <c r="W2565">
        <v>0.95</v>
      </c>
      <c r="X2565" t="b">
        <v>1</v>
      </c>
      <c r="Y2565" t="s">
        <v>2720</v>
      </c>
    </row>
    <row r="2566" spans="1:25" x14ac:dyDescent="0.35">
      <c r="A2566" t="s">
        <v>3088</v>
      </c>
      <c r="B2566" t="s">
        <v>1496</v>
      </c>
      <c r="C2566" t="s">
        <v>2126</v>
      </c>
      <c r="D2566">
        <v>0.45454545454545497</v>
      </c>
      <c r="E2566">
        <v>0.34877546019838601</v>
      </c>
      <c r="F2566">
        <v>0.56031544889252305</v>
      </c>
      <c r="G2566">
        <v>40</v>
      </c>
      <c r="H2566">
        <v>0.45454545454545497</v>
      </c>
      <c r="I2566">
        <v>88</v>
      </c>
      <c r="J2566" t="s">
        <v>1200</v>
      </c>
      <c r="K2566" t="s">
        <v>2786</v>
      </c>
      <c r="L2566" t="s">
        <v>3094</v>
      </c>
      <c r="N2566" t="s">
        <v>3307</v>
      </c>
      <c r="O2566" t="s">
        <v>3078</v>
      </c>
      <c r="P2566" t="s">
        <v>3079</v>
      </c>
      <c r="Q2566" t="s">
        <v>3090</v>
      </c>
      <c r="R2566" t="s">
        <v>1200</v>
      </c>
      <c r="S2566" t="s">
        <v>1496</v>
      </c>
      <c r="T2566" t="s">
        <v>2719</v>
      </c>
      <c r="V2566" t="s">
        <v>2714</v>
      </c>
      <c r="W2566">
        <v>0.95</v>
      </c>
      <c r="X2566" t="b">
        <v>1</v>
      </c>
      <c r="Y2566" t="s">
        <v>2720</v>
      </c>
    </row>
    <row r="2567" spans="1:25" x14ac:dyDescent="0.35">
      <c r="A2567" t="s">
        <v>3088</v>
      </c>
      <c r="B2567" t="s">
        <v>1496</v>
      </c>
      <c r="C2567" t="s">
        <v>1759</v>
      </c>
      <c r="D2567">
        <v>5.6818181818181802E-2</v>
      </c>
      <c r="E2567">
        <v>7.6441389892376397E-3</v>
      </c>
      <c r="F2567">
        <v>0.105992224647126</v>
      </c>
      <c r="G2567">
        <v>5</v>
      </c>
      <c r="H2567">
        <v>5.6818181818181802E-2</v>
      </c>
      <c r="I2567">
        <v>88</v>
      </c>
      <c r="J2567" t="s">
        <v>1200</v>
      </c>
      <c r="K2567" t="s">
        <v>2786</v>
      </c>
      <c r="L2567" t="s">
        <v>3095</v>
      </c>
      <c r="N2567" t="s">
        <v>3307</v>
      </c>
      <c r="O2567" t="s">
        <v>3078</v>
      </c>
      <c r="P2567" t="s">
        <v>3079</v>
      </c>
      <c r="Q2567" t="s">
        <v>3090</v>
      </c>
      <c r="R2567" t="s">
        <v>1200</v>
      </c>
      <c r="S2567" t="s">
        <v>1496</v>
      </c>
      <c r="T2567" t="s">
        <v>2719</v>
      </c>
      <c r="V2567" t="s">
        <v>2714</v>
      </c>
      <c r="W2567">
        <v>0.95</v>
      </c>
      <c r="X2567" t="b">
        <v>1</v>
      </c>
      <c r="Y2567" t="s">
        <v>2720</v>
      </c>
    </row>
    <row r="2568" spans="1:25" x14ac:dyDescent="0.35">
      <c r="A2568" t="s">
        <v>3088</v>
      </c>
      <c r="B2568" t="s">
        <v>1496</v>
      </c>
      <c r="C2568" t="s">
        <v>1617</v>
      </c>
      <c r="D2568">
        <v>0.15909090909090901</v>
      </c>
      <c r="E2568">
        <v>8.1396146405685502E-2</v>
      </c>
      <c r="F2568">
        <v>0.23678567177613299</v>
      </c>
      <c r="G2568">
        <v>14</v>
      </c>
      <c r="H2568">
        <v>0.15909090909090901</v>
      </c>
      <c r="I2568">
        <v>88</v>
      </c>
      <c r="J2568" t="s">
        <v>1200</v>
      </c>
      <c r="K2568" t="s">
        <v>2786</v>
      </c>
      <c r="L2568" t="s">
        <v>3096</v>
      </c>
      <c r="N2568" t="s">
        <v>3307</v>
      </c>
      <c r="O2568" t="s">
        <v>3078</v>
      </c>
      <c r="P2568" t="s">
        <v>3079</v>
      </c>
      <c r="Q2568" t="s">
        <v>3090</v>
      </c>
      <c r="R2568" t="s">
        <v>1200</v>
      </c>
      <c r="S2568" t="s">
        <v>1496</v>
      </c>
      <c r="T2568" t="s">
        <v>2719</v>
      </c>
      <c r="V2568" t="s">
        <v>2714</v>
      </c>
      <c r="W2568">
        <v>0.95</v>
      </c>
      <c r="X2568" t="b">
        <v>1</v>
      </c>
      <c r="Y2568" t="s">
        <v>2720</v>
      </c>
    </row>
    <row r="2569" spans="1:25" x14ac:dyDescent="0.35">
      <c r="A2569" t="s">
        <v>3088</v>
      </c>
      <c r="B2569" t="s">
        <v>1496</v>
      </c>
      <c r="C2569" t="s">
        <v>3097</v>
      </c>
      <c r="D2569">
        <v>7.9545454545454503E-2</v>
      </c>
      <c r="E2569">
        <v>2.2067223175740801E-2</v>
      </c>
      <c r="F2569">
        <v>0.137023685915168</v>
      </c>
      <c r="G2569">
        <v>7</v>
      </c>
      <c r="H2569">
        <v>7.9545454545454503E-2</v>
      </c>
      <c r="I2569">
        <v>88</v>
      </c>
      <c r="J2569" t="s">
        <v>1200</v>
      </c>
      <c r="K2569" t="s">
        <v>2786</v>
      </c>
      <c r="L2569" t="s">
        <v>3098</v>
      </c>
      <c r="N2569" t="s">
        <v>3307</v>
      </c>
      <c r="O2569" t="s">
        <v>3078</v>
      </c>
      <c r="P2569" t="s">
        <v>3079</v>
      </c>
      <c r="Q2569" t="s">
        <v>3090</v>
      </c>
      <c r="R2569" t="s">
        <v>1200</v>
      </c>
      <c r="S2569" t="s">
        <v>1496</v>
      </c>
      <c r="T2569" t="s">
        <v>2719</v>
      </c>
      <c r="V2569" t="s">
        <v>2714</v>
      </c>
      <c r="W2569">
        <v>0.95</v>
      </c>
      <c r="X2569" t="b">
        <v>1</v>
      </c>
      <c r="Y2569" t="s">
        <v>2720</v>
      </c>
    </row>
    <row r="2570" spans="1:25" x14ac:dyDescent="0.35">
      <c r="A2570" t="s">
        <v>3088</v>
      </c>
      <c r="B2570" t="s">
        <v>1496</v>
      </c>
      <c r="C2570" t="s">
        <v>2374</v>
      </c>
      <c r="D2570">
        <v>0.21590909090909099</v>
      </c>
      <c r="E2570">
        <v>0.12850873269037599</v>
      </c>
      <c r="F2570">
        <v>0.303309449127806</v>
      </c>
      <c r="G2570">
        <v>19</v>
      </c>
      <c r="H2570">
        <v>0.21590909090909099</v>
      </c>
      <c r="I2570">
        <v>88</v>
      </c>
      <c r="J2570" t="s">
        <v>1200</v>
      </c>
      <c r="K2570" t="s">
        <v>2786</v>
      </c>
      <c r="L2570" t="s">
        <v>3099</v>
      </c>
      <c r="N2570" t="s">
        <v>3307</v>
      </c>
      <c r="O2570" t="s">
        <v>3078</v>
      </c>
      <c r="P2570" t="s">
        <v>3079</v>
      </c>
      <c r="Q2570" t="s">
        <v>3090</v>
      </c>
      <c r="R2570" t="s">
        <v>1200</v>
      </c>
      <c r="S2570" t="s">
        <v>1496</v>
      </c>
      <c r="T2570" t="s">
        <v>2719</v>
      </c>
      <c r="V2570" t="s">
        <v>2714</v>
      </c>
      <c r="W2570">
        <v>0.95</v>
      </c>
      <c r="X2570" t="b">
        <v>1</v>
      </c>
      <c r="Y2570" t="s">
        <v>2720</v>
      </c>
    </row>
    <row r="2571" spans="1:25" x14ac:dyDescent="0.35">
      <c r="A2571" t="s">
        <v>3100</v>
      </c>
      <c r="B2571" t="s">
        <v>1496</v>
      </c>
      <c r="C2571" t="s">
        <v>1712</v>
      </c>
      <c r="D2571">
        <v>0.125</v>
      </c>
      <c r="E2571">
        <v>5.4748828325905601E-2</v>
      </c>
      <c r="F2571">
        <v>0.195251171674094</v>
      </c>
      <c r="G2571">
        <v>11</v>
      </c>
      <c r="H2571">
        <v>0.125</v>
      </c>
      <c r="I2571">
        <v>88</v>
      </c>
      <c r="J2571" t="s">
        <v>1214</v>
      </c>
      <c r="K2571" t="s">
        <v>2786</v>
      </c>
      <c r="L2571" t="s">
        <v>3101</v>
      </c>
      <c r="N2571" t="s">
        <v>3307</v>
      </c>
      <c r="O2571" t="s">
        <v>3078</v>
      </c>
      <c r="P2571" t="s">
        <v>3079</v>
      </c>
      <c r="Q2571" t="s">
        <v>3102</v>
      </c>
      <c r="R2571" t="s">
        <v>1214</v>
      </c>
      <c r="S2571" t="s">
        <v>1496</v>
      </c>
      <c r="T2571" t="s">
        <v>2719</v>
      </c>
      <c r="V2571" t="s">
        <v>2714</v>
      </c>
      <c r="W2571">
        <v>0.95</v>
      </c>
      <c r="X2571" t="b">
        <v>1</v>
      </c>
      <c r="Y2571" t="s">
        <v>2720</v>
      </c>
    </row>
    <row r="2572" spans="1:25" x14ac:dyDescent="0.35">
      <c r="A2572" t="s">
        <v>3100</v>
      </c>
      <c r="B2572" t="s">
        <v>1496</v>
      </c>
      <c r="C2572" t="s">
        <v>2044</v>
      </c>
      <c r="D2572">
        <v>0.15909090909090901</v>
      </c>
      <c r="E2572">
        <v>8.1396146405685502E-2</v>
      </c>
      <c r="F2572">
        <v>0.23678567177613299</v>
      </c>
      <c r="G2572">
        <v>14</v>
      </c>
      <c r="H2572">
        <v>0.15909090909090901</v>
      </c>
      <c r="I2572">
        <v>88</v>
      </c>
      <c r="J2572" t="s">
        <v>1214</v>
      </c>
      <c r="K2572" t="s">
        <v>2786</v>
      </c>
      <c r="L2572" t="s">
        <v>3103</v>
      </c>
      <c r="N2572" t="s">
        <v>3307</v>
      </c>
      <c r="O2572" t="s">
        <v>3078</v>
      </c>
      <c r="P2572" t="s">
        <v>3079</v>
      </c>
      <c r="Q2572" t="s">
        <v>3102</v>
      </c>
      <c r="R2572" t="s">
        <v>1214</v>
      </c>
      <c r="S2572" t="s">
        <v>1496</v>
      </c>
      <c r="T2572" t="s">
        <v>2719</v>
      </c>
      <c r="V2572" t="s">
        <v>2714</v>
      </c>
      <c r="W2572">
        <v>0.95</v>
      </c>
      <c r="X2572" t="b">
        <v>1</v>
      </c>
      <c r="Y2572" t="s">
        <v>2720</v>
      </c>
    </row>
    <row r="2573" spans="1:25" x14ac:dyDescent="0.35">
      <c r="A2573" t="s">
        <v>3100</v>
      </c>
      <c r="B2573" t="s">
        <v>1496</v>
      </c>
      <c r="C2573" t="s">
        <v>1787</v>
      </c>
      <c r="D2573">
        <v>6.8181818181818205E-2</v>
      </c>
      <c r="E2573">
        <v>1.4639839331612701E-2</v>
      </c>
      <c r="F2573">
        <v>0.121723797032024</v>
      </c>
      <c r="G2573">
        <v>6</v>
      </c>
      <c r="H2573">
        <v>6.8181818181818205E-2</v>
      </c>
      <c r="I2573">
        <v>88</v>
      </c>
      <c r="J2573" t="s">
        <v>1214</v>
      </c>
      <c r="K2573" t="s">
        <v>2786</v>
      </c>
      <c r="L2573" t="s">
        <v>3104</v>
      </c>
      <c r="N2573" t="s">
        <v>3307</v>
      </c>
      <c r="O2573" t="s">
        <v>3078</v>
      </c>
      <c r="P2573" t="s">
        <v>3079</v>
      </c>
      <c r="Q2573" t="s">
        <v>3102</v>
      </c>
      <c r="R2573" t="s">
        <v>1214</v>
      </c>
      <c r="S2573" t="s">
        <v>1496</v>
      </c>
      <c r="T2573" t="s">
        <v>2719</v>
      </c>
      <c r="V2573" t="s">
        <v>2714</v>
      </c>
      <c r="W2573">
        <v>0.95</v>
      </c>
      <c r="X2573" t="b">
        <v>1</v>
      </c>
      <c r="Y2573" t="s">
        <v>2720</v>
      </c>
    </row>
    <row r="2574" spans="1:25" x14ac:dyDescent="0.35">
      <c r="A2574" t="s">
        <v>3100</v>
      </c>
      <c r="B2574" t="s">
        <v>1496</v>
      </c>
      <c r="C2574" t="s">
        <v>2057</v>
      </c>
      <c r="D2574">
        <v>0.204545454545455</v>
      </c>
      <c r="E2574">
        <v>0.118861966166028</v>
      </c>
      <c r="F2574">
        <v>0.29022894292488199</v>
      </c>
      <c r="G2574">
        <v>18</v>
      </c>
      <c r="H2574">
        <v>0.204545454545455</v>
      </c>
      <c r="I2574">
        <v>88</v>
      </c>
      <c r="J2574" t="s">
        <v>1214</v>
      </c>
      <c r="K2574" t="s">
        <v>2786</v>
      </c>
      <c r="L2574" t="s">
        <v>3105</v>
      </c>
      <c r="N2574" t="s">
        <v>3307</v>
      </c>
      <c r="O2574" t="s">
        <v>3078</v>
      </c>
      <c r="P2574" t="s">
        <v>3079</v>
      </c>
      <c r="Q2574" t="s">
        <v>3102</v>
      </c>
      <c r="R2574" t="s">
        <v>1214</v>
      </c>
      <c r="S2574" t="s">
        <v>1496</v>
      </c>
      <c r="T2574" t="s">
        <v>2719</v>
      </c>
      <c r="V2574" t="s">
        <v>2714</v>
      </c>
      <c r="W2574">
        <v>0.95</v>
      </c>
      <c r="X2574" t="b">
        <v>1</v>
      </c>
      <c r="Y2574" t="s">
        <v>2720</v>
      </c>
    </row>
    <row r="2575" spans="1:25" x14ac:dyDescent="0.35">
      <c r="A2575" t="s">
        <v>3100</v>
      </c>
      <c r="B2575" t="s">
        <v>1496</v>
      </c>
      <c r="C2575" t="s">
        <v>1560</v>
      </c>
      <c r="D2575">
        <v>0.46590909090909099</v>
      </c>
      <c r="E2575">
        <v>0.359946462095043</v>
      </c>
      <c r="F2575">
        <v>0.57187171972313899</v>
      </c>
      <c r="G2575">
        <v>41</v>
      </c>
      <c r="H2575">
        <v>0.46590909090909099</v>
      </c>
      <c r="I2575">
        <v>88</v>
      </c>
      <c r="J2575" t="s">
        <v>1214</v>
      </c>
      <c r="K2575" t="s">
        <v>2786</v>
      </c>
      <c r="L2575" t="s">
        <v>3106</v>
      </c>
      <c r="N2575" t="s">
        <v>3307</v>
      </c>
      <c r="O2575" t="s">
        <v>3078</v>
      </c>
      <c r="P2575" t="s">
        <v>3079</v>
      </c>
      <c r="Q2575" t="s">
        <v>3102</v>
      </c>
      <c r="R2575" t="s">
        <v>1214</v>
      </c>
      <c r="S2575" t="s">
        <v>1496</v>
      </c>
      <c r="T2575" t="s">
        <v>2719</v>
      </c>
      <c r="V2575" t="s">
        <v>2714</v>
      </c>
      <c r="W2575">
        <v>0.95</v>
      </c>
      <c r="X2575" t="b">
        <v>1</v>
      </c>
      <c r="Y2575" t="s">
        <v>2720</v>
      </c>
    </row>
    <row r="2576" spans="1:25" x14ac:dyDescent="0.35">
      <c r="A2576" t="s">
        <v>3100</v>
      </c>
      <c r="B2576" t="s">
        <v>1496</v>
      </c>
      <c r="C2576" t="s">
        <v>1728</v>
      </c>
      <c r="D2576">
        <v>0.39772727272727298</v>
      </c>
      <c r="E2576">
        <v>0.29376307087741999</v>
      </c>
      <c r="F2576">
        <v>0.50169147457712604</v>
      </c>
      <c r="G2576">
        <v>35</v>
      </c>
      <c r="H2576">
        <v>0.39772727272727298</v>
      </c>
      <c r="I2576">
        <v>88</v>
      </c>
      <c r="J2576" t="s">
        <v>1214</v>
      </c>
      <c r="K2576" t="s">
        <v>2786</v>
      </c>
      <c r="L2576" t="s">
        <v>3107</v>
      </c>
      <c r="N2576" t="s">
        <v>3307</v>
      </c>
      <c r="O2576" t="s">
        <v>3078</v>
      </c>
      <c r="P2576" t="s">
        <v>3079</v>
      </c>
      <c r="Q2576" t="s">
        <v>3102</v>
      </c>
      <c r="R2576" t="s">
        <v>1214</v>
      </c>
      <c r="S2576" t="s">
        <v>1496</v>
      </c>
      <c r="T2576" t="s">
        <v>2719</v>
      </c>
      <c r="V2576" t="s">
        <v>2714</v>
      </c>
      <c r="W2576">
        <v>0.95</v>
      </c>
      <c r="X2576" t="b">
        <v>1</v>
      </c>
      <c r="Y2576" t="s">
        <v>2720</v>
      </c>
    </row>
    <row r="2577" spans="1:25" x14ac:dyDescent="0.35">
      <c r="A2577" t="s">
        <v>3100</v>
      </c>
      <c r="B2577" t="s">
        <v>1496</v>
      </c>
      <c r="C2577" t="s">
        <v>3108</v>
      </c>
      <c r="D2577">
        <v>1.13636363636364E-2</v>
      </c>
      <c r="E2577">
        <v>-1.1151339882089601E-2</v>
      </c>
      <c r="F2577">
        <v>3.3878612609362403E-2</v>
      </c>
      <c r="G2577">
        <v>1</v>
      </c>
      <c r="H2577">
        <v>1.13636363636364E-2</v>
      </c>
      <c r="I2577">
        <v>88</v>
      </c>
      <c r="J2577" t="s">
        <v>1214</v>
      </c>
      <c r="K2577" t="s">
        <v>2786</v>
      </c>
      <c r="L2577" t="s">
        <v>3109</v>
      </c>
      <c r="N2577" t="s">
        <v>3307</v>
      </c>
      <c r="O2577" t="s">
        <v>3078</v>
      </c>
      <c r="P2577" t="s">
        <v>3079</v>
      </c>
      <c r="Q2577" t="s">
        <v>3102</v>
      </c>
      <c r="R2577" t="s">
        <v>1214</v>
      </c>
      <c r="S2577" t="s">
        <v>1496</v>
      </c>
      <c r="T2577" t="s">
        <v>2719</v>
      </c>
      <c r="V2577" t="s">
        <v>2714</v>
      </c>
      <c r="W2577">
        <v>0.95</v>
      </c>
      <c r="X2577" t="b">
        <v>1</v>
      </c>
      <c r="Y2577" t="s">
        <v>2720</v>
      </c>
    </row>
    <row r="2578" spans="1:25" x14ac:dyDescent="0.35">
      <c r="A2578" t="s">
        <v>3110</v>
      </c>
      <c r="B2578" t="s">
        <v>1496</v>
      </c>
      <c r="C2578" t="s">
        <v>1561</v>
      </c>
      <c r="D2578">
        <v>0.38636363636363602</v>
      </c>
      <c r="E2578">
        <v>0.282933236131784</v>
      </c>
      <c r="F2578">
        <v>0.48979403659548798</v>
      </c>
      <c r="G2578">
        <v>34</v>
      </c>
      <c r="H2578">
        <v>0.38636363636363602</v>
      </c>
      <c r="I2578">
        <v>88</v>
      </c>
      <c r="J2578" t="s">
        <v>1229</v>
      </c>
      <c r="K2578" t="s">
        <v>2786</v>
      </c>
      <c r="L2578" t="s">
        <v>3111</v>
      </c>
      <c r="N2578" t="s">
        <v>3307</v>
      </c>
      <c r="O2578" t="s">
        <v>3078</v>
      </c>
      <c r="P2578" t="s">
        <v>3079</v>
      </c>
      <c r="Q2578" t="s">
        <v>3112</v>
      </c>
      <c r="R2578" t="s">
        <v>1229</v>
      </c>
      <c r="S2578" t="s">
        <v>1496</v>
      </c>
      <c r="T2578" t="s">
        <v>2719</v>
      </c>
      <c r="V2578" t="s">
        <v>2714</v>
      </c>
      <c r="W2578">
        <v>0.95</v>
      </c>
      <c r="X2578" t="b">
        <v>1</v>
      </c>
      <c r="Y2578" t="s">
        <v>2720</v>
      </c>
    </row>
    <row r="2579" spans="1:25" x14ac:dyDescent="0.35">
      <c r="A2579" t="s">
        <v>3110</v>
      </c>
      <c r="B2579" t="s">
        <v>1496</v>
      </c>
      <c r="C2579" t="s">
        <v>2526</v>
      </c>
      <c r="D2579">
        <v>2.27272727272727E-2</v>
      </c>
      <c r="E2579">
        <v>-8.9301889813464992E-3</v>
      </c>
      <c r="F2579">
        <v>5.4384734435892E-2</v>
      </c>
      <c r="G2579">
        <v>2</v>
      </c>
      <c r="H2579">
        <v>2.27272727272727E-2</v>
      </c>
      <c r="I2579">
        <v>88</v>
      </c>
      <c r="J2579" t="s">
        <v>1229</v>
      </c>
      <c r="K2579" t="s">
        <v>2786</v>
      </c>
      <c r="L2579" t="s">
        <v>3113</v>
      </c>
      <c r="N2579" t="s">
        <v>3307</v>
      </c>
      <c r="O2579" t="s">
        <v>3078</v>
      </c>
      <c r="P2579" t="s">
        <v>3079</v>
      </c>
      <c r="Q2579" t="s">
        <v>3112</v>
      </c>
      <c r="R2579" t="s">
        <v>1229</v>
      </c>
      <c r="S2579" t="s">
        <v>1496</v>
      </c>
      <c r="T2579" t="s">
        <v>2719</v>
      </c>
      <c r="V2579" t="s">
        <v>2714</v>
      </c>
      <c r="W2579">
        <v>0.95</v>
      </c>
      <c r="X2579" t="b">
        <v>1</v>
      </c>
      <c r="Y2579" t="s">
        <v>2720</v>
      </c>
    </row>
    <row r="2580" spans="1:25" x14ac:dyDescent="0.35">
      <c r="A2580" t="s">
        <v>3110</v>
      </c>
      <c r="B2580" t="s">
        <v>1496</v>
      </c>
      <c r="C2580" t="s">
        <v>3114</v>
      </c>
      <c r="D2580">
        <v>1.13636363636364E-2</v>
      </c>
      <c r="E2580">
        <v>-1.1151339882089601E-2</v>
      </c>
      <c r="F2580">
        <v>3.3878612609362403E-2</v>
      </c>
      <c r="G2580">
        <v>1</v>
      </c>
      <c r="H2580">
        <v>1.13636363636364E-2</v>
      </c>
      <c r="I2580">
        <v>88</v>
      </c>
      <c r="J2580" t="s">
        <v>1229</v>
      </c>
      <c r="K2580" t="s">
        <v>2786</v>
      </c>
      <c r="L2580" t="s">
        <v>3115</v>
      </c>
      <c r="N2580" t="s">
        <v>3307</v>
      </c>
      <c r="O2580" t="s">
        <v>3078</v>
      </c>
      <c r="P2580" t="s">
        <v>3079</v>
      </c>
      <c r="Q2580" t="s">
        <v>3112</v>
      </c>
      <c r="R2580" t="s">
        <v>1229</v>
      </c>
      <c r="S2580" t="s">
        <v>1496</v>
      </c>
      <c r="T2580" t="s">
        <v>2719</v>
      </c>
      <c r="V2580" t="s">
        <v>2714</v>
      </c>
      <c r="W2580">
        <v>0.95</v>
      </c>
      <c r="X2580" t="b">
        <v>1</v>
      </c>
      <c r="Y2580" t="s">
        <v>2720</v>
      </c>
    </row>
    <row r="2581" spans="1:25" x14ac:dyDescent="0.35">
      <c r="A2581" t="s">
        <v>3110</v>
      </c>
      <c r="B2581" t="s">
        <v>1496</v>
      </c>
      <c r="C2581" t="s">
        <v>2080</v>
      </c>
      <c r="D2581">
        <v>7.9545454545454503E-2</v>
      </c>
      <c r="E2581">
        <v>2.2067223175740801E-2</v>
      </c>
      <c r="F2581">
        <v>0.137023685915168</v>
      </c>
      <c r="G2581">
        <v>7</v>
      </c>
      <c r="H2581">
        <v>7.9545454545454503E-2</v>
      </c>
      <c r="I2581">
        <v>88</v>
      </c>
      <c r="J2581" t="s">
        <v>1229</v>
      </c>
      <c r="K2581" t="s">
        <v>2786</v>
      </c>
      <c r="L2581" t="s">
        <v>3116</v>
      </c>
      <c r="N2581" t="s">
        <v>3307</v>
      </c>
      <c r="O2581" t="s">
        <v>3078</v>
      </c>
      <c r="P2581" t="s">
        <v>3079</v>
      </c>
      <c r="Q2581" t="s">
        <v>3112</v>
      </c>
      <c r="R2581" t="s">
        <v>1229</v>
      </c>
      <c r="S2581" t="s">
        <v>1496</v>
      </c>
      <c r="T2581" t="s">
        <v>2719</v>
      </c>
      <c r="V2581" t="s">
        <v>2714</v>
      </c>
      <c r="W2581">
        <v>0.95</v>
      </c>
      <c r="X2581" t="b">
        <v>1</v>
      </c>
      <c r="Y2581" t="s">
        <v>2720</v>
      </c>
    </row>
    <row r="2582" spans="1:25" x14ac:dyDescent="0.35">
      <c r="A2582" t="s">
        <v>3110</v>
      </c>
      <c r="B2582" t="s">
        <v>1496</v>
      </c>
      <c r="C2582" t="s">
        <v>1584</v>
      </c>
      <c r="D2582">
        <v>0.70454545454545503</v>
      </c>
      <c r="E2582">
        <v>0.60762969906696296</v>
      </c>
      <c r="F2582">
        <v>0.80146121002394699</v>
      </c>
      <c r="G2582">
        <v>62</v>
      </c>
      <c r="H2582">
        <v>0.70454545454545503</v>
      </c>
      <c r="I2582">
        <v>88</v>
      </c>
      <c r="J2582" t="s">
        <v>1229</v>
      </c>
      <c r="K2582" t="s">
        <v>2786</v>
      </c>
      <c r="L2582" t="s">
        <v>3117</v>
      </c>
      <c r="N2582" t="s">
        <v>3307</v>
      </c>
      <c r="O2582" t="s">
        <v>3078</v>
      </c>
      <c r="P2582" t="s">
        <v>3079</v>
      </c>
      <c r="Q2582" t="s">
        <v>3112</v>
      </c>
      <c r="R2582" t="s">
        <v>1229</v>
      </c>
      <c r="S2582" t="s">
        <v>1496</v>
      </c>
      <c r="T2582" t="s">
        <v>2719</v>
      </c>
      <c r="V2582" t="s">
        <v>2714</v>
      </c>
      <c r="W2582">
        <v>0.95</v>
      </c>
      <c r="X2582" t="b">
        <v>1</v>
      </c>
      <c r="Y2582" t="s">
        <v>2720</v>
      </c>
    </row>
    <row r="2583" spans="1:25" x14ac:dyDescent="0.35">
      <c r="A2583" t="s">
        <v>3110</v>
      </c>
      <c r="B2583" t="s">
        <v>1496</v>
      </c>
      <c r="C2583" t="s">
        <v>1997</v>
      </c>
      <c r="D2583">
        <v>6.8181818181818205E-2</v>
      </c>
      <c r="E2583">
        <v>1.4639839331612701E-2</v>
      </c>
      <c r="F2583">
        <v>0.121723797032024</v>
      </c>
      <c r="G2583">
        <v>6</v>
      </c>
      <c r="H2583">
        <v>6.8181818181818205E-2</v>
      </c>
      <c r="I2583">
        <v>88</v>
      </c>
      <c r="J2583" t="s">
        <v>1229</v>
      </c>
      <c r="K2583" t="s">
        <v>2786</v>
      </c>
      <c r="L2583" t="s">
        <v>3118</v>
      </c>
      <c r="N2583" t="s">
        <v>3307</v>
      </c>
      <c r="O2583" t="s">
        <v>3078</v>
      </c>
      <c r="P2583" t="s">
        <v>3079</v>
      </c>
      <c r="Q2583" t="s">
        <v>3112</v>
      </c>
      <c r="R2583" t="s">
        <v>1229</v>
      </c>
      <c r="S2583" t="s">
        <v>1496</v>
      </c>
      <c r="T2583" t="s">
        <v>2719</v>
      </c>
      <c r="V2583" t="s">
        <v>2714</v>
      </c>
      <c r="W2583">
        <v>0.95</v>
      </c>
      <c r="X2583" t="b">
        <v>1</v>
      </c>
      <c r="Y2583" t="s">
        <v>2720</v>
      </c>
    </row>
    <row r="2584" spans="1:25" x14ac:dyDescent="0.35">
      <c r="A2584" t="s">
        <v>3119</v>
      </c>
      <c r="B2584" t="s">
        <v>1496</v>
      </c>
      <c r="C2584" t="s">
        <v>2388</v>
      </c>
      <c r="D2584">
        <v>0.14285714285714299</v>
      </c>
      <c r="E2584">
        <v>-0.18159598624357001</v>
      </c>
      <c r="F2584">
        <v>0.46731027195785602</v>
      </c>
      <c r="G2584">
        <v>1</v>
      </c>
      <c r="H2584">
        <v>0.14285714285714299</v>
      </c>
      <c r="I2584">
        <v>7</v>
      </c>
      <c r="J2584" t="s">
        <v>1244</v>
      </c>
      <c r="K2584" t="s">
        <v>2786</v>
      </c>
      <c r="L2584" t="s">
        <v>3120</v>
      </c>
      <c r="N2584" t="s">
        <v>3307</v>
      </c>
      <c r="O2584" t="s">
        <v>3078</v>
      </c>
      <c r="P2584" t="s">
        <v>3079</v>
      </c>
      <c r="Q2584" t="s">
        <v>3121</v>
      </c>
      <c r="R2584" t="s">
        <v>1244</v>
      </c>
      <c r="S2584" t="s">
        <v>1496</v>
      </c>
      <c r="T2584" t="s">
        <v>2719</v>
      </c>
      <c r="V2584" t="s">
        <v>2714</v>
      </c>
      <c r="W2584">
        <v>0.95</v>
      </c>
      <c r="X2584" t="b">
        <v>1</v>
      </c>
      <c r="Y2584" t="s">
        <v>2720</v>
      </c>
    </row>
    <row r="2585" spans="1:25" x14ac:dyDescent="0.35">
      <c r="A2585" t="s">
        <v>3119</v>
      </c>
      <c r="B2585" t="s">
        <v>1496</v>
      </c>
      <c r="C2585" t="s">
        <v>3122</v>
      </c>
      <c r="D2585">
        <v>0.14285714285714299</v>
      </c>
      <c r="E2585">
        <v>-0.18159598624357001</v>
      </c>
      <c r="F2585">
        <v>0.46731027195785602</v>
      </c>
      <c r="G2585">
        <v>1</v>
      </c>
      <c r="H2585">
        <v>0.14285714285714299</v>
      </c>
      <c r="I2585">
        <v>7</v>
      </c>
      <c r="J2585" t="s">
        <v>1244</v>
      </c>
      <c r="K2585" t="s">
        <v>2786</v>
      </c>
      <c r="L2585" t="s">
        <v>3123</v>
      </c>
      <c r="N2585" t="s">
        <v>3307</v>
      </c>
      <c r="O2585" t="s">
        <v>3078</v>
      </c>
      <c r="P2585" t="s">
        <v>3079</v>
      </c>
      <c r="Q2585" t="s">
        <v>3121</v>
      </c>
      <c r="R2585" t="s">
        <v>1244</v>
      </c>
      <c r="S2585" t="s">
        <v>1496</v>
      </c>
      <c r="T2585" t="s">
        <v>2719</v>
      </c>
      <c r="V2585" t="s">
        <v>2714</v>
      </c>
      <c r="W2585">
        <v>0.95</v>
      </c>
      <c r="X2585" t="b">
        <v>1</v>
      </c>
      <c r="Y2585" t="s">
        <v>2720</v>
      </c>
    </row>
    <row r="2586" spans="1:25" x14ac:dyDescent="0.35">
      <c r="A2586" t="s">
        <v>3119</v>
      </c>
      <c r="B2586" t="s">
        <v>1496</v>
      </c>
      <c r="C2586" t="s">
        <v>2407</v>
      </c>
      <c r="D2586">
        <v>0.71428571428571397</v>
      </c>
      <c r="E2586">
        <v>0.295418525741732</v>
      </c>
      <c r="F2586">
        <v>1.1331529028297</v>
      </c>
      <c r="G2586">
        <v>5</v>
      </c>
      <c r="H2586">
        <v>0.71428571428571397</v>
      </c>
      <c r="I2586">
        <v>7</v>
      </c>
      <c r="J2586" t="s">
        <v>1244</v>
      </c>
      <c r="K2586" t="s">
        <v>2786</v>
      </c>
      <c r="L2586" t="s">
        <v>3124</v>
      </c>
      <c r="N2586" t="s">
        <v>3307</v>
      </c>
      <c r="O2586" t="s">
        <v>3078</v>
      </c>
      <c r="P2586" t="s">
        <v>3079</v>
      </c>
      <c r="Q2586" t="s">
        <v>3121</v>
      </c>
      <c r="R2586" t="s">
        <v>1244</v>
      </c>
      <c r="S2586" t="s">
        <v>1496</v>
      </c>
      <c r="T2586" t="s">
        <v>2719</v>
      </c>
      <c r="V2586" t="s">
        <v>2714</v>
      </c>
      <c r="W2586">
        <v>0.95</v>
      </c>
      <c r="X2586" t="b">
        <v>1</v>
      </c>
      <c r="Y2586" t="s">
        <v>2720</v>
      </c>
    </row>
    <row r="2587" spans="1:25" x14ac:dyDescent="0.35">
      <c r="A2587" t="s">
        <v>3119</v>
      </c>
      <c r="B2587" t="s">
        <v>1496</v>
      </c>
      <c r="C2587" t="s">
        <v>1576</v>
      </c>
      <c r="D2587">
        <v>0.14285714285714299</v>
      </c>
      <c r="E2587">
        <v>-0.18159598624357001</v>
      </c>
      <c r="F2587">
        <v>0.46731027195785602</v>
      </c>
      <c r="G2587">
        <v>1</v>
      </c>
      <c r="H2587">
        <v>0.14285714285714299</v>
      </c>
      <c r="I2587">
        <v>7</v>
      </c>
      <c r="J2587" t="s">
        <v>1244</v>
      </c>
      <c r="K2587" t="s">
        <v>2786</v>
      </c>
      <c r="L2587" t="s">
        <v>2807</v>
      </c>
      <c r="N2587" t="s">
        <v>3307</v>
      </c>
      <c r="O2587" t="s">
        <v>3078</v>
      </c>
      <c r="P2587" t="s">
        <v>3079</v>
      </c>
      <c r="Q2587" t="s">
        <v>3121</v>
      </c>
      <c r="R2587" t="s">
        <v>1244</v>
      </c>
      <c r="S2587" t="s">
        <v>1496</v>
      </c>
      <c r="T2587" t="s">
        <v>2719</v>
      </c>
      <c r="V2587" t="s">
        <v>2714</v>
      </c>
      <c r="W2587">
        <v>0.95</v>
      </c>
      <c r="X2587" t="b">
        <v>1</v>
      </c>
      <c r="Y2587" t="s">
        <v>2720</v>
      </c>
    </row>
    <row r="2588" spans="1:25" x14ac:dyDescent="0.35">
      <c r="A2588" t="s">
        <v>3125</v>
      </c>
      <c r="B2588" t="s">
        <v>1496</v>
      </c>
      <c r="C2588" t="s">
        <v>1516</v>
      </c>
      <c r="D2588">
        <v>0.102272727272727</v>
      </c>
      <c r="E2588">
        <v>3.7908187662754597E-2</v>
      </c>
      <c r="F2588">
        <v>0.1666372668827</v>
      </c>
      <c r="G2588">
        <v>9</v>
      </c>
      <c r="H2588">
        <v>0.102272727272727</v>
      </c>
      <c r="I2588">
        <v>88</v>
      </c>
      <c r="J2588" t="s">
        <v>1255</v>
      </c>
      <c r="K2588" t="s">
        <v>2716</v>
      </c>
      <c r="L2588" t="s">
        <v>3126</v>
      </c>
      <c r="N2588" t="s">
        <v>3307</v>
      </c>
      <c r="O2588" t="s">
        <v>3078</v>
      </c>
      <c r="P2588" t="s">
        <v>3079</v>
      </c>
      <c r="Q2588" t="s">
        <v>3127</v>
      </c>
      <c r="R2588" t="s">
        <v>1255</v>
      </c>
      <c r="S2588" t="s">
        <v>1496</v>
      </c>
      <c r="T2588" t="s">
        <v>2719</v>
      </c>
      <c r="V2588" t="s">
        <v>2714</v>
      </c>
      <c r="W2588">
        <v>0.95</v>
      </c>
      <c r="X2588" t="b">
        <v>1</v>
      </c>
      <c r="Y2588" t="s">
        <v>2720</v>
      </c>
    </row>
    <row r="2589" spans="1:25" x14ac:dyDescent="0.35">
      <c r="A2589" t="s">
        <v>3125</v>
      </c>
      <c r="B2589" t="s">
        <v>1496</v>
      </c>
      <c r="C2589" t="s">
        <v>1730</v>
      </c>
      <c r="D2589">
        <v>2.27272727272727E-2</v>
      </c>
      <c r="E2589">
        <v>-8.9301889813464298E-3</v>
      </c>
      <c r="F2589">
        <v>5.4384734435891903E-2</v>
      </c>
      <c r="G2589">
        <v>2</v>
      </c>
      <c r="H2589">
        <v>2.27272727272727E-2</v>
      </c>
      <c r="I2589">
        <v>88</v>
      </c>
      <c r="J2589" t="s">
        <v>1255</v>
      </c>
      <c r="K2589" t="s">
        <v>2716</v>
      </c>
      <c r="L2589" t="s">
        <v>3128</v>
      </c>
      <c r="N2589" t="s">
        <v>3307</v>
      </c>
      <c r="O2589" t="s">
        <v>3078</v>
      </c>
      <c r="P2589" t="s">
        <v>3079</v>
      </c>
      <c r="Q2589" t="s">
        <v>3127</v>
      </c>
      <c r="R2589" t="s">
        <v>1255</v>
      </c>
      <c r="S2589" t="s">
        <v>1496</v>
      </c>
      <c r="T2589" t="s">
        <v>2719</v>
      </c>
      <c r="V2589" t="s">
        <v>2714</v>
      </c>
      <c r="W2589">
        <v>0.95</v>
      </c>
      <c r="X2589" t="b">
        <v>1</v>
      </c>
      <c r="Y2589" t="s">
        <v>2720</v>
      </c>
    </row>
    <row r="2590" spans="1:25" x14ac:dyDescent="0.35">
      <c r="A2590" t="s">
        <v>3125</v>
      </c>
      <c r="B2590" t="s">
        <v>1496</v>
      </c>
      <c r="C2590" t="s">
        <v>1562</v>
      </c>
      <c r="D2590">
        <v>9.0909090909090898E-2</v>
      </c>
      <c r="E2590">
        <v>2.9842756200625702E-2</v>
      </c>
      <c r="F2590">
        <v>0.151975425617556</v>
      </c>
      <c r="G2590">
        <v>8</v>
      </c>
      <c r="H2590">
        <v>9.0909090909090898E-2</v>
      </c>
      <c r="I2590">
        <v>88</v>
      </c>
      <c r="J2590" t="s">
        <v>1255</v>
      </c>
      <c r="K2590" t="s">
        <v>2716</v>
      </c>
      <c r="L2590" t="s">
        <v>3129</v>
      </c>
      <c r="N2590" t="s">
        <v>3307</v>
      </c>
      <c r="O2590" t="s">
        <v>3078</v>
      </c>
      <c r="P2590" t="s">
        <v>3079</v>
      </c>
      <c r="Q2590" t="s">
        <v>3127</v>
      </c>
      <c r="R2590" t="s">
        <v>1255</v>
      </c>
      <c r="S2590" t="s">
        <v>1496</v>
      </c>
      <c r="T2590" t="s">
        <v>2719</v>
      </c>
      <c r="V2590" t="s">
        <v>2714</v>
      </c>
      <c r="W2590">
        <v>0.95</v>
      </c>
      <c r="X2590" t="b">
        <v>1</v>
      </c>
      <c r="Y2590" t="s">
        <v>2720</v>
      </c>
    </row>
    <row r="2591" spans="1:25" x14ac:dyDescent="0.35">
      <c r="A2591" t="s">
        <v>3125</v>
      </c>
      <c r="B2591" t="s">
        <v>1496</v>
      </c>
      <c r="C2591" t="s">
        <v>1585</v>
      </c>
      <c r="D2591">
        <v>0.15909090909090901</v>
      </c>
      <c r="E2591">
        <v>8.1396146405685502E-2</v>
      </c>
      <c r="F2591">
        <v>0.23678567177613299</v>
      </c>
      <c r="G2591">
        <v>14</v>
      </c>
      <c r="H2591">
        <v>0.15909090909090901</v>
      </c>
      <c r="I2591">
        <v>88</v>
      </c>
      <c r="J2591" t="s">
        <v>1255</v>
      </c>
      <c r="K2591" t="s">
        <v>2716</v>
      </c>
      <c r="L2591" t="s">
        <v>3130</v>
      </c>
      <c r="N2591" t="s">
        <v>3307</v>
      </c>
      <c r="O2591" t="s">
        <v>3078</v>
      </c>
      <c r="P2591" t="s">
        <v>3079</v>
      </c>
      <c r="Q2591" t="s">
        <v>3127</v>
      </c>
      <c r="R2591" t="s">
        <v>1255</v>
      </c>
      <c r="S2591" t="s">
        <v>1496</v>
      </c>
      <c r="T2591" t="s">
        <v>2719</v>
      </c>
      <c r="V2591" t="s">
        <v>2714</v>
      </c>
      <c r="W2591">
        <v>0.95</v>
      </c>
      <c r="X2591" t="b">
        <v>1</v>
      </c>
      <c r="Y2591" t="s">
        <v>2720</v>
      </c>
    </row>
    <row r="2592" spans="1:25" x14ac:dyDescent="0.35">
      <c r="A2592" t="s">
        <v>3125</v>
      </c>
      <c r="B2592" t="s">
        <v>1496</v>
      </c>
      <c r="C2592" t="s">
        <v>1601</v>
      </c>
      <c r="D2592">
        <v>0.625</v>
      </c>
      <c r="E2592">
        <v>0.52216281465779701</v>
      </c>
      <c r="F2592">
        <v>0.72783718534220299</v>
      </c>
      <c r="G2592">
        <v>55</v>
      </c>
      <c r="H2592">
        <v>0.625</v>
      </c>
      <c r="I2592">
        <v>88</v>
      </c>
      <c r="J2592" t="s">
        <v>1255</v>
      </c>
      <c r="K2592" t="s">
        <v>2716</v>
      </c>
      <c r="L2592" t="s">
        <v>3131</v>
      </c>
      <c r="N2592" t="s">
        <v>3307</v>
      </c>
      <c r="O2592" t="s">
        <v>3078</v>
      </c>
      <c r="P2592" t="s">
        <v>3079</v>
      </c>
      <c r="Q2592" t="s">
        <v>3127</v>
      </c>
      <c r="R2592" t="s">
        <v>1255</v>
      </c>
      <c r="S2592" t="s">
        <v>1496</v>
      </c>
      <c r="T2592" t="s">
        <v>2719</v>
      </c>
      <c r="V2592" t="s">
        <v>2714</v>
      </c>
      <c r="W2592">
        <v>0.95</v>
      </c>
      <c r="X2592" t="b">
        <v>1</v>
      </c>
      <c r="Y2592" t="s">
        <v>2720</v>
      </c>
    </row>
    <row r="2593" spans="1:25" x14ac:dyDescent="0.35">
      <c r="A2593" t="s">
        <v>3132</v>
      </c>
      <c r="B2593" t="s">
        <v>1496</v>
      </c>
      <c r="C2593" t="s">
        <v>1500</v>
      </c>
      <c r="D2593">
        <v>3.4090909090909102E-2</v>
      </c>
      <c r="E2593">
        <v>-4.4553252188294402E-3</v>
      </c>
      <c r="F2593">
        <v>7.26371434006476E-2</v>
      </c>
      <c r="G2593">
        <v>3</v>
      </c>
      <c r="H2593">
        <v>3.4090909090909102E-2</v>
      </c>
      <c r="I2593">
        <v>88</v>
      </c>
      <c r="J2593" t="s">
        <v>1256</v>
      </c>
      <c r="K2593" t="s">
        <v>2716</v>
      </c>
      <c r="L2593" t="s">
        <v>2731</v>
      </c>
      <c r="N2593" t="s">
        <v>3307</v>
      </c>
      <c r="O2593" t="s">
        <v>3078</v>
      </c>
      <c r="P2593" t="s">
        <v>3079</v>
      </c>
      <c r="Q2593" t="s">
        <v>3133</v>
      </c>
      <c r="R2593" t="s">
        <v>1256</v>
      </c>
      <c r="S2593" t="s">
        <v>1496</v>
      </c>
      <c r="T2593" t="s">
        <v>2719</v>
      </c>
      <c r="V2593" t="s">
        <v>2714</v>
      </c>
      <c r="W2593">
        <v>0.95</v>
      </c>
      <c r="X2593" t="b">
        <v>1</v>
      </c>
      <c r="Y2593" t="s">
        <v>2720</v>
      </c>
    </row>
    <row r="2594" spans="1:25" x14ac:dyDescent="0.35">
      <c r="A2594" t="s">
        <v>3132</v>
      </c>
      <c r="B2594" t="s">
        <v>1496</v>
      </c>
      <c r="C2594" t="s">
        <v>1496</v>
      </c>
      <c r="D2594">
        <v>0.96590909090909105</v>
      </c>
      <c r="E2594">
        <v>0.92736285659935203</v>
      </c>
      <c r="F2594">
        <v>1.00445532521883</v>
      </c>
      <c r="G2594">
        <v>85</v>
      </c>
      <c r="H2594">
        <v>0.96590909090909105</v>
      </c>
      <c r="I2594">
        <v>88</v>
      </c>
      <c r="J2594" t="s">
        <v>1256</v>
      </c>
      <c r="K2594" t="s">
        <v>2716</v>
      </c>
      <c r="L2594" t="s">
        <v>2733</v>
      </c>
      <c r="N2594" t="s">
        <v>3307</v>
      </c>
      <c r="O2594" t="s">
        <v>3078</v>
      </c>
      <c r="P2594" t="s">
        <v>3079</v>
      </c>
      <c r="Q2594" t="s">
        <v>3133</v>
      </c>
      <c r="R2594" t="s">
        <v>1256</v>
      </c>
      <c r="S2594" t="s">
        <v>1496</v>
      </c>
      <c r="T2594" t="s">
        <v>2719</v>
      </c>
      <c r="V2594" t="s">
        <v>2714</v>
      </c>
      <c r="W2594">
        <v>0.95</v>
      </c>
      <c r="X2594" t="b">
        <v>1</v>
      </c>
      <c r="Y2594" t="s">
        <v>2720</v>
      </c>
    </row>
    <row r="2595" spans="1:25" x14ac:dyDescent="0.35">
      <c r="A2595" t="s">
        <v>3134</v>
      </c>
      <c r="B2595" t="s">
        <v>1496</v>
      </c>
      <c r="C2595" t="s">
        <v>1564</v>
      </c>
      <c r="D2595">
        <v>0.44318181818181801</v>
      </c>
      <c r="E2595">
        <v>0.33766001344784102</v>
      </c>
      <c r="F2595">
        <v>0.548703622915795</v>
      </c>
      <c r="G2595">
        <v>39</v>
      </c>
      <c r="H2595">
        <v>0.44318181818181801</v>
      </c>
      <c r="I2595">
        <v>88</v>
      </c>
      <c r="J2595" t="s">
        <v>1257</v>
      </c>
      <c r="K2595" t="s">
        <v>2716</v>
      </c>
      <c r="L2595" t="s">
        <v>3046</v>
      </c>
      <c r="N2595" t="s">
        <v>3307</v>
      </c>
      <c r="O2595" t="s">
        <v>3078</v>
      </c>
      <c r="P2595" t="s">
        <v>3079</v>
      </c>
      <c r="Q2595" t="s">
        <v>3135</v>
      </c>
      <c r="R2595" t="s">
        <v>1257</v>
      </c>
      <c r="S2595" t="s">
        <v>1496</v>
      </c>
      <c r="T2595" t="s">
        <v>2719</v>
      </c>
      <c r="V2595" t="s">
        <v>2714</v>
      </c>
      <c r="W2595">
        <v>0.95</v>
      </c>
      <c r="X2595" t="b">
        <v>1</v>
      </c>
      <c r="Y2595" t="s">
        <v>2720</v>
      </c>
    </row>
    <row r="2596" spans="1:25" x14ac:dyDescent="0.35">
      <c r="A2596" t="s">
        <v>3134</v>
      </c>
      <c r="B2596" t="s">
        <v>1496</v>
      </c>
      <c r="C2596" t="s">
        <v>1803</v>
      </c>
      <c r="D2596">
        <v>6.8181818181818205E-2</v>
      </c>
      <c r="E2596">
        <v>1.4639839331612701E-2</v>
      </c>
      <c r="F2596">
        <v>0.121723797032024</v>
      </c>
      <c r="G2596">
        <v>6</v>
      </c>
      <c r="H2596">
        <v>6.8181818181818205E-2</v>
      </c>
      <c r="I2596">
        <v>88</v>
      </c>
      <c r="J2596" t="s">
        <v>1257</v>
      </c>
      <c r="K2596" t="s">
        <v>2716</v>
      </c>
      <c r="L2596" t="s">
        <v>3050</v>
      </c>
      <c r="N2596" t="s">
        <v>3307</v>
      </c>
      <c r="O2596" t="s">
        <v>3078</v>
      </c>
      <c r="P2596" t="s">
        <v>3079</v>
      </c>
      <c r="Q2596" t="s">
        <v>3135</v>
      </c>
      <c r="R2596" t="s">
        <v>1257</v>
      </c>
      <c r="S2596" t="s">
        <v>1496</v>
      </c>
      <c r="T2596" t="s">
        <v>2719</v>
      </c>
      <c r="V2596" t="s">
        <v>2714</v>
      </c>
      <c r="W2596">
        <v>0.95</v>
      </c>
      <c r="X2596" t="b">
        <v>1</v>
      </c>
      <c r="Y2596" t="s">
        <v>2720</v>
      </c>
    </row>
    <row r="2597" spans="1:25" x14ac:dyDescent="0.35">
      <c r="A2597" t="s">
        <v>3134</v>
      </c>
      <c r="B2597" t="s">
        <v>1496</v>
      </c>
      <c r="C2597" t="s">
        <v>1510</v>
      </c>
      <c r="D2597">
        <v>2.27272727272727E-2</v>
      </c>
      <c r="E2597">
        <v>-8.9301889813464298E-3</v>
      </c>
      <c r="F2597">
        <v>5.4384734435891903E-2</v>
      </c>
      <c r="G2597">
        <v>2</v>
      </c>
      <c r="H2597">
        <v>2.27272727272727E-2</v>
      </c>
      <c r="I2597">
        <v>88</v>
      </c>
      <c r="J2597" t="s">
        <v>1257</v>
      </c>
      <c r="K2597" t="s">
        <v>2716</v>
      </c>
      <c r="L2597" t="s">
        <v>3051</v>
      </c>
      <c r="N2597" t="s">
        <v>3307</v>
      </c>
      <c r="O2597" t="s">
        <v>3078</v>
      </c>
      <c r="P2597" t="s">
        <v>3079</v>
      </c>
      <c r="Q2597" t="s">
        <v>3135</v>
      </c>
      <c r="R2597" t="s">
        <v>1257</v>
      </c>
      <c r="S2597" t="s">
        <v>1496</v>
      </c>
      <c r="T2597" t="s">
        <v>2719</v>
      </c>
      <c r="V2597" t="s">
        <v>2714</v>
      </c>
      <c r="W2597">
        <v>0.95</v>
      </c>
      <c r="X2597" t="b">
        <v>1</v>
      </c>
      <c r="Y2597" t="s">
        <v>2720</v>
      </c>
    </row>
    <row r="2598" spans="1:25" x14ac:dyDescent="0.35">
      <c r="A2598" t="s">
        <v>3134</v>
      </c>
      <c r="B2598" t="s">
        <v>1496</v>
      </c>
      <c r="C2598" t="s">
        <v>1558</v>
      </c>
      <c r="D2598">
        <v>0.46590909090909099</v>
      </c>
      <c r="E2598">
        <v>0.359946462095043</v>
      </c>
      <c r="F2598">
        <v>0.57187171972313899</v>
      </c>
      <c r="G2598">
        <v>41</v>
      </c>
      <c r="H2598">
        <v>0.46590909090909099</v>
      </c>
      <c r="I2598">
        <v>88</v>
      </c>
      <c r="J2598" t="s">
        <v>1257</v>
      </c>
      <c r="K2598" t="s">
        <v>2716</v>
      </c>
      <c r="L2598" t="s">
        <v>3052</v>
      </c>
      <c r="N2598" t="s">
        <v>3307</v>
      </c>
      <c r="O2598" t="s">
        <v>3078</v>
      </c>
      <c r="P2598" t="s">
        <v>3079</v>
      </c>
      <c r="Q2598" t="s">
        <v>3135</v>
      </c>
      <c r="R2598" t="s">
        <v>1257</v>
      </c>
      <c r="S2598" t="s">
        <v>1496</v>
      </c>
      <c r="T2598" t="s">
        <v>2719</v>
      </c>
      <c r="V2598" t="s">
        <v>2714</v>
      </c>
      <c r="W2598">
        <v>0.95</v>
      </c>
      <c r="X2598" t="b">
        <v>1</v>
      </c>
      <c r="Y2598" t="s">
        <v>2720</v>
      </c>
    </row>
    <row r="2599" spans="1:25" x14ac:dyDescent="0.35">
      <c r="A2599" t="s">
        <v>3136</v>
      </c>
      <c r="B2599" t="s">
        <v>1496</v>
      </c>
      <c r="C2599" t="s">
        <v>2498</v>
      </c>
      <c r="D2599">
        <v>0.75</v>
      </c>
      <c r="E2599">
        <v>0.38707000783617801</v>
      </c>
      <c r="F2599">
        <v>1.11292999216382</v>
      </c>
      <c r="G2599">
        <v>6</v>
      </c>
      <c r="H2599">
        <v>0.75</v>
      </c>
      <c r="I2599">
        <v>8</v>
      </c>
      <c r="J2599" t="s">
        <v>1258</v>
      </c>
      <c r="K2599" t="s">
        <v>2786</v>
      </c>
      <c r="L2599" t="s">
        <v>3137</v>
      </c>
      <c r="N2599" t="s">
        <v>3307</v>
      </c>
      <c r="O2599" t="s">
        <v>3078</v>
      </c>
      <c r="P2599" t="s">
        <v>3079</v>
      </c>
      <c r="Q2599" t="s">
        <v>3138</v>
      </c>
      <c r="R2599" t="s">
        <v>1258</v>
      </c>
      <c r="S2599" t="s">
        <v>1496</v>
      </c>
      <c r="T2599" t="s">
        <v>2719</v>
      </c>
      <c r="V2599" t="s">
        <v>2714</v>
      </c>
      <c r="W2599">
        <v>0.95</v>
      </c>
      <c r="X2599" t="b">
        <v>1</v>
      </c>
      <c r="Y2599" t="s">
        <v>2720</v>
      </c>
    </row>
    <row r="2600" spans="1:25" x14ac:dyDescent="0.35">
      <c r="A2600" t="s">
        <v>3136</v>
      </c>
      <c r="B2600" t="s">
        <v>1496</v>
      </c>
      <c r="C2600" t="s">
        <v>3139</v>
      </c>
      <c r="D2600">
        <v>0.625</v>
      </c>
      <c r="E2600">
        <v>0.219231933224114</v>
      </c>
      <c r="F2600">
        <v>1.0307680667758901</v>
      </c>
      <c r="G2600">
        <v>5</v>
      </c>
      <c r="H2600">
        <v>0.625</v>
      </c>
      <c r="I2600">
        <v>8</v>
      </c>
      <c r="J2600" t="s">
        <v>1258</v>
      </c>
      <c r="K2600" t="s">
        <v>2786</v>
      </c>
      <c r="L2600" t="s">
        <v>3140</v>
      </c>
      <c r="N2600" t="s">
        <v>3307</v>
      </c>
      <c r="O2600" t="s">
        <v>3078</v>
      </c>
      <c r="P2600" t="s">
        <v>3079</v>
      </c>
      <c r="Q2600" t="s">
        <v>3138</v>
      </c>
      <c r="R2600" t="s">
        <v>1258</v>
      </c>
      <c r="S2600" t="s">
        <v>1496</v>
      </c>
      <c r="T2600" t="s">
        <v>2719</v>
      </c>
      <c r="V2600" t="s">
        <v>2714</v>
      </c>
      <c r="W2600">
        <v>0.95</v>
      </c>
      <c r="X2600" t="b">
        <v>1</v>
      </c>
      <c r="Y2600" t="s">
        <v>2720</v>
      </c>
    </row>
    <row r="2601" spans="1:25" x14ac:dyDescent="0.35">
      <c r="A2601" t="s">
        <v>3136</v>
      </c>
      <c r="B2601" t="s">
        <v>1496</v>
      </c>
      <c r="C2601" t="s">
        <v>2133</v>
      </c>
      <c r="D2601">
        <v>0.5</v>
      </c>
      <c r="E2601">
        <v>8.0924542654457393E-2</v>
      </c>
      <c r="F2601">
        <v>0.91907545734554297</v>
      </c>
      <c r="G2601">
        <v>4</v>
      </c>
      <c r="H2601">
        <v>0.5</v>
      </c>
      <c r="I2601">
        <v>8</v>
      </c>
      <c r="J2601" t="s">
        <v>1258</v>
      </c>
      <c r="K2601" t="s">
        <v>2786</v>
      </c>
      <c r="L2601" t="s">
        <v>3141</v>
      </c>
      <c r="N2601" t="s">
        <v>3307</v>
      </c>
      <c r="O2601" t="s">
        <v>3078</v>
      </c>
      <c r="P2601" t="s">
        <v>3079</v>
      </c>
      <c r="Q2601" t="s">
        <v>3138</v>
      </c>
      <c r="R2601" t="s">
        <v>1258</v>
      </c>
      <c r="S2601" t="s">
        <v>1496</v>
      </c>
      <c r="T2601" t="s">
        <v>2719</v>
      </c>
      <c r="V2601" t="s">
        <v>2714</v>
      </c>
      <c r="W2601">
        <v>0.95</v>
      </c>
      <c r="X2601" t="b">
        <v>1</v>
      </c>
      <c r="Y2601" t="s">
        <v>2720</v>
      </c>
    </row>
    <row r="2602" spans="1:25" x14ac:dyDescent="0.35">
      <c r="A2602" t="s">
        <v>3142</v>
      </c>
      <c r="B2602" t="s">
        <v>1496</v>
      </c>
      <c r="C2602" t="s">
        <v>1559</v>
      </c>
      <c r="D2602">
        <v>0.48571428571428599</v>
      </c>
      <c r="E2602">
        <v>0.38878728844912802</v>
      </c>
      <c r="F2602">
        <v>0.58264128297944295</v>
      </c>
      <c r="G2602">
        <v>51</v>
      </c>
      <c r="H2602">
        <v>0.48571428571428599</v>
      </c>
      <c r="I2602">
        <v>105</v>
      </c>
      <c r="J2602" t="s">
        <v>1270</v>
      </c>
      <c r="K2602" t="s">
        <v>2786</v>
      </c>
      <c r="L2602" t="s">
        <v>3089</v>
      </c>
      <c r="N2602" t="s">
        <v>3307</v>
      </c>
      <c r="O2602" t="s">
        <v>3078</v>
      </c>
      <c r="P2602" t="s">
        <v>3143</v>
      </c>
      <c r="Q2602" t="s">
        <v>3144</v>
      </c>
      <c r="R2602" t="s">
        <v>1270</v>
      </c>
      <c r="S2602" t="s">
        <v>1496</v>
      </c>
      <c r="T2602" t="s">
        <v>2719</v>
      </c>
      <c r="V2602" t="s">
        <v>2714</v>
      </c>
      <c r="W2602">
        <v>0.95</v>
      </c>
      <c r="X2602" t="b">
        <v>1</v>
      </c>
      <c r="Y2602" t="s">
        <v>2720</v>
      </c>
    </row>
    <row r="2603" spans="1:25" x14ac:dyDescent="0.35">
      <c r="A2603" t="s">
        <v>3142</v>
      </c>
      <c r="B2603" t="s">
        <v>1500</v>
      </c>
      <c r="C2603" t="s">
        <v>1583</v>
      </c>
      <c r="D2603">
        <v>0.25</v>
      </c>
      <c r="E2603">
        <v>-0.18024653340125399</v>
      </c>
      <c r="F2603">
        <v>0.68024653340125396</v>
      </c>
      <c r="G2603">
        <v>1</v>
      </c>
      <c r="H2603">
        <v>0.25</v>
      </c>
      <c r="I2603">
        <v>4</v>
      </c>
      <c r="J2603" t="s">
        <v>1270</v>
      </c>
      <c r="K2603" t="s">
        <v>2786</v>
      </c>
      <c r="L2603" t="s">
        <v>3091</v>
      </c>
      <c r="N2603" t="s">
        <v>3307</v>
      </c>
      <c r="O2603" t="s">
        <v>3078</v>
      </c>
      <c r="P2603" t="s">
        <v>3143</v>
      </c>
      <c r="Q2603" t="s">
        <v>3144</v>
      </c>
      <c r="R2603" t="s">
        <v>1270</v>
      </c>
      <c r="S2603" t="s">
        <v>1496</v>
      </c>
      <c r="T2603" t="s">
        <v>2719</v>
      </c>
      <c r="V2603" t="s">
        <v>2714</v>
      </c>
      <c r="W2603">
        <v>0.95</v>
      </c>
      <c r="X2603" t="b">
        <v>1</v>
      </c>
      <c r="Y2603" t="s">
        <v>2720</v>
      </c>
    </row>
    <row r="2604" spans="1:25" x14ac:dyDescent="0.35">
      <c r="A2604" t="s">
        <v>3142</v>
      </c>
      <c r="B2604" t="s">
        <v>1496</v>
      </c>
      <c r="C2604" t="s">
        <v>1583</v>
      </c>
      <c r="D2604">
        <v>0.17142857142857101</v>
      </c>
      <c r="E2604">
        <v>9.8338452307955501E-2</v>
      </c>
      <c r="F2604">
        <v>0.24451869054918701</v>
      </c>
      <c r="G2604">
        <v>18</v>
      </c>
      <c r="H2604">
        <v>0.17142857142857101</v>
      </c>
      <c r="I2604">
        <v>105</v>
      </c>
      <c r="J2604" t="s">
        <v>1270</v>
      </c>
      <c r="K2604" t="s">
        <v>2786</v>
      </c>
      <c r="L2604" t="s">
        <v>3091</v>
      </c>
      <c r="N2604" t="s">
        <v>3307</v>
      </c>
      <c r="O2604" t="s">
        <v>3078</v>
      </c>
      <c r="P2604" t="s">
        <v>3143</v>
      </c>
      <c r="Q2604" t="s">
        <v>3144</v>
      </c>
      <c r="R2604" t="s">
        <v>1270</v>
      </c>
      <c r="S2604" t="s">
        <v>1496</v>
      </c>
      <c r="T2604" t="s">
        <v>2719</v>
      </c>
      <c r="V2604" t="s">
        <v>2714</v>
      </c>
      <c r="W2604">
        <v>0.95</v>
      </c>
      <c r="X2604" t="b">
        <v>1</v>
      </c>
      <c r="Y2604" t="s">
        <v>2720</v>
      </c>
    </row>
    <row r="2605" spans="1:25" x14ac:dyDescent="0.35">
      <c r="A2605" t="s">
        <v>3142</v>
      </c>
      <c r="B2605" t="s">
        <v>1496</v>
      </c>
      <c r="C2605" t="s">
        <v>2438</v>
      </c>
      <c r="D2605">
        <v>0.371428571428571</v>
      </c>
      <c r="E2605">
        <v>0.27772264426361698</v>
      </c>
      <c r="F2605">
        <v>0.46513449859352601</v>
      </c>
      <c r="G2605">
        <v>39</v>
      </c>
      <c r="H2605">
        <v>0.371428571428571</v>
      </c>
      <c r="I2605">
        <v>105</v>
      </c>
      <c r="J2605" t="s">
        <v>1270</v>
      </c>
      <c r="K2605" t="s">
        <v>2786</v>
      </c>
      <c r="L2605" t="s">
        <v>3092</v>
      </c>
      <c r="N2605" t="s">
        <v>3307</v>
      </c>
      <c r="O2605" t="s">
        <v>3078</v>
      </c>
      <c r="P2605" t="s">
        <v>3143</v>
      </c>
      <c r="Q2605" t="s">
        <v>3144</v>
      </c>
      <c r="R2605" t="s">
        <v>1270</v>
      </c>
      <c r="S2605" t="s">
        <v>1496</v>
      </c>
      <c r="T2605" t="s">
        <v>2719</v>
      </c>
      <c r="V2605" t="s">
        <v>2714</v>
      </c>
      <c r="W2605">
        <v>0.95</v>
      </c>
      <c r="X2605" t="b">
        <v>1</v>
      </c>
      <c r="Y2605" t="s">
        <v>2720</v>
      </c>
    </row>
    <row r="2606" spans="1:25" x14ac:dyDescent="0.35">
      <c r="A2606" t="s">
        <v>3142</v>
      </c>
      <c r="B2606" t="s">
        <v>1496</v>
      </c>
      <c r="C2606" t="s">
        <v>1831</v>
      </c>
      <c r="D2606">
        <v>0.59047619047619004</v>
      </c>
      <c r="E2606">
        <v>0.49511034501055701</v>
      </c>
      <c r="F2606">
        <v>0.68584203594182402</v>
      </c>
      <c r="G2606">
        <v>62</v>
      </c>
      <c r="H2606">
        <v>0.59047619047619004</v>
      </c>
      <c r="I2606">
        <v>105</v>
      </c>
      <c r="J2606" t="s">
        <v>1270</v>
      </c>
      <c r="K2606" t="s">
        <v>2786</v>
      </c>
      <c r="L2606" t="s">
        <v>3093</v>
      </c>
      <c r="N2606" t="s">
        <v>3307</v>
      </c>
      <c r="O2606" t="s">
        <v>3078</v>
      </c>
      <c r="P2606" t="s">
        <v>3143</v>
      </c>
      <c r="Q2606" t="s">
        <v>3144</v>
      </c>
      <c r="R2606" t="s">
        <v>1270</v>
      </c>
      <c r="S2606" t="s">
        <v>1496</v>
      </c>
      <c r="T2606" t="s">
        <v>2719</v>
      </c>
      <c r="V2606" t="s">
        <v>2714</v>
      </c>
      <c r="W2606">
        <v>0.95</v>
      </c>
      <c r="X2606" t="b">
        <v>1</v>
      </c>
      <c r="Y2606" t="s">
        <v>2720</v>
      </c>
    </row>
    <row r="2607" spans="1:25" x14ac:dyDescent="0.35">
      <c r="A2607" t="s">
        <v>3142</v>
      </c>
      <c r="B2607" t="s">
        <v>1500</v>
      </c>
      <c r="C2607" t="s">
        <v>2126</v>
      </c>
      <c r="D2607">
        <v>0.25</v>
      </c>
      <c r="E2607">
        <v>-0.18024653340125399</v>
      </c>
      <c r="F2607">
        <v>0.68024653340125396</v>
      </c>
      <c r="G2607">
        <v>1</v>
      </c>
      <c r="H2607">
        <v>0.25</v>
      </c>
      <c r="I2607">
        <v>4</v>
      </c>
      <c r="J2607" t="s">
        <v>1270</v>
      </c>
      <c r="K2607" t="s">
        <v>2786</v>
      </c>
      <c r="L2607" t="s">
        <v>3094</v>
      </c>
      <c r="N2607" t="s">
        <v>3307</v>
      </c>
      <c r="O2607" t="s">
        <v>3078</v>
      </c>
      <c r="P2607" t="s">
        <v>3143</v>
      </c>
      <c r="Q2607" t="s">
        <v>3144</v>
      </c>
      <c r="R2607" t="s">
        <v>1270</v>
      </c>
      <c r="S2607" t="s">
        <v>1496</v>
      </c>
      <c r="T2607" t="s">
        <v>2719</v>
      </c>
      <c r="V2607" t="s">
        <v>2714</v>
      </c>
      <c r="W2607">
        <v>0.95</v>
      </c>
      <c r="X2607" t="b">
        <v>1</v>
      </c>
      <c r="Y2607" t="s">
        <v>2720</v>
      </c>
    </row>
    <row r="2608" spans="1:25" x14ac:dyDescent="0.35">
      <c r="A2608" t="s">
        <v>3142</v>
      </c>
      <c r="B2608" t="s">
        <v>1496</v>
      </c>
      <c r="C2608" t="s">
        <v>2126</v>
      </c>
      <c r="D2608">
        <v>0.30476190476190501</v>
      </c>
      <c r="E2608">
        <v>0.21549320481123699</v>
      </c>
      <c r="F2608">
        <v>0.39403060471257301</v>
      </c>
      <c r="G2608">
        <v>32</v>
      </c>
      <c r="H2608">
        <v>0.30476190476190501</v>
      </c>
      <c r="I2608">
        <v>105</v>
      </c>
      <c r="J2608" t="s">
        <v>1270</v>
      </c>
      <c r="K2608" t="s">
        <v>2786</v>
      </c>
      <c r="L2608" t="s">
        <v>3094</v>
      </c>
      <c r="N2608" t="s">
        <v>3307</v>
      </c>
      <c r="O2608" t="s">
        <v>3078</v>
      </c>
      <c r="P2608" t="s">
        <v>3143</v>
      </c>
      <c r="Q2608" t="s">
        <v>3144</v>
      </c>
      <c r="R2608" t="s">
        <v>1270</v>
      </c>
      <c r="S2608" t="s">
        <v>1496</v>
      </c>
      <c r="T2608" t="s">
        <v>2719</v>
      </c>
      <c r="V2608" t="s">
        <v>2714</v>
      </c>
      <c r="W2608">
        <v>0.95</v>
      </c>
      <c r="X2608" t="b">
        <v>1</v>
      </c>
      <c r="Y2608" t="s">
        <v>2720</v>
      </c>
    </row>
    <row r="2609" spans="1:25" x14ac:dyDescent="0.35">
      <c r="A2609" t="s">
        <v>3142</v>
      </c>
      <c r="B2609" t="s">
        <v>1500</v>
      </c>
      <c r="C2609" t="s">
        <v>1759</v>
      </c>
      <c r="D2609">
        <v>0.75</v>
      </c>
      <c r="E2609">
        <v>0.31975346659874598</v>
      </c>
      <c r="F2609">
        <v>1.18024653340125</v>
      </c>
      <c r="G2609">
        <v>3</v>
      </c>
      <c r="H2609">
        <v>0.75</v>
      </c>
      <c r="I2609">
        <v>4</v>
      </c>
      <c r="J2609" t="s">
        <v>1270</v>
      </c>
      <c r="K2609" t="s">
        <v>2786</v>
      </c>
      <c r="L2609" t="s">
        <v>3095</v>
      </c>
      <c r="N2609" t="s">
        <v>3307</v>
      </c>
      <c r="O2609" t="s">
        <v>3078</v>
      </c>
      <c r="P2609" t="s">
        <v>3143</v>
      </c>
      <c r="Q2609" t="s">
        <v>3144</v>
      </c>
      <c r="R2609" t="s">
        <v>1270</v>
      </c>
      <c r="S2609" t="s">
        <v>1496</v>
      </c>
      <c r="T2609" t="s">
        <v>2719</v>
      </c>
      <c r="V2609" t="s">
        <v>2714</v>
      </c>
      <c r="W2609">
        <v>0.95</v>
      </c>
      <c r="X2609" t="b">
        <v>1</v>
      </c>
      <c r="Y2609" t="s">
        <v>2720</v>
      </c>
    </row>
    <row r="2610" spans="1:25" x14ac:dyDescent="0.35">
      <c r="A2610" t="s">
        <v>3142</v>
      </c>
      <c r="B2610" t="s">
        <v>1496</v>
      </c>
      <c r="C2610" t="s">
        <v>1759</v>
      </c>
      <c r="D2610">
        <v>0.2</v>
      </c>
      <c r="E2610">
        <v>0.122426733165597</v>
      </c>
      <c r="F2610">
        <v>0.27757326683440298</v>
      </c>
      <c r="G2610">
        <v>21</v>
      </c>
      <c r="H2610">
        <v>0.2</v>
      </c>
      <c r="I2610">
        <v>105</v>
      </c>
      <c r="J2610" t="s">
        <v>1270</v>
      </c>
      <c r="K2610" t="s">
        <v>2786</v>
      </c>
      <c r="L2610" t="s">
        <v>3095</v>
      </c>
      <c r="N2610" t="s">
        <v>3307</v>
      </c>
      <c r="O2610" t="s">
        <v>3078</v>
      </c>
      <c r="P2610" t="s">
        <v>3143</v>
      </c>
      <c r="Q2610" t="s">
        <v>3144</v>
      </c>
      <c r="R2610" t="s">
        <v>1270</v>
      </c>
      <c r="S2610" t="s">
        <v>1496</v>
      </c>
      <c r="T2610" t="s">
        <v>2719</v>
      </c>
      <c r="V2610" t="s">
        <v>2714</v>
      </c>
      <c r="W2610">
        <v>0.95</v>
      </c>
      <c r="X2610" t="b">
        <v>1</v>
      </c>
      <c r="Y2610" t="s">
        <v>2720</v>
      </c>
    </row>
    <row r="2611" spans="1:25" x14ac:dyDescent="0.35">
      <c r="A2611" t="s">
        <v>3142</v>
      </c>
      <c r="B2611" t="s">
        <v>1500</v>
      </c>
      <c r="C2611" t="s">
        <v>1617</v>
      </c>
      <c r="D2611">
        <v>0.25</v>
      </c>
      <c r="E2611">
        <v>-0.18024653340125399</v>
      </c>
      <c r="F2611">
        <v>0.68024653340125396</v>
      </c>
      <c r="G2611">
        <v>1</v>
      </c>
      <c r="H2611">
        <v>0.25</v>
      </c>
      <c r="I2611">
        <v>4</v>
      </c>
      <c r="J2611" t="s">
        <v>1270</v>
      </c>
      <c r="K2611" t="s">
        <v>2786</v>
      </c>
      <c r="L2611" t="s">
        <v>3096</v>
      </c>
      <c r="N2611" t="s">
        <v>3307</v>
      </c>
      <c r="O2611" t="s">
        <v>3078</v>
      </c>
      <c r="P2611" t="s">
        <v>3143</v>
      </c>
      <c r="Q2611" t="s">
        <v>3144</v>
      </c>
      <c r="R2611" t="s">
        <v>1270</v>
      </c>
      <c r="S2611" t="s">
        <v>1496</v>
      </c>
      <c r="T2611" t="s">
        <v>2719</v>
      </c>
      <c r="V2611" t="s">
        <v>2714</v>
      </c>
      <c r="W2611">
        <v>0.95</v>
      </c>
      <c r="X2611" t="b">
        <v>1</v>
      </c>
      <c r="Y2611" t="s">
        <v>2720</v>
      </c>
    </row>
    <row r="2612" spans="1:25" x14ac:dyDescent="0.35">
      <c r="A2612" t="s">
        <v>3142</v>
      </c>
      <c r="B2612" t="s">
        <v>1496</v>
      </c>
      <c r="C2612" t="s">
        <v>1617</v>
      </c>
      <c r="D2612">
        <v>0.40952380952381001</v>
      </c>
      <c r="E2612">
        <v>0.31415796405817598</v>
      </c>
      <c r="F2612">
        <v>0.50488965498944305</v>
      </c>
      <c r="G2612">
        <v>43</v>
      </c>
      <c r="H2612">
        <v>0.40952380952381001</v>
      </c>
      <c r="I2612">
        <v>105</v>
      </c>
      <c r="J2612" t="s">
        <v>1270</v>
      </c>
      <c r="K2612" t="s">
        <v>2786</v>
      </c>
      <c r="L2612" t="s">
        <v>3096</v>
      </c>
      <c r="N2612" t="s">
        <v>3307</v>
      </c>
      <c r="O2612" t="s">
        <v>3078</v>
      </c>
      <c r="P2612" t="s">
        <v>3143</v>
      </c>
      <c r="Q2612" t="s">
        <v>3144</v>
      </c>
      <c r="R2612" t="s">
        <v>1270</v>
      </c>
      <c r="S2612" t="s">
        <v>1496</v>
      </c>
      <c r="T2612" t="s">
        <v>2719</v>
      </c>
      <c r="V2612" t="s">
        <v>2714</v>
      </c>
      <c r="W2612">
        <v>0.95</v>
      </c>
      <c r="X2612" t="b">
        <v>1</v>
      </c>
      <c r="Y2612" t="s">
        <v>2720</v>
      </c>
    </row>
    <row r="2613" spans="1:25" x14ac:dyDescent="0.35">
      <c r="A2613" t="s">
        <v>3142</v>
      </c>
      <c r="B2613" t="s">
        <v>1496</v>
      </c>
      <c r="C2613" t="s">
        <v>3097</v>
      </c>
      <c r="D2613">
        <v>2.8571428571428598E-2</v>
      </c>
      <c r="E2613">
        <v>-3.7375705169573302E-3</v>
      </c>
      <c r="F2613">
        <v>6.0880427659814502E-2</v>
      </c>
      <c r="G2613">
        <v>3</v>
      </c>
      <c r="H2613">
        <v>2.8571428571428598E-2</v>
      </c>
      <c r="I2613">
        <v>105</v>
      </c>
      <c r="J2613" t="s">
        <v>1270</v>
      </c>
      <c r="K2613" t="s">
        <v>2786</v>
      </c>
      <c r="L2613" t="s">
        <v>3098</v>
      </c>
      <c r="N2613" t="s">
        <v>3307</v>
      </c>
      <c r="O2613" t="s">
        <v>3078</v>
      </c>
      <c r="P2613" t="s">
        <v>3143</v>
      </c>
      <c r="Q2613" t="s">
        <v>3144</v>
      </c>
      <c r="R2613" t="s">
        <v>1270</v>
      </c>
      <c r="S2613" t="s">
        <v>1496</v>
      </c>
      <c r="T2613" t="s">
        <v>2719</v>
      </c>
      <c r="V2613" t="s">
        <v>2714</v>
      </c>
      <c r="W2613">
        <v>0.95</v>
      </c>
      <c r="X2613" t="b">
        <v>1</v>
      </c>
      <c r="Y2613" t="s">
        <v>2720</v>
      </c>
    </row>
    <row r="2614" spans="1:25" x14ac:dyDescent="0.35">
      <c r="A2614" t="s">
        <v>3145</v>
      </c>
      <c r="B2614" t="s">
        <v>1496</v>
      </c>
      <c r="C2614" t="s">
        <v>3146</v>
      </c>
      <c r="D2614">
        <v>1.9047619047619001E-2</v>
      </c>
      <c r="E2614">
        <v>-7.4615674813719298E-3</v>
      </c>
      <c r="F2614">
        <v>4.5556805576610002E-2</v>
      </c>
      <c r="G2614">
        <v>2</v>
      </c>
      <c r="H2614">
        <v>1.9047619047619001E-2</v>
      </c>
      <c r="I2614">
        <v>105</v>
      </c>
      <c r="J2614" t="s">
        <v>1283</v>
      </c>
      <c r="K2614" t="s">
        <v>2786</v>
      </c>
      <c r="L2614" t="s">
        <v>3147</v>
      </c>
      <c r="N2614" t="s">
        <v>3307</v>
      </c>
      <c r="O2614" t="s">
        <v>3078</v>
      </c>
      <c r="P2614" t="s">
        <v>3143</v>
      </c>
      <c r="Q2614" t="s">
        <v>3148</v>
      </c>
      <c r="R2614" t="s">
        <v>1283</v>
      </c>
      <c r="S2614" t="s">
        <v>1496</v>
      </c>
      <c r="T2614" t="s">
        <v>2719</v>
      </c>
      <c r="V2614" t="s">
        <v>2714</v>
      </c>
      <c r="W2614">
        <v>0.95</v>
      </c>
      <c r="X2614" t="b">
        <v>1</v>
      </c>
      <c r="Y2614" t="s">
        <v>2720</v>
      </c>
    </row>
    <row r="2615" spans="1:25" x14ac:dyDescent="0.35">
      <c r="A2615" t="s">
        <v>3145</v>
      </c>
      <c r="B2615" t="s">
        <v>1496</v>
      </c>
      <c r="C2615" t="s">
        <v>1712</v>
      </c>
      <c r="D2615">
        <v>0.2</v>
      </c>
      <c r="E2615">
        <v>0.122426733165597</v>
      </c>
      <c r="F2615">
        <v>0.27757326683440298</v>
      </c>
      <c r="G2615">
        <v>21</v>
      </c>
      <c r="H2615">
        <v>0.2</v>
      </c>
      <c r="I2615">
        <v>105</v>
      </c>
      <c r="J2615" t="s">
        <v>1283</v>
      </c>
      <c r="K2615" t="s">
        <v>2786</v>
      </c>
      <c r="L2615" t="s">
        <v>3101</v>
      </c>
      <c r="N2615" t="s">
        <v>3307</v>
      </c>
      <c r="O2615" t="s">
        <v>3078</v>
      </c>
      <c r="P2615" t="s">
        <v>3143</v>
      </c>
      <c r="Q2615" t="s">
        <v>3148</v>
      </c>
      <c r="R2615" t="s">
        <v>1283</v>
      </c>
      <c r="S2615" t="s">
        <v>1496</v>
      </c>
      <c r="T2615" t="s">
        <v>2719</v>
      </c>
      <c r="V2615" t="s">
        <v>2714</v>
      </c>
      <c r="W2615">
        <v>0.95</v>
      </c>
      <c r="X2615" t="b">
        <v>1</v>
      </c>
      <c r="Y2615" t="s">
        <v>2720</v>
      </c>
    </row>
    <row r="2616" spans="1:25" x14ac:dyDescent="0.35">
      <c r="A2616" t="s">
        <v>3145</v>
      </c>
      <c r="B2616" t="s">
        <v>1496</v>
      </c>
      <c r="C2616" t="s">
        <v>2044</v>
      </c>
      <c r="D2616">
        <v>0.20952380952381</v>
      </c>
      <c r="E2616">
        <v>0.13059906633516499</v>
      </c>
      <c r="F2616">
        <v>0.28844855271245401</v>
      </c>
      <c r="G2616">
        <v>22</v>
      </c>
      <c r="H2616">
        <v>0.20952380952381</v>
      </c>
      <c r="I2616">
        <v>105</v>
      </c>
      <c r="J2616" t="s">
        <v>1283</v>
      </c>
      <c r="K2616" t="s">
        <v>2786</v>
      </c>
      <c r="L2616" t="s">
        <v>3103</v>
      </c>
      <c r="N2616" t="s">
        <v>3307</v>
      </c>
      <c r="O2616" t="s">
        <v>3078</v>
      </c>
      <c r="P2616" t="s">
        <v>3143</v>
      </c>
      <c r="Q2616" t="s">
        <v>3148</v>
      </c>
      <c r="R2616" t="s">
        <v>1283</v>
      </c>
      <c r="S2616" t="s">
        <v>1496</v>
      </c>
      <c r="T2616" t="s">
        <v>2719</v>
      </c>
      <c r="V2616" t="s">
        <v>2714</v>
      </c>
      <c r="W2616">
        <v>0.95</v>
      </c>
      <c r="X2616" t="b">
        <v>1</v>
      </c>
      <c r="Y2616" t="s">
        <v>2720</v>
      </c>
    </row>
    <row r="2617" spans="1:25" x14ac:dyDescent="0.35">
      <c r="A2617" t="s">
        <v>3145</v>
      </c>
      <c r="B2617" t="s">
        <v>1496</v>
      </c>
      <c r="C2617" t="s">
        <v>3149</v>
      </c>
      <c r="D2617">
        <v>5.7142857142857099E-2</v>
      </c>
      <c r="E2617">
        <v>1.21279857903026E-2</v>
      </c>
      <c r="F2617">
        <v>0.10215772849541201</v>
      </c>
      <c r="G2617">
        <v>6</v>
      </c>
      <c r="H2617">
        <v>5.7142857142857099E-2</v>
      </c>
      <c r="I2617">
        <v>105</v>
      </c>
      <c r="J2617" t="s">
        <v>1283</v>
      </c>
      <c r="K2617" t="s">
        <v>2786</v>
      </c>
      <c r="L2617" t="s">
        <v>3150</v>
      </c>
      <c r="N2617" t="s">
        <v>3307</v>
      </c>
      <c r="O2617" t="s">
        <v>3078</v>
      </c>
      <c r="P2617" t="s">
        <v>3143</v>
      </c>
      <c r="Q2617" t="s">
        <v>3148</v>
      </c>
      <c r="R2617" t="s">
        <v>1283</v>
      </c>
      <c r="S2617" t="s">
        <v>1496</v>
      </c>
      <c r="T2617" t="s">
        <v>2719</v>
      </c>
      <c r="V2617" t="s">
        <v>2714</v>
      </c>
      <c r="W2617">
        <v>0.95</v>
      </c>
      <c r="X2617" t="b">
        <v>1</v>
      </c>
      <c r="Y2617" t="s">
        <v>2720</v>
      </c>
    </row>
    <row r="2618" spans="1:25" x14ac:dyDescent="0.35">
      <c r="A2618" t="s">
        <v>3145</v>
      </c>
      <c r="B2618" t="s">
        <v>1496</v>
      </c>
      <c r="C2618" t="s">
        <v>1787</v>
      </c>
      <c r="D2618">
        <v>0.104761904761905</v>
      </c>
      <c r="E2618">
        <v>4.5370573490323099E-2</v>
      </c>
      <c r="F2618">
        <v>0.164153236033486</v>
      </c>
      <c r="G2618">
        <v>11</v>
      </c>
      <c r="H2618">
        <v>0.104761904761905</v>
      </c>
      <c r="I2618">
        <v>105</v>
      </c>
      <c r="J2618" t="s">
        <v>1283</v>
      </c>
      <c r="K2618" t="s">
        <v>2786</v>
      </c>
      <c r="L2618" t="s">
        <v>3104</v>
      </c>
      <c r="N2618" t="s">
        <v>3307</v>
      </c>
      <c r="O2618" t="s">
        <v>3078</v>
      </c>
      <c r="P2618" t="s">
        <v>3143</v>
      </c>
      <c r="Q2618" t="s">
        <v>3148</v>
      </c>
      <c r="R2618" t="s">
        <v>1283</v>
      </c>
      <c r="S2618" t="s">
        <v>1496</v>
      </c>
      <c r="T2618" t="s">
        <v>2719</v>
      </c>
      <c r="V2618" t="s">
        <v>2714</v>
      </c>
      <c r="W2618">
        <v>0.95</v>
      </c>
      <c r="X2618" t="b">
        <v>1</v>
      </c>
      <c r="Y2618" t="s">
        <v>2720</v>
      </c>
    </row>
    <row r="2619" spans="1:25" x14ac:dyDescent="0.35">
      <c r="A2619" t="s">
        <v>3145</v>
      </c>
      <c r="B2619" t="s">
        <v>1500</v>
      </c>
      <c r="C2619" t="s">
        <v>2057</v>
      </c>
      <c r="D2619">
        <v>0.25</v>
      </c>
      <c r="E2619">
        <v>-0.18024653340125399</v>
      </c>
      <c r="F2619">
        <v>0.68024653340125396</v>
      </c>
      <c r="G2619">
        <v>1</v>
      </c>
      <c r="H2619">
        <v>0.25</v>
      </c>
      <c r="I2619">
        <v>4</v>
      </c>
      <c r="J2619" t="s">
        <v>1283</v>
      </c>
      <c r="K2619" t="s">
        <v>2786</v>
      </c>
      <c r="L2619" t="s">
        <v>3105</v>
      </c>
      <c r="N2619" t="s">
        <v>3307</v>
      </c>
      <c r="O2619" t="s">
        <v>3078</v>
      </c>
      <c r="P2619" t="s">
        <v>3143</v>
      </c>
      <c r="Q2619" t="s">
        <v>3148</v>
      </c>
      <c r="R2619" t="s">
        <v>1283</v>
      </c>
      <c r="S2619" t="s">
        <v>1496</v>
      </c>
      <c r="T2619" t="s">
        <v>2719</v>
      </c>
      <c r="V2619" t="s">
        <v>2714</v>
      </c>
      <c r="W2619">
        <v>0.95</v>
      </c>
      <c r="X2619" t="b">
        <v>1</v>
      </c>
      <c r="Y2619" t="s">
        <v>2720</v>
      </c>
    </row>
    <row r="2620" spans="1:25" x14ac:dyDescent="0.35">
      <c r="A2620" t="s">
        <v>3145</v>
      </c>
      <c r="B2620" t="s">
        <v>1496</v>
      </c>
      <c r="C2620" t="s">
        <v>2057</v>
      </c>
      <c r="D2620">
        <v>0.39047619047619098</v>
      </c>
      <c r="E2620">
        <v>0.29586452094395999</v>
      </c>
      <c r="F2620">
        <v>0.48508786000842102</v>
      </c>
      <c r="G2620">
        <v>41</v>
      </c>
      <c r="H2620">
        <v>0.39047619047618998</v>
      </c>
      <c r="I2620">
        <v>105</v>
      </c>
      <c r="J2620" t="s">
        <v>1283</v>
      </c>
      <c r="K2620" t="s">
        <v>2786</v>
      </c>
      <c r="L2620" t="s">
        <v>3105</v>
      </c>
      <c r="N2620" t="s">
        <v>3307</v>
      </c>
      <c r="O2620" t="s">
        <v>3078</v>
      </c>
      <c r="P2620" t="s">
        <v>3143</v>
      </c>
      <c r="Q2620" t="s">
        <v>3148</v>
      </c>
      <c r="R2620" t="s">
        <v>1283</v>
      </c>
      <c r="S2620" t="s">
        <v>1496</v>
      </c>
      <c r="T2620" t="s">
        <v>2719</v>
      </c>
      <c r="V2620" t="s">
        <v>2714</v>
      </c>
      <c r="W2620">
        <v>0.95</v>
      </c>
      <c r="X2620" t="b">
        <v>1</v>
      </c>
      <c r="Y2620" t="s">
        <v>2720</v>
      </c>
    </row>
    <row r="2621" spans="1:25" x14ac:dyDescent="0.35">
      <c r="A2621" t="s">
        <v>3145</v>
      </c>
      <c r="B2621" t="s">
        <v>1496</v>
      </c>
      <c r="C2621" t="s">
        <v>2291</v>
      </c>
      <c r="D2621">
        <v>0.133333333333333</v>
      </c>
      <c r="E2621">
        <v>6.7408733113039798E-2</v>
      </c>
      <c r="F2621">
        <v>0.199257933553627</v>
      </c>
      <c r="G2621">
        <v>14</v>
      </c>
      <c r="H2621">
        <v>0.133333333333333</v>
      </c>
      <c r="I2621">
        <v>105</v>
      </c>
      <c r="J2621" t="s">
        <v>1283</v>
      </c>
      <c r="K2621" t="s">
        <v>2786</v>
      </c>
      <c r="L2621" t="s">
        <v>3151</v>
      </c>
      <c r="N2621" t="s">
        <v>3307</v>
      </c>
      <c r="O2621" t="s">
        <v>3078</v>
      </c>
      <c r="P2621" t="s">
        <v>3143</v>
      </c>
      <c r="Q2621" t="s">
        <v>3148</v>
      </c>
      <c r="R2621" t="s">
        <v>1283</v>
      </c>
      <c r="S2621" t="s">
        <v>1496</v>
      </c>
      <c r="T2621" t="s">
        <v>2719</v>
      </c>
      <c r="V2621" t="s">
        <v>2714</v>
      </c>
      <c r="W2621">
        <v>0.95</v>
      </c>
      <c r="X2621" t="b">
        <v>1</v>
      </c>
      <c r="Y2621" t="s">
        <v>2720</v>
      </c>
    </row>
    <row r="2622" spans="1:25" x14ac:dyDescent="0.35">
      <c r="A2622" t="s">
        <v>3145</v>
      </c>
      <c r="B2622" t="s">
        <v>1496</v>
      </c>
      <c r="C2622" t="s">
        <v>1560</v>
      </c>
      <c r="D2622">
        <v>0.15238095238095201</v>
      </c>
      <c r="E2622">
        <v>8.2683358507833205E-2</v>
      </c>
      <c r="F2622">
        <v>0.222078546254072</v>
      </c>
      <c r="G2622">
        <v>16</v>
      </c>
      <c r="H2622">
        <v>0.15238095238095201</v>
      </c>
      <c r="I2622">
        <v>105</v>
      </c>
      <c r="J2622" t="s">
        <v>1283</v>
      </c>
      <c r="K2622" t="s">
        <v>2786</v>
      </c>
      <c r="L2622" t="s">
        <v>3106</v>
      </c>
      <c r="N2622" t="s">
        <v>3307</v>
      </c>
      <c r="O2622" t="s">
        <v>3078</v>
      </c>
      <c r="P2622" t="s">
        <v>3143</v>
      </c>
      <c r="Q2622" t="s">
        <v>3148</v>
      </c>
      <c r="R2622" t="s">
        <v>1283</v>
      </c>
      <c r="S2622" t="s">
        <v>1496</v>
      </c>
      <c r="T2622" t="s">
        <v>2719</v>
      </c>
      <c r="V2622" t="s">
        <v>2714</v>
      </c>
      <c r="W2622">
        <v>0.95</v>
      </c>
      <c r="X2622" t="b">
        <v>1</v>
      </c>
      <c r="Y2622" t="s">
        <v>2720</v>
      </c>
    </row>
    <row r="2623" spans="1:25" x14ac:dyDescent="0.35">
      <c r="A2623" t="s">
        <v>3145</v>
      </c>
      <c r="B2623" t="s">
        <v>1500</v>
      </c>
      <c r="C2623" t="s">
        <v>1728</v>
      </c>
      <c r="D2623">
        <v>1</v>
      </c>
      <c r="E2623">
        <v>1</v>
      </c>
      <c r="F2623">
        <v>1</v>
      </c>
      <c r="G2623">
        <v>4</v>
      </c>
      <c r="H2623">
        <v>1</v>
      </c>
      <c r="I2623">
        <v>4</v>
      </c>
      <c r="J2623" t="s">
        <v>1283</v>
      </c>
      <c r="K2623" t="s">
        <v>2786</v>
      </c>
      <c r="L2623" t="s">
        <v>3107</v>
      </c>
      <c r="N2623" t="s">
        <v>3307</v>
      </c>
      <c r="O2623" t="s">
        <v>3078</v>
      </c>
      <c r="P2623" t="s">
        <v>3143</v>
      </c>
      <c r="Q2623" t="s">
        <v>3148</v>
      </c>
      <c r="R2623" t="s">
        <v>1283</v>
      </c>
      <c r="S2623" t="s">
        <v>1496</v>
      </c>
      <c r="T2623" t="s">
        <v>2719</v>
      </c>
      <c r="V2623" t="s">
        <v>2714</v>
      </c>
      <c r="W2623">
        <v>0.95</v>
      </c>
      <c r="X2623" t="b">
        <v>1</v>
      </c>
      <c r="Y2623" t="s">
        <v>2720</v>
      </c>
    </row>
    <row r="2624" spans="1:25" x14ac:dyDescent="0.35">
      <c r="A2624" t="s">
        <v>3145</v>
      </c>
      <c r="B2624" t="s">
        <v>1496</v>
      </c>
      <c r="C2624" t="s">
        <v>1728</v>
      </c>
      <c r="D2624">
        <v>0.63809523809523805</v>
      </c>
      <c r="E2624">
        <v>0.54490037160905402</v>
      </c>
      <c r="F2624">
        <v>0.73129010458142296</v>
      </c>
      <c r="G2624">
        <v>67</v>
      </c>
      <c r="H2624">
        <v>0.63809523809523805</v>
      </c>
      <c r="I2624">
        <v>105</v>
      </c>
      <c r="J2624" t="s">
        <v>1283</v>
      </c>
      <c r="K2624" t="s">
        <v>2786</v>
      </c>
      <c r="L2624" t="s">
        <v>3107</v>
      </c>
      <c r="N2624" t="s">
        <v>3307</v>
      </c>
      <c r="O2624" t="s">
        <v>3078</v>
      </c>
      <c r="P2624" t="s">
        <v>3143</v>
      </c>
      <c r="Q2624" t="s">
        <v>3148</v>
      </c>
      <c r="R2624" t="s">
        <v>1283</v>
      </c>
      <c r="S2624" t="s">
        <v>1496</v>
      </c>
      <c r="T2624" t="s">
        <v>2719</v>
      </c>
      <c r="V2624" t="s">
        <v>2714</v>
      </c>
      <c r="W2624">
        <v>0.95</v>
      </c>
      <c r="X2624" t="b">
        <v>1</v>
      </c>
      <c r="Y2624" t="s">
        <v>2720</v>
      </c>
    </row>
    <row r="2625" spans="1:25" x14ac:dyDescent="0.35">
      <c r="A2625" t="s">
        <v>3152</v>
      </c>
      <c r="B2625" t="s">
        <v>1500</v>
      </c>
      <c r="C2625" t="s">
        <v>1561</v>
      </c>
      <c r="D2625">
        <v>0.5</v>
      </c>
      <c r="E2625">
        <v>3.19409624576583E-3</v>
      </c>
      <c r="F2625">
        <v>0.99680590375423395</v>
      </c>
      <c r="G2625">
        <v>2</v>
      </c>
      <c r="H2625">
        <v>0.5</v>
      </c>
      <c r="I2625">
        <v>4</v>
      </c>
      <c r="J2625" t="s">
        <v>1298</v>
      </c>
      <c r="K2625" t="s">
        <v>2786</v>
      </c>
      <c r="L2625" t="s">
        <v>3111</v>
      </c>
      <c r="N2625" t="s">
        <v>3307</v>
      </c>
      <c r="O2625" t="s">
        <v>3078</v>
      </c>
      <c r="P2625" t="s">
        <v>3143</v>
      </c>
      <c r="Q2625" t="s">
        <v>3153</v>
      </c>
      <c r="R2625" t="s">
        <v>1298</v>
      </c>
      <c r="S2625" t="s">
        <v>1496</v>
      </c>
      <c r="T2625" t="s">
        <v>2719</v>
      </c>
      <c r="V2625" t="s">
        <v>2714</v>
      </c>
      <c r="W2625">
        <v>0.95</v>
      </c>
      <c r="X2625" t="b">
        <v>1</v>
      </c>
      <c r="Y2625" t="s">
        <v>2720</v>
      </c>
    </row>
    <row r="2626" spans="1:25" x14ac:dyDescent="0.35">
      <c r="A2626" t="s">
        <v>3152</v>
      </c>
      <c r="B2626" t="s">
        <v>1496</v>
      </c>
      <c r="C2626" t="s">
        <v>1561</v>
      </c>
      <c r="D2626">
        <v>0.93333333333333302</v>
      </c>
      <c r="E2626">
        <v>0.88495790218881198</v>
      </c>
      <c r="F2626">
        <v>0.98170876447785504</v>
      </c>
      <c r="G2626">
        <v>98</v>
      </c>
      <c r="H2626">
        <v>0.93333333333333302</v>
      </c>
      <c r="I2626">
        <v>105</v>
      </c>
      <c r="J2626" t="s">
        <v>1298</v>
      </c>
      <c r="K2626" t="s">
        <v>2786</v>
      </c>
      <c r="L2626" t="s">
        <v>3111</v>
      </c>
      <c r="N2626" t="s">
        <v>3307</v>
      </c>
      <c r="O2626" t="s">
        <v>3078</v>
      </c>
      <c r="P2626" t="s">
        <v>3143</v>
      </c>
      <c r="Q2626" t="s">
        <v>3153</v>
      </c>
      <c r="R2626" t="s">
        <v>1298</v>
      </c>
      <c r="S2626" t="s">
        <v>1496</v>
      </c>
      <c r="T2626" t="s">
        <v>2719</v>
      </c>
      <c r="V2626" t="s">
        <v>2714</v>
      </c>
      <c r="W2626">
        <v>0.95</v>
      </c>
      <c r="X2626" t="b">
        <v>1</v>
      </c>
      <c r="Y2626" t="s">
        <v>2720</v>
      </c>
    </row>
    <row r="2627" spans="1:25" x14ac:dyDescent="0.35">
      <c r="A2627" t="s">
        <v>3152</v>
      </c>
      <c r="B2627" t="s">
        <v>1496</v>
      </c>
      <c r="C2627" t="s">
        <v>2526</v>
      </c>
      <c r="D2627">
        <v>0.104761904761905</v>
      </c>
      <c r="E2627">
        <v>4.5370573490323099E-2</v>
      </c>
      <c r="F2627">
        <v>0.164153236033486</v>
      </c>
      <c r="G2627">
        <v>11</v>
      </c>
      <c r="H2627">
        <v>0.104761904761905</v>
      </c>
      <c r="I2627">
        <v>105</v>
      </c>
      <c r="J2627" t="s">
        <v>1298</v>
      </c>
      <c r="K2627" t="s">
        <v>2786</v>
      </c>
      <c r="L2627" t="s">
        <v>3113</v>
      </c>
      <c r="N2627" t="s">
        <v>3307</v>
      </c>
      <c r="O2627" t="s">
        <v>3078</v>
      </c>
      <c r="P2627" t="s">
        <v>3143</v>
      </c>
      <c r="Q2627" t="s">
        <v>3153</v>
      </c>
      <c r="R2627" t="s">
        <v>1298</v>
      </c>
      <c r="S2627" t="s">
        <v>1496</v>
      </c>
      <c r="T2627" t="s">
        <v>2719</v>
      </c>
      <c r="V2627" t="s">
        <v>2714</v>
      </c>
      <c r="W2627">
        <v>0.95</v>
      </c>
      <c r="X2627" t="b">
        <v>1</v>
      </c>
      <c r="Y2627" t="s">
        <v>2720</v>
      </c>
    </row>
    <row r="2628" spans="1:25" x14ac:dyDescent="0.35">
      <c r="A2628" t="s">
        <v>3152</v>
      </c>
      <c r="B2628" t="s">
        <v>1496</v>
      </c>
      <c r="C2628" t="s">
        <v>3114</v>
      </c>
      <c r="D2628">
        <v>1.9047619047619001E-2</v>
      </c>
      <c r="E2628">
        <v>-7.4615674813719298E-3</v>
      </c>
      <c r="F2628">
        <v>4.5556805576610002E-2</v>
      </c>
      <c r="G2628">
        <v>2</v>
      </c>
      <c r="H2628">
        <v>1.9047619047619001E-2</v>
      </c>
      <c r="I2628">
        <v>105</v>
      </c>
      <c r="J2628" t="s">
        <v>1298</v>
      </c>
      <c r="K2628" t="s">
        <v>2786</v>
      </c>
      <c r="L2628" t="s">
        <v>3115</v>
      </c>
      <c r="N2628" t="s">
        <v>3307</v>
      </c>
      <c r="O2628" t="s">
        <v>3078</v>
      </c>
      <c r="P2628" t="s">
        <v>3143</v>
      </c>
      <c r="Q2628" t="s">
        <v>3153</v>
      </c>
      <c r="R2628" t="s">
        <v>1298</v>
      </c>
      <c r="S2628" t="s">
        <v>1496</v>
      </c>
      <c r="T2628" t="s">
        <v>2719</v>
      </c>
      <c r="V2628" t="s">
        <v>2714</v>
      </c>
      <c r="W2628">
        <v>0.95</v>
      </c>
      <c r="X2628" t="b">
        <v>1</v>
      </c>
      <c r="Y2628" t="s">
        <v>2720</v>
      </c>
    </row>
    <row r="2629" spans="1:25" x14ac:dyDescent="0.35">
      <c r="A2629" t="s">
        <v>3152</v>
      </c>
      <c r="B2629" t="s">
        <v>1496</v>
      </c>
      <c r="C2629" t="s">
        <v>3154</v>
      </c>
      <c r="D2629">
        <v>2.8571428571428598E-2</v>
      </c>
      <c r="E2629">
        <v>-3.7375705169573302E-3</v>
      </c>
      <c r="F2629">
        <v>6.0880427659814502E-2</v>
      </c>
      <c r="G2629">
        <v>3</v>
      </c>
      <c r="H2629">
        <v>2.8571428571428598E-2</v>
      </c>
      <c r="I2629">
        <v>105</v>
      </c>
      <c r="J2629" t="s">
        <v>1298</v>
      </c>
      <c r="K2629" t="s">
        <v>2786</v>
      </c>
      <c r="L2629" t="s">
        <v>3155</v>
      </c>
      <c r="N2629" t="s">
        <v>3307</v>
      </c>
      <c r="O2629" t="s">
        <v>3078</v>
      </c>
      <c r="P2629" t="s">
        <v>3143</v>
      </c>
      <c r="Q2629" t="s">
        <v>3153</v>
      </c>
      <c r="R2629" t="s">
        <v>1298</v>
      </c>
      <c r="S2629" t="s">
        <v>1496</v>
      </c>
      <c r="T2629" t="s">
        <v>2719</v>
      </c>
      <c r="V2629" t="s">
        <v>2714</v>
      </c>
      <c r="W2629">
        <v>0.95</v>
      </c>
      <c r="X2629" t="b">
        <v>1</v>
      </c>
      <c r="Y2629" t="s">
        <v>2720</v>
      </c>
    </row>
    <row r="2630" spans="1:25" x14ac:dyDescent="0.35">
      <c r="A2630" t="s">
        <v>3152</v>
      </c>
      <c r="B2630" t="s">
        <v>1500</v>
      </c>
      <c r="C2630" t="s">
        <v>3156</v>
      </c>
      <c r="D2630">
        <v>0.25</v>
      </c>
      <c r="E2630">
        <v>-0.18024653340125399</v>
      </c>
      <c r="F2630">
        <v>0.68024653340125396</v>
      </c>
      <c r="G2630">
        <v>1</v>
      </c>
      <c r="H2630">
        <v>0.25</v>
      </c>
      <c r="I2630">
        <v>4</v>
      </c>
      <c r="J2630" t="s">
        <v>1298</v>
      </c>
      <c r="K2630" t="s">
        <v>2786</v>
      </c>
      <c r="L2630" t="s">
        <v>3157</v>
      </c>
      <c r="N2630" t="s">
        <v>3307</v>
      </c>
      <c r="O2630" t="s">
        <v>3078</v>
      </c>
      <c r="P2630" t="s">
        <v>3143</v>
      </c>
      <c r="Q2630" t="s">
        <v>3153</v>
      </c>
      <c r="R2630" t="s">
        <v>1298</v>
      </c>
      <c r="S2630" t="s">
        <v>1496</v>
      </c>
      <c r="T2630" t="s">
        <v>2719</v>
      </c>
      <c r="V2630" t="s">
        <v>2714</v>
      </c>
      <c r="W2630">
        <v>0.95</v>
      </c>
      <c r="X2630" t="b">
        <v>1</v>
      </c>
      <c r="Y2630" t="s">
        <v>2720</v>
      </c>
    </row>
    <row r="2631" spans="1:25" x14ac:dyDescent="0.35">
      <c r="A2631" t="s">
        <v>3152</v>
      </c>
      <c r="B2631" t="s">
        <v>1496</v>
      </c>
      <c r="C2631" t="s">
        <v>3156</v>
      </c>
      <c r="D2631">
        <v>4.7619047619047603E-2</v>
      </c>
      <c r="E2631">
        <v>6.3192624098916302E-3</v>
      </c>
      <c r="F2631">
        <v>8.8918832828203606E-2</v>
      </c>
      <c r="G2631">
        <v>5</v>
      </c>
      <c r="H2631">
        <v>4.7619047619047603E-2</v>
      </c>
      <c r="I2631">
        <v>105</v>
      </c>
      <c r="J2631" t="s">
        <v>1298</v>
      </c>
      <c r="K2631" t="s">
        <v>2786</v>
      </c>
      <c r="L2631" t="s">
        <v>3157</v>
      </c>
      <c r="N2631" t="s">
        <v>3307</v>
      </c>
      <c r="O2631" t="s">
        <v>3078</v>
      </c>
      <c r="P2631" t="s">
        <v>3143</v>
      </c>
      <c r="Q2631" t="s">
        <v>3153</v>
      </c>
      <c r="R2631" t="s">
        <v>1298</v>
      </c>
      <c r="S2631" t="s">
        <v>1496</v>
      </c>
      <c r="T2631" t="s">
        <v>2719</v>
      </c>
      <c r="V2631" t="s">
        <v>2714</v>
      </c>
      <c r="W2631">
        <v>0.95</v>
      </c>
      <c r="X2631" t="b">
        <v>1</v>
      </c>
      <c r="Y2631" t="s">
        <v>2720</v>
      </c>
    </row>
    <row r="2632" spans="1:25" x14ac:dyDescent="0.35">
      <c r="A2632" t="s">
        <v>3152</v>
      </c>
      <c r="B2632" t="s">
        <v>1500</v>
      </c>
      <c r="C2632" t="s">
        <v>3158</v>
      </c>
      <c r="D2632">
        <v>0.5</v>
      </c>
      <c r="E2632">
        <v>3.19409624576583E-3</v>
      </c>
      <c r="F2632">
        <v>0.99680590375423395</v>
      </c>
      <c r="G2632">
        <v>2</v>
      </c>
      <c r="H2632">
        <v>0.5</v>
      </c>
      <c r="I2632">
        <v>4</v>
      </c>
      <c r="J2632" t="s">
        <v>1298</v>
      </c>
      <c r="K2632" t="s">
        <v>2786</v>
      </c>
      <c r="L2632" t="s">
        <v>3159</v>
      </c>
      <c r="N2632" t="s">
        <v>3307</v>
      </c>
      <c r="O2632" t="s">
        <v>3078</v>
      </c>
      <c r="P2632" t="s">
        <v>3143</v>
      </c>
      <c r="Q2632" t="s">
        <v>3153</v>
      </c>
      <c r="R2632" t="s">
        <v>1298</v>
      </c>
      <c r="S2632" t="s">
        <v>1496</v>
      </c>
      <c r="T2632" t="s">
        <v>2719</v>
      </c>
      <c r="V2632" t="s">
        <v>2714</v>
      </c>
      <c r="W2632">
        <v>0.95</v>
      </c>
      <c r="X2632" t="b">
        <v>1</v>
      </c>
      <c r="Y2632" t="s">
        <v>2720</v>
      </c>
    </row>
    <row r="2633" spans="1:25" x14ac:dyDescent="0.35">
      <c r="A2633" t="s">
        <v>3152</v>
      </c>
      <c r="B2633" t="s">
        <v>1496</v>
      </c>
      <c r="C2633" t="s">
        <v>3158</v>
      </c>
      <c r="D2633">
        <v>1.9047619047619001E-2</v>
      </c>
      <c r="E2633">
        <v>-7.4615674813719298E-3</v>
      </c>
      <c r="F2633">
        <v>4.5556805576610002E-2</v>
      </c>
      <c r="G2633">
        <v>2</v>
      </c>
      <c r="H2633">
        <v>1.9047619047619001E-2</v>
      </c>
      <c r="I2633">
        <v>105</v>
      </c>
      <c r="J2633" t="s">
        <v>1298</v>
      </c>
      <c r="K2633" t="s">
        <v>2786</v>
      </c>
      <c r="L2633" t="s">
        <v>3159</v>
      </c>
      <c r="N2633" t="s">
        <v>3307</v>
      </c>
      <c r="O2633" t="s">
        <v>3078</v>
      </c>
      <c r="P2633" t="s">
        <v>3143</v>
      </c>
      <c r="Q2633" t="s">
        <v>3153</v>
      </c>
      <c r="R2633" t="s">
        <v>1298</v>
      </c>
      <c r="S2633" t="s">
        <v>1496</v>
      </c>
      <c r="T2633" t="s">
        <v>2719</v>
      </c>
      <c r="V2633" t="s">
        <v>2714</v>
      </c>
      <c r="W2633">
        <v>0.95</v>
      </c>
      <c r="X2633" t="b">
        <v>1</v>
      </c>
      <c r="Y2633" t="s">
        <v>2720</v>
      </c>
    </row>
    <row r="2634" spans="1:25" x14ac:dyDescent="0.35">
      <c r="A2634" t="s">
        <v>3152</v>
      </c>
      <c r="B2634" t="s">
        <v>1496</v>
      </c>
      <c r="C2634" t="s">
        <v>2080</v>
      </c>
      <c r="D2634">
        <v>3.8095238095238099E-2</v>
      </c>
      <c r="E2634">
        <v>9.7134841858224203E-4</v>
      </c>
      <c r="F2634">
        <v>7.5219127771894004E-2</v>
      </c>
      <c r="G2634">
        <v>4</v>
      </c>
      <c r="H2634">
        <v>3.8095238095238099E-2</v>
      </c>
      <c r="I2634">
        <v>105</v>
      </c>
      <c r="J2634" t="s">
        <v>1298</v>
      </c>
      <c r="K2634" t="s">
        <v>2786</v>
      </c>
      <c r="L2634" t="s">
        <v>3116</v>
      </c>
      <c r="N2634" t="s">
        <v>3307</v>
      </c>
      <c r="O2634" t="s">
        <v>3078</v>
      </c>
      <c r="P2634" t="s">
        <v>3143</v>
      </c>
      <c r="Q2634" t="s">
        <v>3153</v>
      </c>
      <c r="R2634" t="s">
        <v>1298</v>
      </c>
      <c r="S2634" t="s">
        <v>1496</v>
      </c>
      <c r="T2634" t="s">
        <v>2719</v>
      </c>
      <c r="V2634" t="s">
        <v>2714</v>
      </c>
      <c r="W2634">
        <v>0.95</v>
      </c>
      <c r="X2634" t="b">
        <v>1</v>
      </c>
      <c r="Y2634" t="s">
        <v>2720</v>
      </c>
    </row>
    <row r="2635" spans="1:25" x14ac:dyDescent="0.35">
      <c r="A2635" t="s">
        <v>3152</v>
      </c>
      <c r="B2635" t="s">
        <v>1496</v>
      </c>
      <c r="C2635" t="s">
        <v>1584</v>
      </c>
      <c r="D2635">
        <v>0.371428571428571</v>
      </c>
      <c r="E2635">
        <v>0.27772264426361698</v>
      </c>
      <c r="F2635">
        <v>0.46513449859352601</v>
      </c>
      <c r="G2635">
        <v>39</v>
      </c>
      <c r="H2635">
        <v>0.371428571428571</v>
      </c>
      <c r="I2635">
        <v>105</v>
      </c>
      <c r="J2635" t="s">
        <v>1298</v>
      </c>
      <c r="K2635" t="s">
        <v>2786</v>
      </c>
      <c r="L2635" t="s">
        <v>3117</v>
      </c>
      <c r="N2635" t="s">
        <v>3307</v>
      </c>
      <c r="O2635" t="s">
        <v>3078</v>
      </c>
      <c r="P2635" t="s">
        <v>3143</v>
      </c>
      <c r="Q2635" t="s">
        <v>3153</v>
      </c>
      <c r="R2635" t="s">
        <v>1298</v>
      </c>
      <c r="S2635" t="s">
        <v>1496</v>
      </c>
      <c r="T2635" t="s">
        <v>2719</v>
      </c>
      <c r="V2635" t="s">
        <v>2714</v>
      </c>
      <c r="W2635">
        <v>0.95</v>
      </c>
      <c r="X2635" t="b">
        <v>1</v>
      </c>
      <c r="Y2635" t="s">
        <v>2720</v>
      </c>
    </row>
    <row r="2636" spans="1:25" x14ac:dyDescent="0.35">
      <c r="A2636" t="s">
        <v>3152</v>
      </c>
      <c r="B2636" t="s">
        <v>1500</v>
      </c>
      <c r="C2636" t="s">
        <v>3160</v>
      </c>
      <c r="D2636">
        <v>0.25</v>
      </c>
      <c r="E2636">
        <v>-0.18024653340125399</v>
      </c>
      <c r="F2636">
        <v>0.68024653340125396</v>
      </c>
      <c r="G2636">
        <v>1</v>
      </c>
      <c r="H2636">
        <v>0.25</v>
      </c>
      <c r="I2636">
        <v>4</v>
      </c>
      <c r="J2636" t="s">
        <v>1298</v>
      </c>
      <c r="K2636" t="s">
        <v>2786</v>
      </c>
      <c r="L2636" t="s">
        <v>3161</v>
      </c>
      <c r="N2636" t="s">
        <v>3307</v>
      </c>
      <c r="O2636" t="s">
        <v>3078</v>
      </c>
      <c r="P2636" t="s">
        <v>3143</v>
      </c>
      <c r="Q2636" t="s">
        <v>3153</v>
      </c>
      <c r="R2636" t="s">
        <v>1298</v>
      </c>
      <c r="S2636" t="s">
        <v>1496</v>
      </c>
      <c r="T2636" t="s">
        <v>2719</v>
      </c>
      <c r="V2636" t="s">
        <v>2714</v>
      </c>
      <c r="W2636">
        <v>0.95</v>
      </c>
      <c r="X2636" t="b">
        <v>1</v>
      </c>
      <c r="Y2636" t="s">
        <v>2720</v>
      </c>
    </row>
    <row r="2637" spans="1:25" x14ac:dyDescent="0.35">
      <c r="A2637" t="s">
        <v>3152</v>
      </c>
      <c r="B2637" t="s">
        <v>1496</v>
      </c>
      <c r="C2637" t="s">
        <v>3160</v>
      </c>
      <c r="D2637">
        <v>2.8571428571428598E-2</v>
      </c>
      <c r="E2637">
        <v>-3.7375705169573302E-3</v>
      </c>
      <c r="F2637">
        <v>6.0880427659814502E-2</v>
      </c>
      <c r="G2637">
        <v>3</v>
      </c>
      <c r="H2637">
        <v>2.8571428571428598E-2</v>
      </c>
      <c r="I2637">
        <v>105</v>
      </c>
      <c r="J2637" t="s">
        <v>1298</v>
      </c>
      <c r="K2637" t="s">
        <v>2786</v>
      </c>
      <c r="L2637" t="s">
        <v>3161</v>
      </c>
      <c r="N2637" t="s">
        <v>3307</v>
      </c>
      <c r="O2637" t="s">
        <v>3078</v>
      </c>
      <c r="P2637" t="s">
        <v>3143</v>
      </c>
      <c r="Q2637" t="s">
        <v>3153</v>
      </c>
      <c r="R2637" t="s">
        <v>1298</v>
      </c>
      <c r="S2637" t="s">
        <v>1496</v>
      </c>
      <c r="T2637" t="s">
        <v>2719</v>
      </c>
      <c r="V2637" t="s">
        <v>2714</v>
      </c>
      <c r="W2637">
        <v>0.95</v>
      </c>
      <c r="X2637" t="b">
        <v>1</v>
      </c>
      <c r="Y2637" t="s">
        <v>2720</v>
      </c>
    </row>
    <row r="2638" spans="1:25" x14ac:dyDescent="0.35">
      <c r="A2638" t="s">
        <v>3152</v>
      </c>
      <c r="B2638" t="s">
        <v>1496</v>
      </c>
      <c r="C2638" t="s">
        <v>1997</v>
      </c>
      <c r="D2638">
        <v>0.12380952380952399</v>
      </c>
      <c r="E2638">
        <v>5.9934896281003402E-2</v>
      </c>
      <c r="F2638">
        <v>0.187684151338044</v>
      </c>
      <c r="G2638">
        <v>13</v>
      </c>
      <c r="H2638">
        <v>0.12380952380952399</v>
      </c>
      <c r="I2638">
        <v>105</v>
      </c>
      <c r="J2638" t="s">
        <v>1298</v>
      </c>
      <c r="K2638" t="s">
        <v>2786</v>
      </c>
      <c r="L2638" t="s">
        <v>3118</v>
      </c>
      <c r="N2638" t="s">
        <v>3307</v>
      </c>
      <c r="O2638" t="s">
        <v>3078</v>
      </c>
      <c r="P2638" t="s">
        <v>3143</v>
      </c>
      <c r="Q2638" t="s">
        <v>3153</v>
      </c>
      <c r="R2638" t="s">
        <v>1298</v>
      </c>
      <c r="S2638" t="s">
        <v>1496</v>
      </c>
      <c r="T2638" t="s">
        <v>2719</v>
      </c>
      <c r="V2638" t="s">
        <v>2714</v>
      </c>
      <c r="W2638">
        <v>0.95</v>
      </c>
      <c r="X2638" t="b">
        <v>1</v>
      </c>
      <c r="Y2638" t="s">
        <v>2720</v>
      </c>
    </row>
    <row r="2639" spans="1:25" x14ac:dyDescent="0.35">
      <c r="A2639" t="s">
        <v>3162</v>
      </c>
      <c r="B2639" t="s">
        <v>1500</v>
      </c>
      <c r="C2639" t="s">
        <v>1562</v>
      </c>
      <c r="D2639">
        <v>0.25</v>
      </c>
      <c r="E2639">
        <v>-0.18024653340125399</v>
      </c>
      <c r="F2639">
        <v>0.68024653340125396</v>
      </c>
      <c r="G2639">
        <v>1</v>
      </c>
      <c r="H2639">
        <v>0.25</v>
      </c>
      <c r="I2639">
        <v>4</v>
      </c>
      <c r="J2639" t="s">
        <v>1313</v>
      </c>
      <c r="K2639" t="s">
        <v>2716</v>
      </c>
      <c r="L2639" t="s">
        <v>3129</v>
      </c>
      <c r="N2639" t="s">
        <v>3307</v>
      </c>
      <c r="O2639" t="s">
        <v>3078</v>
      </c>
      <c r="P2639" t="s">
        <v>3143</v>
      </c>
      <c r="Q2639" t="s">
        <v>3163</v>
      </c>
      <c r="R2639" t="s">
        <v>1313</v>
      </c>
      <c r="S2639" t="s">
        <v>1496</v>
      </c>
      <c r="T2639" t="s">
        <v>2719</v>
      </c>
      <c r="V2639" t="s">
        <v>2714</v>
      </c>
      <c r="W2639">
        <v>0.95</v>
      </c>
      <c r="X2639" t="b">
        <v>1</v>
      </c>
      <c r="Y2639" t="s">
        <v>2720</v>
      </c>
    </row>
    <row r="2640" spans="1:25" x14ac:dyDescent="0.35">
      <c r="A2640" t="s">
        <v>3162</v>
      </c>
      <c r="B2640" t="s">
        <v>1500</v>
      </c>
      <c r="C2640" t="s">
        <v>1601</v>
      </c>
      <c r="D2640">
        <v>0.75</v>
      </c>
      <c r="E2640">
        <v>0.31975346659874598</v>
      </c>
      <c r="F2640">
        <v>1.18024653340125</v>
      </c>
      <c r="G2640">
        <v>3</v>
      </c>
      <c r="H2640">
        <v>0.75</v>
      </c>
      <c r="I2640">
        <v>4</v>
      </c>
      <c r="J2640" t="s">
        <v>1313</v>
      </c>
      <c r="K2640" t="s">
        <v>2716</v>
      </c>
      <c r="L2640" t="s">
        <v>3131</v>
      </c>
      <c r="N2640" t="s">
        <v>3307</v>
      </c>
      <c r="O2640" t="s">
        <v>3078</v>
      </c>
      <c r="P2640" t="s">
        <v>3143</v>
      </c>
      <c r="Q2640" t="s">
        <v>3163</v>
      </c>
      <c r="R2640" t="s">
        <v>1313</v>
      </c>
      <c r="S2640" t="s">
        <v>1496</v>
      </c>
      <c r="T2640" t="s">
        <v>2719</v>
      </c>
      <c r="V2640" t="s">
        <v>2714</v>
      </c>
      <c r="W2640">
        <v>0.95</v>
      </c>
      <c r="X2640" t="b">
        <v>1</v>
      </c>
      <c r="Y2640" t="s">
        <v>2720</v>
      </c>
    </row>
    <row r="2641" spans="1:25" x14ac:dyDescent="0.35">
      <c r="A2641" t="s">
        <v>3162</v>
      </c>
      <c r="B2641" t="s">
        <v>1496</v>
      </c>
      <c r="C2641" t="s">
        <v>1516</v>
      </c>
      <c r="D2641">
        <v>0.43809523809523798</v>
      </c>
      <c r="E2641">
        <v>0.34187471524187801</v>
      </c>
      <c r="F2641">
        <v>0.53431576094859901</v>
      </c>
      <c r="G2641">
        <v>46</v>
      </c>
      <c r="H2641">
        <v>0.43809523809523798</v>
      </c>
      <c r="I2641">
        <v>105</v>
      </c>
      <c r="J2641" t="s">
        <v>1313</v>
      </c>
      <c r="K2641" t="s">
        <v>2716</v>
      </c>
      <c r="L2641" t="s">
        <v>3126</v>
      </c>
      <c r="N2641" t="s">
        <v>3307</v>
      </c>
      <c r="O2641" t="s">
        <v>3078</v>
      </c>
      <c r="P2641" t="s">
        <v>3143</v>
      </c>
      <c r="Q2641" t="s">
        <v>3163</v>
      </c>
      <c r="R2641" t="s">
        <v>1313</v>
      </c>
      <c r="S2641" t="s">
        <v>1496</v>
      </c>
      <c r="T2641" t="s">
        <v>2719</v>
      </c>
      <c r="V2641" t="s">
        <v>2714</v>
      </c>
      <c r="W2641">
        <v>0.95</v>
      </c>
      <c r="X2641" t="b">
        <v>1</v>
      </c>
      <c r="Y2641" t="s">
        <v>2720</v>
      </c>
    </row>
    <row r="2642" spans="1:25" x14ac:dyDescent="0.35">
      <c r="A2642" t="s">
        <v>3162</v>
      </c>
      <c r="B2642" t="s">
        <v>1496</v>
      </c>
      <c r="C2642" t="s">
        <v>1730</v>
      </c>
      <c r="D2642">
        <v>0.14285714285714299</v>
      </c>
      <c r="E2642">
        <v>7.4994670919624098E-2</v>
      </c>
      <c r="F2642">
        <v>0.210719614794662</v>
      </c>
      <c r="G2642">
        <v>15</v>
      </c>
      <c r="H2642">
        <v>0.14285714285714299</v>
      </c>
      <c r="I2642">
        <v>105</v>
      </c>
      <c r="J2642" t="s">
        <v>1313</v>
      </c>
      <c r="K2642" t="s">
        <v>2716</v>
      </c>
      <c r="L2642" t="s">
        <v>3128</v>
      </c>
      <c r="N2642" t="s">
        <v>3307</v>
      </c>
      <c r="O2642" t="s">
        <v>3078</v>
      </c>
      <c r="P2642" t="s">
        <v>3143</v>
      </c>
      <c r="Q2642" t="s">
        <v>3163</v>
      </c>
      <c r="R2642" t="s">
        <v>1313</v>
      </c>
      <c r="S2642" t="s">
        <v>1496</v>
      </c>
      <c r="T2642" t="s">
        <v>2719</v>
      </c>
      <c r="V2642" t="s">
        <v>2714</v>
      </c>
      <c r="W2642">
        <v>0.95</v>
      </c>
      <c r="X2642" t="b">
        <v>1</v>
      </c>
      <c r="Y2642" t="s">
        <v>2720</v>
      </c>
    </row>
    <row r="2643" spans="1:25" x14ac:dyDescent="0.35">
      <c r="A2643" t="s">
        <v>3162</v>
      </c>
      <c r="B2643" t="s">
        <v>1496</v>
      </c>
      <c r="C2643" t="s">
        <v>1562</v>
      </c>
      <c r="D2643">
        <v>0.133333333333333</v>
      </c>
      <c r="E2643">
        <v>6.7408733113039798E-2</v>
      </c>
      <c r="F2643">
        <v>0.199257933553627</v>
      </c>
      <c r="G2643">
        <v>14</v>
      </c>
      <c r="H2643">
        <v>0.133333333333333</v>
      </c>
      <c r="I2643">
        <v>105</v>
      </c>
      <c r="J2643" t="s">
        <v>1313</v>
      </c>
      <c r="K2643" t="s">
        <v>2716</v>
      </c>
      <c r="L2643" t="s">
        <v>3129</v>
      </c>
      <c r="N2643" t="s">
        <v>3307</v>
      </c>
      <c r="O2643" t="s">
        <v>3078</v>
      </c>
      <c r="P2643" t="s">
        <v>3143</v>
      </c>
      <c r="Q2643" t="s">
        <v>3163</v>
      </c>
      <c r="R2643" t="s">
        <v>1313</v>
      </c>
      <c r="S2643" t="s">
        <v>1496</v>
      </c>
      <c r="T2643" t="s">
        <v>2719</v>
      </c>
      <c r="V2643" t="s">
        <v>2714</v>
      </c>
      <c r="W2643">
        <v>0.95</v>
      </c>
      <c r="X2643" t="b">
        <v>1</v>
      </c>
      <c r="Y2643" t="s">
        <v>2720</v>
      </c>
    </row>
    <row r="2644" spans="1:25" x14ac:dyDescent="0.35">
      <c r="A2644" t="s">
        <v>3162</v>
      </c>
      <c r="B2644" t="s">
        <v>1496</v>
      </c>
      <c r="C2644" t="s">
        <v>1585</v>
      </c>
      <c r="D2644">
        <v>9.5238095238095195E-3</v>
      </c>
      <c r="E2644">
        <v>-9.3117905391314898E-3</v>
      </c>
      <c r="F2644">
        <v>2.8359409586750501E-2</v>
      </c>
      <c r="G2644">
        <v>1</v>
      </c>
      <c r="H2644">
        <v>9.5238095238095195E-3</v>
      </c>
      <c r="I2644">
        <v>105</v>
      </c>
      <c r="J2644" t="s">
        <v>1313</v>
      </c>
      <c r="K2644" t="s">
        <v>2716</v>
      </c>
      <c r="L2644" t="s">
        <v>3130</v>
      </c>
      <c r="N2644" t="s">
        <v>3307</v>
      </c>
      <c r="O2644" t="s">
        <v>3078</v>
      </c>
      <c r="P2644" t="s">
        <v>3143</v>
      </c>
      <c r="Q2644" t="s">
        <v>3163</v>
      </c>
      <c r="R2644" t="s">
        <v>1313</v>
      </c>
      <c r="S2644" t="s">
        <v>1496</v>
      </c>
      <c r="T2644" t="s">
        <v>2719</v>
      </c>
      <c r="V2644" t="s">
        <v>2714</v>
      </c>
      <c r="W2644">
        <v>0.95</v>
      </c>
      <c r="X2644" t="b">
        <v>1</v>
      </c>
      <c r="Y2644" t="s">
        <v>2720</v>
      </c>
    </row>
    <row r="2645" spans="1:25" x14ac:dyDescent="0.35">
      <c r="A2645" t="s">
        <v>3162</v>
      </c>
      <c r="B2645" t="s">
        <v>1496</v>
      </c>
      <c r="C2645" t="s">
        <v>1601</v>
      </c>
      <c r="D2645">
        <v>0.27619047619047599</v>
      </c>
      <c r="E2645">
        <v>0.189480596045909</v>
      </c>
      <c r="F2645">
        <v>0.36290035633504297</v>
      </c>
      <c r="G2645">
        <v>29</v>
      </c>
      <c r="H2645">
        <v>0.27619047619047599</v>
      </c>
      <c r="I2645">
        <v>105</v>
      </c>
      <c r="J2645" t="s">
        <v>1313</v>
      </c>
      <c r="K2645" t="s">
        <v>2716</v>
      </c>
      <c r="L2645" t="s">
        <v>3131</v>
      </c>
      <c r="N2645" t="s">
        <v>3307</v>
      </c>
      <c r="O2645" t="s">
        <v>3078</v>
      </c>
      <c r="P2645" t="s">
        <v>3143</v>
      </c>
      <c r="Q2645" t="s">
        <v>3163</v>
      </c>
      <c r="R2645" t="s">
        <v>1313</v>
      </c>
      <c r="S2645" t="s">
        <v>1496</v>
      </c>
      <c r="T2645" t="s">
        <v>2719</v>
      </c>
      <c r="V2645" t="s">
        <v>2714</v>
      </c>
      <c r="W2645">
        <v>0.95</v>
      </c>
      <c r="X2645" t="b">
        <v>1</v>
      </c>
      <c r="Y2645" t="s">
        <v>2720</v>
      </c>
    </row>
    <row r="2646" spans="1:25" x14ac:dyDescent="0.35">
      <c r="A2646" t="s">
        <v>3164</v>
      </c>
      <c r="B2646" t="s">
        <v>1500</v>
      </c>
      <c r="C2646" t="s">
        <v>1517</v>
      </c>
      <c r="D2646">
        <v>0.75</v>
      </c>
      <c r="E2646">
        <v>0.31975346659874598</v>
      </c>
      <c r="F2646">
        <v>1.18024653340125</v>
      </c>
      <c r="G2646">
        <v>3</v>
      </c>
      <c r="H2646">
        <v>0.75</v>
      </c>
      <c r="I2646">
        <v>4</v>
      </c>
      <c r="J2646" t="s">
        <v>1314</v>
      </c>
      <c r="K2646" t="s">
        <v>2786</v>
      </c>
      <c r="L2646" t="s">
        <v>3165</v>
      </c>
      <c r="N2646" t="s">
        <v>3307</v>
      </c>
      <c r="O2646" t="s">
        <v>3078</v>
      </c>
      <c r="P2646" t="s">
        <v>3079</v>
      </c>
      <c r="Q2646" t="s">
        <v>3166</v>
      </c>
      <c r="R2646" t="s">
        <v>1314</v>
      </c>
      <c r="S2646" t="s">
        <v>1496</v>
      </c>
      <c r="T2646" t="s">
        <v>2719</v>
      </c>
      <c r="V2646" t="s">
        <v>2714</v>
      </c>
      <c r="W2646">
        <v>0.95</v>
      </c>
      <c r="X2646" t="b">
        <v>1</v>
      </c>
      <c r="Y2646" t="s">
        <v>2720</v>
      </c>
    </row>
    <row r="2647" spans="1:25" x14ac:dyDescent="0.35">
      <c r="A2647" t="s">
        <v>3164</v>
      </c>
      <c r="B2647" t="s">
        <v>1496</v>
      </c>
      <c r="C2647" t="s">
        <v>1517</v>
      </c>
      <c r="D2647">
        <v>0.84761904761904805</v>
      </c>
      <c r="E2647">
        <v>0.77792145374592903</v>
      </c>
      <c r="F2647">
        <v>0.91731664149216696</v>
      </c>
      <c r="G2647">
        <v>89</v>
      </c>
      <c r="H2647">
        <v>0.84761904761904805</v>
      </c>
      <c r="I2647">
        <v>105</v>
      </c>
      <c r="J2647" t="s">
        <v>1314</v>
      </c>
      <c r="K2647" t="s">
        <v>2786</v>
      </c>
      <c r="L2647" t="s">
        <v>3165</v>
      </c>
      <c r="N2647" t="s">
        <v>3307</v>
      </c>
      <c r="O2647" t="s">
        <v>3078</v>
      </c>
      <c r="P2647" t="s">
        <v>3079</v>
      </c>
      <c r="Q2647" t="s">
        <v>3166</v>
      </c>
      <c r="R2647" t="s">
        <v>1314</v>
      </c>
      <c r="S2647" t="s">
        <v>1496</v>
      </c>
      <c r="T2647" t="s">
        <v>2719</v>
      </c>
      <c r="V2647" t="s">
        <v>2714</v>
      </c>
      <c r="W2647">
        <v>0.95</v>
      </c>
      <c r="X2647" t="b">
        <v>1</v>
      </c>
      <c r="Y2647" t="s">
        <v>2720</v>
      </c>
    </row>
    <row r="2648" spans="1:25" x14ac:dyDescent="0.35">
      <c r="A2648" t="s">
        <v>3164</v>
      </c>
      <c r="B2648" t="s">
        <v>1496</v>
      </c>
      <c r="C2648" t="s">
        <v>2467</v>
      </c>
      <c r="D2648">
        <v>3.8095238095238099E-2</v>
      </c>
      <c r="E2648">
        <v>9.7134841858223498E-4</v>
      </c>
      <c r="F2648">
        <v>7.5219127771894004E-2</v>
      </c>
      <c r="G2648">
        <v>4</v>
      </c>
      <c r="H2648">
        <v>3.8095238095238099E-2</v>
      </c>
      <c r="I2648">
        <v>105</v>
      </c>
      <c r="J2648" t="s">
        <v>1314</v>
      </c>
      <c r="K2648" t="s">
        <v>2786</v>
      </c>
      <c r="L2648" t="s">
        <v>3167</v>
      </c>
      <c r="N2648" t="s">
        <v>3307</v>
      </c>
      <c r="O2648" t="s">
        <v>3078</v>
      </c>
      <c r="P2648" t="s">
        <v>3079</v>
      </c>
      <c r="Q2648" t="s">
        <v>3166</v>
      </c>
      <c r="R2648" t="s">
        <v>1314</v>
      </c>
      <c r="S2648" t="s">
        <v>1496</v>
      </c>
      <c r="T2648" t="s">
        <v>2719</v>
      </c>
      <c r="V2648" t="s">
        <v>2714</v>
      </c>
      <c r="W2648">
        <v>0.95</v>
      </c>
      <c r="X2648" t="b">
        <v>1</v>
      </c>
      <c r="Y2648" t="s">
        <v>2720</v>
      </c>
    </row>
    <row r="2649" spans="1:25" x14ac:dyDescent="0.35">
      <c r="A2649" t="s">
        <v>3164</v>
      </c>
      <c r="B2649" t="s">
        <v>1496</v>
      </c>
      <c r="C2649" t="s">
        <v>3168</v>
      </c>
      <c r="D2649">
        <v>1.9047619047619001E-2</v>
      </c>
      <c r="E2649">
        <v>-7.4615674813719298E-3</v>
      </c>
      <c r="F2649">
        <v>4.5556805576610002E-2</v>
      </c>
      <c r="G2649">
        <v>2</v>
      </c>
      <c r="H2649">
        <v>1.9047619047619001E-2</v>
      </c>
      <c r="I2649">
        <v>105</v>
      </c>
      <c r="J2649" t="s">
        <v>1314</v>
      </c>
      <c r="K2649" t="s">
        <v>2786</v>
      </c>
      <c r="L2649" t="s">
        <v>3169</v>
      </c>
      <c r="N2649" t="s">
        <v>3307</v>
      </c>
      <c r="O2649" t="s">
        <v>3078</v>
      </c>
      <c r="P2649" t="s">
        <v>3079</v>
      </c>
      <c r="Q2649" t="s">
        <v>3166</v>
      </c>
      <c r="R2649" t="s">
        <v>1314</v>
      </c>
      <c r="S2649" t="s">
        <v>1496</v>
      </c>
      <c r="T2649" t="s">
        <v>2719</v>
      </c>
      <c r="V2649" t="s">
        <v>2714</v>
      </c>
      <c r="W2649">
        <v>0.95</v>
      </c>
      <c r="X2649" t="b">
        <v>1</v>
      </c>
      <c r="Y2649" t="s">
        <v>2720</v>
      </c>
    </row>
    <row r="2650" spans="1:25" x14ac:dyDescent="0.35">
      <c r="A2650" t="s">
        <v>3164</v>
      </c>
      <c r="B2650" t="s">
        <v>1496</v>
      </c>
      <c r="C2650" t="s">
        <v>3170</v>
      </c>
      <c r="D2650">
        <v>9.5238095238095195E-3</v>
      </c>
      <c r="E2650">
        <v>-9.3117905391314898E-3</v>
      </c>
      <c r="F2650">
        <v>2.8359409586750501E-2</v>
      </c>
      <c r="G2650">
        <v>1</v>
      </c>
      <c r="H2650">
        <v>9.5238095238095195E-3</v>
      </c>
      <c r="I2650">
        <v>105</v>
      </c>
      <c r="J2650" t="s">
        <v>1314</v>
      </c>
      <c r="K2650" t="s">
        <v>2786</v>
      </c>
      <c r="L2650" t="s">
        <v>3171</v>
      </c>
      <c r="N2650" t="s">
        <v>3307</v>
      </c>
      <c r="O2650" t="s">
        <v>3078</v>
      </c>
      <c r="P2650" t="s">
        <v>3079</v>
      </c>
      <c r="Q2650" t="s">
        <v>3166</v>
      </c>
      <c r="R2650" t="s">
        <v>1314</v>
      </c>
      <c r="S2650" t="s">
        <v>1496</v>
      </c>
      <c r="T2650" t="s">
        <v>2719</v>
      </c>
      <c r="V2650" t="s">
        <v>2714</v>
      </c>
      <c r="W2650">
        <v>0.95</v>
      </c>
      <c r="X2650" t="b">
        <v>1</v>
      </c>
      <c r="Y2650" t="s">
        <v>2720</v>
      </c>
    </row>
    <row r="2651" spans="1:25" x14ac:dyDescent="0.35">
      <c r="A2651" t="s">
        <v>3164</v>
      </c>
      <c r="B2651" t="s">
        <v>1500</v>
      </c>
      <c r="C2651" t="s">
        <v>1528</v>
      </c>
      <c r="D2651">
        <v>0.25</v>
      </c>
      <c r="E2651">
        <v>-0.18024653340125399</v>
      </c>
      <c r="F2651">
        <v>0.68024653340125396</v>
      </c>
      <c r="G2651">
        <v>1</v>
      </c>
      <c r="H2651">
        <v>0.25</v>
      </c>
      <c r="I2651">
        <v>4</v>
      </c>
      <c r="J2651" t="s">
        <v>1314</v>
      </c>
      <c r="K2651" t="s">
        <v>2786</v>
      </c>
      <c r="L2651" t="s">
        <v>3172</v>
      </c>
      <c r="N2651" t="s">
        <v>3307</v>
      </c>
      <c r="O2651" t="s">
        <v>3078</v>
      </c>
      <c r="P2651" t="s">
        <v>3079</v>
      </c>
      <c r="Q2651" t="s">
        <v>3166</v>
      </c>
      <c r="R2651" t="s">
        <v>1314</v>
      </c>
      <c r="S2651" t="s">
        <v>1496</v>
      </c>
      <c r="T2651" t="s">
        <v>2719</v>
      </c>
      <c r="V2651" t="s">
        <v>2714</v>
      </c>
      <c r="W2651">
        <v>0.95</v>
      </c>
      <c r="X2651" t="b">
        <v>1</v>
      </c>
      <c r="Y2651" t="s">
        <v>2720</v>
      </c>
    </row>
    <row r="2652" spans="1:25" x14ac:dyDescent="0.35">
      <c r="A2652" t="s">
        <v>3164</v>
      </c>
      <c r="B2652" t="s">
        <v>1496</v>
      </c>
      <c r="C2652" t="s">
        <v>1528</v>
      </c>
      <c r="D2652">
        <v>3.8095238095238099E-2</v>
      </c>
      <c r="E2652">
        <v>9.7134841858223498E-4</v>
      </c>
      <c r="F2652">
        <v>7.5219127771894004E-2</v>
      </c>
      <c r="G2652">
        <v>4</v>
      </c>
      <c r="H2652">
        <v>3.8095238095238099E-2</v>
      </c>
      <c r="I2652">
        <v>105</v>
      </c>
      <c r="J2652" t="s">
        <v>1314</v>
      </c>
      <c r="K2652" t="s">
        <v>2786</v>
      </c>
      <c r="L2652" t="s">
        <v>3172</v>
      </c>
      <c r="N2652" t="s">
        <v>3307</v>
      </c>
      <c r="O2652" t="s">
        <v>3078</v>
      </c>
      <c r="P2652" t="s">
        <v>3079</v>
      </c>
      <c r="Q2652" t="s">
        <v>3166</v>
      </c>
      <c r="R2652" t="s">
        <v>1314</v>
      </c>
      <c r="S2652" t="s">
        <v>1496</v>
      </c>
      <c r="T2652" t="s">
        <v>2719</v>
      </c>
      <c r="V2652" t="s">
        <v>2714</v>
      </c>
      <c r="W2652">
        <v>0.95</v>
      </c>
      <c r="X2652" t="b">
        <v>1</v>
      </c>
      <c r="Y2652" t="s">
        <v>2720</v>
      </c>
    </row>
    <row r="2653" spans="1:25" x14ac:dyDescent="0.35">
      <c r="A2653" t="s">
        <v>3164</v>
      </c>
      <c r="B2653" t="s">
        <v>1496</v>
      </c>
      <c r="C2653" t="s">
        <v>1663</v>
      </c>
      <c r="D2653">
        <v>0.114285714285714</v>
      </c>
      <c r="E2653">
        <v>5.2584332773015198E-2</v>
      </c>
      <c r="F2653">
        <v>0.17598709579841301</v>
      </c>
      <c r="G2653">
        <v>12</v>
      </c>
      <c r="H2653">
        <v>0.114285714285714</v>
      </c>
      <c r="I2653">
        <v>105</v>
      </c>
      <c r="J2653" t="s">
        <v>1314</v>
      </c>
      <c r="K2653" t="s">
        <v>2786</v>
      </c>
      <c r="L2653" t="s">
        <v>3173</v>
      </c>
      <c r="N2653" t="s">
        <v>3307</v>
      </c>
      <c r="O2653" t="s">
        <v>3078</v>
      </c>
      <c r="P2653" t="s">
        <v>3079</v>
      </c>
      <c r="Q2653" t="s">
        <v>3166</v>
      </c>
      <c r="R2653" t="s">
        <v>1314</v>
      </c>
      <c r="S2653" t="s">
        <v>1496</v>
      </c>
      <c r="T2653" t="s">
        <v>2719</v>
      </c>
      <c r="V2653" t="s">
        <v>2714</v>
      </c>
      <c r="W2653">
        <v>0.95</v>
      </c>
      <c r="X2653" t="b">
        <v>1</v>
      </c>
      <c r="Y2653" t="s">
        <v>2720</v>
      </c>
    </row>
    <row r="2654" spans="1:25" x14ac:dyDescent="0.35">
      <c r="A2654" t="s">
        <v>3164</v>
      </c>
      <c r="B2654" t="s">
        <v>1496</v>
      </c>
      <c r="C2654" t="s">
        <v>3174</v>
      </c>
      <c r="D2654">
        <v>9.5238095238095195E-3</v>
      </c>
      <c r="E2654">
        <v>-9.3117905391314898E-3</v>
      </c>
      <c r="F2654">
        <v>2.8359409586750501E-2</v>
      </c>
      <c r="G2654">
        <v>1</v>
      </c>
      <c r="H2654">
        <v>9.5238095238095195E-3</v>
      </c>
      <c r="I2654">
        <v>105</v>
      </c>
      <c r="J2654" t="s">
        <v>1314</v>
      </c>
      <c r="K2654" t="s">
        <v>2786</v>
      </c>
      <c r="L2654" t="s">
        <v>3175</v>
      </c>
      <c r="N2654" t="s">
        <v>3307</v>
      </c>
      <c r="O2654" t="s">
        <v>3078</v>
      </c>
      <c r="P2654" t="s">
        <v>3079</v>
      </c>
      <c r="Q2654" t="s">
        <v>3166</v>
      </c>
      <c r="R2654" t="s">
        <v>1314</v>
      </c>
      <c r="S2654" t="s">
        <v>1496</v>
      </c>
      <c r="T2654" t="s">
        <v>2719</v>
      </c>
      <c r="V2654" t="s">
        <v>2714</v>
      </c>
      <c r="W2654">
        <v>0.95</v>
      </c>
      <c r="X2654" t="b">
        <v>1</v>
      </c>
      <c r="Y2654" t="s">
        <v>2720</v>
      </c>
    </row>
    <row r="2655" spans="1:25" x14ac:dyDescent="0.35">
      <c r="A2655" t="s">
        <v>3164</v>
      </c>
      <c r="B2655" t="s">
        <v>1496</v>
      </c>
      <c r="C2655" t="s">
        <v>1738</v>
      </c>
      <c r="D2655">
        <v>0.14285714285714299</v>
      </c>
      <c r="E2655">
        <v>7.4994670919624098E-2</v>
      </c>
      <c r="F2655">
        <v>0.210719614794662</v>
      </c>
      <c r="G2655">
        <v>15</v>
      </c>
      <c r="H2655">
        <v>0.14285714285714299</v>
      </c>
      <c r="I2655">
        <v>105</v>
      </c>
      <c r="J2655" t="s">
        <v>1314</v>
      </c>
      <c r="K2655" t="s">
        <v>2786</v>
      </c>
      <c r="L2655" t="s">
        <v>3176</v>
      </c>
      <c r="N2655" t="s">
        <v>3307</v>
      </c>
      <c r="O2655" t="s">
        <v>3078</v>
      </c>
      <c r="P2655" t="s">
        <v>3079</v>
      </c>
      <c r="Q2655" t="s">
        <v>3166</v>
      </c>
      <c r="R2655" t="s">
        <v>1314</v>
      </c>
      <c r="S2655" t="s">
        <v>1496</v>
      </c>
      <c r="T2655" t="s">
        <v>2719</v>
      </c>
      <c r="V2655" t="s">
        <v>2714</v>
      </c>
      <c r="W2655">
        <v>0.95</v>
      </c>
      <c r="X2655" t="b">
        <v>1</v>
      </c>
      <c r="Y2655" t="s">
        <v>2720</v>
      </c>
    </row>
    <row r="2656" spans="1:25" x14ac:dyDescent="0.35">
      <c r="A2656" t="s">
        <v>3164</v>
      </c>
      <c r="B2656" t="s">
        <v>1496</v>
      </c>
      <c r="C2656" t="s">
        <v>1576</v>
      </c>
      <c r="D2656">
        <v>9.5238095238095195E-3</v>
      </c>
      <c r="E2656">
        <v>-9.3117905391314898E-3</v>
      </c>
      <c r="F2656">
        <v>2.8359409586750501E-2</v>
      </c>
      <c r="G2656">
        <v>1</v>
      </c>
      <c r="H2656">
        <v>9.5238095238095195E-3</v>
      </c>
      <c r="I2656">
        <v>105</v>
      </c>
      <c r="J2656" t="s">
        <v>1314</v>
      </c>
      <c r="K2656" t="s">
        <v>2786</v>
      </c>
      <c r="L2656" t="s">
        <v>2807</v>
      </c>
      <c r="N2656" t="s">
        <v>3307</v>
      </c>
      <c r="O2656" t="s">
        <v>3078</v>
      </c>
      <c r="P2656" t="s">
        <v>3079</v>
      </c>
      <c r="Q2656" t="s">
        <v>3166</v>
      </c>
      <c r="R2656" t="s">
        <v>1314</v>
      </c>
      <c r="S2656" t="s">
        <v>1496</v>
      </c>
      <c r="T2656" t="s">
        <v>2719</v>
      </c>
      <c r="V2656" t="s">
        <v>2714</v>
      </c>
      <c r="W2656">
        <v>0.95</v>
      </c>
      <c r="X2656" t="b">
        <v>1</v>
      </c>
      <c r="Y2656" t="s">
        <v>2720</v>
      </c>
    </row>
    <row r="2657" spans="1:25" x14ac:dyDescent="0.35">
      <c r="A2657" t="s">
        <v>3164</v>
      </c>
      <c r="B2657" t="s">
        <v>1496</v>
      </c>
      <c r="C2657" t="s">
        <v>1702</v>
      </c>
      <c r="D2657">
        <v>1.9047619047619001E-2</v>
      </c>
      <c r="E2657">
        <v>-7.4615674813719298E-3</v>
      </c>
      <c r="F2657">
        <v>4.5556805576610002E-2</v>
      </c>
      <c r="G2657">
        <v>2</v>
      </c>
      <c r="H2657">
        <v>1.9047619047619001E-2</v>
      </c>
      <c r="I2657">
        <v>105</v>
      </c>
      <c r="J2657" t="s">
        <v>1314</v>
      </c>
      <c r="K2657" t="s">
        <v>2786</v>
      </c>
      <c r="L2657" t="s">
        <v>2832</v>
      </c>
      <c r="N2657" t="s">
        <v>3307</v>
      </c>
      <c r="O2657" t="s">
        <v>3078</v>
      </c>
      <c r="P2657" t="s">
        <v>3079</v>
      </c>
      <c r="Q2657" t="s">
        <v>3166</v>
      </c>
      <c r="R2657" t="s">
        <v>1314</v>
      </c>
      <c r="S2657" t="s">
        <v>1496</v>
      </c>
      <c r="T2657" t="s">
        <v>2719</v>
      </c>
      <c r="V2657" t="s">
        <v>2714</v>
      </c>
      <c r="W2657">
        <v>0.95</v>
      </c>
      <c r="X2657" t="b">
        <v>1</v>
      </c>
      <c r="Y2657" t="s">
        <v>2720</v>
      </c>
    </row>
    <row r="2658" spans="1:25" x14ac:dyDescent="0.35">
      <c r="A2658" t="s">
        <v>3177</v>
      </c>
      <c r="B2658" t="s">
        <v>1500</v>
      </c>
      <c r="C2658" t="s">
        <v>1500</v>
      </c>
      <c r="D2658">
        <v>1</v>
      </c>
      <c r="E2658">
        <v>1</v>
      </c>
      <c r="F2658">
        <v>1</v>
      </c>
      <c r="G2658">
        <v>4</v>
      </c>
      <c r="H2658">
        <v>1</v>
      </c>
      <c r="I2658">
        <v>4</v>
      </c>
      <c r="J2658" t="s">
        <v>1329</v>
      </c>
      <c r="K2658" t="s">
        <v>2716</v>
      </c>
      <c r="L2658" t="s">
        <v>2731</v>
      </c>
      <c r="N2658" t="s">
        <v>3307</v>
      </c>
      <c r="O2658" t="s">
        <v>3178</v>
      </c>
      <c r="Q2658" t="s">
        <v>3179</v>
      </c>
      <c r="R2658" t="s">
        <v>1329</v>
      </c>
      <c r="T2658" t="s">
        <v>2719</v>
      </c>
      <c r="V2658" t="s">
        <v>2714</v>
      </c>
      <c r="W2658">
        <v>0.95</v>
      </c>
      <c r="X2658" t="b">
        <v>1</v>
      </c>
      <c r="Y2658" t="s">
        <v>2720</v>
      </c>
    </row>
    <row r="2659" spans="1:25" x14ac:dyDescent="0.35">
      <c r="A2659" t="s">
        <v>3177</v>
      </c>
      <c r="B2659" t="s">
        <v>1496</v>
      </c>
      <c r="C2659" t="s">
        <v>1500</v>
      </c>
      <c r="D2659">
        <v>0.772020725388601</v>
      </c>
      <c r="E2659">
        <v>0.71231354024351501</v>
      </c>
      <c r="F2659">
        <v>0.831727910533687</v>
      </c>
      <c r="G2659">
        <v>149</v>
      </c>
      <c r="H2659">
        <v>0.772020725388601</v>
      </c>
      <c r="I2659">
        <v>193</v>
      </c>
      <c r="J2659" t="s">
        <v>1329</v>
      </c>
      <c r="K2659" t="s">
        <v>2716</v>
      </c>
      <c r="L2659" t="s">
        <v>2731</v>
      </c>
      <c r="N2659" t="s">
        <v>3307</v>
      </c>
      <c r="O2659" t="s">
        <v>3178</v>
      </c>
      <c r="Q2659" t="s">
        <v>3179</v>
      </c>
      <c r="R2659" t="s">
        <v>1329</v>
      </c>
      <c r="T2659" t="s">
        <v>2719</v>
      </c>
      <c r="V2659" t="s">
        <v>2714</v>
      </c>
      <c r="W2659">
        <v>0.95</v>
      </c>
      <c r="X2659" t="b">
        <v>1</v>
      </c>
      <c r="Y2659" t="s">
        <v>2720</v>
      </c>
    </row>
    <row r="2660" spans="1:25" x14ac:dyDescent="0.35">
      <c r="A2660" t="s">
        <v>3177</v>
      </c>
      <c r="B2660" t="s">
        <v>1496</v>
      </c>
      <c r="C2660" t="s">
        <v>1496</v>
      </c>
      <c r="D2660">
        <v>0.12953367875647701</v>
      </c>
      <c r="E2660">
        <v>8.1744257635180201E-2</v>
      </c>
      <c r="F2660">
        <v>0.177323099877773</v>
      </c>
      <c r="G2660">
        <v>25</v>
      </c>
      <c r="H2660">
        <v>0.12953367875647701</v>
      </c>
      <c r="I2660">
        <v>193</v>
      </c>
      <c r="J2660" t="s">
        <v>1329</v>
      </c>
      <c r="K2660" t="s">
        <v>2716</v>
      </c>
      <c r="L2660" t="s">
        <v>3180</v>
      </c>
      <c r="N2660" t="s">
        <v>3307</v>
      </c>
      <c r="O2660" t="s">
        <v>3178</v>
      </c>
      <c r="Q2660" t="s">
        <v>3179</v>
      </c>
      <c r="R2660" t="s">
        <v>1329</v>
      </c>
      <c r="T2660" t="s">
        <v>2719</v>
      </c>
      <c r="V2660" t="s">
        <v>2714</v>
      </c>
      <c r="W2660">
        <v>0.95</v>
      </c>
      <c r="X2660" t="b">
        <v>1</v>
      </c>
      <c r="Y2660" t="s">
        <v>2720</v>
      </c>
    </row>
    <row r="2661" spans="1:25" x14ac:dyDescent="0.35">
      <c r="A2661" t="s">
        <v>3177</v>
      </c>
      <c r="B2661" t="s">
        <v>1496</v>
      </c>
      <c r="C2661" t="s">
        <v>1539</v>
      </c>
      <c r="D2661">
        <v>9.8445595854922296E-2</v>
      </c>
      <c r="E2661">
        <v>5.6046309255788303E-2</v>
      </c>
      <c r="F2661">
        <v>0.14084488245405599</v>
      </c>
      <c r="G2661">
        <v>19</v>
      </c>
      <c r="H2661">
        <v>9.8445595854922296E-2</v>
      </c>
      <c r="I2661">
        <v>193</v>
      </c>
      <c r="J2661" t="s">
        <v>1329</v>
      </c>
      <c r="K2661" t="s">
        <v>2716</v>
      </c>
      <c r="L2661" t="s">
        <v>3181</v>
      </c>
      <c r="N2661" t="s">
        <v>3307</v>
      </c>
      <c r="O2661" t="s">
        <v>3178</v>
      </c>
      <c r="Q2661" t="s">
        <v>3179</v>
      </c>
      <c r="R2661" t="s">
        <v>1329</v>
      </c>
      <c r="T2661" t="s">
        <v>2719</v>
      </c>
      <c r="V2661" t="s">
        <v>2714</v>
      </c>
      <c r="W2661">
        <v>0.95</v>
      </c>
      <c r="X2661" t="b">
        <v>1</v>
      </c>
      <c r="Y2661" t="s">
        <v>2720</v>
      </c>
    </row>
    <row r="2662" spans="1:25" x14ac:dyDescent="0.35">
      <c r="A2662" t="s">
        <v>3182</v>
      </c>
      <c r="B2662" t="s">
        <v>1496</v>
      </c>
      <c r="C2662" t="s">
        <v>1838</v>
      </c>
      <c r="D2662">
        <v>2.27272727272727E-2</v>
      </c>
      <c r="E2662">
        <v>-2.26982474142884E-2</v>
      </c>
      <c r="F2662">
        <v>6.81527928688338E-2</v>
      </c>
      <c r="G2662">
        <v>1</v>
      </c>
      <c r="H2662">
        <v>2.27272727272727E-2</v>
      </c>
      <c r="I2662">
        <v>44</v>
      </c>
      <c r="J2662" t="s">
        <v>1330</v>
      </c>
      <c r="K2662" t="s">
        <v>2716</v>
      </c>
      <c r="L2662" t="s">
        <v>3082</v>
      </c>
      <c r="N2662" t="s">
        <v>3307</v>
      </c>
      <c r="O2662" t="s">
        <v>3178</v>
      </c>
      <c r="Q2662" t="s">
        <v>3183</v>
      </c>
      <c r="R2662" t="s">
        <v>1330</v>
      </c>
      <c r="S2662" t="s">
        <v>1496</v>
      </c>
      <c r="T2662" t="s">
        <v>2719</v>
      </c>
      <c r="V2662" t="s">
        <v>2714</v>
      </c>
      <c r="W2662">
        <v>0.95</v>
      </c>
      <c r="X2662" t="b">
        <v>1</v>
      </c>
      <c r="Y2662" t="s">
        <v>2720</v>
      </c>
    </row>
    <row r="2663" spans="1:25" x14ac:dyDescent="0.35">
      <c r="A2663" t="s">
        <v>3182</v>
      </c>
      <c r="B2663" t="s">
        <v>1496</v>
      </c>
      <c r="C2663" t="s">
        <v>1540</v>
      </c>
      <c r="D2663">
        <v>0.47727272727272702</v>
      </c>
      <c r="E2663">
        <v>0.32502905660553699</v>
      </c>
      <c r="F2663">
        <v>0.62951639793991698</v>
      </c>
      <c r="G2663">
        <v>21</v>
      </c>
      <c r="H2663">
        <v>0.47727272727272702</v>
      </c>
      <c r="I2663">
        <v>44</v>
      </c>
      <c r="J2663" t="s">
        <v>1330</v>
      </c>
      <c r="K2663" t="s">
        <v>2716</v>
      </c>
      <c r="L2663" t="s">
        <v>3084</v>
      </c>
      <c r="N2663" t="s">
        <v>3307</v>
      </c>
      <c r="O2663" t="s">
        <v>3178</v>
      </c>
      <c r="Q2663" t="s">
        <v>3183</v>
      </c>
      <c r="R2663" t="s">
        <v>1330</v>
      </c>
      <c r="S2663" t="s">
        <v>1496</v>
      </c>
      <c r="T2663" t="s">
        <v>2719</v>
      </c>
      <c r="V2663" t="s">
        <v>2714</v>
      </c>
      <c r="W2663">
        <v>0.95</v>
      </c>
      <c r="X2663" t="b">
        <v>1</v>
      </c>
      <c r="Y2663" t="s">
        <v>2720</v>
      </c>
    </row>
    <row r="2664" spans="1:25" x14ac:dyDescent="0.35">
      <c r="A2664" t="s">
        <v>3182</v>
      </c>
      <c r="B2664" t="s">
        <v>1496</v>
      </c>
      <c r="C2664" t="s">
        <v>1922</v>
      </c>
      <c r="D2664">
        <v>2.27272727272727E-2</v>
      </c>
      <c r="E2664">
        <v>-2.26982474142884E-2</v>
      </c>
      <c r="F2664">
        <v>6.81527928688338E-2</v>
      </c>
      <c r="G2664">
        <v>1</v>
      </c>
      <c r="H2664">
        <v>2.27272727272727E-2</v>
      </c>
      <c r="I2664">
        <v>44</v>
      </c>
      <c r="J2664" t="s">
        <v>1330</v>
      </c>
      <c r="K2664" t="s">
        <v>2716</v>
      </c>
      <c r="L2664" t="s">
        <v>3085</v>
      </c>
      <c r="N2664" t="s">
        <v>3307</v>
      </c>
      <c r="O2664" t="s">
        <v>3178</v>
      </c>
      <c r="Q2664" t="s">
        <v>3183</v>
      </c>
      <c r="R2664" t="s">
        <v>1330</v>
      </c>
      <c r="S2664" t="s">
        <v>1496</v>
      </c>
      <c r="T2664" t="s">
        <v>2719</v>
      </c>
      <c r="V2664" t="s">
        <v>2714</v>
      </c>
      <c r="W2664">
        <v>0.95</v>
      </c>
      <c r="X2664" t="b">
        <v>1</v>
      </c>
      <c r="Y2664" t="s">
        <v>2720</v>
      </c>
    </row>
    <row r="2665" spans="1:25" x14ac:dyDescent="0.35">
      <c r="A2665" t="s">
        <v>3182</v>
      </c>
      <c r="B2665" t="s">
        <v>1496</v>
      </c>
      <c r="C2665" t="s">
        <v>1649</v>
      </c>
      <c r="D2665">
        <v>0.47727272727272702</v>
      </c>
      <c r="E2665">
        <v>0.32502905660553699</v>
      </c>
      <c r="F2665">
        <v>0.62951639793991698</v>
      </c>
      <c r="G2665">
        <v>21</v>
      </c>
      <c r="H2665">
        <v>0.47727272727272702</v>
      </c>
      <c r="I2665">
        <v>44</v>
      </c>
      <c r="J2665" t="s">
        <v>1330</v>
      </c>
      <c r="K2665" t="s">
        <v>2716</v>
      </c>
      <c r="L2665" t="s">
        <v>3086</v>
      </c>
      <c r="N2665" t="s">
        <v>3307</v>
      </c>
      <c r="O2665" t="s">
        <v>3178</v>
      </c>
      <c r="Q2665" t="s">
        <v>3183</v>
      </c>
      <c r="R2665" t="s">
        <v>1330</v>
      </c>
      <c r="S2665" t="s">
        <v>1496</v>
      </c>
      <c r="T2665" t="s">
        <v>2719</v>
      </c>
      <c r="V2665" t="s">
        <v>2714</v>
      </c>
      <c r="W2665">
        <v>0.95</v>
      </c>
      <c r="X2665" t="b">
        <v>1</v>
      </c>
      <c r="Y2665" t="s">
        <v>2720</v>
      </c>
    </row>
    <row r="2666" spans="1:25" x14ac:dyDescent="0.35">
      <c r="A2666" t="s">
        <v>3184</v>
      </c>
      <c r="B2666" t="s">
        <v>1496</v>
      </c>
      <c r="C2666" t="s">
        <v>1541</v>
      </c>
      <c r="D2666">
        <v>0.34090909090909099</v>
      </c>
      <c r="E2666">
        <v>0.19642823373520399</v>
      </c>
      <c r="F2666">
        <v>0.48538994808297797</v>
      </c>
      <c r="G2666">
        <v>15</v>
      </c>
      <c r="H2666">
        <v>0.34090909090909099</v>
      </c>
      <c r="I2666">
        <v>44</v>
      </c>
      <c r="J2666" t="s">
        <v>1332</v>
      </c>
      <c r="K2666" t="s">
        <v>2786</v>
      </c>
      <c r="L2666" t="s">
        <v>3185</v>
      </c>
      <c r="N2666" t="s">
        <v>3307</v>
      </c>
      <c r="O2666" t="s">
        <v>3178</v>
      </c>
      <c r="Q2666" t="s">
        <v>3186</v>
      </c>
      <c r="R2666" t="s">
        <v>1332</v>
      </c>
      <c r="S2666" t="s">
        <v>1496</v>
      </c>
      <c r="T2666" t="s">
        <v>2719</v>
      </c>
      <c r="V2666" t="s">
        <v>2714</v>
      </c>
      <c r="W2666">
        <v>0.95</v>
      </c>
      <c r="X2666" t="b">
        <v>1</v>
      </c>
      <c r="Y2666" t="s">
        <v>2720</v>
      </c>
    </row>
    <row r="2667" spans="1:25" x14ac:dyDescent="0.35">
      <c r="A2667" t="s">
        <v>3184</v>
      </c>
      <c r="B2667" t="s">
        <v>1496</v>
      </c>
      <c r="C2667" t="s">
        <v>1915</v>
      </c>
      <c r="D2667">
        <v>0.25</v>
      </c>
      <c r="E2667">
        <v>0.118016696749464</v>
      </c>
      <c r="F2667">
        <v>0.38198330325053598</v>
      </c>
      <c r="G2667">
        <v>11</v>
      </c>
      <c r="H2667">
        <v>0.25</v>
      </c>
      <c r="I2667">
        <v>44</v>
      </c>
      <c r="J2667" t="s">
        <v>1332</v>
      </c>
      <c r="K2667" t="s">
        <v>2786</v>
      </c>
      <c r="L2667" t="s">
        <v>3187</v>
      </c>
      <c r="N2667" t="s">
        <v>3307</v>
      </c>
      <c r="O2667" t="s">
        <v>3178</v>
      </c>
      <c r="Q2667" t="s">
        <v>3186</v>
      </c>
      <c r="R2667" t="s">
        <v>1332</v>
      </c>
      <c r="S2667" t="s">
        <v>1496</v>
      </c>
      <c r="T2667" t="s">
        <v>2719</v>
      </c>
      <c r="V2667" t="s">
        <v>2714</v>
      </c>
      <c r="W2667">
        <v>0.95</v>
      </c>
      <c r="X2667" t="b">
        <v>1</v>
      </c>
      <c r="Y2667" t="s">
        <v>2720</v>
      </c>
    </row>
    <row r="2668" spans="1:25" x14ac:dyDescent="0.35">
      <c r="A2668" t="s">
        <v>3184</v>
      </c>
      <c r="B2668" t="s">
        <v>1496</v>
      </c>
      <c r="C2668" t="s">
        <v>1745</v>
      </c>
      <c r="D2668">
        <v>0.29545454545454503</v>
      </c>
      <c r="E2668">
        <v>0.156389428893914</v>
      </c>
      <c r="F2668">
        <v>0.434519662015177</v>
      </c>
      <c r="G2668">
        <v>13</v>
      </c>
      <c r="H2668">
        <v>0.29545454545454503</v>
      </c>
      <c r="I2668">
        <v>44</v>
      </c>
      <c r="J2668" t="s">
        <v>1332</v>
      </c>
      <c r="K2668" t="s">
        <v>2786</v>
      </c>
      <c r="L2668" t="s">
        <v>3188</v>
      </c>
      <c r="N2668" t="s">
        <v>3307</v>
      </c>
      <c r="O2668" t="s">
        <v>3178</v>
      </c>
      <c r="Q2668" t="s">
        <v>3186</v>
      </c>
      <c r="R2668" t="s">
        <v>1332</v>
      </c>
      <c r="S2668" t="s">
        <v>1496</v>
      </c>
      <c r="T2668" t="s">
        <v>2719</v>
      </c>
      <c r="V2668" t="s">
        <v>2714</v>
      </c>
      <c r="W2668">
        <v>0.95</v>
      </c>
      <c r="X2668" t="b">
        <v>1</v>
      </c>
      <c r="Y2668" t="s">
        <v>2720</v>
      </c>
    </row>
    <row r="2669" spans="1:25" x14ac:dyDescent="0.35">
      <c r="A2669" t="s">
        <v>3184</v>
      </c>
      <c r="B2669" t="s">
        <v>1496</v>
      </c>
      <c r="C2669" t="s">
        <v>1651</v>
      </c>
      <c r="D2669">
        <v>0.47727272727272702</v>
      </c>
      <c r="E2669">
        <v>0.32502905660553699</v>
      </c>
      <c r="F2669">
        <v>0.62951639793991698</v>
      </c>
      <c r="G2669">
        <v>21</v>
      </c>
      <c r="H2669">
        <v>0.47727272727272702</v>
      </c>
      <c r="I2669">
        <v>44</v>
      </c>
      <c r="J2669" t="s">
        <v>1332</v>
      </c>
      <c r="K2669" t="s">
        <v>2786</v>
      </c>
      <c r="L2669" t="s">
        <v>3189</v>
      </c>
      <c r="N2669" t="s">
        <v>3307</v>
      </c>
      <c r="O2669" t="s">
        <v>3178</v>
      </c>
      <c r="Q2669" t="s">
        <v>3186</v>
      </c>
      <c r="R2669" t="s">
        <v>1332</v>
      </c>
      <c r="S2669" t="s">
        <v>1496</v>
      </c>
      <c r="T2669" t="s">
        <v>2719</v>
      </c>
      <c r="V2669" t="s">
        <v>2714</v>
      </c>
      <c r="W2669">
        <v>0.95</v>
      </c>
      <c r="X2669" t="b">
        <v>1</v>
      </c>
      <c r="Y2669" t="s">
        <v>2720</v>
      </c>
    </row>
    <row r="2670" spans="1:25" x14ac:dyDescent="0.35">
      <c r="A2670" t="s">
        <v>3184</v>
      </c>
      <c r="B2670" t="s">
        <v>1496</v>
      </c>
      <c r="C2670" t="s">
        <v>3190</v>
      </c>
      <c r="D2670">
        <v>4.5454545454545497E-2</v>
      </c>
      <c r="E2670">
        <v>-1.80354541115893E-2</v>
      </c>
      <c r="F2670">
        <v>0.10894454502068</v>
      </c>
      <c r="G2670">
        <v>2</v>
      </c>
      <c r="H2670">
        <v>4.5454545454545497E-2</v>
      </c>
      <c r="I2670">
        <v>44</v>
      </c>
      <c r="J2670" t="s">
        <v>1332</v>
      </c>
      <c r="K2670" t="s">
        <v>2786</v>
      </c>
      <c r="L2670" t="s">
        <v>3191</v>
      </c>
      <c r="N2670" t="s">
        <v>3307</v>
      </c>
      <c r="O2670" t="s">
        <v>3178</v>
      </c>
      <c r="Q2670" t="s">
        <v>3186</v>
      </c>
      <c r="R2670" t="s">
        <v>1332</v>
      </c>
      <c r="S2670" t="s">
        <v>1496</v>
      </c>
      <c r="T2670" t="s">
        <v>2719</v>
      </c>
      <c r="V2670" t="s">
        <v>2714</v>
      </c>
      <c r="W2670">
        <v>0.95</v>
      </c>
      <c r="X2670" t="b">
        <v>1</v>
      </c>
      <c r="Y2670" t="s">
        <v>2720</v>
      </c>
    </row>
    <row r="2671" spans="1:25" x14ac:dyDescent="0.35">
      <c r="A2671" t="s">
        <v>3184</v>
      </c>
      <c r="B2671" t="s">
        <v>1496</v>
      </c>
      <c r="C2671" t="s">
        <v>3192</v>
      </c>
      <c r="D2671">
        <v>2.27272727272727E-2</v>
      </c>
      <c r="E2671">
        <v>-2.26982474142884E-2</v>
      </c>
      <c r="F2671">
        <v>6.81527928688338E-2</v>
      </c>
      <c r="G2671">
        <v>1</v>
      </c>
      <c r="H2671">
        <v>2.27272727272727E-2</v>
      </c>
      <c r="I2671">
        <v>44</v>
      </c>
      <c r="J2671" t="s">
        <v>1332</v>
      </c>
      <c r="K2671" t="s">
        <v>2786</v>
      </c>
      <c r="L2671" t="s">
        <v>3193</v>
      </c>
      <c r="N2671" t="s">
        <v>3307</v>
      </c>
      <c r="O2671" t="s">
        <v>3178</v>
      </c>
      <c r="Q2671" t="s">
        <v>3186</v>
      </c>
      <c r="R2671" t="s">
        <v>1332</v>
      </c>
      <c r="S2671" t="s">
        <v>1496</v>
      </c>
      <c r="T2671" t="s">
        <v>2719</v>
      </c>
      <c r="V2671" t="s">
        <v>2714</v>
      </c>
      <c r="W2671">
        <v>0.95</v>
      </c>
      <c r="X2671" t="b">
        <v>1</v>
      </c>
      <c r="Y2671" t="s">
        <v>2720</v>
      </c>
    </row>
    <row r="2672" spans="1:25" x14ac:dyDescent="0.35">
      <c r="A2672" t="s">
        <v>3184</v>
      </c>
      <c r="B2672" t="s">
        <v>1496</v>
      </c>
      <c r="C2672" t="s">
        <v>1603</v>
      </c>
      <c r="D2672">
        <v>0.18181818181818199</v>
      </c>
      <c r="E2672">
        <v>6.4257546352425504E-2</v>
      </c>
      <c r="F2672">
        <v>0.299378817283938</v>
      </c>
      <c r="G2672">
        <v>8</v>
      </c>
      <c r="H2672">
        <v>0.18181818181818199</v>
      </c>
      <c r="I2672">
        <v>44</v>
      </c>
      <c r="J2672" t="s">
        <v>1332</v>
      </c>
      <c r="K2672" t="s">
        <v>2786</v>
      </c>
      <c r="L2672" t="s">
        <v>3194</v>
      </c>
      <c r="N2672" t="s">
        <v>3307</v>
      </c>
      <c r="O2672" t="s">
        <v>3178</v>
      </c>
      <c r="Q2672" t="s">
        <v>3186</v>
      </c>
      <c r="R2672" t="s">
        <v>1332</v>
      </c>
      <c r="S2672" t="s">
        <v>1496</v>
      </c>
      <c r="T2672" t="s">
        <v>2719</v>
      </c>
      <c r="V2672" t="s">
        <v>2714</v>
      </c>
      <c r="W2672">
        <v>0.95</v>
      </c>
      <c r="X2672" t="b">
        <v>1</v>
      </c>
      <c r="Y2672" t="s">
        <v>2720</v>
      </c>
    </row>
    <row r="2673" spans="1:25" x14ac:dyDescent="0.35">
      <c r="A2673" t="s">
        <v>3195</v>
      </c>
      <c r="B2673" t="s">
        <v>1500</v>
      </c>
      <c r="C2673" t="s">
        <v>1518</v>
      </c>
      <c r="D2673">
        <v>1</v>
      </c>
      <c r="E2673">
        <v>1</v>
      </c>
      <c r="F2673">
        <v>1</v>
      </c>
      <c r="G2673">
        <v>4</v>
      </c>
      <c r="H2673">
        <v>1</v>
      </c>
      <c r="I2673">
        <v>4</v>
      </c>
      <c r="J2673" t="s">
        <v>1345</v>
      </c>
      <c r="K2673" t="s">
        <v>2716</v>
      </c>
      <c r="L2673" t="s">
        <v>2818</v>
      </c>
      <c r="N2673" t="s">
        <v>3307</v>
      </c>
      <c r="O2673" t="s">
        <v>3178</v>
      </c>
      <c r="Q2673" t="s">
        <v>3196</v>
      </c>
      <c r="R2673" t="s">
        <v>1345</v>
      </c>
      <c r="T2673" t="s">
        <v>2719</v>
      </c>
      <c r="V2673" t="s">
        <v>2714</v>
      </c>
      <c r="W2673">
        <v>0.95</v>
      </c>
      <c r="X2673" t="b">
        <v>1</v>
      </c>
      <c r="Y2673" t="s">
        <v>2720</v>
      </c>
    </row>
    <row r="2674" spans="1:25" x14ac:dyDescent="0.35">
      <c r="A2674" t="s">
        <v>3195</v>
      </c>
      <c r="B2674" t="s">
        <v>1496</v>
      </c>
      <c r="C2674" t="s">
        <v>1652</v>
      </c>
      <c r="D2674">
        <v>0.13471502590673601</v>
      </c>
      <c r="E2674">
        <v>8.6124451364729196E-2</v>
      </c>
      <c r="F2674">
        <v>0.183305600448742</v>
      </c>
      <c r="G2674">
        <v>26</v>
      </c>
      <c r="H2674">
        <v>0.13471502590673601</v>
      </c>
      <c r="I2674">
        <v>193</v>
      </c>
      <c r="J2674" t="s">
        <v>1345</v>
      </c>
      <c r="K2674" t="s">
        <v>2716</v>
      </c>
      <c r="L2674" t="s">
        <v>2850</v>
      </c>
      <c r="N2674" t="s">
        <v>3307</v>
      </c>
      <c r="O2674" t="s">
        <v>3178</v>
      </c>
      <c r="Q2674" t="s">
        <v>3196</v>
      </c>
      <c r="R2674" t="s">
        <v>1345</v>
      </c>
      <c r="T2674" t="s">
        <v>2719</v>
      </c>
      <c r="V2674" t="s">
        <v>2714</v>
      </c>
      <c r="W2674">
        <v>0.95</v>
      </c>
      <c r="X2674" t="b">
        <v>1</v>
      </c>
      <c r="Y2674" t="s">
        <v>2720</v>
      </c>
    </row>
    <row r="2675" spans="1:25" x14ac:dyDescent="0.35">
      <c r="A2675" t="s">
        <v>3195</v>
      </c>
      <c r="B2675" t="s">
        <v>1496</v>
      </c>
      <c r="C2675" t="s">
        <v>1702</v>
      </c>
      <c r="D2675">
        <v>1.55440414507772E-2</v>
      </c>
      <c r="E2675">
        <v>-2.0613040546294099E-3</v>
      </c>
      <c r="F2675">
        <v>3.3149386956183802E-2</v>
      </c>
      <c r="G2675">
        <v>3</v>
      </c>
      <c r="H2675">
        <v>1.55440414507772E-2</v>
      </c>
      <c r="I2675">
        <v>193</v>
      </c>
      <c r="J2675" t="s">
        <v>1345</v>
      </c>
      <c r="K2675" t="s">
        <v>2716</v>
      </c>
      <c r="L2675" t="s">
        <v>3197</v>
      </c>
      <c r="N2675" t="s">
        <v>3307</v>
      </c>
      <c r="O2675" t="s">
        <v>3178</v>
      </c>
      <c r="Q2675" t="s">
        <v>3196</v>
      </c>
      <c r="R2675" t="s">
        <v>1345</v>
      </c>
      <c r="T2675" t="s">
        <v>2719</v>
      </c>
      <c r="V2675" t="s">
        <v>2714</v>
      </c>
      <c r="W2675">
        <v>0.95</v>
      </c>
      <c r="X2675" t="b">
        <v>1</v>
      </c>
      <c r="Y2675" t="s">
        <v>2720</v>
      </c>
    </row>
    <row r="2676" spans="1:25" x14ac:dyDescent="0.35">
      <c r="A2676" t="s">
        <v>3195</v>
      </c>
      <c r="B2676" t="s">
        <v>1496</v>
      </c>
      <c r="C2676" t="s">
        <v>1518</v>
      </c>
      <c r="D2676">
        <v>0.60103626943005195</v>
      </c>
      <c r="E2676">
        <v>0.53134450148081003</v>
      </c>
      <c r="F2676">
        <v>0.67072803737929398</v>
      </c>
      <c r="G2676">
        <v>116</v>
      </c>
      <c r="H2676">
        <v>0.60103626943005195</v>
      </c>
      <c r="I2676">
        <v>193</v>
      </c>
      <c r="J2676" t="s">
        <v>1345</v>
      </c>
      <c r="K2676" t="s">
        <v>2716</v>
      </c>
      <c r="L2676" t="s">
        <v>2818</v>
      </c>
      <c r="N2676" t="s">
        <v>3307</v>
      </c>
      <c r="O2676" t="s">
        <v>3178</v>
      </c>
      <c r="Q2676" t="s">
        <v>3196</v>
      </c>
      <c r="R2676" t="s">
        <v>1345</v>
      </c>
      <c r="T2676" t="s">
        <v>2719</v>
      </c>
      <c r="V2676" t="s">
        <v>2714</v>
      </c>
      <c r="W2676">
        <v>0.95</v>
      </c>
      <c r="X2676" t="b">
        <v>1</v>
      </c>
      <c r="Y2676" t="s">
        <v>2720</v>
      </c>
    </row>
    <row r="2677" spans="1:25" x14ac:dyDescent="0.35">
      <c r="A2677" t="s">
        <v>3195</v>
      </c>
      <c r="B2677" t="s">
        <v>1496</v>
      </c>
      <c r="C2677" t="s">
        <v>1563</v>
      </c>
      <c r="D2677">
        <v>0.24870466321243501</v>
      </c>
      <c r="E2677">
        <v>0.187185312313876</v>
      </c>
      <c r="F2677">
        <v>0.31022401411099398</v>
      </c>
      <c r="G2677">
        <v>48</v>
      </c>
      <c r="H2677">
        <v>0.24870466321243501</v>
      </c>
      <c r="I2677">
        <v>193</v>
      </c>
      <c r="J2677" t="s">
        <v>1345</v>
      </c>
      <c r="K2677" t="s">
        <v>2716</v>
      </c>
      <c r="L2677" t="s">
        <v>2820</v>
      </c>
      <c r="N2677" t="s">
        <v>3307</v>
      </c>
      <c r="O2677" t="s">
        <v>3178</v>
      </c>
      <c r="Q2677" t="s">
        <v>3196</v>
      </c>
      <c r="R2677" t="s">
        <v>1345</v>
      </c>
      <c r="T2677" t="s">
        <v>2719</v>
      </c>
      <c r="V2677" t="s">
        <v>2714</v>
      </c>
      <c r="W2677">
        <v>0.95</v>
      </c>
      <c r="X2677" t="b">
        <v>1</v>
      </c>
      <c r="Y2677" t="s">
        <v>2720</v>
      </c>
    </row>
    <row r="2678" spans="1:25" x14ac:dyDescent="0.35">
      <c r="A2678" t="s">
        <v>3198</v>
      </c>
      <c r="B2678" t="s">
        <v>1496</v>
      </c>
      <c r="C2678" t="s">
        <v>1564</v>
      </c>
      <c r="D2678">
        <v>0.52272727272727304</v>
      </c>
      <c r="E2678">
        <v>0.37048360206008302</v>
      </c>
      <c r="F2678">
        <v>0.67497094339446295</v>
      </c>
      <c r="G2678">
        <v>23</v>
      </c>
      <c r="H2678">
        <v>0.52272727272727304</v>
      </c>
      <c r="I2678">
        <v>44</v>
      </c>
      <c r="J2678" t="s">
        <v>1346</v>
      </c>
      <c r="K2678" t="s">
        <v>2716</v>
      </c>
      <c r="L2678" t="s">
        <v>3046</v>
      </c>
      <c r="N2678" t="s">
        <v>3307</v>
      </c>
      <c r="O2678" t="s">
        <v>3178</v>
      </c>
      <c r="Q2678" t="s">
        <v>3199</v>
      </c>
      <c r="R2678" t="s">
        <v>1346</v>
      </c>
      <c r="S2678" t="s">
        <v>1496</v>
      </c>
      <c r="T2678" t="s">
        <v>2719</v>
      </c>
      <c r="V2678" t="s">
        <v>2714</v>
      </c>
      <c r="W2678">
        <v>0.95</v>
      </c>
      <c r="X2678" t="b">
        <v>1</v>
      </c>
      <c r="Y2678" t="s">
        <v>2720</v>
      </c>
    </row>
    <row r="2679" spans="1:25" x14ac:dyDescent="0.35">
      <c r="A2679" t="s">
        <v>3198</v>
      </c>
      <c r="B2679" t="s">
        <v>1496</v>
      </c>
      <c r="C2679" t="s">
        <v>1580</v>
      </c>
      <c r="D2679">
        <v>4.5454545454545497E-2</v>
      </c>
      <c r="E2679">
        <v>-1.80354541115893E-2</v>
      </c>
      <c r="F2679">
        <v>0.10894454502068</v>
      </c>
      <c r="G2679">
        <v>2</v>
      </c>
      <c r="H2679">
        <v>4.5454545454545497E-2</v>
      </c>
      <c r="I2679">
        <v>44</v>
      </c>
      <c r="J2679" t="s">
        <v>1346</v>
      </c>
      <c r="K2679" t="s">
        <v>2716</v>
      </c>
      <c r="L2679" t="s">
        <v>3049</v>
      </c>
      <c r="N2679" t="s">
        <v>3307</v>
      </c>
      <c r="O2679" t="s">
        <v>3178</v>
      </c>
      <c r="Q2679" t="s">
        <v>3199</v>
      </c>
      <c r="R2679" t="s">
        <v>1346</v>
      </c>
      <c r="S2679" t="s">
        <v>1496</v>
      </c>
      <c r="T2679" t="s">
        <v>2719</v>
      </c>
      <c r="V2679" t="s">
        <v>2714</v>
      </c>
      <c r="W2679">
        <v>0.95</v>
      </c>
      <c r="X2679" t="b">
        <v>1</v>
      </c>
      <c r="Y2679" t="s">
        <v>2720</v>
      </c>
    </row>
    <row r="2680" spans="1:25" x14ac:dyDescent="0.35">
      <c r="A2680" t="s">
        <v>3198</v>
      </c>
      <c r="B2680" t="s">
        <v>1496</v>
      </c>
      <c r="C2680" t="s">
        <v>1510</v>
      </c>
      <c r="D2680">
        <v>2.27272727272727E-2</v>
      </c>
      <c r="E2680">
        <v>-2.26982474142884E-2</v>
      </c>
      <c r="F2680">
        <v>6.81527928688338E-2</v>
      </c>
      <c r="G2680">
        <v>1</v>
      </c>
      <c r="H2680">
        <v>2.27272727272727E-2</v>
      </c>
      <c r="I2680">
        <v>44</v>
      </c>
      <c r="J2680" t="s">
        <v>1346</v>
      </c>
      <c r="K2680" t="s">
        <v>2716</v>
      </c>
      <c r="L2680" t="s">
        <v>3051</v>
      </c>
      <c r="N2680" t="s">
        <v>3307</v>
      </c>
      <c r="O2680" t="s">
        <v>3178</v>
      </c>
      <c r="Q2680" t="s">
        <v>3199</v>
      </c>
      <c r="R2680" t="s">
        <v>1346</v>
      </c>
      <c r="S2680" t="s">
        <v>1496</v>
      </c>
      <c r="T2680" t="s">
        <v>2719</v>
      </c>
      <c r="V2680" t="s">
        <v>2714</v>
      </c>
      <c r="W2680">
        <v>0.95</v>
      </c>
      <c r="X2680" t="b">
        <v>1</v>
      </c>
      <c r="Y2680" t="s">
        <v>2720</v>
      </c>
    </row>
    <row r="2681" spans="1:25" x14ac:dyDescent="0.35">
      <c r="A2681" t="s">
        <v>3198</v>
      </c>
      <c r="B2681" t="s">
        <v>1496</v>
      </c>
      <c r="C2681" t="s">
        <v>1558</v>
      </c>
      <c r="D2681">
        <v>0.40909090909090901</v>
      </c>
      <c r="E2681">
        <v>0.25922991552334401</v>
      </c>
      <c r="F2681">
        <v>0.55895190265847405</v>
      </c>
      <c r="G2681">
        <v>18</v>
      </c>
      <c r="H2681">
        <v>0.40909090909090901</v>
      </c>
      <c r="I2681">
        <v>44</v>
      </c>
      <c r="J2681" t="s">
        <v>1346</v>
      </c>
      <c r="K2681" t="s">
        <v>2716</v>
      </c>
      <c r="L2681" t="s">
        <v>3052</v>
      </c>
      <c r="N2681" t="s">
        <v>3307</v>
      </c>
      <c r="O2681" t="s">
        <v>3178</v>
      </c>
      <c r="Q2681" t="s">
        <v>3199</v>
      </c>
      <c r="R2681" t="s">
        <v>1346</v>
      </c>
      <c r="S2681" t="s">
        <v>1496</v>
      </c>
      <c r="T2681" t="s">
        <v>2719</v>
      </c>
      <c r="V2681" t="s">
        <v>2714</v>
      </c>
      <c r="W2681">
        <v>0.95</v>
      </c>
      <c r="X2681" t="b">
        <v>1</v>
      </c>
      <c r="Y2681" t="s">
        <v>2720</v>
      </c>
    </row>
    <row r="2682" spans="1:25" x14ac:dyDescent="0.35">
      <c r="A2682" t="s">
        <v>3200</v>
      </c>
      <c r="B2682" t="s">
        <v>1496</v>
      </c>
      <c r="C2682" t="s">
        <v>1541</v>
      </c>
      <c r="D2682">
        <v>1</v>
      </c>
      <c r="E2682" t="e">
        <v>#NUM!</v>
      </c>
      <c r="F2682" t="e">
        <v>#NUM!</v>
      </c>
      <c r="G2682">
        <v>1</v>
      </c>
      <c r="H2682">
        <v>1</v>
      </c>
      <c r="I2682">
        <v>1</v>
      </c>
      <c r="J2682" t="s">
        <v>1347</v>
      </c>
      <c r="K2682" t="s">
        <v>2786</v>
      </c>
      <c r="L2682" t="s">
        <v>3185</v>
      </c>
      <c r="N2682" t="s">
        <v>3307</v>
      </c>
      <c r="O2682" t="s">
        <v>3178</v>
      </c>
      <c r="Q2682" t="s">
        <v>3201</v>
      </c>
      <c r="R2682" t="s">
        <v>1347</v>
      </c>
      <c r="S2682" t="s">
        <v>1496</v>
      </c>
      <c r="T2682" t="s">
        <v>2719</v>
      </c>
      <c r="V2682" t="s">
        <v>2714</v>
      </c>
      <c r="W2682">
        <v>0.95</v>
      </c>
      <c r="X2682" t="b">
        <v>1</v>
      </c>
      <c r="Y2682" t="s">
        <v>2720</v>
      </c>
    </row>
    <row r="2683" spans="1:25" x14ac:dyDescent="0.35">
      <c r="A2683" t="s">
        <v>3200</v>
      </c>
      <c r="B2683" t="s">
        <v>1496</v>
      </c>
      <c r="C2683" t="s">
        <v>1745</v>
      </c>
      <c r="D2683">
        <v>1</v>
      </c>
      <c r="E2683" t="e">
        <v>#NUM!</v>
      </c>
      <c r="F2683" t="e">
        <v>#NUM!</v>
      </c>
      <c r="G2683">
        <v>1</v>
      </c>
      <c r="H2683">
        <v>1</v>
      </c>
      <c r="I2683">
        <v>1</v>
      </c>
      <c r="J2683" t="s">
        <v>1347</v>
      </c>
      <c r="K2683" t="s">
        <v>2786</v>
      </c>
      <c r="L2683" t="s">
        <v>3188</v>
      </c>
      <c r="N2683" t="s">
        <v>3307</v>
      </c>
      <c r="O2683" t="s">
        <v>3178</v>
      </c>
      <c r="Q2683" t="s">
        <v>3201</v>
      </c>
      <c r="R2683" t="s">
        <v>1347</v>
      </c>
      <c r="S2683" t="s">
        <v>1496</v>
      </c>
      <c r="T2683" t="s">
        <v>2719</v>
      </c>
      <c r="V2683" t="s">
        <v>2714</v>
      </c>
      <c r="W2683">
        <v>0.95</v>
      </c>
      <c r="X2683" t="b">
        <v>1</v>
      </c>
      <c r="Y2683" t="s">
        <v>2720</v>
      </c>
    </row>
    <row r="2684" spans="1:25" x14ac:dyDescent="0.35">
      <c r="A2684" t="s">
        <v>3200</v>
      </c>
      <c r="B2684" t="s">
        <v>1496</v>
      </c>
      <c r="C2684" t="s">
        <v>1651</v>
      </c>
      <c r="D2684">
        <v>1</v>
      </c>
      <c r="E2684" t="e">
        <v>#NUM!</v>
      </c>
      <c r="F2684" t="e">
        <v>#NUM!</v>
      </c>
      <c r="G2684">
        <v>1</v>
      </c>
      <c r="H2684">
        <v>1</v>
      </c>
      <c r="I2684">
        <v>1</v>
      </c>
      <c r="J2684" t="s">
        <v>1347</v>
      </c>
      <c r="K2684" t="s">
        <v>2786</v>
      </c>
      <c r="L2684" t="s">
        <v>3189</v>
      </c>
      <c r="N2684" t="s">
        <v>3307</v>
      </c>
      <c r="O2684" t="s">
        <v>3178</v>
      </c>
      <c r="Q2684" t="s">
        <v>3201</v>
      </c>
      <c r="R2684" t="s">
        <v>1347</v>
      </c>
      <c r="S2684" t="s">
        <v>1496</v>
      </c>
      <c r="T2684" t="s">
        <v>2719</v>
      </c>
      <c r="V2684" t="s">
        <v>2714</v>
      </c>
      <c r="W2684">
        <v>0.95</v>
      </c>
      <c r="X2684" t="b">
        <v>1</v>
      </c>
      <c r="Y2684" t="s">
        <v>2720</v>
      </c>
    </row>
    <row r="2685" spans="1:25" x14ac:dyDescent="0.35">
      <c r="A2685" t="s">
        <v>3202</v>
      </c>
      <c r="B2685" t="s">
        <v>1496</v>
      </c>
      <c r="C2685" t="s">
        <v>1541</v>
      </c>
      <c r="D2685">
        <v>0.27516778523489899</v>
      </c>
      <c r="E2685">
        <v>0.20269930628389199</v>
      </c>
      <c r="F2685">
        <v>0.34763626418590599</v>
      </c>
      <c r="G2685">
        <v>41</v>
      </c>
      <c r="H2685">
        <v>0.27516778523489899</v>
      </c>
      <c r="I2685">
        <v>149</v>
      </c>
      <c r="J2685" t="s">
        <v>1360</v>
      </c>
      <c r="K2685" t="s">
        <v>2786</v>
      </c>
      <c r="L2685" t="s">
        <v>3185</v>
      </c>
      <c r="N2685" t="s">
        <v>3307</v>
      </c>
      <c r="O2685" t="s">
        <v>3178</v>
      </c>
      <c r="Q2685" t="s">
        <v>3203</v>
      </c>
      <c r="R2685" t="s">
        <v>1360</v>
      </c>
      <c r="S2685" t="s">
        <v>1496</v>
      </c>
      <c r="T2685" t="s">
        <v>2719</v>
      </c>
      <c r="V2685" t="s">
        <v>2714</v>
      </c>
      <c r="W2685">
        <v>0.95</v>
      </c>
      <c r="X2685" t="b">
        <v>1</v>
      </c>
      <c r="Y2685" t="s">
        <v>2720</v>
      </c>
    </row>
    <row r="2686" spans="1:25" x14ac:dyDescent="0.35">
      <c r="A2686" t="s">
        <v>3202</v>
      </c>
      <c r="B2686" t="s">
        <v>1496</v>
      </c>
      <c r="C2686" t="s">
        <v>1915</v>
      </c>
      <c r="D2686">
        <v>4.0268456375838903E-2</v>
      </c>
      <c r="E2686">
        <v>8.36858119172104E-3</v>
      </c>
      <c r="F2686">
        <v>7.2168331559956805E-2</v>
      </c>
      <c r="G2686">
        <v>6</v>
      </c>
      <c r="H2686">
        <v>4.0268456375838903E-2</v>
      </c>
      <c r="I2686">
        <v>149</v>
      </c>
      <c r="J2686" t="s">
        <v>1360</v>
      </c>
      <c r="K2686" t="s">
        <v>2786</v>
      </c>
      <c r="L2686" t="s">
        <v>3187</v>
      </c>
      <c r="N2686" t="s">
        <v>3307</v>
      </c>
      <c r="O2686" t="s">
        <v>3178</v>
      </c>
      <c r="Q2686" t="s">
        <v>3203</v>
      </c>
      <c r="R2686" t="s">
        <v>1360</v>
      </c>
      <c r="S2686" t="s">
        <v>1496</v>
      </c>
      <c r="T2686" t="s">
        <v>2719</v>
      </c>
      <c r="V2686" t="s">
        <v>2714</v>
      </c>
      <c r="W2686">
        <v>0.95</v>
      </c>
      <c r="X2686" t="b">
        <v>1</v>
      </c>
      <c r="Y2686" t="s">
        <v>2720</v>
      </c>
    </row>
    <row r="2687" spans="1:25" x14ac:dyDescent="0.35">
      <c r="A2687" t="s">
        <v>3202</v>
      </c>
      <c r="B2687" t="s">
        <v>1496</v>
      </c>
      <c r="C2687" t="s">
        <v>3204</v>
      </c>
      <c r="D2687">
        <v>1.34228187919463E-2</v>
      </c>
      <c r="E2687">
        <v>-5.2503922281131104E-3</v>
      </c>
      <c r="F2687">
        <v>3.2096029812005697E-2</v>
      </c>
      <c r="G2687">
        <v>2</v>
      </c>
      <c r="H2687">
        <v>1.34228187919463E-2</v>
      </c>
      <c r="I2687">
        <v>149</v>
      </c>
      <c r="J2687" t="s">
        <v>1360</v>
      </c>
      <c r="K2687" t="s">
        <v>2786</v>
      </c>
      <c r="L2687" t="s">
        <v>3205</v>
      </c>
      <c r="N2687" t="s">
        <v>3307</v>
      </c>
      <c r="O2687" t="s">
        <v>3178</v>
      </c>
      <c r="Q2687" t="s">
        <v>3203</v>
      </c>
      <c r="R2687" t="s">
        <v>1360</v>
      </c>
      <c r="S2687" t="s">
        <v>1496</v>
      </c>
      <c r="T2687" t="s">
        <v>2719</v>
      </c>
      <c r="V2687" t="s">
        <v>2714</v>
      </c>
      <c r="W2687">
        <v>0.95</v>
      </c>
      <c r="X2687" t="b">
        <v>1</v>
      </c>
      <c r="Y2687" t="s">
        <v>2720</v>
      </c>
    </row>
    <row r="2688" spans="1:25" x14ac:dyDescent="0.35">
      <c r="A2688" t="s">
        <v>3202</v>
      </c>
      <c r="B2688" t="s">
        <v>1500</v>
      </c>
      <c r="C2688" t="s">
        <v>1745</v>
      </c>
      <c r="D2688">
        <v>0.75</v>
      </c>
      <c r="E2688">
        <v>0.321159905698093</v>
      </c>
      <c r="F2688">
        <v>1.1788400943019099</v>
      </c>
      <c r="G2688">
        <v>3</v>
      </c>
      <c r="H2688">
        <v>0.75</v>
      </c>
      <c r="I2688">
        <v>4</v>
      </c>
      <c r="J2688" t="s">
        <v>1360</v>
      </c>
      <c r="K2688" t="s">
        <v>2786</v>
      </c>
      <c r="L2688" t="s">
        <v>3188</v>
      </c>
      <c r="N2688" t="s">
        <v>3307</v>
      </c>
      <c r="O2688" t="s">
        <v>3178</v>
      </c>
      <c r="Q2688" t="s">
        <v>3203</v>
      </c>
      <c r="R2688" t="s">
        <v>1360</v>
      </c>
      <c r="S2688" t="s">
        <v>1496</v>
      </c>
      <c r="T2688" t="s">
        <v>2719</v>
      </c>
      <c r="V2688" t="s">
        <v>2714</v>
      </c>
      <c r="W2688">
        <v>0.95</v>
      </c>
      <c r="X2688" t="b">
        <v>1</v>
      </c>
      <c r="Y2688" t="s">
        <v>2720</v>
      </c>
    </row>
    <row r="2689" spans="1:25" x14ac:dyDescent="0.35">
      <c r="A2689" t="s">
        <v>3202</v>
      </c>
      <c r="B2689" t="s">
        <v>1496</v>
      </c>
      <c r="C2689" t="s">
        <v>1745</v>
      </c>
      <c r="D2689">
        <v>0.74496644295301995</v>
      </c>
      <c r="E2689">
        <v>0.67423726222892699</v>
      </c>
      <c r="F2689">
        <v>0.81569562367711301</v>
      </c>
      <c r="G2689">
        <v>111</v>
      </c>
      <c r="H2689">
        <v>0.74496644295301995</v>
      </c>
      <c r="I2689">
        <v>149</v>
      </c>
      <c r="J2689" t="s">
        <v>1360</v>
      </c>
      <c r="K2689" t="s">
        <v>2786</v>
      </c>
      <c r="L2689" t="s">
        <v>3188</v>
      </c>
      <c r="N2689" t="s">
        <v>3307</v>
      </c>
      <c r="O2689" t="s">
        <v>3178</v>
      </c>
      <c r="Q2689" t="s">
        <v>3203</v>
      </c>
      <c r="R2689" t="s">
        <v>1360</v>
      </c>
      <c r="S2689" t="s">
        <v>1496</v>
      </c>
      <c r="T2689" t="s">
        <v>2719</v>
      </c>
      <c r="V2689" t="s">
        <v>2714</v>
      </c>
      <c r="W2689">
        <v>0.95</v>
      </c>
      <c r="X2689" t="b">
        <v>1</v>
      </c>
      <c r="Y2689" t="s">
        <v>2720</v>
      </c>
    </row>
    <row r="2690" spans="1:25" x14ac:dyDescent="0.35">
      <c r="A2690" t="s">
        <v>3202</v>
      </c>
      <c r="B2690" t="s">
        <v>1500</v>
      </c>
      <c r="C2690" t="s">
        <v>1651</v>
      </c>
      <c r="D2690">
        <v>0.5</v>
      </c>
      <c r="E2690">
        <v>4.8181122309792802E-3</v>
      </c>
      <c r="F2690">
        <v>0.99518188776902095</v>
      </c>
      <c r="G2690">
        <v>2</v>
      </c>
      <c r="H2690">
        <v>0.5</v>
      </c>
      <c r="I2690">
        <v>4</v>
      </c>
      <c r="J2690" t="s">
        <v>1360</v>
      </c>
      <c r="K2690" t="s">
        <v>2786</v>
      </c>
      <c r="L2690" t="s">
        <v>3189</v>
      </c>
      <c r="N2690" t="s">
        <v>3307</v>
      </c>
      <c r="O2690" t="s">
        <v>3178</v>
      </c>
      <c r="Q2690" t="s">
        <v>3203</v>
      </c>
      <c r="R2690" t="s">
        <v>1360</v>
      </c>
      <c r="S2690" t="s">
        <v>1496</v>
      </c>
      <c r="T2690" t="s">
        <v>2719</v>
      </c>
      <c r="V2690" t="s">
        <v>2714</v>
      </c>
      <c r="W2690">
        <v>0.95</v>
      </c>
      <c r="X2690" t="b">
        <v>1</v>
      </c>
      <c r="Y2690" t="s">
        <v>2720</v>
      </c>
    </row>
    <row r="2691" spans="1:25" x14ac:dyDescent="0.35">
      <c r="A2691" t="s">
        <v>3202</v>
      </c>
      <c r="B2691" t="s">
        <v>1496</v>
      </c>
      <c r="C2691" t="s">
        <v>1651</v>
      </c>
      <c r="D2691">
        <v>0.58389261744966403</v>
      </c>
      <c r="E2691">
        <v>0.50390904260394997</v>
      </c>
      <c r="F2691">
        <v>0.66387619229537898</v>
      </c>
      <c r="G2691">
        <v>87</v>
      </c>
      <c r="H2691">
        <v>0.58389261744966403</v>
      </c>
      <c r="I2691">
        <v>149</v>
      </c>
      <c r="J2691" t="s">
        <v>1360</v>
      </c>
      <c r="K2691" t="s">
        <v>2786</v>
      </c>
      <c r="L2691" t="s">
        <v>3189</v>
      </c>
      <c r="N2691" t="s">
        <v>3307</v>
      </c>
      <c r="O2691" t="s">
        <v>3178</v>
      </c>
      <c r="Q2691" t="s">
        <v>3203</v>
      </c>
      <c r="R2691" t="s">
        <v>1360</v>
      </c>
      <c r="S2691" t="s">
        <v>1496</v>
      </c>
      <c r="T2691" t="s">
        <v>2719</v>
      </c>
      <c r="V2691" t="s">
        <v>2714</v>
      </c>
      <c r="W2691">
        <v>0.95</v>
      </c>
      <c r="X2691" t="b">
        <v>1</v>
      </c>
      <c r="Y2691" t="s">
        <v>2720</v>
      </c>
    </row>
    <row r="2692" spans="1:25" x14ac:dyDescent="0.35">
      <c r="A2692" t="s">
        <v>3202</v>
      </c>
      <c r="B2692" t="s">
        <v>1500</v>
      </c>
      <c r="C2692" t="s">
        <v>3190</v>
      </c>
      <c r="D2692">
        <v>0.5</v>
      </c>
      <c r="E2692">
        <v>4.8181122309792802E-3</v>
      </c>
      <c r="F2692">
        <v>0.99518188776902095</v>
      </c>
      <c r="G2692">
        <v>2</v>
      </c>
      <c r="H2692">
        <v>0.5</v>
      </c>
      <c r="I2692">
        <v>4</v>
      </c>
      <c r="J2692" t="s">
        <v>1360</v>
      </c>
      <c r="K2692" t="s">
        <v>2786</v>
      </c>
      <c r="L2692" t="s">
        <v>3191</v>
      </c>
      <c r="N2692" t="s">
        <v>3307</v>
      </c>
      <c r="O2692" t="s">
        <v>3178</v>
      </c>
      <c r="Q2692" t="s">
        <v>3203</v>
      </c>
      <c r="R2692" t="s">
        <v>1360</v>
      </c>
      <c r="S2692" t="s">
        <v>1496</v>
      </c>
      <c r="T2692" t="s">
        <v>2719</v>
      </c>
      <c r="V2692" t="s">
        <v>2714</v>
      </c>
      <c r="W2692">
        <v>0.95</v>
      </c>
      <c r="X2692" t="b">
        <v>1</v>
      </c>
      <c r="Y2692" t="s">
        <v>2720</v>
      </c>
    </row>
    <row r="2693" spans="1:25" x14ac:dyDescent="0.35">
      <c r="A2693" t="s">
        <v>3202</v>
      </c>
      <c r="B2693" t="s">
        <v>1496</v>
      </c>
      <c r="C2693" t="s">
        <v>3190</v>
      </c>
      <c r="D2693">
        <v>7.3825503355704702E-2</v>
      </c>
      <c r="E2693">
        <v>3.1394702817985003E-2</v>
      </c>
      <c r="F2693">
        <v>0.11625630389342401</v>
      </c>
      <c r="G2693">
        <v>11</v>
      </c>
      <c r="H2693">
        <v>7.3825503355704702E-2</v>
      </c>
      <c r="I2693">
        <v>149</v>
      </c>
      <c r="J2693" t="s">
        <v>1360</v>
      </c>
      <c r="K2693" t="s">
        <v>2786</v>
      </c>
      <c r="L2693" t="s">
        <v>3191</v>
      </c>
      <c r="N2693" t="s">
        <v>3307</v>
      </c>
      <c r="O2693" t="s">
        <v>3178</v>
      </c>
      <c r="Q2693" t="s">
        <v>3203</v>
      </c>
      <c r="R2693" t="s">
        <v>1360</v>
      </c>
      <c r="S2693" t="s">
        <v>1496</v>
      </c>
      <c r="T2693" t="s">
        <v>2719</v>
      </c>
      <c r="V2693" t="s">
        <v>2714</v>
      </c>
      <c r="W2693">
        <v>0.95</v>
      </c>
      <c r="X2693" t="b">
        <v>1</v>
      </c>
      <c r="Y2693" t="s">
        <v>2720</v>
      </c>
    </row>
    <row r="2694" spans="1:25" x14ac:dyDescent="0.35">
      <c r="A2694" t="s">
        <v>3202</v>
      </c>
      <c r="B2694" t="s">
        <v>1496</v>
      </c>
      <c r="C2694" t="s">
        <v>3192</v>
      </c>
      <c r="D2694">
        <v>2.01342281879195E-2</v>
      </c>
      <c r="E2694">
        <v>-2.6577696538651698E-3</v>
      </c>
      <c r="F2694">
        <v>4.2926226029704098E-2</v>
      </c>
      <c r="G2694">
        <v>3</v>
      </c>
      <c r="H2694">
        <v>2.01342281879195E-2</v>
      </c>
      <c r="I2694">
        <v>149</v>
      </c>
      <c r="J2694" t="s">
        <v>1360</v>
      </c>
      <c r="K2694" t="s">
        <v>2786</v>
      </c>
      <c r="L2694" t="s">
        <v>3193</v>
      </c>
      <c r="N2694" t="s">
        <v>3307</v>
      </c>
      <c r="O2694" t="s">
        <v>3178</v>
      </c>
      <c r="Q2694" t="s">
        <v>3203</v>
      </c>
      <c r="R2694" t="s">
        <v>1360</v>
      </c>
      <c r="S2694" t="s">
        <v>1496</v>
      </c>
      <c r="T2694" t="s">
        <v>2719</v>
      </c>
      <c r="V2694" t="s">
        <v>2714</v>
      </c>
      <c r="W2694">
        <v>0.95</v>
      </c>
      <c r="X2694" t="b">
        <v>1</v>
      </c>
      <c r="Y2694" t="s">
        <v>2720</v>
      </c>
    </row>
    <row r="2695" spans="1:25" x14ac:dyDescent="0.35">
      <c r="A2695" t="s">
        <v>3202</v>
      </c>
      <c r="B2695" t="s">
        <v>1500</v>
      </c>
      <c r="C2695" t="s">
        <v>1603</v>
      </c>
      <c r="D2695">
        <v>0.25</v>
      </c>
      <c r="E2695">
        <v>-0.178840094301907</v>
      </c>
      <c r="F2695">
        <v>0.67884009430190695</v>
      </c>
      <c r="G2695">
        <v>1</v>
      </c>
      <c r="H2695">
        <v>0.25</v>
      </c>
      <c r="I2695">
        <v>4</v>
      </c>
      <c r="J2695" t="s">
        <v>1360</v>
      </c>
      <c r="K2695" t="s">
        <v>2786</v>
      </c>
      <c r="L2695" t="s">
        <v>3194</v>
      </c>
      <c r="N2695" t="s">
        <v>3307</v>
      </c>
      <c r="O2695" t="s">
        <v>3178</v>
      </c>
      <c r="Q2695" t="s">
        <v>3203</v>
      </c>
      <c r="R2695" t="s">
        <v>1360</v>
      </c>
      <c r="S2695" t="s">
        <v>1496</v>
      </c>
      <c r="T2695" t="s">
        <v>2719</v>
      </c>
      <c r="V2695" t="s">
        <v>2714</v>
      </c>
      <c r="W2695">
        <v>0.95</v>
      </c>
      <c r="X2695" t="b">
        <v>1</v>
      </c>
      <c r="Y2695" t="s">
        <v>2720</v>
      </c>
    </row>
    <row r="2696" spans="1:25" x14ac:dyDescent="0.35">
      <c r="A2696" t="s">
        <v>3202</v>
      </c>
      <c r="B2696" t="s">
        <v>1496</v>
      </c>
      <c r="C2696" t="s">
        <v>1603</v>
      </c>
      <c r="D2696">
        <v>0.24161073825503401</v>
      </c>
      <c r="E2696">
        <v>0.17215057303840101</v>
      </c>
      <c r="F2696">
        <v>0.31107090347166699</v>
      </c>
      <c r="G2696">
        <v>36</v>
      </c>
      <c r="H2696">
        <v>0.24161073825503401</v>
      </c>
      <c r="I2696">
        <v>149</v>
      </c>
      <c r="J2696" t="s">
        <v>1360</v>
      </c>
      <c r="K2696" t="s">
        <v>2786</v>
      </c>
      <c r="L2696" t="s">
        <v>3194</v>
      </c>
      <c r="N2696" t="s">
        <v>3307</v>
      </c>
      <c r="O2696" t="s">
        <v>3178</v>
      </c>
      <c r="Q2696" t="s">
        <v>3203</v>
      </c>
      <c r="R2696" t="s">
        <v>1360</v>
      </c>
      <c r="S2696" t="s">
        <v>1496</v>
      </c>
      <c r="T2696" t="s">
        <v>2719</v>
      </c>
      <c r="V2696" t="s">
        <v>2714</v>
      </c>
      <c r="W2696">
        <v>0.95</v>
      </c>
      <c r="X2696" t="b">
        <v>1</v>
      </c>
      <c r="Y2696" t="s">
        <v>2720</v>
      </c>
    </row>
    <row r="2697" spans="1:25" x14ac:dyDescent="0.35">
      <c r="A2697" t="s">
        <v>3206</v>
      </c>
      <c r="B2697" t="s">
        <v>1500</v>
      </c>
      <c r="C2697" t="s">
        <v>1500</v>
      </c>
      <c r="D2697">
        <v>0.75</v>
      </c>
      <c r="E2697">
        <v>0.321931048849533</v>
      </c>
      <c r="F2697">
        <v>1.1780689511504701</v>
      </c>
      <c r="G2697">
        <v>3</v>
      </c>
      <c r="H2697">
        <v>0.75</v>
      </c>
      <c r="I2697">
        <v>4</v>
      </c>
      <c r="J2697" t="s">
        <v>1374</v>
      </c>
      <c r="K2697" t="s">
        <v>2716</v>
      </c>
      <c r="L2697" t="s">
        <v>2731</v>
      </c>
      <c r="N2697" t="s">
        <v>3307</v>
      </c>
      <c r="O2697" t="s">
        <v>3207</v>
      </c>
      <c r="Q2697" t="s">
        <v>3208</v>
      </c>
      <c r="R2697" t="s">
        <v>1374</v>
      </c>
      <c r="T2697" t="s">
        <v>2719</v>
      </c>
      <c r="V2697" t="s">
        <v>2714</v>
      </c>
      <c r="W2697">
        <v>0.95</v>
      </c>
      <c r="X2697" t="b">
        <v>1</v>
      </c>
      <c r="Y2697" t="s">
        <v>2720</v>
      </c>
    </row>
    <row r="2698" spans="1:25" x14ac:dyDescent="0.35">
      <c r="A2698" t="s">
        <v>3206</v>
      </c>
      <c r="B2698" t="s">
        <v>1500</v>
      </c>
      <c r="C2698" t="s">
        <v>1496</v>
      </c>
      <c r="D2698">
        <v>0.25</v>
      </c>
      <c r="E2698">
        <v>-0.178068951150467</v>
      </c>
      <c r="F2698">
        <v>0.67806895115046695</v>
      </c>
      <c r="G2698">
        <v>1</v>
      </c>
      <c r="H2698">
        <v>0.25</v>
      </c>
      <c r="I2698">
        <v>4</v>
      </c>
      <c r="J2698" t="s">
        <v>1374</v>
      </c>
      <c r="K2698" t="s">
        <v>2716</v>
      </c>
      <c r="L2698" t="s">
        <v>2733</v>
      </c>
      <c r="N2698" t="s">
        <v>3307</v>
      </c>
      <c r="O2698" t="s">
        <v>3207</v>
      </c>
      <c r="Q2698" t="s">
        <v>3208</v>
      </c>
      <c r="R2698" t="s">
        <v>1374</v>
      </c>
      <c r="T2698" t="s">
        <v>2719</v>
      </c>
      <c r="V2698" t="s">
        <v>2714</v>
      </c>
      <c r="W2698">
        <v>0.95</v>
      </c>
      <c r="X2698" t="b">
        <v>1</v>
      </c>
      <c r="Y2698" t="s">
        <v>2720</v>
      </c>
    </row>
    <row r="2699" spans="1:25" x14ac:dyDescent="0.35">
      <c r="A2699" t="s">
        <v>3206</v>
      </c>
      <c r="B2699" t="s">
        <v>1496</v>
      </c>
      <c r="C2699" t="s">
        <v>1500</v>
      </c>
      <c r="D2699">
        <v>0.66321243523316098</v>
      </c>
      <c r="E2699">
        <v>0.59595058838210302</v>
      </c>
      <c r="F2699">
        <v>0.73047428208421905</v>
      </c>
      <c r="G2699">
        <v>128</v>
      </c>
      <c r="H2699">
        <v>0.66321243523316098</v>
      </c>
      <c r="I2699">
        <v>193</v>
      </c>
      <c r="J2699" t="s">
        <v>1374</v>
      </c>
      <c r="K2699" t="s">
        <v>2716</v>
      </c>
      <c r="L2699" t="s">
        <v>2731</v>
      </c>
      <c r="N2699" t="s">
        <v>3307</v>
      </c>
      <c r="O2699" t="s">
        <v>3207</v>
      </c>
      <c r="Q2699" t="s">
        <v>3208</v>
      </c>
      <c r="R2699" t="s">
        <v>1374</v>
      </c>
      <c r="T2699" t="s">
        <v>2719</v>
      </c>
      <c r="V2699" t="s">
        <v>2714</v>
      </c>
      <c r="W2699">
        <v>0.95</v>
      </c>
      <c r="X2699" t="b">
        <v>1</v>
      </c>
      <c r="Y2699" t="s">
        <v>2720</v>
      </c>
    </row>
    <row r="2700" spans="1:25" x14ac:dyDescent="0.35">
      <c r="A2700" t="s">
        <v>3206</v>
      </c>
      <c r="B2700" t="s">
        <v>1496</v>
      </c>
      <c r="C2700" t="s">
        <v>1496</v>
      </c>
      <c r="D2700">
        <v>0.33678756476683902</v>
      </c>
      <c r="E2700">
        <v>0.269525717915781</v>
      </c>
      <c r="F2700">
        <v>0.40404941161789698</v>
      </c>
      <c r="G2700">
        <v>65</v>
      </c>
      <c r="H2700">
        <v>0.33678756476683902</v>
      </c>
      <c r="I2700">
        <v>193</v>
      </c>
      <c r="J2700" t="s">
        <v>1374</v>
      </c>
      <c r="K2700" t="s">
        <v>2716</v>
      </c>
      <c r="L2700" t="s">
        <v>2733</v>
      </c>
      <c r="N2700" t="s">
        <v>3307</v>
      </c>
      <c r="O2700" t="s">
        <v>3207</v>
      </c>
      <c r="Q2700" t="s">
        <v>3208</v>
      </c>
      <c r="R2700" t="s">
        <v>1374</v>
      </c>
      <c r="T2700" t="s">
        <v>2719</v>
      </c>
      <c r="V2700" t="s">
        <v>2714</v>
      </c>
      <c r="W2700">
        <v>0.95</v>
      </c>
      <c r="X2700" t="b">
        <v>1</v>
      </c>
      <c r="Y2700" t="s">
        <v>2720</v>
      </c>
    </row>
    <row r="2701" spans="1:25" x14ac:dyDescent="0.35">
      <c r="A2701" t="s">
        <v>3209</v>
      </c>
      <c r="B2701" t="s">
        <v>1496</v>
      </c>
      <c r="C2701" t="s">
        <v>1812</v>
      </c>
      <c r="D2701">
        <v>0.46153846153846201</v>
      </c>
      <c r="E2701">
        <v>0.33773358619231603</v>
      </c>
      <c r="F2701">
        <v>0.58534333688460705</v>
      </c>
      <c r="G2701">
        <v>30</v>
      </c>
      <c r="H2701">
        <v>0.46153846153846201</v>
      </c>
      <c r="I2701">
        <v>65</v>
      </c>
      <c r="J2701" t="s">
        <v>1375</v>
      </c>
      <c r="K2701" t="s">
        <v>2786</v>
      </c>
      <c r="L2701" t="s">
        <v>3210</v>
      </c>
      <c r="N2701" t="s">
        <v>3307</v>
      </c>
      <c r="O2701" t="s">
        <v>3207</v>
      </c>
      <c r="Q2701" t="s">
        <v>3211</v>
      </c>
      <c r="R2701" t="s">
        <v>1375</v>
      </c>
      <c r="S2701" t="s">
        <v>1496</v>
      </c>
      <c r="T2701" t="s">
        <v>2719</v>
      </c>
      <c r="V2701" t="s">
        <v>2714</v>
      </c>
      <c r="W2701">
        <v>0.95</v>
      </c>
      <c r="X2701" t="b">
        <v>1</v>
      </c>
      <c r="Y2701" t="s">
        <v>2720</v>
      </c>
    </row>
    <row r="2702" spans="1:25" x14ac:dyDescent="0.35">
      <c r="A2702" t="s">
        <v>3209</v>
      </c>
      <c r="B2702" t="s">
        <v>1496</v>
      </c>
      <c r="C2702" t="s">
        <v>2215</v>
      </c>
      <c r="D2702">
        <v>0.32307692307692298</v>
      </c>
      <c r="E2702">
        <v>0.206937655383616</v>
      </c>
      <c r="F2702">
        <v>0.43921619077023</v>
      </c>
      <c r="G2702">
        <v>21</v>
      </c>
      <c r="H2702">
        <v>0.32307692307692298</v>
      </c>
      <c r="I2702">
        <v>65</v>
      </c>
      <c r="J2702" t="s">
        <v>1375</v>
      </c>
      <c r="K2702" t="s">
        <v>2786</v>
      </c>
      <c r="L2702" t="s">
        <v>3212</v>
      </c>
      <c r="N2702" t="s">
        <v>3307</v>
      </c>
      <c r="O2702" t="s">
        <v>3207</v>
      </c>
      <c r="Q2702" t="s">
        <v>3211</v>
      </c>
      <c r="R2702" t="s">
        <v>1375</v>
      </c>
      <c r="S2702" t="s">
        <v>1496</v>
      </c>
      <c r="T2702" t="s">
        <v>2719</v>
      </c>
      <c r="V2702" t="s">
        <v>2714</v>
      </c>
      <c r="W2702">
        <v>0.95</v>
      </c>
      <c r="X2702" t="b">
        <v>1</v>
      </c>
      <c r="Y2702" t="s">
        <v>2720</v>
      </c>
    </row>
    <row r="2703" spans="1:25" x14ac:dyDescent="0.35">
      <c r="A2703" t="s">
        <v>3209</v>
      </c>
      <c r="B2703" t="s">
        <v>1496</v>
      </c>
      <c r="C2703" t="s">
        <v>3213</v>
      </c>
      <c r="D2703">
        <v>7.69230769230769E-2</v>
      </c>
      <c r="E2703">
        <v>1.0746587443429399E-2</v>
      </c>
      <c r="F2703">
        <v>0.143099566402724</v>
      </c>
      <c r="G2703">
        <v>5</v>
      </c>
      <c r="H2703">
        <v>7.69230769230769E-2</v>
      </c>
      <c r="I2703">
        <v>65</v>
      </c>
      <c r="J2703" t="s">
        <v>1375</v>
      </c>
      <c r="K2703" t="s">
        <v>2786</v>
      </c>
      <c r="L2703" t="s">
        <v>3214</v>
      </c>
      <c r="N2703" t="s">
        <v>3307</v>
      </c>
      <c r="O2703" t="s">
        <v>3207</v>
      </c>
      <c r="Q2703" t="s">
        <v>3211</v>
      </c>
      <c r="R2703" t="s">
        <v>1375</v>
      </c>
      <c r="S2703" t="s">
        <v>1496</v>
      </c>
      <c r="T2703" t="s">
        <v>2719</v>
      </c>
      <c r="V2703" t="s">
        <v>2714</v>
      </c>
      <c r="W2703">
        <v>0.95</v>
      </c>
      <c r="X2703" t="b">
        <v>1</v>
      </c>
      <c r="Y2703" t="s">
        <v>2720</v>
      </c>
    </row>
    <row r="2704" spans="1:25" x14ac:dyDescent="0.35">
      <c r="A2704" t="s">
        <v>3209</v>
      </c>
      <c r="B2704" t="s">
        <v>1496</v>
      </c>
      <c r="C2704" t="s">
        <v>1917</v>
      </c>
      <c r="D2704">
        <v>0.46153846153846201</v>
      </c>
      <c r="E2704">
        <v>0.33773358619231603</v>
      </c>
      <c r="F2704">
        <v>0.58534333688460705</v>
      </c>
      <c r="G2704">
        <v>30</v>
      </c>
      <c r="H2704">
        <v>0.46153846153846201</v>
      </c>
      <c r="I2704">
        <v>65</v>
      </c>
      <c r="J2704" t="s">
        <v>1375</v>
      </c>
      <c r="K2704" t="s">
        <v>2786</v>
      </c>
      <c r="L2704" t="s">
        <v>3215</v>
      </c>
      <c r="N2704" t="s">
        <v>3307</v>
      </c>
      <c r="O2704" t="s">
        <v>3207</v>
      </c>
      <c r="Q2704" t="s">
        <v>3211</v>
      </c>
      <c r="R2704" t="s">
        <v>1375</v>
      </c>
      <c r="S2704" t="s">
        <v>1496</v>
      </c>
      <c r="T2704" t="s">
        <v>2719</v>
      </c>
      <c r="V2704" t="s">
        <v>2714</v>
      </c>
      <c r="W2704">
        <v>0.95</v>
      </c>
      <c r="X2704" t="b">
        <v>1</v>
      </c>
      <c r="Y2704" t="s">
        <v>2720</v>
      </c>
    </row>
    <row r="2705" spans="1:25" x14ac:dyDescent="0.35">
      <c r="A2705" t="s">
        <v>3209</v>
      </c>
      <c r="B2705" t="s">
        <v>1500</v>
      </c>
      <c r="C2705" t="s">
        <v>1696</v>
      </c>
      <c r="D2705">
        <v>1</v>
      </c>
      <c r="E2705">
        <v>1</v>
      </c>
      <c r="F2705">
        <v>1</v>
      </c>
      <c r="G2705">
        <v>1</v>
      </c>
      <c r="H2705">
        <v>1</v>
      </c>
      <c r="I2705">
        <v>1</v>
      </c>
      <c r="J2705" t="s">
        <v>1375</v>
      </c>
      <c r="K2705" t="s">
        <v>2786</v>
      </c>
      <c r="L2705" t="s">
        <v>3216</v>
      </c>
      <c r="N2705" t="s">
        <v>3307</v>
      </c>
      <c r="O2705" t="s">
        <v>3207</v>
      </c>
      <c r="Q2705" t="s">
        <v>3211</v>
      </c>
      <c r="R2705" t="s">
        <v>1375</v>
      </c>
      <c r="S2705" t="s">
        <v>1496</v>
      </c>
      <c r="T2705" t="s">
        <v>2719</v>
      </c>
      <c r="V2705" t="s">
        <v>2714</v>
      </c>
      <c r="W2705">
        <v>0.95</v>
      </c>
      <c r="X2705" t="b">
        <v>1</v>
      </c>
      <c r="Y2705" t="s">
        <v>2720</v>
      </c>
    </row>
    <row r="2706" spans="1:25" x14ac:dyDescent="0.35">
      <c r="A2706" t="s">
        <v>3209</v>
      </c>
      <c r="B2706" t="s">
        <v>1496</v>
      </c>
      <c r="C2706" t="s">
        <v>1696</v>
      </c>
      <c r="D2706">
        <v>0.46153846153846201</v>
      </c>
      <c r="E2706">
        <v>0.33773358619231603</v>
      </c>
      <c r="F2706">
        <v>0.58534333688460705</v>
      </c>
      <c r="G2706">
        <v>30</v>
      </c>
      <c r="H2706">
        <v>0.46153846153846201</v>
      </c>
      <c r="I2706">
        <v>65</v>
      </c>
      <c r="J2706" t="s">
        <v>1375</v>
      </c>
      <c r="K2706" t="s">
        <v>2786</v>
      </c>
      <c r="L2706" t="s">
        <v>3216</v>
      </c>
      <c r="N2706" t="s">
        <v>3307</v>
      </c>
      <c r="O2706" t="s">
        <v>3207</v>
      </c>
      <c r="Q2706" t="s">
        <v>3211</v>
      </c>
      <c r="R2706" t="s">
        <v>1375</v>
      </c>
      <c r="S2706" t="s">
        <v>1496</v>
      </c>
      <c r="T2706" t="s">
        <v>2719</v>
      </c>
      <c r="V2706" t="s">
        <v>2714</v>
      </c>
      <c r="W2706">
        <v>0.95</v>
      </c>
      <c r="X2706" t="b">
        <v>1</v>
      </c>
      <c r="Y2706" t="s">
        <v>2720</v>
      </c>
    </row>
    <row r="2707" spans="1:25" x14ac:dyDescent="0.35">
      <c r="A2707" t="s">
        <v>3217</v>
      </c>
      <c r="B2707" t="s">
        <v>1496</v>
      </c>
      <c r="C2707" t="s">
        <v>1812</v>
      </c>
      <c r="D2707">
        <v>0.38461538461538503</v>
      </c>
      <c r="E2707">
        <v>0.263794197733697</v>
      </c>
      <c r="F2707">
        <v>0.505436571497072</v>
      </c>
      <c r="G2707">
        <v>25</v>
      </c>
      <c r="H2707">
        <v>0.38461538461538503</v>
      </c>
      <c r="I2707">
        <v>65</v>
      </c>
      <c r="J2707" t="s">
        <v>1388</v>
      </c>
      <c r="K2707" t="s">
        <v>2786</v>
      </c>
      <c r="L2707" t="s">
        <v>3210</v>
      </c>
      <c r="N2707" t="s">
        <v>3307</v>
      </c>
      <c r="O2707" t="s">
        <v>3207</v>
      </c>
      <c r="Q2707" t="s">
        <v>3218</v>
      </c>
      <c r="R2707" t="s">
        <v>1388</v>
      </c>
      <c r="S2707" t="s">
        <v>1496</v>
      </c>
      <c r="T2707" t="s">
        <v>2719</v>
      </c>
      <c r="V2707" t="s">
        <v>2714</v>
      </c>
      <c r="W2707">
        <v>0.95</v>
      </c>
      <c r="X2707" t="b">
        <v>1</v>
      </c>
      <c r="Y2707" t="s">
        <v>2720</v>
      </c>
    </row>
    <row r="2708" spans="1:25" x14ac:dyDescent="0.35">
      <c r="A2708" t="s">
        <v>3217</v>
      </c>
      <c r="B2708" t="s">
        <v>1496</v>
      </c>
      <c r="C2708" t="s">
        <v>2215</v>
      </c>
      <c r="D2708">
        <v>0.2</v>
      </c>
      <c r="E2708">
        <v>0.100661763560743</v>
      </c>
      <c r="F2708">
        <v>0.299338236439257</v>
      </c>
      <c r="G2708">
        <v>13</v>
      </c>
      <c r="H2708">
        <v>0.2</v>
      </c>
      <c r="I2708">
        <v>65</v>
      </c>
      <c r="J2708" t="s">
        <v>1388</v>
      </c>
      <c r="K2708" t="s">
        <v>2786</v>
      </c>
      <c r="L2708" t="s">
        <v>3212</v>
      </c>
      <c r="N2708" t="s">
        <v>3307</v>
      </c>
      <c r="O2708" t="s">
        <v>3207</v>
      </c>
      <c r="Q2708" t="s">
        <v>3218</v>
      </c>
      <c r="R2708" t="s">
        <v>1388</v>
      </c>
      <c r="S2708" t="s">
        <v>1496</v>
      </c>
      <c r="T2708" t="s">
        <v>2719</v>
      </c>
      <c r="V2708" t="s">
        <v>2714</v>
      </c>
      <c r="W2708">
        <v>0.95</v>
      </c>
      <c r="X2708" t="b">
        <v>1</v>
      </c>
      <c r="Y2708" t="s">
        <v>2720</v>
      </c>
    </row>
    <row r="2709" spans="1:25" x14ac:dyDescent="0.35">
      <c r="A2709" t="s">
        <v>3217</v>
      </c>
      <c r="B2709" t="s">
        <v>1496</v>
      </c>
      <c r="C2709" t="s">
        <v>3213</v>
      </c>
      <c r="D2709">
        <v>4.6153846153846198E-2</v>
      </c>
      <c r="E2709">
        <v>-5.9535737698742696E-3</v>
      </c>
      <c r="F2709">
        <v>9.8261266077566606E-2</v>
      </c>
      <c r="G2709">
        <v>3</v>
      </c>
      <c r="H2709">
        <v>4.6153846153846198E-2</v>
      </c>
      <c r="I2709">
        <v>65</v>
      </c>
      <c r="J2709" t="s">
        <v>1388</v>
      </c>
      <c r="K2709" t="s">
        <v>2786</v>
      </c>
      <c r="L2709" t="s">
        <v>3214</v>
      </c>
      <c r="N2709" t="s">
        <v>3307</v>
      </c>
      <c r="O2709" t="s">
        <v>3207</v>
      </c>
      <c r="Q2709" t="s">
        <v>3218</v>
      </c>
      <c r="R2709" t="s">
        <v>1388</v>
      </c>
      <c r="S2709" t="s">
        <v>1496</v>
      </c>
      <c r="T2709" t="s">
        <v>2719</v>
      </c>
      <c r="V2709" t="s">
        <v>2714</v>
      </c>
      <c r="W2709">
        <v>0.95</v>
      </c>
      <c r="X2709" t="b">
        <v>1</v>
      </c>
      <c r="Y2709" t="s">
        <v>2720</v>
      </c>
    </row>
    <row r="2710" spans="1:25" x14ac:dyDescent="0.35">
      <c r="A2710" t="s">
        <v>3217</v>
      </c>
      <c r="B2710" t="s">
        <v>1496</v>
      </c>
      <c r="C2710" t="s">
        <v>1917</v>
      </c>
      <c r="D2710">
        <v>0.30769230769230799</v>
      </c>
      <c r="E2710">
        <v>0.19307126564701099</v>
      </c>
      <c r="F2710">
        <v>0.42231334973760398</v>
      </c>
      <c r="G2710">
        <v>20</v>
      </c>
      <c r="H2710">
        <v>0.30769230769230799</v>
      </c>
      <c r="I2710">
        <v>65</v>
      </c>
      <c r="J2710" t="s">
        <v>1388</v>
      </c>
      <c r="K2710" t="s">
        <v>2786</v>
      </c>
      <c r="L2710" t="s">
        <v>3215</v>
      </c>
      <c r="N2710" t="s">
        <v>3307</v>
      </c>
      <c r="O2710" t="s">
        <v>3207</v>
      </c>
      <c r="Q2710" t="s">
        <v>3218</v>
      </c>
      <c r="R2710" t="s">
        <v>1388</v>
      </c>
      <c r="S2710" t="s">
        <v>1496</v>
      </c>
      <c r="T2710" t="s">
        <v>2719</v>
      </c>
      <c r="V2710" t="s">
        <v>2714</v>
      </c>
      <c r="W2710">
        <v>0.95</v>
      </c>
      <c r="X2710" t="b">
        <v>1</v>
      </c>
      <c r="Y2710" t="s">
        <v>2720</v>
      </c>
    </row>
    <row r="2711" spans="1:25" x14ac:dyDescent="0.35">
      <c r="A2711" t="s">
        <v>3217</v>
      </c>
      <c r="B2711" t="s">
        <v>1500</v>
      </c>
      <c r="C2711" t="s">
        <v>1696</v>
      </c>
      <c r="D2711">
        <v>1</v>
      </c>
      <c r="E2711">
        <v>1</v>
      </c>
      <c r="F2711">
        <v>1</v>
      </c>
      <c r="G2711">
        <v>1</v>
      </c>
      <c r="H2711">
        <v>1</v>
      </c>
      <c r="I2711">
        <v>1</v>
      </c>
      <c r="J2711" t="s">
        <v>1388</v>
      </c>
      <c r="K2711" t="s">
        <v>2786</v>
      </c>
      <c r="L2711" t="s">
        <v>3216</v>
      </c>
      <c r="N2711" t="s">
        <v>3307</v>
      </c>
      <c r="O2711" t="s">
        <v>3207</v>
      </c>
      <c r="Q2711" t="s">
        <v>3218</v>
      </c>
      <c r="R2711" t="s">
        <v>1388</v>
      </c>
      <c r="S2711" t="s">
        <v>1496</v>
      </c>
      <c r="T2711" t="s">
        <v>2719</v>
      </c>
      <c r="V2711" t="s">
        <v>2714</v>
      </c>
      <c r="W2711">
        <v>0.95</v>
      </c>
      <c r="X2711" t="b">
        <v>1</v>
      </c>
      <c r="Y2711" t="s">
        <v>2720</v>
      </c>
    </row>
    <row r="2712" spans="1:25" x14ac:dyDescent="0.35">
      <c r="A2712" t="s">
        <v>3217</v>
      </c>
      <c r="B2712" t="s">
        <v>1496</v>
      </c>
      <c r="C2712" t="s">
        <v>1696</v>
      </c>
      <c r="D2712">
        <v>0.492307692307692</v>
      </c>
      <c r="E2712">
        <v>0.368149592633641</v>
      </c>
      <c r="F2712">
        <v>0.616465791981744</v>
      </c>
      <c r="G2712">
        <v>32</v>
      </c>
      <c r="H2712">
        <v>0.492307692307692</v>
      </c>
      <c r="I2712">
        <v>65</v>
      </c>
      <c r="J2712" t="s">
        <v>1388</v>
      </c>
      <c r="K2712" t="s">
        <v>2786</v>
      </c>
      <c r="L2712" t="s">
        <v>3216</v>
      </c>
      <c r="N2712" t="s">
        <v>3307</v>
      </c>
      <c r="O2712" t="s">
        <v>3207</v>
      </c>
      <c r="Q2712" t="s">
        <v>3218</v>
      </c>
      <c r="R2712" t="s">
        <v>1388</v>
      </c>
      <c r="S2712" t="s">
        <v>1496</v>
      </c>
      <c r="T2712" t="s">
        <v>2719</v>
      </c>
      <c r="V2712" t="s">
        <v>2714</v>
      </c>
      <c r="W2712">
        <v>0.95</v>
      </c>
      <c r="X2712" t="b">
        <v>1</v>
      </c>
      <c r="Y2712" t="s">
        <v>2720</v>
      </c>
    </row>
    <row r="2713" spans="1:25" x14ac:dyDescent="0.35">
      <c r="A2713" t="s">
        <v>3219</v>
      </c>
      <c r="B2713" t="s">
        <v>1500</v>
      </c>
      <c r="C2713" t="s">
        <v>1500</v>
      </c>
      <c r="D2713">
        <v>1</v>
      </c>
      <c r="E2713">
        <v>1</v>
      </c>
      <c r="F2713">
        <v>1</v>
      </c>
      <c r="G2713">
        <v>4</v>
      </c>
      <c r="H2713">
        <v>1</v>
      </c>
      <c r="I2713">
        <v>4</v>
      </c>
      <c r="J2713" t="s">
        <v>1400</v>
      </c>
      <c r="K2713" t="s">
        <v>2716</v>
      </c>
      <c r="L2713" t="s">
        <v>2731</v>
      </c>
      <c r="N2713" t="s">
        <v>3307</v>
      </c>
      <c r="O2713" t="s">
        <v>3207</v>
      </c>
      <c r="Q2713" t="s">
        <v>3220</v>
      </c>
      <c r="R2713" t="s">
        <v>1400</v>
      </c>
      <c r="T2713" t="s">
        <v>2719</v>
      </c>
      <c r="V2713" t="s">
        <v>2714</v>
      </c>
      <c r="W2713">
        <v>0.95</v>
      </c>
      <c r="X2713" t="b">
        <v>1</v>
      </c>
      <c r="Y2713" t="s">
        <v>2720</v>
      </c>
    </row>
    <row r="2714" spans="1:25" x14ac:dyDescent="0.35">
      <c r="A2714" t="s">
        <v>3219</v>
      </c>
      <c r="B2714" t="s">
        <v>1496</v>
      </c>
      <c r="C2714" t="s">
        <v>1500</v>
      </c>
      <c r="D2714">
        <v>0.658031088082902</v>
      </c>
      <c r="E2714">
        <v>0.59051909133694003</v>
      </c>
      <c r="F2714">
        <v>0.72554308482886398</v>
      </c>
      <c r="G2714">
        <v>127</v>
      </c>
      <c r="H2714">
        <v>0.658031088082902</v>
      </c>
      <c r="I2714">
        <v>193</v>
      </c>
      <c r="J2714" t="s">
        <v>1400</v>
      </c>
      <c r="K2714" t="s">
        <v>2716</v>
      </c>
      <c r="L2714" t="s">
        <v>2731</v>
      </c>
      <c r="N2714" t="s">
        <v>3307</v>
      </c>
      <c r="O2714" t="s">
        <v>3207</v>
      </c>
      <c r="Q2714" t="s">
        <v>3220</v>
      </c>
      <c r="R2714" t="s">
        <v>1400</v>
      </c>
      <c r="T2714" t="s">
        <v>2719</v>
      </c>
      <c r="V2714" t="s">
        <v>2714</v>
      </c>
      <c r="W2714">
        <v>0.95</v>
      </c>
      <c r="X2714" t="b">
        <v>1</v>
      </c>
      <c r="Y2714" t="s">
        <v>2720</v>
      </c>
    </row>
    <row r="2715" spans="1:25" x14ac:dyDescent="0.35">
      <c r="A2715" t="s">
        <v>3219</v>
      </c>
      <c r="B2715" t="s">
        <v>1496</v>
      </c>
      <c r="C2715" t="s">
        <v>1496</v>
      </c>
      <c r="D2715">
        <v>0.341968911917098</v>
      </c>
      <c r="E2715">
        <v>0.27445691517113602</v>
      </c>
      <c r="F2715">
        <v>0.40948090866305997</v>
      </c>
      <c r="G2715">
        <v>66</v>
      </c>
      <c r="H2715">
        <v>0.341968911917098</v>
      </c>
      <c r="I2715">
        <v>193</v>
      </c>
      <c r="J2715" t="s">
        <v>1400</v>
      </c>
      <c r="K2715" t="s">
        <v>2716</v>
      </c>
      <c r="L2715" t="s">
        <v>2733</v>
      </c>
      <c r="N2715" t="s">
        <v>3307</v>
      </c>
      <c r="O2715" t="s">
        <v>3207</v>
      </c>
      <c r="Q2715" t="s">
        <v>3220</v>
      </c>
      <c r="R2715" t="s">
        <v>1400</v>
      </c>
      <c r="T2715" t="s">
        <v>2719</v>
      </c>
      <c r="V2715" t="s">
        <v>2714</v>
      </c>
      <c r="W2715">
        <v>0.95</v>
      </c>
      <c r="X2715" t="b">
        <v>1</v>
      </c>
      <c r="Y2715" t="s">
        <v>2720</v>
      </c>
    </row>
    <row r="2716" spans="1:25" x14ac:dyDescent="0.35">
      <c r="A2716" t="s">
        <v>3221</v>
      </c>
      <c r="B2716" t="s">
        <v>1496</v>
      </c>
      <c r="C2716" t="s">
        <v>1500</v>
      </c>
      <c r="D2716">
        <v>0.57575757575757602</v>
      </c>
      <c r="E2716">
        <v>0.453951754771733</v>
      </c>
      <c r="F2716">
        <v>0.69756339674341805</v>
      </c>
      <c r="G2716">
        <v>38</v>
      </c>
      <c r="H2716">
        <v>0.57575757575757602</v>
      </c>
      <c r="I2716">
        <v>66</v>
      </c>
      <c r="J2716" t="s">
        <v>1401</v>
      </c>
      <c r="K2716" t="s">
        <v>2716</v>
      </c>
      <c r="L2716" t="s">
        <v>2731</v>
      </c>
      <c r="N2716" t="s">
        <v>3307</v>
      </c>
      <c r="O2716" t="s">
        <v>3207</v>
      </c>
      <c r="Q2716" t="s">
        <v>3222</v>
      </c>
      <c r="R2716" t="s">
        <v>1401</v>
      </c>
      <c r="S2716" t="s">
        <v>1496</v>
      </c>
      <c r="T2716" t="s">
        <v>2719</v>
      </c>
      <c r="V2716" t="s">
        <v>2714</v>
      </c>
      <c r="W2716">
        <v>0.95</v>
      </c>
      <c r="X2716" t="b">
        <v>1</v>
      </c>
      <c r="Y2716" t="s">
        <v>2720</v>
      </c>
    </row>
    <row r="2717" spans="1:25" x14ac:dyDescent="0.35">
      <c r="A2717" t="s">
        <v>3221</v>
      </c>
      <c r="B2717" t="s">
        <v>1496</v>
      </c>
      <c r="C2717" t="s">
        <v>1496</v>
      </c>
      <c r="D2717">
        <v>0.42424242424242398</v>
      </c>
      <c r="E2717">
        <v>0.302436603256582</v>
      </c>
      <c r="F2717">
        <v>0.546048245228267</v>
      </c>
      <c r="G2717">
        <v>28</v>
      </c>
      <c r="H2717">
        <v>0.42424242424242398</v>
      </c>
      <c r="I2717">
        <v>66</v>
      </c>
      <c r="J2717" t="s">
        <v>1401</v>
      </c>
      <c r="K2717" t="s">
        <v>2716</v>
      </c>
      <c r="L2717" t="s">
        <v>2733</v>
      </c>
      <c r="N2717" t="s">
        <v>3307</v>
      </c>
      <c r="O2717" t="s">
        <v>3207</v>
      </c>
      <c r="Q2717" t="s">
        <v>3222</v>
      </c>
      <c r="R2717" t="s">
        <v>1401</v>
      </c>
      <c r="S2717" t="s">
        <v>1496</v>
      </c>
      <c r="T2717" t="s">
        <v>2719</v>
      </c>
      <c r="V2717" t="s">
        <v>2714</v>
      </c>
      <c r="W2717">
        <v>0.95</v>
      </c>
      <c r="X2717" t="b">
        <v>1</v>
      </c>
      <c r="Y2717" t="s">
        <v>2720</v>
      </c>
    </row>
    <row r="2718" spans="1:25" x14ac:dyDescent="0.35">
      <c r="A2718" t="s">
        <v>3223</v>
      </c>
      <c r="B2718" t="s">
        <v>1496</v>
      </c>
      <c r="C2718" t="s">
        <v>2512</v>
      </c>
      <c r="D2718">
        <v>5.2631578947368397E-2</v>
      </c>
      <c r="E2718">
        <v>-2.0951274676605E-2</v>
      </c>
      <c r="F2718">
        <v>0.12621443257134199</v>
      </c>
      <c r="G2718">
        <v>2</v>
      </c>
      <c r="H2718">
        <v>5.2631578947368397E-2</v>
      </c>
      <c r="I2718">
        <v>38</v>
      </c>
      <c r="J2718" t="s">
        <v>1402</v>
      </c>
      <c r="K2718" t="s">
        <v>2786</v>
      </c>
      <c r="L2718" t="s">
        <v>3224</v>
      </c>
      <c r="N2718" t="s">
        <v>3307</v>
      </c>
      <c r="O2718" t="s">
        <v>3207</v>
      </c>
      <c r="Q2718" t="s">
        <v>3225</v>
      </c>
      <c r="R2718" t="s">
        <v>1402</v>
      </c>
      <c r="S2718" t="s">
        <v>1496</v>
      </c>
      <c r="T2718" t="s">
        <v>2719</v>
      </c>
      <c r="V2718" t="s">
        <v>2714</v>
      </c>
      <c r="W2718">
        <v>0.95</v>
      </c>
      <c r="X2718" t="b">
        <v>1</v>
      </c>
      <c r="Y2718" t="s">
        <v>2720</v>
      </c>
    </row>
    <row r="2719" spans="1:25" x14ac:dyDescent="0.35">
      <c r="A2719" t="s">
        <v>3223</v>
      </c>
      <c r="B2719" t="s">
        <v>1496</v>
      </c>
      <c r="C2719" t="s">
        <v>3226</v>
      </c>
      <c r="D2719">
        <v>2.6315789473684199E-2</v>
      </c>
      <c r="E2719">
        <v>-2.6432847272199599E-2</v>
      </c>
      <c r="F2719">
        <v>7.9064426219567996E-2</v>
      </c>
      <c r="G2719">
        <v>1</v>
      </c>
      <c r="H2719">
        <v>2.6315789473684199E-2</v>
      </c>
      <c r="I2719">
        <v>38</v>
      </c>
      <c r="J2719" t="s">
        <v>1402</v>
      </c>
      <c r="K2719" t="s">
        <v>2786</v>
      </c>
      <c r="L2719" t="s">
        <v>3227</v>
      </c>
      <c r="N2719" t="s">
        <v>3307</v>
      </c>
      <c r="O2719" t="s">
        <v>3207</v>
      </c>
      <c r="Q2719" t="s">
        <v>3225</v>
      </c>
      <c r="R2719" t="s">
        <v>1402</v>
      </c>
      <c r="S2719" t="s">
        <v>1496</v>
      </c>
      <c r="T2719" t="s">
        <v>2719</v>
      </c>
      <c r="V2719" t="s">
        <v>2714</v>
      </c>
      <c r="W2719">
        <v>0.95</v>
      </c>
      <c r="X2719" t="b">
        <v>1</v>
      </c>
      <c r="Y2719" t="s">
        <v>2720</v>
      </c>
    </row>
    <row r="2720" spans="1:25" x14ac:dyDescent="0.35">
      <c r="A2720" t="s">
        <v>3223</v>
      </c>
      <c r="B2720" t="s">
        <v>1496</v>
      </c>
      <c r="C2720" t="s">
        <v>1604</v>
      </c>
      <c r="D2720">
        <v>0.13157894736842099</v>
      </c>
      <c r="E2720">
        <v>2.0187370953357601E-2</v>
      </c>
      <c r="F2720">
        <v>0.24297052378348399</v>
      </c>
      <c r="G2720">
        <v>5</v>
      </c>
      <c r="H2720">
        <v>0.13157894736842099</v>
      </c>
      <c r="I2720">
        <v>38</v>
      </c>
      <c r="J2720" t="s">
        <v>1402</v>
      </c>
      <c r="K2720" t="s">
        <v>2786</v>
      </c>
      <c r="L2720" t="s">
        <v>3228</v>
      </c>
      <c r="N2720" t="s">
        <v>3307</v>
      </c>
      <c r="O2720" t="s">
        <v>3207</v>
      </c>
      <c r="Q2720" t="s">
        <v>3225</v>
      </c>
      <c r="R2720" t="s">
        <v>1402</v>
      </c>
      <c r="S2720" t="s">
        <v>1496</v>
      </c>
      <c r="T2720" t="s">
        <v>2719</v>
      </c>
      <c r="V2720" t="s">
        <v>2714</v>
      </c>
      <c r="W2720">
        <v>0.95</v>
      </c>
      <c r="X2720" t="b">
        <v>1</v>
      </c>
      <c r="Y2720" t="s">
        <v>2720</v>
      </c>
    </row>
    <row r="2721" spans="1:25" x14ac:dyDescent="0.35">
      <c r="A2721" t="s">
        <v>3223</v>
      </c>
      <c r="B2721" t="s">
        <v>1496</v>
      </c>
      <c r="C2721" t="s">
        <v>2095</v>
      </c>
      <c r="D2721">
        <v>5.2631578947368397E-2</v>
      </c>
      <c r="E2721">
        <v>-2.0951274676605E-2</v>
      </c>
      <c r="F2721">
        <v>0.12621443257134199</v>
      </c>
      <c r="G2721">
        <v>2</v>
      </c>
      <c r="H2721">
        <v>5.2631578947368397E-2</v>
      </c>
      <c r="I2721">
        <v>38</v>
      </c>
      <c r="J2721" t="s">
        <v>1402</v>
      </c>
      <c r="K2721" t="s">
        <v>2786</v>
      </c>
      <c r="L2721" t="s">
        <v>3229</v>
      </c>
      <c r="N2721" t="s">
        <v>3307</v>
      </c>
      <c r="O2721" t="s">
        <v>3207</v>
      </c>
      <c r="Q2721" t="s">
        <v>3225</v>
      </c>
      <c r="R2721" t="s">
        <v>1402</v>
      </c>
      <c r="S2721" t="s">
        <v>1496</v>
      </c>
      <c r="T2721" t="s">
        <v>2719</v>
      </c>
      <c r="V2721" t="s">
        <v>2714</v>
      </c>
      <c r="W2721">
        <v>0.95</v>
      </c>
      <c r="X2721" t="b">
        <v>1</v>
      </c>
      <c r="Y2721" t="s">
        <v>2720</v>
      </c>
    </row>
    <row r="2722" spans="1:25" x14ac:dyDescent="0.35">
      <c r="A2722" t="s">
        <v>3223</v>
      </c>
      <c r="B2722" t="s">
        <v>1496</v>
      </c>
      <c r="C2722" t="s">
        <v>2356</v>
      </c>
      <c r="D2722">
        <v>2.6315789473684199E-2</v>
      </c>
      <c r="E2722">
        <v>-2.6432847272199599E-2</v>
      </c>
      <c r="F2722">
        <v>7.9064426219567996E-2</v>
      </c>
      <c r="G2722">
        <v>1</v>
      </c>
      <c r="H2722">
        <v>2.6315789473684199E-2</v>
      </c>
      <c r="I2722">
        <v>38</v>
      </c>
      <c r="J2722" t="s">
        <v>1402</v>
      </c>
      <c r="K2722" t="s">
        <v>2786</v>
      </c>
      <c r="L2722" t="s">
        <v>3230</v>
      </c>
      <c r="N2722" t="s">
        <v>3307</v>
      </c>
      <c r="O2722" t="s">
        <v>3207</v>
      </c>
      <c r="Q2722" t="s">
        <v>3225</v>
      </c>
      <c r="R2722" t="s">
        <v>1402</v>
      </c>
      <c r="S2722" t="s">
        <v>1496</v>
      </c>
      <c r="T2722" t="s">
        <v>2719</v>
      </c>
      <c r="V2722" t="s">
        <v>2714</v>
      </c>
      <c r="W2722">
        <v>0.95</v>
      </c>
      <c r="X2722" t="b">
        <v>1</v>
      </c>
      <c r="Y2722" t="s">
        <v>2720</v>
      </c>
    </row>
    <row r="2723" spans="1:25" x14ac:dyDescent="0.35">
      <c r="A2723" t="s">
        <v>3223</v>
      </c>
      <c r="B2723" t="s">
        <v>1496</v>
      </c>
      <c r="C2723" t="s">
        <v>1621</v>
      </c>
      <c r="D2723">
        <v>0.78947368421052599</v>
      </c>
      <c r="E2723">
        <v>0.65513038829235604</v>
      </c>
      <c r="F2723">
        <v>0.92381698012869595</v>
      </c>
      <c r="G2723">
        <v>30</v>
      </c>
      <c r="H2723">
        <v>0.78947368421052599</v>
      </c>
      <c r="I2723">
        <v>38</v>
      </c>
      <c r="J2723" t="s">
        <v>1402</v>
      </c>
      <c r="K2723" t="s">
        <v>2786</v>
      </c>
      <c r="L2723" t="s">
        <v>3231</v>
      </c>
      <c r="N2723" t="s">
        <v>3307</v>
      </c>
      <c r="O2723" t="s">
        <v>3207</v>
      </c>
      <c r="Q2723" t="s">
        <v>3225</v>
      </c>
      <c r="R2723" t="s">
        <v>1402</v>
      </c>
      <c r="S2723" t="s">
        <v>1496</v>
      </c>
      <c r="T2723" t="s">
        <v>2719</v>
      </c>
      <c r="V2723" t="s">
        <v>2714</v>
      </c>
      <c r="W2723">
        <v>0.95</v>
      </c>
      <c r="X2723" t="b">
        <v>1</v>
      </c>
      <c r="Y2723" t="s">
        <v>2720</v>
      </c>
    </row>
    <row r="2724" spans="1:25" x14ac:dyDescent="0.35">
      <c r="A2724" t="s">
        <v>3223</v>
      </c>
      <c r="B2724" t="s">
        <v>1496</v>
      </c>
      <c r="C2724" t="s">
        <v>1697</v>
      </c>
      <c r="D2724">
        <v>5.2631578947368397E-2</v>
      </c>
      <c r="E2724">
        <v>-2.0951274676605E-2</v>
      </c>
      <c r="F2724">
        <v>0.12621443257134199</v>
      </c>
      <c r="G2724">
        <v>2</v>
      </c>
      <c r="H2724">
        <v>5.2631578947368397E-2</v>
      </c>
      <c r="I2724">
        <v>38</v>
      </c>
      <c r="J2724" t="s">
        <v>1402</v>
      </c>
      <c r="K2724" t="s">
        <v>2786</v>
      </c>
      <c r="L2724" t="s">
        <v>3232</v>
      </c>
      <c r="N2724" t="s">
        <v>3307</v>
      </c>
      <c r="O2724" t="s">
        <v>3207</v>
      </c>
      <c r="Q2724" t="s">
        <v>3225</v>
      </c>
      <c r="R2724" t="s">
        <v>1402</v>
      </c>
      <c r="S2724" t="s">
        <v>1496</v>
      </c>
      <c r="T2724" t="s">
        <v>2719</v>
      </c>
      <c r="V2724" t="s">
        <v>2714</v>
      </c>
      <c r="W2724">
        <v>0.95</v>
      </c>
      <c r="X2724" t="b">
        <v>1</v>
      </c>
      <c r="Y2724" t="s">
        <v>2720</v>
      </c>
    </row>
    <row r="2725" spans="1:25" x14ac:dyDescent="0.35">
      <c r="A2725" t="s">
        <v>3233</v>
      </c>
      <c r="B2725" t="s">
        <v>1496</v>
      </c>
      <c r="C2725" t="s">
        <v>1500</v>
      </c>
      <c r="D2725">
        <v>0.214285714285714</v>
      </c>
      <c r="E2725">
        <v>5.4772568211608301E-2</v>
      </c>
      <c r="F2725">
        <v>0.37379886035982002</v>
      </c>
      <c r="G2725">
        <v>6</v>
      </c>
      <c r="H2725">
        <v>0.214285714285714</v>
      </c>
      <c r="I2725">
        <v>28</v>
      </c>
      <c r="J2725" t="s">
        <v>1415</v>
      </c>
      <c r="K2725" t="s">
        <v>2716</v>
      </c>
      <c r="L2725" t="s">
        <v>2731</v>
      </c>
      <c r="N2725" t="s">
        <v>3307</v>
      </c>
      <c r="O2725" t="s">
        <v>3207</v>
      </c>
      <c r="Q2725" t="s">
        <v>3234</v>
      </c>
      <c r="R2725" t="s">
        <v>1415</v>
      </c>
      <c r="S2725" t="s">
        <v>1496</v>
      </c>
      <c r="T2725" t="s">
        <v>2719</v>
      </c>
      <c r="V2725" t="s">
        <v>2714</v>
      </c>
      <c r="W2725">
        <v>0.95</v>
      </c>
      <c r="X2725" t="b">
        <v>1</v>
      </c>
      <c r="Y2725" t="s">
        <v>2720</v>
      </c>
    </row>
    <row r="2726" spans="1:25" x14ac:dyDescent="0.35">
      <c r="A2726" t="s">
        <v>3233</v>
      </c>
      <c r="B2726" t="s">
        <v>1496</v>
      </c>
      <c r="C2726" t="s">
        <v>1496</v>
      </c>
      <c r="D2726">
        <v>0.78571428571428603</v>
      </c>
      <c r="E2726">
        <v>0.62620113964017998</v>
      </c>
      <c r="F2726">
        <v>0.94522743178839197</v>
      </c>
      <c r="G2726">
        <v>22</v>
      </c>
      <c r="H2726">
        <v>0.78571428571428603</v>
      </c>
      <c r="I2726">
        <v>28</v>
      </c>
      <c r="J2726" t="s">
        <v>1415</v>
      </c>
      <c r="K2726" t="s">
        <v>2716</v>
      </c>
      <c r="L2726" t="s">
        <v>2733</v>
      </c>
      <c r="N2726" t="s">
        <v>3307</v>
      </c>
      <c r="O2726" t="s">
        <v>3207</v>
      </c>
      <c r="Q2726" t="s">
        <v>3234</v>
      </c>
      <c r="R2726" t="s">
        <v>1415</v>
      </c>
      <c r="S2726" t="s">
        <v>1496</v>
      </c>
      <c r="T2726" t="s">
        <v>2719</v>
      </c>
      <c r="V2726" t="s">
        <v>2714</v>
      </c>
      <c r="W2726">
        <v>0.95</v>
      </c>
      <c r="X2726" t="b">
        <v>1</v>
      </c>
      <c r="Y2726" t="s">
        <v>2720</v>
      </c>
    </row>
    <row r="2727" spans="1:25" x14ac:dyDescent="0.35">
      <c r="A2727" t="s">
        <v>3235</v>
      </c>
      <c r="B2727" t="s">
        <v>1496</v>
      </c>
      <c r="C2727" t="s">
        <v>2223</v>
      </c>
      <c r="D2727">
        <v>9.0909090909090898E-2</v>
      </c>
      <c r="E2727">
        <v>-3.68770491294967E-2</v>
      </c>
      <c r="F2727">
        <v>0.21869523094767901</v>
      </c>
      <c r="G2727">
        <v>2</v>
      </c>
      <c r="H2727">
        <v>9.0909090909090898E-2</v>
      </c>
      <c r="I2727">
        <v>22</v>
      </c>
      <c r="J2727" t="s">
        <v>1416</v>
      </c>
      <c r="K2727" t="s">
        <v>2716</v>
      </c>
      <c r="L2727" t="s">
        <v>3236</v>
      </c>
      <c r="N2727" t="s">
        <v>3307</v>
      </c>
      <c r="O2727" t="s">
        <v>3207</v>
      </c>
      <c r="Q2727" t="s">
        <v>3237</v>
      </c>
      <c r="R2727" t="s">
        <v>1416</v>
      </c>
      <c r="S2727" t="s">
        <v>1496</v>
      </c>
      <c r="T2727" t="s">
        <v>2719</v>
      </c>
      <c r="V2727" t="s">
        <v>2714</v>
      </c>
      <c r="W2727">
        <v>0.95</v>
      </c>
      <c r="X2727" t="b">
        <v>1</v>
      </c>
      <c r="Y2727" t="s">
        <v>2720</v>
      </c>
    </row>
    <row r="2728" spans="1:25" x14ac:dyDescent="0.35">
      <c r="A2728" t="s">
        <v>3235</v>
      </c>
      <c r="B2728" t="s">
        <v>1496</v>
      </c>
      <c r="C2728" t="s">
        <v>1567</v>
      </c>
      <c r="D2728">
        <v>9.0909090909090898E-2</v>
      </c>
      <c r="E2728">
        <v>-3.68770491294967E-2</v>
      </c>
      <c r="F2728">
        <v>0.21869523094767901</v>
      </c>
      <c r="G2728">
        <v>2</v>
      </c>
      <c r="H2728">
        <v>9.0909090909090898E-2</v>
      </c>
      <c r="I2728">
        <v>22</v>
      </c>
      <c r="J2728" t="s">
        <v>1416</v>
      </c>
      <c r="K2728" t="s">
        <v>2716</v>
      </c>
      <c r="L2728" t="s">
        <v>3238</v>
      </c>
      <c r="N2728" t="s">
        <v>3307</v>
      </c>
      <c r="O2728" t="s">
        <v>3207</v>
      </c>
      <c r="Q2728" t="s">
        <v>3237</v>
      </c>
      <c r="R2728" t="s">
        <v>1416</v>
      </c>
      <c r="S2728" t="s">
        <v>1496</v>
      </c>
      <c r="T2728" t="s">
        <v>2719</v>
      </c>
      <c r="V2728" t="s">
        <v>2714</v>
      </c>
      <c r="W2728">
        <v>0.95</v>
      </c>
      <c r="X2728" t="b">
        <v>1</v>
      </c>
      <c r="Y2728" t="s">
        <v>2720</v>
      </c>
    </row>
    <row r="2729" spans="1:25" x14ac:dyDescent="0.35">
      <c r="A2729" t="s">
        <v>3235</v>
      </c>
      <c r="B2729" t="s">
        <v>1496</v>
      </c>
      <c r="C2729" t="s">
        <v>1862</v>
      </c>
      <c r="D2729">
        <v>0.77272727272727304</v>
      </c>
      <c r="E2729">
        <v>0.58644856387902999</v>
      </c>
      <c r="F2729">
        <v>0.95900598157551498</v>
      </c>
      <c r="G2729">
        <v>17</v>
      </c>
      <c r="H2729">
        <v>0.77272727272727304</v>
      </c>
      <c r="I2729">
        <v>22</v>
      </c>
      <c r="J2729" t="s">
        <v>1416</v>
      </c>
      <c r="K2729" t="s">
        <v>2716</v>
      </c>
      <c r="L2729" t="s">
        <v>3239</v>
      </c>
      <c r="N2729" t="s">
        <v>3307</v>
      </c>
      <c r="O2729" t="s">
        <v>3207</v>
      </c>
      <c r="Q2729" t="s">
        <v>3237</v>
      </c>
      <c r="R2729" t="s">
        <v>1416</v>
      </c>
      <c r="S2729" t="s">
        <v>1496</v>
      </c>
      <c r="T2729" t="s">
        <v>2719</v>
      </c>
      <c r="V2729" t="s">
        <v>2714</v>
      </c>
      <c r="W2729">
        <v>0.95</v>
      </c>
      <c r="X2729" t="b">
        <v>1</v>
      </c>
      <c r="Y2729" t="s">
        <v>2720</v>
      </c>
    </row>
    <row r="2730" spans="1:25" x14ac:dyDescent="0.35">
      <c r="A2730" t="s">
        <v>3235</v>
      </c>
      <c r="B2730" t="s">
        <v>1496</v>
      </c>
      <c r="C2730" t="s">
        <v>1813</v>
      </c>
      <c r="D2730">
        <v>4.5454545454545497E-2</v>
      </c>
      <c r="E2730">
        <v>-4.7135309457479298E-2</v>
      </c>
      <c r="F2730">
        <v>0.13804440036657001</v>
      </c>
      <c r="G2730">
        <v>1</v>
      </c>
      <c r="H2730">
        <v>4.5454545454545497E-2</v>
      </c>
      <c r="I2730">
        <v>22</v>
      </c>
      <c r="J2730" t="s">
        <v>1416</v>
      </c>
      <c r="K2730" t="s">
        <v>2716</v>
      </c>
      <c r="L2730" t="s">
        <v>3240</v>
      </c>
      <c r="N2730" t="s">
        <v>3307</v>
      </c>
      <c r="O2730" t="s">
        <v>3207</v>
      </c>
      <c r="Q2730" t="s">
        <v>3237</v>
      </c>
      <c r="R2730" t="s">
        <v>1416</v>
      </c>
      <c r="S2730" t="s">
        <v>1496</v>
      </c>
      <c r="T2730" t="s">
        <v>2719</v>
      </c>
      <c r="V2730" t="s">
        <v>2714</v>
      </c>
      <c r="W2730">
        <v>0.95</v>
      </c>
      <c r="X2730" t="b">
        <v>1</v>
      </c>
      <c r="Y2730" t="s">
        <v>2720</v>
      </c>
    </row>
    <row r="2731" spans="1:25" x14ac:dyDescent="0.35">
      <c r="A2731" t="s">
        <v>3241</v>
      </c>
      <c r="B2731" t="s">
        <v>1496</v>
      </c>
      <c r="C2731" t="s">
        <v>1564</v>
      </c>
      <c r="D2731">
        <v>0.22727272727272699</v>
      </c>
      <c r="E2731">
        <v>4.0994018424484899E-2</v>
      </c>
      <c r="F2731">
        <v>0.41355143612097001</v>
      </c>
      <c r="G2731">
        <v>5</v>
      </c>
      <c r="H2731">
        <v>0.22727272727272699</v>
      </c>
      <c r="I2731">
        <v>22</v>
      </c>
      <c r="J2731" t="s">
        <v>1417</v>
      </c>
      <c r="K2731" t="s">
        <v>2716</v>
      </c>
      <c r="L2731" t="s">
        <v>3046</v>
      </c>
      <c r="N2731" t="s">
        <v>3307</v>
      </c>
      <c r="O2731" t="s">
        <v>3207</v>
      </c>
      <c r="Q2731" t="s">
        <v>3242</v>
      </c>
      <c r="R2731" t="s">
        <v>1417</v>
      </c>
      <c r="S2731" t="s">
        <v>1496</v>
      </c>
      <c r="T2731" t="s">
        <v>2719</v>
      </c>
      <c r="V2731" t="s">
        <v>2714</v>
      </c>
      <c r="W2731">
        <v>0.95</v>
      </c>
      <c r="X2731" t="b">
        <v>1</v>
      </c>
      <c r="Y2731" t="s">
        <v>2720</v>
      </c>
    </row>
    <row r="2732" spans="1:25" x14ac:dyDescent="0.35">
      <c r="A2732" t="s">
        <v>3241</v>
      </c>
      <c r="B2732" t="s">
        <v>1496</v>
      </c>
      <c r="C2732" t="s">
        <v>1558</v>
      </c>
      <c r="D2732">
        <v>0.77272727272727304</v>
      </c>
      <c r="E2732">
        <v>0.58644856387902999</v>
      </c>
      <c r="F2732">
        <v>0.95900598157551498</v>
      </c>
      <c r="G2732">
        <v>17</v>
      </c>
      <c r="H2732">
        <v>0.77272727272727304</v>
      </c>
      <c r="I2732">
        <v>22</v>
      </c>
      <c r="J2732" t="s">
        <v>1417</v>
      </c>
      <c r="K2732" t="s">
        <v>2716</v>
      </c>
      <c r="L2732" t="s">
        <v>3052</v>
      </c>
      <c r="N2732" t="s">
        <v>3307</v>
      </c>
      <c r="O2732" t="s">
        <v>3207</v>
      </c>
      <c r="Q2732" t="s">
        <v>3242</v>
      </c>
      <c r="R2732" t="s">
        <v>1417</v>
      </c>
      <c r="S2732" t="s">
        <v>1496</v>
      </c>
      <c r="T2732" t="s">
        <v>2719</v>
      </c>
      <c r="V2732" t="s">
        <v>2714</v>
      </c>
      <c r="W2732">
        <v>0.95</v>
      </c>
      <c r="X2732" t="b">
        <v>1</v>
      </c>
      <c r="Y2732" t="s">
        <v>2720</v>
      </c>
    </row>
    <row r="2733" spans="1:25" s="7" customFormat="1" x14ac:dyDescent="0.35">
      <c r="A2733" s="7" t="s">
        <v>3243</v>
      </c>
      <c r="B2733" s="7" t="s">
        <v>1496</v>
      </c>
      <c r="C2733" s="7" t="s">
        <v>2223</v>
      </c>
      <c r="D2733" s="7">
        <v>0.16666666666666699</v>
      </c>
      <c r="E2733" s="7">
        <v>-0.22543134354278199</v>
      </c>
      <c r="F2733" s="7">
        <v>0.55876467687611497</v>
      </c>
      <c r="G2733" s="7">
        <v>1</v>
      </c>
      <c r="H2733" s="7">
        <v>0.16666666666666699</v>
      </c>
      <c r="I2733" s="7">
        <v>6</v>
      </c>
      <c r="J2733" s="7" t="s">
        <v>1425</v>
      </c>
      <c r="K2733" s="7" t="s">
        <v>2716</v>
      </c>
      <c r="L2733" s="7" t="s">
        <v>3244</v>
      </c>
      <c r="N2733" s="7" t="s">
        <v>3307</v>
      </c>
      <c r="O2733" s="7" t="s">
        <v>3207</v>
      </c>
      <c r="Q2733" s="7" t="s">
        <v>3245</v>
      </c>
      <c r="R2733" s="7" t="s">
        <v>1425</v>
      </c>
      <c r="S2733" s="7" t="s">
        <v>1496</v>
      </c>
      <c r="T2733" s="7" t="s">
        <v>2719</v>
      </c>
      <c r="V2733" s="7" t="s">
        <v>2714</v>
      </c>
      <c r="W2733" s="7">
        <v>0.95</v>
      </c>
      <c r="X2733" s="7" t="b">
        <v>1</v>
      </c>
      <c r="Y2733" s="7" t="s">
        <v>2720</v>
      </c>
    </row>
    <row r="2734" spans="1:25" s="7" customFormat="1" x14ac:dyDescent="0.35">
      <c r="A2734" s="7" t="s">
        <v>3243</v>
      </c>
      <c r="B2734" s="7" t="s">
        <v>1496</v>
      </c>
      <c r="C2734" s="7" t="s">
        <v>1567</v>
      </c>
      <c r="D2734" s="7">
        <v>0.16666666666666699</v>
      </c>
      <c r="E2734" s="7">
        <v>-0.22543134354278199</v>
      </c>
      <c r="F2734" s="7">
        <v>0.55876467687611497</v>
      </c>
      <c r="G2734" s="7">
        <v>1</v>
      </c>
      <c r="H2734" s="7">
        <v>0.16666666666666699</v>
      </c>
      <c r="I2734" s="7">
        <v>6</v>
      </c>
      <c r="J2734" s="7" t="s">
        <v>1425</v>
      </c>
      <c r="K2734" s="7" t="s">
        <v>2716</v>
      </c>
      <c r="L2734" s="7" t="s">
        <v>3246</v>
      </c>
      <c r="N2734" s="7" t="s">
        <v>3307</v>
      </c>
      <c r="O2734" s="7" t="s">
        <v>3207</v>
      </c>
      <c r="Q2734" s="7" t="s">
        <v>3245</v>
      </c>
      <c r="R2734" s="7" t="s">
        <v>1425</v>
      </c>
      <c r="S2734" s="7" t="s">
        <v>1496</v>
      </c>
      <c r="T2734" s="7" t="s">
        <v>2719</v>
      </c>
      <c r="V2734" s="7" t="s">
        <v>2714</v>
      </c>
      <c r="W2734" s="7">
        <v>0.95</v>
      </c>
      <c r="X2734" s="7" t="b">
        <v>1</v>
      </c>
      <c r="Y2734" s="7" t="s">
        <v>2720</v>
      </c>
    </row>
    <row r="2735" spans="1:25" s="7" customFormat="1" x14ac:dyDescent="0.35">
      <c r="A2735" s="7" t="s">
        <v>3243</v>
      </c>
      <c r="B2735" s="7" t="s">
        <v>1496</v>
      </c>
      <c r="C2735" s="7" t="s">
        <v>1813</v>
      </c>
      <c r="D2735" s="7">
        <v>0.66666666666666696</v>
      </c>
      <c r="E2735" s="7">
        <v>0.17069755535394099</v>
      </c>
      <c r="F2735" s="7">
        <v>1.1626357779793901</v>
      </c>
      <c r="G2735" s="7">
        <v>4</v>
      </c>
      <c r="H2735" s="7">
        <v>0.66666666666666696</v>
      </c>
      <c r="I2735" s="7">
        <v>6</v>
      </c>
      <c r="J2735" s="7" t="s">
        <v>1425</v>
      </c>
      <c r="K2735" s="7" t="s">
        <v>2716</v>
      </c>
      <c r="L2735" s="7" t="s">
        <v>3240</v>
      </c>
      <c r="N2735" s="7" t="s">
        <v>3307</v>
      </c>
      <c r="O2735" s="7" t="s">
        <v>3207</v>
      </c>
      <c r="Q2735" s="7" t="s">
        <v>3245</v>
      </c>
      <c r="R2735" s="7" t="s">
        <v>1425</v>
      </c>
      <c r="S2735" s="7" t="s">
        <v>1496</v>
      </c>
      <c r="T2735" s="7" t="s">
        <v>2719</v>
      </c>
      <c r="V2735" s="7" t="s">
        <v>2714</v>
      </c>
      <c r="W2735" s="7">
        <v>0.95</v>
      </c>
      <c r="X2735" s="7" t="b">
        <v>1</v>
      </c>
      <c r="Y2735" s="7" t="s">
        <v>2720</v>
      </c>
    </row>
    <row r="2736" spans="1:25" x14ac:dyDescent="0.35">
      <c r="A2736" t="s">
        <v>3247</v>
      </c>
      <c r="B2736" t="s">
        <v>1496</v>
      </c>
      <c r="C2736" t="s">
        <v>1500</v>
      </c>
      <c r="D2736">
        <v>7.1428571428571397E-2</v>
      </c>
      <c r="E2736">
        <v>-2.8689203007637699E-2</v>
      </c>
      <c r="F2736">
        <v>0.17154634586478101</v>
      </c>
      <c r="G2736">
        <v>2</v>
      </c>
      <c r="H2736">
        <v>7.1428571428571397E-2</v>
      </c>
      <c r="I2736">
        <v>28</v>
      </c>
      <c r="J2736" t="s">
        <v>1426</v>
      </c>
      <c r="K2736" t="s">
        <v>2716</v>
      </c>
      <c r="L2736" t="s">
        <v>2731</v>
      </c>
      <c r="N2736" t="s">
        <v>3307</v>
      </c>
      <c r="O2736" t="s">
        <v>3207</v>
      </c>
      <c r="Q2736" t="s">
        <v>3248</v>
      </c>
      <c r="R2736" t="s">
        <v>1426</v>
      </c>
      <c r="S2736" t="s">
        <v>1496</v>
      </c>
      <c r="T2736" t="s">
        <v>2719</v>
      </c>
      <c r="V2736" t="s">
        <v>2714</v>
      </c>
      <c r="W2736">
        <v>0.95</v>
      </c>
      <c r="X2736" t="b">
        <v>1</v>
      </c>
      <c r="Y2736" t="s">
        <v>2720</v>
      </c>
    </row>
    <row r="2737" spans="1:25" x14ac:dyDescent="0.35">
      <c r="A2737" t="s">
        <v>3247</v>
      </c>
      <c r="B2737" t="s">
        <v>1496</v>
      </c>
      <c r="C2737" t="s">
        <v>1496</v>
      </c>
      <c r="D2737">
        <v>0.92857142857142805</v>
      </c>
      <c r="E2737">
        <v>0.82845365413521899</v>
      </c>
      <c r="F2737">
        <v>1.02868920300764</v>
      </c>
      <c r="G2737">
        <v>26</v>
      </c>
      <c r="H2737">
        <v>0.92857142857142905</v>
      </c>
      <c r="I2737">
        <v>28</v>
      </c>
      <c r="J2737" t="s">
        <v>1426</v>
      </c>
      <c r="K2737" t="s">
        <v>2716</v>
      </c>
      <c r="L2737" t="s">
        <v>2733</v>
      </c>
      <c r="N2737" t="s">
        <v>3307</v>
      </c>
      <c r="O2737" t="s">
        <v>3207</v>
      </c>
      <c r="Q2737" t="s">
        <v>3248</v>
      </c>
      <c r="R2737" t="s">
        <v>1426</v>
      </c>
      <c r="S2737" t="s">
        <v>1496</v>
      </c>
      <c r="T2737" t="s">
        <v>2719</v>
      </c>
      <c r="V2737" t="s">
        <v>2714</v>
      </c>
      <c r="W2737">
        <v>0.95</v>
      </c>
      <c r="X2737" t="b">
        <v>1</v>
      </c>
      <c r="Y2737" t="s">
        <v>2720</v>
      </c>
    </row>
    <row r="2738" spans="1:25" x14ac:dyDescent="0.35">
      <c r="A2738" t="s">
        <v>3249</v>
      </c>
      <c r="B2738" t="s">
        <v>1500</v>
      </c>
      <c r="C2738" t="s">
        <v>1500</v>
      </c>
      <c r="D2738">
        <v>1</v>
      </c>
      <c r="E2738">
        <v>1</v>
      </c>
      <c r="F2738">
        <v>1</v>
      </c>
      <c r="G2738">
        <v>4</v>
      </c>
      <c r="H2738">
        <v>1</v>
      </c>
      <c r="I2738">
        <v>4</v>
      </c>
      <c r="J2738" t="s">
        <v>1427</v>
      </c>
      <c r="K2738" t="s">
        <v>2716</v>
      </c>
      <c r="L2738" t="s">
        <v>2731</v>
      </c>
      <c r="N2738" t="s">
        <v>3307</v>
      </c>
      <c r="O2738" t="s">
        <v>3207</v>
      </c>
      <c r="Q2738" t="s">
        <v>3250</v>
      </c>
      <c r="R2738" t="s">
        <v>1427</v>
      </c>
      <c r="T2738" t="s">
        <v>2719</v>
      </c>
      <c r="V2738" t="s">
        <v>2714</v>
      </c>
      <c r="W2738">
        <v>0.95</v>
      </c>
      <c r="X2738" t="b">
        <v>1</v>
      </c>
      <c r="Y2738" t="s">
        <v>2720</v>
      </c>
    </row>
    <row r="2739" spans="1:25" x14ac:dyDescent="0.35">
      <c r="A2739" t="s">
        <v>3249</v>
      </c>
      <c r="B2739" t="s">
        <v>1496</v>
      </c>
      <c r="C2739" t="s">
        <v>1500</v>
      </c>
      <c r="D2739">
        <v>0.89637305699481895</v>
      </c>
      <c r="E2739">
        <v>0.85299748907473905</v>
      </c>
      <c r="F2739">
        <v>0.93974862491489897</v>
      </c>
      <c r="G2739">
        <v>173</v>
      </c>
      <c r="H2739">
        <v>0.89637305699481895</v>
      </c>
      <c r="I2739">
        <v>193</v>
      </c>
      <c r="J2739" t="s">
        <v>1427</v>
      </c>
      <c r="K2739" t="s">
        <v>2716</v>
      </c>
      <c r="L2739" t="s">
        <v>2731</v>
      </c>
      <c r="N2739" t="s">
        <v>3307</v>
      </c>
      <c r="O2739" t="s">
        <v>3207</v>
      </c>
      <c r="Q2739" t="s">
        <v>3250</v>
      </c>
      <c r="R2739" t="s">
        <v>1427</v>
      </c>
      <c r="T2739" t="s">
        <v>2719</v>
      </c>
      <c r="V2739" t="s">
        <v>2714</v>
      </c>
      <c r="W2739">
        <v>0.95</v>
      </c>
      <c r="X2739" t="b">
        <v>1</v>
      </c>
      <c r="Y2739" t="s">
        <v>2720</v>
      </c>
    </row>
    <row r="2740" spans="1:25" x14ac:dyDescent="0.35">
      <c r="A2740" t="s">
        <v>3249</v>
      </c>
      <c r="B2740" t="s">
        <v>1496</v>
      </c>
      <c r="C2740" t="s">
        <v>1496</v>
      </c>
      <c r="D2740">
        <v>0.10362694300518099</v>
      </c>
      <c r="E2740">
        <v>6.02513750851012E-2</v>
      </c>
      <c r="F2740">
        <v>0.14700251092526201</v>
      </c>
      <c r="G2740">
        <v>20</v>
      </c>
      <c r="H2740">
        <v>0.10362694300518099</v>
      </c>
      <c r="I2740">
        <v>193</v>
      </c>
      <c r="J2740" t="s">
        <v>1427</v>
      </c>
      <c r="K2740" t="s">
        <v>2716</v>
      </c>
      <c r="L2740" t="s">
        <v>2733</v>
      </c>
      <c r="N2740" t="s">
        <v>3307</v>
      </c>
      <c r="O2740" t="s">
        <v>3207</v>
      </c>
      <c r="Q2740" t="s">
        <v>3250</v>
      </c>
      <c r="R2740" t="s">
        <v>1427</v>
      </c>
      <c r="T2740" t="s">
        <v>2719</v>
      </c>
      <c r="V2740" t="s">
        <v>2714</v>
      </c>
      <c r="W2740">
        <v>0.95</v>
      </c>
      <c r="X2740" t="b">
        <v>1</v>
      </c>
      <c r="Y2740" t="s">
        <v>2720</v>
      </c>
    </row>
    <row r="2741" spans="1:25" x14ac:dyDescent="0.35">
      <c r="A2741" t="s">
        <v>3251</v>
      </c>
      <c r="B2741" t="s">
        <v>1496</v>
      </c>
      <c r="C2741" t="s">
        <v>2512</v>
      </c>
      <c r="D2741">
        <v>0.15</v>
      </c>
      <c r="E2741">
        <v>-1.7540339642232599E-2</v>
      </c>
      <c r="F2741">
        <v>0.31754033964223299</v>
      </c>
      <c r="G2741">
        <v>3</v>
      </c>
      <c r="H2741">
        <v>0.15</v>
      </c>
      <c r="I2741">
        <v>20</v>
      </c>
      <c r="J2741" t="s">
        <v>1428</v>
      </c>
      <c r="K2741" t="s">
        <v>2786</v>
      </c>
      <c r="L2741" t="s">
        <v>3252</v>
      </c>
      <c r="N2741" t="s">
        <v>3307</v>
      </c>
      <c r="O2741" t="s">
        <v>3207</v>
      </c>
      <c r="Q2741" t="s">
        <v>3253</v>
      </c>
      <c r="R2741" t="s">
        <v>1428</v>
      </c>
      <c r="S2741" t="s">
        <v>1496</v>
      </c>
      <c r="T2741" t="s">
        <v>2719</v>
      </c>
      <c r="V2741" t="s">
        <v>2714</v>
      </c>
      <c r="W2741">
        <v>0.95</v>
      </c>
      <c r="X2741" t="b">
        <v>1</v>
      </c>
      <c r="Y2741" t="s">
        <v>2720</v>
      </c>
    </row>
    <row r="2742" spans="1:25" x14ac:dyDescent="0.35">
      <c r="A2742" t="s">
        <v>3251</v>
      </c>
      <c r="B2742" t="s">
        <v>1496</v>
      </c>
      <c r="C2742" t="s">
        <v>3226</v>
      </c>
      <c r="D2742">
        <v>0.05</v>
      </c>
      <c r="E2742">
        <v>-5.2261251621334701E-2</v>
      </c>
      <c r="F2742">
        <v>0.152261251621335</v>
      </c>
      <c r="G2742">
        <v>1</v>
      </c>
      <c r="H2742">
        <v>0.05</v>
      </c>
      <c r="I2742">
        <v>20</v>
      </c>
      <c r="J2742" t="s">
        <v>1428</v>
      </c>
      <c r="K2742" t="s">
        <v>2786</v>
      </c>
      <c r="L2742" t="s">
        <v>3254</v>
      </c>
      <c r="N2742" t="s">
        <v>3307</v>
      </c>
      <c r="O2742" t="s">
        <v>3207</v>
      </c>
      <c r="Q2742" t="s">
        <v>3253</v>
      </c>
      <c r="R2742" t="s">
        <v>1428</v>
      </c>
      <c r="S2742" t="s">
        <v>1496</v>
      </c>
      <c r="T2742" t="s">
        <v>2719</v>
      </c>
      <c r="V2742" t="s">
        <v>2714</v>
      </c>
      <c r="W2742">
        <v>0.95</v>
      </c>
      <c r="X2742" t="b">
        <v>1</v>
      </c>
      <c r="Y2742" t="s">
        <v>2720</v>
      </c>
    </row>
    <row r="2743" spans="1:25" x14ac:dyDescent="0.35">
      <c r="A2743" t="s">
        <v>3251</v>
      </c>
      <c r="B2743" t="s">
        <v>1496</v>
      </c>
      <c r="C2743" t="s">
        <v>1604</v>
      </c>
      <c r="D2743">
        <v>0.55000000000000004</v>
      </c>
      <c r="E2743">
        <v>0.31657256342956602</v>
      </c>
      <c r="F2743">
        <v>0.78342743657043401</v>
      </c>
      <c r="G2743">
        <v>11</v>
      </c>
      <c r="H2743">
        <v>0.55000000000000004</v>
      </c>
      <c r="I2743">
        <v>20</v>
      </c>
      <c r="J2743" t="s">
        <v>1428</v>
      </c>
      <c r="K2743" t="s">
        <v>2786</v>
      </c>
      <c r="L2743" t="s">
        <v>3255</v>
      </c>
      <c r="N2743" t="s">
        <v>3307</v>
      </c>
      <c r="O2743" t="s">
        <v>3207</v>
      </c>
      <c r="Q2743" t="s">
        <v>3253</v>
      </c>
      <c r="R2743" t="s">
        <v>1428</v>
      </c>
      <c r="S2743" t="s">
        <v>1496</v>
      </c>
      <c r="T2743" t="s">
        <v>2719</v>
      </c>
      <c r="V2743" t="s">
        <v>2714</v>
      </c>
      <c r="W2743">
        <v>0.95</v>
      </c>
      <c r="X2743" t="b">
        <v>1</v>
      </c>
      <c r="Y2743" t="s">
        <v>2720</v>
      </c>
    </row>
    <row r="2744" spans="1:25" x14ac:dyDescent="0.35">
      <c r="A2744" t="s">
        <v>3251</v>
      </c>
      <c r="B2744" t="s">
        <v>1496</v>
      </c>
      <c r="C2744" t="s">
        <v>2095</v>
      </c>
      <c r="D2744">
        <v>0.25</v>
      </c>
      <c r="E2744">
        <v>4.68274950303579E-2</v>
      </c>
      <c r="F2744">
        <v>0.45317250496964201</v>
      </c>
      <c r="G2744">
        <v>5</v>
      </c>
      <c r="H2744">
        <v>0.25</v>
      </c>
      <c r="I2744">
        <v>20</v>
      </c>
      <c r="J2744" t="s">
        <v>1428</v>
      </c>
      <c r="K2744" t="s">
        <v>2786</v>
      </c>
      <c r="L2744" t="s">
        <v>3256</v>
      </c>
      <c r="N2744" t="s">
        <v>3307</v>
      </c>
      <c r="O2744" t="s">
        <v>3207</v>
      </c>
      <c r="Q2744" t="s">
        <v>3253</v>
      </c>
      <c r="R2744" t="s">
        <v>1428</v>
      </c>
      <c r="S2744" t="s">
        <v>1496</v>
      </c>
      <c r="T2744" t="s">
        <v>2719</v>
      </c>
      <c r="V2744" t="s">
        <v>2714</v>
      </c>
      <c r="W2744">
        <v>0.95</v>
      </c>
      <c r="X2744" t="b">
        <v>1</v>
      </c>
      <c r="Y2744" t="s">
        <v>2720</v>
      </c>
    </row>
    <row r="2745" spans="1:25" x14ac:dyDescent="0.35">
      <c r="A2745" t="s">
        <v>3251</v>
      </c>
      <c r="B2745" t="s">
        <v>1496</v>
      </c>
      <c r="C2745" t="s">
        <v>2356</v>
      </c>
      <c r="D2745">
        <v>0.05</v>
      </c>
      <c r="E2745">
        <v>-5.2261251621334701E-2</v>
      </c>
      <c r="F2745">
        <v>0.152261251621335</v>
      </c>
      <c r="G2745">
        <v>1</v>
      </c>
      <c r="H2745">
        <v>0.05</v>
      </c>
      <c r="I2745">
        <v>20</v>
      </c>
      <c r="J2745" t="s">
        <v>1428</v>
      </c>
      <c r="K2745" t="s">
        <v>2786</v>
      </c>
      <c r="L2745" t="s">
        <v>3230</v>
      </c>
      <c r="N2745" t="s">
        <v>3307</v>
      </c>
      <c r="O2745" t="s">
        <v>3207</v>
      </c>
      <c r="Q2745" t="s">
        <v>3253</v>
      </c>
      <c r="R2745" t="s">
        <v>1428</v>
      </c>
      <c r="S2745" t="s">
        <v>1496</v>
      </c>
      <c r="T2745" t="s">
        <v>2719</v>
      </c>
      <c r="V2745" t="s">
        <v>2714</v>
      </c>
      <c r="W2745">
        <v>0.95</v>
      </c>
      <c r="X2745" t="b">
        <v>1</v>
      </c>
      <c r="Y2745" t="s">
        <v>2720</v>
      </c>
    </row>
    <row r="2746" spans="1:25" x14ac:dyDescent="0.35">
      <c r="A2746" t="s">
        <v>3251</v>
      </c>
      <c r="B2746" t="s">
        <v>1496</v>
      </c>
      <c r="C2746" t="s">
        <v>1621</v>
      </c>
      <c r="D2746">
        <v>0.4</v>
      </c>
      <c r="E2746">
        <v>0.170136550376494</v>
      </c>
      <c r="F2746">
        <v>0.62986344962350604</v>
      </c>
      <c r="G2746">
        <v>8</v>
      </c>
      <c r="H2746">
        <v>0.4</v>
      </c>
      <c r="I2746">
        <v>20</v>
      </c>
      <c r="J2746" t="s">
        <v>1428</v>
      </c>
      <c r="K2746" t="s">
        <v>2786</v>
      </c>
      <c r="L2746" t="s">
        <v>3257</v>
      </c>
      <c r="N2746" t="s">
        <v>3307</v>
      </c>
      <c r="O2746" t="s">
        <v>3207</v>
      </c>
      <c r="Q2746" t="s">
        <v>3253</v>
      </c>
      <c r="R2746" t="s">
        <v>1428</v>
      </c>
      <c r="S2746" t="s">
        <v>1496</v>
      </c>
      <c r="T2746" t="s">
        <v>2719</v>
      </c>
      <c r="V2746" t="s">
        <v>2714</v>
      </c>
      <c r="W2746">
        <v>0.95</v>
      </c>
      <c r="X2746" t="b">
        <v>1</v>
      </c>
      <c r="Y2746" t="s">
        <v>2720</v>
      </c>
    </row>
    <row r="2747" spans="1:25" x14ac:dyDescent="0.35">
      <c r="A2747" t="s">
        <v>3251</v>
      </c>
      <c r="B2747" t="s">
        <v>1496</v>
      </c>
      <c r="C2747" t="s">
        <v>1697</v>
      </c>
      <c r="D2747">
        <v>0.15</v>
      </c>
      <c r="E2747">
        <v>-1.7540339642232599E-2</v>
      </c>
      <c r="F2747">
        <v>0.31754033964223299</v>
      </c>
      <c r="G2747">
        <v>3</v>
      </c>
      <c r="H2747">
        <v>0.15</v>
      </c>
      <c r="I2747">
        <v>20</v>
      </c>
      <c r="J2747" t="s">
        <v>1428</v>
      </c>
      <c r="K2747" t="s">
        <v>2786</v>
      </c>
      <c r="L2747" t="s">
        <v>3258</v>
      </c>
      <c r="N2747" t="s">
        <v>3307</v>
      </c>
      <c r="O2747" t="s">
        <v>3207</v>
      </c>
      <c r="Q2747" t="s">
        <v>3253</v>
      </c>
      <c r="R2747" t="s">
        <v>1428</v>
      </c>
      <c r="S2747" t="s">
        <v>1496</v>
      </c>
      <c r="T2747" t="s">
        <v>2719</v>
      </c>
      <c r="V2747" t="s">
        <v>2714</v>
      </c>
      <c r="W2747">
        <v>0.95</v>
      </c>
      <c r="X2747" t="b">
        <v>1</v>
      </c>
      <c r="Y2747" t="s">
        <v>2720</v>
      </c>
    </row>
    <row r="2748" spans="1:25" x14ac:dyDescent="0.35">
      <c r="A2748" t="s">
        <v>3251</v>
      </c>
      <c r="B2748" t="s">
        <v>1496</v>
      </c>
      <c r="C2748" t="s">
        <v>1576</v>
      </c>
      <c r="D2748">
        <v>0.05</v>
      </c>
      <c r="E2748">
        <v>-5.2261251621334701E-2</v>
      </c>
      <c r="F2748">
        <v>0.152261251621335</v>
      </c>
      <c r="G2748">
        <v>1</v>
      </c>
      <c r="H2748">
        <v>0.05</v>
      </c>
      <c r="I2748">
        <v>20</v>
      </c>
      <c r="J2748" t="s">
        <v>1428</v>
      </c>
      <c r="K2748" t="s">
        <v>2786</v>
      </c>
      <c r="L2748" t="s">
        <v>2807</v>
      </c>
      <c r="N2748" t="s">
        <v>3307</v>
      </c>
      <c r="O2748" t="s">
        <v>3207</v>
      </c>
      <c r="Q2748" t="s">
        <v>3253</v>
      </c>
      <c r="R2748" t="s">
        <v>1428</v>
      </c>
      <c r="S2748" t="s">
        <v>1496</v>
      </c>
      <c r="T2748" t="s">
        <v>2719</v>
      </c>
      <c r="V2748" t="s">
        <v>2714</v>
      </c>
      <c r="W2748">
        <v>0.95</v>
      </c>
      <c r="X2748" t="b">
        <v>1</v>
      </c>
      <c r="Y2748" t="s">
        <v>2720</v>
      </c>
    </row>
    <row r="2749" spans="1:25" x14ac:dyDescent="0.35">
      <c r="A2749" t="s">
        <v>3259</v>
      </c>
      <c r="B2749" t="s">
        <v>1500</v>
      </c>
      <c r="C2749" t="s">
        <v>1702</v>
      </c>
      <c r="D2749">
        <v>0.25</v>
      </c>
      <c r="E2749">
        <v>-0.178068951150467</v>
      </c>
      <c r="F2749">
        <v>0.67806895115046695</v>
      </c>
      <c r="G2749">
        <v>1</v>
      </c>
      <c r="H2749">
        <v>0.25</v>
      </c>
      <c r="I2749">
        <v>4</v>
      </c>
      <c r="J2749" t="s">
        <v>1442</v>
      </c>
      <c r="K2749" t="s">
        <v>2716</v>
      </c>
      <c r="L2749" t="s">
        <v>3197</v>
      </c>
      <c r="N2749" t="s">
        <v>3307</v>
      </c>
      <c r="O2749" t="s">
        <v>3260</v>
      </c>
      <c r="Q2749" t="s">
        <v>3261</v>
      </c>
      <c r="R2749" t="s">
        <v>1442</v>
      </c>
      <c r="T2749" t="s">
        <v>2719</v>
      </c>
      <c r="V2749" t="s">
        <v>2714</v>
      </c>
      <c r="W2749">
        <v>0.95</v>
      </c>
      <c r="X2749" t="b">
        <v>1</v>
      </c>
      <c r="Y2749" t="s">
        <v>2720</v>
      </c>
    </row>
    <row r="2750" spans="1:25" x14ac:dyDescent="0.35">
      <c r="A2750" t="s">
        <v>3259</v>
      </c>
      <c r="B2750" t="s">
        <v>1500</v>
      </c>
      <c r="C2750" t="s">
        <v>1518</v>
      </c>
      <c r="D2750">
        <v>0.5</v>
      </c>
      <c r="E2750">
        <v>5.7085516431142902E-3</v>
      </c>
      <c r="F2750">
        <v>0.99429144835688599</v>
      </c>
      <c r="G2750">
        <v>2</v>
      </c>
      <c r="H2750">
        <v>0.5</v>
      </c>
      <c r="I2750">
        <v>4</v>
      </c>
      <c r="J2750" t="s">
        <v>1442</v>
      </c>
      <c r="K2750" t="s">
        <v>2716</v>
      </c>
      <c r="L2750" t="s">
        <v>2818</v>
      </c>
      <c r="N2750" t="s">
        <v>3307</v>
      </c>
      <c r="O2750" t="s">
        <v>3260</v>
      </c>
      <c r="Q2750" t="s">
        <v>3261</v>
      </c>
      <c r="R2750" t="s">
        <v>1442</v>
      </c>
      <c r="T2750" t="s">
        <v>2719</v>
      </c>
      <c r="V2750" t="s">
        <v>2714</v>
      </c>
      <c r="W2750">
        <v>0.95</v>
      </c>
      <c r="X2750" t="b">
        <v>1</v>
      </c>
      <c r="Y2750" t="s">
        <v>2720</v>
      </c>
    </row>
    <row r="2751" spans="1:25" x14ac:dyDescent="0.35">
      <c r="A2751" t="s">
        <v>3259</v>
      </c>
      <c r="B2751" t="s">
        <v>1500</v>
      </c>
      <c r="C2751" t="s">
        <v>1563</v>
      </c>
      <c r="D2751">
        <v>0.25</v>
      </c>
      <c r="E2751">
        <v>-0.178068951150467</v>
      </c>
      <c r="F2751">
        <v>0.67806895115046695</v>
      </c>
      <c r="G2751">
        <v>1</v>
      </c>
      <c r="H2751">
        <v>0.25</v>
      </c>
      <c r="I2751">
        <v>4</v>
      </c>
      <c r="J2751" t="s">
        <v>1442</v>
      </c>
      <c r="K2751" t="s">
        <v>2716</v>
      </c>
      <c r="L2751" t="s">
        <v>2820</v>
      </c>
      <c r="N2751" t="s">
        <v>3307</v>
      </c>
      <c r="O2751" t="s">
        <v>3260</v>
      </c>
      <c r="Q2751" t="s">
        <v>3261</v>
      </c>
      <c r="R2751" t="s">
        <v>1442</v>
      </c>
      <c r="T2751" t="s">
        <v>2719</v>
      </c>
      <c r="V2751" t="s">
        <v>2714</v>
      </c>
      <c r="W2751">
        <v>0.95</v>
      </c>
      <c r="X2751" t="b">
        <v>1</v>
      </c>
      <c r="Y2751" t="s">
        <v>2720</v>
      </c>
    </row>
    <row r="2752" spans="1:25" x14ac:dyDescent="0.35">
      <c r="A2752" t="s">
        <v>3259</v>
      </c>
      <c r="B2752" t="s">
        <v>1496</v>
      </c>
      <c r="C2752" t="s">
        <v>1652</v>
      </c>
      <c r="D2752">
        <v>0.16580310880829</v>
      </c>
      <c r="E2752">
        <v>0.11287394269079599</v>
      </c>
      <c r="F2752">
        <v>0.21873227492578401</v>
      </c>
      <c r="G2752">
        <v>32</v>
      </c>
      <c r="H2752">
        <v>0.16580310880829</v>
      </c>
      <c r="I2752">
        <v>193</v>
      </c>
      <c r="J2752" t="s">
        <v>1442</v>
      </c>
      <c r="K2752" t="s">
        <v>2716</v>
      </c>
      <c r="L2752" t="s">
        <v>2850</v>
      </c>
      <c r="N2752" t="s">
        <v>3307</v>
      </c>
      <c r="O2752" t="s">
        <v>3260</v>
      </c>
      <c r="Q2752" t="s">
        <v>3261</v>
      </c>
      <c r="R2752" t="s">
        <v>1442</v>
      </c>
      <c r="T2752" t="s">
        <v>2719</v>
      </c>
      <c r="V2752" t="s">
        <v>2714</v>
      </c>
      <c r="W2752">
        <v>0.95</v>
      </c>
      <c r="X2752" t="b">
        <v>1</v>
      </c>
      <c r="Y2752" t="s">
        <v>2720</v>
      </c>
    </row>
    <row r="2753" spans="1:25" x14ac:dyDescent="0.35">
      <c r="A2753" t="s">
        <v>3259</v>
      </c>
      <c r="B2753" t="s">
        <v>1496</v>
      </c>
      <c r="C2753" t="s">
        <v>1702</v>
      </c>
      <c r="D2753">
        <v>3.10880829015544E-2</v>
      </c>
      <c r="E2753">
        <v>6.3877075372200604E-3</v>
      </c>
      <c r="F2753">
        <v>5.5788458265888803E-2</v>
      </c>
      <c r="G2753">
        <v>6</v>
      </c>
      <c r="H2753">
        <v>3.10880829015544E-2</v>
      </c>
      <c r="I2753">
        <v>193</v>
      </c>
      <c r="J2753" t="s">
        <v>1442</v>
      </c>
      <c r="K2753" t="s">
        <v>2716</v>
      </c>
      <c r="L2753" t="s">
        <v>3197</v>
      </c>
      <c r="N2753" t="s">
        <v>3307</v>
      </c>
      <c r="O2753" t="s">
        <v>3260</v>
      </c>
      <c r="Q2753" t="s">
        <v>3261</v>
      </c>
      <c r="R2753" t="s">
        <v>1442</v>
      </c>
      <c r="T2753" t="s">
        <v>2719</v>
      </c>
      <c r="V2753" t="s">
        <v>2714</v>
      </c>
      <c r="W2753">
        <v>0.95</v>
      </c>
      <c r="X2753" t="b">
        <v>1</v>
      </c>
      <c r="Y2753" t="s">
        <v>2720</v>
      </c>
    </row>
    <row r="2754" spans="1:25" x14ac:dyDescent="0.35">
      <c r="A2754" t="s">
        <v>3259</v>
      </c>
      <c r="B2754" t="s">
        <v>1496</v>
      </c>
      <c r="C2754" t="s">
        <v>1518</v>
      </c>
      <c r="D2754">
        <v>0.48704663212435201</v>
      </c>
      <c r="E2754">
        <v>0.41591076188808801</v>
      </c>
      <c r="F2754">
        <v>0.55818250236061695</v>
      </c>
      <c r="G2754">
        <v>94</v>
      </c>
      <c r="H2754">
        <v>0.48704663212435201</v>
      </c>
      <c r="I2754">
        <v>193</v>
      </c>
      <c r="J2754" t="s">
        <v>1442</v>
      </c>
      <c r="K2754" t="s">
        <v>2716</v>
      </c>
      <c r="L2754" t="s">
        <v>2818</v>
      </c>
      <c r="N2754" t="s">
        <v>3307</v>
      </c>
      <c r="O2754" t="s">
        <v>3260</v>
      </c>
      <c r="Q2754" t="s">
        <v>3261</v>
      </c>
      <c r="R2754" t="s">
        <v>1442</v>
      </c>
      <c r="T2754" t="s">
        <v>2719</v>
      </c>
      <c r="V2754" t="s">
        <v>2714</v>
      </c>
      <c r="W2754">
        <v>0.95</v>
      </c>
      <c r="X2754" t="b">
        <v>1</v>
      </c>
      <c r="Y2754" t="s">
        <v>2720</v>
      </c>
    </row>
    <row r="2755" spans="1:25" x14ac:dyDescent="0.35">
      <c r="A2755" t="s">
        <v>3259</v>
      </c>
      <c r="B2755" t="s">
        <v>1496</v>
      </c>
      <c r="C2755" t="s">
        <v>1563</v>
      </c>
      <c r="D2755">
        <v>0.31606217616580301</v>
      </c>
      <c r="E2755">
        <v>0.24989250021474299</v>
      </c>
      <c r="F2755">
        <v>0.382231852116863</v>
      </c>
      <c r="G2755">
        <v>61</v>
      </c>
      <c r="H2755">
        <v>0.31606217616580301</v>
      </c>
      <c r="I2755">
        <v>193</v>
      </c>
      <c r="J2755" t="s">
        <v>1442</v>
      </c>
      <c r="K2755" t="s">
        <v>2716</v>
      </c>
      <c r="L2755" t="s">
        <v>2820</v>
      </c>
      <c r="N2755" t="s">
        <v>3307</v>
      </c>
      <c r="O2755" t="s">
        <v>3260</v>
      </c>
      <c r="Q2755" t="s">
        <v>3261</v>
      </c>
      <c r="R2755" t="s">
        <v>1442</v>
      </c>
      <c r="T2755" t="s">
        <v>2719</v>
      </c>
      <c r="V2755" t="s">
        <v>2714</v>
      </c>
      <c r="W2755">
        <v>0.95</v>
      </c>
      <c r="X2755" t="b">
        <v>1</v>
      </c>
      <c r="Y2755" t="s">
        <v>2720</v>
      </c>
    </row>
    <row r="2756" spans="1:25" x14ac:dyDescent="0.35">
      <c r="A2756" t="s">
        <v>3262</v>
      </c>
      <c r="B2756" t="s">
        <v>1500</v>
      </c>
      <c r="C2756" t="s">
        <v>1702</v>
      </c>
      <c r="D2756">
        <v>0.25</v>
      </c>
      <c r="E2756">
        <v>-0.178068951150467</v>
      </c>
      <c r="F2756">
        <v>0.67806895115046695</v>
      </c>
      <c r="G2756">
        <v>1</v>
      </c>
      <c r="H2756">
        <v>0.25</v>
      </c>
      <c r="I2756">
        <v>4</v>
      </c>
      <c r="J2756" t="s">
        <v>1443</v>
      </c>
      <c r="K2756" t="s">
        <v>2716</v>
      </c>
      <c r="L2756" t="s">
        <v>3197</v>
      </c>
      <c r="N2756" t="s">
        <v>3307</v>
      </c>
      <c r="O2756" t="s">
        <v>3260</v>
      </c>
      <c r="Q2756" t="s">
        <v>3263</v>
      </c>
      <c r="R2756" t="s">
        <v>1443</v>
      </c>
      <c r="T2756" t="s">
        <v>2719</v>
      </c>
      <c r="V2756" t="s">
        <v>2714</v>
      </c>
      <c r="W2756">
        <v>0.95</v>
      </c>
      <c r="X2756" t="b">
        <v>1</v>
      </c>
      <c r="Y2756" t="s">
        <v>2720</v>
      </c>
    </row>
    <row r="2757" spans="1:25" x14ac:dyDescent="0.35">
      <c r="A2757" t="s">
        <v>3262</v>
      </c>
      <c r="B2757" t="s">
        <v>1500</v>
      </c>
      <c r="C2757" t="s">
        <v>1518</v>
      </c>
      <c r="D2757">
        <v>0.75</v>
      </c>
      <c r="E2757">
        <v>0.321931048849533</v>
      </c>
      <c r="F2757">
        <v>1.1780689511504701</v>
      </c>
      <c r="G2757">
        <v>3</v>
      </c>
      <c r="H2757">
        <v>0.75</v>
      </c>
      <c r="I2757">
        <v>4</v>
      </c>
      <c r="J2757" t="s">
        <v>1443</v>
      </c>
      <c r="K2757" t="s">
        <v>2716</v>
      </c>
      <c r="L2757" t="s">
        <v>2818</v>
      </c>
      <c r="N2757" t="s">
        <v>3307</v>
      </c>
      <c r="O2757" t="s">
        <v>3260</v>
      </c>
      <c r="Q2757" t="s">
        <v>3263</v>
      </c>
      <c r="R2757" t="s">
        <v>1443</v>
      </c>
      <c r="T2757" t="s">
        <v>2719</v>
      </c>
      <c r="V2757" t="s">
        <v>2714</v>
      </c>
      <c r="W2757">
        <v>0.95</v>
      </c>
      <c r="X2757" t="b">
        <v>1</v>
      </c>
      <c r="Y2757" t="s">
        <v>2720</v>
      </c>
    </row>
    <row r="2758" spans="1:25" x14ac:dyDescent="0.35">
      <c r="A2758" t="s">
        <v>3262</v>
      </c>
      <c r="B2758" t="s">
        <v>1496</v>
      </c>
      <c r="C2758" t="s">
        <v>1652</v>
      </c>
      <c r="D2758">
        <v>0.19170984455958601</v>
      </c>
      <c r="E2758">
        <v>0.135686338296506</v>
      </c>
      <c r="F2758">
        <v>0.24773335082266501</v>
      </c>
      <c r="G2758">
        <v>37</v>
      </c>
      <c r="H2758">
        <v>0.19170984455958501</v>
      </c>
      <c r="I2758">
        <v>193</v>
      </c>
      <c r="J2758" t="s">
        <v>1443</v>
      </c>
      <c r="K2758" t="s">
        <v>2716</v>
      </c>
      <c r="L2758" t="s">
        <v>2850</v>
      </c>
      <c r="N2758" t="s">
        <v>3307</v>
      </c>
      <c r="O2758" t="s">
        <v>3260</v>
      </c>
      <c r="Q2758" t="s">
        <v>3263</v>
      </c>
      <c r="R2758" t="s">
        <v>1443</v>
      </c>
      <c r="T2758" t="s">
        <v>2719</v>
      </c>
      <c r="V2758" t="s">
        <v>2714</v>
      </c>
      <c r="W2758">
        <v>0.95</v>
      </c>
      <c r="X2758" t="b">
        <v>1</v>
      </c>
      <c r="Y2758" t="s">
        <v>2720</v>
      </c>
    </row>
    <row r="2759" spans="1:25" x14ac:dyDescent="0.35">
      <c r="A2759" t="s">
        <v>3262</v>
      </c>
      <c r="B2759" t="s">
        <v>1496</v>
      </c>
      <c r="C2759" t="s">
        <v>1702</v>
      </c>
      <c r="D2759">
        <v>0.13989637305699501</v>
      </c>
      <c r="E2759">
        <v>9.0528655264636604E-2</v>
      </c>
      <c r="F2759">
        <v>0.189264090849353</v>
      </c>
      <c r="G2759">
        <v>27</v>
      </c>
      <c r="H2759">
        <v>0.13989637305699501</v>
      </c>
      <c r="I2759">
        <v>193</v>
      </c>
      <c r="J2759" t="s">
        <v>1443</v>
      </c>
      <c r="K2759" t="s">
        <v>2716</v>
      </c>
      <c r="L2759" t="s">
        <v>3197</v>
      </c>
      <c r="N2759" t="s">
        <v>3307</v>
      </c>
      <c r="O2759" t="s">
        <v>3260</v>
      </c>
      <c r="Q2759" t="s">
        <v>3263</v>
      </c>
      <c r="R2759" t="s">
        <v>1443</v>
      </c>
      <c r="T2759" t="s">
        <v>2719</v>
      </c>
      <c r="V2759" t="s">
        <v>2714</v>
      </c>
      <c r="W2759">
        <v>0.95</v>
      </c>
      <c r="X2759" t="b">
        <v>1</v>
      </c>
      <c r="Y2759" t="s">
        <v>2720</v>
      </c>
    </row>
    <row r="2760" spans="1:25" x14ac:dyDescent="0.35">
      <c r="A2760" t="s">
        <v>3262</v>
      </c>
      <c r="B2760" t="s">
        <v>1496</v>
      </c>
      <c r="C2760" t="s">
        <v>1518</v>
      </c>
      <c r="D2760">
        <v>0.45595854922279799</v>
      </c>
      <c r="E2760">
        <v>0.38507538269901098</v>
      </c>
      <c r="F2760">
        <v>0.526841715746585</v>
      </c>
      <c r="G2760">
        <v>88</v>
      </c>
      <c r="H2760">
        <v>0.45595854922279799</v>
      </c>
      <c r="I2760">
        <v>193</v>
      </c>
      <c r="J2760" t="s">
        <v>1443</v>
      </c>
      <c r="K2760" t="s">
        <v>2716</v>
      </c>
      <c r="L2760" t="s">
        <v>2818</v>
      </c>
      <c r="N2760" t="s">
        <v>3307</v>
      </c>
      <c r="O2760" t="s">
        <v>3260</v>
      </c>
      <c r="Q2760" t="s">
        <v>3263</v>
      </c>
      <c r="R2760" t="s">
        <v>1443</v>
      </c>
      <c r="T2760" t="s">
        <v>2719</v>
      </c>
      <c r="V2760" t="s">
        <v>2714</v>
      </c>
      <c r="W2760">
        <v>0.95</v>
      </c>
      <c r="X2760" t="b">
        <v>1</v>
      </c>
      <c r="Y2760" t="s">
        <v>2720</v>
      </c>
    </row>
    <row r="2761" spans="1:25" x14ac:dyDescent="0.35">
      <c r="A2761" t="s">
        <v>3262</v>
      </c>
      <c r="B2761" t="s">
        <v>1496</v>
      </c>
      <c r="C2761" t="s">
        <v>1563</v>
      </c>
      <c r="D2761">
        <v>0.21243523316062199</v>
      </c>
      <c r="E2761">
        <v>0.154222117101428</v>
      </c>
      <c r="F2761">
        <v>0.27064834921981601</v>
      </c>
      <c r="G2761">
        <v>41</v>
      </c>
      <c r="H2761">
        <v>0.21243523316062199</v>
      </c>
      <c r="I2761">
        <v>193</v>
      </c>
      <c r="J2761" t="s">
        <v>1443</v>
      </c>
      <c r="K2761" t="s">
        <v>2716</v>
      </c>
      <c r="L2761" t="s">
        <v>2820</v>
      </c>
      <c r="N2761" t="s">
        <v>3307</v>
      </c>
      <c r="O2761" t="s">
        <v>3260</v>
      </c>
      <c r="Q2761" t="s">
        <v>3263</v>
      </c>
      <c r="R2761" t="s">
        <v>1443</v>
      </c>
      <c r="T2761" t="s">
        <v>2719</v>
      </c>
      <c r="V2761" t="s">
        <v>2714</v>
      </c>
      <c r="W2761">
        <v>0.95</v>
      </c>
      <c r="X2761" t="b">
        <v>1</v>
      </c>
      <c r="Y2761" t="s">
        <v>2720</v>
      </c>
    </row>
    <row r="2762" spans="1:25" x14ac:dyDescent="0.35">
      <c r="A2762" t="s">
        <v>3264</v>
      </c>
      <c r="B2762" t="s">
        <v>1500</v>
      </c>
      <c r="C2762" t="s">
        <v>1500</v>
      </c>
      <c r="D2762">
        <v>1</v>
      </c>
      <c r="E2762">
        <v>1</v>
      </c>
      <c r="F2762">
        <v>1</v>
      </c>
      <c r="G2762">
        <v>4</v>
      </c>
      <c r="H2762">
        <v>1</v>
      </c>
      <c r="I2762">
        <v>4</v>
      </c>
      <c r="J2762" t="s">
        <v>1444</v>
      </c>
      <c r="K2762" t="s">
        <v>2716</v>
      </c>
      <c r="L2762" t="s">
        <v>2731</v>
      </c>
      <c r="N2762" t="s">
        <v>3307</v>
      </c>
      <c r="O2762" t="s">
        <v>3260</v>
      </c>
      <c r="Q2762" t="s">
        <v>3265</v>
      </c>
      <c r="R2762" t="s">
        <v>1444</v>
      </c>
      <c r="T2762" t="s">
        <v>2719</v>
      </c>
      <c r="V2762" t="s">
        <v>2714</v>
      </c>
      <c r="W2762">
        <v>0.95</v>
      </c>
      <c r="X2762" t="b">
        <v>1</v>
      </c>
      <c r="Y2762" t="s">
        <v>2720</v>
      </c>
    </row>
    <row r="2763" spans="1:25" x14ac:dyDescent="0.35">
      <c r="A2763" t="s">
        <v>3264</v>
      </c>
      <c r="B2763" t="s">
        <v>1496</v>
      </c>
      <c r="C2763" t="s">
        <v>1500</v>
      </c>
      <c r="D2763">
        <v>0.56994818652849699</v>
      </c>
      <c r="E2763">
        <v>0.499488206870637</v>
      </c>
      <c r="F2763">
        <v>0.64040816618635799</v>
      </c>
      <c r="G2763">
        <v>110</v>
      </c>
      <c r="H2763">
        <v>0.56994818652849699</v>
      </c>
      <c r="I2763">
        <v>193</v>
      </c>
      <c r="J2763" t="s">
        <v>1444</v>
      </c>
      <c r="K2763" t="s">
        <v>2716</v>
      </c>
      <c r="L2763" t="s">
        <v>2731</v>
      </c>
      <c r="N2763" t="s">
        <v>3307</v>
      </c>
      <c r="O2763" t="s">
        <v>3260</v>
      </c>
      <c r="Q2763" t="s">
        <v>3265</v>
      </c>
      <c r="R2763" t="s">
        <v>1444</v>
      </c>
      <c r="T2763" t="s">
        <v>2719</v>
      </c>
      <c r="V2763" t="s">
        <v>2714</v>
      </c>
      <c r="W2763">
        <v>0.95</v>
      </c>
      <c r="X2763" t="b">
        <v>1</v>
      </c>
      <c r="Y2763" t="s">
        <v>2720</v>
      </c>
    </row>
    <row r="2764" spans="1:25" x14ac:dyDescent="0.35">
      <c r="A2764" t="s">
        <v>3264</v>
      </c>
      <c r="B2764" t="s">
        <v>1496</v>
      </c>
      <c r="C2764" t="s">
        <v>1496</v>
      </c>
      <c r="D2764">
        <v>0.43005181347150301</v>
      </c>
      <c r="E2764">
        <v>0.35959183381364201</v>
      </c>
      <c r="F2764">
        <v>0.500511793129363</v>
      </c>
      <c r="G2764">
        <v>83</v>
      </c>
      <c r="H2764">
        <v>0.43005181347150301</v>
      </c>
      <c r="I2764">
        <v>193</v>
      </c>
      <c r="J2764" t="s">
        <v>1444</v>
      </c>
      <c r="K2764" t="s">
        <v>2716</v>
      </c>
      <c r="L2764" t="s">
        <v>2733</v>
      </c>
      <c r="N2764" t="s">
        <v>3307</v>
      </c>
      <c r="O2764" t="s">
        <v>3260</v>
      </c>
      <c r="Q2764" t="s">
        <v>3265</v>
      </c>
      <c r="R2764" t="s">
        <v>1444</v>
      </c>
      <c r="T2764" t="s">
        <v>2719</v>
      </c>
      <c r="V2764" t="s">
        <v>2714</v>
      </c>
      <c r="W2764">
        <v>0.95</v>
      </c>
      <c r="X2764" t="b">
        <v>1</v>
      </c>
      <c r="Y2764" t="s">
        <v>2720</v>
      </c>
    </row>
    <row r="2765" spans="1:25" x14ac:dyDescent="0.35">
      <c r="A2765" t="s">
        <v>3266</v>
      </c>
      <c r="B2765" t="s">
        <v>1496</v>
      </c>
      <c r="C2765" t="s">
        <v>1713</v>
      </c>
      <c r="D2765">
        <v>0.71084337349397597</v>
      </c>
      <c r="E2765">
        <v>0.61159488544768703</v>
      </c>
      <c r="F2765">
        <v>0.81009186154026502</v>
      </c>
      <c r="G2765">
        <v>59</v>
      </c>
      <c r="H2765">
        <v>0.71084337349397597</v>
      </c>
      <c r="I2765">
        <v>83</v>
      </c>
      <c r="J2765" t="s">
        <v>1445</v>
      </c>
      <c r="K2765" t="s">
        <v>2786</v>
      </c>
      <c r="L2765" t="s">
        <v>3267</v>
      </c>
      <c r="N2765" t="s">
        <v>3307</v>
      </c>
      <c r="O2765" t="s">
        <v>3260</v>
      </c>
      <c r="Q2765" t="s">
        <v>3268</v>
      </c>
      <c r="R2765" t="s">
        <v>1445</v>
      </c>
      <c r="S2765" t="s">
        <v>1496</v>
      </c>
      <c r="T2765" t="s">
        <v>2719</v>
      </c>
      <c r="V2765" t="s">
        <v>2714</v>
      </c>
      <c r="W2765">
        <v>0.95</v>
      </c>
      <c r="X2765" t="b">
        <v>1</v>
      </c>
      <c r="Y2765" t="s">
        <v>2720</v>
      </c>
    </row>
    <row r="2766" spans="1:25" x14ac:dyDescent="0.35">
      <c r="A2766" t="s">
        <v>3266</v>
      </c>
      <c r="B2766" t="s">
        <v>1496</v>
      </c>
      <c r="C2766" t="s">
        <v>1653</v>
      </c>
      <c r="D2766">
        <v>0.50602409638554202</v>
      </c>
      <c r="E2766">
        <v>0.396575840232058</v>
      </c>
      <c r="F2766">
        <v>0.61547235253902599</v>
      </c>
      <c r="G2766">
        <v>42</v>
      </c>
      <c r="H2766">
        <v>0.50602409638554202</v>
      </c>
      <c r="I2766">
        <v>83</v>
      </c>
      <c r="J2766" t="s">
        <v>1445</v>
      </c>
      <c r="K2766" t="s">
        <v>2786</v>
      </c>
      <c r="L2766" t="s">
        <v>3269</v>
      </c>
      <c r="N2766" t="s">
        <v>3307</v>
      </c>
      <c r="O2766" t="s">
        <v>3260</v>
      </c>
      <c r="Q2766" t="s">
        <v>3268</v>
      </c>
      <c r="R2766" t="s">
        <v>1445</v>
      </c>
      <c r="S2766" t="s">
        <v>1496</v>
      </c>
      <c r="T2766" t="s">
        <v>2719</v>
      </c>
      <c r="V2766" t="s">
        <v>2714</v>
      </c>
      <c r="W2766">
        <v>0.95</v>
      </c>
      <c r="X2766" t="b">
        <v>1</v>
      </c>
      <c r="Y2766" t="s">
        <v>2720</v>
      </c>
    </row>
    <row r="2767" spans="1:25" x14ac:dyDescent="0.35">
      <c r="A2767" t="s">
        <v>3266</v>
      </c>
      <c r="B2767" t="s">
        <v>1496</v>
      </c>
      <c r="C2767" t="s">
        <v>3270</v>
      </c>
      <c r="D2767">
        <v>0.132530120481928</v>
      </c>
      <c r="E2767">
        <v>5.8304324504251999E-2</v>
      </c>
      <c r="F2767">
        <v>0.20675591645960301</v>
      </c>
      <c r="G2767">
        <v>11</v>
      </c>
      <c r="H2767">
        <v>0.132530120481928</v>
      </c>
      <c r="I2767">
        <v>83</v>
      </c>
      <c r="J2767" t="s">
        <v>1445</v>
      </c>
      <c r="K2767" t="s">
        <v>2786</v>
      </c>
      <c r="L2767" t="s">
        <v>3271</v>
      </c>
      <c r="N2767" t="s">
        <v>3307</v>
      </c>
      <c r="O2767" t="s">
        <v>3260</v>
      </c>
      <c r="Q2767" t="s">
        <v>3268</v>
      </c>
      <c r="R2767" t="s">
        <v>1445</v>
      </c>
      <c r="S2767" t="s">
        <v>1496</v>
      </c>
      <c r="T2767" t="s">
        <v>2719</v>
      </c>
      <c r="V2767" t="s">
        <v>2714</v>
      </c>
      <c r="W2767">
        <v>0.95</v>
      </c>
      <c r="X2767" t="b">
        <v>1</v>
      </c>
      <c r="Y2767" t="s">
        <v>2720</v>
      </c>
    </row>
    <row r="2768" spans="1:25" x14ac:dyDescent="0.35">
      <c r="A2768" t="s">
        <v>3266</v>
      </c>
      <c r="B2768" t="s">
        <v>1496</v>
      </c>
      <c r="C2768" t="s">
        <v>3272</v>
      </c>
      <c r="D2768">
        <v>1.20481927710843E-2</v>
      </c>
      <c r="E2768">
        <v>-1.18353747767375E-2</v>
      </c>
      <c r="F2768">
        <v>3.5931760318906103E-2</v>
      </c>
      <c r="G2768">
        <v>1</v>
      </c>
      <c r="H2768">
        <v>1.20481927710843E-2</v>
      </c>
      <c r="I2768">
        <v>83</v>
      </c>
      <c r="J2768" t="s">
        <v>1445</v>
      </c>
      <c r="K2768" t="s">
        <v>2786</v>
      </c>
      <c r="L2768" t="s">
        <v>3273</v>
      </c>
      <c r="N2768" t="s">
        <v>3307</v>
      </c>
      <c r="O2768" t="s">
        <v>3260</v>
      </c>
      <c r="Q2768" t="s">
        <v>3268</v>
      </c>
      <c r="R2768" t="s">
        <v>1445</v>
      </c>
      <c r="S2768" t="s">
        <v>1496</v>
      </c>
      <c r="T2768" t="s">
        <v>2719</v>
      </c>
      <c r="V2768" t="s">
        <v>2714</v>
      </c>
      <c r="W2768">
        <v>0.95</v>
      </c>
      <c r="X2768" t="b">
        <v>1</v>
      </c>
      <c r="Y2768" t="s">
        <v>2720</v>
      </c>
    </row>
    <row r="2769" spans="1:25" x14ac:dyDescent="0.35">
      <c r="A2769" t="s">
        <v>3266</v>
      </c>
      <c r="B2769" t="s">
        <v>1496</v>
      </c>
      <c r="C2769" t="s">
        <v>3274</v>
      </c>
      <c r="D2769">
        <v>3.6144578313252997E-2</v>
      </c>
      <c r="E2769">
        <v>-4.7153775912884797E-3</v>
      </c>
      <c r="F2769">
        <v>7.7004534217794504E-2</v>
      </c>
      <c r="G2769">
        <v>3</v>
      </c>
      <c r="H2769">
        <v>3.6144578313252997E-2</v>
      </c>
      <c r="I2769">
        <v>83</v>
      </c>
      <c r="J2769" t="s">
        <v>1445</v>
      </c>
      <c r="K2769" t="s">
        <v>2786</v>
      </c>
      <c r="L2769" t="s">
        <v>3275</v>
      </c>
      <c r="N2769" t="s">
        <v>3307</v>
      </c>
      <c r="O2769" t="s">
        <v>3260</v>
      </c>
      <c r="Q2769" t="s">
        <v>3268</v>
      </c>
      <c r="R2769" t="s">
        <v>1445</v>
      </c>
      <c r="S2769" t="s">
        <v>1496</v>
      </c>
      <c r="T2769" t="s">
        <v>2719</v>
      </c>
      <c r="V2769" t="s">
        <v>2714</v>
      </c>
      <c r="W2769">
        <v>0.95</v>
      </c>
      <c r="X2769" t="b">
        <v>1</v>
      </c>
      <c r="Y2769" t="s">
        <v>2720</v>
      </c>
    </row>
    <row r="2770" spans="1:25" x14ac:dyDescent="0.35">
      <c r="A2770" t="s">
        <v>3266</v>
      </c>
      <c r="B2770" t="s">
        <v>1496</v>
      </c>
      <c r="C2770" t="s">
        <v>1722</v>
      </c>
      <c r="D2770">
        <v>0.25301204819277101</v>
      </c>
      <c r="E2770">
        <v>0.15784255317925899</v>
      </c>
      <c r="F2770">
        <v>0.34818154320628297</v>
      </c>
      <c r="G2770">
        <v>21</v>
      </c>
      <c r="H2770">
        <v>0.25301204819277101</v>
      </c>
      <c r="I2770">
        <v>83</v>
      </c>
      <c r="J2770" t="s">
        <v>1445</v>
      </c>
      <c r="K2770" t="s">
        <v>2786</v>
      </c>
      <c r="L2770" t="s">
        <v>3276</v>
      </c>
      <c r="N2770" t="s">
        <v>3307</v>
      </c>
      <c r="O2770" t="s">
        <v>3260</v>
      </c>
      <c r="Q2770" t="s">
        <v>3268</v>
      </c>
      <c r="R2770" t="s">
        <v>1445</v>
      </c>
      <c r="S2770" t="s">
        <v>1496</v>
      </c>
      <c r="T2770" t="s">
        <v>2719</v>
      </c>
      <c r="V2770" t="s">
        <v>2714</v>
      </c>
      <c r="W2770">
        <v>0.95</v>
      </c>
      <c r="X2770" t="b">
        <v>1</v>
      </c>
      <c r="Y2770" t="s">
        <v>2720</v>
      </c>
    </row>
    <row r="2771" spans="1:25" x14ac:dyDescent="0.35">
      <c r="A2771" t="s">
        <v>3266</v>
      </c>
      <c r="B2771" t="s">
        <v>1496</v>
      </c>
      <c r="C2771" t="s">
        <v>1863</v>
      </c>
      <c r="D2771">
        <v>0.180722891566265</v>
      </c>
      <c r="E2771">
        <v>9.6487934540012796E-2</v>
      </c>
      <c r="F2771">
        <v>0.26495784859251698</v>
      </c>
      <c r="G2771">
        <v>15</v>
      </c>
      <c r="H2771">
        <v>0.180722891566265</v>
      </c>
      <c r="I2771">
        <v>83</v>
      </c>
      <c r="J2771" t="s">
        <v>1445</v>
      </c>
      <c r="K2771" t="s">
        <v>2786</v>
      </c>
      <c r="L2771" t="s">
        <v>3277</v>
      </c>
      <c r="N2771" t="s">
        <v>3307</v>
      </c>
      <c r="O2771" t="s">
        <v>3260</v>
      </c>
      <c r="Q2771" t="s">
        <v>3268</v>
      </c>
      <c r="R2771" t="s">
        <v>1445</v>
      </c>
      <c r="S2771" t="s">
        <v>1496</v>
      </c>
      <c r="T2771" t="s">
        <v>2719</v>
      </c>
      <c r="V2771" t="s">
        <v>2714</v>
      </c>
      <c r="W2771">
        <v>0.95</v>
      </c>
      <c r="X2771" t="b">
        <v>1</v>
      </c>
      <c r="Y2771" t="s">
        <v>2720</v>
      </c>
    </row>
    <row r="2772" spans="1:25" x14ac:dyDescent="0.35">
      <c r="A2772" t="s">
        <v>3266</v>
      </c>
      <c r="B2772" t="s">
        <v>1496</v>
      </c>
      <c r="C2772" t="s">
        <v>2493</v>
      </c>
      <c r="D2772">
        <v>9.6385542168674704E-2</v>
      </c>
      <c r="E2772">
        <v>3.1780279292476399E-2</v>
      </c>
      <c r="F2772">
        <v>0.16099080504487301</v>
      </c>
      <c r="G2772">
        <v>8</v>
      </c>
      <c r="H2772">
        <v>9.6385542168674704E-2</v>
      </c>
      <c r="I2772">
        <v>83</v>
      </c>
      <c r="J2772" t="s">
        <v>1445</v>
      </c>
      <c r="K2772" t="s">
        <v>2786</v>
      </c>
      <c r="L2772" t="s">
        <v>3278</v>
      </c>
      <c r="N2772" t="s">
        <v>3307</v>
      </c>
      <c r="O2772" t="s">
        <v>3260</v>
      </c>
      <c r="Q2772" t="s">
        <v>3268</v>
      </c>
      <c r="R2772" t="s">
        <v>1445</v>
      </c>
      <c r="S2772" t="s">
        <v>1496</v>
      </c>
      <c r="T2772" t="s">
        <v>2719</v>
      </c>
      <c r="V2772" t="s">
        <v>2714</v>
      </c>
      <c r="W2772">
        <v>0.95</v>
      </c>
      <c r="X2772" t="b">
        <v>1</v>
      </c>
      <c r="Y2772" t="s">
        <v>2720</v>
      </c>
    </row>
    <row r="2773" spans="1:25" x14ac:dyDescent="0.35">
      <c r="A2773" t="s">
        <v>3266</v>
      </c>
      <c r="B2773" t="s">
        <v>1496</v>
      </c>
      <c r="C2773" t="s">
        <v>3279</v>
      </c>
      <c r="D2773">
        <v>1.20481927710843E-2</v>
      </c>
      <c r="E2773">
        <v>-1.1835374776737399E-2</v>
      </c>
      <c r="F2773">
        <v>3.5931760318906103E-2</v>
      </c>
      <c r="G2773">
        <v>1</v>
      </c>
      <c r="H2773">
        <v>1.20481927710843E-2</v>
      </c>
      <c r="I2773">
        <v>83</v>
      </c>
      <c r="J2773" t="s">
        <v>1445</v>
      </c>
      <c r="K2773" t="s">
        <v>2786</v>
      </c>
      <c r="L2773" t="s">
        <v>3280</v>
      </c>
      <c r="N2773" t="s">
        <v>3307</v>
      </c>
      <c r="O2773" t="s">
        <v>3260</v>
      </c>
      <c r="Q2773" t="s">
        <v>3268</v>
      </c>
      <c r="R2773" t="s">
        <v>1445</v>
      </c>
      <c r="S2773" t="s">
        <v>1496</v>
      </c>
      <c r="T2773" t="s">
        <v>2719</v>
      </c>
      <c r="V2773" t="s">
        <v>2714</v>
      </c>
      <c r="W2773">
        <v>0.95</v>
      </c>
      <c r="X2773" t="b">
        <v>1</v>
      </c>
      <c r="Y2773" t="s">
        <v>2720</v>
      </c>
    </row>
    <row r="2774" spans="1:25" x14ac:dyDescent="0.35">
      <c r="A2774" t="s">
        <v>3266</v>
      </c>
      <c r="B2774" t="s">
        <v>1496</v>
      </c>
      <c r="C2774" t="s">
        <v>1702</v>
      </c>
      <c r="D2774">
        <v>3.6144578313252997E-2</v>
      </c>
      <c r="E2774">
        <v>-4.7153775912884797E-3</v>
      </c>
      <c r="F2774">
        <v>7.7004534217794504E-2</v>
      </c>
      <c r="G2774">
        <v>3</v>
      </c>
      <c r="H2774">
        <v>3.6144578313252997E-2</v>
      </c>
      <c r="I2774">
        <v>83</v>
      </c>
      <c r="J2774" t="s">
        <v>1445</v>
      </c>
      <c r="K2774" t="s">
        <v>2786</v>
      </c>
      <c r="L2774" t="s">
        <v>2832</v>
      </c>
      <c r="N2774" t="s">
        <v>3307</v>
      </c>
      <c r="O2774" t="s">
        <v>3260</v>
      </c>
      <c r="Q2774" t="s">
        <v>3268</v>
      </c>
      <c r="R2774" t="s">
        <v>1445</v>
      </c>
      <c r="S2774" t="s">
        <v>1496</v>
      </c>
      <c r="T2774" t="s">
        <v>2719</v>
      </c>
      <c r="V2774" t="s">
        <v>2714</v>
      </c>
      <c r="W2774">
        <v>0.95</v>
      </c>
      <c r="X2774" t="b">
        <v>1</v>
      </c>
      <c r="Y2774" t="s">
        <v>2720</v>
      </c>
    </row>
    <row r="2775" spans="1:25" x14ac:dyDescent="0.35">
      <c r="A2775" t="s">
        <v>3281</v>
      </c>
      <c r="B2775" t="s">
        <v>1496</v>
      </c>
      <c r="C2775" t="s">
        <v>1623</v>
      </c>
      <c r="D2775">
        <v>0.65060240963855398</v>
      </c>
      <c r="E2775">
        <v>0.54622941323958096</v>
      </c>
      <c r="F2775">
        <v>0.754975406037527</v>
      </c>
      <c r="G2775">
        <v>54</v>
      </c>
      <c r="H2775">
        <v>0.65060240963855398</v>
      </c>
      <c r="I2775">
        <v>83</v>
      </c>
      <c r="J2775" t="s">
        <v>1460</v>
      </c>
      <c r="K2775" t="s">
        <v>2786</v>
      </c>
      <c r="L2775" t="s">
        <v>3282</v>
      </c>
      <c r="N2775" t="s">
        <v>3307</v>
      </c>
      <c r="O2775" t="s">
        <v>3260</v>
      </c>
      <c r="Q2775" t="s">
        <v>3283</v>
      </c>
      <c r="R2775" t="s">
        <v>1460</v>
      </c>
      <c r="S2775" t="s">
        <v>1496</v>
      </c>
      <c r="T2775" t="s">
        <v>2719</v>
      </c>
      <c r="V2775" t="s">
        <v>2714</v>
      </c>
      <c r="W2775">
        <v>0.95</v>
      </c>
      <c r="X2775" t="b">
        <v>1</v>
      </c>
      <c r="Y2775" t="s">
        <v>2720</v>
      </c>
    </row>
    <row r="2776" spans="1:25" x14ac:dyDescent="0.35">
      <c r="A2776" t="s">
        <v>3281</v>
      </c>
      <c r="B2776" t="s">
        <v>1496</v>
      </c>
      <c r="C2776" t="s">
        <v>1522</v>
      </c>
      <c r="D2776">
        <v>0.40963855421686801</v>
      </c>
      <c r="E2776">
        <v>0.30198465333143498</v>
      </c>
      <c r="F2776">
        <v>0.51729245510230004</v>
      </c>
      <c r="G2776">
        <v>34</v>
      </c>
      <c r="H2776">
        <v>0.40963855421686701</v>
      </c>
      <c r="I2776">
        <v>83</v>
      </c>
      <c r="J2776" t="s">
        <v>1460</v>
      </c>
      <c r="K2776" t="s">
        <v>2786</v>
      </c>
      <c r="L2776" t="s">
        <v>3284</v>
      </c>
      <c r="N2776" t="s">
        <v>3307</v>
      </c>
      <c r="O2776" t="s">
        <v>3260</v>
      </c>
      <c r="Q2776" t="s">
        <v>3283</v>
      </c>
      <c r="R2776" t="s">
        <v>1460</v>
      </c>
      <c r="S2776" t="s">
        <v>1496</v>
      </c>
      <c r="T2776" t="s">
        <v>2719</v>
      </c>
      <c r="V2776" t="s">
        <v>2714</v>
      </c>
      <c r="W2776">
        <v>0.95</v>
      </c>
      <c r="X2776" t="b">
        <v>1</v>
      </c>
      <c r="Y2776" t="s">
        <v>2720</v>
      </c>
    </row>
    <row r="2777" spans="1:25" x14ac:dyDescent="0.35">
      <c r="A2777" t="s">
        <v>3281</v>
      </c>
      <c r="B2777" t="s">
        <v>1496</v>
      </c>
      <c r="C2777" t="s">
        <v>1714</v>
      </c>
      <c r="D2777">
        <v>0.120481927710843</v>
      </c>
      <c r="E2777">
        <v>4.9220633943341002E-2</v>
      </c>
      <c r="F2777">
        <v>0.19174322147834599</v>
      </c>
      <c r="G2777">
        <v>10</v>
      </c>
      <c r="H2777">
        <v>0.120481927710843</v>
      </c>
      <c r="I2777">
        <v>83</v>
      </c>
      <c r="J2777" t="s">
        <v>1460</v>
      </c>
      <c r="K2777" t="s">
        <v>2786</v>
      </c>
      <c r="L2777" t="s">
        <v>3285</v>
      </c>
      <c r="N2777" t="s">
        <v>3307</v>
      </c>
      <c r="O2777" t="s">
        <v>3260</v>
      </c>
      <c r="Q2777" t="s">
        <v>3283</v>
      </c>
      <c r="R2777" t="s">
        <v>1460</v>
      </c>
      <c r="S2777" t="s">
        <v>1496</v>
      </c>
      <c r="T2777" t="s">
        <v>2719</v>
      </c>
      <c r="V2777" t="s">
        <v>2714</v>
      </c>
      <c r="W2777">
        <v>0.95</v>
      </c>
      <c r="X2777" t="b">
        <v>1</v>
      </c>
      <c r="Y2777" t="s">
        <v>2720</v>
      </c>
    </row>
    <row r="2778" spans="1:25" x14ac:dyDescent="0.35">
      <c r="A2778" t="s">
        <v>3281</v>
      </c>
      <c r="B2778" t="s">
        <v>1496</v>
      </c>
      <c r="C2778" t="s">
        <v>3286</v>
      </c>
      <c r="D2778">
        <v>2.40963855421687E-2</v>
      </c>
      <c r="E2778">
        <v>-9.4734937792069797E-3</v>
      </c>
      <c r="F2778">
        <v>5.76662648635443E-2</v>
      </c>
      <c r="G2778">
        <v>2</v>
      </c>
      <c r="H2778">
        <v>2.40963855421687E-2</v>
      </c>
      <c r="I2778">
        <v>83</v>
      </c>
      <c r="J2778" t="s">
        <v>1460</v>
      </c>
      <c r="K2778" t="s">
        <v>2786</v>
      </c>
      <c r="L2778" t="s">
        <v>3287</v>
      </c>
      <c r="N2778" t="s">
        <v>3307</v>
      </c>
      <c r="O2778" t="s">
        <v>3260</v>
      </c>
      <c r="Q2778" t="s">
        <v>3283</v>
      </c>
      <c r="R2778" t="s">
        <v>1460</v>
      </c>
      <c r="S2778" t="s">
        <v>1496</v>
      </c>
      <c r="T2778" t="s">
        <v>2719</v>
      </c>
      <c r="V2778" t="s">
        <v>2714</v>
      </c>
      <c r="W2778">
        <v>0.95</v>
      </c>
      <c r="X2778" t="b">
        <v>1</v>
      </c>
      <c r="Y2778" t="s">
        <v>2720</v>
      </c>
    </row>
    <row r="2779" spans="1:25" x14ac:dyDescent="0.35">
      <c r="A2779" t="s">
        <v>3281</v>
      </c>
      <c r="B2779" t="s">
        <v>1496</v>
      </c>
      <c r="C2779" t="s">
        <v>3288</v>
      </c>
      <c r="D2779">
        <v>3.6144578313252997E-2</v>
      </c>
      <c r="E2779">
        <v>-4.7153775912884797E-3</v>
      </c>
      <c r="F2779">
        <v>7.7004534217794504E-2</v>
      </c>
      <c r="G2779">
        <v>3</v>
      </c>
      <c r="H2779">
        <v>3.6144578313252997E-2</v>
      </c>
      <c r="I2779">
        <v>83</v>
      </c>
      <c r="J2779" t="s">
        <v>1460</v>
      </c>
      <c r="K2779" t="s">
        <v>2786</v>
      </c>
      <c r="L2779" t="s">
        <v>3289</v>
      </c>
      <c r="N2779" t="s">
        <v>3307</v>
      </c>
      <c r="O2779" t="s">
        <v>3260</v>
      </c>
      <c r="Q2779" t="s">
        <v>3283</v>
      </c>
      <c r="R2779" t="s">
        <v>1460</v>
      </c>
      <c r="S2779" t="s">
        <v>1496</v>
      </c>
      <c r="T2779" t="s">
        <v>2719</v>
      </c>
      <c r="V2779" t="s">
        <v>2714</v>
      </c>
      <c r="W2779">
        <v>0.95</v>
      </c>
      <c r="X2779" t="b">
        <v>1</v>
      </c>
      <c r="Y2779" t="s">
        <v>2720</v>
      </c>
    </row>
    <row r="2780" spans="1:25" x14ac:dyDescent="0.35">
      <c r="A2780" t="s">
        <v>3281</v>
      </c>
      <c r="B2780" t="s">
        <v>1496</v>
      </c>
      <c r="C2780" t="s">
        <v>3290</v>
      </c>
      <c r="D2780">
        <v>7.2289156626505993E-2</v>
      </c>
      <c r="E2780">
        <v>1.5598268528831401E-2</v>
      </c>
      <c r="F2780">
        <v>0.12898004472418101</v>
      </c>
      <c r="G2780">
        <v>6</v>
      </c>
      <c r="H2780">
        <v>7.2289156626505993E-2</v>
      </c>
      <c r="I2780">
        <v>83</v>
      </c>
      <c r="J2780" t="s">
        <v>1460</v>
      </c>
      <c r="K2780" t="s">
        <v>2786</v>
      </c>
      <c r="L2780" t="s">
        <v>3291</v>
      </c>
      <c r="N2780" t="s">
        <v>3307</v>
      </c>
      <c r="O2780" t="s">
        <v>3260</v>
      </c>
      <c r="Q2780" t="s">
        <v>3283</v>
      </c>
      <c r="R2780" t="s">
        <v>1460</v>
      </c>
      <c r="S2780" t="s">
        <v>1496</v>
      </c>
      <c r="T2780" t="s">
        <v>2719</v>
      </c>
      <c r="V2780" t="s">
        <v>2714</v>
      </c>
      <c r="W2780">
        <v>0.95</v>
      </c>
      <c r="X2780" t="b">
        <v>1</v>
      </c>
      <c r="Y2780" t="s">
        <v>2720</v>
      </c>
    </row>
    <row r="2781" spans="1:25" x14ac:dyDescent="0.35">
      <c r="A2781" t="s">
        <v>3281</v>
      </c>
      <c r="B2781" t="s">
        <v>1496</v>
      </c>
      <c r="C2781" t="s">
        <v>3292</v>
      </c>
      <c r="D2781">
        <v>2.40963855421687E-2</v>
      </c>
      <c r="E2781">
        <v>-9.4734937792069606E-3</v>
      </c>
      <c r="F2781">
        <v>5.76662648635443E-2</v>
      </c>
      <c r="G2781">
        <v>2</v>
      </c>
      <c r="H2781">
        <v>2.40963855421687E-2</v>
      </c>
      <c r="I2781">
        <v>83</v>
      </c>
      <c r="J2781" t="s">
        <v>1460</v>
      </c>
      <c r="K2781" t="s">
        <v>2786</v>
      </c>
      <c r="L2781" t="s">
        <v>3293</v>
      </c>
      <c r="N2781" t="s">
        <v>3307</v>
      </c>
      <c r="O2781" t="s">
        <v>3260</v>
      </c>
      <c r="Q2781" t="s">
        <v>3283</v>
      </c>
      <c r="R2781" t="s">
        <v>1460</v>
      </c>
      <c r="S2781" t="s">
        <v>1496</v>
      </c>
      <c r="T2781" t="s">
        <v>2719</v>
      </c>
      <c r="V2781" t="s">
        <v>2714</v>
      </c>
      <c r="W2781">
        <v>0.95</v>
      </c>
      <c r="X2781" t="b">
        <v>1</v>
      </c>
      <c r="Y2781" t="s">
        <v>2720</v>
      </c>
    </row>
    <row r="2782" spans="1:25" x14ac:dyDescent="0.35">
      <c r="A2782" t="s">
        <v>3281</v>
      </c>
      <c r="B2782" t="s">
        <v>1496</v>
      </c>
      <c r="C2782" t="s">
        <v>3294</v>
      </c>
      <c r="D2782">
        <v>1.20481927710843E-2</v>
      </c>
      <c r="E2782">
        <v>-1.18353747767375E-2</v>
      </c>
      <c r="F2782">
        <v>3.5931760318906103E-2</v>
      </c>
      <c r="G2782">
        <v>1</v>
      </c>
      <c r="H2782">
        <v>1.20481927710843E-2</v>
      </c>
      <c r="I2782">
        <v>83</v>
      </c>
      <c r="J2782" t="s">
        <v>1460</v>
      </c>
      <c r="K2782" t="s">
        <v>2786</v>
      </c>
      <c r="L2782" t="s">
        <v>3295</v>
      </c>
      <c r="N2782" t="s">
        <v>3307</v>
      </c>
      <c r="O2782" t="s">
        <v>3260</v>
      </c>
      <c r="Q2782" t="s">
        <v>3283</v>
      </c>
      <c r="R2782" t="s">
        <v>1460</v>
      </c>
      <c r="S2782" t="s">
        <v>1496</v>
      </c>
      <c r="T2782" t="s">
        <v>2719</v>
      </c>
      <c r="V2782" t="s">
        <v>2714</v>
      </c>
      <c r="W2782">
        <v>0.95</v>
      </c>
      <c r="X2782" t="b">
        <v>1</v>
      </c>
      <c r="Y2782" t="s">
        <v>2720</v>
      </c>
    </row>
    <row r="2783" spans="1:25" x14ac:dyDescent="0.35">
      <c r="A2783" t="s">
        <v>3281</v>
      </c>
      <c r="B2783" t="s">
        <v>1496</v>
      </c>
      <c r="C2783" t="s">
        <v>1702</v>
      </c>
      <c r="D2783">
        <v>1.20481927710843E-2</v>
      </c>
      <c r="E2783">
        <v>-1.1835374776737399E-2</v>
      </c>
      <c r="F2783">
        <v>3.5931760318906103E-2</v>
      </c>
      <c r="G2783">
        <v>1</v>
      </c>
      <c r="H2783">
        <v>1.20481927710843E-2</v>
      </c>
      <c r="I2783">
        <v>83</v>
      </c>
      <c r="J2783" t="s">
        <v>1460</v>
      </c>
      <c r="K2783" t="s">
        <v>2786</v>
      </c>
      <c r="L2783" t="s">
        <v>2832</v>
      </c>
      <c r="N2783" t="s">
        <v>3307</v>
      </c>
      <c r="O2783" t="s">
        <v>3260</v>
      </c>
      <c r="Q2783" t="s">
        <v>3283</v>
      </c>
      <c r="R2783" t="s">
        <v>1460</v>
      </c>
      <c r="S2783" t="s">
        <v>1496</v>
      </c>
      <c r="T2783" t="s">
        <v>2719</v>
      </c>
      <c r="V2783" t="s">
        <v>2714</v>
      </c>
      <c r="W2783">
        <v>0.95</v>
      </c>
      <c r="X2783" t="b">
        <v>1</v>
      </c>
      <c r="Y2783" t="s">
        <v>2720</v>
      </c>
    </row>
    <row r="2784" spans="1:25" x14ac:dyDescent="0.35">
      <c r="A2784" t="s">
        <v>3296</v>
      </c>
      <c r="B2784" t="s">
        <v>1500</v>
      </c>
      <c r="C2784" t="s">
        <v>1702</v>
      </c>
      <c r="D2784">
        <v>0.5</v>
      </c>
      <c r="E2784">
        <v>5.7085516431142902E-3</v>
      </c>
      <c r="F2784">
        <v>0.99429144835688599</v>
      </c>
      <c r="G2784">
        <v>2</v>
      </c>
      <c r="H2784">
        <v>0.5</v>
      </c>
      <c r="I2784">
        <v>4</v>
      </c>
      <c r="J2784" t="s">
        <v>1477</v>
      </c>
      <c r="K2784" t="s">
        <v>2716</v>
      </c>
      <c r="L2784" t="s">
        <v>3197</v>
      </c>
      <c r="N2784" t="s">
        <v>3307</v>
      </c>
      <c r="O2784" t="s">
        <v>3260</v>
      </c>
      <c r="Q2784" t="s">
        <v>3297</v>
      </c>
      <c r="R2784" t="s">
        <v>1477</v>
      </c>
      <c r="T2784" t="s">
        <v>2719</v>
      </c>
      <c r="V2784" t="s">
        <v>2714</v>
      </c>
      <c r="W2784">
        <v>0.95</v>
      </c>
      <c r="X2784" t="b">
        <v>1</v>
      </c>
      <c r="Y2784" t="s">
        <v>2720</v>
      </c>
    </row>
    <row r="2785" spans="1:25" x14ac:dyDescent="0.35">
      <c r="A2785" t="s">
        <v>3296</v>
      </c>
      <c r="B2785" t="s">
        <v>1500</v>
      </c>
      <c r="C2785" t="s">
        <v>1518</v>
      </c>
      <c r="D2785">
        <v>0.25</v>
      </c>
      <c r="E2785">
        <v>-0.178068951150467</v>
      </c>
      <c r="F2785">
        <v>0.67806895115046695</v>
      </c>
      <c r="G2785">
        <v>1</v>
      </c>
      <c r="H2785">
        <v>0.25</v>
      </c>
      <c r="I2785">
        <v>4</v>
      </c>
      <c r="J2785" t="s">
        <v>1477</v>
      </c>
      <c r="K2785" t="s">
        <v>2716</v>
      </c>
      <c r="L2785" t="s">
        <v>2818</v>
      </c>
      <c r="N2785" t="s">
        <v>3307</v>
      </c>
      <c r="O2785" t="s">
        <v>3260</v>
      </c>
      <c r="Q2785" t="s">
        <v>3297</v>
      </c>
      <c r="R2785" t="s">
        <v>1477</v>
      </c>
      <c r="T2785" t="s">
        <v>2719</v>
      </c>
      <c r="V2785" t="s">
        <v>2714</v>
      </c>
      <c r="W2785">
        <v>0.95</v>
      </c>
      <c r="X2785" t="b">
        <v>1</v>
      </c>
      <c r="Y2785" t="s">
        <v>2720</v>
      </c>
    </row>
    <row r="2786" spans="1:25" x14ac:dyDescent="0.35">
      <c r="A2786" t="s">
        <v>3296</v>
      </c>
      <c r="B2786" t="s">
        <v>1500</v>
      </c>
      <c r="C2786" t="s">
        <v>1563</v>
      </c>
      <c r="D2786">
        <v>0.25</v>
      </c>
      <c r="E2786">
        <v>-0.178068951150467</v>
      </c>
      <c r="F2786">
        <v>0.67806895115046695</v>
      </c>
      <c r="G2786">
        <v>1</v>
      </c>
      <c r="H2786">
        <v>0.25</v>
      </c>
      <c r="I2786">
        <v>4</v>
      </c>
      <c r="J2786" t="s">
        <v>1477</v>
      </c>
      <c r="K2786" t="s">
        <v>2716</v>
      </c>
      <c r="L2786" t="s">
        <v>2820</v>
      </c>
      <c r="N2786" t="s">
        <v>3307</v>
      </c>
      <c r="O2786" t="s">
        <v>3260</v>
      </c>
      <c r="Q2786" t="s">
        <v>3297</v>
      </c>
      <c r="R2786" t="s">
        <v>1477</v>
      </c>
      <c r="T2786" t="s">
        <v>2719</v>
      </c>
      <c r="V2786" t="s">
        <v>2714</v>
      </c>
      <c r="W2786">
        <v>0.95</v>
      </c>
      <c r="X2786" t="b">
        <v>1</v>
      </c>
      <c r="Y2786" t="s">
        <v>2720</v>
      </c>
    </row>
    <row r="2787" spans="1:25" x14ac:dyDescent="0.35">
      <c r="A2787" t="s">
        <v>3296</v>
      </c>
      <c r="B2787" t="s">
        <v>1496</v>
      </c>
      <c r="C2787" t="s">
        <v>1652</v>
      </c>
      <c r="D2787">
        <v>0.37305699481865301</v>
      </c>
      <c r="E2787">
        <v>0.30422885091090701</v>
      </c>
      <c r="F2787">
        <v>0.44188513872639801</v>
      </c>
      <c r="G2787">
        <v>72</v>
      </c>
      <c r="H2787">
        <v>0.37305699481865301</v>
      </c>
      <c r="I2787">
        <v>193</v>
      </c>
      <c r="J2787" t="s">
        <v>1477</v>
      </c>
      <c r="K2787" t="s">
        <v>2716</v>
      </c>
      <c r="L2787" t="s">
        <v>2850</v>
      </c>
      <c r="N2787" t="s">
        <v>3307</v>
      </c>
      <c r="O2787" t="s">
        <v>3260</v>
      </c>
      <c r="Q2787" t="s">
        <v>3297</v>
      </c>
      <c r="R2787" t="s">
        <v>1477</v>
      </c>
      <c r="T2787" t="s">
        <v>2719</v>
      </c>
      <c r="V2787" t="s">
        <v>2714</v>
      </c>
      <c r="W2787">
        <v>0.95</v>
      </c>
      <c r="X2787" t="b">
        <v>1</v>
      </c>
      <c r="Y2787" t="s">
        <v>2720</v>
      </c>
    </row>
    <row r="2788" spans="1:25" x14ac:dyDescent="0.35">
      <c r="A2788" t="s">
        <v>3296</v>
      </c>
      <c r="B2788" t="s">
        <v>1496</v>
      </c>
      <c r="C2788" t="s">
        <v>1702</v>
      </c>
      <c r="D2788">
        <v>7.2538860103627006E-2</v>
      </c>
      <c r="E2788">
        <v>3.5624303353006002E-2</v>
      </c>
      <c r="F2788">
        <v>0.109453416854248</v>
      </c>
      <c r="G2788">
        <v>14</v>
      </c>
      <c r="H2788">
        <v>7.2538860103626895E-2</v>
      </c>
      <c r="I2788">
        <v>193</v>
      </c>
      <c r="J2788" t="s">
        <v>1477</v>
      </c>
      <c r="K2788" t="s">
        <v>2716</v>
      </c>
      <c r="L2788" t="s">
        <v>3197</v>
      </c>
      <c r="N2788" t="s">
        <v>3307</v>
      </c>
      <c r="O2788" t="s">
        <v>3260</v>
      </c>
      <c r="Q2788" t="s">
        <v>3297</v>
      </c>
      <c r="R2788" t="s">
        <v>1477</v>
      </c>
      <c r="T2788" t="s">
        <v>2719</v>
      </c>
      <c r="V2788" t="s">
        <v>2714</v>
      </c>
      <c r="W2788">
        <v>0.95</v>
      </c>
      <c r="X2788" t="b">
        <v>1</v>
      </c>
      <c r="Y2788" t="s">
        <v>2720</v>
      </c>
    </row>
    <row r="2789" spans="1:25" x14ac:dyDescent="0.35">
      <c r="A2789" t="s">
        <v>3296</v>
      </c>
      <c r="B2789" t="s">
        <v>1496</v>
      </c>
      <c r="C2789" t="s">
        <v>1518</v>
      </c>
      <c r="D2789">
        <v>0.16580310880829</v>
      </c>
      <c r="E2789">
        <v>0.11287394269079599</v>
      </c>
      <c r="F2789">
        <v>0.21873227492578401</v>
      </c>
      <c r="G2789">
        <v>32</v>
      </c>
      <c r="H2789">
        <v>0.16580310880829</v>
      </c>
      <c r="I2789">
        <v>193</v>
      </c>
      <c r="J2789" t="s">
        <v>1477</v>
      </c>
      <c r="K2789" t="s">
        <v>2716</v>
      </c>
      <c r="L2789" t="s">
        <v>2818</v>
      </c>
      <c r="N2789" t="s">
        <v>3307</v>
      </c>
      <c r="O2789" t="s">
        <v>3260</v>
      </c>
      <c r="Q2789" t="s">
        <v>3297</v>
      </c>
      <c r="R2789" t="s">
        <v>1477</v>
      </c>
      <c r="T2789" t="s">
        <v>2719</v>
      </c>
      <c r="V2789" t="s">
        <v>2714</v>
      </c>
      <c r="W2789">
        <v>0.95</v>
      </c>
      <c r="X2789" t="b">
        <v>1</v>
      </c>
      <c r="Y2789" t="s">
        <v>2720</v>
      </c>
    </row>
    <row r="2790" spans="1:25" x14ac:dyDescent="0.35">
      <c r="A2790" t="s">
        <v>3296</v>
      </c>
      <c r="B2790" t="s">
        <v>1496</v>
      </c>
      <c r="C2790" t="s">
        <v>1563</v>
      </c>
      <c r="D2790">
        <v>0.38860103626942999</v>
      </c>
      <c r="E2790">
        <v>0.31922990767850301</v>
      </c>
      <c r="F2790">
        <v>0.45797216486035702</v>
      </c>
      <c r="G2790">
        <v>75</v>
      </c>
      <c r="H2790">
        <v>0.38860103626942999</v>
      </c>
      <c r="I2790">
        <v>193</v>
      </c>
      <c r="J2790" t="s">
        <v>1477</v>
      </c>
      <c r="K2790" t="s">
        <v>2716</v>
      </c>
      <c r="L2790" t="s">
        <v>2820</v>
      </c>
      <c r="N2790" t="s">
        <v>3307</v>
      </c>
      <c r="O2790" t="s">
        <v>3260</v>
      </c>
      <c r="Q2790" t="s">
        <v>3297</v>
      </c>
      <c r="R2790" t="s">
        <v>1477</v>
      </c>
      <c r="T2790" t="s">
        <v>2719</v>
      </c>
      <c r="V2790" t="s">
        <v>2714</v>
      </c>
      <c r="W2790">
        <v>0.95</v>
      </c>
      <c r="X2790" t="b">
        <v>1</v>
      </c>
      <c r="Y2790" t="s">
        <v>2720</v>
      </c>
    </row>
    <row r="2791" spans="1:25" x14ac:dyDescent="0.35">
      <c r="A2791" t="s">
        <v>3298</v>
      </c>
      <c r="B2791" t="s">
        <v>1500</v>
      </c>
      <c r="C2791" t="s">
        <v>1500</v>
      </c>
      <c r="D2791">
        <v>1</v>
      </c>
      <c r="E2791">
        <v>1</v>
      </c>
      <c r="F2791">
        <v>1</v>
      </c>
      <c r="G2791">
        <v>4</v>
      </c>
      <c r="H2791">
        <v>1</v>
      </c>
      <c r="I2791">
        <v>4</v>
      </c>
      <c r="J2791" t="s">
        <v>1478</v>
      </c>
      <c r="K2791" t="s">
        <v>2716</v>
      </c>
      <c r="L2791" t="s">
        <v>2731</v>
      </c>
      <c r="N2791" t="s">
        <v>3307</v>
      </c>
      <c r="O2791" t="s">
        <v>3260</v>
      </c>
      <c r="Q2791" t="s">
        <v>3299</v>
      </c>
      <c r="R2791" t="s">
        <v>1478</v>
      </c>
      <c r="T2791" t="s">
        <v>2719</v>
      </c>
      <c r="V2791" t="s">
        <v>2714</v>
      </c>
      <c r="W2791">
        <v>0.95</v>
      </c>
      <c r="X2791" t="b">
        <v>1</v>
      </c>
      <c r="Y2791" t="s">
        <v>2720</v>
      </c>
    </row>
    <row r="2792" spans="1:25" x14ac:dyDescent="0.35">
      <c r="A2792" t="s">
        <v>3298</v>
      </c>
      <c r="B2792" t="s">
        <v>1496</v>
      </c>
      <c r="C2792" t="s">
        <v>1500</v>
      </c>
      <c r="D2792">
        <v>0.96373056994818695</v>
      </c>
      <c r="E2792">
        <v>0.93712254636424297</v>
      </c>
      <c r="F2792">
        <v>0.99033859353213005</v>
      </c>
      <c r="G2792">
        <v>186</v>
      </c>
      <c r="H2792">
        <v>0.96373056994818695</v>
      </c>
      <c r="I2792">
        <v>193</v>
      </c>
      <c r="J2792" t="s">
        <v>1478</v>
      </c>
      <c r="K2792" t="s">
        <v>2716</v>
      </c>
      <c r="L2792" t="s">
        <v>2731</v>
      </c>
      <c r="N2792" t="s">
        <v>3307</v>
      </c>
      <c r="O2792" t="s">
        <v>3260</v>
      </c>
      <c r="Q2792" t="s">
        <v>3299</v>
      </c>
      <c r="R2792" t="s">
        <v>1478</v>
      </c>
      <c r="T2792" t="s">
        <v>2719</v>
      </c>
      <c r="V2792" t="s">
        <v>2714</v>
      </c>
      <c r="W2792">
        <v>0.95</v>
      </c>
      <c r="X2792" t="b">
        <v>1</v>
      </c>
      <c r="Y2792" t="s">
        <v>2720</v>
      </c>
    </row>
    <row r="2793" spans="1:25" x14ac:dyDescent="0.35">
      <c r="A2793" t="s">
        <v>3298</v>
      </c>
      <c r="B2793" t="s">
        <v>1496</v>
      </c>
      <c r="C2793" t="s">
        <v>1496</v>
      </c>
      <c r="D2793">
        <v>3.6269430051813503E-2</v>
      </c>
      <c r="E2793">
        <v>9.6614064678703006E-3</v>
      </c>
      <c r="F2793">
        <v>6.2877453635756697E-2</v>
      </c>
      <c r="G2793">
        <v>7</v>
      </c>
      <c r="H2793">
        <v>3.6269430051813503E-2</v>
      </c>
      <c r="I2793">
        <v>193</v>
      </c>
      <c r="J2793" t="s">
        <v>1478</v>
      </c>
      <c r="K2793" t="s">
        <v>2716</v>
      </c>
      <c r="L2793" t="s">
        <v>2733</v>
      </c>
      <c r="N2793" t="s">
        <v>3307</v>
      </c>
      <c r="O2793" t="s">
        <v>3260</v>
      </c>
      <c r="Q2793" t="s">
        <v>3299</v>
      </c>
      <c r="R2793" t="s">
        <v>1478</v>
      </c>
      <c r="T2793" t="s">
        <v>2719</v>
      </c>
      <c r="V2793" t="s">
        <v>2714</v>
      </c>
      <c r="W2793">
        <v>0.95</v>
      </c>
      <c r="X2793" t="b">
        <v>1</v>
      </c>
      <c r="Y2793" t="s">
        <v>2720</v>
      </c>
    </row>
    <row r="2794" spans="1:25" x14ac:dyDescent="0.35">
      <c r="A2794" t="s">
        <v>3300</v>
      </c>
      <c r="B2794" t="s">
        <v>1500</v>
      </c>
      <c r="C2794" t="s">
        <v>1500</v>
      </c>
      <c r="D2794">
        <v>1</v>
      </c>
      <c r="E2794">
        <v>1</v>
      </c>
      <c r="F2794">
        <v>1</v>
      </c>
      <c r="G2794">
        <v>4</v>
      </c>
      <c r="H2794">
        <v>1</v>
      </c>
      <c r="I2794">
        <v>4</v>
      </c>
      <c r="J2794" t="s">
        <v>1479</v>
      </c>
      <c r="K2794" t="s">
        <v>2716</v>
      </c>
      <c r="L2794" t="s">
        <v>2731</v>
      </c>
      <c r="N2794" t="s">
        <v>3307</v>
      </c>
      <c r="O2794" t="s">
        <v>3260</v>
      </c>
      <c r="Q2794" t="s">
        <v>3301</v>
      </c>
      <c r="R2794" t="s">
        <v>1479</v>
      </c>
      <c r="T2794" t="s">
        <v>2719</v>
      </c>
      <c r="V2794" t="s">
        <v>2714</v>
      </c>
      <c r="W2794">
        <v>0.95</v>
      </c>
      <c r="X2794" t="b">
        <v>1</v>
      </c>
      <c r="Y2794" t="s">
        <v>2720</v>
      </c>
    </row>
    <row r="2795" spans="1:25" x14ac:dyDescent="0.35">
      <c r="A2795" t="s">
        <v>3300</v>
      </c>
      <c r="B2795" t="s">
        <v>1496</v>
      </c>
      <c r="C2795" t="s">
        <v>1500</v>
      </c>
      <c r="D2795">
        <v>0.66321243523316098</v>
      </c>
      <c r="E2795">
        <v>0.59595058838210302</v>
      </c>
      <c r="F2795">
        <v>0.73047428208421905</v>
      </c>
      <c r="G2795">
        <v>128</v>
      </c>
      <c r="H2795">
        <v>0.66321243523316098</v>
      </c>
      <c r="I2795">
        <v>193</v>
      </c>
      <c r="J2795" t="s">
        <v>1479</v>
      </c>
      <c r="K2795" t="s">
        <v>2716</v>
      </c>
      <c r="L2795" t="s">
        <v>2731</v>
      </c>
      <c r="N2795" t="s">
        <v>3307</v>
      </c>
      <c r="O2795" t="s">
        <v>3260</v>
      </c>
      <c r="Q2795" t="s">
        <v>3301</v>
      </c>
      <c r="R2795" t="s">
        <v>1479</v>
      </c>
      <c r="T2795" t="s">
        <v>2719</v>
      </c>
      <c r="V2795" t="s">
        <v>2714</v>
      </c>
      <c r="W2795">
        <v>0.95</v>
      </c>
      <c r="X2795" t="b">
        <v>1</v>
      </c>
      <c r="Y2795" t="s">
        <v>2720</v>
      </c>
    </row>
    <row r="2796" spans="1:25" x14ac:dyDescent="0.35">
      <c r="A2796" t="s">
        <v>3300</v>
      </c>
      <c r="B2796" t="s">
        <v>1496</v>
      </c>
      <c r="C2796" t="s">
        <v>1496</v>
      </c>
      <c r="D2796">
        <v>0.33160621761657999</v>
      </c>
      <c r="E2796">
        <v>0.26460356959806097</v>
      </c>
      <c r="F2796">
        <v>0.39860886563509901</v>
      </c>
      <c r="G2796">
        <v>64</v>
      </c>
      <c r="H2796">
        <v>0.33160621761657999</v>
      </c>
      <c r="I2796">
        <v>193</v>
      </c>
      <c r="J2796" t="s">
        <v>1479</v>
      </c>
      <c r="K2796" t="s">
        <v>2716</v>
      </c>
      <c r="L2796" t="s">
        <v>2733</v>
      </c>
      <c r="N2796" t="s">
        <v>3307</v>
      </c>
      <c r="O2796" t="s">
        <v>3260</v>
      </c>
      <c r="Q2796" t="s">
        <v>3301</v>
      </c>
      <c r="R2796" t="s">
        <v>1479</v>
      </c>
      <c r="T2796" t="s">
        <v>2719</v>
      </c>
      <c r="V2796" t="s">
        <v>2714</v>
      </c>
      <c r="W2796">
        <v>0.95</v>
      </c>
      <c r="X2796" t="b">
        <v>1</v>
      </c>
      <c r="Y2796" t="s">
        <v>2720</v>
      </c>
    </row>
    <row r="2797" spans="1:25" x14ac:dyDescent="0.35">
      <c r="A2797" t="s">
        <v>3300</v>
      </c>
      <c r="B2797" t="s">
        <v>1496</v>
      </c>
      <c r="C2797" t="s">
        <v>1932</v>
      </c>
      <c r="D2797">
        <v>5.1813471502590702E-3</v>
      </c>
      <c r="E2797">
        <v>-5.03646088106381E-3</v>
      </c>
      <c r="F2797">
        <v>1.53991551815819E-2</v>
      </c>
      <c r="G2797">
        <v>1</v>
      </c>
      <c r="H2797">
        <v>5.1813471502590702E-3</v>
      </c>
      <c r="I2797">
        <v>193</v>
      </c>
      <c r="J2797" t="s">
        <v>1479</v>
      </c>
      <c r="K2797" t="s">
        <v>2716</v>
      </c>
      <c r="L2797" t="s">
        <v>3302</v>
      </c>
      <c r="N2797" t="s">
        <v>3307</v>
      </c>
      <c r="O2797" t="s">
        <v>3260</v>
      </c>
      <c r="Q2797" t="s">
        <v>3301</v>
      </c>
      <c r="R2797" t="s">
        <v>1479</v>
      </c>
      <c r="T2797" t="s">
        <v>2719</v>
      </c>
      <c r="V2797" t="s">
        <v>2714</v>
      </c>
      <c r="W2797">
        <v>0.95</v>
      </c>
      <c r="X2797" t="b">
        <v>1</v>
      </c>
      <c r="Y2797" t="s">
        <v>2720</v>
      </c>
    </row>
    <row r="2798" spans="1:25" x14ac:dyDescent="0.35">
      <c r="A2798" t="s">
        <v>2713</v>
      </c>
      <c r="B2798" t="s">
        <v>1527</v>
      </c>
      <c r="C2798" t="s">
        <v>2715</v>
      </c>
      <c r="D2798">
        <v>0.25</v>
      </c>
      <c r="E2798">
        <v>0.126427137910779</v>
      </c>
      <c r="F2798">
        <v>0.37357286208922102</v>
      </c>
      <c r="G2798">
        <v>12</v>
      </c>
      <c r="H2798">
        <v>0.25</v>
      </c>
      <c r="I2798">
        <v>48</v>
      </c>
      <c r="J2798" t="s">
        <v>36</v>
      </c>
      <c r="K2798" t="s">
        <v>2716</v>
      </c>
      <c r="L2798" t="s">
        <v>2715</v>
      </c>
      <c r="N2798" t="s">
        <v>3308</v>
      </c>
      <c r="O2798" t="s">
        <v>2717</v>
      </c>
      <c r="Q2798" t="s">
        <v>2718</v>
      </c>
      <c r="R2798" t="s">
        <v>36</v>
      </c>
      <c r="T2798" t="s">
        <v>2719</v>
      </c>
      <c r="V2798" t="s">
        <v>2714</v>
      </c>
      <c r="W2798">
        <v>0.95</v>
      </c>
      <c r="X2798" t="b">
        <v>1</v>
      </c>
      <c r="Y2798" t="s">
        <v>2720</v>
      </c>
    </row>
    <row r="2799" spans="1:25" x14ac:dyDescent="0.35">
      <c r="A2799" t="s">
        <v>2713</v>
      </c>
      <c r="B2799" t="s">
        <v>1527</v>
      </c>
      <c r="C2799" t="s">
        <v>2721</v>
      </c>
      <c r="D2799">
        <v>2.0833333333333301E-2</v>
      </c>
      <c r="E2799">
        <v>-1.99262899200493E-2</v>
      </c>
      <c r="F2799">
        <v>6.1592956586715902E-2</v>
      </c>
      <c r="G2799">
        <v>1</v>
      </c>
      <c r="H2799">
        <v>2.0833333333333301E-2</v>
      </c>
      <c r="I2799">
        <v>48</v>
      </c>
      <c r="J2799" t="s">
        <v>36</v>
      </c>
      <c r="K2799" t="s">
        <v>2716</v>
      </c>
      <c r="L2799" t="s">
        <v>2721</v>
      </c>
      <c r="N2799" t="s">
        <v>3308</v>
      </c>
      <c r="O2799" t="s">
        <v>2717</v>
      </c>
      <c r="Q2799" t="s">
        <v>2718</v>
      </c>
      <c r="R2799" t="s">
        <v>36</v>
      </c>
      <c r="T2799" t="s">
        <v>2719</v>
      </c>
      <c r="V2799" t="s">
        <v>2714</v>
      </c>
      <c r="W2799">
        <v>0.95</v>
      </c>
      <c r="X2799" t="b">
        <v>1</v>
      </c>
      <c r="Y2799" t="s">
        <v>2720</v>
      </c>
    </row>
    <row r="2800" spans="1:25" x14ac:dyDescent="0.35">
      <c r="A2800" t="s">
        <v>2713</v>
      </c>
      <c r="B2800" t="s">
        <v>1527</v>
      </c>
      <c r="C2800" t="s">
        <v>2722</v>
      </c>
      <c r="D2800">
        <v>8.3333333333333301E-2</v>
      </c>
      <c r="E2800">
        <v>4.4586613684959196E-3</v>
      </c>
      <c r="F2800">
        <v>0.162208005298171</v>
      </c>
      <c r="G2800">
        <v>4</v>
      </c>
      <c r="H2800">
        <v>8.3333333333333301E-2</v>
      </c>
      <c r="I2800">
        <v>48</v>
      </c>
      <c r="J2800" t="s">
        <v>36</v>
      </c>
      <c r="K2800" t="s">
        <v>2716</v>
      </c>
      <c r="L2800" t="s">
        <v>2722</v>
      </c>
      <c r="N2800" t="s">
        <v>3308</v>
      </c>
      <c r="O2800" t="s">
        <v>2717</v>
      </c>
      <c r="Q2800" t="s">
        <v>2718</v>
      </c>
      <c r="R2800" t="s">
        <v>36</v>
      </c>
      <c r="T2800" t="s">
        <v>2719</v>
      </c>
      <c r="V2800" t="s">
        <v>2714</v>
      </c>
      <c r="W2800">
        <v>0.95</v>
      </c>
      <c r="X2800" t="b">
        <v>1</v>
      </c>
      <c r="Y2800" t="s">
        <v>2720</v>
      </c>
    </row>
    <row r="2801" spans="1:25" x14ac:dyDescent="0.35">
      <c r="A2801" t="s">
        <v>2713</v>
      </c>
      <c r="B2801" t="s">
        <v>1527</v>
      </c>
      <c r="C2801" t="s">
        <v>2723</v>
      </c>
      <c r="D2801">
        <v>8.3333333333333301E-2</v>
      </c>
      <c r="E2801">
        <v>4.45866136849593E-3</v>
      </c>
      <c r="F2801">
        <v>0.162208005298171</v>
      </c>
      <c r="G2801">
        <v>4</v>
      </c>
      <c r="H2801">
        <v>8.3333333333333301E-2</v>
      </c>
      <c r="I2801">
        <v>48</v>
      </c>
      <c r="J2801" t="s">
        <v>36</v>
      </c>
      <c r="K2801" t="s">
        <v>2716</v>
      </c>
      <c r="L2801" t="s">
        <v>2723</v>
      </c>
      <c r="N2801" t="s">
        <v>3308</v>
      </c>
      <c r="O2801" t="s">
        <v>2717</v>
      </c>
      <c r="Q2801" t="s">
        <v>2718</v>
      </c>
      <c r="R2801" t="s">
        <v>36</v>
      </c>
      <c r="T2801" t="s">
        <v>2719</v>
      </c>
      <c r="V2801" t="s">
        <v>2714</v>
      </c>
      <c r="W2801">
        <v>0.95</v>
      </c>
      <c r="X2801" t="b">
        <v>1</v>
      </c>
      <c r="Y2801" t="s">
        <v>2720</v>
      </c>
    </row>
    <row r="2802" spans="1:25" x14ac:dyDescent="0.35">
      <c r="A2802" t="s">
        <v>2713</v>
      </c>
      <c r="B2802" t="s">
        <v>1527</v>
      </c>
      <c r="C2802" t="s">
        <v>2724</v>
      </c>
      <c r="D2802">
        <v>8.3333333333333301E-2</v>
      </c>
      <c r="E2802">
        <v>4.45866136849593E-3</v>
      </c>
      <c r="F2802">
        <v>0.162208005298171</v>
      </c>
      <c r="G2802">
        <v>4</v>
      </c>
      <c r="H2802">
        <v>8.3333333333333301E-2</v>
      </c>
      <c r="I2802">
        <v>48</v>
      </c>
      <c r="J2802" t="s">
        <v>36</v>
      </c>
      <c r="K2802" t="s">
        <v>2716</v>
      </c>
      <c r="L2802" t="s">
        <v>2724</v>
      </c>
      <c r="N2802" t="s">
        <v>3308</v>
      </c>
      <c r="O2802" t="s">
        <v>2717</v>
      </c>
      <c r="Q2802" t="s">
        <v>2718</v>
      </c>
      <c r="R2802" t="s">
        <v>36</v>
      </c>
      <c r="T2802" t="s">
        <v>2719</v>
      </c>
      <c r="V2802" t="s">
        <v>2714</v>
      </c>
      <c r="W2802">
        <v>0.95</v>
      </c>
      <c r="X2802" t="b">
        <v>1</v>
      </c>
      <c r="Y2802" t="s">
        <v>2720</v>
      </c>
    </row>
    <row r="2803" spans="1:25" x14ac:dyDescent="0.35">
      <c r="A2803" t="s">
        <v>2713</v>
      </c>
      <c r="B2803" t="s">
        <v>1527</v>
      </c>
      <c r="C2803" t="s">
        <v>2725</v>
      </c>
      <c r="D2803">
        <v>2.0833333333333301E-2</v>
      </c>
      <c r="E2803">
        <v>-1.99262899200493E-2</v>
      </c>
      <c r="F2803">
        <v>6.1592956586715999E-2</v>
      </c>
      <c r="G2803">
        <v>1</v>
      </c>
      <c r="H2803">
        <v>2.0833333333333301E-2</v>
      </c>
      <c r="I2803">
        <v>48</v>
      </c>
      <c r="J2803" t="s">
        <v>36</v>
      </c>
      <c r="K2803" t="s">
        <v>2716</v>
      </c>
      <c r="L2803" t="s">
        <v>2725</v>
      </c>
      <c r="N2803" t="s">
        <v>3308</v>
      </c>
      <c r="O2803" t="s">
        <v>2717</v>
      </c>
      <c r="Q2803" t="s">
        <v>2718</v>
      </c>
      <c r="R2803" t="s">
        <v>36</v>
      </c>
      <c r="T2803" t="s">
        <v>2719</v>
      </c>
      <c r="V2803" t="s">
        <v>2714</v>
      </c>
      <c r="W2803">
        <v>0.95</v>
      </c>
      <c r="X2803" t="b">
        <v>1</v>
      </c>
      <c r="Y2803" t="s">
        <v>2720</v>
      </c>
    </row>
    <row r="2804" spans="1:25" x14ac:dyDescent="0.35">
      <c r="A2804" t="s">
        <v>2713</v>
      </c>
      <c r="B2804" t="s">
        <v>1527</v>
      </c>
      <c r="C2804" t="s">
        <v>2726</v>
      </c>
      <c r="D2804">
        <v>0.3125</v>
      </c>
      <c r="E2804">
        <v>0.18022315383772</v>
      </c>
      <c r="F2804">
        <v>0.44477684616228003</v>
      </c>
      <c r="G2804">
        <v>15</v>
      </c>
      <c r="H2804">
        <v>0.3125</v>
      </c>
      <c r="I2804">
        <v>48</v>
      </c>
      <c r="J2804" t="s">
        <v>36</v>
      </c>
      <c r="K2804" t="s">
        <v>2716</v>
      </c>
      <c r="L2804" t="s">
        <v>2726</v>
      </c>
      <c r="N2804" t="s">
        <v>3308</v>
      </c>
      <c r="O2804" t="s">
        <v>2717</v>
      </c>
      <c r="Q2804" t="s">
        <v>2718</v>
      </c>
      <c r="R2804" t="s">
        <v>36</v>
      </c>
      <c r="T2804" t="s">
        <v>2719</v>
      </c>
      <c r="V2804" t="s">
        <v>2714</v>
      </c>
      <c r="W2804">
        <v>0.95</v>
      </c>
      <c r="X2804" t="b">
        <v>1</v>
      </c>
      <c r="Y2804" t="s">
        <v>2720</v>
      </c>
    </row>
    <row r="2805" spans="1:25" x14ac:dyDescent="0.35">
      <c r="A2805" t="s">
        <v>2713</v>
      </c>
      <c r="B2805" t="s">
        <v>1527</v>
      </c>
      <c r="C2805" t="s">
        <v>2729</v>
      </c>
      <c r="D2805">
        <v>0.14583333333333301</v>
      </c>
      <c r="E2805">
        <v>4.5111834351444301E-2</v>
      </c>
      <c r="F2805">
        <v>0.24655483231522199</v>
      </c>
      <c r="G2805">
        <v>7</v>
      </c>
      <c r="H2805">
        <v>0.14583333333333301</v>
      </c>
      <c r="I2805">
        <v>48</v>
      </c>
      <c r="J2805" t="s">
        <v>36</v>
      </c>
      <c r="K2805" t="s">
        <v>2716</v>
      </c>
      <c r="L2805" t="s">
        <v>2729</v>
      </c>
      <c r="N2805" t="s">
        <v>3308</v>
      </c>
      <c r="O2805" t="s">
        <v>2717</v>
      </c>
      <c r="Q2805" t="s">
        <v>2718</v>
      </c>
      <c r="R2805" t="s">
        <v>36</v>
      </c>
      <c r="T2805" t="s">
        <v>2719</v>
      </c>
      <c r="V2805" t="s">
        <v>2714</v>
      </c>
      <c r="W2805">
        <v>0.95</v>
      </c>
      <c r="X2805" t="b">
        <v>1</v>
      </c>
      <c r="Y2805" t="s">
        <v>2720</v>
      </c>
    </row>
    <row r="2806" spans="1:25" x14ac:dyDescent="0.35">
      <c r="A2806" t="s">
        <v>2713</v>
      </c>
      <c r="B2806" t="s">
        <v>1497</v>
      </c>
      <c r="C2806" t="s">
        <v>2715</v>
      </c>
      <c r="D2806">
        <v>0.30872483221476499</v>
      </c>
      <c r="E2806">
        <v>0.23389733597569801</v>
      </c>
      <c r="F2806">
        <v>0.38355232845383203</v>
      </c>
      <c r="G2806">
        <v>46</v>
      </c>
      <c r="H2806">
        <v>0.30872483221476499</v>
      </c>
      <c r="I2806">
        <v>149</v>
      </c>
      <c r="J2806" t="s">
        <v>36</v>
      </c>
      <c r="K2806" t="s">
        <v>2716</v>
      </c>
      <c r="L2806" t="s">
        <v>2715</v>
      </c>
      <c r="N2806" t="s">
        <v>3308</v>
      </c>
      <c r="O2806" t="s">
        <v>2717</v>
      </c>
      <c r="Q2806" t="s">
        <v>2718</v>
      </c>
      <c r="R2806" t="s">
        <v>36</v>
      </c>
      <c r="T2806" t="s">
        <v>2719</v>
      </c>
      <c r="V2806" t="s">
        <v>2714</v>
      </c>
      <c r="W2806">
        <v>0.95</v>
      </c>
      <c r="X2806" t="b">
        <v>1</v>
      </c>
      <c r="Y2806" t="s">
        <v>2720</v>
      </c>
    </row>
    <row r="2807" spans="1:25" x14ac:dyDescent="0.35">
      <c r="A2807" t="s">
        <v>2713</v>
      </c>
      <c r="B2807" t="s">
        <v>1497</v>
      </c>
      <c r="C2807" t="s">
        <v>2721</v>
      </c>
      <c r="D2807">
        <v>1.34228187919463E-2</v>
      </c>
      <c r="E2807">
        <v>-5.2168139340476897E-3</v>
      </c>
      <c r="F2807">
        <v>3.2062451517940301E-2</v>
      </c>
      <c r="G2807">
        <v>2</v>
      </c>
      <c r="H2807">
        <v>1.34228187919463E-2</v>
      </c>
      <c r="I2807">
        <v>149</v>
      </c>
      <c r="J2807" t="s">
        <v>36</v>
      </c>
      <c r="K2807" t="s">
        <v>2716</v>
      </c>
      <c r="L2807" t="s">
        <v>2721</v>
      </c>
      <c r="N2807" t="s">
        <v>3308</v>
      </c>
      <c r="O2807" t="s">
        <v>2717</v>
      </c>
      <c r="Q2807" t="s">
        <v>2718</v>
      </c>
      <c r="R2807" t="s">
        <v>36</v>
      </c>
      <c r="T2807" t="s">
        <v>2719</v>
      </c>
      <c r="V2807" t="s">
        <v>2714</v>
      </c>
      <c r="W2807">
        <v>0.95</v>
      </c>
      <c r="X2807" t="b">
        <v>1</v>
      </c>
      <c r="Y2807" t="s">
        <v>2720</v>
      </c>
    </row>
    <row r="2808" spans="1:25" x14ac:dyDescent="0.35">
      <c r="A2808" t="s">
        <v>2713</v>
      </c>
      <c r="B2808" t="s">
        <v>1497</v>
      </c>
      <c r="C2808" t="s">
        <v>2722</v>
      </c>
      <c r="D2808">
        <v>6.0402684563758399E-2</v>
      </c>
      <c r="E2808">
        <v>2.1814978814761E-2</v>
      </c>
      <c r="F2808">
        <v>9.8990390312755805E-2</v>
      </c>
      <c r="G2808">
        <v>9</v>
      </c>
      <c r="H2808">
        <v>6.0402684563758399E-2</v>
      </c>
      <c r="I2808">
        <v>149</v>
      </c>
      <c r="J2808" t="s">
        <v>36</v>
      </c>
      <c r="K2808" t="s">
        <v>2716</v>
      </c>
      <c r="L2808" t="s">
        <v>2722</v>
      </c>
      <c r="N2808" t="s">
        <v>3308</v>
      </c>
      <c r="O2808" t="s">
        <v>2717</v>
      </c>
      <c r="Q2808" t="s">
        <v>2718</v>
      </c>
      <c r="R2808" t="s">
        <v>36</v>
      </c>
      <c r="T2808" t="s">
        <v>2719</v>
      </c>
      <c r="V2808" t="s">
        <v>2714</v>
      </c>
      <c r="W2808">
        <v>0.95</v>
      </c>
      <c r="X2808" t="b">
        <v>1</v>
      </c>
      <c r="Y2808" t="s">
        <v>2720</v>
      </c>
    </row>
    <row r="2809" spans="1:25" x14ac:dyDescent="0.35">
      <c r="A2809" t="s">
        <v>2713</v>
      </c>
      <c r="B2809" t="s">
        <v>1497</v>
      </c>
      <c r="C2809" t="s">
        <v>2723</v>
      </c>
      <c r="D2809">
        <v>0.187919463087248</v>
      </c>
      <c r="E2809">
        <v>0.124643992110202</v>
      </c>
      <c r="F2809">
        <v>0.251194934064294</v>
      </c>
      <c r="G2809">
        <v>28</v>
      </c>
      <c r="H2809">
        <v>0.187919463087248</v>
      </c>
      <c r="I2809">
        <v>149</v>
      </c>
      <c r="J2809" t="s">
        <v>36</v>
      </c>
      <c r="K2809" t="s">
        <v>2716</v>
      </c>
      <c r="L2809" t="s">
        <v>2723</v>
      </c>
      <c r="N2809" t="s">
        <v>3308</v>
      </c>
      <c r="O2809" t="s">
        <v>2717</v>
      </c>
      <c r="Q2809" t="s">
        <v>2718</v>
      </c>
      <c r="R2809" t="s">
        <v>36</v>
      </c>
      <c r="T2809" t="s">
        <v>2719</v>
      </c>
      <c r="V2809" t="s">
        <v>2714</v>
      </c>
      <c r="W2809">
        <v>0.95</v>
      </c>
      <c r="X2809" t="b">
        <v>1</v>
      </c>
      <c r="Y2809" t="s">
        <v>2720</v>
      </c>
    </row>
    <row r="2810" spans="1:25" x14ac:dyDescent="0.35">
      <c r="A2810" t="s">
        <v>2713</v>
      </c>
      <c r="B2810" t="s">
        <v>1497</v>
      </c>
      <c r="C2810" t="s">
        <v>2724</v>
      </c>
      <c r="D2810">
        <v>7.3825503355704702E-2</v>
      </c>
      <c r="E2810">
        <v>3.1471002169840202E-2</v>
      </c>
      <c r="F2810">
        <v>0.116180004541569</v>
      </c>
      <c r="G2810">
        <v>11</v>
      </c>
      <c r="H2810">
        <v>7.3825503355704702E-2</v>
      </c>
      <c r="I2810">
        <v>149</v>
      </c>
      <c r="J2810" t="s">
        <v>36</v>
      </c>
      <c r="K2810" t="s">
        <v>2716</v>
      </c>
      <c r="L2810" t="s">
        <v>2724</v>
      </c>
      <c r="N2810" t="s">
        <v>3308</v>
      </c>
      <c r="O2810" t="s">
        <v>2717</v>
      </c>
      <c r="Q2810" t="s">
        <v>2718</v>
      </c>
      <c r="R2810" t="s">
        <v>36</v>
      </c>
      <c r="T2810" t="s">
        <v>2719</v>
      </c>
      <c r="V2810" t="s">
        <v>2714</v>
      </c>
      <c r="W2810">
        <v>0.95</v>
      </c>
      <c r="X2810" t="b">
        <v>1</v>
      </c>
      <c r="Y2810" t="s">
        <v>2720</v>
      </c>
    </row>
    <row r="2811" spans="1:25" x14ac:dyDescent="0.35">
      <c r="A2811" t="s">
        <v>2713</v>
      </c>
      <c r="B2811" t="s">
        <v>1497</v>
      </c>
      <c r="C2811" t="s">
        <v>2726</v>
      </c>
      <c r="D2811">
        <v>0.187919463087248</v>
      </c>
      <c r="E2811">
        <v>0.124643992110202</v>
      </c>
      <c r="F2811">
        <v>0.251194934064294</v>
      </c>
      <c r="G2811">
        <v>28</v>
      </c>
      <c r="H2811">
        <v>0.187919463087248</v>
      </c>
      <c r="I2811">
        <v>149</v>
      </c>
      <c r="J2811" t="s">
        <v>36</v>
      </c>
      <c r="K2811" t="s">
        <v>2716</v>
      </c>
      <c r="L2811" t="s">
        <v>2726</v>
      </c>
      <c r="N2811" t="s">
        <v>3308</v>
      </c>
      <c r="O2811" t="s">
        <v>2717</v>
      </c>
      <c r="Q2811" t="s">
        <v>2718</v>
      </c>
      <c r="R2811" t="s">
        <v>36</v>
      </c>
      <c r="T2811" t="s">
        <v>2719</v>
      </c>
      <c r="V2811" t="s">
        <v>2714</v>
      </c>
      <c r="W2811">
        <v>0.95</v>
      </c>
      <c r="X2811" t="b">
        <v>1</v>
      </c>
      <c r="Y2811" t="s">
        <v>2720</v>
      </c>
    </row>
    <row r="2812" spans="1:25" x14ac:dyDescent="0.35">
      <c r="A2812" t="s">
        <v>2713</v>
      </c>
      <c r="B2812" t="s">
        <v>1497</v>
      </c>
      <c r="C2812" t="s">
        <v>2727</v>
      </c>
      <c r="D2812">
        <v>2.68456375838926E-2</v>
      </c>
      <c r="E2812">
        <v>6.6515290536507004E-4</v>
      </c>
      <c r="F2812">
        <v>5.3026122262420199E-2</v>
      </c>
      <c r="G2812">
        <v>4</v>
      </c>
      <c r="H2812">
        <v>2.68456375838926E-2</v>
      </c>
      <c r="I2812">
        <v>149</v>
      </c>
      <c r="J2812" t="s">
        <v>36</v>
      </c>
      <c r="K2812" t="s">
        <v>2716</v>
      </c>
      <c r="L2812" t="s">
        <v>2727</v>
      </c>
      <c r="N2812" t="s">
        <v>3308</v>
      </c>
      <c r="O2812" t="s">
        <v>2717</v>
      </c>
      <c r="Q2812" t="s">
        <v>2718</v>
      </c>
      <c r="R2812" t="s">
        <v>36</v>
      </c>
      <c r="T2812" t="s">
        <v>2719</v>
      </c>
      <c r="V2812" t="s">
        <v>2714</v>
      </c>
      <c r="W2812">
        <v>0.95</v>
      </c>
      <c r="X2812" t="b">
        <v>1</v>
      </c>
      <c r="Y2812" t="s">
        <v>2720</v>
      </c>
    </row>
    <row r="2813" spans="1:25" x14ac:dyDescent="0.35">
      <c r="A2813" t="s">
        <v>2713</v>
      </c>
      <c r="B2813" t="s">
        <v>1497</v>
      </c>
      <c r="C2813" t="s">
        <v>2728</v>
      </c>
      <c r="D2813">
        <v>4.0268456375838903E-2</v>
      </c>
      <c r="E2813">
        <v>8.4259437625414293E-3</v>
      </c>
      <c r="F2813">
        <v>7.2110968989136395E-2</v>
      </c>
      <c r="G2813">
        <v>6</v>
      </c>
      <c r="H2813">
        <v>4.0268456375838903E-2</v>
      </c>
      <c r="I2813">
        <v>149</v>
      </c>
      <c r="J2813" t="s">
        <v>36</v>
      </c>
      <c r="K2813" t="s">
        <v>2716</v>
      </c>
      <c r="L2813" t="s">
        <v>2728</v>
      </c>
      <c r="N2813" t="s">
        <v>3308</v>
      </c>
      <c r="O2813" t="s">
        <v>2717</v>
      </c>
      <c r="Q2813" t="s">
        <v>2718</v>
      </c>
      <c r="R2813" t="s">
        <v>36</v>
      </c>
      <c r="T2813" t="s">
        <v>2719</v>
      </c>
      <c r="V2813" t="s">
        <v>2714</v>
      </c>
      <c r="W2813">
        <v>0.95</v>
      </c>
      <c r="X2813" t="b">
        <v>1</v>
      </c>
      <c r="Y2813" t="s">
        <v>2720</v>
      </c>
    </row>
    <row r="2814" spans="1:25" x14ac:dyDescent="0.35">
      <c r="A2814" t="s">
        <v>2713</v>
      </c>
      <c r="B2814" t="s">
        <v>1497</v>
      </c>
      <c r="C2814" t="s">
        <v>2729</v>
      </c>
      <c r="D2814">
        <v>0.100671140939597</v>
      </c>
      <c r="E2814">
        <v>5.1933813076695597E-2</v>
      </c>
      <c r="F2814">
        <v>0.149408468802499</v>
      </c>
      <c r="G2814">
        <v>15</v>
      </c>
      <c r="H2814">
        <v>0.100671140939597</v>
      </c>
      <c r="I2814">
        <v>149</v>
      </c>
      <c r="J2814" t="s">
        <v>36</v>
      </c>
      <c r="K2814" t="s">
        <v>2716</v>
      </c>
      <c r="L2814" t="s">
        <v>2729</v>
      </c>
      <c r="N2814" t="s">
        <v>3308</v>
      </c>
      <c r="O2814" t="s">
        <v>2717</v>
      </c>
      <c r="Q2814" t="s">
        <v>2718</v>
      </c>
      <c r="R2814" t="s">
        <v>36</v>
      </c>
      <c r="T2814" t="s">
        <v>2719</v>
      </c>
      <c r="V2814" t="s">
        <v>2714</v>
      </c>
      <c r="W2814">
        <v>0.95</v>
      </c>
      <c r="X2814" t="b">
        <v>1</v>
      </c>
      <c r="Y2814" t="s">
        <v>2720</v>
      </c>
    </row>
    <row r="2815" spans="1:25" x14ac:dyDescent="0.35">
      <c r="A2815" t="s">
        <v>2730</v>
      </c>
      <c r="B2815" t="s">
        <v>1527</v>
      </c>
      <c r="C2815" t="s">
        <v>1500</v>
      </c>
      <c r="D2815">
        <v>0.125</v>
      </c>
      <c r="E2815">
        <v>3.06196676056339E-2</v>
      </c>
      <c r="F2815">
        <v>0.219380332394366</v>
      </c>
      <c r="G2815">
        <v>6</v>
      </c>
      <c r="H2815">
        <v>0.125</v>
      </c>
      <c r="I2815">
        <v>48</v>
      </c>
      <c r="J2815" t="s">
        <v>39</v>
      </c>
      <c r="K2815" t="s">
        <v>2716</v>
      </c>
      <c r="L2815" t="s">
        <v>2731</v>
      </c>
      <c r="N2815" t="s">
        <v>3308</v>
      </c>
      <c r="O2815" t="s">
        <v>2717</v>
      </c>
      <c r="Q2815" t="s">
        <v>2732</v>
      </c>
      <c r="R2815" t="s">
        <v>39</v>
      </c>
      <c r="T2815" t="s">
        <v>2719</v>
      </c>
      <c r="V2815" t="s">
        <v>2714</v>
      </c>
      <c r="W2815">
        <v>0.95</v>
      </c>
      <c r="X2815" t="b">
        <v>1</v>
      </c>
      <c r="Y2815" t="s">
        <v>2720</v>
      </c>
    </row>
    <row r="2816" spans="1:25" x14ac:dyDescent="0.35">
      <c r="A2816" t="s">
        <v>2730</v>
      </c>
      <c r="B2816" t="s">
        <v>1527</v>
      </c>
      <c r="C2816" t="s">
        <v>1496</v>
      </c>
      <c r="D2816">
        <v>0.875</v>
      </c>
      <c r="E2816">
        <v>0.78061966760563395</v>
      </c>
      <c r="F2816">
        <v>0.96938033239436605</v>
      </c>
      <c r="G2816">
        <v>42</v>
      </c>
      <c r="H2816">
        <v>0.875</v>
      </c>
      <c r="I2816">
        <v>48</v>
      </c>
      <c r="J2816" t="s">
        <v>39</v>
      </c>
      <c r="K2816" t="s">
        <v>2716</v>
      </c>
      <c r="L2816" t="s">
        <v>2733</v>
      </c>
      <c r="N2816" t="s">
        <v>3308</v>
      </c>
      <c r="O2816" t="s">
        <v>2717</v>
      </c>
      <c r="Q2816" t="s">
        <v>2732</v>
      </c>
      <c r="R2816" t="s">
        <v>39</v>
      </c>
      <c r="T2816" t="s">
        <v>2719</v>
      </c>
      <c r="V2816" t="s">
        <v>2714</v>
      </c>
      <c r="W2816">
        <v>0.95</v>
      </c>
      <c r="X2816" t="b">
        <v>1</v>
      </c>
      <c r="Y2816" t="s">
        <v>2720</v>
      </c>
    </row>
    <row r="2817" spans="1:25" x14ac:dyDescent="0.35">
      <c r="A2817" t="s">
        <v>2730</v>
      </c>
      <c r="B2817" t="s">
        <v>1497</v>
      </c>
      <c r="C2817" t="s">
        <v>1500</v>
      </c>
      <c r="D2817">
        <v>0.355704697986577</v>
      </c>
      <c r="E2817">
        <v>0.278162655391682</v>
      </c>
      <c r="F2817">
        <v>0.433246740581472</v>
      </c>
      <c r="G2817">
        <v>53</v>
      </c>
      <c r="H2817">
        <v>0.355704697986577</v>
      </c>
      <c r="I2817">
        <v>149</v>
      </c>
      <c r="J2817" t="s">
        <v>39</v>
      </c>
      <c r="K2817" t="s">
        <v>2716</v>
      </c>
      <c r="L2817" t="s">
        <v>2731</v>
      </c>
      <c r="N2817" t="s">
        <v>3308</v>
      </c>
      <c r="O2817" t="s">
        <v>2717</v>
      </c>
      <c r="Q2817" t="s">
        <v>2732</v>
      </c>
      <c r="R2817" t="s">
        <v>39</v>
      </c>
      <c r="T2817" t="s">
        <v>2719</v>
      </c>
      <c r="V2817" t="s">
        <v>2714</v>
      </c>
      <c r="W2817">
        <v>0.95</v>
      </c>
      <c r="X2817" t="b">
        <v>1</v>
      </c>
      <c r="Y2817" t="s">
        <v>2720</v>
      </c>
    </row>
    <row r="2818" spans="1:25" x14ac:dyDescent="0.35">
      <c r="A2818" t="s">
        <v>2730</v>
      </c>
      <c r="B2818" t="s">
        <v>1497</v>
      </c>
      <c r="C2818" t="s">
        <v>1496</v>
      </c>
      <c r="D2818">
        <v>0.644295302013423</v>
      </c>
      <c r="E2818">
        <v>0.56675325941852805</v>
      </c>
      <c r="F2818">
        <v>0.72183734460831805</v>
      </c>
      <c r="G2818">
        <v>96</v>
      </c>
      <c r="H2818">
        <v>0.644295302013423</v>
      </c>
      <c r="I2818">
        <v>149</v>
      </c>
      <c r="J2818" t="s">
        <v>39</v>
      </c>
      <c r="K2818" t="s">
        <v>2716</v>
      </c>
      <c r="L2818" t="s">
        <v>2733</v>
      </c>
      <c r="N2818" t="s">
        <v>3308</v>
      </c>
      <c r="O2818" t="s">
        <v>2717</v>
      </c>
      <c r="Q2818" t="s">
        <v>2732</v>
      </c>
      <c r="R2818" t="s">
        <v>39</v>
      </c>
      <c r="T2818" t="s">
        <v>2719</v>
      </c>
      <c r="V2818" t="s">
        <v>2714</v>
      </c>
      <c r="W2818">
        <v>0.95</v>
      </c>
      <c r="X2818" t="b">
        <v>1</v>
      </c>
      <c r="Y2818" t="s">
        <v>2720</v>
      </c>
    </row>
    <row r="2819" spans="1:25" x14ac:dyDescent="0.35">
      <c r="A2819" t="s">
        <v>2734</v>
      </c>
      <c r="B2819" t="s">
        <v>1527</v>
      </c>
      <c r="C2819" t="s">
        <v>1527</v>
      </c>
      <c r="D2819">
        <v>1</v>
      </c>
      <c r="E2819">
        <v>1</v>
      </c>
      <c r="F2819">
        <v>1</v>
      </c>
      <c r="G2819">
        <v>48</v>
      </c>
      <c r="H2819">
        <v>1</v>
      </c>
      <c r="I2819">
        <v>48</v>
      </c>
      <c r="J2819" t="s">
        <v>40</v>
      </c>
      <c r="K2819" t="s">
        <v>2716</v>
      </c>
      <c r="L2819" t="s">
        <v>2735</v>
      </c>
      <c r="N2819" t="s">
        <v>3308</v>
      </c>
      <c r="O2819" t="s">
        <v>2717</v>
      </c>
      <c r="Q2819" t="s">
        <v>2736</v>
      </c>
      <c r="R2819" t="s">
        <v>40</v>
      </c>
      <c r="T2819" t="s">
        <v>2719</v>
      </c>
      <c r="V2819" t="s">
        <v>2714</v>
      </c>
      <c r="W2819">
        <v>0.95</v>
      </c>
      <c r="X2819" t="b">
        <v>1</v>
      </c>
      <c r="Y2819" t="s">
        <v>2720</v>
      </c>
    </row>
    <row r="2820" spans="1:25" x14ac:dyDescent="0.35">
      <c r="A2820" t="s">
        <v>2734</v>
      </c>
      <c r="B2820" t="s">
        <v>1497</v>
      </c>
      <c r="C2820" t="s">
        <v>1497</v>
      </c>
      <c r="D2820">
        <v>1</v>
      </c>
      <c r="E2820">
        <v>1</v>
      </c>
      <c r="F2820">
        <v>1</v>
      </c>
      <c r="G2820">
        <v>149</v>
      </c>
      <c r="H2820">
        <v>1</v>
      </c>
      <c r="I2820">
        <v>149</v>
      </c>
      <c r="J2820" t="s">
        <v>40</v>
      </c>
      <c r="K2820" t="s">
        <v>2716</v>
      </c>
      <c r="L2820" t="s">
        <v>2737</v>
      </c>
      <c r="N2820" t="s">
        <v>3308</v>
      </c>
      <c r="O2820" t="s">
        <v>2717</v>
      </c>
      <c r="Q2820" t="s">
        <v>2736</v>
      </c>
      <c r="R2820" t="s">
        <v>40</v>
      </c>
      <c r="T2820" t="s">
        <v>2719</v>
      </c>
      <c r="V2820" t="s">
        <v>2714</v>
      </c>
      <c r="W2820">
        <v>0.95</v>
      </c>
      <c r="X2820" t="b">
        <v>1</v>
      </c>
      <c r="Y2820" t="s">
        <v>2720</v>
      </c>
    </row>
    <row r="2821" spans="1:25" x14ac:dyDescent="0.35">
      <c r="A2821" t="s">
        <v>2738</v>
      </c>
      <c r="B2821" t="s">
        <v>1527</v>
      </c>
      <c r="C2821" t="s">
        <v>1498</v>
      </c>
      <c r="D2821">
        <v>0.375</v>
      </c>
      <c r="E2821">
        <v>0.236841340097147</v>
      </c>
      <c r="F2821">
        <v>0.51315865990285303</v>
      </c>
      <c r="G2821">
        <v>18</v>
      </c>
      <c r="H2821">
        <v>0.375</v>
      </c>
      <c r="I2821">
        <v>48</v>
      </c>
      <c r="J2821" t="s">
        <v>41</v>
      </c>
      <c r="K2821" t="s">
        <v>2716</v>
      </c>
      <c r="L2821" t="s">
        <v>2739</v>
      </c>
      <c r="N2821" t="s">
        <v>3308</v>
      </c>
      <c r="O2821" t="s">
        <v>2717</v>
      </c>
      <c r="Q2821" t="s">
        <v>2740</v>
      </c>
      <c r="R2821" t="s">
        <v>41</v>
      </c>
      <c r="T2821" t="s">
        <v>2719</v>
      </c>
      <c r="V2821" t="s">
        <v>2714</v>
      </c>
      <c r="W2821">
        <v>0.95</v>
      </c>
      <c r="X2821" t="b">
        <v>1</v>
      </c>
      <c r="Y2821" t="s">
        <v>2720</v>
      </c>
    </row>
    <row r="2822" spans="1:25" x14ac:dyDescent="0.35">
      <c r="A2822" t="s">
        <v>2738</v>
      </c>
      <c r="B2822" t="s">
        <v>1527</v>
      </c>
      <c r="C2822" t="s">
        <v>1528</v>
      </c>
      <c r="D2822">
        <v>0.625</v>
      </c>
      <c r="E2822">
        <v>0.48684134009714702</v>
      </c>
      <c r="F2822">
        <v>0.76315865990285303</v>
      </c>
      <c r="G2822">
        <v>30</v>
      </c>
      <c r="H2822">
        <v>0.625</v>
      </c>
      <c r="I2822">
        <v>48</v>
      </c>
      <c r="J2822" t="s">
        <v>41</v>
      </c>
      <c r="K2822" t="s">
        <v>2716</v>
      </c>
      <c r="L2822" t="s">
        <v>2741</v>
      </c>
      <c r="N2822" t="s">
        <v>3308</v>
      </c>
      <c r="O2822" t="s">
        <v>2717</v>
      </c>
      <c r="Q2822" t="s">
        <v>2740</v>
      </c>
      <c r="R2822" t="s">
        <v>41</v>
      </c>
      <c r="T2822" t="s">
        <v>2719</v>
      </c>
      <c r="V2822" t="s">
        <v>2714</v>
      </c>
      <c r="W2822">
        <v>0.95</v>
      </c>
      <c r="X2822" t="b">
        <v>1</v>
      </c>
      <c r="Y2822" t="s">
        <v>2720</v>
      </c>
    </row>
    <row r="2823" spans="1:25" x14ac:dyDescent="0.35">
      <c r="A2823" t="s">
        <v>2738</v>
      </c>
      <c r="B2823" t="s">
        <v>1497</v>
      </c>
      <c r="C2823" t="s">
        <v>1498</v>
      </c>
      <c r="D2823">
        <v>0.54362416107382505</v>
      </c>
      <c r="E2823">
        <v>0.46294513417435501</v>
      </c>
      <c r="F2823">
        <v>0.62430318797329598</v>
      </c>
      <c r="G2823">
        <v>81</v>
      </c>
      <c r="H2823">
        <v>0.54362416107382505</v>
      </c>
      <c r="I2823">
        <v>149</v>
      </c>
      <c r="J2823" t="s">
        <v>41</v>
      </c>
      <c r="K2823" t="s">
        <v>2716</v>
      </c>
      <c r="L2823" t="s">
        <v>2739</v>
      </c>
      <c r="N2823" t="s">
        <v>3308</v>
      </c>
      <c r="O2823" t="s">
        <v>2717</v>
      </c>
      <c r="Q2823" t="s">
        <v>2740</v>
      </c>
      <c r="R2823" t="s">
        <v>41</v>
      </c>
      <c r="T2823" t="s">
        <v>2719</v>
      </c>
      <c r="V2823" t="s">
        <v>2714</v>
      </c>
      <c r="W2823">
        <v>0.95</v>
      </c>
      <c r="X2823" t="b">
        <v>1</v>
      </c>
      <c r="Y2823" t="s">
        <v>2720</v>
      </c>
    </row>
    <row r="2824" spans="1:25" x14ac:dyDescent="0.35">
      <c r="A2824" t="s">
        <v>2738</v>
      </c>
      <c r="B2824" t="s">
        <v>1497</v>
      </c>
      <c r="C2824" t="s">
        <v>1528</v>
      </c>
      <c r="D2824">
        <v>0.456375838926175</v>
      </c>
      <c r="E2824">
        <v>0.37569681202670402</v>
      </c>
      <c r="F2824">
        <v>0.53705486582564499</v>
      </c>
      <c r="G2824">
        <v>68</v>
      </c>
      <c r="H2824">
        <v>0.456375838926175</v>
      </c>
      <c r="I2824">
        <v>149</v>
      </c>
      <c r="J2824" t="s">
        <v>41</v>
      </c>
      <c r="K2824" t="s">
        <v>2716</v>
      </c>
      <c r="L2824" t="s">
        <v>2741</v>
      </c>
      <c r="N2824" t="s">
        <v>3308</v>
      </c>
      <c r="O2824" t="s">
        <v>2717</v>
      </c>
      <c r="Q2824" t="s">
        <v>2740</v>
      </c>
      <c r="R2824" t="s">
        <v>41</v>
      </c>
      <c r="T2824" t="s">
        <v>2719</v>
      </c>
      <c r="V2824" t="s">
        <v>2714</v>
      </c>
      <c r="W2824">
        <v>0.95</v>
      </c>
      <c r="X2824" t="b">
        <v>1</v>
      </c>
      <c r="Y2824" t="s">
        <v>2720</v>
      </c>
    </row>
    <row r="2825" spans="1:25" x14ac:dyDescent="0.35">
      <c r="A2825" t="s">
        <v>2742</v>
      </c>
      <c r="B2825" t="s">
        <v>1527</v>
      </c>
      <c r="C2825" t="s">
        <v>1500</v>
      </c>
      <c r="D2825">
        <v>0.76666666666666705</v>
      </c>
      <c r="E2825">
        <v>0.61301542414273902</v>
      </c>
      <c r="F2825">
        <v>0.92031790919059397</v>
      </c>
      <c r="G2825">
        <v>23</v>
      </c>
      <c r="H2825">
        <v>0.76666666666666705</v>
      </c>
      <c r="I2825">
        <v>30</v>
      </c>
      <c r="J2825" t="s">
        <v>42</v>
      </c>
      <c r="K2825" t="s">
        <v>2716</v>
      </c>
      <c r="L2825" t="s">
        <v>2731</v>
      </c>
      <c r="N2825" t="s">
        <v>3308</v>
      </c>
      <c r="O2825" t="s">
        <v>2717</v>
      </c>
      <c r="Q2825" t="s">
        <v>2743</v>
      </c>
      <c r="R2825" t="s">
        <v>42</v>
      </c>
      <c r="S2825" t="s">
        <v>1496</v>
      </c>
      <c r="T2825" t="s">
        <v>2719</v>
      </c>
      <c r="V2825" t="s">
        <v>2714</v>
      </c>
      <c r="W2825">
        <v>0.95</v>
      </c>
      <c r="X2825" t="b">
        <v>1</v>
      </c>
      <c r="Y2825" t="s">
        <v>2720</v>
      </c>
    </row>
    <row r="2826" spans="1:25" x14ac:dyDescent="0.35">
      <c r="A2826" t="s">
        <v>2742</v>
      </c>
      <c r="B2826" t="s">
        <v>1527</v>
      </c>
      <c r="C2826" t="s">
        <v>1496</v>
      </c>
      <c r="D2826">
        <v>0.233333333333333</v>
      </c>
      <c r="E2826">
        <v>7.9682090809406095E-2</v>
      </c>
      <c r="F2826">
        <v>0.38698457585726098</v>
      </c>
      <c r="G2826">
        <v>7</v>
      </c>
      <c r="H2826">
        <v>0.233333333333333</v>
      </c>
      <c r="I2826">
        <v>30</v>
      </c>
      <c r="J2826" t="s">
        <v>42</v>
      </c>
      <c r="K2826" t="s">
        <v>2716</v>
      </c>
      <c r="L2826" t="s">
        <v>2733</v>
      </c>
      <c r="N2826" t="s">
        <v>3308</v>
      </c>
      <c r="O2826" t="s">
        <v>2717</v>
      </c>
      <c r="Q2826" t="s">
        <v>2743</v>
      </c>
      <c r="R2826" t="s">
        <v>42</v>
      </c>
      <c r="S2826" t="s">
        <v>1496</v>
      </c>
      <c r="T2826" t="s">
        <v>2719</v>
      </c>
      <c r="V2826" t="s">
        <v>2714</v>
      </c>
      <c r="W2826">
        <v>0.95</v>
      </c>
      <c r="X2826" t="b">
        <v>1</v>
      </c>
      <c r="Y2826" t="s">
        <v>2720</v>
      </c>
    </row>
    <row r="2827" spans="1:25" x14ac:dyDescent="0.35">
      <c r="A2827" t="s">
        <v>2742</v>
      </c>
      <c r="B2827" t="s">
        <v>1497</v>
      </c>
      <c r="C2827" t="s">
        <v>1500</v>
      </c>
      <c r="D2827">
        <v>0.70588235294117596</v>
      </c>
      <c r="E2827">
        <v>0.59593690117877895</v>
      </c>
      <c r="F2827">
        <v>0.81582780470357397</v>
      </c>
      <c r="G2827">
        <v>48</v>
      </c>
      <c r="H2827">
        <v>0.70588235294117696</v>
      </c>
      <c r="I2827">
        <v>68</v>
      </c>
      <c r="J2827" t="s">
        <v>42</v>
      </c>
      <c r="K2827" t="s">
        <v>2716</v>
      </c>
      <c r="L2827" t="s">
        <v>2731</v>
      </c>
      <c r="N2827" t="s">
        <v>3308</v>
      </c>
      <c r="O2827" t="s">
        <v>2717</v>
      </c>
      <c r="Q2827" t="s">
        <v>2743</v>
      </c>
      <c r="R2827" t="s">
        <v>42</v>
      </c>
      <c r="S2827" t="s">
        <v>1496</v>
      </c>
      <c r="T2827" t="s">
        <v>2719</v>
      </c>
      <c r="V2827" t="s">
        <v>2714</v>
      </c>
      <c r="W2827">
        <v>0.95</v>
      </c>
      <c r="X2827" t="b">
        <v>1</v>
      </c>
      <c r="Y2827" t="s">
        <v>2720</v>
      </c>
    </row>
    <row r="2828" spans="1:25" x14ac:dyDescent="0.35">
      <c r="A2828" t="s">
        <v>2742</v>
      </c>
      <c r="B2828" t="s">
        <v>1497</v>
      </c>
      <c r="C2828" t="s">
        <v>1496</v>
      </c>
      <c r="D2828">
        <v>0.29411764705882398</v>
      </c>
      <c r="E2828">
        <v>0.18417219529642601</v>
      </c>
      <c r="F2828">
        <v>0.40406309882122099</v>
      </c>
      <c r="G2828">
        <v>20</v>
      </c>
      <c r="H2828">
        <v>0.29411764705882398</v>
      </c>
      <c r="I2828">
        <v>68</v>
      </c>
      <c r="J2828" t="s">
        <v>42</v>
      </c>
      <c r="K2828" t="s">
        <v>2716</v>
      </c>
      <c r="L2828" t="s">
        <v>2733</v>
      </c>
      <c r="N2828" t="s">
        <v>3308</v>
      </c>
      <c r="O2828" t="s">
        <v>2717</v>
      </c>
      <c r="Q2828" t="s">
        <v>2743</v>
      </c>
      <c r="R2828" t="s">
        <v>42</v>
      </c>
      <c r="S2828" t="s">
        <v>1496</v>
      </c>
      <c r="T2828" t="s">
        <v>2719</v>
      </c>
      <c r="V2828" t="s">
        <v>2714</v>
      </c>
      <c r="W2828">
        <v>0.95</v>
      </c>
      <c r="X2828" t="b">
        <v>1</v>
      </c>
      <c r="Y2828" t="s">
        <v>2720</v>
      </c>
    </row>
    <row r="2829" spans="1:25" x14ac:dyDescent="0.35">
      <c r="A2829" t="s">
        <v>2744</v>
      </c>
      <c r="B2829" t="s">
        <v>1527</v>
      </c>
      <c r="C2829" t="s">
        <v>1500</v>
      </c>
      <c r="D2829">
        <v>0.61111111111111105</v>
      </c>
      <c r="E2829">
        <v>0.382506143643215</v>
      </c>
      <c r="F2829">
        <v>0.83971607857900699</v>
      </c>
      <c r="G2829">
        <v>11</v>
      </c>
      <c r="H2829">
        <v>0.61111111111111105</v>
      </c>
      <c r="I2829">
        <v>18</v>
      </c>
      <c r="J2829" t="s">
        <v>43</v>
      </c>
      <c r="K2829" t="s">
        <v>2716</v>
      </c>
      <c r="L2829" t="s">
        <v>2731</v>
      </c>
      <c r="N2829" t="s">
        <v>3308</v>
      </c>
      <c r="O2829" t="s">
        <v>2717</v>
      </c>
      <c r="Q2829" t="s">
        <v>2745</v>
      </c>
      <c r="R2829" t="s">
        <v>43</v>
      </c>
      <c r="S2829" t="s">
        <v>1496</v>
      </c>
      <c r="T2829" t="s">
        <v>2719</v>
      </c>
      <c r="V2829" t="s">
        <v>2714</v>
      </c>
      <c r="W2829">
        <v>0.95</v>
      </c>
      <c r="X2829" t="b">
        <v>1</v>
      </c>
      <c r="Y2829" t="s">
        <v>2720</v>
      </c>
    </row>
    <row r="2830" spans="1:25" x14ac:dyDescent="0.35">
      <c r="A2830" t="s">
        <v>2744</v>
      </c>
      <c r="B2830" t="s">
        <v>1527</v>
      </c>
      <c r="C2830" t="s">
        <v>1496</v>
      </c>
      <c r="D2830">
        <v>0.38888888888888901</v>
      </c>
      <c r="E2830">
        <v>0.16028392142099299</v>
      </c>
      <c r="F2830">
        <v>0.617493856356784</v>
      </c>
      <c r="G2830">
        <v>7</v>
      </c>
      <c r="H2830">
        <v>0.38888888888888901</v>
      </c>
      <c r="I2830">
        <v>18</v>
      </c>
      <c r="J2830" t="s">
        <v>43</v>
      </c>
      <c r="K2830" t="s">
        <v>2716</v>
      </c>
      <c r="L2830" t="s">
        <v>2733</v>
      </c>
      <c r="N2830" t="s">
        <v>3308</v>
      </c>
      <c r="O2830" t="s">
        <v>2717</v>
      </c>
      <c r="Q2830" t="s">
        <v>2745</v>
      </c>
      <c r="R2830" t="s">
        <v>43</v>
      </c>
      <c r="S2830" t="s">
        <v>1496</v>
      </c>
      <c r="T2830" t="s">
        <v>2719</v>
      </c>
      <c r="V2830" t="s">
        <v>2714</v>
      </c>
      <c r="W2830">
        <v>0.95</v>
      </c>
      <c r="X2830" t="b">
        <v>1</v>
      </c>
      <c r="Y2830" t="s">
        <v>2720</v>
      </c>
    </row>
    <row r="2831" spans="1:25" x14ac:dyDescent="0.35">
      <c r="A2831" t="s">
        <v>2744</v>
      </c>
      <c r="B2831" t="s">
        <v>1497</v>
      </c>
      <c r="C2831" t="s">
        <v>1500</v>
      </c>
      <c r="D2831">
        <v>0.54320987654320996</v>
      </c>
      <c r="E2831">
        <v>0.43309430680237099</v>
      </c>
      <c r="F2831">
        <v>0.65332544628404898</v>
      </c>
      <c r="G2831">
        <v>44</v>
      </c>
      <c r="H2831">
        <v>0.54320987654320996</v>
      </c>
      <c r="I2831">
        <v>81</v>
      </c>
      <c r="J2831" t="s">
        <v>43</v>
      </c>
      <c r="K2831" t="s">
        <v>2716</v>
      </c>
      <c r="L2831" t="s">
        <v>2731</v>
      </c>
      <c r="N2831" t="s">
        <v>3308</v>
      </c>
      <c r="O2831" t="s">
        <v>2717</v>
      </c>
      <c r="Q2831" t="s">
        <v>2745</v>
      </c>
      <c r="R2831" t="s">
        <v>43</v>
      </c>
      <c r="S2831" t="s">
        <v>1496</v>
      </c>
      <c r="T2831" t="s">
        <v>2719</v>
      </c>
      <c r="V2831" t="s">
        <v>2714</v>
      </c>
      <c r="W2831">
        <v>0.95</v>
      </c>
      <c r="X2831" t="b">
        <v>1</v>
      </c>
      <c r="Y2831" t="s">
        <v>2720</v>
      </c>
    </row>
    <row r="2832" spans="1:25" x14ac:dyDescent="0.35">
      <c r="A2832" t="s">
        <v>2744</v>
      </c>
      <c r="B2832" t="s">
        <v>1497</v>
      </c>
      <c r="C2832" t="s">
        <v>1496</v>
      </c>
      <c r="D2832">
        <v>0.45679012345678999</v>
      </c>
      <c r="E2832">
        <v>0.34667455371595102</v>
      </c>
      <c r="F2832">
        <v>0.56690569319762896</v>
      </c>
      <c r="G2832">
        <v>37</v>
      </c>
      <c r="H2832">
        <v>0.45679012345678999</v>
      </c>
      <c r="I2832">
        <v>81</v>
      </c>
      <c r="J2832" t="s">
        <v>43</v>
      </c>
      <c r="K2832" t="s">
        <v>2716</v>
      </c>
      <c r="L2832" t="s">
        <v>2733</v>
      </c>
      <c r="N2832" t="s">
        <v>3308</v>
      </c>
      <c r="O2832" t="s">
        <v>2717</v>
      </c>
      <c r="Q2832" t="s">
        <v>2745</v>
      </c>
      <c r="R2832" t="s">
        <v>43</v>
      </c>
      <c r="S2832" t="s">
        <v>1496</v>
      </c>
      <c r="T2832" t="s">
        <v>2719</v>
      </c>
      <c r="V2832" t="s">
        <v>2714</v>
      </c>
      <c r="W2832">
        <v>0.95</v>
      </c>
      <c r="X2832" t="b">
        <v>1</v>
      </c>
      <c r="Y2832" t="s">
        <v>2720</v>
      </c>
    </row>
    <row r="2833" spans="1:25" x14ac:dyDescent="0.35">
      <c r="A2833" t="s">
        <v>2746</v>
      </c>
      <c r="B2833" t="s">
        <v>1527</v>
      </c>
      <c r="C2833" t="s">
        <v>1500</v>
      </c>
      <c r="D2833">
        <v>0.72916666666666696</v>
      </c>
      <c r="E2833">
        <v>0.60234690564442195</v>
      </c>
      <c r="F2833">
        <v>0.85598642768891198</v>
      </c>
      <c r="G2833">
        <v>35</v>
      </c>
      <c r="H2833">
        <v>0.72916666666666696</v>
      </c>
      <c r="I2833">
        <v>48</v>
      </c>
      <c r="J2833" t="s">
        <v>45</v>
      </c>
      <c r="K2833" t="s">
        <v>2716</v>
      </c>
      <c r="L2833" t="s">
        <v>2747</v>
      </c>
      <c r="N2833" t="s">
        <v>3308</v>
      </c>
      <c r="O2833" t="s">
        <v>2717</v>
      </c>
      <c r="Q2833" t="s">
        <v>2748</v>
      </c>
      <c r="R2833" t="s">
        <v>45</v>
      </c>
      <c r="T2833" t="s">
        <v>2719</v>
      </c>
      <c r="V2833" t="s">
        <v>2714</v>
      </c>
      <c r="W2833">
        <v>0.95</v>
      </c>
      <c r="X2833" t="b">
        <v>1</v>
      </c>
      <c r="Y2833" t="s">
        <v>2720</v>
      </c>
    </row>
    <row r="2834" spans="1:25" x14ac:dyDescent="0.35">
      <c r="A2834" t="s">
        <v>2746</v>
      </c>
      <c r="B2834" t="s">
        <v>1527</v>
      </c>
      <c r="C2834" t="s">
        <v>1549</v>
      </c>
      <c r="D2834">
        <v>6.25E-2</v>
      </c>
      <c r="E2834">
        <v>-6.5793299514264698E-3</v>
      </c>
      <c r="F2834">
        <v>0.13157932995142599</v>
      </c>
      <c r="G2834">
        <v>3</v>
      </c>
      <c r="H2834">
        <v>6.25E-2</v>
      </c>
      <c r="I2834">
        <v>48</v>
      </c>
      <c r="J2834" t="s">
        <v>45</v>
      </c>
      <c r="K2834" t="s">
        <v>2716</v>
      </c>
      <c r="L2834" t="s">
        <v>2749</v>
      </c>
      <c r="N2834" t="s">
        <v>3308</v>
      </c>
      <c r="O2834" t="s">
        <v>2717</v>
      </c>
      <c r="Q2834" t="s">
        <v>2748</v>
      </c>
      <c r="R2834" t="s">
        <v>45</v>
      </c>
      <c r="T2834" t="s">
        <v>2719</v>
      </c>
      <c r="V2834" t="s">
        <v>2714</v>
      </c>
      <c r="W2834">
        <v>0.95</v>
      </c>
      <c r="X2834" t="b">
        <v>1</v>
      </c>
      <c r="Y2834" t="s">
        <v>2720</v>
      </c>
    </row>
    <row r="2835" spans="1:25" x14ac:dyDescent="0.35">
      <c r="A2835" t="s">
        <v>2746</v>
      </c>
      <c r="B2835" t="s">
        <v>1527</v>
      </c>
      <c r="C2835" t="s">
        <v>1550</v>
      </c>
      <c r="D2835">
        <v>0.20833333333333301</v>
      </c>
      <c r="E2835">
        <v>9.2436110214953404E-2</v>
      </c>
      <c r="F2835">
        <v>0.324230556451713</v>
      </c>
      <c r="G2835">
        <v>10</v>
      </c>
      <c r="H2835">
        <v>0.20833333333333301</v>
      </c>
      <c r="I2835">
        <v>48</v>
      </c>
      <c r="J2835" t="s">
        <v>45</v>
      </c>
      <c r="K2835" t="s">
        <v>2716</v>
      </c>
      <c r="L2835" t="s">
        <v>2750</v>
      </c>
      <c r="N2835" t="s">
        <v>3308</v>
      </c>
      <c r="O2835" t="s">
        <v>2717</v>
      </c>
      <c r="Q2835" t="s">
        <v>2748</v>
      </c>
      <c r="R2835" t="s">
        <v>45</v>
      </c>
      <c r="T2835" t="s">
        <v>2719</v>
      </c>
      <c r="V2835" t="s">
        <v>2714</v>
      </c>
      <c r="W2835">
        <v>0.95</v>
      </c>
      <c r="X2835" t="b">
        <v>1</v>
      </c>
      <c r="Y2835" t="s">
        <v>2720</v>
      </c>
    </row>
    <row r="2836" spans="1:25" x14ac:dyDescent="0.35">
      <c r="A2836" t="s">
        <v>2746</v>
      </c>
      <c r="B2836" t="s">
        <v>1497</v>
      </c>
      <c r="C2836" t="s">
        <v>1500</v>
      </c>
      <c r="D2836">
        <v>0.74496644295301995</v>
      </c>
      <c r="E2836">
        <v>0.67436444791899497</v>
      </c>
      <c r="F2836">
        <v>0.81556843798704604</v>
      </c>
      <c r="G2836">
        <v>111</v>
      </c>
      <c r="H2836">
        <v>0.74496644295301995</v>
      </c>
      <c r="I2836">
        <v>149</v>
      </c>
      <c r="J2836" t="s">
        <v>45</v>
      </c>
      <c r="K2836" t="s">
        <v>2716</v>
      </c>
      <c r="L2836" t="s">
        <v>2747</v>
      </c>
      <c r="N2836" t="s">
        <v>3308</v>
      </c>
      <c r="O2836" t="s">
        <v>2717</v>
      </c>
      <c r="Q2836" t="s">
        <v>2748</v>
      </c>
      <c r="R2836" t="s">
        <v>45</v>
      </c>
      <c r="T2836" t="s">
        <v>2719</v>
      </c>
      <c r="V2836" t="s">
        <v>2714</v>
      </c>
      <c r="W2836">
        <v>0.95</v>
      </c>
      <c r="X2836" t="b">
        <v>1</v>
      </c>
      <c r="Y2836" t="s">
        <v>2720</v>
      </c>
    </row>
    <row r="2837" spans="1:25" x14ac:dyDescent="0.35">
      <c r="A2837" t="s">
        <v>2746</v>
      </c>
      <c r="B2837" t="s">
        <v>1497</v>
      </c>
      <c r="C2837" t="s">
        <v>1549</v>
      </c>
      <c r="D2837">
        <v>5.3691275167785199E-2</v>
      </c>
      <c r="E2837">
        <v>1.7180736925571899E-2</v>
      </c>
      <c r="F2837">
        <v>9.0201813409998596E-2</v>
      </c>
      <c r="G2837">
        <v>8</v>
      </c>
      <c r="H2837">
        <v>5.3691275167785199E-2</v>
      </c>
      <c r="I2837">
        <v>149</v>
      </c>
      <c r="J2837" t="s">
        <v>45</v>
      </c>
      <c r="K2837" t="s">
        <v>2716</v>
      </c>
      <c r="L2837" t="s">
        <v>2749</v>
      </c>
      <c r="N2837" t="s">
        <v>3308</v>
      </c>
      <c r="O2837" t="s">
        <v>2717</v>
      </c>
      <c r="Q2837" t="s">
        <v>2748</v>
      </c>
      <c r="R2837" t="s">
        <v>45</v>
      </c>
      <c r="T2837" t="s">
        <v>2719</v>
      </c>
      <c r="V2837" t="s">
        <v>2714</v>
      </c>
      <c r="W2837">
        <v>0.95</v>
      </c>
      <c r="X2837" t="b">
        <v>1</v>
      </c>
      <c r="Y2837" t="s">
        <v>2720</v>
      </c>
    </row>
    <row r="2838" spans="1:25" x14ac:dyDescent="0.35">
      <c r="A2838" t="s">
        <v>2746</v>
      </c>
      <c r="B2838" t="s">
        <v>1497</v>
      </c>
      <c r="C2838" t="s">
        <v>1550</v>
      </c>
      <c r="D2838">
        <v>0.20134228187919501</v>
      </c>
      <c r="E2838">
        <v>0.13638949441718401</v>
      </c>
      <c r="F2838">
        <v>0.266295069341205</v>
      </c>
      <c r="G2838">
        <v>30</v>
      </c>
      <c r="H2838">
        <v>0.20134228187919501</v>
      </c>
      <c r="I2838">
        <v>149</v>
      </c>
      <c r="J2838" t="s">
        <v>45</v>
      </c>
      <c r="K2838" t="s">
        <v>2716</v>
      </c>
      <c r="L2838" t="s">
        <v>2750</v>
      </c>
      <c r="N2838" t="s">
        <v>3308</v>
      </c>
      <c r="O2838" t="s">
        <v>2717</v>
      </c>
      <c r="Q2838" t="s">
        <v>2748</v>
      </c>
      <c r="R2838" t="s">
        <v>45</v>
      </c>
      <c r="T2838" t="s">
        <v>2719</v>
      </c>
      <c r="V2838" t="s">
        <v>2714</v>
      </c>
      <c r="W2838">
        <v>0.95</v>
      </c>
      <c r="X2838" t="b">
        <v>1</v>
      </c>
      <c r="Y2838" t="s">
        <v>2720</v>
      </c>
    </row>
    <row r="2839" spans="1:25" x14ac:dyDescent="0.35">
      <c r="A2839" t="s">
        <v>2751</v>
      </c>
      <c r="B2839" t="s">
        <v>1527</v>
      </c>
      <c r="C2839" t="s">
        <v>1500</v>
      </c>
      <c r="D2839">
        <v>0.79166666666666696</v>
      </c>
      <c r="E2839">
        <v>0.67576944354828705</v>
      </c>
      <c r="F2839">
        <v>0.90756388978504698</v>
      </c>
      <c r="G2839">
        <v>38</v>
      </c>
      <c r="H2839">
        <v>0.79166666666666696</v>
      </c>
      <c r="I2839">
        <v>48</v>
      </c>
      <c r="J2839" t="s">
        <v>46</v>
      </c>
      <c r="K2839" t="s">
        <v>2716</v>
      </c>
      <c r="L2839" t="s">
        <v>2747</v>
      </c>
      <c r="N2839" t="s">
        <v>3308</v>
      </c>
      <c r="O2839" t="s">
        <v>2717</v>
      </c>
      <c r="Q2839" t="s">
        <v>2752</v>
      </c>
      <c r="R2839" t="s">
        <v>46</v>
      </c>
      <c r="T2839" t="s">
        <v>2719</v>
      </c>
      <c r="V2839" t="s">
        <v>2714</v>
      </c>
      <c r="W2839">
        <v>0.95</v>
      </c>
      <c r="X2839" t="b">
        <v>1</v>
      </c>
      <c r="Y2839" t="s">
        <v>2720</v>
      </c>
    </row>
    <row r="2840" spans="1:25" x14ac:dyDescent="0.35">
      <c r="A2840" t="s">
        <v>2751</v>
      </c>
      <c r="B2840" t="s">
        <v>1527</v>
      </c>
      <c r="C2840" t="s">
        <v>1550</v>
      </c>
      <c r="D2840">
        <v>0.20833333333333301</v>
      </c>
      <c r="E2840">
        <v>9.2436110214953404E-2</v>
      </c>
      <c r="F2840">
        <v>0.324230556451713</v>
      </c>
      <c r="G2840">
        <v>10</v>
      </c>
      <c r="H2840">
        <v>0.20833333333333301</v>
      </c>
      <c r="I2840">
        <v>48</v>
      </c>
      <c r="J2840" t="s">
        <v>46</v>
      </c>
      <c r="K2840" t="s">
        <v>2716</v>
      </c>
      <c r="L2840" t="s">
        <v>2750</v>
      </c>
      <c r="N2840" t="s">
        <v>3308</v>
      </c>
      <c r="O2840" t="s">
        <v>2717</v>
      </c>
      <c r="Q2840" t="s">
        <v>2752</v>
      </c>
      <c r="R2840" t="s">
        <v>46</v>
      </c>
      <c r="T2840" t="s">
        <v>2719</v>
      </c>
      <c r="V2840" t="s">
        <v>2714</v>
      </c>
      <c r="W2840">
        <v>0.95</v>
      </c>
      <c r="X2840" t="b">
        <v>1</v>
      </c>
      <c r="Y2840" t="s">
        <v>2720</v>
      </c>
    </row>
    <row r="2841" spans="1:25" x14ac:dyDescent="0.35">
      <c r="A2841" t="s">
        <v>2751</v>
      </c>
      <c r="B2841" t="s">
        <v>1497</v>
      </c>
      <c r="C2841" t="s">
        <v>1500</v>
      </c>
      <c r="D2841">
        <v>0.89932885906040305</v>
      </c>
      <c r="E2841">
        <v>0.85059153119750097</v>
      </c>
      <c r="F2841">
        <v>0.94806618692330402</v>
      </c>
      <c r="G2841">
        <v>134</v>
      </c>
      <c r="H2841">
        <v>0.89932885906040305</v>
      </c>
      <c r="I2841">
        <v>149</v>
      </c>
      <c r="J2841" t="s">
        <v>46</v>
      </c>
      <c r="K2841" t="s">
        <v>2716</v>
      </c>
      <c r="L2841" t="s">
        <v>2747</v>
      </c>
      <c r="N2841" t="s">
        <v>3308</v>
      </c>
      <c r="O2841" t="s">
        <v>2717</v>
      </c>
      <c r="Q2841" t="s">
        <v>2752</v>
      </c>
      <c r="R2841" t="s">
        <v>46</v>
      </c>
      <c r="T2841" t="s">
        <v>2719</v>
      </c>
      <c r="V2841" t="s">
        <v>2714</v>
      </c>
      <c r="W2841">
        <v>0.95</v>
      </c>
      <c r="X2841" t="b">
        <v>1</v>
      </c>
      <c r="Y2841" t="s">
        <v>2720</v>
      </c>
    </row>
    <row r="2842" spans="1:25" x14ac:dyDescent="0.35">
      <c r="A2842" t="s">
        <v>2751</v>
      </c>
      <c r="B2842" t="s">
        <v>1497</v>
      </c>
      <c r="C2842" t="s">
        <v>1549</v>
      </c>
      <c r="D2842">
        <v>3.35570469798658E-2</v>
      </c>
      <c r="E2842">
        <v>4.3874832437559999E-3</v>
      </c>
      <c r="F2842">
        <v>6.2726610715975503E-2</v>
      </c>
      <c r="G2842">
        <v>5</v>
      </c>
      <c r="H2842">
        <v>3.35570469798658E-2</v>
      </c>
      <c r="I2842">
        <v>149</v>
      </c>
      <c r="J2842" t="s">
        <v>46</v>
      </c>
      <c r="K2842" t="s">
        <v>2716</v>
      </c>
      <c r="L2842" t="s">
        <v>2749</v>
      </c>
      <c r="N2842" t="s">
        <v>3308</v>
      </c>
      <c r="O2842" t="s">
        <v>2717</v>
      </c>
      <c r="Q2842" t="s">
        <v>2752</v>
      </c>
      <c r="R2842" t="s">
        <v>46</v>
      </c>
      <c r="T2842" t="s">
        <v>2719</v>
      </c>
      <c r="V2842" t="s">
        <v>2714</v>
      </c>
      <c r="W2842">
        <v>0.95</v>
      </c>
      <c r="X2842" t="b">
        <v>1</v>
      </c>
      <c r="Y2842" t="s">
        <v>2720</v>
      </c>
    </row>
    <row r="2843" spans="1:25" x14ac:dyDescent="0.35">
      <c r="A2843" t="s">
        <v>2751</v>
      </c>
      <c r="B2843" t="s">
        <v>1497</v>
      </c>
      <c r="C2843" t="s">
        <v>1550</v>
      </c>
      <c r="D2843">
        <v>6.7114093959731502E-2</v>
      </c>
      <c r="E2843">
        <v>2.6584608919492499E-2</v>
      </c>
      <c r="F2843">
        <v>0.107643578999971</v>
      </c>
      <c r="G2843">
        <v>10</v>
      </c>
      <c r="H2843">
        <v>6.7114093959731502E-2</v>
      </c>
      <c r="I2843">
        <v>149</v>
      </c>
      <c r="J2843" t="s">
        <v>46</v>
      </c>
      <c r="K2843" t="s">
        <v>2716</v>
      </c>
      <c r="L2843" t="s">
        <v>2750</v>
      </c>
      <c r="N2843" t="s">
        <v>3308</v>
      </c>
      <c r="O2843" t="s">
        <v>2717</v>
      </c>
      <c r="Q2843" t="s">
        <v>2752</v>
      </c>
      <c r="R2843" t="s">
        <v>46</v>
      </c>
      <c r="T2843" t="s">
        <v>2719</v>
      </c>
      <c r="V2843" t="s">
        <v>2714</v>
      </c>
      <c r="W2843">
        <v>0.95</v>
      </c>
      <c r="X2843" t="b">
        <v>1</v>
      </c>
      <c r="Y2843" t="s">
        <v>2720</v>
      </c>
    </row>
    <row r="2844" spans="1:25" x14ac:dyDescent="0.35">
      <c r="A2844" t="s">
        <v>2753</v>
      </c>
      <c r="B2844" t="s">
        <v>1527</v>
      </c>
      <c r="C2844" t="s">
        <v>1500</v>
      </c>
      <c r="D2844">
        <v>0.8125</v>
      </c>
      <c r="E2844">
        <v>0.70111292737036801</v>
      </c>
      <c r="F2844">
        <v>0.92388707262963199</v>
      </c>
      <c r="G2844">
        <v>39</v>
      </c>
      <c r="H2844">
        <v>0.8125</v>
      </c>
      <c r="I2844">
        <v>48</v>
      </c>
      <c r="J2844" t="s">
        <v>47</v>
      </c>
      <c r="K2844" t="s">
        <v>2716</v>
      </c>
      <c r="L2844" t="s">
        <v>2747</v>
      </c>
      <c r="N2844" t="s">
        <v>3308</v>
      </c>
      <c r="O2844" t="s">
        <v>2717</v>
      </c>
      <c r="Q2844" t="s">
        <v>2754</v>
      </c>
      <c r="R2844" t="s">
        <v>47</v>
      </c>
      <c r="T2844" t="s">
        <v>2719</v>
      </c>
      <c r="V2844" t="s">
        <v>2714</v>
      </c>
      <c r="W2844">
        <v>0.95</v>
      </c>
      <c r="X2844" t="b">
        <v>1</v>
      </c>
      <c r="Y2844" t="s">
        <v>2720</v>
      </c>
    </row>
    <row r="2845" spans="1:25" x14ac:dyDescent="0.35">
      <c r="A2845" t="s">
        <v>2753</v>
      </c>
      <c r="B2845" t="s">
        <v>1527</v>
      </c>
      <c r="C2845" t="s">
        <v>1549</v>
      </c>
      <c r="D2845">
        <v>6.25E-2</v>
      </c>
      <c r="E2845">
        <v>-6.5793299514264898E-3</v>
      </c>
      <c r="F2845">
        <v>0.13157932995142599</v>
      </c>
      <c r="G2845">
        <v>3</v>
      </c>
      <c r="H2845">
        <v>6.25E-2</v>
      </c>
      <c r="I2845">
        <v>48</v>
      </c>
      <c r="J2845" t="s">
        <v>47</v>
      </c>
      <c r="K2845" t="s">
        <v>2716</v>
      </c>
      <c r="L2845" t="s">
        <v>2749</v>
      </c>
      <c r="N2845" t="s">
        <v>3308</v>
      </c>
      <c r="O2845" t="s">
        <v>2717</v>
      </c>
      <c r="Q2845" t="s">
        <v>2754</v>
      </c>
      <c r="R2845" t="s">
        <v>47</v>
      </c>
      <c r="T2845" t="s">
        <v>2719</v>
      </c>
      <c r="V2845" t="s">
        <v>2714</v>
      </c>
      <c r="W2845">
        <v>0.95</v>
      </c>
      <c r="X2845" t="b">
        <v>1</v>
      </c>
      <c r="Y2845" t="s">
        <v>2720</v>
      </c>
    </row>
    <row r="2846" spans="1:25" x14ac:dyDescent="0.35">
      <c r="A2846" t="s">
        <v>2753</v>
      </c>
      <c r="B2846" t="s">
        <v>1527</v>
      </c>
      <c r="C2846" t="s">
        <v>1550</v>
      </c>
      <c r="D2846">
        <v>0.125</v>
      </c>
      <c r="E2846">
        <v>3.0619667605634001E-2</v>
      </c>
      <c r="F2846">
        <v>0.219380332394366</v>
      </c>
      <c r="G2846">
        <v>6</v>
      </c>
      <c r="H2846">
        <v>0.125</v>
      </c>
      <c r="I2846">
        <v>48</v>
      </c>
      <c r="J2846" t="s">
        <v>47</v>
      </c>
      <c r="K2846" t="s">
        <v>2716</v>
      </c>
      <c r="L2846" t="s">
        <v>2750</v>
      </c>
      <c r="N2846" t="s">
        <v>3308</v>
      </c>
      <c r="O2846" t="s">
        <v>2717</v>
      </c>
      <c r="Q2846" t="s">
        <v>2754</v>
      </c>
      <c r="R2846" t="s">
        <v>47</v>
      </c>
      <c r="T2846" t="s">
        <v>2719</v>
      </c>
      <c r="V2846" t="s">
        <v>2714</v>
      </c>
      <c r="W2846">
        <v>0.95</v>
      </c>
      <c r="X2846" t="b">
        <v>1</v>
      </c>
      <c r="Y2846" t="s">
        <v>2720</v>
      </c>
    </row>
    <row r="2847" spans="1:25" x14ac:dyDescent="0.35">
      <c r="A2847" t="s">
        <v>2753</v>
      </c>
      <c r="B2847" t="s">
        <v>1497</v>
      </c>
      <c r="C2847" t="s">
        <v>1500</v>
      </c>
      <c r="D2847">
        <v>0.87919463087248295</v>
      </c>
      <c r="E2847">
        <v>0.82640658493386598</v>
      </c>
      <c r="F2847">
        <v>0.93198267681110003</v>
      </c>
      <c r="G2847">
        <v>131</v>
      </c>
      <c r="H2847">
        <v>0.87919463087248295</v>
      </c>
      <c r="I2847">
        <v>149</v>
      </c>
      <c r="J2847" t="s">
        <v>47</v>
      </c>
      <c r="K2847" t="s">
        <v>2716</v>
      </c>
      <c r="L2847" t="s">
        <v>2747</v>
      </c>
      <c r="N2847" t="s">
        <v>3308</v>
      </c>
      <c r="O2847" t="s">
        <v>2717</v>
      </c>
      <c r="Q2847" t="s">
        <v>2754</v>
      </c>
      <c r="R2847" t="s">
        <v>47</v>
      </c>
      <c r="T2847" t="s">
        <v>2719</v>
      </c>
      <c r="V2847" t="s">
        <v>2714</v>
      </c>
      <c r="W2847">
        <v>0.95</v>
      </c>
      <c r="X2847" t="b">
        <v>1</v>
      </c>
      <c r="Y2847" t="s">
        <v>2720</v>
      </c>
    </row>
    <row r="2848" spans="1:25" x14ac:dyDescent="0.35">
      <c r="A2848" t="s">
        <v>2753</v>
      </c>
      <c r="B2848" t="s">
        <v>1497</v>
      </c>
      <c r="C2848" t="s">
        <v>1549</v>
      </c>
      <c r="D2848">
        <v>3.35570469798658E-2</v>
      </c>
      <c r="E2848">
        <v>4.3874832437560103E-3</v>
      </c>
      <c r="F2848">
        <v>6.2726610715975503E-2</v>
      </c>
      <c r="G2848">
        <v>5</v>
      </c>
      <c r="H2848">
        <v>3.35570469798658E-2</v>
      </c>
      <c r="I2848">
        <v>149</v>
      </c>
      <c r="J2848" t="s">
        <v>47</v>
      </c>
      <c r="K2848" t="s">
        <v>2716</v>
      </c>
      <c r="L2848" t="s">
        <v>2749</v>
      </c>
      <c r="N2848" t="s">
        <v>3308</v>
      </c>
      <c r="O2848" t="s">
        <v>2717</v>
      </c>
      <c r="Q2848" t="s">
        <v>2754</v>
      </c>
      <c r="R2848" t="s">
        <v>47</v>
      </c>
      <c r="T2848" t="s">
        <v>2719</v>
      </c>
      <c r="V2848" t="s">
        <v>2714</v>
      </c>
      <c r="W2848">
        <v>0.95</v>
      </c>
      <c r="X2848" t="b">
        <v>1</v>
      </c>
      <c r="Y2848" t="s">
        <v>2720</v>
      </c>
    </row>
    <row r="2849" spans="1:25" x14ac:dyDescent="0.35">
      <c r="A2849" t="s">
        <v>2753</v>
      </c>
      <c r="B2849" t="s">
        <v>1497</v>
      </c>
      <c r="C2849" t="s">
        <v>1550</v>
      </c>
      <c r="D2849">
        <v>8.7248322147651006E-2</v>
      </c>
      <c r="E2849">
        <v>4.1538996314531097E-2</v>
      </c>
      <c r="F2849">
        <v>0.132957647980771</v>
      </c>
      <c r="G2849">
        <v>13</v>
      </c>
      <c r="H2849">
        <v>8.7248322147651006E-2</v>
      </c>
      <c r="I2849">
        <v>149</v>
      </c>
      <c r="J2849" t="s">
        <v>47</v>
      </c>
      <c r="K2849" t="s">
        <v>2716</v>
      </c>
      <c r="L2849" t="s">
        <v>2750</v>
      </c>
      <c r="N2849" t="s">
        <v>3308</v>
      </c>
      <c r="O2849" t="s">
        <v>2717</v>
      </c>
      <c r="Q2849" t="s">
        <v>2754</v>
      </c>
      <c r="R2849" t="s">
        <v>47</v>
      </c>
      <c r="T2849" t="s">
        <v>2719</v>
      </c>
      <c r="V2849" t="s">
        <v>2714</v>
      </c>
      <c r="W2849">
        <v>0.95</v>
      </c>
      <c r="X2849" t="b">
        <v>1</v>
      </c>
      <c r="Y2849" t="s">
        <v>2720</v>
      </c>
    </row>
    <row r="2850" spans="1:25" x14ac:dyDescent="0.35">
      <c r="A2850" t="s">
        <v>2755</v>
      </c>
      <c r="B2850" t="s">
        <v>1527</v>
      </c>
      <c r="C2850" t="s">
        <v>1500</v>
      </c>
      <c r="D2850">
        <v>0.8125</v>
      </c>
      <c r="E2850">
        <v>0.70111292737036801</v>
      </c>
      <c r="F2850">
        <v>0.92388707262963199</v>
      </c>
      <c r="G2850">
        <v>39</v>
      </c>
      <c r="H2850">
        <v>0.8125</v>
      </c>
      <c r="I2850">
        <v>48</v>
      </c>
      <c r="J2850" t="s">
        <v>48</v>
      </c>
      <c r="K2850" t="s">
        <v>2716</v>
      </c>
      <c r="L2850" t="s">
        <v>2747</v>
      </c>
      <c r="N2850" t="s">
        <v>3308</v>
      </c>
      <c r="O2850" t="s">
        <v>2717</v>
      </c>
      <c r="Q2850" t="s">
        <v>2756</v>
      </c>
      <c r="R2850" t="s">
        <v>48</v>
      </c>
      <c r="T2850" t="s">
        <v>2719</v>
      </c>
      <c r="V2850" t="s">
        <v>2714</v>
      </c>
      <c r="W2850">
        <v>0.95</v>
      </c>
      <c r="X2850" t="b">
        <v>1</v>
      </c>
      <c r="Y2850" t="s">
        <v>2720</v>
      </c>
    </row>
    <row r="2851" spans="1:25" x14ac:dyDescent="0.35">
      <c r="A2851" t="s">
        <v>2755</v>
      </c>
      <c r="B2851" t="s">
        <v>1527</v>
      </c>
      <c r="C2851" t="s">
        <v>1549</v>
      </c>
      <c r="D2851">
        <v>8.3333333333333301E-2</v>
      </c>
      <c r="E2851">
        <v>4.45866136849593E-3</v>
      </c>
      <c r="F2851">
        <v>0.162208005298171</v>
      </c>
      <c r="G2851">
        <v>4</v>
      </c>
      <c r="H2851">
        <v>8.3333333333333301E-2</v>
      </c>
      <c r="I2851">
        <v>48</v>
      </c>
      <c r="J2851" t="s">
        <v>48</v>
      </c>
      <c r="K2851" t="s">
        <v>2716</v>
      </c>
      <c r="L2851" t="s">
        <v>2749</v>
      </c>
      <c r="N2851" t="s">
        <v>3308</v>
      </c>
      <c r="O2851" t="s">
        <v>2717</v>
      </c>
      <c r="Q2851" t="s">
        <v>2756</v>
      </c>
      <c r="R2851" t="s">
        <v>48</v>
      </c>
      <c r="T2851" t="s">
        <v>2719</v>
      </c>
      <c r="V2851" t="s">
        <v>2714</v>
      </c>
      <c r="W2851">
        <v>0.95</v>
      </c>
      <c r="X2851" t="b">
        <v>1</v>
      </c>
      <c r="Y2851" t="s">
        <v>2720</v>
      </c>
    </row>
    <row r="2852" spans="1:25" x14ac:dyDescent="0.35">
      <c r="A2852" t="s">
        <v>2755</v>
      </c>
      <c r="B2852" t="s">
        <v>1527</v>
      </c>
      <c r="C2852" t="s">
        <v>1550</v>
      </c>
      <c r="D2852">
        <v>0.104166666666667</v>
      </c>
      <c r="E2852">
        <v>1.6989959248123E-2</v>
      </c>
      <c r="F2852">
        <v>0.19134337408520999</v>
      </c>
      <c r="G2852">
        <v>5</v>
      </c>
      <c r="H2852">
        <v>0.104166666666667</v>
      </c>
      <c r="I2852">
        <v>48</v>
      </c>
      <c r="J2852" t="s">
        <v>48</v>
      </c>
      <c r="K2852" t="s">
        <v>2716</v>
      </c>
      <c r="L2852" t="s">
        <v>2750</v>
      </c>
      <c r="N2852" t="s">
        <v>3308</v>
      </c>
      <c r="O2852" t="s">
        <v>2717</v>
      </c>
      <c r="Q2852" t="s">
        <v>2756</v>
      </c>
      <c r="R2852" t="s">
        <v>48</v>
      </c>
      <c r="T2852" t="s">
        <v>2719</v>
      </c>
      <c r="V2852" t="s">
        <v>2714</v>
      </c>
      <c r="W2852">
        <v>0.95</v>
      </c>
      <c r="X2852" t="b">
        <v>1</v>
      </c>
      <c r="Y2852" t="s">
        <v>2720</v>
      </c>
    </row>
    <row r="2853" spans="1:25" x14ac:dyDescent="0.35">
      <c r="A2853" t="s">
        <v>2755</v>
      </c>
      <c r="B2853" t="s">
        <v>1497</v>
      </c>
      <c r="C2853" t="s">
        <v>1500</v>
      </c>
      <c r="D2853">
        <v>0.88590604026845599</v>
      </c>
      <c r="E2853">
        <v>0.83440984868115198</v>
      </c>
      <c r="F2853">
        <v>0.93740223185575999</v>
      </c>
      <c r="G2853">
        <v>132</v>
      </c>
      <c r="H2853">
        <v>0.88590604026845599</v>
      </c>
      <c r="I2853">
        <v>149</v>
      </c>
      <c r="J2853" t="s">
        <v>48</v>
      </c>
      <c r="K2853" t="s">
        <v>2716</v>
      </c>
      <c r="L2853" t="s">
        <v>2747</v>
      </c>
      <c r="N2853" t="s">
        <v>3308</v>
      </c>
      <c r="O2853" t="s">
        <v>2717</v>
      </c>
      <c r="Q2853" t="s">
        <v>2756</v>
      </c>
      <c r="R2853" t="s">
        <v>48</v>
      </c>
      <c r="T2853" t="s">
        <v>2719</v>
      </c>
      <c r="V2853" t="s">
        <v>2714</v>
      </c>
      <c r="W2853">
        <v>0.95</v>
      </c>
      <c r="X2853" t="b">
        <v>1</v>
      </c>
      <c r="Y2853" t="s">
        <v>2720</v>
      </c>
    </row>
    <row r="2854" spans="1:25" x14ac:dyDescent="0.35">
      <c r="A2854" t="s">
        <v>2755</v>
      </c>
      <c r="B2854" t="s">
        <v>1497</v>
      </c>
      <c r="C2854" t="s">
        <v>1549</v>
      </c>
      <c r="D2854">
        <v>1.34228187919463E-2</v>
      </c>
      <c r="E2854">
        <v>-5.2168139340477001E-3</v>
      </c>
      <c r="F2854">
        <v>3.2062451517940301E-2</v>
      </c>
      <c r="G2854">
        <v>2</v>
      </c>
      <c r="H2854">
        <v>1.34228187919463E-2</v>
      </c>
      <c r="I2854">
        <v>149</v>
      </c>
      <c r="J2854" t="s">
        <v>48</v>
      </c>
      <c r="K2854" t="s">
        <v>2716</v>
      </c>
      <c r="L2854" t="s">
        <v>2749</v>
      </c>
      <c r="N2854" t="s">
        <v>3308</v>
      </c>
      <c r="O2854" t="s">
        <v>2717</v>
      </c>
      <c r="Q2854" t="s">
        <v>2756</v>
      </c>
      <c r="R2854" t="s">
        <v>48</v>
      </c>
      <c r="T2854" t="s">
        <v>2719</v>
      </c>
      <c r="V2854" t="s">
        <v>2714</v>
      </c>
      <c r="W2854">
        <v>0.95</v>
      </c>
      <c r="X2854" t="b">
        <v>1</v>
      </c>
      <c r="Y2854" t="s">
        <v>2720</v>
      </c>
    </row>
    <row r="2855" spans="1:25" x14ac:dyDescent="0.35">
      <c r="A2855" t="s">
        <v>2755</v>
      </c>
      <c r="B2855" t="s">
        <v>1497</v>
      </c>
      <c r="C2855" t="s">
        <v>1550</v>
      </c>
      <c r="D2855">
        <v>0.100671140939597</v>
      </c>
      <c r="E2855">
        <v>5.1933813076695597E-2</v>
      </c>
      <c r="F2855">
        <v>0.149408468802499</v>
      </c>
      <c r="G2855">
        <v>15</v>
      </c>
      <c r="H2855">
        <v>0.100671140939597</v>
      </c>
      <c r="I2855">
        <v>149</v>
      </c>
      <c r="J2855" t="s">
        <v>48</v>
      </c>
      <c r="K2855" t="s">
        <v>2716</v>
      </c>
      <c r="L2855" t="s">
        <v>2750</v>
      </c>
      <c r="N2855" t="s">
        <v>3308</v>
      </c>
      <c r="O2855" t="s">
        <v>2717</v>
      </c>
      <c r="Q2855" t="s">
        <v>2756</v>
      </c>
      <c r="R2855" t="s">
        <v>48</v>
      </c>
      <c r="T2855" t="s">
        <v>2719</v>
      </c>
      <c r="V2855" t="s">
        <v>2714</v>
      </c>
      <c r="W2855">
        <v>0.95</v>
      </c>
      <c r="X2855" t="b">
        <v>1</v>
      </c>
      <c r="Y2855" t="s">
        <v>2720</v>
      </c>
    </row>
    <row r="2856" spans="1:25" x14ac:dyDescent="0.35">
      <c r="A2856" t="s">
        <v>2757</v>
      </c>
      <c r="B2856" t="s">
        <v>1527</v>
      </c>
      <c r="C2856" t="s">
        <v>1500</v>
      </c>
      <c r="D2856">
        <v>0.875</v>
      </c>
      <c r="E2856">
        <v>0.78061966760563395</v>
      </c>
      <c r="F2856">
        <v>0.96938033239436605</v>
      </c>
      <c r="G2856">
        <v>42</v>
      </c>
      <c r="H2856">
        <v>0.875</v>
      </c>
      <c r="I2856">
        <v>48</v>
      </c>
      <c r="J2856" t="s">
        <v>49</v>
      </c>
      <c r="K2856" t="s">
        <v>2716</v>
      </c>
      <c r="L2856" t="s">
        <v>2747</v>
      </c>
      <c r="N2856" t="s">
        <v>3308</v>
      </c>
      <c r="O2856" t="s">
        <v>2717</v>
      </c>
      <c r="Q2856" t="s">
        <v>2758</v>
      </c>
      <c r="R2856" t="s">
        <v>49</v>
      </c>
      <c r="T2856" t="s">
        <v>2719</v>
      </c>
      <c r="V2856" t="s">
        <v>2714</v>
      </c>
      <c r="W2856">
        <v>0.95</v>
      </c>
      <c r="X2856" t="b">
        <v>1</v>
      </c>
      <c r="Y2856" t="s">
        <v>2720</v>
      </c>
    </row>
    <row r="2857" spans="1:25" x14ac:dyDescent="0.35">
      <c r="A2857" t="s">
        <v>2757</v>
      </c>
      <c r="B2857" t="s">
        <v>1527</v>
      </c>
      <c r="C2857" t="s">
        <v>1549</v>
      </c>
      <c r="D2857">
        <v>2.0833333333333301E-2</v>
      </c>
      <c r="E2857">
        <v>-1.99262899200493E-2</v>
      </c>
      <c r="F2857">
        <v>6.1592956586715902E-2</v>
      </c>
      <c r="G2857">
        <v>1</v>
      </c>
      <c r="H2857">
        <v>2.0833333333333301E-2</v>
      </c>
      <c r="I2857">
        <v>48</v>
      </c>
      <c r="J2857" t="s">
        <v>49</v>
      </c>
      <c r="K2857" t="s">
        <v>2716</v>
      </c>
      <c r="L2857" t="s">
        <v>2749</v>
      </c>
      <c r="N2857" t="s">
        <v>3308</v>
      </c>
      <c r="O2857" t="s">
        <v>2717</v>
      </c>
      <c r="Q2857" t="s">
        <v>2758</v>
      </c>
      <c r="R2857" t="s">
        <v>49</v>
      </c>
      <c r="T2857" t="s">
        <v>2719</v>
      </c>
      <c r="V2857" t="s">
        <v>2714</v>
      </c>
      <c r="W2857">
        <v>0.95</v>
      </c>
      <c r="X2857" t="b">
        <v>1</v>
      </c>
      <c r="Y2857" t="s">
        <v>2720</v>
      </c>
    </row>
    <row r="2858" spans="1:25" x14ac:dyDescent="0.35">
      <c r="A2858" t="s">
        <v>2757</v>
      </c>
      <c r="B2858" t="s">
        <v>1527</v>
      </c>
      <c r="C2858" t="s">
        <v>1550</v>
      </c>
      <c r="D2858">
        <v>0.104166666666667</v>
      </c>
      <c r="E2858">
        <v>1.6989959248123E-2</v>
      </c>
      <c r="F2858">
        <v>0.19134337408520999</v>
      </c>
      <c r="G2858">
        <v>5</v>
      </c>
      <c r="H2858">
        <v>0.104166666666667</v>
      </c>
      <c r="I2858">
        <v>48</v>
      </c>
      <c r="J2858" t="s">
        <v>49</v>
      </c>
      <c r="K2858" t="s">
        <v>2716</v>
      </c>
      <c r="L2858" t="s">
        <v>2750</v>
      </c>
      <c r="N2858" t="s">
        <v>3308</v>
      </c>
      <c r="O2858" t="s">
        <v>2717</v>
      </c>
      <c r="Q2858" t="s">
        <v>2758</v>
      </c>
      <c r="R2858" t="s">
        <v>49</v>
      </c>
      <c r="T2858" t="s">
        <v>2719</v>
      </c>
      <c r="V2858" t="s">
        <v>2714</v>
      </c>
      <c r="W2858">
        <v>0.95</v>
      </c>
      <c r="X2858" t="b">
        <v>1</v>
      </c>
      <c r="Y2858" t="s">
        <v>2720</v>
      </c>
    </row>
    <row r="2859" spans="1:25" x14ac:dyDescent="0.35">
      <c r="A2859" t="s">
        <v>2757</v>
      </c>
      <c r="B2859" t="s">
        <v>1497</v>
      </c>
      <c r="C2859" t="s">
        <v>1500</v>
      </c>
      <c r="D2859">
        <v>0.95302013422818799</v>
      </c>
      <c r="E2859">
        <v>0.91874675883384205</v>
      </c>
      <c r="F2859">
        <v>0.98729350962253304</v>
      </c>
      <c r="G2859">
        <v>142</v>
      </c>
      <c r="H2859">
        <v>0.95302013422818799</v>
      </c>
      <c r="I2859">
        <v>149</v>
      </c>
      <c r="J2859" t="s">
        <v>49</v>
      </c>
      <c r="K2859" t="s">
        <v>2716</v>
      </c>
      <c r="L2859" t="s">
        <v>2747</v>
      </c>
      <c r="N2859" t="s">
        <v>3308</v>
      </c>
      <c r="O2859" t="s">
        <v>2717</v>
      </c>
      <c r="Q2859" t="s">
        <v>2758</v>
      </c>
      <c r="R2859" t="s">
        <v>49</v>
      </c>
      <c r="T2859" t="s">
        <v>2719</v>
      </c>
      <c r="V2859" t="s">
        <v>2714</v>
      </c>
      <c r="W2859">
        <v>0.95</v>
      </c>
      <c r="X2859" t="b">
        <v>1</v>
      </c>
      <c r="Y2859" t="s">
        <v>2720</v>
      </c>
    </row>
    <row r="2860" spans="1:25" x14ac:dyDescent="0.35">
      <c r="A2860" t="s">
        <v>2757</v>
      </c>
      <c r="B2860" t="s">
        <v>1497</v>
      </c>
      <c r="C2860" t="s">
        <v>1549</v>
      </c>
      <c r="D2860">
        <v>6.7114093959731499E-3</v>
      </c>
      <c r="E2860">
        <v>-6.5135559676727899E-3</v>
      </c>
      <c r="F2860">
        <v>1.99363747596191E-2</v>
      </c>
      <c r="G2860">
        <v>1</v>
      </c>
      <c r="H2860">
        <v>6.7114093959731499E-3</v>
      </c>
      <c r="I2860">
        <v>149</v>
      </c>
      <c r="J2860" t="s">
        <v>49</v>
      </c>
      <c r="K2860" t="s">
        <v>2716</v>
      </c>
      <c r="L2860" t="s">
        <v>2749</v>
      </c>
      <c r="N2860" t="s">
        <v>3308</v>
      </c>
      <c r="O2860" t="s">
        <v>2717</v>
      </c>
      <c r="Q2860" t="s">
        <v>2758</v>
      </c>
      <c r="R2860" t="s">
        <v>49</v>
      </c>
      <c r="T2860" t="s">
        <v>2719</v>
      </c>
      <c r="V2860" t="s">
        <v>2714</v>
      </c>
      <c r="W2860">
        <v>0.95</v>
      </c>
      <c r="X2860" t="b">
        <v>1</v>
      </c>
      <c r="Y2860" t="s">
        <v>2720</v>
      </c>
    </row>
    <row r="2861" spans="1:25" x14ac:dyDescent="0.35">
      <c r="A2861" t="s">
        <v>2757</v>
      </c>
      <c r="B2861" t="s">
        <v>1497</v>
      </c>
      <c r="C2861" t="s">
        <v>1550</v>
      </c>
      <c r="D2861">
        <v>4.0268456375838903E-2</v>
      </c>
      <c r="E2861">
        <v>8.4259437625414293E-3</v>
      </c>
      <c r="F2861">
        <v>7.2110968989136395E-2</v>
      </c>
      <c r="G2861">
        <v>6</v>
      </c>
      <c r="H2861">
        <v>4.0268456375838903E-2</v>
      </c>
      <c r="I2861">
        <v>149</v>
      </c>
      <c r="J2861" t="s">
        <v>49</v>
      </c>
      <c r="K2861" t="s">
        <v>2716</v>
      </c>
      <c r="L2861" t="s">
        <v>2750</v>
      </c>
      <c r="N2861" t="s">
        <v>3308</v>
      </c>
      <c r="O2861" t="s">
        <v>2717</v>
      </c>
      <c r="Q2861" t="s">
        <v>2758</v>
      </c>
      <c r="R2861" t="s">
        <v>49</v>
      </c>
      <c r="T2861" t="s">
        <v>2719</v>
      </c>
      <c r="V2861" t="s">
        <v>2714</v>
      </c>
      <c r="W2861">
        <v>0.95</v>
      </c>
      <c r="X2861" t="b">
        <v>1</v>
      </c>
      <c r="Y2861" t="s">
        <v>2720</v>
      </c>
    </row>
    <row r="2862" spans="1:25" x14ac:dyDescent="0.35">
      <c r="A2862" t="s">
        <v>2759</v>
      </c>
      <c r="B2862" t="s">
        <v>1527</v>
      </c>
      <c r="C2862" t="s">
        <v>1500</v>
      </c>
      <c r="D2862">
        <v>0.85416666666666696</v>
      </c>
      <c r="E2862">
        <v>0.75344516768477798</v>
      </c>
      <c r="F2862">
        <v>0.95488816564855605</v>
      </c>
      <c r="G2862">
        <v>41</v>
      </c>
      <c r="H2862">
        <v>0.85416666666666696</v>
      </c>
      <c r="I2862">
        <v>48</v>
      </c>
      <c r="J2862" t="s">
        <v>50</v>
      </c>
      <c r="K2862" t="s">
        <v>2716</v>
      </c>
      <c r="L2862" t="s">
        <v>2747</v>
      </c>
      <c r="N2862" t="s">
        <v>3308</v>
      </c>
      <c r="O2862" t="s">
        <v>2717</v>
      </c>
      <c r="Q2862" t="s">
        <v>2760</v>
      </c>
      <c r="R2862" t="s">
        <v>50</v>
      </c>
      <c r="T2862" t="s">
        <v>2719</v>
      </c>
      <c r="V2862" t="s">
        <v>2714</v>
      </c>
      <c r="W2862">
        <v>0.95</v>
      </c>
      <c r="X2862" t="b">
        <v>1</v>
      </c>
      <c r="Y2862" t="s">
        <v>2720</v>
      </c>
    </row>
    <row r="2863" spans="1:25" x14ac:dyDescent="0.35">
      <c r="A2863" t="s">
        <v>2759</v>
      </c>
      <c r="B2863" t="s">
        <v>1527</v>
      </c>
      <c r="C2863" t="s">
        <v>1549</v>
      </c>
      <c r="D2863">
        <v>4.1666666666666699E-2</v>
      </c>
      <c r="E2863">
        <v>-1.5359626946634E-2</v>
      </c>
      <c r="F2863">
        <v>9.8692960279967296E-2</v>
      </c>
      <c r="G2863">
        <v>2</v>
      </c>
      <c r="H2863">
        <v>4.1666666666666699E-2</v>
      </c>
      <c r="I2863">
        <v>48</v>
      </c>
      <c r="J2863" t="s">
        <v>50</v>
      </c>
      <c r="K2863" t="s">
        <v>2716</v>
      </c>
      <c r="L2863" t="s">
        <v>2749</v>
      </c>
      <c r="N2863" t="s">
        <v>3308</v>
      </c>
      <c r="O2863" t="s">
        <v>2717</v>
      </c>
      <c r="Q2863" t="s">
        <v>2760</v>
      </c>
      <c r="R2863" t="s">
        <v>50</v>
      </c>
      <c r="T2863" t="s">
        <v>2719</v>
      </c>
      <c r="V2863" t="s">
        <v>2714</v>
      </c>
      <c r="W2863">
        <v>0.95</v>
      </c>
      <c r="X2863" t="b">
        <v>1</v>
      </c>
      <c r="Y2863" t="s">
        <v>2720</v>
      </c>
    </row>
    <row r="2864" spans="1:25" x14ac:dyDescent="0.35">
      <c r="A2864" t="s">
        <v>2759</v>
      </c>
      <c r="B2864" t="s">
        <v>1527</v>
      </c>
      <c r="C2864" t="s">
        <v>1550</v>
      </c>
      <c r="D2864">
        <v>0.104166666666667</v>
      </c>
      <c r="E2864">
        <v>1.6989959248123E-2</v>
      </c>
      <c r="F2864">
        <v>0.19134337408520999</v>
      </c>
      <c r="G2864">
        <v>5</v>
      </c>
      <c r="H2864">
        <v>0.104166666666667</v>
      </c>
      <c r="I2864">
        <v>48</v>
      </c>
      <c r="J2864" t="s">
        <v>50</v>
      </c>
      <c r="K2864" t="s">
        <v>2716</v>
      </c>
      <c r="L2864" t="s">
        <v>2750</v>
      </c>
      <c r="N2864" t="s">
        <v>3308</v>
      </c>
      <c r="O2864" t="s">
        <v>2717</v>
      </c>
      <c r="Q2864" t="s">
        <v>2760</v>
      </c>
      <c r="R2864" t="s">
        <v>50</v>
      </c>
      <c r="T2864" t="s">
        <v>2719</v>
      </c>
      <c r="V2864" t="s">
        <v>2714</v>
      </c>
      <c r="W2864">
        <v>0.95</v>
      </c>
      <c r="X2864" t="b">
        <v>1</v>
      </c>
      <c r="Y2864" t="s">
        <v>2720</v>
      </c>
    </row>
    <row r="2865" spans="1:25" x14ac:dyDescent="0.35">
      <c r="A2865" t="s">
        <v>2759</v>
      </c>
      <c r="B2865" t="s">
        <v>1497</v>
      </c>
      <c r="C2865" t="s">
        <v>1500</v>
      </c>
      <c r="D2865">
        <v>0.91946308724832204</v>
      </c>
      <c r="E2865">
        <v>0.87538582696367495</v>
      </c>
      <c r="F2865">
        <v>0.96354034753296902</v>
      </c>
      <c r="G2865">
        <v>137</v>
      </c>
      <c r="H2865">
        <v>0.91946308724832204</v>
      </c>
      <c r="I2865">
        <v>149</v>
      </c>
      <c r="J2865" t="s">
        <v>50</v>
      </c>
      <c r="K2865" t="s">
        <v>2716</v>
      </c>
      <c r="L2865" t="s">
        <v>2747</v>
      </c>
      <c r="N2865" t="s">
        <v>3308</v>
      </c>
      <c r="O2865" t="s">
        <v>2717</v>
      </c>
      <c r="Q2865" t="s">
        <v>2760</v>
      </c>
      <c r="R2865" t="s">
        <v>50</v>
      </c>
      <c r="T2865" t="s">
        <v>2719</v>
      </c>
      <c r="V2865" t="s">
        <v>2714</v>
      </c>
      <c r="W2865">
        <v>0.95</v>
      </c>
      <c r="X2865" t="b">
        <v>1</v>
      </c>
      <c r="Y2865" t="s">
        <v>2720</v>
      </c>
    </row>
    <row r="2866" spans="1:25" x14ac:dyDescent="0.35">
      <c r="A2866" t="s">
        <v>2759</v>
      </c>
      <c r="B2866" t="s">
        <v>1497</v>
      </c>
      <c r="C2866" t="s">
        <v>1549</v>
      </c>
      <c r="D2866">
        <v>1.34228187919463E-2</v>
      </c>
      <c r="E2866">
        <v>-5.2168139340477001E-3</v>
      </c>
      <c r="F2866">
        <v>3.2062451517940301E-2</v>
      </c>
      <c r="G2866">
        <v>2</v>
      </c>
      <c r="H2866">
        <v>1.34228187919463E-2</v>
      </c>
      <c r="I2866">
        <v>149</v>
      </c>
      <c r="J2866" t="s">
        <v>50</v>
      </c>
      <c r="K2866" t="s">
        <v>2716</v>
      </c>
      <c r="L2866" t="s">
        <v>2749</v>
      </c>
      <c r="N2866" t="s">
        <v>3308</v>
      </c>
      <c r="O2866" t="s">
        <v>2717</v>
      </c>
      <c r="Q2866" t="s">
        <v>2760</v>
      </c>
      <c r="R2866" t="s">
        <v>50</v>
      </c>
      <c r="T2866" t="s">
        <v>2719</v>
      </c>
      <c r="V2866" t="s">
        <v>2714</v>
      </c>
      <c r="W2866">
        <v>0.95</v>
      </c>
      <c r="X2866" t="b">
        <v>1</v>
      </c>
      <c r="Y2866" t="s">
        <v>2720</v>
      </c>
    </row>
    <row r="2867" spans="1:25" x14ac:dyDescent="0.35">
      <c r="A2867" t="s">
        <v>2759</v>
      </c>
      <c r="B2867" t="s">
        <v>1497</v>
      </c>
      <c r="C2867" t="s">
        <v>1550</v>
      </c>
      <c r="D2867">
        <v>6.7114093959731502E-2</v>
      </c>
      <c r="E2867">
        <v>2.6584608919492499E-2</v>
      </c>
      <c r="F2867">
        <v>0.107643578999971</v>
      </c>
      <c r="G2867">
        <v>10</v>
      </c>
      <c r="H2867">
        <v>6.7114093959731502E-2</v>
      </c>
      <c r="I2867">
        <v>149</v>
      </c>
      <c r="J2867" t="s">
        <v>50</v>
      </c>
      <c r="K2867" t="s">
        <v>2716</v>
      </c>
      <c r="L2867" t="s">
        <v>2750</v>
      </c>
      <c r="N2867" t="s">
        <v>3308</v>
      </c>
      <c r="O2867" t="s">
        <v>2717</v>
      </c>
      <c r="Q2867" t="s">
        <v>2760</v>
      </c>
      <c r="R2867" t="s">
        <v>50</v>
      </c>
      <c r="T2867" t="s">
        <v>2719</v>
      </c>
      <c r="V2867" t="s">
        <v>2714</v>
      </c>
      <c r="W2867">
        <v>0.95</v>
      </c>
      <c r="X2867" t="b">
        <v>1</v>
      </c>
      <c r="Y2867" t="s">
        <v>2720</v>
      </c>
    </row>
    <row r="2868" spans="1:25" x14ac:dyDescent="0.35">
      <c r="A2868" t="s">
        <v>2761</v>
      </c>
      <c r="B2868" t="s">
        <v>1527</v>
      </c>
      <c r="C2868" t="s">
        <v>1609</v>
      </c>
      <c r="D2868">
        <v>0.29166666666666702</v>
      </c>
      <c r="E2868">
        <v>0.161953306852375</v>
      </c>
      <c r="F2868">
        <v>0.42138002648095801</v>
      </c>
      <c r="G2868">
        <v>14</v>
      </c>
      <c r="H2868">
        <v>0.29166666666666702</v>
      </c>
      <c r="I2868">
        <v>48</v>
      </c>
      <c r="J2868" t="s">
        <v>55</v>
      </c>
      <c r="K2868" t="s">
        <v>2716</v>
      </c>
      <c r="L2868" t="s">
        <v>2762</v>
      </c>
      <c r="N2868" t="s">
        <v>3308</v>
      </c>
      <c r="O2868" t="s">
        <v>2763</v>
      </c>
      <c r="P2868" t="s">
        <v>2764</v>
      </c>
      <c r="Q2868" t="s">
        <v>2765</v>
      </c>
      <c r="R2868" t="s">
        <v>55</v>
      </c>
      <c r="T2868" t="s">
        <v>2719</v>
      </c>
      <c r="V2868" t="s">
        <v>2714</v>
      </c>
      <c r="W2868">
        <v>0.95</v>
      </c>
      <c r="X2868" t="b">
        <v>1</v>
      </c>
      <c r="Y2868" t="s">
        <v>2720</v>
      </c>
    </row>
    <row r="2869" spans="1:25" x14ac:dyDescent="0.35">
      <c r="A2869" t="s">
        <v>2761</v>
      </c>
      <c r="B2869" t="s">
        <v>1527</v>
      </c>
      <c r="C2869" t="s">
        <v>1639</v>
      </c>
      <c r="D2869">
        <v>2.0833333333333301E-2</v>
      </c>
      <c r="E2869">
        <v>-1.99262899200493E-2</v>
      </c>
      <c r="F2869">
        <v>6.1592956586715902E-2</v>
      </c>
      <c r="G2869">
        <v>1</v>
      </c>
      <c r="H2869">
        <v>2.0833333333333301E-2</v>
      </c>
      <c r="I2869">
        <v>48</v>
      </c>
      <c r="J2869" t="s">
        <v>55</v>
      </c>
      <c r="K2869" t="s">
        <v>2716</v>
      </c>
      <c r="L2869" t="s">
        <v>2766</v>
      </c>
      <c r="N2869" t="s">
        <v>3308</v>
      </c>
      <c r="O2869" t="s">
        <v>2763</v>
      </c>
      <c r="P2869" t="s">
        <v>2764</v>
      </c>
      <c r="Q2869" t="s">
        <v>2765</v>
      </c>
      <c r="R2869" t="s">
        <v>55</v>
      </c>
      <c r="T2869" t="s">
        <v>2719</v>
      </c>
      <c r="V2869" t="s">
        <v>2714</v>
      </c>
      <c r="W2869">
        <v>0.95</v>
      </c>
      <c r="X2869" t="b">
        <v>1</v>
      </c>
      <c r="Y2869" t="s">
        <v>2720</v>
      </c>
    </row>
    <row r="2870" spans="1:25" x14ac:dyDescent="0.35">
      <c r="A2870" t="s">
        <v>2761</v>
      </c>
      <c r="B2870" t="s">
        <v>1527</v>
      </c>
      <c r="C2870" t="s">
        <v>1503</v>
      </c>
      <c r="D2870">
        <v>2.0833333333333301E-2</v>
      </c>
      <c r="E2870">
        <v>-1.99262899200493E-2</v>
      </c>
      <c r="F2870">
        <v>6.1592956586715999E-2</v>
      </c>
      <c r="G2870">
        <v>1</v>
      </c>
      <c r="H2870">
        <v>2.0833333333333301E-2</v>
      </c>
      <c r="I2870">
        <v>48</v>
      </c>
      <c r="J2870" t="s">
        <v>55</v>
      </c>
      <c r="K2870" t="s">
        <v>2716</v>
      </c>
      <c r="L2870" t="s">
        <v>2770</v>
      </c>
      <c r="N2870" t="s">
        <v>3308</v>
      </c>
      <c r="O2870" t="s">
        <v>2763</v>
      </c>
      <c r="P2870" t="s">
        <v>2764</v>
      </c>
      <c r="Q2870" t="s">
        <v>2765</v>
      </c>
      <c r="R2870" t="s">
        <v>55</v>
      </c>
      <c r="T2870" t="s">
        <v>2719</v>
      </c>
      <c r="V2870" t="s">
        <v>2714</v>
      </c>
      <c r="W2870">
        <v>0.95</v>
      </c>
      <c r="X2870" t="b">
        <v>1</v>
      </c>
      <c r="Y2870" t="s">
        <v>2720</v>
      </c>
    </row>
    <row r="2871" spans="1:25" x14ac:dyDescent="0.35">
      <c r="A2871" t="s">
        <v>2761</v>
      </c>
      <c r="B2871" t="s">
        <v>1527</v>
      </c>
      <c r="C2871" t="s">
        <v>1592</v>
      </c>
      <c r="D2871">
        <v>2.0833333333333301E-2</v>
      </c>
      <c r="E2871">
        <v>-1.99262899200493E-2</v>
      </c>
      <c r="F2871">
        <v>6.1592956586715999E-2</v>
      </c>
      <c r="G2871">
        <v>1</v>
      </c>
      <c r="H2871">
        <v>2.0833333333333301E-2</v>
      </c>
      <c r="I2871">
        <v>48</v>
      </c>
      <c r="J2871" t="s">
        <v>55</v>
      </c>
      <c r="K2871" t="s">
        <v>2716</v>
      </c>
      <c r="L2871" t="s">
        <v>2771</v>
      </c>
      <c r="N2871" t="s">
        <v>3308</v>
      </c>
      <c r="O2871" t="s">
        <v>2763</v>
      </c>
      <c r="P2871" t="s">
        <v>2764</v>
      </c>
      <c r="Q2871" t="s">
        <v>2765</v>
      </c>
      <c r="R2871" t="s">
        <v>55</v>
      </c>
      <c r="T2871" t="s">
        <v>2719</v>
      </c>
      <c r="V2871" t="s">
        <v>2714</v>
      </c>
      <c r="W2871">
        <v>0.95</v>
      </c>
      <c r="X2871" t="b">
        <v>1</v>
      </c>
      <c r="Y2871" t="s">
        <v>2720</v>
      </c>
    </row>
    <row r="2872" spans="1:25" x14ac:dyDescent="0.35">
      <c r="A2872" t="s">
        <v>2761</v>
      </c>
      <c r="B2872" t="s">
        <v>1527</v>
      </c>
      <c r="C2872" t="s">
        <v>1501</v>
      </c>
      <c r="D2872">
        <v>0.54166666666666696</v>
      </c>
      <c r="E2872">
        <v>0.399473329614355</v>
      </c>
      <c r="F2872">
        <v>0.68386000371897804</v>
      </c>
      <c r="G2872">
        <v>26</v>
      </c>
      <c r="H2872">
        <v>0.54166666666666696</v>
      </c>
      <c r="I2872">
        <v>48</v>
      </c>
      <c r="J2872" t="s">
        <v>55</v>
      </c>
      <c r="K2872" t="s">
        <v>2716</v>
      </c>
      <c r="L2872" t="s">
        <v>2772</v>
      </c>
      <c r="N2872" t="s">
        <v>3308</v>
      </c>
      <c r="O2872" t="s">
        <v>2763</v>
      </c>
      <c r="P2872" t="s">
        <v>2764</v>
      </c>
      <c r="Q2872" t="s">
        <v>2765</v>
      </c>
      <c r="R2872" t="s">
        <v>55</v>
      </c>
      <c r="T2872" t="s">
        <v>2719</v>
      </c>
      <c r="V2872" t="s">
        <v>2714</v>
      </c>
      <c r="W2872">
        <v>0.95</v>
      </c>
      <c r="X2872" t="b">
        <v>1</v>
      </c>
      <c r="Y2872" t="s">
        <v>2720</v>
      </c>
    </row>
    <row r="2873" spans="1:25" x14ac:dyDescent="0.35">
      <c r="A2873" t="s">
        <v>2761</v>
      </c>
      <c r="B2873" t="s">
        <v>1527</v>
      </c>
      <c r="C2873" t="s">
        <v>2111</v>
      </c>
      <c r="D2873">
        <v>2.0833333333333301E-2</v>
      </c>
      <c r="E2873">
        <v>-1.99262899200493E-2</v>
      </c>
      <c r="F2873">
        <v>6.1592956586715902E-2</v>
      </c>
      <c r="G2873">
        <v>1</v>
      </c>
      <c r="H2873">
        <v>2.0833333333333301E-2</v>
      </c>
      <c r="I2873">
        <v>48</v>
      </c>
      <c r="J2873" t="s">
        <v>55</v>
      </c>
      <c r="K2873" t="s">
        <v>2716</v>
      </c>
      <c r="L2873" t="s">
        <v>2776</v>
      </c>
      <c r="N2873" t="s">
        <v>3308</v>
      </c>
      <c r="O2873" t="s">
        <v>2763</v>
      </c>
      <c r="P2873" t="s">
        <v>2764</v>
      </c>
      <c r="Q2873" t="s">
        <v>2765</v>
      </c>
      <c r="R2873" t="s">
        <v>55</v>
      </c>
      <c r="T2873" t="s">
        <v>2719</v>
      </c>
      <c r="V2873" t="s">
        <v>2714</v>
      </c>
      <c r="W2873">
        <v>0.95</v>
      </c>
      <c r="X2873" t="b">
        <v>1</v>
      </c>
      <c r="Y2873" t="s">
        <v>2720</v>
      </c>
    </row>
    <row r="2874" spans="1:25" x14ac:dyDescent="0.35">
      <c r="A2874" t="s">
        <v>2761</v>
      </c>
      <c r="B2874" t="s">
        <v>1527</v>
      </c>
      <c r="C2874" t="s">
        <v>1531</v>
      </c>
      <c r="D2874">
        <v>8.3333333333333301E-2</v>
      </c>
      <c r="E2874">
        <v>4.45866136849593E-3</v>
      </c>
      <c r="F2874">
        <v>0.162208005298171</v>
      </c>
      <c r="G2874">
        <v>4</v>
      </c>
      <c r="H2874">
        <v>8.3333333333333301E-2</v>
      </c>
      <c r="I2874">
        <v>48</v>
      </c>
      <c r="J2874" t="s">
        <v>55</v>
      </c>
      <c r="K2874" t="s">
        <v>2716</v>
      </c>
      <c r="L2874" t="s">
        <v>2777</v>
      </c>
      <c r="N2874" t="s">
        <v>3308</v>
      </c>
      <c r="O2874" t="s">
        <v>2763</v>
      </c>
      <c r="P2874" t="s">
        <v>2764</v>
      </c>
      <c r="Q2874" t="s">
        <v>2765</v>
      </c>
      <c r="R2874" t="s">
        <v>55</v>
      </c>
      <c r="T2874" t="s">
        <v>2719</v>
      </c>
      <c r="V2874" t="s">
        <v>2714</v>
      </c>
      <c r="W2874">
        <v>0.95</v>
      </c>
      <c r="X2874" t="b">
        <v>1</v>
      </c>
      <c r="Y2874" t="s">
        <v>2720</v>
      </c>
    </row>
    <row r="2875" spans="1:25" x14ac:dyDescent="0.35">
      <c r="A2875" t="s">
        <v>2761</v>
      </c>
      <c r="B2875" t="s">
        <v>1497</v>
      </c>
      <c r="C2875" t="s">
        <v>1609</v>
      </c>
      <c r="D2875">
        <v>0.26174496644295298</v>
      </c>
      <c r="E2875">
        <v>0.19054294366522501</v>
      </c>
      <c r="F2875">
        <v>0.332946989220681</v>
      </c>
      <c r="G2875">
        <v>39</v>
      </c>
      <c r="H2875">
        <v>0.26174496644295298</v>
      </c>
      <c r="I2875">
        <v>149</v>
      </c>
      <c r="J2875" t="s">
        <v>55</v>
      </c>
      <c r="K2875" t="s">
        <v>2716</v>
      </c>
      <c r="L2875" t="s">
        <v>2762</v>
      </c>
      <c r="N2875" t="s">
        <v>3308</v>
      </c>
      <c r="O2875" t="s">
        <v>2763</v>
      </c>
      <c r="P2875" t="s">
        <v>2764</v>
      </c>
      <c r="Q2875" t="s">
        <v>2765</v>
      </c>
      <c r="R2875" t="s">
        <v>55</v>
      </c>
      <c r="T2875" t="s">
        <v>2719</v>
      </c>
      <c r="V2875" t="s">
        <v>2714</v>
      </c>
      <c r="W2875">
        <v>0.95</v>
      </c>
      <c r="X2875" t="b">
        <v>1</v>
      </c>
      <c r="Y2875" t="s">
        <v>2720</v>
      </c>
    </row>
    <row r="2876" spans="1:25" x14ac:dyDescent="0.35">
      <c r="A2876" t="s">
        <v>2761</v>
      </c>
      <c r="B2876" t="s">
        <v>1497</v>
      </c>
      <c r="C2876" t="s">
        <v>1639</v>
      </c>
      <c r="D2876">
        <v>2.01342281879195E-2</v>
      </c>
      <c r="E2876">
        <v>-2.6167849295428498E-3</v>
      </c>
      <c r="F2876">
        <v>4.2885241305381801E-2</v>
      </c>
      <c r="G2876">
        <v>3</v>
      </c>
      <c r="H2876">
        <v>2.01342281879195E-2</v>
      </c>
      <c r="I2876">
        <v>149</v>
      </c>
      <c r="J2876" t="s">
        <v>55</v>
      </c>
      <c r="K2876" t="s">
        <v>2716</v>
      </c>
      <c r="L2876" t="s">
        <v>2766</v>
      </c>
      <c r="N2876" t="s">
        <v>3308</v>
      </c>
      <c r="O2876" t="s">
        <v>2763</v>
      </c>
      <c r="P2876" t="s">
        <v>2764</v>
      </c>
      <c r="Q2876" t="s">
        <v>2765</v>
      </c>
      <c r="R2876" t="s">
        <v>55</v>
      </c>
      <c r="T2876" t="s">
        <v>2719</v>
      </c>
      <c r="V2876" t="s">
        <v>2714</v>
      </c>
      <c r="W2876">
        <v>0.95</v>
      </c>
      <c r="X2876" t="b">
        <v>1</v>
      </c>
      <c r="Y2876" t="s">
        <v>2720</v>
      </c>
    </row>
    <row r="2877" spans="1:25" x14ac:dyDescent="0.35">
      <c r="A2877" t="s">
        <v>2761</v>
      </c>
      <c r="B2877" t="s">
        <v>1497</v>
      </c>
      <c r="C2877" t="s">
        <v>1551</v>
      </c>
      <c r="D2877">
        <v>6.7114093959731499E-3</v>
      </c>
      <c r="E2877">
        <v>-6.5135559676728003E-3</v>
      </c>
      <c r="F2877">
        <v>1.99363747596191E-2</v>
      </c>
      <c r="G2877">
        <v>1</v>
      </c>
      <c r="H2877">
        <v>6.7114093959731499E-3</v>
      </c>
      <c r="I2877">
        <v>149</v>
      </c>
      <c r="J2877" t="s">
        <v>55</v>
      </c>
      <c r="K2877" t="s">
        <v>2716</v>
      </c>
      <c r="L2877" t="s">
        <v>2767</v>
      </c>
      <c r="N2877" t="s">
        <v>3308</v>
      </c>
      <c r="O2877" t="s">
        <v>2763</v>
      </c>
      <c r="P2877" t="s">
        <v>2764</v>
      </c>
      <c r="Q2877" t="s">
        <v>2765</v>
      </c>
      <c r="R2877" t="s">
        <v>55</v>
      </c>
      <c r="T2877" t="s">
        <v>2719</v>
      </c>
      <c r="V2877" t="s">
        <v>2714</v>
      </c>
      <c r="W2877">
        <v>0.95</v>
      </c>
      <c r="X2877" t="b">
        <v>1</v>
      </c>
      <c r="Y2877" t="s">
        <v>2720</v>
      </c>
    </row>
    <row r="2878" spans="1:25" x14ac:dyDescent="0.35">
      <c r="A2878" t="s">
        <v>2761</v>
      </c>
      <c r="B2878" t="s">
        <v>1497</v>
      </c>
      <c r="C2878" t="s">
        <v>1530</v>
      </c>
      <c r="D2878">
        <v>4.0268456375838903E-2</v>
      </c>
      <c r="E2878">
        <v>8.4259437625414293E-3</v>
      </c>
      <c r="F2878">
        <v>7.2110968989136395E-2</v>
      </c>
      <c r="G2878">
        <v>6</v>
      </c>
      <c r="H2878">
        <v>4.0268456375838903E-2</v>
      </c>
      <c r="I2878">
        <v>149</v>
      </c>
      <c r="J2878" t="s">
        <v>55</v>
      </c>
      <c r="K2878" t="s">
        <v>2716</v>
      </c>
      <c r="L2878" t="s">
        <v>2768</v>
      </c>
      <c r="N2878" t="s">
        <v>3308</v>
      </c>
      <c r="O2878" t="s">
        <v>2763</v>
      </c>
      <c r="P2878" t="s">
        <v>2764</v>
      </c>
      <c r="Q2878" t="s">
        <v>2765</v>
      </c>
      <c r="R2878" t="s">
        <v>55</v>
      </c>
      <c r="T2878" t="s">
        <v>2719</v>
      </c>
      <c r="V2878" t="s">
        <v>2714</v>
      </c>
      <c r="W2878">
        <v>0.95</v>
      </c>
      <c r="X2878" t="b">
        <v>1</v>
      </c>
      <c r="Y2878" t="s">
        <v>2720</v>
      </c>
    </row>
    <row r="2879" spans="1:25" x14ac:dyDescent="0.35">
      <c r="A2879" t="s">
        <v>2761</v>
      </c>
      <c r="B2879" t="s">
        <v>1497</v>
      </c>
      <c r="C2879" t="s">
        <v>1734</v>
      </c>
      <c r="D2879">
        <v>2.01342281879195E-2</v>
      </c>
      <c r="E2879">
        <v>-2.6167849295428498E-3</v>
      </c>
      <c r="F2879">
        <v>4.2885241305381801E-2</v>
      </c>
      <c r="G2879">
        <v>3</v>
      </c>
      <c r="H2879">
        <v>2.01342281879195E-2</v>
      </c>
      <c r="I2879">
        <v>149</v>
      </c>
      <c r="J2879" t="s">
        <v>55</v>
      </c>
      <c r="K2879" t="s">
        <v>2716</v>
      </c>
      <c r="L2879" t="s">
        <v>2769</v>
      </c>
      <c r="N2879" t="s">
        <v>3308</v>
      </c>
      <c r="O2879" t="s">
        <v>2763</v>
      </c>
      <c r="P2879" t="s">
        <v>2764</v>
      </c>
      <c r="Q2879" t="s">
        <v>2765</v>
      </c>
      <c r="R2879" t="s">
        <v>55</v>
      </c>
      <c r="T2879" t="s">
        <v>2719</v>
      </c>
      <c r="V2879" t="s">
        <v>2714</v>
      </c>
      <c r="W2879">
        <v>0.95</v>
      </c>
      <c r="X2879" t="b">
        <v>1</v>
      </c>
      <c r="Y2879" t="s">
        <v>2720</v>
      </c>
    </row>
    <row r="2880" spans="1:25" x14ac:dyDescent="0.35">
      <c r="A2880" t="s">
        <v>2761</v>
      </c>
      <c r="B2880" t="s">
        <v>1497</v>
      </c>
      <c r="C2880" t="s">
        <v>1503</v>
      </c>
      <c r="D2880">
        <v>5.3691275167785199E-2</v>
      </c>
      <c r="E2880">
        <v>1.7180736925572E-2</v>
      </c>
      <c r="F2880">
        <v>9.0201813409998499E-2</v>
      </c>
      <c r="G2880">
        <v>8</v>
      </c>
      <c r="H2880">
        <v>5.3691275167785199E-2</v>
      </c>
      <c r="I2880">
        <v>149</v>
      </c>
      <c r="J2880" t="s">
        <v>55</v>
      </c>
      <c r="K2880" t="s">
        <v>2716</v>
      </c>
      <c r="L2880" t="s">
        <v>2770</v>
      </c>
      <c r="N2880" t="s">
        <v>3308</v>
      </c>
      <c r="O2880" t="s">
        <v>2763</v>
      </c>
      <c r="P2880" t="s">
        <v>2764</v>
      </c>
      <c r="Q2880" t="s">
        <v>2765</v>
      </c>
      <c r="R2880" t="s">
        <v>55</v>
      </c>
      <c r="T2880" t="s">
        <v>2719</v>
      </c>
      <c r="V2880" t="s">
        <v>2714</v>
      </c>
      <c r="W2880">
        <v>0.95</v>
      </c>
      <c r="X2880" t="b">
        <v>1</v>
      </c>
      <c r="Y2880" t="s">
        <v>2720</v>
      </c>
    </row>
    <row r="2881" spans="1:25" x14ac:dyDescent="0.35">
      <c r="A2881" t="s">
        <v>2761</v>
      </c>
      <c r="B2881" t="s">
        <v>1497</v>
      </c>
      <c r="C2881" t="s">
        <v>1592</v>
      </c>
      <c r="D2881">
        <v>1.34228187919463E-2</v>
      </c>
      <c r="E2881">
        <v>-5.2168139340476897E-3</v>
      </c>
      <c r="F2881">
        <v>3.2062451517940301E-2</v>
      </c>
      <c r="G2881">
        <v>2</v>
      </c>
      <c r="H2881">
        <v>1.34228187919463E-2</v>
      </c>
      <c r="I2881">
        <v>149</v>
      </c>
      <c r="J2881" t="s">
        <v>55</v>
      </c>
      <c r="K2881" t="s">
        <v>2716</v>
      </c>
      <c r="L2881" t="s">
        <v>2771</v>
      </c>
      <c r="N2881" t="s">
        <v>3308</v>
      </c>
      <c r="O2881" t="s">
        <v>2763</v>
      </c>
      <c r="P2881" t="s">
        <v>2764</v>
      </c>
      <c r="Q2881" t="s">
        <v>2765</v>
      </c>
      <c r="R2881" t="s">
        <v>55</v>
      </c>
      <c r="T2881" t="s">
        <v>2719</v>
      </c>
      <c r="V2881" t="s">
        <v>2714</v>
      </c>
      <c r="W2881">
        <v>0.95</v>
      </c>
      <c r="X2881" t="b">
        <v>1</v>
      </c>
      <c r="Y2881" t="s">
        <v>2720</v>
      </c>
    </row>
    <row r="2882" spans="1:25" x14ac:dyDescent="0.35">
      <c r="A2882" t="s">
        <v>2761</v>
      </c>
      <c r="B2882" t="s">
        <v>1497</v>
      </c>
      <c r="C2882" t="s">
        <v>1501</v>
      </c>
      <c r="D2882">
        <v>0.46979865771812102</v>
      </c>
      <c r="E2882">
        <v>0.388958667695744</v>
      </c>
      <c r="F2882">
        <v>0.55063864774049798</v>
      </c>
      <c r="G2882">
        <v>70</v>
      </c>
      <c r="H2882">
        <v>0.46979865771812102</v>
      </c>
      <c r="I2882">
        <v>149</v>
      </c>
      <c r="J2882" t="s">
        <v>55</v>
      </c>
      <c r="K2882" t="s">
        <v>2716</v>
      </c>
      <c r="L2882" t="s">
        <v>2772</v>
      </c>
      <c r="N2882" t="s">
        <v>3308</v>
      </c>
      <c r="O2882" t="s">
        <v>2763</v>
      </c>
      <c r="P2882" t="s">
        <v>2764</v>
      </c>
      <c r="Q2882" t="s">
        <v>2765</v>
      </c>
      <c r="R2882" t="s">
        <v>55</v>
      </c>
      <c r="T2882" t="s">
        <v>2719</v>
      </c>
      <c r="V2882" t="s">
        <v>2714</v>
      </c>
      <c r="W2882">
        <v>0.95</v>
      </c>
      <c r="X2882" t="b">
        <v>1</v>
      </c>
      <c r="Y2882" t="s">
        <v>2720</v>
      </c>
    </row>
    <row r="2883" spans="1:25" x14ac:dyDescent="0.35">
      <c r="A2883" t="s">
        <v>2761</v>
      </c>
      <c r="B2883" t="s">
        <v>1497</v>
      </c>
      <c r="C2883" t="s">
        <v>1867</v>
      </c>
      <c r="D2883">
        <v>1.34228187919463E-2</v>
      </c>
      <c r="E2883">
        <v>-5.2168139340477001E-3</v>
      </c>
      <c r="F2883">
        <v>3.2062451517940301E-2</v>
      </c>
      <c r="G2883">
        <v>2</v>
      </c>
      <c r="H2883">
        <v>1.34228187919463E-2</v>
      </c>
      <c r="I2883">
        <v>149</v>
      </c>
      <c r="J2883" t="s">
        <v>55</v>
      </c>
      <c r="K2883" t="s">
        <v>2716</v>
      </c>
      <c r="L2883" t="s">
        <v>2773</v>
      </c>
      <c r="N2883" t="s">
        <v>3308</v>
      </c>
      <c r="O2883" t="s">
        <v>2763</v>
      </c>
      <c r="P2883" t="s">
        <v>2764</v>
      </c>
      <c r="Q2883" t="s">
        <v>2765</v>
      </c>
      <c r="R2883" t="s">
        <v>55</v>
      </c>
      <c r="T2883" t="s">
        <v>2719</v>
      </c>
      <c r="V2883" t="s">
        <v>2714</v>
      </c>
      <c r="W2883">
        <v>0.95</v>
      </c>
      <c r="X2883" t="b">
        <v>1</v>
      </c>
      <c r="Y2883" t="s">
        <v>2720</v>
      </c>
    </row>
    <row r="2884" spans="1:25" x14ac:dyDescent="0.35">
      <c r="A2884" t="s">
        <v>2761</v>
      </c>
      <c r="B2884" t="s">
        <v>1497</v>
      </c>
      <c r="C2884" t="s">
        <v>1502</v>
      </c>
      <c r="D2884">
        <v>4.0268456375838903E-2</v>
      </c>
      <c r="E2884">
        <v>8.4259437625414293E-3</v>
      </c>
      <c r="F2884">
        <v>7.2110968989136395E-2</v>
      </c>
      <c r="G2884">
        <v>6</v>
      </c>
      <c r="H2884">
        <v>4.0268456375838903E-2</v>
      </c>
      <c r="I2884">
        <v>149</v>
      </c>
      <c r="J2884" t="s">
        <v>55</v>
      </c>
      <c r="K2884" t="s">
        <v>2716</v>
      </c>
      <c r="L2884" t="s">
        <v>2774</v>
      </c>
      <c r="N2884" t="s">
        <v>3308</v>
      </c>
      <c r="O2884" t="s">
        <v>2763</v>
      </c>
      <c r="P2884" t="s">
        <v>2764</v>
      </c>
      <c r="Q2884" t="s">
        <v>2765</v>
      </c>
      <c r="R2884" t="s">
        <v>55</v>
      </c>
      <c r="T2884" t="s">
        <v>2719</v>
      </c>
      <c r="V2884" t="s">
        <v>2714</v>
      </c>
      <c r="W2884">
        <v>0.95</v>
      </c>
      <c r="X2884" t="b">
        <v>1</v>
      </c>
      <c r="Y2884" t="s">
        <v>2720</v>
      </c>
    </row>
    <row r="2885" spans="1:25" x14ac:dyDescent="0.35">
      <c r="A2885" t="s">
        <v>2761</v>
      </c>
      <c r="B2885" t="s">
        <v>1497</v>
      </c>
      <c r="C2885" t="s">
        <v>2163</v>
      </c>
      <c r="D2885">
        <v>6.7114093959731499E-3</v>
      </c>
      <c r="E2885">
        <v>-6.5135559676727604E-3</v>
      </c>
      <c r="F2885">
        <v>1.99363747596191E-2</v>
      </c>
      <c r="G2885">
        <v>1</v>
      </c>
      <c r="H2885">
        <v>6.7114093959731499E-3</v>
      </c>
      <c r="I2885">
        <v>149</v>
      </c>
      <c r="J2885" t="s">
        <v>55</v>
      </c>
      <c r="K2885" t="s">
        <v>2716</v>
      </c>
      <c r="L2885" t="s">
        <v>2775</v>
      </c>
      <c r="N2885" t="s">
        <v>3308</v>
      </c>
      <c r="O2885" t="s">
        <v>2763</v>
      </c>
      <c r="P2885" t="s">
        <v>2764</v>
      </c>
      <c r="Q2885" t="s">
        <v>2765</v>
      </c>
      <c r="R2885" t="s">
        <v>55</v>
      </c>
      <c r="T2885" t="s">
        <v>2719</v>
      </c>
      <c r="V2885" t="s">
        <v>2714</v>
      </c>
      <c r="W2885">
        <v>0.95</v>
      </c>
      <c r="X2885" t="b">
        <v>1</v>
      </c>
      <c r="Y2885" t="s">
        <v>2720</v>
      </c>
    </row>
    <row r="2886" spans="1:25" x14ac:dyDescent="0.35">
      <c r="A2886" t="s">
        <v>2761</v>
      </c>
      <c r="B2886" t="s">
        <v>1497</v>
      </c>
      <c r="C2886" t="s">
        <v>1531</v>
      </c>
      <c r="D2886">
        <v>5.3691275167785199E-2</v>
      </c>
      <c r="E2886">
        <v>1.7180736925571899E-2</v>
      </c>
      <c r="F2886">
        <v>9.0201813409998499E-2</v>
      </c>
      <c r="G2886">
        <v>8</v>
      </c>
      <c r="H2886">
        <v>5.3691275167785199E-2</v>
      </c>
      <c r="I2886">
        <v>149</v>
      </c>
      <c r="J2886" t="s">
        <v>55</v>
      </c>
      <c r="K2886" t="s">
        <v>2716</v>
      </c>
      <c r="L2886" t="s">
        <v>2777</v>
      </c>
      <c r="N2886" t="s">
        <v>3308</v>
      </c>
      <c r="O2886" t="s">
        <v>2763</v>
      </c>
      <c r="P2886" t="s">
        <v>2764</v>
      </c>
      <c r="Q2886" t="s">
        <v>2765</v>
      </c>
      <c r="R2886" t="s">
        <v>55</v>
      </c>
      <c r="T2886" t="s">
        <v>2719</v>
      </c>
      <c r="V2886" t="s">
        <v>2714</v>
      </c>
      <c r="W2886">
        <v>0.95</v>
      </c>
      <c r="X2886" t="b">
        <v>1</v>
      </c>
      <c r="Y2886" t="s">
        <v>2720</v>
      </c>
    </row>
    <row r="2887" spans="1:25" x14ac:dyDescent="0.35">
      <c r="A2887" t="s">
        <v>2778</v>
      </c>
      <c r="B2887" t="s">
        <v>1527</v>
      </c>
      <c r="C2887" t="s">
        <v>1609</v>
      </c>
      <c r="D2887">
        <v>0.23404255319148901</v>
      </c>
      <c r="E2887">
        <v>0.111918810717079</v>
      </c>
      <c r="F2887">
        <v>0.35616629566590002</v>
      </c>
      <c r="G2887">
        <v>11</v>
      </c>
      <c r="H2887">
        <v>0.23404255319148901</v>
      </c>
      <c r="I2887">
        <v>47</v>
      </c>
      <c r="J2887" t="s">
        <v>57</v>
      </c>
      <c r="K2887" t="s">
        <v>2716</v>
      </c>
      <c r="L2887" t="s">
        <v>2762</v>
      </c>
      <c r="N2887" t="s">
        <v>3308</v>
      </c>
      <c r="O2887" t="s">
        <v>2763</v>
      </c>
      <c r="P2887" t="s">
        <v>2764</v>
      </c>
      <c r="Q2887" t="s">
        <v>2779</v>
      </c>
      <c r="R2887" t="s">
        <v>57</v>
      </c>
      <c r="S2887" t="s">
        <v>1496</v>
      </c>
      <c r="T2887" t="s">
        <v>2719</v>
      </c>
      <c r="V2887" t="s">
        <v>2714</v>
      </c>
      <c r="W2887">
        <v>0.95</v>
      </c>
      <c r="X2887" t="b">
        <v>1</v>
      </c>
      <c r="Y2887" t="s">
        <v>2720</v>
      </c>
    </row>
    <row r="2888" spans="1:25" x14ac:dyDescent="0.35">
      <c r="A2888" t="s">
        <v>2778</v>
      </c>
      <c r="B2888" t="s">
        <v>1527</v>
      </c>
      <c r="C2888" t="s">
        <v>1551</v>
      </c>
      <c r="D2888">
        <v>6.3829787234042507E-2</v>
      </c>
      <c r="E2888">
        <v>-6.6783883580026496E-3</v>
      </c>
      <c r="F2888">
        <v>0.13433796282608801</v>
      </c>
      <c r="G2888">
        <v>3</v>
      </c>
      <c r="H2888">
        <v>6.3829787234042507E-2</v>
      </c>
      <c r="I2888">
        <v>47</v>
      </c>
      <c r="J2888" t="s">
        <v>57</v>
      </c>
      <c r="K2888" t="s">
        <v>2716</v>
      </c>
      <c r="L2888" t="s">
        <v>2767</v>
      </c>
      <c r="N2888" t="s">
        <v>3308</v>
      </c>
      <c r="O2888" t="s">
        <v>2763</v>
      </c>
      <c r="P2888" t="s">
        <v>2764</v>
      </c>
      <c r="Q2888" t="s">
        <v>2779</v>
      </c>
      <c r="R2888" t="s">
        <v>57</v>
      </c>
      <c r="S2888" t="s">
        <v>1496</v>
      </c>
      <c r="T2888" t="s">
        <v>2719</v>
      </c>
      <c r="V2888" t="s">
        <v>2714</v>
      </c>
      <c r="W2888">
        <v>0.95</v>
      </c>
      <c r="X2888" t="b">
        <v>1</v>
      </c>
      <c r="Y2888" t="s">
        <v>2720</v>
      </c>
    </row>
    <row r="2889" spans="1:25" x14ac:dyDescent="0.35">
      <c r="A2889" t="s">
        <v>2778</v>
      </c>
      <c r="B2889" t="s">
        <v>1527</v>
      </c>
      <c r="C2889" t="s">
        <v>1530</v>
      </c>
      <c r="D2889">
        <v>4.2553191489361701E-2</v>
      </c>
      <c r="E2889">
        <v>-1.5667018364644798E-2</v>
      </c>
      <c r="F2889">
        <v>0.100773401343368</v>
      </c>
      <c r="G2889">
        <v>2</v>
      </c>
      <c r="H2889">
        <v>4.2553191489361701E-2</v>
      </c>
      <c r="I2889">
        <v>47</v>
      </c>
      <c r="J2889" t="s">
        <v>57</v>
      </c>
      <c r="K2889" t="s">
        <v>2716</v>
      </c>
      <c r="L2889" t="s">
        <v>2768</v>
      </c>
      <c r="N2889" t="s">
        <v>3308</v>
      </c>
      <c r="O2889" t="s">
        <v>2763</v>
      </c>
      <c r="P2889" t="s">
        <v>2764</v>
      </c>
      <c r="Q2889" t="s">
        <v>2779</v>
      </c>
      <c r="R2889" t="s">
        <v>57</v>
      </c>
      <c r="S2889" t="s">
        <v>1496</v>
      </c>
      <c r="T2889" t="s">
        <v>2719</v>
      </c>
      <c r="V2889" t="s">
        <v>2714</v>
      </c>
      <c r="W2889">
        <v>0.95</v>
      </c>
      <c r="X2889" t="b">
        <v>1</v>
      </c>
      <c r="Y2889" t="s">
        <v>2720</v>
      </c>
    </row>
    <row r="2890" spans="1:25" x14ac:dyDescent="0.35">
      <c r="A2890" t="s">
        <v>2778</v>
      </c>
      <c r="B2890" t="s">
        <v>1527</v>
      </c>
      <c r="C2890" t="s">
        <v>1734</v>
      </c>
      <c r="D2890">
        <v>2.1276595744680899E-2</v>
      </c>
      <c r="E2890">
        <v>-2.0346217234962001E-2</v>
      </c>
      <c r="F2890">
        <v>6.2899408724323702E-2</v>
      </c>
      <c r="G2890">
        <v>1</v>
      </c>
      <c r="H2890">
        <v>2.1276595744680899E-2</v>
      </c>
      <c r="I2890">
        <v>47</v>
      </c>
      <c r="J2890" t="s">
        <v>57</v>
      </c>
      <c r="K2890" t="s">
        <v>2716</v>
      </c>
      <c r="L2890" t="s">
        <v>2769</v>
      </c>
      <c r="N2890" t="s">
        <v>3308</v>
      </c>
      <c r="O2890" t="s">
        <v>2763</v>
      </c>
      <c r="P2890" t="s">
        <v>2764</v>
      </c>
      <c r="Q2890" t="s">
        <v>2779</v>
      </c>
      <c r="R2890" t="s">
        <v>57</v>
      </c>
      <c r="S2890" t="s">
        <v>1496</v>
      </c>
      <c r="T2890" t="s">
        <v>2719</v>
      </c>
      <c r="V2890" t="s">
        <v>2714</v>
      </c>
      <c r="W2890">
        <v>0.95</v>
      </c>
      <c r="X2890" t="b">
        <v>1</v>
      </c>
      <c r="Y2890" t="s">
        <v>2720</v>
      </c>
    </row>
    <row r="2891" spans="1:25" x14ac:dyDescent="0.35">
      <c r="A2891" t="s">
        <v>2778</v>
      </c>
      <c r="B2891" t="s">
        <v>1527</v>
      </c>
      <c r="C2891" t="s">
        <v>1503</v>
      </c>
      <c r="D2891">
        <v>4.2553191489361701E-2</v>
      </c>
      <c r="E2891">
        <v>-1.5667018364644798E-2</v>
      </c>
      <c r="F2891">
        <v>0.100773401343368</v>
      </c>
      <c r="G2891">
        <v>2</v>
      </c>
      <c r="H2891">
        <v>4.2553191489361701E-2</v>
      </c>
      <c r="I2891">
        <v>47</v>
      </c>
      <c r="J2891" t="s">
        <v>57</v>
      </c>
      <c r="K2891" t="s">
        <v>2716</v>
      </c>
      <c r="L2891" t="s">
        <v>2770</v>
      </c>
      <c r="N2891" t="s">
        <v>3308</v>
      </c>
      <c r="O2891" t="s">
        <v>2763</v>
      </c>
      <c r="P2891" t="s">
        <v>2764</v>
      </c>
      <c r="Q2891" t="s">
        <v>2779</v>
      </c>
      <c r="R2891" t="s">
        <v>57</v>
      </c>
      <c r="S2891" t="s">
        <v>1496</v>
      </c>
      <c r="T2891" t="s">
        <v>2719</v>
      </c>
      <c r="V2891" t="s">
        <v>2714</v>
      </c>
      <c r="W2891">
        <v>0.95</v>
      </c>
      <c r="X2891" t="b">
        <v>1</v>
      </c>
      <c r="Y2891" t="s">
        <v>2720</v>
      </c>
    </row>
    <row r="2892" spans="1:25" x14ac:dyDescent="0.35">
      <c r="A2892" t="s">
        <v>2778</v>
      </c>
      <c r="B2892" t="s">
        <v>1527</v>
      </c>
      <c r="C2892" t="s">
        <v>1592</v>
      </c>
      <c r="D2892">
        <v>4.2553191489361701E-2</v>
      </c>
      <c r="E2892">
        <v>-1.5667018364644798E-2</v>
      </c>
      <c r="F2892">
        <v>0.100773401343368</v>
      </c>
      <c r="G2892">
        <v>2</v>
      </c>
      <c r="H2892">
        <v>4.2553191489361701E-2</v>
      </c>
      <c r="I2892">
        <v>47</v>
      </c>
      <c r="J2892" t="s">
        <v>57</v>
      </c>
      <c r="K2892" t="s">
        <v>2716</v>
      </c>
      <c r="L2892" t="s">
        <v>2771</v>
      </c>
      <c r="N2892" t="s">
        <v>3308</v>
      </c>
      <c r="O2892" t="s">
        <v>2763</v>
      </c>
      <c r="P2892" t="s">
        <v>2764</v>
      </c>
      <c r="Q2892" t="s">
        <v>2779</v>
      </c>
      <c r="R2892" t="s">
        <v>57</v>
      </c>
      <c r="S2892" t="s">
        <v>1496</v>
      </c>
      <c r="T2892" t="s">
        <v>2719</v>
      </c>
      <c r="V2892" t="s">
        <v>2714</v>
      </c>
      <c r="W2892">
        <v>0.95</v>
      </c>
      <c r="X2892" t="b">
        <v>1</v>
      </c>
      <c r="Y2892" t="s">
        <v>2720</v>
      </c>
    </row>
    <row r="2893" spans="1:25" x14ac:dyDescent="0.35">
      <c r="A2893" t="s">
        <v>2778</v>
      </c>
      <c r="B2893" t="s">
        <v>1527</v>
      </c>
      <c r="C2893" t="s">
        <v>1501</v>
      </c>
      <c r="D2893">
        <v>0.319148936170213</v>
      </c>
      <c r="E2893">
        <v>0.18469512084426401</v>
      </c>
      <c r="F2893">
        <v>0.45360275149616103</v>
      </c>
      <c r="G2893">
        <v>15</v>
      </c>
      <c r="H2893">
        <v>0.319148936170213</v>
      </c>
      <c r="I2893">
        <v>47</v>
      </c>
      <c r="J2893" t="s">
        <v>57</v>
      </c>
      <c r="K2893" t="s">
        <v>2716</v>
      </c>
      <c r="L2893" t="s">
        <v>2772</v>
      </c>
      <c r="N2893" t="s">
        <v>3308</v>
      </c>
      <c r="O2893" t="s">
        <v>2763</v>
      </c>
      <c r="P2893" t="s">
        <v>2764</v>
      </c>
      <c r="Q2893" t="s">
        <v>2779</v>
      </c>
      <c r="R2893" t="s">
        <v>57</v>
      </c>
      <c r="S2893" t="s">
        <v>1496</v>
      </c>
      <c r="T2893" t="s">
        <v>2719</v>
      </c>
      <c r="V2893" t="s">
        <v>2714</v>
      </c>
      <c r="W2893">
        <v>0.95</v>
      </c>
      <c r="X2893" t="b">
        <v>1</v>
      </c>
      <c r="Y2893" t="s">
        <v>2720</v>
      </c>
    </row>
    <row r="2894" spans="1:25" x14ac:dyDescent="0.35">
      <c r="A2894" t="s">
        <v>2778</v>
      </c>
      <c r="B2894" t="s">
        <v>1527</v>
      </c>
      <c r="C2894" t="s">
        <v>1502</v>
      </c>
      <c r="D2894">
        <v>0.10638297872340401</v>
      </c>
      <c r="E2894">
        <v>1.7450139179337999E-2</v>
      </c>
      <c r="F2894">
        <v>0.19531581826746999</v>
      </c>
      <c r="G2894">
        <v>5</v>
      </c>
      <c r="H2894">
        <v>0.10638297872340401</v>
      </c>
      <c r="I2894">
        <v>47</v>
      </c>
      <c r="J2894" t="s">
        <v>57</v>
      </c>
      <c r="K2894" t="s">
        <v>2716</v>
      </c>
      <c r="L2894" t="s">
        <v>2774</v>
      </c>
      <c r="N2894" t="s">
        <v>3308</v>
      </c>
      <c r="O2894" t="s">
        <v>2763</v>
      </c>
      <c r="P2894" t="s">
        <v>2764</v>
      </c>
      <c r="Q2894" t="s">
        <v>2779</v>
      </c>
      <c r="R2894" t="s">
        <v>57</v>
      </c>
      <c r="S2894" t="s">
        <v>1496</v>
      </c>
      <c r="T2894" t="s">
        <v>2719</v>
      </c>
      <c r="V2894" t="s">
        <v>2714</v>
      </c>
      <c r="W2894">
        <v>0.95</v>
      </c>
      <c r="X2894" t="b">
        <v>1</v>
      </c>
      <c r="Y2894" t="s">
        <v>2720</v>
      </c>
    </row>
    <row r="2895" spans="1:25" x14ac:dyDescent="0.35">
      <c r="A2895" t="s">
        <v>2778</v>
      </c>
      <c r="B2895" t="s">
        <v>1527</v>
      </c>
      <c r="C2895" t="s">
        <v>2163</v>
      </c>
      <c r="D2895">
        <v>2.1276595744680899E-2</v>
      </c>
      <c r="E2895">
        <v>-2.0346217234962001E-2</v>
      </c>
      <c r="F2895">
        <v>6.2899408724323702E-2</v>
      </c>
      <c r="G2895">
        <v>1</v>
      </c>
      <c r="H2895">
        <v>2.1276595744680899E-2</v>
      </c>
      <c r="I2895">
        <v>47</v>
      </c>
      <c r="J2895" t="s">
        <v>57</v>
      </c>
      <c r="K2895" t="s">
        <v>2716</v>
      </c>
      <c r="L2895" t="s">
        <v>2775</v>
      </c>
      <c r="N2895" t="s">
        <v>3308</v>
      </c>
      <c r="O2895" t="s">
        <v>2763</v>
      </c>
      <c r="P2895" t="s">
        <v>2764</v>
      </c>
      <c r="Q2895" t="s">
        <v>2779</v>
      </c>
      <c r="R2895" t="s">
        <v>57</v>
      </c>
      <c r="S2895" t="s">
        <v>1496</v>
      </c>
      <c r="T2895" t="s">
        <v>2719</v>
      </c>
      <c r="V2895" t="s">
        <v>2714</v>
      </c>
      <c r="W2895">
        <v>0.95</v>
      </c>
      <c r="X2895" t="b">
        <v>1</v>
      </c>
      <c r="Y2895" t="s">
        <v>2720</v>
      </c>
    </row>
    <row r="2896" spans="1:25" x14ac:dyDescent="0.35">
      <c r="A2896" t="s">
        <v>2778</v>
      </c>
      <c r="B2896" t="s">
        <v>1527</v>
      </c>
      <c r="C2896" t="s">
        <v>1531</v>
      </c>
      <c r="D2896">
        <v>0.10638297872340401</v>
      </c>
      <c r="E2896">
        <v>1.7450139179337999E-2</v>
      </c>
      <c r="F2896">
        <v>0.19531581826746999</v>
      </c>
      <c r="G2896">
        <v>5</v>
      </c>
      <c r="H2896">
        <v>0.10638297872340401</v>
      </c>
      <c r="I2896">
        <v>47</v>
      </c>
      <c r="J2896" t="s">
        <v>57</v>
      </c>
      <c r="K2896" t="s">
        <v>2716</v>
      </c>
      <c r="L2896" t="s">
        <v>2777</v>
      </c>
      <c r="N2896" t="s">
        <v>3308</v>
      </c>
      <c r="O2896" t="s">
        <v>2763</v>
      </c>
      <c r="P2896" t="s">
        <v>2764</v>
      </c>
      <c r="Q2896" t="s">
        <v>2779</v>
      </c>
      <c r="R2896" t="s">
        <v>57</v>
      </c>
      <c r="S2896" t="s">
        <v>1496</v>
      </c>
      <c r="T2896" t="s">
        <v>2719</v>
      </c>
      <c r="V2896" t="s">
        <v>2714</v>
      </c>
      <c r="W2896">
        <v>0.95</v>
      </c>
      <c r="X2896" t="b">
        <v>1</v>
      </c>
      <c r="Y2896" t="s">
        <v>2720</v>
      </c>
    </row>
    <row r="2897" spans="1:25" x14ac:dyDescent="0.35">
      <c r="A2897" t="s">
        <v>2778</v>
      </c>
      <c r="B2897" t="s">
        <v>1497</v>
      </c>
      <c r="C2897" t="s">
        <v>1609</v>
      </c>
      <c r="D2897">
        <v>0.164383561643836</v>
      </c>
      <c r="E2897">
        <v>0.103730105720553</v>
      </c>
      <c r="F2897">
        <v>0.225037017567118</v>
      </c>
      <c r="G2897">
        <v>24</v>
      </c>
      <c r="H2897">
        <v>0.164383561643836</v>
      </c>
      <c r="I2897">
        <v>146</v>
      </c>
      <c r="J2897" t="s">
        <v>57</v>
      </c>
      <c r="K2897" t="s">
        <v>2716</v>
      </c>
      <c r="L2897" t="s">
        <v>2762</v>
      </c>
      <c r="N2897" t="s">
        <v>3308</v>
      </c>
      <c r="O2897" t="s">
        <v>2763</v>
      </c>
      <c r="P2897" t="s">
        <v>2764</v>
      </c>
      <c r="Q2897" t="s">
        <v>2779</v>
      </c>
      <c r="R2897" t="s">
        <v>57</v>
      </c>
      <c r="S2897" t="s">
        <v>1496</v>
      </c>
      <c r="T2897" t="s">
        <v>2719</v>
      </c>
      <c r="V2897" t="s">
        <v>2714</v>
      </c>
      <c r="W2897">
        <v>0.95</v>
      </c>
      <c r="X2897" t="b">
        <v>1</v>
      </c>
      <c r="Y2897" t="s">
        <v>2720</v>
      </c>
    </row>
    <row r="2898" spans="1:25" x14ac:dyDescent="0.35">
      <c r="A2898" t="s">
        <v>2778</v>
      </c>
      <c r="B2898" t="s">
        <v>1497</v>
      </c>
      <c r="C2898" t="s">
        <v>1639</v>
      </c>
      <c r="D2898">
        <v>4.1095890410958902E-2</v>
      </c>
      <c r="E2898">
        <v>8.6088866992201293E-3</v>
      </c>
      <c r="F2898">
        <v>7.3582894122697695E-2</v>
      </c>
      <c r="G2898">
        <v>6</v>
      </c>
      <c r="H2898">
        <v>4.1095890410958902E-2</v>
      </c>
      <c r="I2898">
        <v>146</v>
      </c>
      <c r="J2898" t="s">
        <v>57</v>
      </c>
      <c r="K2898" t="s">
        <v>2716</v>
      </c>
      <c r="L2898" t="s">
        <v>2766</v>
      </c>
      <c r="N2898" t="s">
        <v>3308</v>
      </c>
      <c r="O2898" t="s">
        <v>2763</v>
      </c>
      <c r="P2898" t="s">
        <v>2764</v>
      </c>
      <c r="Q2898" t="s">
        <v>2779</v>
      </c>
      <c r="R2898" t="s">
        <v>57</v>
      </c>
      <c r="S2898" t="s">
        <v>1496</v>
      </c>
      <c r="T2898" t="s">
        <v>2719</v>
      </c>
      <c r="V2898" t="s">
        <v>2714</v>
      </c>
      <c r="W2898">
        <v>0.95</v>
      </c>
      <c r="X2898" t="b">
        <v>1</v>
      </c>
      <c r="Y2898" t="s">
        <v>2720</v>
      </c>
    </row>
    <row r="2899" spans="1:25" x14ac:dyDescent="0.35">
      <c r="A2899" t="s">
        <v>2778</v>
      </c>
      <c r="B2899" t="s">
        <v>1497</v>
      </c>
      <c r="C2899" t="s">
        <v>1551</v>
      </c>
      <c r="D2899">
        <v>1.3698630136986301E-2</v>
      </c>
      <c r="E2899">
        <v>-5.32381143831281E-3</v>
      </c>
      <c r="F2899">
        <v>3.2721071712285402E-2</v>
      </c>
      <c r="G2899">
        <v>2</v>
      </c>
      <c r="H2899">
        <v>1.3698630136986301E-2</v>
      </c>
      <c r="I2899">
        <v>146</v>
      </c>
      <c r="J2899" t="s">
        <v>57</v>
      </c>
      <c r="K2899" t="s">
        <v>2716</v>
      </c>
      <c r="L2899" t="s">
        <v>2767</v>
      </c>
      <c r="N2899" t="s">
        <v>3308</v>
      </c>
      <c r="O2899" t="s">
        <v>2763</v>
      </c>
      <c r="P2899" t="s">
        <v>2764</v>
      </c>
      <c r="Q2899" t="s">
        <v>2779</v>
      </c>
      <c r="R2899" t="s">
        <v>57</v>
      </c>
      <c r="S2899" t="s">
        <v>1496</v>
      </c>
      <c r="T2899" t="s">
        <v>2719</v>
      </c>
      <c r="V2899" t="s">
        <v>2714</v>
      </c>
      <c r="W2899">
        <v>0.95</v>
      </c>
      <c r="X2899" t="b">
        <v>1</v>
      </c>
      <c r="Y2899" t="s">
        <v>2720</v>
      </c>
    </row>
    <row r="2900" spans="1:25" x14ac:dyDescent="0.35">
      <c r="A2900" t="s">
        <v>2778</v>
      </c>
      <c r="B2900" t="s">
        <v>1497</v>
      </c>
      <c r="C2900" t="s">
        <v>1530</v>
      </c>
      <c r="D2900">
        <v>4.7945205479452101E-2</v>
      </c>
      <c r="E2900">
        <v>1.29807768872924E-2</v>
      </c>
      <c r="F2900">
        <v>8.2909634071611699E-2</v>
      </c>
      <c r="G2900">
        <v>7</v>
      </c>
      <c r="H2900">
        <v>4.7945205479452101E-2</v>
      </c>
      <c r="I2900">
        <v>146</v>
      </c>
      <c r="J2900" t="s">
        <v>57</v>
      </c>
      <c r="K2900" t="s">
        <v>2716</v>
      </c>
      <c r="L2900" t="s">
        <v>2768</v>
      </c>
      <c r="N2900" t="s">
        <v>3308</v>
      </c>
      <c r="O2900" t="s">
        <v>2763</v>
      </c>
      <c r="P2900" t="s">
        <v>2764</v>
      </c>
      <c r="Q2900" t="s">
        <v>2779</v>
      </c>
      <c r="R2900" t="s">
        <v>57</v>
      </c>
      <c r="S2900" t="s">
        <v>1496</v>
      </c>
      <c r="T2900" t="s">
        <v>2719</v>
      </c>
      <c r="V2900" t="s">
        <v>2714</v>
      </c>
      <c r="W2900">
        <v>0.95</v>
      </c>
      <c r="X2900" t="b">
        <v>1</v>
      </c>
      <c r="Y2900" t="s">
        <v>2720</v>
      </c>
    </row>
    <row r="2901" spans="1:25" x14ac:dyDescent="0.35">
      <c r="A2901" t="s">
        <v>2778</v>
      </c>
      <c r="B2901" t="s">
        <v>1497</v>
      </c>
      <c r="C2901" t="s">
        <v>1734</v>
      </c>
      <c r="D2901">
        <v>2.0547945205479499E-2</v>
      </c>
      <c r="E2901">
        <v>-2.6686570479122701E-3</v>
      </c>
      <c r="F2901">
        <v>4.3764547458871199E-2</v>
      </c>
      <c r="G2901">
        <v>3</v>
      </c>
      <c r="H2901">
        <v>2.0547945205479499E-2</v>
      </c>
      <c r="I2901">
        <v>146</v>
      </c>
      <c r="J2901" t="s">
        <v>57</v>
      </c>
      <c r="K2901" t="s">
        <v>2716</v>
      </c>
      <c r="L2901" t="s">
        <v>2769</v>
      </c>
      <c r="N2901" t="s">
        <v>3308</v>
      </c>
      <c r="O2901" t="s">
        <v>2763</v>
      </c>
      <c r="P2901" t="s">
        <v>2764</v>
      </c>
      <c r="Q2901" t="s">
        <v>2779</v>
      </c>
      <c r="R2901" t="s">
        <v>57</v>
      </c>
      <c r="S2901" t="s">
        <v>1496</v>
      </c>
      <c r="T2901" t="s">
        <v>2719</v>
      </c>
      <c r="V2901" t="s">
        <v>2714</v>
      </c>
      <c r="W2901">
        <v>0.95</v>
      </c>
      <c r="X2901" t="b">
        <v>1</v>
      </c>
      <c r="Y2901" t="s">
        <v>2720</v>
      </c>
    </row>
    <row r="2902" spans="1:25" x14ac:dyDescent="0.35">
      <c r="A2902" t="s">
        <v>2778</v>
      </c>
      <c r="B2902" t="s">
        <v>1497</v>
      </c>
      <c r="C2902" t="s">
        <v>1503</v>
      </c>
      <c r="D2902">
        <v>6.1643835616438401E-2</v>
      </c>
      <c r="E2902">
        <v>2.228415612177E-2</v>
      </c>
      <c r="F2902">
        <v>0.101003515111107</v>
      </c>
      <c r="G2902">
        <v>9</v>
      </c>
      <c r="H2902">
        <v>6.1643835616438401E-2</v>
      </c>
      <c r="I2902">
        <v>146</v>
      </c>
      <c r="J2902" t="s">
        <v>57</v>
      </c>
      <c r="K2902" t="s">
        <v>2716</v>
      </c>
      <c r="L2902" t="s">
        <v>2770</v>
      </c>
      <c r="N2902" t="s">
        <v>3308</v>
      </c>
      <c r="O2902" t="s">
        <v>2763</v>
      </c>
      <c r="P2902" t="s">
        <v>2764</v>
      </c>
      <c r="Q2902" t="s">
        <v>2779</v>
      </c>
      <c r="R2902" t="s">
        <v>57</v>
      </c>
      <c r="S2902" t="s">
        <v>1496</v>
      </c>
      <c r="T2902" t="s">
        <v>2719</v>
      </c>
      <c r="V2902" t="s">
        <v>2714</v>
      </c>
      <c r="W2902">
        <v>0.95</v>
      </c>
      <c r="X2902" t="b">
        <v>1</v>
      </c>
      <c r="Y2902" t="s">
        <v>2720</v>
      </c>
    </row>
    <row r="2903" spans="1:25" x14ac:dyDescent="0.35">
      <c r="A2903" t="s">
        <v>2778</v>
      </c>
      <c r="B2903" t="s">
        <v>1497</v>
      </c>
      <c r="C2903" t="s">
        <v>1592</v>
      </c>
      <c r="D2903">
        <v>1.3698630136986301E-2</v>
      </c>
      <c r="E2903">
        <v>-5.32381143831281E-3</v>
      </c>
      <c r="F2903">
        <v>3.2721071712285402E-2</v>
      </c>
      <c r="G2903">
        <v>2</v>
      </c>
      <c r="H2903">
        <v>1.3698630136986301E-2</v>
      </c>
      <c r="I2903">
        <v>146</v>
      </c>
      <c r="J2903" t="s">
        <v>57</v>
      </c>
      <c r="K2903" t="s">
        <v>2716</v>
      </c>
      <c r="L2903" t="s">
        <v>2771</v>
      </c>
      <c r="N2903" t="s">
        <v>3308</v>
      </c>
      <c r="O2903" t="s">
        <v>2763</v>
      </c>
      <c r="P2903" t="s">
        <v>2764</v>
      </c>
      <c r="Q2903" t="s">
        <v>2779</v>
      </c>
      <c r="R2903" t="s">
        <v>57</v>
      </c>
      <c r="S2903" t="s">
        <v>1496</v>
      </c>
      <c r="T2903" t="s">
        <v>2719</v>
      </c>
      <c r="V2903" t="s">
        <v>2714</v>
      </c>
      <c r="W2903">
        <v>0.95</v>
      </c>
      <c r="X2903" t="b">
        <v>1</v>
      </c>
      <c r="Y2903" t="s">
        <v>2720</v>
      </c>
    </row>
    <row r="2904" spans="1:25" x14ac:dyDescent="0.35">
      <c r="A2904" t="s">
        <v>2778</v>
      </c>
      <c r="B2904" t="s">
        <v>1497</v>
      </c>
      <c r="C2904" t="s">
        <v>1501</v>
      </c>
      <c r="D2904">
        <v>0.267123287671233</v>
      </c>
      <c r="E2904">
        <v>0.19471401129378299</v>
      </c>
      <c r="F2904">
        <v>0.33953256404868198</v>
      </c>
      <c r="G2904">
        <v>39</v>
      </c>
      <c r="H2904">
        <v>0.267123287671233</v>
      </c>
      <c r="I2904">
        <v>146</v>
      </c>
      <c r="J2904" t="s">
        <v>57</v>
      </c>
      <c r="K2904" t="s">
        <v>2716</v>
      </c>
      <c r="L2904" t="s">
        <v>2772</v>
      </c>
      <c r="N2904" t="s">
        <v>3308</v>
      </c>
      <c r="O2904" t="s">
        <v>2763</v>
      </c>
      <c r="P2904" t="s">
        <v>2764</v>
      </c>
      <c r="Q2904" t="s">
        <v>2779</v>
      </c>
      <c r="R2904" t="s">
        <v>57</v>
      </c>
      <c r="S2904" t="s">
        <v>1496</v>
      </c>
      <c r="T2904" t="s">
        <v>2719</v>
      </c>
      <c r="V2904" t="s">
        <v>2714</v>
      </c>
      <c r="W2904">
        <v>0.95</v>
      </c>
      <c r="X2904" t="b">
        <v>1</v>
      </c>
      <c r="Y2904" t="s">
        <v>2720</v>
      </c>
    </row>
    <row r="2905" spans="1:25" x14ac:dyDescent="0.35">
      <c r="A2905" t="s">
        <v>2778</v>
      </c>
      <c r="B2905" t="s">
        <v>1497</v>
      </c>
      <c r="C2905" t="s">
        <v>1867</v>
      </c>
      <c r="D2905">
        <v>6.8493150684931503E-3</v>
      </c>
      <c r="E2905">
        <v>-6.6482060652164098E-3</v>
      </c>
      <c r="F2905">
        <v>2.0346836202202699E-2</v>
      </c>
      <c r="G2905">
        <v>1</v>
      </c>
      <c r="H2905">
        <v>6.8493150684931503E-3</v>
      </c>
      <c r="I2905">
        <v>146</v>
      </c>
      <c r="J2905" t="s">
        <v>57</v>
      </c>
      <c r="K2905" t="s">
        <v>2716</v>
      </c>
      <c r="L2905" t="s">
        <v>2773</v>
      </c>
      <c r="N2905" t="s">
        <v>3308</v>
      </c>
      <c r="O2905" t="s">
        <v>2763</v>
      </c>
      <c r="P2905" t="s">
        <v>2764</v>
      </c>
      <c r="Q2905" t="s">
        <v>2779</v>
      </c>
      <c r="R2905" t="s">
        <v>57</v>
      </c>
      <c r="S2905" t="s">
        <v>1496</v>
      </c>
      <c r="T2905" t="s">
        <v>2719</v>
      </c>
      <c r="V2905" t="s">
        <v>2714</v>
      </c>
      <c r="W2905">
        <v>0.95</v>
      </c>
      <c r="X2905" t="b">
        <v>1</v>
      </c>
      <c r="Y2905" t="s">
        <v>2720</v>
      </c>
    </row>
    <row r="2906" spans="1:25" x14ac:dyDescent="0.35">
      <c r="A2906" t="s">
        <v>2778</v>
      </c>
      <c r="B2906" t="s">
        <v>1497</v>
      </c>
      <c r="C2906" t="s">
        <v>1502</v>
      </c>
      <c r="D2906">
        <v>0.15753424657534201</v>
      </c>
      <c r="E2906">
        <v>9.79149992701355E-2</v>
      </c>
      <c r="F2906">
        <v>0.217153493880549</v>
      </c>
      <c r="G2906">
        <v>23</v>
      </c>
      <c r="H2906">
        <v>0.15753424657534201</v>
      </c>
      <c r="I2906">
        <v>146</v>
      </c>
      <c r="J2906" t="s">
        <v>57</v>
      </c>
      <c r="K2906" t="s">
        <v>2716</v>
      </c>
      <c r="L2906" t="s">
        <v>2774</v>
      </c>
      <c r="N2906" t="s">
        <v>3308</v>
      </c>
      <c r="O2906" t="s">
        <v>2763</v>
      </c>
      <c r="P2906" t="s">
        <v>2764</v>
      </c>
      <c r="Q2906" t="s">
        <v>2779</v>
      </c>
      <c r="R2906" t="s">
        <v>57</v>
      </c>
      <c r="S2906" t="s">
        <v>1496</v>
      </c>
      <c r="T2906" t="s">
        <v>2719</v>
      </c>
      <c r="V2906" t="s">
        <v>2714</v>
      </c>
      <c r="W2906">
        <v>0.95</v>
      </c>
      <c r="X2906" t="b">
        <v>1</v>
      </c>
      <c r="Y2906" t="s">
        <v>2720</v>
      </c>
    </row>
    <row r="2907" spans="1:25" x14ac:dyDescent="0.35">
      <c r="A2907" t="s">
        <v>2778</v>
      </c>
      <c r="B2907" t="s">
        <v>1497</v>
      </c>
      <c r="C2907" t="s">
        <v>2111</v>
      </c>
      <c r="D2907">
        <v>6.8493150684931503E-3</v>
      </c>
      <c r="E2907">
        <v>-6.6482060652164202E-3</v>
      </c>
      <c r="F2907">
        <v>2.0346836202202699E-2</v>
      </c>
      <c r="G2907">
        <v>1</v>
      </c>
      <c r="H2907">
        <v>6.8493150684931503E-3</v>
      </c>
      <c r="I2907">
        <v>146</v>
      </c>
      <c r="J2907" t="s">
        <v>57</v>
      </c>
      <c r="K2907" t="s">
        <v>2716</v>
      </c>
      <c r="L2907" t="s">
        <v>2776</v>
      </c>
      <c r="N2907" t="s">
        <v>3308</v>
      </c>
      <c r="O2907" t="s">
        <v>2763</v>
      </c>
      <c r="P2907" t="s">
        <v>2764</v>
      </c>
      <c r="Q2907" t="s">
        <v>2779</v>
      </c>
      <c r="R2907" t="s">
        <v>57</v>
      </c>
      <c r="S2907" t="s">
        <v>1496</v>
      </c>
      <c r="T2907" t="s">
        <v>2719</v>
      </c>
      <c r="V2907" t="s">
        <v>2714</v>
      </c>
      <c r="W2907">
        <v>0.95</v>
      </c>
      <c r="X2907" t="b">
        <v>1</v>
      </c>
      <c r="Y2907" t="s">
        <v>2720</v>
      </c>
    </row>
    <row r="2908" spans="1:25" x14ac:dyDescent="0.35">
      <c r="A2908" t="s">
        <v>2778</v>
      </c>
      <c r="B2908" t="s">
        <v>1497</v>
      </c>
      <c r="C2908" t="s">
        <v>1531</v>
      </c>
      <c r="D2908">
        <v>0.198630136986301</v>
      </c>
      <c r="E2908">
        <v>0.13333784038045701</v>
      </c>
      <c r="F2908">
        <v>0.26392243359214501</v>
      </c>
      <c r="G2908">
        <v>29</v>
      </c>
      <c r="H2908">
        <v>0.198630136986301</v>
      </c>
      <c r="I2908">
        <v>146</v>
      </c>
      <c r="J2908" t="s">
        <v>57</v>
      </c>
      <c r="K2908" t="s">
        <v>2716</v>
      </c>
      <c r="L2908" t="s">
        <v>2777</v>
      </c>
      <c r="N2908" t="s">
        <v>3308</v>
      </c>
      <c r="O2908" t="s">
        <v>2763</v>
      </c>
      <c r="P2908" t="s">
        <v>2764</v>
      </c>
      <c r="Q2908" t="s">
        <v>2779</v>
      </c>
      <c r="R2908" t="s">
        <v>57</v>
      </c>
      <c r="S2908" t="s">
        <v>1496</v>
      </c>
      <c r="T2908" t="s">
        <v>2719</v>
      </c>
      <c r="V2908" t="s">
        <v>2714</v>
      </c>
      <c r="W2908">
        <v>0.95</v>
      </c>
      <c r="X2908" t="b">
        <v>1</v>
      </c>
      <c r="Y2908" t="s">
        <v>2720</v>
      </c>
    </row>
    <row r="2909" spans="1:25" x14ac:dyDescent="0.35">
      <c r="A2909" t="s">
        <v>2780</v>
      </c>
      <c r="B2909" t="s">
        <v>1527</v>
      </c>
      <c r="C2909" t="s">
        <v>1609</v>
      </c>
      <c r="D2909">
        <v>6.3829787234042507E-2</v>
      </c>
      <c r="E2909">
        <v>-6.6928168458396196E-3</v>
      </c>
      <c r="F2909">
        <v>0.13435239131392501</v>
      </c>
      <c r="G2909">
        <v>3</v>
      </c>
      <c r="H2909">
        <v>6.3829787234042507E-2</v>
      </c>
      <c r="I2909">
        <v>47</v>
      </c>
      <c r="J2909" t="s">
        <v>59</v>
      </c>
      <c r="K2909" t="s">
        <v>2716</v>
      </c>
      <c r="L2909" t="s">
        <v>2762</v>
      </c>
      <c r="N2909" t="s">
        <v>3308</v>
      </c>
      <c r="O2909" t="s">
        <v>2763</v>
      </c>
      <c r="P2909" t="s">
        <v>2764</v>
      </c>
      <c r="Q2909" t="s">
        <v>2781</v>
      </c>
      <c r="R2909" t="s">
        <v>59</v>
      </c>
      <c r="S2909" t="s">
        <v>1496</v>
      </c>
      <c r="T2909" t="s">
        <v>2719</v>
      </c>
      <c r="V2909" t="s">
        <v>2714</v>
      </c>
      <c r="W2909">
        <v>0.95</v>
      </c>
      <c r="X2909" t="b">
        <v>1</v>
      </c>
      <c r="Y2909" t="s">
        <v>2720</v>
      </c>
    </row>
    <row r="2910" spans="1:25" x14ac:dyDescent="0.35">
      <c r="A2910" t="s">
        <v>2780</v>
      </c>
      <c r="B2910" t="s">
        <v>1527</v>
      </c>
      <c r="C2910" t="s">
        <v>1639</v>
      </c>
      <c r="D2910">
        <v>4.2553191489361701E-2</v>
      </c>
      <c r="E2910">
        <v>-1.56789322963653E-2</v>
      </c>
      <c r="F2910">
        <v>0.10078531527508899</v>
      </c>
      <c r="G2910">
        <v>2</v>
      </c>
      <c r="H2910">
        <v>4.2553191489361701E-2</v>
      </c>
      <c r="I2910">
        <v>47</v>
      </c>
      <c r="J2910" t="s">
        <v>59</v>
      </c>
      <c r="K2910" t="s">
        <v>2716</v>
      </c>
      <c r="L2910" t="s">
        <v>2766</v>
      </c>
      <c r="N2910" t="s">
        <v>3308</v>
      </c>
      <c r="O2910" t="s">
        <v>2763</v>
      </c>
      <c r="P2910" t="s">
        <v>2764</v>
      </c>
      <c r="Q2910" t="s">
        <v>2781</v>
      </c>
      <c r="R2910" t="s">
        <v>59</v>
      </c>
      <c r="S2910" t="s">
        <v>1496</v>
      </c>
      <c r="T2910" t="s">
        <v>2719</v>
      </c>
      <c r="V2910" t="s">
        <v>2714</v>
      </c>
      <c r="W2910">
        <v>0.95</v>
      </c>
      <c r="X2910" t="b">
        <v>1</v>
      </c>
      <c r="Y2910" t="s">
        <v>2720</v>
      </c>
    </row>
    <row r="2911" spans="1:25" x14ac:dyDescent="0.35">
      <c r="A2911" t="s">
        <v>2780</v>
      </c>
      <c r="B2911" t="s">
        <v>1527</v>
      </c>
      <c r="C2911" t="s">
        <v>1551</v>
      </c>
      <c r="D2911">
        <v>6.3829787234042507E-2</v>
      </c>
      <c r="E2911">
        <v>-6.6928168458396196E-3</v>
      </c>
      <c r="F2911">
        <v>0.13435239131392501</v>
      </c>
      <c r="G2911">
        <v>3</v>
      </c>
      <c r="H2911">
        <v>6.3829787234042507E-2</v>
      </c>
      <c r="I2911">
        <v>47</v>
      </c>
      <c r="J2911" t="s">
        <v>59</v>
      </c>
      <c r="K2911" t="s">
        <v>2716</v>
      </c>
      <c r="L2911" t="s">
        <v>2767</v>
      </c>
      <c r="N2911" t="s">
        <v>3308</v>
      </c>
      <c r="O2911" t="s">
        <v>2763</v>
      </c>
      <c r="P2911" t="s">
        <v>2764</v>
      </c>
      <c r="Q2911" t="s">
        <v>2781</v>
      </c>
      <c r="R2911" t="s">
        <v>59</v>
      </c>
      <c r="S2911" t="s">
        <v>1496</v>
      </c>
      <c r="T2911" t="s">
        <v>2719</v>
      </c>
      <c r="V2911" t="s">
        <v>2714</v>
      </c>
      <c r="W2911">
        <v>0.95</v>
      </c>
      <c r="X2911" t="b">
        <v>1</v>
      </c>
      <c r="Y2911" t="s">
        <v>2720</v>
      </c>
    </row>
    <row r="2912" spans="1:25" x14ac:dyDescent="0.35">
      <c r="A2912" t="s">
        <v>2780</v>
      </c>
      <c r="B2912" t="s">
        <v>1527</v>
      </c>
      <c r="C2912" t="s">
        <v>1530</v>
      </c>
      <c r="D2912">
        <v>4.2553191489361701E-2</v>
      </c>
      <c r="E2912">
        <v>-1.56789322963653E-2</v>
      </c>
      <c r="F2912">
        <v>0.10078531527508899</v>
      </c>
      <c r="G2912">
        <v>2</v>
      </c>
      <c r="H2912">
        <v>4.2553191489361701E-2</v>
      </c>
      <c r="I2912">
        <v>47</v>
      </c>
      <c r="J2912" t="s">
        <v>59</v>
      </c>
      <c r="K2912" t="s">
        <v>2716</v>
      </c>
      <c r="L2912" t="s">
        <v>2768</v>
      </c>
      <c r="N2912" t="s">
        <v>3308</v>
      </c>
      <c r="O2912" t="s">
        <v>2763</v>
      </c>
      <c r="P2912" t="s">
        <v>2764</v>
      </c>
      <c r="Q2912" t="s">
        <v>2781</v>
      </c>
      <c r="R2912" t="s">
        <v>59</v>
      </c>
      <c r="S2912" t="s">
        <v>1496</v>
      </c>
      <c r="T2912" t="s">
        <v>2719</v>
      </c>
      <c r="V2912" t="s">
        <v>2714</v>
      </c>
      <c r="W2912">
        <v>0.95</v>
      </c>
      <c r="X2912" t="b">
        <v>1</v>
      </c>
      <c r="Y2912" t="s">
        <v>2720</v>
      </c>
    </row>
    <row r="2913" spans="1:25" x14ac:dyDescent="0.35">
      <c r="A2913" t="s">
        <v>2780</v>
      </c>
      <c r="B2913" t="s">
        <v>1527</v>
      </c>
      <c r="C2913" t="s">
        <v>1734</v>
      </c>
      <c r="D2913">
        <v>0.12765957446808501</v>
      </c>
      <c r="E2913">
        <v>3.1385593952597997E-2</v>
      </c>
      <c r="F2913">
        <v>0.22393355498357201</v>
      </c>
      <c r="G2913">
        <v>6</v>
      </c>
      <c r="H2913">
        <v>0.12765957446808501</v>
      </c>
      <c r="I2913">
        <v>47</v>
      </c>
      <c r="J2913" t="s">
        <v>59</v>
      </c>
      <c r="K2913" t="s">
        <v>2716</v>
      </c>
      <c r="L2913" t="s">
        <v>2769</v>
      </c>
      <c r="N2913" t="s">
        <v>3308</v>
      </c>
      <c r="O2913" t="s">
        <v>2763</v>
      </c>
      <c r="P2913" t="s">
        <v>2764</v>
      </c>
      <c r="Q2913" t="s">
        <v>2781</v>
      </c>
      <c r="R2913" t="s">
        <v>59</v>
      </c>
      <c r="S2913" t="s">
        <v>1496</v>
      </c>
      <c r="T2913" t="s">
        <v>2719</v>
      </c>
      <c r="V2913" t="s">
        <v>2714</v>
      </c>
      <c r="W2913">
        <v>0.95</v>
      </c>
      <c r="X2913" t="b">
        <v>1</v>
      </c>
      <c r="Y2913" t="s">
        <v>2720</v>
      </c>
    </row>
    <row r="2914" spans="1:25" x14ac:dyDescent="0.35">
      <c r="A2914" t="s">
        <v>2780</v>
      </c>
      <c r="B2914" t="s">
        <v>1527</v>
      </c>
      <c r="C2914" t="s">
        <v>1503</v>
      </c>
      <c r="D2914">
        <v>8.5106382978723402E-2</v>
      </c>
      <c r="E2914">
        <v>4.6045816612268501E-3</v>
      </c>
      <c r="F2914">
        <v>0.16560818429622001</v>
      </c>
      <c r="G2914">
        <v>4</v>
      </c>
      <c r="H2914">
        <v>8.5106382978723402E-2</v>
      </c>
      <c r="I2914">
        <v>47</v>
      </c>
      <c r="J2914" t="s">
        <v>59</v>
      </c>
      <c r="K2914" t="s">
        <v>2716</v>
      </c>
      <c r="L2914" t="s">
        <v>2770</v>
      </c>
      <c r="N2914" t="s">
        <v>3308</v>
      </c>
      <c r="O2914" t="s">
        <v>2763</v>
      </c>
      <c r="P2914" t="s">
        <v>2764</v>
      </c>
      <c r="Q2914" t="s">
        <v>2781</v>
      </c>
      <c r="R2914" t="s">
        <v>59</v>
      </c>
      <c r="S2914" t="s">
        <v>1496</v>
      </c>
      <c r="T2914" t="s">
        <v>2719</v>
      </c>
      <c r="V2914" t="s">
        <v>2714</v>
      </c>
      <c r="W2914">
        <v>0.95</v>
      </c>
      <c r="X2914" t="b">
        <v>1</v>
      </c>
      <c r="Y2914" t="s">
        <v>2720</v>
      </c>
    </row>
    <row r="2915" spans="1:25" x14ac:dyDescent="0.35">
      <c r="A2915" t="s">
        <v>2780</v>
      </c>
      <c r="B2915" t="s">
        <v>1527</v>
      </c>
      <c r="C2915" t="s">
        <v>1501</v>
      </c>
      <c r="D2915">
        <v>4.2553191489361701E-2</v>
      </c>
      <c r="E2915">
        <v>-1.56789322963653E-2</v>
      </c>
      <c r="F2915">
        <v>0.10078531527508899</v>
      </c>
      <c r="G2915">
        <v>2</v>
      </c>
      <c r="H2915">
        <v>4.2553191489361701E-2</v>
      </c>
      <c r="I2915">
        <v>47</v>
      </c>
      <c r="J2915" t="s">
        <v>59</v>
      </c>
      <c r="K2915" t="s">
        <v>2716</v>
      </c>
      <c r="L2915" t="s">
        <v>2772</v>
      </c>
      <c r="N2915" t="s">
        <v>3308</v>
      </c>
      <c r="O2915" t="s">
        <v>2763</v>
      </c>
      <c r="P2915" t="s">
        <v>2764</v>
      </c>
      <c r="Q2915" t="s">
        <v>2781</v>
      </c>
      <c r="R2915" t="s">
        <v>59</v>
      </c>
      <c r="S2915" t="s">
        <v>1496</v>
      </c>
      <c r="T2915" t="s">
        <v>2719</v>
      </c>
      <c r="V2915" t="s">
        <v>2714</v>
      </c>
      <c r="W2915">
        <v>0.95</v>
      </c>
      <c r="X2915" t="b">
        <v>1</v>
      </c>
      <c r="Y2915" t="s">
        <v>2720</v>
      </c>
    </row>
    <row r="2916" spans="1:25" x14ac:dyDescent="0.35">
      <c r="A2916" t="s">
        <v>2780</v>
      </c>
      <c r="B2916" t="s">
        <v>1527</v>
      </c>
      <c r="C2916" t="s">
        <v>1502</v>
      </c>
      <c r="D2916">
        <v>0.319148936170213</v>
      </c>
      <c r="E2916">
        <v>0.18466760679752001</v>
      </c>
      <c r="F2916">
        <v>0.45363026554290498</v>
      </c>
      <c r="G2916">
        <v>15</v>
      </c>
      <c r="H2916">
        <v>0.319148936170213</v>
      </c>
      <c r="I2916">
        <v>47</v>
      </c>
      <c r="J2916" t="s">
        <v>59</v>
      </c>
      <c r="K2916" t="s">
        <v>2716</v>
      </c>
      <c r="L2916" t="s">
        <v>2774</v>
      </c>
      <c r="N2916" t="s">
        <v>3308</v>
      </c>
      <c r="O2916" t="s">
        <v>2763</v>
      </c>
      <c r="P2916" t="s">
        <v>2764</v>
      </c>
      <c r="Q2916" t="s">
        <v>2781</v>
      </c>
      <c r="R2916" t="s">
        <v>59</v>
      </c>
      <c r="S2916" t="s">
        <v>1496</v>
      </c>
      <c r="T2916" t="s">
        <v>2719</v>
      </c>
      <c r="V2916" t="s">
        <v>2714</v>
      </c>
      <c r="W2916">
        <v>0.95</v>
      </c>
      <c r="X2916" t="b">
        <v>1</v>
      </c>
      <c r="Y2916" t="s">
        <v>2720</v>
      </c>
    </row>
    <row r="2917" spans="1:25" x14ac:dyDescent="0.35">
      <c r="A2917" t="s">
        <v>2780</v>
      </c>
      <c r="B2917" t="s">
        <v>1527</v>
      </c>
      <c r="C2917" t="s">
        <v>1531</v>
      </c>
      <c r="D2917">
        <v>0.21276595744680901</v>
      </c>
      <c r="E2917">
        <v>9.4695230572305902E-2</v>
      </c>
      <c r="F2917">
        <v>0.33083668432131103</v>
      </c>
      <c r="G2917">
        <v>10</v>
      </c>
      <c r="H2917">
        <v>0.21276595744680901</v>
      </c>
      <c r="I2917">
        <v>47</v>
      </c>
      <c r="J2917" t="s">
        <v>59</v>
      </c>
      <c r="K2917" t="s">
        <v>2716</v>
      </c>
      <c r="L2917" t="s">
        <v>2777</v>
      </c>
      <c r="N2917" t="s">
        <v>3308</v>
      </c>
      <c r="O2917" t="s">
        <v>2763</v>
      </c>
      <c r="P2917" t="s">
        <v>2764</v>
      </c>
      <c r="Q2917" t="s">
        <v>2781</v>
      </c>
      <c r="R2917" t="s">
        <v>59</v>
      </c>
      <c r="S2917" t="s">
        <v>1496</v>
      </c>
      <c r="T2917" t="s">
        <v>2719</v>
      </c>
      <c r="V2917" t="s">
        <v>2714</v>
      </c>
      <c r="W2917">
        <v>0.95</v>
      </c>
      <c r="X2917" t="b">
        <v>1</v>
      </c>
      <c r="Y2917" t="s">
        <v>2720</v>
      </c>
    </row>
    <row r="2918" spans="1:25" x14ac:dyDescent="0.35">
      <c r="A2918" t="s">
        <v>2780</v>
      </c>
      <c r="B2918" t="s">
        <v>1497</v>
      </c>
      <c r="C2918" t="s">
        <v>1609</v>
      </c>
      <c r="D2918">
        <v>7.8571428571428598E-2</v>
      </c>
      <c r="E2918">
        <v>3.3594757729178797E-2</v>
      </c>
      <c r="F2918">
        <v>0.123548099413678</v>
      </c>
      <c r="G2918">
        <v>11</v>
      </c>
      <c r="H2918">
        <v>7.8571428571428598E-2</v>
      </c>
      <c r="I2918">
        <v>140</v>
      </c>
      <c r="J2918" t="s">
        <v>59</v>
      </c>
      <c r="K2918" t="s">
        <v>2716</v>
      </c>
      <c r="L2918" t="s">
        <v>2762</v>
      </c>
      <c r="N2918" t="s">
        <v>3308</v>
      </c>
      <c r="O2918" t="s">
        <v>2763</v>
      </c>
      <c r="P2918" t="s">
        <v>2764</v>
      </c>
      <c r="Q2918" t="s">
        <v>2781</v>
      </c>
      <c r="R2918" t="s">
        <v>59</v>
      </c>
      <c r="S2918" t="s">
        <v>1496</v>
      </c>
      <c r="T2918" t="s">
        <v>2719</v>
      </c>
      <c r="V2918" t="s">
        <v>2714</v>
      </c>
      <c r="W2918">
        <v>0.95</v>
      </c>
      <c r="X2918" t="b">
        <v>1</v>
      </c>
      <c r="Y2918" t="s">
        <v>2720</v>
      </c>
    </row>
    <row r="2919" spans="1:25" x14ac:dyDescent="0.35">
      <c r="A2919" t="s">
        <v>2780</v>
      </c>
      <c r="B2919" t="s">
        <v>1497</v>
      </c>
      <c r="C2919" t="s">
        <v>1639</v>
      </c>
      <c r="D2919">
        <v>0.107142857142857</v>
      </c>
      <c r="E2919">
        <v>5.54421189276951E-2</v>
      </c>
      <c r="F2919">
        <v>0.15884359535801901</v>
      </c>
      <c r="G2919">
        <v>15</v>
      </c>
      <c r="H2919">
        <v>0.107142857142857</v>
      </c>
      <c r="I2919">
        <v>140</v>
      </c>
      <c r="J2919" t="s">
        <v>59</v>
      </c>
      <c r="K2919" t="s">
        <v>2716</v>
      </c>
      <c r="L2919" t="s">
        <v>2766</v>
      </c>
      <c r="N2919" t="s">
        <v>3308</v>
      </c>
      <c r="O2919" t="s">
        <v>2763</v>
      </c>
      <c r="P2919" t="s">
        <v>2764</v>
      </c>
      <c r="Q2919" t="s">
        <v>2781</v>
      </c>
      <c r="R2919" t="s">
        <v>59</v>
      </c>
      <c r="S2919" t="s">
        <v>1496</v>
      </c>
      <c r="T2919" t="s">
        <v>2719</v>
      </c>
      <c r="V2919" t="s">
        <v>2714</v>
      </c>
      <c r="W2919">
        <v>0.95</v>
      </c>
      <c r="X2919" t="b">
        <v>1</v>
      </c>
      <c r="Y2919" t="s">
        <v>2720</v>
      </c>
    </row>
    <row r="2920" spans="1:25" x14ac:dyDescent="0.35">
      <c r="A2920" t="s">
        <v>2780</v>
      </c>
      <c r="B2920" t="s">
        <v>1497</v>
      </c>
      <c r="C2920" t="s">
        <v>1551</v>
      </c>
      <c r="D2920">
        <v>0.121428571428571</v>
      </c>
      <c r="E2920">
        <v>6.6831025206801897E-2</v>
      </c>
      <c r="F2920">
        <v>0.17602611765034101</v>
      </c>
      <c r="G2920">
        <v>17</v>
      </c>
      <c r="H2920">
        <v>0.121428571428571</v>
      </c>
      <c r="I2920">
        <v>140</v>
      </c>
      <c r="J2920" t="s">
        <v>59</v>
      </c>
      <c r="K2920" t="s">
        <v>2716</v>
      </c>
      <c r="L2920" t="s">
        <v>2767</v>
      </c>
      <c r="N2920" t="s">
        <v>3308</v>
      </c>
      <c r="O2920" t="s">
        <v>2763</v>
      </c>
      <c r="P2920" t="s">
        <v>2764</v>
      </c>
      <c r="Q2920" t="s">
        <v>2781</v>
      </c>
      <c r="R2920" t="s">
        <v>59</v>
      </c>
      <c r="S2920" t="s">
        <v>1496</v>
      </c>
      <c r="T2920" t="s">
        <v>2719</v>
      </c>
      <c r="V2920" t="s">
        <v>2714</v>
      </c>
      <c r="W2920">
        <v>0.95</v>
      </c>
      <c r="X2920" t="b">
        <v>1</v>
      </c>
      <c r="Y2920" t="s">
        <v>2720</v>
      </c>
    </row>
    <row r="2921" spans="1:25" x14ac:dyDescent="0.35">
      <c r="A2921" t="s">
        <v>2780</v>
      </c>
      <c r="B2921" t="s">
        <v>1497</v>
      </c>
      <c r="C2921" t="s">
        <v>1530</v>
      </c>
      <c r="D2921">
        <v>0.05</v>
      </c>
      <c r="E2921">
        <v>1.35690120541302E-2</v>
      </c>
      <c r="F2921">
        <v>8.64309879458698E-2</v>
      </c>
      <c r="G2921">
        <v>7</v>
      </c>
      <c r="H2921">
        <v>0.05</v>
      </c>
      <c r="I2921">
        <v>140</v>
      </c>
      <c r="J2921" t="s">
        <v>59</v>
      </c>
      <c r="K2921" t="s">
        <v>2716</v>
      </c>
      <c r="L2921" t="s">
        <v>2768</v>
      </c>
      <c r="N2921" t="s">
        <v>3308</v>
      </c>
      <c r="O2921" t="s">
        <v>2763</v>
      </c>
      <c r="P2921" t="s">
        <v>2764</v>
      </c>
      <c r="Q2921" t="s">
        <v>2781</v>
      </c>
      <c r="R2921" t="s">
        <v>59</v>
      </c>
      <c r="S2921" t="s">
        <v>1496</v>
      </c>
      <c r="T2921" t="s">
        <v>2719</v>
      </c>
      <c r="V2921" t="s">
        <v>2714</v>
      </c>
      <c r="W2921">
        <v>0.95</v>
      </c>
      <c r="X2921" t="b">
        <v>1</v>
      </c>
      <c r="Y2921" t="s">
        <v>2720</v>
      </c>
    </row>
    <row r="2922" spans="1:25" x14ac:dyDescent="0.35">
      <c r="A2922" t="s">
        <v>2780</v>
      </c>
      <c r="B2922" t="s">
        <v>1497</v>
      </c>
      <c r="C2922" t="s">
        <v>1734</v>
      </c>
      <c r="D2922">
        <v>0.1</v>
      </c>
      <c r="E2922">
        <v>4.9852948988612103E-2</v>
      </c>
      <c r="F2922">
        <v>0.15014705101138801</v>
      </c>
      <c r="G2922">
        <v>14</v>
      </c>
      <c r="H2922">
        <v>0.1</v>
      </c>
      <c r="I2922">
        <v>140</v>
      </c>
      <c r="J2922" t="s">
        <v>59</v>
      </c>
      <c r="K2922" t="s">
        <v>2716</v>
      </c>
      <c r="L2922" t="s">
        <v>2769</v>
      </c>
      <c r="N2922" t="s">
        <v>3308</v>
      </c>
      <c r="O2922" t="s">
        <v>2763</v>
      </c>
      <c r="P2922" t="s">
        <v>2764</v>
      </c>
      <c r="Q2922" t="s">
        <v>2781</v>
      </c>
      <c r="R2922" t="s">
        <v>59</v>
      </c>
      <c r="S2922" t="s">
        <v>1496</v>
      </c>
      <c r="T2922" t="s">
        <v>2719</v>
      </c>
      <c r="V2922" t="s">
        <v>2714</v>
      </c>
      <c r="W2922">
        <v>0.95</v>
      </c>
      <c r="X2922" t="b">
        <v>1</v>
      </c>
      <c r="Y2922" t="s">
        <v>2720</v>
      </c>
    </row>
    <row r="2923" spans="1:25" x14ac:dyDescent="0.35">
      <c r="A2923" t="s">
        <v>2780</v>
      </c>
      <c r="B2923" t="s">
        <v>1497</v>
      </c>
      <c r="C2923" t="s">
        <v>1503</v>
      </c>
      <c r="D2923">
        <v>0.05</v>
      </c>
      <c r="E2923">
        <v>1.35690120541302E-2</v>
      </c>
      <c r="F2923">
        <v>8.64309879458698E-2</v>
      </c>
      <c r="G2923">
        <v>7</v>
      </c>
      <c r="H2923">
        <v>0.05</v>
      </c>
      <c r="I2923">
        <v>140</v>
      </c>
      <c r="J2923" t="s">
        <v>59</v>
      </c>
      <c r="K2923" t="s">
        <v>2716</v>
      </c>
      <c r="L2923" t="s">
        <v>2770</v>
      </c>
      <c r="N2923" t="s">
        <v>3308</v>
      </c>
      <c r="O2923" t="s">
        <v>2763</v>
      </c>
      <c r="P2923" t="s">
        <v>2764</v>
      </c>
      <c r="Q2923" t="s">
        <v>2781</v>
      </c>
      <c r="R2923" t="s">
        <v>59</v>
      </c>
      <c r="S2923" t="s">
        <v>1496</v>
      </c>
      <c r="T2923" t="s">
        <v>2719</v>
      </c>
      <c r="V2923" t="s">
        <v>2714</v>
      </c>
      <c r="W2923">
        <v>0.95</v>
      </c>
      <c r="X2923" t="b">
        <v>1</v>
      </c>
      <c r="Y2923" t="s">
        <v>2720</v>
      </c>
    </row>
    <row r="2924" spans="1:25" x14ac:dyDescent="0.35">
      <c r="A2924" t="s">
        <v>2780</v>
      </c>
      <c r="B2924" t="s">
        <v>1497</v>
      </c>
      <c r="C2924" t="s">
        <v>1592</v>
      </c>
      <c r="D2924">
        <v>4.2857142857142899E-2</v>
      </c>
      <c r="E2924">
        <v>9.0020403885566307E-3</v>
      </c>
      <c r="F2924">
        <v>7.6712245325729095E-2</v>
      </c>
      <c r="G2924">
        <v>6</v>
      </c>
      <c r="H2924">
        <v>4.2857142857142899E-2</v>
      </c>
      <c r="I2924">
        <v>140</v>
      </c>
      <c r="J2924" t="s">
        <v>59</v>
      </c>
      <c r="K2924" t="s">
        <v>2716</v>
      </c>
      <c r="L2924" t="s">
        <v>2771</v>
      </c>
      <c r="N2924" t="s">
        <v>3308</v>
      </c>
      <c r="O2924" t="s">
        <v>2763</v>
      </c>
      <c r="P2924" t="s">
        <v>2764</v>
      </c>
      <c r="Q2924" t="s">
        <v>2781</v>
      </c>
      <c r="R2924" t="s">
        <v>59</v>
      </c>
      <c r="S2924" t="s">
        <v>1496</v>
      </c>
      <c r="T2924" t="s">
        <v>2719</v>
      </c>
      <c r="V2924" t="s">
        <v>2714</v>
      </c>
      <c r="W2924">
        <v>0.95</v>
      </c>
      <c r="X2924" t="b">
        <v>1</v>
      </c>
      <c r="Y2924" t="s">
        <v>2720</v>
      </c>
    </row>
    <row r="2925" spans="1:25" x14ac:dyDescent="0.35">
      <c r="A2925" t="s">
        <v>2780</v>
      </c>
      <c r="B2925" t="s">
        <v>1497</v>
      </c>
      <c r="C2925" t="s">
        <v>1501</v>
      </c>
      <c r="D2925">
        <v>6.4285714285714293E-2</v>
      </c>
      <c r="E2925">
        <v>2.3288626223791999E-2</v>
      </c>
      <c r="F2925">
        <v>0.105282802347637</v>
      </c>
      <c r="G2925">
        <v>9</v>
      </c>
      <c r="H2925">
        <v>6.4285714285714293E-2</v>
      </c>
      <c r="I2925">
        <v>140</v>
      </c>
      <c r="J2925" t="s">
        <v>59</v>
      </c>
      <c r="K2925" t="s">
        <v>2716</v>
      </c>
      <c r="L2925" t="s">
        <v>2772</v>
      </c>
      <c r="N2925" t="s">
        <v>3308</v>
      </c>
      <c r="O2925" t="s">
        <v>2763</v>
      </c>
      <c r="P2925" t="s">
        <v>2764</v>
      </c>
      <c r="Q2925" t="s">
        <v>2781</v>
      </c>
      <c r="R2925" t="s">
        <v>59</v>
      </c>
      <c r="S2925" t="s">
        <v>1496</v>
      </c>
      <c r="T2925" t="s">
        <v>2719</v>
      </c>
      <c r="V2925" t="s">
        <v>2714</v>
      </c>
      <c r="W2925">
        <v>0.95</v>
      </c>
      <c r="X2925" t="b">
        <v>1</v>
      </c>
      <c r="Y2925" t="s">
        <v>2720</v>
      </c>
    </row>
    <row r="2926" spans="1:25" x14ac:dyDescent="0.35">
      <c r="A2926" t="s">
        <v>2780</v>
      </c>
      <c r="B2926" t="s">
        <v>1497</v>
      </c>
      <c r="C2926" t="s">
        <v>1867</v>
      </c>
      <c r="D2926">
        <v>7.14285714285714E-3</v>
      </c>
      <c r="E2926">
        <v>-6.9339288567378497E-3</v>
      </c>
      <c r="F2926">
        <v>2.1219643142452099E-2</v>
      </c>
      <c r="G2926">
        <v>1</v>
      </c>
      <c r="H2926">
        <v>7.14285714285714E-3</v>
      </c>
      <c r="I2926">
        <v>140</v>
      </c>
      <c r="J2926" t="s">
        <v>59</v>
      </c>
      <c r="K2926" t="s">
        <v>2716</v>
      </c>
      <c r="L2926" t="s">
        <v>2773</v>
      </c>
      <c r="N2926" t="s">
        <v>3308</v>
      </c>
      <c r="O2926" t="s">
        <v>2763</v>
      </c>
      <c r="P2926" t="s">
        <v>2764</v>
      </c>
      <c r="Q2926" t="s">
        <v>2781</v>
      </c>
      <c r="R2926" t="s">
        <v>59</v>
      </c>
      <c r="S2926" t="s">
        <v>1496</v>
      </c>
      <c r="T2926" t="s">
        <v>2719</v>
      </c>
      <c r="V2926" t="s">
        <v>2714</v>
      </c>
      <c r="W2926">
        <v>0.95</v>
      </c>
      <c r="X2926" t="b">
        <v>1</v>
      </c>
      <c r="Y2926" t="s">
        <v>2720</v>
      </c>
    </row>
    <row r="2927" spans="1:25" x14ac:dyDescent="0.35">
      <c r="A2927" t="s">
        <v>2780</v>
      </c>
      <c r="B2927" t="s">
        <v>1497</v>
      </c>
      <c r="C2927" t="s">
        <v>1502</v>
      </c>
      <c r="D2927">
        <v>0.25</v>
      </c>
      <c r="E2927">
        <v>0.17761896649877301</v>
      </c>
      <c r="F2927">
        <v>0.32238103350122699</v>
      </c>
      <c r="G2927">
        <v>35</v>
      </c>
      <c r="H2927">
        <v>0.25</v>
      </c>
      <c r="I2927">
        <v>140</v>
      </c>
      <c r="J2927" t="s">
        <v>59</v>
      </c>
      <c r="K2927" t="s">
        <v>2716</v>
      </c>
      <c r="L2927" t="s">
        <v>2774</v>
      </c>
      <c r="N2927" t="s">
        <v>3308</v>
      </c>
      <c r="O2927" t="s">
        <v>2763</v>
      </c>
      <c r="P2927" t="s">
        <v>2764</v>
      </c>
      <c r="Q2927" t="s">
        <v>2781</v>
      </c>
      <c r="R2927" t="s">
        <v>59</v>
      </c>
      <c r="S2927" t="s">
        <v>1496</v>
      </c>
      <c r="T2927" t="s">
        <v>2719</v>
      </c>
      <c r="V2927" t="s">
        <v>2714</v>
      </c>
      <c r="W2927">
        <v>0.95</v>
      </c>
      <c r="X2927" t="b">
        <v>1</v>
      </c>
      <c r="Y2927" t="s">
        <v>2720</v>
      </c>
    </row>
    <row r="2928" spans="1:25" x14ac:dyDescent="0.35">
      <c r="A2928" t="s">
        <v>2780</v>
      </c>
      <c r="B2928" t="s">
        <v>1497</v>
      </c>
      <c r="C2928" t="s">
        <v>2111</v>
      </c>
      <c r="D2928">
        <v>7.14285714285714E-3</v>
      </c>
      <c r="E2928">
        <v>-6.9339288567378402E-3</v>
      </c>
      <c r="F2928">
        <v>2.1219643142452099E-2</v>
      </c>
      <c r="G2928">
        <v>1</v>
      </c>
      <c r="H2928">
        <v>7.14285714285714E-3</v>
      </c>
      <c r="I2928">
        <v>140</v>
      </c>
      <c r="J2928" t="s">
        <v>59</v>
      </c>
      <c r="K2928" t="s">
        <v>2716</v>
      </c>
      <c r="L2928" t="s">
        <v>2776</v>
      </c>
      <c r="N2928" t="s">
        <v>3308</v>
      </c>
      <c r="O2928" t="s">
        <v>2763</v>
      </c>
      <c r="P2928" t="s">
        <v>2764</v>
      </c>
      <c r="Q2928" t="s">
        <v>2781</v>
      </c>
      <c r="R2928" t="s">
        <v>59</v>
      </c>
      <c r="S2928" t="s">
        <v>1496</v>
      </c>
      <c r="T2928" t="s">
        <v>2719</v>
      </c>
      <c r="V2928" t="s">
        <v>2714</v>
      </c>
      <c r="W2928">
        <v>0.95</v>
      </c>
      <c r="X2928" t="b">
        <v>1</v>
      </c>
      <c r="Y2928" t="s">
        <v>2720</v>
      </c>
    </row>
    <row r="2929" spans="1:25" x14ac:dyDescent="0.35">
      <c r="A2929" t="s">
        <v>2780</v>
      </c>
      <c r="B2929" t="s">
        <v>1497</v>
      </c>
      <c r="C2929" t="s">
        <v>1531</v>
      </c>
      <c r="D2929">
        <v>0.121428571428571</v>
      </c>
      <c r="E2929">
        <v>6.6831025206801897E-2</v>
      </c>
      <c r="F2929">
        <v>0.17602611765034101</v>
      </c>
      <c r="G2929">
        <v>17</v>
      </c>
      <c r="H2929">
        <v>0.121428571428571</v>
      </c>
      <c r="I2929">
        <v>140</v>
      </c>
      <c r="J2929" t="s">
        <v>59</v>
      </c>
      <c r="K2929" t="s">
        <v>2716</v>
      </c>
      <c r="L2929" t="s">
        <v>2777</v>
      </c>
      <c r="N2929" t="s">
        <v>3308</v>
      </c>
      <c r="O2929" t="s">
        <v>2763</v>
      </c>
      <c r="P2929" t="s">
        <v>2764</v>
      </c>
      <c r="Q2929" t="s">
        <v>2781</v>
      </c>
      <c r="R2929" t="s">
        <v>59</v>
      </c>
      <c r="S2929" t="s">
        <v>1496</v>
      </c>
      <c r="T2929" t="s">
        <v>2719</v>
      </c>
      <c r="V2929" t="s">
        <v>2714</v>
      </c>
      <c r="W2929">
        <v>0.95</v>
      </c>
      <c r="X2929" t="b">
        <v>1</v>
      </c>
      <c r="Y2929" t="s">
        <v>2720</v>
      </c>
    </row>
    <row r="2930" spans="1:25" x14ac:dyDescent="0.35">
      <c r="A2930" t="s">
        <v>2782</v>
      </c>
      <c r="B2930" t="s">
        <v>1527</v>
      </c>
      <c r="C2930" t="s">
        <v>1500</v>
      </c>
      <c r="D2930">
        <v>0.89285714285714302</v>
      </c>
      <c r="E2930">
        <v>0.77661022608518604</v>
      </c>
      <c r="F2930">
        <v>1.0091040596291001</v>
      </c>
      <c r="G2930">
        <v>25</v>
      </c>
      <c r="H2930">
        <v>0.89285714285714302</v>
      </c>
      <c r="I2930">
        <v>28</v>
      </c>
      <c r="J2930" t="s">
        <v>99</v>
      </c>
      <c r="K2930" t="s">
        <v>2716</v>
      </c>
      <c r="L2930" t="s">
        <v>2731</v>
      </c>
      <c r="N2930" t="s">
        <v>3308</v>
      </c>
      <c r="O2930" t="s">
        <v>2763</v>
      </c>
      <c r="P2930" t="s">
        <v>2783</v>
      </c>
      <c r="Q2930" t="s">
        <v>2784</v>
      </c>
      <c r="R2930" t="s">
        <v>99</v>
      </c>
      <c r="T2930" t="s">
        <v>2719</v>
      </c>
      <c r="V2930" t="s">
        <v>2714</v>
      </c>
      <c r="W2930">
        <v>0.95</v>
      </c>
      <c r="X2930" t="b">
        <v>1</v>
      </c>
      <c r="Y2930" t="s">
        <v>2720</v>
      </c>
    </row>
    <row r="2931" spans="1:25" x14ac:dyDescent="0.35">
      <c r="A2931" t="s">
        <v>2782</v>
      </c>
      <c r="B2931" t="s">
        <v>1527</v>
      </c>
      <c r="C2931" t="s">
        <v>1496</v>
      </c>
      <c r="D2931">
        <v>0.107142857142857</v>
      </c>
      <c r="E2931">
        <v>-9.1040596290998897E-3</v>
      </c>
      <c r="F2931">
        <v>0.22338977391481399</v>
      </c>
      <c r="G2931">
        <v>3</v>
      </c>
      <c r="H2931">
        <v>0.107142857142857</v>
      </c>
      <c r="I2931">
        <v>28</v>
      </c>
      <c r="J2931" t="s">
        <v>99</v>
      </c>
      <c r="K2931" t="s">
        <v>2716</v>
      </c>
      <c r="L2931" t="s">
        <v>2733</v>
      </c>
      <c r="N2931" t="s">
        <v>3308</v>
      </c>
      <c r="O2931" t="s">
        <v>2763</v>
      </c>
      <c r="P2931" t="s">
        <v>2783</v>
      </c>
      <c r="Q2931" t="s">
        <v>2784</v>
      </c>
      <c r="R2931" t="s">
        <v>99</v>
      </c>
      <c r="T2931" t="s">
        <v>2719</v>
      </c>
      <c r="V2931" t="s">
        <v>2714</v>
      </c>
      <c r="W2931">
        <v>0.95</v>
      </c>
      <c r="X2931" t="b">
        <v>1</v>
      </c>
      <c r="Y2931" t="s">
        <v>2720</v>
      </c>
    </row>
    <row r="2932" spans="1:25" x14ac:dyDescent="0.35">
      <c r="A2932" t="s">
        <v>2782</v>
      </c>
      <c r="B2932" t="s">
        <v>1497</v>
      </c>
      <c r="C2932" t="s">
        <v>1500</v>
      </c>
      <c r="D2932">
        <v>0.87837837837837796</v>
      </c>
      <c r="E2932">
        <v>0.80281380902161703</v>
      </c>
      <c r="F2932">
        <v>0.95394294773513999</v>
      </c>
      <c r="G2932">
        <v>65</v>
      </c>
      <c r="H2932">
        <v>0.87837837837837796</v>
      </c>
      <c r="I2932">
        <v>74</v>
      </c>
      <c r="J2932" t="s">
        <v>99</v>
      </c>
      <c r="K2932" t="s">
        <v>2716</v>
      </c>
      <c r="L2932" t="s">
        <v>2731</v>
      </c>
      <c r="N2932" t="s">
        <v>3308</v>
      </c>
      <c r="O2932" t="s">
        <v>2763</v>
      </c>
      <c r="P2932" t="s">
        <v>2783</v>
      </c>
      <c r="Q2932" t="s">
        <v>2784</v>
      </c>
      <c r="R2932" t="s">
        <v>99</v>
      </c>
      <c r="T2932" t="s">
        <v>2719</v>
      </c>
      <c r="V2932" t="s">
        <v>2714</v>
      </c>
      <c r="W2932">
        <v>0.95</v>
      </c>
      <c r="X2932" t="b">
        <v>1</v>
      </c>
      <c r="Y2932" t="s">
        <v>2720</v>
      </c>
    </row>
    <row r="2933" spans="1:25" x14ac:dyDescent="0.35">
      <c r="A2933" t="s">
        <v>2782</v>
      </c>
      <c r="B2933" t="s">
        <v>1497</v>
      </c>
      <c r="C2933" t="s">
        <v>1496</v>
      </c>
      <c r="D2933">
        <v>0.121621621621622</v>
      </c>
      <c r="E2933">
        <v>4.6057052264860003E-2</v>
      </c>
      <c r="F2933">
        <v>0.197186190978383</v>
      </c>
      <c r="G2933">
        <v>9</v>
      </c>
      <c r="H2933">
        <v>0.121621621621622</v>
      </c>
      <c r="I2933">
        <v>74</v>
      </c>
      <c r="J2933" t="s">
        <v>99</v>
      </c>
      <c r="K2933" t="s">
        <v>2716</v>
      </c>
      <c r="L2933" t="s">
        <v>2733</v>
      </c>
      <c r="N2933" t="s">
        <v>3308</v>
      </c>
      <c r="O2933" t="s">
        <v>2763</v>
      </c>
      <c r="P2933" t="s">
        <v>2783</v>
      </c>
      <c r="Q2933" t="s">
        <v>2784</v>
      </c>
      <c r="R2933" t="s">
        <v>99</v>
      </c>
      <c r="T2933" t="s">
        <v>2719</v>
      </c>
      <c r="V2933" t="s">
        <v>2714</v>
      </c>
      <c r="W2933">
        <v>0.95</v>
      </c>
      <c r="X2933" t="b">
        <v>1</v>
      </c>
      <c r="Y2933" t="s">
        <v>2720</v>
      </c>
    </row>
    <row r="2934" spans="1:25" x14ac:dyDescent="0.35">
      <c r="A2934" t="s">
        <v>2785</v>
      </c>
      <c r="B2934" t="s">
        <v>1527</v>
      </c>
      <c r="C2934" t="s">
        <v>1610</v>
      </c>
      <c r="D2934">
        <v>0.2</v>
      </c>
      <c r="E2934">
        <v>4.0636714094050098E-2</v>
      </c>
      <c r="F2934">
        <v>0.35936328590595001</v>
      </c>
      <c r="G2934">
        <v>5</v>
      </c>
      <c r="H2934">
        <v>0.2</v>
      </c>
      <c r="I2934">
        <v>25</v>
      </c>
      <c r="J2934" t="s">
        <v>100</v>
      </c>
      <c r="K2934" t="s">
        <v>2786</v>
      </c>
      <c r="L2934" t="s">
        <v>2787</v>
      </c>
      <c r="N2934" t="s">
        <v>3308</v>
      </c>
      <c r="O2934" t="s">
        <v>2763</v>
      </c>
      <c r="P2934" t="s">
        <v>2783</v>
      </c>
      <c r="Q2934" t="s">
        <v>2788</v>
      </c>
      <c r="R2934" t="s">
        <v>100</v>
      </c>
      <c r="S2934" t="s">
        <v>1496</v>
      </c>
      <c r="T2934" t="s">
        <v>2719</v>
      </c>
      <c r="V2934" t="s">
        <v>2714</v>
      </c>
      <c r="W2934">
        <v>0.95</v>
      </c>
      <c r="X2934" t="b">
        <v>1</v>
      </c>
      <c r="Y2934" t="s">
        <v>2720</v>
      </c>
    </row>
    <row r="2935" spans="1:25" x14ac:dyDescent="0.35">
      <c r="A2935" t="s">
        <v>2785</v>
      </c>
      <c r="B2935" t="s">
        <v>1497</v>
      </c>
      <c r="C2935" t="s">
        <v>1610</v>
      </c>
      <c r="D2935">
        <v>0.27692307692307699</v>
      </c>
      <c r="E2935">
        <v>0.16635915504023099</v>
      </c>
      <c r="F2935">
        <v>0.38748699880592302</v>
      </c>
      <c r="G2935">
        <v>18</v>
      </c>
      <c r="H2935">
        <v>0.27692307692307699</v>
      </c>
      <c r="I2935">
        <v>65</v>
      </c>
      <c r="J2935" t="s">
        <v>100</v>
      </c>
      <c r="K2935" t="s">
        <v>2786</v>
      </c>
      <c r="L2935" t="s">
        <v>2787</v>
      </c>
      <c r="N2935" t="s">
        <v>3308</v>
      </c>
      <c r="O2935" t="s">
        <v>2763</v>
      </c>
      <c r="P2935" t="s">
        <v>2783</v>
      </c>
      <c r="Q2935" t="s">
        <v>2788</v>
      </c>
      <c r="R2935" t="s">
        <v>100</v>
      </c>
      <c r="S2935" t="s">
        <v>1496</v>
      </c>
      <c r="T2935" t="s">
        <v>2719</v>
      </c>
      <c r="V2935" t="s">
        <v>2714</v>
      </c>
      <c r="W2935">
        <v>0.95</v>
      </c>
      <c r="X2935" t="b">
        <v>1</v>
      </c>
      <c r="Y2935" t="s">
        <v>2720</v>
      </c>
    </row>
    <row r="2936" spans="1:25" x14ac:dyDescent="0.35">
      <c r="A2936" t="s">
        <v>2785</v>
      </c>
      <c r="B2936" t="s">
        <v>1527</v>
      </c>
      <c r="C2936" t="s">
        <v>1626</v>
      </c>
      <c r="D2936">
        <v>0.4</v>
      </c>
      <c r="E2936">
        <v>0.20482063289857599</v>
      </c>
      <c r="F2936">
        <v>0.59517936710142405</v>
      </c>
      <c r="G2936">
        <v>10</v>
      </c>
      <c r="H2936">
        <v>0.4</v>
      </c>
      <c r="I2936">
        <v>25</v>
      </c>
      <c r="J2936" t="s">
        <v>100</v>
      </c>
      <c r="K2936" t="s">
        <v>2786</v>
      </c>
      <c r="L2936" t="s">
        <v>2789</v>
      </c>
      <c r="N2936" t="s">
        <v>3308</v>
      </c>
      <c r="O2936" t="s">
        <v>2763</v>
      </c>
      <c r="P2936" t="s">
        <v>2783</v>
      </c>
      <c r="Q2936" t="s">
        <v>2788</v>
      </c>
      <c r="R2936" t="s">
        <v>100</v>
      </c>
      <c r="S2936" t="s">
        <v>1496</v>
      </c>
      <c r="T2936" t="s">
        <v>2719</v>
      </c>
      <c r="V2936" t="s">
        <v>2714</v>
      </c>
      <c r="W2936">
        <v>0.95</v>
      </c>
      <c r="X2936" t="b">
        <v>1</v>
      </c>
      <c r="Y2936" t="s">
        <v>2720</v>
      </c>
    </row>
    <row r="2937" spans="1:25" x14ac:dyDescent="0.35">
      <c r="A2937" t="s">
        <v>2785</v>
      </c>
      <c r="B2937" t="s">
        <v>1497</v>
      </c>
      <c r="C2937" t="s">
        <v>1626</v>
      </c>
      <c r="D2937">
        <v>0.492307692307692</v>
      </c>
      <c r="E2937">
        <v>0.36878117048519699</v>
      </c>
      <c r="F2937">
        <v>0.61583421413018802</v>
      </c>
      <c r="G2937">
        <v>32</v>
      </c>
      <c r="H2937">
        <v>0.492307692307692</v>
      </c>
      <c r="I2937">
        <v>65</v>
      </c>
      <c r="J2937" t="s">
        <v>100</v>
      </c>
      <c r="K2937" t="s">
        <v>2786</v>
      </c>
      <c r="L2937" t="s">
        <v>2789</v>
      </c>
      <c r="N2937" t="s">
        <v>3308</v>
      </c>
      <c r="O2937" t="s">
        <v>2763</v>
      </c>
      <c r="P2937" t="s">
        <v>2783</v>
      </c>
      <c r="Q2937" t="s">
        <v>2788</v>
      </c>
      <c r="R2937" t="s">
        <v>100</v>
      </c>
      <c r="S2937" t="s">
        <v>1496</v>
      </c>
      <c r="T2937" t="s">
        <v>2719</v>
      </c>
      <c r="V2937" t="s">
        <v>2714</v>
      </c>
      <c r="W2937">
        <v>0.95</v>
      </c>
      <c r="X2937" t="b">
        <v>1</v>
      </c>
      <c r="Y2937" t="s">
        <v>2720</v>
      </c>
    </row>
    <row r="2938" spans="1:25" x14ac:dyDescent="0.35">
      <c r="A2938" t="s">
        <v>2785</v>
      </c>
      <c r="B2938" t="s">
        <v>1527</v>
      </c>
      <c r="C2938" t="s">
        <v>2790</v>
      </c>
      <c r="D2938">
        <v>0.08</v>
      </c>
      <c r="E2938">
        <v>-2.80854392209288E-2</v>
      </c>
      <c r="F2938">
        <v>0.18808543922092899</v>
      </c>
      <c r="G2938">
        <v>2</v>
      </c>
      <c r="H2938">
        <v>0.08</v>
      </c>
      <c r="I2938">
        <v>25</v>
      </c>
      <c r="J2938" t="s">
        <v>100</v>
      </c>
      <c r="K2938" t="s">
        <v>2786</v>
      </c>
      <c r="L2938" t="s">
        <v>2791</v>
      </c>
      <c r="N2938" t="s">
        <v>3308</v>
      </c>
      <c r="O2938" t="s">
        <v>2763</v>
      </c>
      <c r="P2938" t="s">
        <v>2783</v>
      </c>
      <c r="Q2938" t="s">
        <v>2788</v>
      </c>
      <c r="R2938" t="s">
        <v>100</v>
      </c>
      <c r="S2938" t="s">
        <v>1496</v>
      </c>
      <c r="T2938" t="s">
        <v>2719</v>
      </c>
      <c r="V2938" t="s">
        <v>2714</v>
      </c>
      <c r="W2938">
        <v>0.95</v>
      </c>
      <c r="X2938" t="b">
        <v>1</v>
      </c>
      <c r="Y2938" t="s">
        <v>2720</v>
      </c>
    </row>
    <row r="2939" spans="1:25" x14ac:dyDescent="0.35">
      <c r="A2939" t="s">
        <v>2785</v>
      </c>
      <c r="B2939" t="s">
        <v>1497</v>
      </c>
      <c r="C2939" t="s">
        <v>2790</v>
      </c>
      <c r="D2939">
        <v>7.69230769230769E-2</v>
      </c>
      <c r="E2939">
        <v>1.1083219569394599E-2</v>
      </c>
      <c r="F2939">
        <v>0.14276293427675901</v>
      </c>
      <c r="G2939">
        <v>5</v>
      </c>
      <c r="H2939">
        <v>7.69230769230769E-2</v>
      </c>
      <c r="I2939">
        <v>65</v>
      </c>
      <c r="J2939" t="s">
        <v>100</v>
      </c>
      <c r="K2939" t="s">
        <v>2786</v>
      </c>
      <c r="L2939" t="s">
        <v>2791</v>
      </c>
      <c r="N2939" t="s">
        <v>3308</v>
      </c>
      <c r="O2939" t="s">
        <v>2763</v>
      </c>
      <c r="P2939" t="s">
        <v>2783</v>
      </c>
      <c r="Q2939" t="s">
        <v>2788</v>
      </c>
      <c r="R2939" t="s">
        <v>100</v>
      </c>
      <c r="S2939" t="s">
        <v>1496</v>
      </c>
      <c r="T2939" t="s">
        <v>2719</v>
      </c>
      <c r="V2939" t="s">
        <v>2714</v>
      </c>
      <c r="W2939">
        <v>0.95</v>
      </c>
      <c r="X2939" t="b">
        <v>1</v>
      </c>
      <c r="Y2939" t="s">
        <v>2720</v>
      </c>
    </row>
    <row r="2940" spans="1:25" x14ac:dyDescent="0.35">
      <c r="A2940" t="s">
        <v>2785</v>
      </c>
      <c r="B2940" t="s">
        <v>1527</v>
      </c>
      <c r="C2940" t="s">
        <v>1717</v>
      </c>
      <c r="D2940">
        <v>0.28000000000000003</v>
      </c>
      <c r="E2940">
        <v>0.101115155232831</v>
      </c>
      <c r="F2940">
        <v>0.45888484476717001</v>
      </c>
      <c r="G2940">
        <v>7</v>
      </c>
      <c r="H2940">
        <v>0.28000000000000003</v>
      </c>
      <c r="I2940">
        <v>25</v>
      </c>
      <c r="J2940" t="s">
        <v>100</v>
      </c>
      <c r="K2940" t="s">
        <v>2786</v>
      </c>
      <c r="L2940" t="s">
        <v>2792</v>
      </c>
      <c r="N2940" t="s">
        <v>3308</v>
      </c>
      <c r="O2940" t="s">
        <v>2763</v>
      </c>
      <c r="P2940" t="s">
        <v>2783</v>
      </c>
      <c r="Q2940" t="s">
        <v>2788</v>
      </c>
      <c r="R2940" t="s">
        <v>100</v>
      </c>
      <c r="S2940" t="s">
        <v>1496</v>
      </c>
      <c r="T2940" t="s">
        <v>2719</v>
      </c>
      <c r="V2940" t="s">
        <v>2714</v>
      </c>
      <c r="W2940">
        <v>0.95</v>
      </c>
      <c r="X2940" t="b">
        <v>1</v>
      </c>
      <c r="Y2940" t="s">
        <v>2720</v>
      </c>
    </row>
    <row r="2941" spans="1:25" x14ac:dyDescent="0.35">
      <c r="A2941" t="s">
        <v>2785</v>
      </c>
      <c r="B2941" t="s">
        <v>1497</v>
      </c>
      <c r="C2941" t="s">
        <v>1717</v>
      </c>
      <c r="D2941">
        <v>0.46153846153846201</v>
      </c>
      <c r="E2941">
        <v>0.33836336723268701</v>
      </c>
      <c r="F2941">
        <v>0.58471355584423601</v>
      </c>
      <c r="G2941">
        <v>30</v>
      </c>
      <c r="H2941">
        <v>0.46153846153846201</v>
      </c>
      <c r="I2941">
        <v>65</v>
      </c>
      <c r="J2941" t="s">
        <v>100</v>
      </c>
      <c r="K2941" t="s">
        <v>2786</v>
      </c>
      <c r="L2941" t="s">
        <v>2792</v>
      </c>
      <c r="N2941" t="s">
        <v>3308</v>
      </c>
      <c r="O2941" t="s">
        <v>2763</v>
      </c>
      <c r="P2941" t="s">
        <v>2783</v>
      </c>
      <c r="Q2941" t="s">
        <v>2788</v>
      </c>
      <c r="R2941" t="s">
        <v>100</v>
      </c>
      <c r="S2941" t="s">
        <v>1496</v>
      </c>
      <c r="T2941" t="s">
        <v>2719</v>
      </c>
      <c r="V2941" t="s">
        <v>2714</v>
      </c>
      <c r="W2941">
        <v>0.95</v>
      </c>
      <c r="X2941" t="b">
        <v>1</v>
      </c>
      <c r="Y2941" t="s">
        <v>2720</v>
      </c>
    </row>
    <row r="2942" spans="1:25" x14ac:dyDescent="0.35">
      <c r="A2942" t="s">
        <v>2785</v>
      </c>
      <c r="B2942" t="s">
        <v>1527</v>
      </c>
      <c r="C2942" t="s">
        <v>1708</v>
      </c>
      <c r="D2942">
        <v>0.24</v>
      </c>
      <c r="E2942">
        <v>6.9846572588133399E-2</v>
      </c>
      <c r="F2942">
        <v>0.410153427411867</v>
      </c>
      <c r="G2942">
        <v>6</v>
      </c>
      <c r="H2942">
        <v>0.24</v>
      </c>
      <c r="I2942">
        <v>25</v>
      </c>
      <c r="J2942" t="s">
        <v>100</v>
      </c>
      <c r="K2942" t="s">
        <v>2786</v>
      </c>
      <c r="L2942" t="s">
        <v>2793</v>
      </c>
      <c r="N2942" t="s">
        <v>3308</v>
      </c>
      <c r="O2942" t="s">
        <v>2763</v>
      </c>
      <c r="P2942" t="s">
        <v>2783</v>
      </c>
      <c r="Q2942" t="s">
        <v>2788</v>
      </c>
      <c r="R2942" t="s">
        <v>100</v>
      </c>
      <c r="S2942" t="s">
        <v>1496</v>
      </c>
      <c r="T2942" t="s">
        <v>2719</v>
      </c>
      <c r="V2942" t="s">
        <v>2714</v>
      </c>
      <c r="W2942">
        <v>0.95</v>
      </c>
      <c r="X2942" t="b">
        <v>1</v>
      </c>
      <c r="Y2942" t="s">
        <v>2720</v>
      </c>
    </row>
    <row r="2943" spans="1:25" x14ac:dyDescent="0.35">
      <c r="A2943" t="s">
        <v>2785</v>
      </c>
      <c r="B2943" t="s">
        <v>1497</v>
      </c>
      <c r="C2943" t="s">
        <v>1708</v>
      </c>
      <c r="D2943">
        <v>0.261538461538462</v>
      </c>
      <c r="E2943">
        <v>0.152952587040529</v>
      </c>
      <c r="F2943">
        <v>0.370124336036394</v>
      </c>
      <c r="G2943">
        <v>17</v>
      </c>
      <c r="H2943">
        <v>0.261538461538462</v>
      </c>
      <c r="I2943">
        <v>65</v>
      </c>
      <c r="J2943" t="s">
        <v>100</v>
      </c>
      <c r="K2943" t="s">
        <v>2786</v>
      </c>
      <c r="L2943" t="s">
        <v>2793</v>
      </c>
      <c r="N2943" t="s">
        <v>3308</v>
      </c>
      <c r="O2943" t="s">
        <v>2763</v>
      </c>
      <c r="P2943" t="s">
        <v>2783</v>
      </c>
      <c r="Q2943" t="s">
        <v>2788</v>
      </c>
      <c r="R2943" t="s">
        <v>100</v>
      </c>
      <c r="S2943" t="s">
        <v>1496</v>
      </c>
      <c r="T2943" t="s">
        <v>2719</v>
      </c>
      <c r="V2943" t="s">
        <v>2714</v>
      </c>
      <c r="W2943">
        <v>0.95</v>
      </c>
      <c r="X2943" t="b">
        <v>1</v>
      </c>
      <c r="Y2943" t="s">
        <v>2720</v>
      </c>
    </row>
    <row r="2944" spans="1:25" x14ac:dyDescent="0.35">
      <c r="A2944" t="s">
        <v>2785</v>
      </c>
      <c r="B2944" t="s">
        <v>1527</v>
      </c>
      <c r="C2944" t="s">
        <v>2003</v>
      </c>
      <c r="D2944">
        <v>0.04</v>
      </c>
      <c r="E2944">
        <v>-3.8071746840569402E-2</v>
      </c>
      <c r="F2944">
        <v>0.11807174684056899</v>
      </c>
      <c r="G2944">
        <v>1</v>
      </c>
      <c r="H2944">
        <v>0.04</v>
      </c>
      <c r="I2944">
        <v>25</v>
      </c>
      <c r="J2944" t="s">
        <v>100</v>
      </c>
      <c r="K2944" t="s">
        <v>2786</v>
      </c>
      <c r="L2944" t="s">
        <v>2794</v>
      </c>
      <c r="N2944" t="s">
        <v>3308</v>
      </c>
      <c r="O2944" t="s">
        <v>2763</v>
      </c>
      <c r="P2944" t="s">
        <v>2783</v>
      </c>
      <c r="Q2944" t="s">
        <v>2788</v>
      </c>
      <c r="R2944" t="s">
        <v>100</v>
      </c>
      <c r="S2944" t="s">
        <v>1496</v>
      </c>
      <c r="T2944" t="s">
        <v>2719</v>
      </c>
      <c r="V2944" t="s">
        <v>2714</v>
      </c>
      <c r="W2944">
        <v>0.95</v>
      </c>
      <c r="X2944" t="b">
        <v>1</v>
      </c>
      <c r="Y2944" t="s">
        <v>2720</v>
      </c>
    </row>
    <row r="2945" spans="1:25" x14ac:dyDescent="0.35">
      <c r="A2945" t="s">
        <v>2785</v>
      </c>
      <c r="B2945" t="s">
        <v>1497</v>
      </c>
      <c r="C2945" t="s">
        <v>2003</v>
      </c>
      <c r="D2945">
        <v>6.15384615384615E-2</v>
      </c>
      <c r="E2945">
        <v>2.1607894388641002E-3</v>
      </c>
      <c r="F2945">
        <v>0.120916133638059</v>
      </c>
      <c r="G2945">
        <v>4</v>
      </c>
      <c r="H2945">
        <v>6.15384615384615E-2</v>
      </c>
      <c r="I2945">
        <v>65</v>
      </c>
      <c r="J2945" t="s">
        <v>100</v>
      </c>
      <c r="K2945" t="s">
        <v>2786</v>
      </c>
      <c r="L2945" t="s">
        <v>2794</v>
      </c>
      <c r="N2945" t="s">
        <v>3308</v>
      </c>
      <c r="O2945" t="s">
        <v>2763</v>
      </c>
      <c r="P2945" t="s">
        <v>2783</v>
      </c>
      <c r="Q2945" t="s">
        <v>2788</v>
      </c>
      <c r="R2945" t="s">
        <v>100</v>
      </c>
      <c r="S2945" t="s">
        <v>1496</v>
      </c>
      <c r="T2945" t="s">
        <v>2719</v>
      </c>
      <c r="V2945" t="s">
        <v>2714</v>
      </c>
      <c r="W2945">
        <v>0.95</v>
      </c>
      <c r="X2945" t="b">
        <v>1</v>
      </c>
      <c r="Y2945" t="s">
        <v>2720</v>
      </c>
    </row>
    <row r="2946" spans="1:25" x14ac:dyDescent="0.35">
      <c r="A2946" t="s">
        <v>2785</v>
      </c>
      <c r="B2946" t="s">
        <v>1497</v>
      </c>
      <c r="C2946" t="s">
        <v>1976</v>
      </c>
      <c r="D2946">
        <v>3.0769230769230799E-2</v>
      </c>
      <c r="E2946">
        <v>-1.1899873543707E-2</v>
      </c>
      <c r="F2946">
        <v>7.3438335082168502E-2</v>
      </c>
      <c r="G2946">
        <v>2</v>
      </c>
      <c r="H2946">
        <v>3.0769230769230799E-2</v>
      </c>
      <c r="I2946">
        <v>65</v>
      </c>
      <c r="J2946" t="s">
        <v>100</v>
      </c>
      <c r="K2946" t="s">
        <v>2786</v>
      </c>
      <c r="L2946" t="s">
        <v>2795</v>
      </c>
      <c r="N2946" t="s">
        <v>3308</v>
      </c>
      <c r="O2946" t="s">
        <v>2763</v>
      </c>
      <c r="P2946" t="s">
        <v>2783</v>
      </c>
      <c r="Q2946" t="s">
        <v>2788</v>
      </c>
      <c r="R2946" t="s">
        <v>100</v>
      </c>
      <c r="S2946" t="s">
        <v>1496</v>
      </c>
      <c r="T2946" t="s">
        <v>2719</v>
      </c>
      <c r="V2946" t="s">
        <v>2714</v>
      </c>
      <c r="W2946">
        <v>0.95</v>
      </c>
      <c r="X2946" t="b">
        <v>1</v>
      </c>
      <c r="Y2946" t="s">
        <v>2720</v>
      </c>
    </row>
    <row r="2947" spans="1:25" x14ac:dyDescent="0.35">
      <c r="A2947" t="s">
        <v>2785</v>
      </c>
      <c r="B2947" t="s">
        <v>1527</v>
      </c>
      <c r="C2947" t="s">
        <v>2041</v>
      </c>
      <c r="D2947">
        <v>0.24</v>
      </c>
      <c r="E2947">
        <v>6.9846572588133399E-2</v>
      </c>
      <c r="F2947">
        <v>0.410153427411867</v>
      </c>
      <c r="G2947">
        <v>6</v>
      </c>
      <c r="H2947">
        <v>0.24</v>
      </c>
      <c r="I2947">
        <v>25</v>
      </c>
      <c r="J2947" t="s">
        <v>100</v>
      </c>
      <c r="K2947" t="s">
        <v>2786</v>
      </c>
      <c r="L2947" t="s">
        <v>2796</v>
      </c>
      <c r="N2947" t="s">
        <v>3308</v>
      </c>
      <c r="O2947" t="s">
        <v>2763</v>
      </c>
      <c r="P2947" t="s">
        <v>2783</v>
      </c>
      <c r="Q2947" t="s">
        <v>2788</v>
      </c>
      <c r="R2947" t="s">
        <v>100</v>
      </c>
      <c r="S2947" t="s">
        <v>1496</v>
      </c>
      <c r="T2947" t="s">
        <v>2719</v>
      </c>
      <c r="V2947" t="s">
        <v>2714</v>
      </c>
      <c r="W2947">
        <v>0.95</v>
      </c>
      <c r="X2947" t="b">
        <v>1</v>
      </c>
      <c r="Y2947" t="s">
        <v>2720</v>
      </c>
    </row>
    <row r="2948" spans="1:25" x14ac:dyDescent="0.35">
      <c r="A2948" t="s">
        <v>2785</v>
      </c>
      <c r="B2948" t="s">
        <v>1497</v>
      </c>
      <c r="C2948" t="s">
        <v>2041</v>
      </c>
      <c r="D2948">
        <v>4.6153846153846198E-2</v>
      </c>
      <c r="E2948">
        <v>-5.6885093688248201E-3</v>
      </c>
      <c r="F2948">
        <v>9.7996201676517097E-2</v>
      </c>
      <c r="G2948">
        <v>3</v>
      </c>
      <c r="H2948">
        <v>4.6153846153846198E-2</v>
      </c>
      <c r="I2948">
        <v>65</v>
      </c>
      <c r="J2948" t="s">
        <v>100</v>
      </c>
      <c r="K2948" t="s">
        <v>2786</v>
      </c>
      <c r="L2948" t="s">
        <v>2796</v>
      </c>
      <c r="N2948" t="s">
        <v>3308</v>
      </c>
      <c r="O2948" t="s">
        <v>2763</v>
      </c>
      <c r="P2948" t="s">
        <v>2783</v>
      </c>
      <c r="Q2948" t="s">
        <v>2788</v>
      </c>
      <c r="R2948" t="s">
        <v>100</v>
      </c>
      <c r="S2948" t="s">
        <v>1496</v>
      </c>
      <c r="T2948" t="s">
        <v>2719</v>
      </c>
      <c r="V2948" t="s">
        <v>2714</v>
      </c>
      <c r="W2948">
        <v>0.95</v>
      </c>
      <c r="X2948" t="b">
        <v>1</v>
      </c>
      <c r="Y2948" t="s">
        <v>2720</v>
      </c>
    </row>
    <row r="2949" spans="1:25" x14ac:dyDescent="0.35">
      <c r="A2949" t="s">
        <v>2797</v>
      </c>
      <c r="B2949" t="s">
        <v>1497</v>
      </c>
      <c r="C2949" t="s">
        <v>1610</v>
      </c>
      <c r="D2949">
        <v>0.22222222222222199</v>
      </c>
      <c r="E2949">
        <v>-8.3567190925789001E-2</v>
      </c>
      <c r="F2949">
        <v>0.52801163537023299</v>
      </c>
      <c r="G2949">
        <v>2</v>
      </c>
      <c r="H2949">
        <v>0.22222222222222199</v>
      </c>
      <c r="I2949">
        <v>9</v>
      </c>
      <c r="J2949" t="s">
        <v>113</v>
      </c>
      <c r="K2949" t="s">
        <v>2786</v>
      </c>
      <c r="L2949" t="s">
        <v>2787</v>
      </c>
      <c r="N2949" t="s">
        <v>3308</v>
      </c>
      <c r="O2949" t="s">
        <v>2763</v>
      </c>
      <c r="P2949" t="s">
        <v>2783</v>
      </c>
      <c r="Q2949" t="s">
        <v>2798</v>
      </c>
      <c r="R2949" t="s">
        <v>113</v>
      </c>
      <c r="S2949" t="s">
        <v>1496</v>
      </c>
      <c r="T2949" t="s">
        <v>2719</v>
      </c>
      <c r="V2949" t="s">
        <v>2714</v>
      </c>
      <c r="W2949">
        <v>0.95</v>
      </c>
      <c r="X2949" t="b">
        <v>1</v>
      </c>
      <c r="Y2949" t="s">
        <v>2720</v>
      </c>
    </row>
    <row r="2950" spans="1:25" x14ac:dyDescent="0.35">
      <c r="A2950" t="s">
        <v>2797</v>
      </c>
      <c r="B2950" t="s">
        <v>1497</v>
      </c>
      <c r="C2950" t="s">
        <v>1626</v>
      </c>
      <c r="D2950">
        <v>0.22222222222222199</v>
      </c>
      <c r="E2950">
        <v>-8.3567190925789098E-2</v>
      </c>
      <c r="F2950">
        <v>0.52801163537023399</v>
      </c>
      <c r="G2950">
        <v>2</v>
      </c>
      <c r="H2950">
        <v>0.22222222222222199</v>
      </c>
      <c r="I2950">
        <v>9</v>
      </c>
      <c r="J2950" t="s">
        <v>113</v>
      </c>
      <c r="K2950" t="s">
        <v>2786</v>
      </c>
      <c r="L2950" t="s">
        <v>2789</v>
      </c>
      <c r="N2950" t="s">
        <v>3308</v>
      </c>
      <c r="O2950" t="s">
        <v>2763</v>
      </c>
      <c r="P2950" t="s">
        <v>2783</v>
      </c>
      <c r="Q2950" t="s">
        <v>2798</v>
      </c>
      <c r="R2950" t="s">
        <v>113</v>
      </c>
      <c r="S2950" t="s">
        <v>1496</v>
      </c>
      <c r="T2950" t="s">
        <v>2719</v>
      </c>
      <c r="V2950" t="s">
        <v>2714</v>
      </c>
      <c r="W2950">
        <v>0.95</v>
      </c>
      <c r="X2950" t="b">
        <v>1</v>
      </c>
      <c r="Y2950" t="s">
        <v>2720</v>
      </c>
    </row>
    <row r="2951" spans="1:25" x14ac:dyDescent="0.35">
      <c r="A2951" t="s">
        <v>2797</v>
      </c>
      <c r="B2951" t="s">
        <v>1527</v>
      </c>
      <c r="C2951" t="s">
        <v>1717</v>
      </c>
      <c r="D2951">
        <v>1</v>
      </c>
      <c r="E2951">
        <v>1</v>
      </c>
      <c r="F2951">
        <v>1</v>
      </c>
      <c r="G2951">
        <v>3</v>
      </c>
      <c r="H2951">
        <v>1</v>
      </c>
      <c r="I2951">
        <v>3</v>
      </c>
      <c r="J2951" t="s">
        <v>113</v>
      </c>
      <c r="K2951" t="s">
        <v>2786</v>
      </c>
      <c r="L2951" t="s">
        <v>2792</v>
      </c>
      <c r="N2951" t="s">
        <v>3308</v>
      </c>
      <c r="O2951" t="s">
        <v>2763</v>
      </c>
      <c r="P2951" t="s">
        <v>2783</v>
      </c>
      <c r="Q2951" t="s">
        <v>2798</v>
      </c>
      <c r="R2951" t="s">
        <v>113</v>
      </c>
      <c r="S2951" t="s">
        <v>1496</v>
      </c>
      <c r="T2951" t="s">
        <v>2719</v>
      </c>
      <c r="V2951" t="s">
        <v>2714</v>
      </c>
      <c r="W2951">
        <v>0.95</v>
      </c>
      <c r="X2951" t="b">
        <v>1</v>
      </c>
      <c r="Y2951" t="s">
        <v>2720</v>
      </c>
    </row>
    <row r="2952" spans="1:25" x14ac:dyDescent="0.35">
      <c r="A2952" t="s">
        <v>2797</v>
      </c>
      <c r="B2952" t="s">
        <v>1497</v>
      </c>
      <c r="C2952" t="s">
        <v>1717</v>
      </c>
      <c r="D2952">
        <v>0.33333333333333298</v>
      </c>
      <c r="E2952">
        <v>-1.33992698435335E-2</v>
      </c>
      <c r="F2952">
        <v>0.68006593651019998</v>
      </c>
      <c r="G2952">
        <v>3</v>
      </c>
      <c r="H2952">
        <v>0.33333333333333298</v>
      </c>
      <c r="I2952">
        <v>9</v>
      </c>
      <c r="J2952" t="s">
        <v>113</v>
      </c>
      <c r="K2952" t="s">
        <v>2786</v>
      </c>
      <c r="L2952" t="s">
        <v>2792</v>
      </c>
      <c r="N2952" t="s">
        <v>3308</v>
      </c>
      <c r="O2952" t="s">
        <v>2763</v>
      </c>
      <c r="P2952" t="s">
        <v>2783</v>
      </c>
      <c r="Q2952" t="s">
        <v>2798</v>
      </c>
      <c r="R2952" t="s">
        <v>113</v>
      </c>
      <c r="S2952" t="s">
        <v>1496</v>
      </c>
      <c r="T2952" t="s">
        <v>2719</v>
      </c>
      <c r="V2952" t="s">
        <v>2714</v>
      </c>
      <c r="W2952">
        <v>0.95</v>
      </c>
      <c r="X2952" t="b">
        <v>1</v>
      </c>
      <c r="Y2952" t="s">
        <v>2720</v>
      </c>
    </row>
    <row r="2953" spans="1:25" x14ac:dyDescent="0.35">
      <c r="A2953" t="s">
        <v>2797</v>
      </c>
      <c r="B2953" t="s">
        <v>1497</v>
      </c>
      <c r="C2953" t="s">
        <v>1708</v>
      </c>
      <c r="D2953">
        <v>0.22222222222222199</v>
      </c>
      <c r="E2953">
        <v>-8.3567190925789001E-2</v>
      </c>
      <c r="F2953">
        <v>0.52801163537023299</v>
      </c>
      <c r="G2953">
        <v>2</v>
      </c>
      <c r="H2953">
        <v>0.22222222222222199</v>
      </c>
      <c r="I2953">
        <v>9</v>
      </c>
      <c r="J2953" t="s">
        <v>113</v>
      </c>
      <c r="K2953" t="s">
        <v>2786</v>
      </c>
      <c r="L2953" t="s">
        <v>2793</v>
      </c>
      <c r="N2953" t="s">
        <v>3308</v>
      </c>
      <c r="O2953" t="s">
        <v>2763</v>
      </c>
      <c r="P2953" t="s">
        <v>2783</v>
      </c>
      <c r="Q2953" t="s">
        <v>2798</v>
      </c>
      <c r="R2953" t="s">
        <v>113</v>
      </c>
      <c r="S2953" t="s">
        <v>1496</v>
      </c>
      <c r="T2953" t="s">
        <v>2719</v>
      </c>
      <c r="V2953" t="s">
        <v>2714</v>
      </c>
      <c r="W2953">
        <v>0.95</v>
      </c>
      <c r="X2953" t="b">
        <v>1</v>
      </c>
      <c r="Y2953" t="s">
        <v>2720</v>
      </c>
    </row>
    <row r="2954" spans="1:25" x14ac:dyDescent="0.35">
      <c r="A2954" t="s">
        <v>2799</v>
      </c>
      <c r="B2954" t="s">
        <v>1527</v>
      </c>
      <c r="C2954" t="s">
        <v>1579</v>
      </c>
      <c r="D2954">
        <v>0.35714285714285698</v>
      </c>
      <c r="E2954">
        <v>0.17705390806055701</v>
      </c>
      <c r="F2954">
        <v>0.53723180622515698</v>
      </c>
      <c r="G2954">
        <v>10</v>
      </c>
      <c r="H2954">
        <v>0.35714285714285698</v>
      </c>
      <c r="I2954">
        <v>28</v>
      </c>
      <c r="J2954" t="s">
        <v>126</v>
      </c>
      <c r="K2954" t="s">
        <v>2786</v>
      </c>
      <c r="L2954" t="s">
        <v>2800</v>
      </c>
      <c r="N2954" t="s">
        <v>3308</v>
      </c>
      <c r="O2954" t="s">
        <v>2763</v>
      </c>
      <c r="P2954" t="s">
        <v>2783</v>
      </c>
      <c r="Q2954" t="s">
        <v>2801</v>
      </c>
      <c r="R2954" t="s">
        <v>126</v>
      </c>
      <c r="T2954" t="s">
        <v>2719</v>
      </c>
      <c r="V2954" t="s">
        <v>2714</v>
      </c>
      <c r="W2954">
        <v>0.95</v>
      </c>
      <c r="X2954" t="b">
        <v>1</v>
      </c>
      <c r="Y2954" t="s">
        <v>2720</v>
      </c>
    </row>
    <row r="2955" spans="1:25" x14ac:dyDescent="0.35">
      <c r="A2955" t="s">
        <v>2799</v>
      </c>
      <c r="B2955" t="s">
        <v>1497</v>
      </c>
      <c r="C2955" t="s">
        <v>1579</v>
      </c>
      <c r="D2955">
        <v>0.27027027027027001</v>
      </c>
      <c r="E2955">
        <v>0.167598238497045</v>
      </c>
      <c r="F2955">
        <v>0.37294230204349499</v>
      </c>
      <c r="G2955">
        <v>20</v>
      </c>
      <c r="H2955">
        <v>0.27027027027027001</v>
      </c>
      <c r="I2955">
        <v>74</v>
      </c>
      <c r="J2955" t="s">
        <v>126</v>
      </c>
      <c r="K2955" t="s">
        <v>2786</v>
      </c>
      <c r="L2955" t="s">
        <v>2800</v>
      </c>
      <c r="N2955" t="s">
        <v>3308</v>
      </c>
      <c r="O2955" t="s">
        <v>2763</v>
      </c>
      <c r="P2955" t="s">
        <v>2783</v>
      </c>
      <c r="Q2955" t="s">
        <v>2801</v>
      </c>
      <c r="R2955" t="s">
        <v>126</v>
      </c>
      <c r="T2955" t="s">
        <v>2719</v>
      </c>
      <c r="V2955" t="s">
        <v>2714</v>
      </c>
      <c r="W2955">
        <v>0.95</v>
      </c>
      <c r="X2955" t="b">
        <v>1</v>
      </c>
      <c r="Y2955" t="s">
        <v>2720</v>
      </c>
    </row>
    <row r="2956" spans="1:25" x14ac:dyDescent="0.35">
      <c r="A2956" t="s">
        <v>2799</v>
      </c>
      <c r="B2956" t="s">
        <v>1527</v>
      </c>
      <c r="C2956" t="s">
        <v>1765</v>
      </c>
      <c r="D2956">
        <v>3.5714285714285698E-2</v>
      </c>
      <c r="E2956">
        <v>-3.4033864348888498E-2</v>
      </c>
      <c r="F2956">
        <v>0.10546243577746001</v>
      </c>
      <c r="G2956">
        <v>1</v>
      </c>
      <c r="H2956">
        <v>3.5714285714285698E-2</v>
      </c>
      <c r="I2956">
        <v>28</v>
      </c>
      <c r="J2956" t="s">
        <v>126</v>
      </c>
      <c r="K2956" t="s">
        <v>2786</v>
      </c>
      <c r="L2956" t="s">
        <v>2802</v>
      </c>
      <c r="N2956" t="s">
        <v>3308</v>
      </c>
      <c r="O2956" t="s">
        <v>2763</v>
      </c>
      <c r="P2956" t="s">
        <v>2783</v>
      </c>
      <c r="Q2956" t="s">
        <v>2801</v>
      </c>
      <c r="R2956" t="s">
        <v>126</v>
      </c>
      <c r="T2956" t="s">
        <v>2719</v>
      </c>
      <c r="V2956" t="s">
        <v>2714</v>
      </c>
      <c r="W2956">
        <v>0.95</v>
      </c>
      <c r="X2956" t="b">
        <v>1</v>
      </c>
      <c r="Y2956" t="s">
        <v>2720</v>
      </c>
    </row>
    <row r="2957" spans="1:25" x14ac:dyDescent="0.35">
      <c r="A2957" t="s">
        <v>2799</v>
      </c>
      <c r="B2957" t="s">
        <v>1497</v>
      </c>
      <c r="C2957" t="s">
        <v>1765</v>
      </c>
      <c r="D2957">
        <v>4.0540540540540501E-2</v>
      </c>
      <c r="E2957">
        <v>-5.0558096331848002E-3</v>
      </c>
      <c r="F2957">
        <v>8.6136890714265904E-2</v>
      </c>
      <c r="G2957">
        <v>3</v>
      </c>
      <c r="H2957">
        <v>4.0540540540540501E-2</v>
      </c>
      <c r="I2957">
        <v>74</v>
      </c>
      <c r="J2957" t="s">
        <v>126</v>
      </c>
      <c r="K2957" t="s">
        <v>2786</v>
      </c>
      <c r="L2957" t="s">
        <v>2802</v>
      </c>
      <c r="N2957" t="s">
        <v>3308</v>
      </c>
      <c r="O2957" t="s">
        <v>2763</v>
      </c>
      <c r="P2957" t="s">
        <v>2783</v>
      </c>
      <c r="Q2957" t="s">
        <v>2801</v>
      </c>
      <c r="R2957" t="s">
        <v>126</v>
      </c>
      <c r="T2957" t="s">
        <v>2719</v>
      </c>
      <c r="V2957" t="s">
        <v>2714</v>
      </c>
      <c r="W2957">
        <v>0.95</v>
      </c>
      <c r="X2957" t="b">
        <v>1</v>
      </c>
      <c r="Y2957" t="s">
        <v>2720</v>
      </c>
    </row>
    <row r="2958" spans="1:25" x14ac:dyDescent="0.35">
      <c r="A2958" t="s">
        <v>2799</v>
      </c>
      <c r="B2958" t="s">
        <v>1497</v>
      </c>
      <c r="C2958" t="s">
        <v>1552</v>
      </c>
      <c r="D2958">
        <v>2.7027027027027001E-2</v>
      </c>
      <c r="E2958">
        <v>-1.0463498191028001E-2</v>
      </c>
      <c r="F2958">
        <v>6.4517552245082099E-2</v>
      </c>
      <c r="G2958">
        <v>2</v>
      </c>
      <c r="H2958">
        <v>2.7027027027027001E-2</v>
      </c>
      <c r="I2958">
        <v>74</v>
      </c>
      <c r="J2958" t="s">
        <v>126</v>
      </c>
      <c r="K2958" t="s">
        <v>2786</v>
      </c>
      <c r="L2958" t="s">
        <v>2803</v>
      </c>
      <c r="N2958" t="s">
        <v>3308</v>
      </c>
      <c r="O2958" t="s">
        <v>2763</v>
      </c>
      <c r="P2958" t="s">
        <v>2783</v>
      </c>
      <c r="Q2958" t="s">
        <v>2801</v>
      </c>
      <c r="R2958" t="s">
        <v>126</v>
      </c>
      <c r="T2958" t="s">
        <v>2719</v>
      </c>
      <c r="V2958" t="s">
        <v>2714</v>
      </c>
      <c r="W2958">
        <v>0.95</v>
      </c>
      <c r="X2958" t="b">
        <v>1</v>
      </c>
      <c r="Y2958" t="s">
        <v>2720</v>
      </c>
    </row>
    <row r="2959" spans="1:25" x14ac:dyDescent="0.35">
      <c r="A2959" t="s">
        <v>2799</v>
      </c>
      <c r="B2959" t="s">
        <v>1527</v>
      </c>
      <c r="C2959" t="s">
        <v>1505</v>
      </c>
      <c r="D2959">
        <v>0.42857142857142899</v>
      </c>
      <c r="E2959">
        <v>0.24257636173629701</v>
      </c>
      <c r="F2959">
        <v>0.61456649540656005</v>
      </c>
      <c r="G2959">
        <v>12</v>
      </c>
      <c r="H2959">
        <v>0.42857142857142899</v>
      </c>
      <c r="I2959">
        <v>28</v>
      </c>
      <c r="J2959" t="s">
        <v>126</v>
      </c>
      <c r="K2959" t="s">
        <v>2786</v>
      </c>
      <c r="L2959" t="s">
        <v>2804</v>
      </c>
      <c r="N2959" t="s">
        <v>3308</v>
      </c>
      <c r="O2959" t="s">
        <v>2763</v>
      </c>
      <c r="P2959" t="s">
        <v>2783</v>
      </c>
      <c r="Q2959" t="s">
        <v>2801</v>
      </c>
      <c r="R2959" t="s">
        <v>126</v>
      </c>
      <c r="T2959" t="s">
        <v>2719</v>
      </c>
      <c r="V2959" t="s">
        <v>2714</v>
      </c>
      <c r="W2959">
        <v>0.95</v>
      </c>
      <c r="X2959" t="b">
        <v>1</v>
      </c>
      <c r="Y2959" t="s">
        <v>2720</v>
      </c>
    </row>
    <row r="2960" spans="1:25" x14ac:dyDescent="0.35">
      <c r="A2960" t="s">
        <v>2799</v>
      </c>
      <c r="B2960" t="s">
        <v>1497</v>
      </c>
      <c r="C2960" t="s">
        <v>1505</v>
      </c>
      <c r="D2960">
        <v>0.55405405405405395</v>
      </c>
      <c r="E2960">
        <v>0.43913575826058099</v>
      </c>
      <c r="F2960">
        <v>0.66897234984752696</v>
      </c>
      <c r="G2960">
        <v>41</v>
      </c>
      <c r="H2960">
        <v>0.55405405405405395</v>
      </c>
      <c r="I2960">
        <v>74</v>
      </c>
      <c r="J2960" t="s">
        <v>126</v>
      </c>
      <c r="K2960" t="s">
        <v>2786</v>
      </c>
      <c r="L2960" t="s">
        <v>2804</v>
      </c>
      <c r="N2960" t="s">
        <v>3308</v>
      </c>
      <c r="O2960" t="s">
        <v>2763</v>
      </c>
      <c r="P2960" t="s">
        <v>2783</v>
      </c>
      <c r="Q2960" t="s">
        <v>2801</v>
      </c>
      <c r="R2960" t="s">
        <v>126</v>
      </c>
      <c r="T2960" t="s">
        <v>2719</v>
      </c>
      <c r="V2960" t="s">
        <v>2714</v>
      </c>
      <c r="W2960">
        <v>0.95</v>
      </c>
      <c r="X2960" t="b">
        <v>1</v>
      </c>
      <c r="Y2960" t="s">
        <v>2720</v>
      </c>
    </row>
    <row r="2961" spans="1:25" x14ac:dyDescent="0.35">
      <c r="A2961" t="s">
        <v>2799</v>
      </c>
      <c r="B2961" t="s">
        <v>1527</v>
      </c>
      <c r="C2961" t="s">
        <v>1679</v>
      </c>
      <c r="D2961">
        <v>0.42857142857142899</v>
      </c>
      <c r="E2961">
        <v>0.24257636173629701</v>
      </c>
      <c r="F2961">
        <v>0.61456649540656005</v>
      </c>
      <c r="G2961">
        <v>12</v>
      </c>
      <c r="H2961">
        <v>0.42857142857142899</v>
      </c>
      <c r="I2961">
        <v>28</v>
      </c>
      <c r="J2961" t="s">
        <v>126</v>
      </c>
      <c r="K2961" t="s">
        <v>2786</v>
      </c>
      <c r="L2961" t="s">
        <v>2805</v>
      </c>
      <c r="N2961" t="s">
        <v>3308</v>
      </c>
      <c r="O2961" t="s">
        <v>2763</v>
      </c>
      <c r="P2961" t="s">
        <v>2783</v>
      </c>
      <c r="Q2961" t="s">
        <v>2801</v>
      </c>
      <c r="R2961" t="s">
        <v>126</v>
      </c>
      <c r="T2961" t="s">
        <v>2719</v>
      </c>
      <c r="V2961" t="s">
        <v>2714</v>
      </c>
      <c r="W2961">
        <v>0.95</v>
      </c>
      <c r="X2961" t="b">
        <v>1</v>
      </c>
      <c r="Y2961" t="s">
        <v>2720</v>
      </c>
    </row>
    <row r="2962" spans="1:25" x14ac:dyDescent="0.35">
      <c r="A2962" t="s">
        <v>2799</v>
      </c>
      <c r="B2962" t="s">
        <v>1497</v>
      </c>
      <c r="C2962" t="s">
        <v>1679</v>
      </c>
      <c r="D2962">
        <v>0.31081081081081102</v>
      </c>
      <c r="E2962">
        <v>0.20380945401254799</v>
      </c>
      <c r="F2962">
        <v>0.41781216760907403</v>
      </c>
      <c r="G2962">
        <v>23</v>
      </c>
      <c r="H2962">
        <v>0.31081081081081102</v>
      </c>
      <c r="I2962">
        <v>74</v>
      </c>
      <c r="J2962" t="s">
        <v>126</v>
      </c>
      <c r="K2962" t="s">
        <v>2786</v>
      </c>
      <c r="L2962" t="s">
        <v>2805</v>
      </c>
      <c r="N2962" t="s">
        <v>3308</v>
      </c>
      <c r="O2962" t="s">
        <v>2763</v>
      </c>
      <c r="P2962" t="s">
        <v>2783</v>
      </c>
      <c r="Q2962" t="s">
        <v>2801</v>
      </c>
      <c r="R2962" t="s">
        <v>126</v>
      </c>
      <c r="T2962" t="s">
        <v>2719</v>
      </c>
      <c r="V2962" t="s">
        <v>2714</v>
      </c>
      <c r="W2962">
        <v>0.95</v>
      </c>
      <c r="X2962" t="b">
        <v>1</v>
      </c>
      <c r="Y2962" t="s">
        <v>2720</v>
      </c>
    </row>
    <row r="2963" spans="1:25" x14ac:dyDescent="0.35">
      <c r="A2963" t="s">
        <v>2799</v>
      </c>
      <c r="B2963" t="s">
        <v>1527</v>
      </c>
      <c r="C2963" t="s">
        <v>1680</v>
      </c>
      <c r="D2963">
        <v>0.107142857142857</v>
      </c>
      <c r="E2963">
        <v>-9.1040596290998897E-3</v>
      </c>
      <c r="F2963">
        <v>0.22338977391481399</v>
      </c>
      <c r="G2963">
        <v>3</v>
      </c>
      <c r="H2963">
        <v>0.107142857142857</v>
      </c>
      <c r="I2963">
        <v>28</v>
      </c>
      <c r="J2963" t="s">
        <v>126</v>
      </c>
      <c r="K2963" t="s">
        <v>2786</v>
      </c>
      <c r="L2963" t="s">
        <v>2806</v>
      </c>
      <c r="N2963" t="s">
        <v>3308</v>
      </c>
      <c r="O2963" t="s">
        <v>2763</v>
      </c>
      <c r="P2963" t="s">
        <v>2783</v>
      </c>
      <c r="Q2963" t="s">
        <v>2801</v>
      </c>
      <c r="R2963" t="s">
        <v>126</v>
      </c>
      <c r="T2963" t="s">
        <v>2719</v>
      </c>
      <c r="V2963" t="s">
        <v>2714</v>
      </c>
      <c r="W2963">
        <v>0.95</v>
      </c>
      <c r="X2963" t="b">
        <v>1</v>
      </c>
      <c r="Y2963" t="s">
        <v>2720</v>
      </c>
    </row>
    <row r="2964" spans="1:25" x14ac:dyDescent="0.35">
      <c r="A2964" t="s">
        <v>2799</v>
      </c>
      <c r="B2964" t="s">
        <v>1497</v>
      </c>
      <c r="C2964" t="s">
        <v>1680</v>
      </c>
      <c r="D2964">
        <v>8.1081081081081099E-2</v>
      </c>
      <c r="E2964">
        <v>1.7975123650825198E-2</v>
      </c>
      <c r="F2964">
        <v>0.14418703851133699</v>
      </c>
      <c r="G2964">
        <v>6</v>
      </c>
      <c r="H2964">
        <v>8.1081081081081099E-2</v>
      </c>
      <c r="I2964">
        <v>74</v>
      </c>
      <c r="J2964" t="s">
        <v>126</v>
      </c>
      <c r="K2964" t="s">
        <v>2786</v>
      </c>
      <c r="L2964" t="s">
        <v>2806</v>
      </c>
      <c r="N2964" t="s">
        <v>3308</v>
      </c>
      <c r="O2964" t="s">
        <v>2763</v>
      </c>
      <c r="P2964" t="s">
        <v>2783</v>
      </c>
      <c r="Q2964" t="s">
        <v>2801</v>
      </c>
      <c r="R2964" t="s">
        <v>126</v>
      </c>
      <c r="T2964" t="s">
        <v>2719</v>
      </c>
      <c r="V2964" t="s">
        <v>2714</v>
      </c>
      <c r="W2964">
        <v>0.95</v>
      </c>
      <c r="X2964" t="b">
        <v>1</v>
      </c>
      <c r="Y2964" t="s">
        <v>2720</v>
      </c>
    </row>
    <row r="2965" spans="1:25" x14ac:dyDescent="0.35">
      <c r="A2965" t="s">
        <v>2799</v>
      </c>
      <c r="B2965" t="s">
        <v>1497</v>
      </c>
      <c r="C2965" t="s">
        <v>1576</v>
      </c>
      <c r="D2965">
        <v>1.35135135135135E-2</v>
      </c>
      <c r="E2965">
        <v>-1.3179752142901799E-2</v>
      </c>
      <c r="F2965">
        <v>4.0206779169928902E-2</v>
      </c>
      <c r="G2965">
        <v>1</v>
      </c>
      <c r="H2965">
        <v>1.35135135135135E-2</v>
      </c>
      <c r="I2965">
        <v>74</v>
      </c>
      <c r="J2965" t="s">
        <v>126</v>
      </c>
      <c r="K2965" t="s">
        <v>2786</v>
      </c>
      <c r="L2965" t="s">
        <v>2807</v>
      </c>
      <c r="N2965" t="s">
        <v>3308</v>
      </c>
      <c r="O2965" t="s">
        <v>2763</v>
      </c>
      <c r="P2965" t="s">
        <v>2783</v>
      </c>
      <c r="Q2965" t="s">
        <v>2801</v>
      </c>
      <c r="R2965" t="s">
        <v>126</v>
      </c>
      <c r="T2965" t="s">
        <v>2719</v>
      </c>
      <c r="V2965" t="s">
        <v>2714</v>
      </c>
      <c r="W2965">
        <v>0.95</v>
      </c>
      <c r="X2965" t="b">
        <v>1</v>
      </c>
      <c r="Y2965" t="s">
        <v>2720</v>
      </c>
    </row>
    <row r="2966" spans="1:25" x14ac:dyDescent="0.35">
      <c r="A2966" t="s">
        <v>2808</v>
      </c>
      <c r="B2966" t="s">
        <v>1497</v>
      </c>
      <c r="C2966" t="s">
        <v>1766</v>
      </c>
      <c r="D2966">
        <v>0.11111111111111099</v>
      </c>
      <c r="E2966">
        <v>-0.120043957673467</v>
      </c>
      <c r="F2966">
        <v>0.34226617989568903</v>
      </c>
      <c r="G2966">
        <v>1</v>
      </c>
      <c r="H2966">
        <v>0.11111111111111099</v>
      </c>
      <c r="I2966">
        <v>9</v>
      </c>
      <c r="J2966" t="s">
        <v>141</v>
      </c>
      <c r="K2966" t="s">
        <v>2786</v>
      </c>
      <c r="L2966" t="s">
        <v>2809</v>
      </c>
      <c r="N2966" t="s">
        <v>3308</v>
      </c>
      <c r="O2966" t="s">
        <v>2763</v>
      </c>
      <c r="P2966" t="s">
        <v>2783</v>
      </c>
      <c r="Q2966" t="s">
        <v>2810</v>
      </c>
      <c r="R2966" t="s">
        <v>141</v>
      </c>
      <c r="S2966" t="s">
        <v>1496</v>
      </c>
      <c r="T2966" t="s">
        <v>2719</v>
      </c>
      <c r="V2966" t="s">
        <v>2714</v>
      </c>
      <c r="W2966">
        <v>0.95</v>
      </c>
      <c r="X2966" t="b">
        <v>1</v>
      </c>
      <c r="Y2966" t="s">
        <v>2720</v>
      </c>
    </row>
    <row r="2967" spans="1:25" x14ac:dyDescent="0.35">
      <c r="A2967" t="s">
        <v>2808</v>
      </c>
      <c r="B2967" t="s">
        <v>1497</v>
      </c>
      <c r="C2967" t="s">
        <v>1553</v>
      </c>
      <c r="D2967">
        <v>0.22222222222222199</v>
      </c>
      <c r="E2967">
        <v>-8.3567190925789098E-2</v>
      </c>
      <c r="F2967">
        <v>0.52801163537023399</v>
      </c>
      <c r="G2967">
        <v>2</v>
      </c>
      <c r="H2967">
        <v>0.22222222222222199</v>
      </c>
      <c r="I2967">
        <v>9</v>
      </c>
      <c r="J2967" t="s">
        <v>141</v>
      </c>
      <c r="K2967" t="s">
        <v>2786</v>
      </c>
      <c r="L2967" t="s">
        <v>2811</v>
      </c>
      <c r="N2967" t="s">
        <v>3308</v>
      </c>
      <c r="O2967" t="s">
        <v>2763</v>
      </c>
      <c r="P2967" t="s">
        <v>2783</v>
      </c>
      <c r="Q2967" t="s">
        <v>2810</v>
      </c>
      <c r="R2967" t="s">
        <v>141</v>
      </c>
      <c r="S2967" t="s">
        <v>1496</v>
      </c>
      <c r="T2967" t="s">
        <v>2719</v>
      </c>
      <c r="V2967" t="s">
        <v>2714</v>
      </c>
      <c r="W2967">
        <v>0.95</v>
      </c>
      <c r="X2967" t="b">
        <v>1</v>
      </c>
      <c r="Y2967" t="s">
        <v>2720</v>
      </c>
    </row>
    <row r="2968" spans="1:25" x14ac:dyDescent="0.35">
      <c r="A2968" t="s">
        <v>2808</v>
      </c>
      <c r="B2968" t="s">
        <v>1527</v>
      </c>
      <c r="C2968" t="s">
        <v>2320</v>
      </c>
      <c r="D2968">
        <v>1</v>
      </c>
      <c r="E2968">
        <v>1</v>
      </c>
      <c r="F2968">
        <v>1</v>
      </c>
      <c r="G2968">
        <v>3</v>
      </c>
      <c r="H2968">
        <v>1</v>
      </c>
      <c r="I2968">
        <v>3</v>
      </c>
      <c r="J2968" t="s">
        <v>141</v>
      </c>
      <c r="K2968" t="s">
        <v>2786</v>
      </c>
      <c r="L2968" t="s">
        <v>2812</v>
      </c>
      <c r="N2968" t="s">
        <v>3308</v>
      </c>
      <c r="O2968" t="s">
        <v>2763</v>
      </c>
      <c r="P2968" t="s">
        <v>2783</v>
      </c>
      <c r="Q2968" t="s">
        <v>2810</v>
      </c>
      <c r="R2968" t="s">
        <v>141</v>
      </c>
      <c r="S2968" t="s">
        <v>1496</v>
      </c>
      <c r="T2968" t="s">
        <v>2719</v>
      </c>
      <c r="V2968" t="s">
        <v>2714</v>
      </c>
      <c r="W2968">
        <v>0.95</v>
      </c>
      <c r="X2968" t="b">
        <v>1</v>
      </c>
      <c r="Y2968" t="s">
        <v>2720</v>
      </c>
    </row>
    <row r="2969" spans="1:25" x14ac:dyDescent="0.35">
      <c r="A2969" t="s">
        <v>2808</v>
      </c>
      <c r="B2969" t="s">
        <v>1497</v>
      </c>
      <c r="C2969" t="s">
        <v>2320</v>
      </c>
      <c r="D2969">
        <v>0.33333333333333298</v>
      </c>
      <c r="E2969">
        <v>-1.33992698435335E-2</v>
      </c>
      <c r="F2969">
        <v>0.68006593651019998</v>
      </c>
      <c r="G2969">
        <v>3</v>
      </c>
      <c r="H2969">
        <v>0.33333333333333298</v>
      </c>
      <c r="I2969">
        <v>9</v>
      </c>
      <c r="J2969" t="s">
        <v>141</v>
      </c>
      <c r="K2969" t="s">
        <v>2786</v>
      </c>
      <c r="L2969" t="s">
        <v>2812</v>
      </c>
      <c r="N2969" t="s">
        <v>3308</v>
      </c>
      <c r="O2969" t="s">
        <v>2763</v>
      </c>
      <c r="P2969" t="s">
        <v>2783</v>
      </c>
      <c r="Q2969" t="s">
        <v>2810</v>
      </c>
      <c r="R2969" t="s">
        <v>141</v>
      </c>
      <c r="S2969" t="s">
        <v>1496</v>
      </c>
      <c r="T2969" t="s">
        <v>2719</v>
      </c>
      <c r="V2969" t="s">
        <v>2714</v>
      </c>
      <c r="W2969">
        <v>0.95</v>
      </c>
      <c r="X2969" t="b">
        <v>1</v>
      </c>
      <c r="Y2969" t="s">
        <v>2720</v>
      </c>
    </row>
    <row r="2970" spans="1:25" x14ac:dyDescent="0.35">
      <c r="A2970" t="s">
        <v>2808</v>
      </c>
      <c r="B2970" t="s">
        <v>1497</v>
      </c>
      <c r="C2970" t="s">
        <v>1681</v>
      </c>
      <c r="D2970">
        <v>0.11111111111111099</v>
      </c>
      <c r="E2970">
        <v>-0.120043957673467</v>
      </c>
      <c r="F2970">
        <v>0.34226617989568903</v>
      </c>
      <c r="G2970">
        <v>1</v>
      </c>
      <c r="H2970">
        <v>0.11111111111111099</v>
      </c>
      <c r="I2970">
        <v>9</v>
      </c>
      <c r="J2970" t="s">
        <v>141</v>
      </c>
      <c r="K2970" t="s">
        <v>2786</v>
      </c>
      <c r="L2970" t="s">
        <v>2813</v>
      </c>
      <c r="N2970" t="s">
        <v>3308</v>
      </c>
      <c r="O2970" t="s">
        <v>2763</v>
      </c>
      <c r="P2970" t="s">
        <v>2783</v>
      </c>
      <c r="Q2970" t="s">
        <v>2810</v>
      </c>
      <c r="R2970" t="s">
        <v>141</v>
      </c>
      <c r="S2970" t="s">
        <v>1496</v>
      </c>
      <c r="T2970" t="s">
        <v>2719</v>
      </c>
      <c r="V2970" t="s">
        <v>2714</v>
      </c>
      <c r="W2970">
        <v>0.95</v>
      </c>
      <c r="X2970" t="b">
        <v>1</v>
      </c>
      <c r="Y2970" t="s">
        <v>2720</v>
      </c>
    </row>
    <row r="2971" spans="1:25" x14ac:dyDescent="0.35">
      <c r="A2971" t="s">
        <v>2808</v>
      </c>
      <c r="B2971" t="s">
        <v>1497</v>
      </c>
      <c r="C2971" t="s">
        <v>1914</v>
      </c>
      <c r="D2971">
        <v>0.33333333333333298</v>
      </c>
      <c r="E2971">
        <v>-1.33992698435335E-2</v>
      </c>
      <c r="F2971">
        <v>0.68006593651019998</v>
      </c>
      <c r="G2971">
        <v>3</v>
      </c>
      <c r="H2971">
        <v>0.33333333333333298</v>
      </c>
      <c r="I2971">
        <v>9</v>
      </c>
      <c r="J2971" t="s">
        <v>141</v>
      </c>
      <c r="K2971" t="s">
        <v>2786</v>
      </c>
      <c r="L2971" t="s">
        <v>2814</v>
      </c>
      <c r="N2971" t="s">
        <v>3308</v>
      </c>
      <c r="O2971" t="s">
        <v>2763</v>
      </c>
      <c r="P2971" t="s">
        <v>2783</v>
      </c>
      <c r="Q2971" t="s">
        <v>2810</v>
      </c>
      <c r="R2971" t="s">
        <v>141</v>
      </c>
      <c r="S2971" t="s">
        <v>1496</v>
      </c>
      <c r="T2971" t="s">
        <v>2719</v>
      </c>
      <c r="V2971" t="s">
        <v>2714</v>
      </c>
      <c r="W2971">
        <v>0.95</v>
      </c>
      <c r="X2971" t="b">
        <v>1</v>
      </c>
      <c r="Y2971" t="s">
        <v>2720</v>
      </c>
    </row>
    <row r="2972" spans="1:25" x14ac:dyDescent="0.35">
      <c r="A2972" t="s">
        <v>2815</v>
      </c>
      <c r="B2972" t="s">
        <v>1497</v>
      </c>
      <c r="C2972" t="s">
        <v>1610</v>
      </c>
      <c r="D2972">
        <v>1</v>
      </c>
      <c r="E2972" t="e">
        <v>#NUM!</v>
      </c>
      <c r="F2972" t="e">
        <v>#NUM!</v>
      </c>
      <c r="G2972">
        <v>1</v>
      </c>
      <c r="H2972">
        <v>1</v>
      </c>
      <c r="I2972">
        <v>1</v>
      </c>
      <c r="J2972" t="s">
        <v>151</v>
      </c>
      <c r="K2972" t="s">
        <v>2786</v>
      </c>
      <c r="L2972" t="s">
        <v>2787</v>
      </c>
      <c r="N2972" t="s">
        <v>3308</v>
      </c>
      <c r="O2972" t="s">
        <v>2763</v>
      </c>
      <c r="P2972" t="s">
        <v>2783</v>
      </c>
      <c r="Q2972" t="s">
        <v>2816</v>
      </c>
      <c r="R2972" t="s">
        <v>151</v>
      </c>
      <c r="S2972" t="s">
        <v>1496</v>
      </c>
      <c r="T2972" t="s">
        <v>2719</v>
      </c>
      <c r="V2972" t="s">
        <v>2714</v>
      </c>
      <c r="W2972">
        <v>0.95</v>
      </c>
      <c r="X2972" t="b">
        <v>1</v>
      </c>
      <c r="Y2972" t="s">
        <v>2720</v>
      </c>
    </row>
    <row r="2973" spans="1:25" x14ac:dyDescent="0.35">
      <c r="A2973" t="s">
        <v>2815</v>
      </c>
      <c r="B2973" t="s">
        <v>1497</v>
      </c>
      <c r="C2973" t="s">
        <v>1626</v>
      </c>
      <c r="D2973">
        <v>1</v>
      </c>
      <c r="E2973" t="e">
        <v>#NUM!</v>
      </c>
      <c r="F2973" t="e">
        <v>#NUM!</v>
      </c>
      <c r="G2973">
        <v>1</v>
      </c>
      <c r="H2973">
        <v>1</v>
      </c>
      <c r="I2973">
        <v>1</v>
      </c>
      <c r="J2973" t="s">
        <v>151</v>
      </c>
      <c r="K2973" t="s">
        <v>2786</v>
      </c>
      <c r="L2973" t="s">
        <v>2789</v>
      </c>
      <c r="N2973" t="s">
        <v>3308</v>
      </c>
      <c r="O2973" t="s">
        <v>2763</v>
      </c>
      <c r="P2973" t="s">
        <v>2783</v>
      </c>
      <c r="Q2973" t="s">
        <v>2816</v>
      </c>
      <c r="R2973" t="s">
        <v>151</v>
      </c>
      <c r="S2973" t="s">
        <v>1496</v>
      </c>
      <c r="T2973" t="s">
        <v>2719</v>
      </c>
      <c r="V2973" t="s">
        <v>2714</v>
      </c>
      <c r="W2973">
        <v>0.95</v>
      </c>
      <c r="X2973" t="b">
        <v>1</v>
      </c>
      <c r="Y2973" t="s">
        <v>2720</v>
      </c>
    </row>
    <row r="2974" spans="1:25" x14ac:dyDescent="0.35">
      <c r="A2974" t="s">
        <v>2815</v>
      </c>
      <c r="B2974" t="s">
        <v>1497</v>
      </c>
      <c r="C2974" t="s">
        <v>2790</v>
      </c>
      <c r="D2974">
        <v>1</v>
      </c>
      <c r="E2974" t="e">
        <v>#NUM!</v>
      </c>
      <c r="F2974" t="e">
        <v>#NUM!</v>
      </c>
      <c r="G2974">
        <v>1</v>
      </c>
      <c r="H2974">
        <v>1</v>
      </c>
      <c r="I2974">
        <v>1</v>
      </c>
      <c r="J2974" t="s">
        <v>151</v>
      </c>
      <c r="K2974" t="s">
        <v>2786</v>
      </c>
      <c r="L2974" t="s">
        <v>2791</v>
      </c>
      <c r="N2974" t="s">
        <v>3308</v>
      </c>
      <c r="O2974" t="s">
        <v>2763</v>
      </c>
      <c r="P2974" t="s">
        <v>2783</v>
      </c>
      <c r="Q2974" t="s">
        <v>2816</v>
      </c>
      <c r="R2974" t="s">
        <v>151</v>
      </c>
      <c r="S2974" t="s">
        <v>1496</v>
      </c>
      <c r="T2974" t="s">
        <v>2719</v>
      </c>
      <c r="V2974" t="s">
        <v>2714</v>
      </c>
      <c r="W2974">
        <v>0.95</v>
      </c>
      <c r="X2974" t="b">
        <v>1</v>
      </c>
      <c r="Y2974" t="s">
        <v>2720</v>
      </c>
    </row>
    <row r="2975" spans="1:25" x14ac:dyDescent="0.35">
      <c r="A2975" t="s">
        <v>2817</v>
      </c>
      <c r="B2975" t="s">
        <v>1527</v>
      </c>
      <c r="C2975" t="s">
        <v>1563</v>
      </c>
      <c r="D2975">
        <v>1</v>
      </c>
      <c r="E2975">
        <v>1</v>
      </c>
      <c r="F2975">
        <v>1</v>
      </c>
      <c r="G2975">
        <v>3</v>
      </c>
      <c r="H2975">
        <v>1</v>
      </c>
      <c r="I2975">
        <v>3</v>
      </c>
      <c r="J2975" t="s">
        <v>164</v>
      </c>
      <c r="K2975" t="s">
        <v>2716</v>
      </c>
      <c r="L2975" t="s">
        <v>2820</v>
      </c>
      <c r="N2975" t="s">
        <v>3308</v>
      </c>
      <c r="O2975" t="s">
        <v>2763</v>
      </c>
      <c r="P2975" t="s">
        <v>2783</v>
      </c>
      <c r="Q2975" t="s">
        <v>2819</v>
      </c>
      <c r="R2975" t="s">
        <v>164</v>
      </c>
      <c r="S2975" t="s">
        <v>1496</v>
      </c>
      <c r="T2975" t="s">
        <v>2719</v>
      </c>
      <c r="V2975" t="s">
        <v>2714</v>
      </c>
      <c r="W2975">
        <v>0.95</v>
      </c>
      <c r="X2975" t="b">
        <v>1</v>
      </c>
      <c r="Y2975" t="s">
        <v>2720</v>
      </c>
    </row>
    <row r="2976" spans="1:25" x14ac:dyDescent="0.35">
      <c r="A2976" t="s">
        <v>2817</v>
      </c>
      <c r="B2976" t="s">
        <v>1497</v>
      </c>
      <c r="C2976" t="s">
        <v>1518</v>
      </c>
      <c r="D2976">
        <v>0.44444444444444398</v>
      </c>
      <c r="E2976">
        <v>7.8956189418366504E-2</v>
      </c>
      <c r="F2976">
        <v>0.80993269947052204</v>
      </c>
      <c r="G2976">
        <v>4</v>
      </c>
      <c r="H2976">
        <v>0.44444444444444398</v>
      </c>
      <c r="I2976">
        <v>9</v>
      </c>
      <c r="J2976" t="s">
        <v>164</v>
      </c>
      <c r="K2976" t="s">
        <v>2716</v>
      </c>
      <c r="L2976" t="s">
        <v>2818</v>
      </c>
      <c r="N2976" t="s">
        <v>3308</v>
      </c>
      <c r="O2976" t="s">
        <v>2763</v>
      </c>
      <c r="P2976" t="s">
        <v>2783</v>
      </c>
      <c r="Q2976" t="s">
        <v>2819</v>
      </c>
      <c r="R2976" t="s">
        <v>164</v>
      </c>
      <c r="S2976" t="s">
        <v>1496</v>
      </c>
      <c r="T2976" t="s">
        <v>2719</v>
      </c>
      <c r="V2976" t="s">
        <v>2714</v>
      </c>
      <c r="W2976">
        <v>0.95</v>
      </c>
      <c r="X2976" t="b">
        <v>1</v>
      </c>
      <c r="Y2976" t="s">
        <v>2720</v>
      </c>
    </row>
    <row r="2977" spans="1:25" x14ac:dyDescent="0.35">
      <c r="A2977" t="s">
        <v>2817</v>
      </c>
      <c r="B2977" t="s">
        <v>1497</v>
      </c>
      <c r="C2977" t="s">
        <v>1563</v>
      </c>
      <c r="D2977">
        <v>0.55555555555555602</v>
      </c>
      <c r="E2977">
        <v>0.19006730052947801</v>
      </c>
      <c r="F2977">
        <v>0.92104381058163298</v>
      </c>
      <c r="G2977">
        <v>5</v>
      </c>
      <c r="H2977">
        <v>0.55555555555555602</v>
      </c>
      <c r="I2977">
        <v>9</v>
      </c>
      <c r="J2977" t="s">
        <v>164</v>
      </c>
      <c r="K2977" t="s">
        <v>2716</v>
      </c>
      <c r="L2977" t="s">
        <v>2820</v>
      </c>
      <c r="N2977" t="s">
        <v>3308</v>
      </c>
      <c r="O2977" t="s">
        <v>2763</v>
      </c>
      <c r="P2977" t="s">
        <v>2783</v>
      </c>
      <c r="Q2977" t="s">
        <v>2819</v>
      </c>
      <c r="R2977" t="s">
        <v>164</v>
      </c>
      <c r="S2977" t="s">
        <v>1496</v>
      </c>
      <c r="T2977" t="s">
        <v>2719</v>
      </c>
      <c r="V2977" t="s">
        <v>2714</v>
      </c>
      <c r="W2977">
        <v>0.95</v>
      </c>
      <c r="X2977" t="b">
        <v>1</v>
      </c>
      <c r="Y2977" t="s">
        <v>2720</v>
      </c>
    </row>
    <row r="2978" spans="1:25" x14ac:dyDescent="0.35">
      <c r="A2978" t="s">
        <v>2821</v>
      </c>
      <c r="B2978" t="s">
        <v>1527</v>
      </c>
      <c r="C2978" t="s">
        <v>1500</v>
      </c>
      <c r="D2978">
        <v>0.66666666666666696</v>
      </c>
      <c r="E2978">
        <v>0.26929845548482001</v>
      </c>
      <c r="F2978">
        <v>1.06403487784851</v>
      </c>
      <c r="G2978">
        <v>4</v>
      </c>
      <c r="H2978">
        <v>0.66666666666666696</v>
      </c>
      <c r="I2978">
        <v>6</v>
      </c>
      <c r="J2978" t="s">
        <v>165</v>
      </c>
      <c r="K2978" t="s">
        <v>2716</v>
      </c>
      <c r="L2978" t="s">
        <v>2731</v>
      </c>
      <c r="N2978" t="s">
        <v>3308</v>
      </c>
      <c r="O2978" t="s">
        <v>2763</v>
      </c>
      <c r="P2978" t="s">
        <v>2822</v>
      </c>
      <c r="Q2978" t="s">
        <v>2823</v>
      </c>
      <c r="R2978" t="s">
        <v>165</v>
      </c>
      <c r="T2978" t="s">
        <v>2719</v>
      </c>
      <c r="V2978" t="s">
        <v>2714</v>
      </c>
      <c r="W2978">
        <v>0.95</v>
      </c>
      <c r="X2978" t="b">
        <v>1</v>
      </c>
      <c r="Y2978" t="s">
        <v>2720</v>
      </c>
    </row>
    <row r="2979" spans="1:25" x14ac:dyDescent="0.35">
      <c r="A2979" t="s">
        <v>2821</v>
      </c>
      <c r="B2979" t="s">
        <v>1527</v>
      </c>
      <c r="C2979" t="s">
        <v>1496</v>
      </c>
      <c r="D2979">
        <v>0.33333333333333298</v>
      </c>
      <c r="E2979">
        <v>-6.4034877848513194E-2</v>
      </c>
      <c r="F2979">
        <v>0.73070154451517999</v>
      </c>
      <c r="G2979">
        <v>2</v>
      </c>
      <c r="H2979">
        <v>0.33333333333333298</v>
      </c>
      <c r="I2979">
        <v>6</v>
      </c>
      <c r="J2979" t="s">
        <v>165</v>
      </c>
      <c r="K2979" t="s">
        <v>2716</v>
      </c>
      <c r="L2979" t="s">
        <v>2733</v>
      </c>
      <c r="N2979" t="s">
        <v>3308</v>
      </c>
      <c r="O2979" t="s">
        <v>2763</v>
      </c>
      <c r="P2979" t="s">
        <v>2822</v>
      </c>
      <c r="Q2979" t="s">
        <v>2823</v>
      </c>
      <c r="R2979" t="s">
        <v>165</v>
      </c>
      <c r="T2979" t="s">
        <v>2719</v>
      </c>
      <c r="V2979" t="s">
        <v>2714</v>
      </c>
      <c r="W2979">
        <v>0.95</v>
      </c>
      <c r="X2979" t="b">
        <v>1</v>
      </c>
      <c r="Y2979" t="s">
        <v>2720</v>
      </c>
    </row>
    <row r="2980" spans="1:25" x14ac:dyDescent="0.35">
      <c r="A2980" t="s">
        <v>2821</v>
      </c>
      <c r="B2980" t="s">
        <v>1497</v>
      </c>
      <c r="C2980" t="s">
        <v>1500</v>
      </c>
      <c r="D2980">
        <v>1</v>
      </c>
      <c r="E2980">
        <v>1</v>
      </c>
      <c r="F2980">
        <v>1</v>
      </c>
      <c r="G2980">
        <v>20</v>
      </c>
      <c r="H2980">
        <v>1</v>
      </c>
      <c r="I2980">
        <v>20</v>
      </c>
      <c r="J2980" t="s">
        <v>165</v>
      </c>
      <c r="K2980" t="s">
        <v>2716</v>
      </c>
      <c r="L2980" t="s">
        <v>2731</v>
      </c>
      <c r="N2980" t="s">
        <v>3308</v>
      </c>
      <c r="O2980" t="s">
        <v>2763</v>
      </c>
      <c r="P2980" t="s">
        <v>2822</v>
      </c>
      <c r="Q2980" t="s">
        <v>2823</v>
      </c>
      <c r="R2980" t="s">
        <v>165</v>
      </c>
      <c r="T2980" t="s">
        <v>2719</v>
      </c>
      <c r="V2980" t="s">
        <v>2714</v>
      </c>
      <c r="W2980">
        <v>0.95</v>
      </c>
      <c r="X2980" t="b">
        <v>1</v>
      </c>
      <c r="Y2980" t="s">
        <v>2720</v>
      </c>
    </row>
    <row r="2981" spans="1:25" x14ac:dyDescent="0.35">
      <c r="A2981" t="s">
        <v>2824</v>
      </c>
      <c r="B2981" t="s">
        <v>1527</v>
      </c>
      <c r="C2981" t="s">
        <v>1504</v>
      </c>
      <c r="D2981">
        <v>0.5</v>
      </c>
      <c r="E2981">
        <v>-1.8482021052624E-2</v>
      </c>
      <c r="F2981">
        <v>1.01848202105262</v>
      </c>
      <c r="G2981">
        <v>2</v>
      </c>
      <c r="H2981">
        <v>0.5</v>
      </c>
      <c r="I2981">
        <v>4</v>
      </c>
      <c r="J2981" t="s">
        <v>166</v>
      </c>
      <c r="K2981" t="s">
        <v>2786</v>
      </c>
      <c r="L2981" t="s">
        <v>2825</v>
      </c>
      <c r="N2981" t="s">
        <v>3308</v>
      </c>
      <c r="O2981" t="s">
        <v>2763</v>
      </c>
      <c r="P2981" t="s">
        <v>2822</v>
      </c>
      <c r="Q2981" t="s">
        <v>2826</v>
      </c>
      <c r="R2981" t="s">
        <v>166</v>
      </c>
      <c r="S2981" t="s">
        <v>1496</v>
      </c>
      <c r="T2981" t="s">
        <v>2719</v>
      </c>
      <c r="V2981" t="s">
        <v>2714</v>
      </c>
      <c r="W2981">
        <v>0.95</v>
      </c>
      <c r="X2981" t="b">
        <v>1</v>
      </c>
      <c r="Y2981" t="s">
        <v>2720</v>
      </c>
    </row>
    <row r="2982" spans="1:25" x14ac:dyDescent="0.35">
      <c r="A2982" t="s">
        <v>2824</v>
      </c>
      <c r="B2982" t="s">
        <v>1497</v>
      </c>
      <c r="C2982" t="s">
        <v>1504</v>
      </c>
      <c r="D2982">
        <v>0.8</v>
      </c>
      <c r="E2982">
        <v>0.61450223293037698</v>
      </c>
      <c r="F2982">
        <v>0.985497767069623</v>
      </c>
      <c r="G2982">
        <v>16</v>
      </c>
      <c r="H2982">
        <v>0.8</v>
      </c>
      <c r="I2982">
        <v>20</v>
      </c>
      <c r="J2982" t="s">
        <v>166</v>
      </c>
      <c r="K2982" t="s">
        <v>2786</v>
      </c>
      <c r="L2982" t="s">
        <v>2825</v>
      </c>
      <c r="N2982" t="s">
        <v>3308</v>
      </c>
      <c r="O2982" t="s">
        <v>2763</v>
      </c>
      <c r="P2982" t="s">
        <v>2822</v>
      </c>
      <c r="Q2982" t="s">
        <v>2826</v>
      </c>
      <c r="R2982" t="s">
        <v>166</v>
      </c>
      <c r="S2982" t="s">
        <v>1496</v>
      </c>
      <c r="T2982" t="s">
        <v>2719</v>
      </c>
      <c r="V2982" t="s">
        <v>2714</v>
      </c>
      <c r="W2982">
        <v>0.95</v>
      </c>
      <c r="X2982" t="b">
        <v>1</v>
      </c>
      <c r="Y2982" t="s">
        <v>2720</v>
      </c>
    </row>
    <row r="2983" spans="1:25" x14ac:dyDescent="0.35">
      <c r="A2983" t="s">
        <v>2824</v>
      </c>
      <c r="B2983" t="s">
        <v>1527</v>
      </c>
      <c r="C2983" t="s">
        <v>1574</v>
      </c>
      <c r="D2983">
        <v>1</v>
      </c>
      <c r="E2983">
        <v>1</v>
      </c>
      <c r="F2983">
        <v>1</v>
      </c>
      <c r="G2983">
        <v>4</v>
      </c>
      <c r="H2983">
        <v>1</v>
      </c>
      <c r="I2983">
        <v>4</v>
      </c>
      <c r="J2983" t="s">
        <v>166</v>
      </c>
      <c r="K2983" t="s">
        <v>2786</v>
      </c>
      <c r="L2983" t="s">
        <v>2827</v>
      </c>
      <c r="N2983" t="s">
        <v>3308</v>
      </c>
      <c r="O2983" t="s">
        <v>2763</v>
      </c>
      <c r="P2983" t="s">
        <v>2822</v>
      </c>
      <c r="Q2983" t="s">
        <v>2826</v>
      </c>
      <c r="R2983" t="s">
        <v>166</v>
      </c>
      <c r="S2983" t="s">
        <v>1496</v>
      </c>
      <c r="T2983" t="s">
        <v>2719</v>
      </c>
      <c r="V2983" t="s">
        <v>2714</v>
      </c>
      <c r="W2983">
        <v>0.95</v>
      </c>
      <c r="X2983" t="b">
        <v>1</v>
      </c>
      <c r="Y2983" t="s">
        <v>2720</v>
      </c>
    </row>
    <row r="2984" spans="1:25" x14ac:dyDescent="0.35">
      <c r="A2984" t="s">
        <v>2824</v>
      </c>
      <c r="B2984" t="s">
        <v>1497</v>
      </c>
      <c r="C2984" t="s">
        <v>1574</v>
      </c>
      <c r="D2984">
        <v>0.45</v>
      </c>
      <c r="E2984">
        <v>0.21929006519299399</v>
      </c>
      <c r="F2984">
        <v>0.68070993480700603</v>
      </c>
      <c r="G2984">
        <v>9</v>
      </c>
      <c r="H2984">
        <v>0.45</v>
      </c>
      <c r="I2984">
        <v>20</v>
      </c>
      <c r="J2984" t="s">
        <v>166</v>
      </c>
      <c r="K2984" t="s">
        <v>2786</v>
      </c>
      <c r="L2984" t="s">
        <v>2827</v>
      </c>
      <c r="N2984" t="s">
        <v>3308</v>
      </c>
      <c r="O2984" t="s">
        <v>2763</v>
      </c>
      <c r="P2984" t="s">
        <v>2822</v>
      </c>
      <c r="Q2984" t="s">
        <v>2826</v>
      </c>
      <c r="R2984" t="s">
        <v>166</v>
      </c>
      <c r="S2984" t="s">
        <v>1496</v>
      </c>
      <c r="T2984" t="s">
        <v>2719</v>
      </c>
      <c r="V2984" t="s">
        <v>2714</v>
      </c>
      <c r="W2984">
        <v>0.95</v>
      </c>
      <c r="X2984" t="b">
        <v>1</v>
      </c>
      <c r="Y2984" t="s">
        <v>2720</v>
      </c>
    </row>
    <row r="2985" spans="1:25" x14ac:dyDescent="0.35">
      <c r="A2985" t="s">
        <v>2828</v>
      </c>
      <c r="B2985" t="s">
        <v>1527</v>
      </c>
      <c r="C2985" t="s">
        <v>1504</v>
      </c>
      <c r="D2985">
        <v>0.5</v>
      </c>
      <c r="E2985">
        <v>-4.0037671903700902</v>
      </c>
      <c r="F2985">
        <v>5.0037671903700902</v>
      </c>
      <c r="G2985">
        <v>1</v>
      </c>
      <c r="H2985">
        <v>0.5</v>
      </c>
      <c r="I2985">
        <v>2</v>
      </c>
      <c r="J2985" t="s">
        <v>173</v>
      </c>
      <c r="K2985" t="s">
        <v>2786</v>
      </c>
      <c r="L2985" t="s">
        <v>2825</v>
      </c>
      <c r="N2985" t="s">
        <v>3308</v>
      </c>
      <c r="O2985" t="s">
        <v>2763</v>
      </c>
      <c r="P2985" t="s">
        <v>2822</v>
      </c>
      <c r="Q2985" t="s">
        <v>2829</v>
      </c>
      <c r="R2985" t="s">
        <v>173</v>
      </c>
      <c r="S2985" t="s">
        <v>1496</v>
      </c>
      <c r="T2985" t="s">
        <v>2719</v>
      </c>
      <c r="V2985" t="s">
        <v>2714</v>
      </c>
      <c r="W2985">
        <v>0.95</v>
      </c>
      <c r="X2985" t="b">
        <v>1</v>
      </c>
      <c r="Y2985" t="s">
        <v>2720</v>
      </c>
    </row>
    <row r="2986" spans="1:25" x14ac:dyDescent="0.35">
      <c r="A2986" t="s">
        <v>2828</v>
      </c>
      <c r="B2986" t="s">
        <v>1527</v>
      </c>
      <c r="C2986" t="s">
        <v>1574</v>
      </c>
      <c r="D2986">
        <v>0.5</v>
      </c>
      <c r="E2986">
        <v>-4.0037671903700902</v>
      </c>
      <c r="F2986">
        <v>5.0037671903700902</v>
      </c>
      <c r="G2986">
        <v>1</v>
      </c>
      <c r="H2986">
        <v>0.5</v>
      </c>
      <c r="I2986">
        <v>2</v>
      </c>
      <c r="J2986" t="s">
        <v>173</v>
      </c>
      <c r="K2986" t="s">
        <v>2786</v>
      </c>
      <c r="L2986" t="s">
        <v>2827</v>
      </c>
      <c r="N2986" t="s">
        <v>3308</v>
      </c>
      <c r="O2986" t="s">
        <v>2763</v>
      </c>
      <c r="P2986" t="s">
        <v>2822</v>
      </c>
      <c r="Q2986" t="s">
        <v>2829</v>
      </c>
      <c r="R2986" t="s">
        <v>173</v>
      </c>
      <c r="S2986" t="s">
        <v>1496</v>
      </c>
      <c r="T2986" t="s">
        <v>2719</v>
      </c>
      <c r="V2986" t="s">
        <v>2714</v>
      </c>
      <c r="W2986">
        <v>0.95</v>
      </c>
      <c r="X2986" t="b">
        <v>1</v>
      </c>
      <c r="Y2986" t="s">
        <v>2720</v>
      </c>
    </row>
    <row r="2987" spans="1:25" x14ac:dyDescent="0.35">
      <c r="A2987" t="s">
        <v>2830</v>
      </c>
      <c r="B2987" t="s">
        <v>1527</v>
      </c>
      <c r="C2987" t="s">
        <v>1579</v>
      </c>
      <c r="D2987">
        <v>0.5</v>
      </c>
      <c r="E2987">
        <v>7.8527364868022406E-2</v>
      </c>
      <c r="F2987">
        <v>0.92147263513197797</v>
      </c>
      <c r="G2987">
        <v>3</v>
      </c>
      <c r="H2987">
        <v>0.5</v>
      </c>
      <c r="I2987">
        <v>6</v>
      </c>
      <c r="J2987" t="s">
        <v>180</v>
      </c>
      <c r="K2987" t="s">
        <v>2786</v>
      </c>
      <c r="L2987" t="s">
        <v>2800</v>
      </c>
      <c r="N2987" t="s">
        <v>3308</v>
      </c>
      <c r="O2987" t="s">
        <v>2763</v>
      </c>
      <c r="P2987" t="s">
        <v>2822</v>
      </c>
      <c r="Q2987" t="s">
        <v>2831</v>
      </c>
      <c r="R2987" t="s">
        <v>180</v>
      </c>
      <c r="T2987" t="s">
        <v>2719</v>
      </c>
      <c r="V2987" t="s">
        <v>2714</v>
      </c>
      <c r="W2987">
        <v>0.95</v>
      </c>
      <c r="X2987" t="b">
        <v>1</v>
      </c>
      <c r="Y2987" t="s">
        <v>2720</v>
      </c>
    </row>
    <row r="2988" spans="1:25" x14ac:dyDescent="0.35">
      <c r="A2988" t="s">
        <v>2830</v>
      </c>
      <c r="B2988" t="s">
        <v>1497</v>
      </c>
      <c r="C2988" t="s">
        <v>1579</v>
      </c>
      <c r="D2988">
        <v>0.05</v>
      </c>
      <c r="E2988">
        <v>-5.0625212463926303E-2</v>
      </c>
      <c r="F2988">
        <v>0.15062521246392599</v>
      </c>
      <c r="G2988">
        <v>1</v>
      </c>
      <c r="H2988">
        <v>0.05</v>
      </c>
      <c r="I2988">
        <v>20</v>
      </c>
      <c r="J2988" t="s">
        <v>180</v>
      </c>
      <c r="K2988" t="s">
        <v>2786</v>
      </c>
      <c r="L2988" t="s">
        <v>2800</v>
      </c>
      <c r="N2988" t="s">
        <v>3308</v>
      </c>
      <c r="O2988" t="s">
        <v>2763</v>
      </c>
      <c r="P2988" t="s">
        <v>2822</v>
      </c>
      <c r="Q2988" t="s">
        <v>2831</v>
      </c>
      <c r="R2988" t="s">
        <v>180</v>
      </c>
      <c r="T2988" t="s">
        <v>2719</v>
      </c>
      <c r="V2988" t="s">
        <v>2714</v>
      </c>
      <c r="W2988">
        <v>0.95</v>
      </c>
      <c r="X2988" t="b">
        <v>1</v>
      </c>
      <c r="Y2988" t="s">
        <v>2720</v>
      </c>
    </row>
    <row r="2989" spans="1:25" x14ac:dyDescent="0.35">
      <c r="A2989" t="s">
        <v>2830</v>
      </c>
      <c r="B2989" t="s">
        <v>1527</v>
      </c>
      <c r="C2989" t="s">
        <v>1552</v>
      </c>
      <c r="D2989">
        <v>0.16666666666666699</v>
      </c>
      <c r="E2989">
        <v>-0.14748048760368901</v>
      </c>
      <c r="F2989">
        <v>0.48081382093702302</v>
      </c>
      <c r="G2989">
        <v>1</v>
      </c>
      <c r="H2989">
        <v>0.16666666666666699</v>
      </c>
      <c r="I2989">
        <v>6</v>
      </c>
      <c r="J2989" t="s">
        <v>180</v>
      </c>
      <c r="K2989" t="s">
        <v>2786</v>
      </c>
      <c r="L2989" t="s">
        <v>2803</v>
      </c>
      <c r="N2989" t="s">
        <v>3308</v>
      </c>
      <c r="O2989" t="s">
        <v>2763</v>
      </c>
      <c r="P2989" t="s">
        <v>2822</v>
      </c>
      <c r="Q2989" t="s">
        <v>2831</v>
      </c>
      <c r="R2989" t="s">
        <v>180</v>
      </c>
      <c r="T2989" t="s">
        <v>2719</v>
      </c>
      <c r="V2989" t="s">
        <v>2714</v>
      </c>
      <c r="W2989">
        <v>0.95</v>
      </c>
      <c r="X2989" t="b">
        <v>1</v>
      </c>
      <c r="Y2989" t="s">
        <v>2720</v>
      </c>
    </row>
    <row r="2990" spans="1:25" x14ac:dyDescent="0.35">
      <c r="A2990" t="s">
        <v>2830</v>
      </c>
      <c r="B2990" t="s">
        <v>1527</v>
      </c>
      <c r="C2990" t="s">
        <v>1505</v>
      </c>
      <c r="D2990">
        <v>0.16666666666666699</v>
      </c>
      <c r="E2990">
        <v>-0.14748048760368901</v>
      </c>
      <c r="F2990">
        <v>0.48081382093702302</v>
      </c>
      <c r="G2990">
        <v>1</v>
      </c>
      <c r="H2990">
        <v>0.16666666666666699</v>
      </c>
      <c r="I2990">
        <v>6</v>
      </c>
      <c r="J2990" t="s">
        <v>180</v>
      </c>
      <c r="K2990" t="s">
        <v>2786</v>
      </c>
      <c r="L2990" t="s">
        <v>2804</v>
      </c>
      <c r="N2990" t="s">
        <v>3308</v>
      </c>
      <c r="O2990" t="s">
        <v>2763</v>
      </c>
      <c r="P2990" t="s">
        <v>2822</v>
      </c>
      <c r="Q2990" t="s">
        <v>2831</v>
      </c>
      <c r="R2990" t="s">
        <v>180</v>
      </c>
      <c r="T2990" t="s">
        <v>2719</v>
      </c>
      <c r="V2990" t="s">
        <v>2714</v>
      </c>
      <c r="W2990">
        <v>0.95</v>
      </c>
      <c r="X2990" t="b">
        <v>1</v>
      </c>
      <c r="Y2990" t="s">
        <v>2720</v>
      </c>
    </row>
    <row r="2991" spans="1:25" x14ac:dyDescent="0.35">
      <c r="A2991" t="s">
        <v>2830</v>
      </c>
      <c r="B2991" t="s">
        <v>1497</v>
      </c>
      <c r="C2991" t="s">
        <v>1505</v>
      </c>
      <c r="D2991">
        <v>0.75</v>
      </c>
      <c r="E2991">
        <v>0.55007797523247703</v>
      </c>
      <c r="F2991">
        <v>0.94992202476752297</v>
      </c>
      <c r="G2991">
        <v>15</v>
      </c>
      <c r="H2991">
        <v>0.75</v>
      </c>
      <c r="I2991">
        <v>20</v>
      </c>
      <c r="J2991" t="s">
        <v>180</v>
      </c>
      <c r="K2991" t="s">
        <v>2786</v>
      </c>
      <c r="L2991" t="s">
        <v>2804</v>
      </c>
      <c r="N2991" t="s">
        <v>3308</v>
      </c>
      <c r="O2991" t="s">
        <v>2763</v>
      </c>
      <c r="P2991" t="s">
        <v>2822</v>
      </c>
      <c r="Q2991" t="s">
        <v>2831</v>
      </c>
      <c r="R2991" t="s">
        <v>180</v>
      </c>
      <c r="T2991" t="s">
        <v>2719</v>
      </c>
      <c r="V2991" t="s">
        <v>2714</v>
      </c>
      <c r="W2991">
        <v>0.95</v>
      </c>
      <c r="X2991" t="b">
        <v>1</v>
      </c>
      <c r="Y2991" t="s">
        <v>2720</v>
      </c>
    </row>
    <row r="2992" spans="1:25" x14ac:dyDescent="0.35">
      <c r="A2992" t="s">
        <v>2830</v>
      </c>
      <c r="B2992" t="s">
        <v>1527</v>
      </c>
      <c r="C2992" t="s">
        <v>1679</v>
      </c>
      <c r="D2992">
        <v>0.5</v>
      </c>
      <c r="E2992">
        <v>7.8527364868022406E-2</v>
      </c>
      <c r="F2992">
        <v>0.92147263513197797</v>
      </c>
      <c r="G2992">
        <v>3</v>
      </c>
      <c r="H2992">
        <v>0.5</v>
      </c>
      <c r="I2992">
        <v>6</v>
      </c>
      <c r="J2992" t="s">
        <v>180</v>
      </c>
      <c r="K2992" t="s">
        <v>2786</v>
      </c>
      <c r="L2992" t="s">
        <v>2805</v>
      </c>
      <c r="N2992" t="s">
        <v>3308</v>
      </c>
      <c r="O2992" t="s">
        <v>2763</v>
      </c>
      <c r="P2992" t="s">
        <v>2822</v>
      </c>
      <c r="Q2992" t="s">
        <v>2831</v>
      </c>
      <c r="R2992" t="s">
        <v>180</v>
      </c>
      <c r="T2992" t="s">
        <v>2719</v>
      </c>
      <c r="V2992" t="s">
        <v>2714</v>
      </c>
      <c r="W2992">
        <v>0.95</v>
      </c>
      <c r="X2992" t="b">
        <v>1</v>
      </c>
      <c r="Y2992" t="s">
        <v>2720</v>
      </c>
    </row>
    <row r="2993" spans="1:25" x14ac:dyDescent="0.35">
      <c r="A2993" t="s">
        <v>2830</v>
      </c>
      <c r="B2993" t="s">
        <v>1497</v>
      </c>
      <c r="C2993" t="s">
        <v>1679</v>
      </c>
      <c r="D2993">
        <v>0.4</v>
      </c>
      <c r="E2993">
        <v>0.17381404892534399</v>
      </c>
      <c r="F2993">
        <v>0.62618595107465602</v>
      </c>
      <c r="G2993">
        <v>8</v>
      </c>
      <c r="H2993">
        <v>0.4</v>
      </c>
      <c r="I2993">
        <v>20</v>
      </c>
      <c r="J2993" t="s">
        <v>180</v>
      </c>
      <c r="K2993" t="s">
        <v>2786</v>
      </c>
      <c r="L2993" t="s">
        <v>2805</v>
      </c>
      <c r="N2993" t="s">
        <v>3308</v>
      </c>
      <c r="O2993" t="s">
        <v>2763</v>
      </c>
      <c r="P2993" t="s">
        <v>2822</v>
      </c>
      <c r="Q2993" t="s">
        <v>2831</v>
      </c>
      <c r="R2993" t="s">
        <v>180</v>
      </c>
      <c r="T2993" t="s">
        <v>2719</v>
      </c>
      <c r="V2993" t="s">
        <v>2714</v>
      </c>
      <c r="W2993">
        <v>0.95</v>
      </c>
      <c r="X2993" t="b">
        <v>1</v>
      </c>
      <c r="Y2993" t="s">
        <v>2720</v>
      </c>
    </row>
    <row r="2994" spans="1:25" x14ac:dyDescent="0.35">
      <c r="A2994" t="s">
        <v>2830</v>
      </c>
      <c r="B2994" t="s">
        <v>1527</v>
      </c>
      <c r="C2994" t="s">
        <v>1680</v>
      </c>
      <c r="D2994">
        <v>0.16666666666666699</v>
      </c>
      <c r="E2994">
        <v>-0.14748048760368901</v>
      </c>
      <c r="F2994">
        <v>0.48081382093702302</v>
      </c>
      <c r="G2994">
        <v>1</v>
      </c>
      <c r="H2994">
        <v>0.16666666666666699</v>
      </c>
      <c r="I2994">
        <v>6</v>
      </c>
      <c r="J2994" t="s">
        <v>180</v>
      </c>
      <c r="K2994" t="s">
        <v>2786</v>
      </c>
      <c r="L2994" t="s">
        <v>2806</v>
      </c>
      <c r="N2994" t="s">
        <v>3308</v>
      </c>
      <c r="O2994" t="s">
        <v>2763</v>
      </c>
      <c r="P2994" t="s">
        <v>2822</v>
      </c>
      <c r="Q2994" t="s">
        <v>2831</v>
      </c>
      <c r="R2994" t="s">
        <v>180</v>
      </c>
      <c r="T2994" t="s">
        <v>2719</v>
      </c>
      <c r="V2994" t="s">
        <v>2714</v>
      </c>
      <c r="W2994">
        <v>0.95</v>
      </c>
      <c r="X2994" t="b">
        <v>1</v>
      </c>
      <c r="Y2994" t="s">
        <v>2720</v>
      </c>
    </row>
    <row r="2995" spans="1:25" x14ac:dyDescent="0.35">
      <c r="A2995" t="s">
        <v>2830</v>
      </c>
      <c r="B2995" t="s">
        <v>1497</v>
      </c>
      <c r="C2995" t="s">
        <v>1702</v>
      </c>
      <c r="D2995">
        <v>0.05</v>
      </c>
      <c r="E2995">
        <v>-5.0625212463926303E-2</v>
      </c>
      <c r="F2995">
        <v>0.15062521246392599</v>
      </c>
      <c r="G2995">
        <v>1</v>
      </c>
      <c r="H2995">
        <v>0.05</v>
      </c>
      <c r="I2995">
        <v>20</v>
      </c>
      <c r="J2995" t="s">
        <v>180</v>
      </c>
      <c r="K2995" t="s">
        <v>2786</v>
      </c>
      <c r="L2995" t="s">
        <v>2832</v>
      </c>
      <c r="N2995" t="s">
        <v>3308</v>
      </c>
      <c r="O2995" t="s">
        <v>2763</v>
      </c>
      <c r="P2995" t="s">
        <v>2822</v>
      </c>
      <c r="Q2995" t="s">
        <v>2831</v>
      </c>
      <c r="R2995" t="s">
        <v>180</v>
      </c>
      <c r="T2995" t="s">
        <v>2719</v>
      </c>
      <c r="V2995" t="s">
        <v>2714</v>
      </c>
      <c r="W2995">
        <v>0.95</v>
      </c>
      <c r="X2995" t="b">
        <v>1</v>
      </c>
      <c r="Y2995" t="s">
        <v>2720</v>
      </c>
    </row>
    <row r="2996" spans="1:25" x14ac:dyDescent="0.35">
      <c r="A2996" t="s">
        <v>2833</v>
      </c>
      <c r="B2996" t="s">
        <v>1527</v>
      </c>
      <c r="C2996" t="s">
        <v>1553</v>
      </c>
      <c r="D2996">
        <v>1</v>
      </c>
      <c r="E2996">
        <v>1</v>
      </c>
      <c r="F2996">
        <v>1</v>
      </c>
      <c r="G2996">
        <v>2</v>
      </c>
      <c r="H2996">
        <v>1</v>
      </c>
      <c r="I2996">
        <v>2</v>
      </c>
      <c r="J2996" t="s">
        <v>195</v>
      </c>
      <c r="K2996" t="s">
        <v>2786</v>
      </c>
      <c r="L2996" t="s">
        <v>2811</v>
      </c>
      <c r="N2996" t="s">
        <v>3308</v>
      </c>
      <c r="O2996" t="s">
        <v>2763</v>
      </c>
      <c r="P2996" t="s">
        <v>2822</v>
      </c>
      <c r="Q2996" t="s">
        <v>2834</v>
      </c>
      <c r="R2996" t="s">
        <v>195</v>
      </c>
      <c r="S2996" t="s">
        <v>1496</v>
      </c>
      <c r="T2996" t="s">
        <v>2719</v>
      </c>
      <c r="V2996" t="s">
        <v>2714</v>
      </c>
      <c r="W2996">
        <v>0.95</v>
      </c>
      <c r="X2996" t="b">
        <v>1</v>
      </c>
      <c r="Y2996" t="s">
        <v>2720</v>
      </c>
    </row>
    <row r="2997" spans="1:25" x14ac:dyDescent="0.35">
      <c r="A2997" t="s">
        <v>2835</v>
      </c>
      <c r="B2997" t="s">
        <v>1527</v>
      </c>
      <c r="C2997" t="s">
        <v>1518</v>
      </c>
      <c r="D2997">
        <v>0.5</v>
      </c>
      <c r="E2997">
        <v>-4.0037671903700902</v>
      </c>
      <c r="F2997">
        <v>5.0037671903700902</v>
      </c>
      <c r="G2997">
        <v>1</v>
      </c>
      <c r="H2997">
        <v>0.5</v>
      </c>
      <c r="I2997">
        <v>2</v>
      </c>
      <c r="J2997" t="s">
        <v>212</v>
      </c>
      <c r="K2997" t="s">
        <v>2716</v>
      </c>
      <c r="L2997" t="s">
        <v>2818</v>
      </c>
      <c r="N2997" t="s">
        <v>3308</v>
      </c>
      <c r="O2997" t="s">
        <v>2763</v>
      </c>
      <c r="P2997" t="s">
        <v>2822</v>
      </c>
      <c r="Q2997" t="s">
        <v>2836</v>
      </c>
      <c r="R2997" t="s">
        <v>212</v>
      </c>
      <c r="S2997" t="s">
        <v>1496</v>
      </c>
      <c r="T2997" t="s">
        <v>2719</v>
      </c>
      <c r="V2997" t="s">
        <v>2714</v>
      </c>
      <c r="W2997">
        <v>0.95</v>
      </c>
      <c r="X2997" t="b">
        <v>1</v>
      </c>
      <c r="Y2997" t="s">
        <v>2720</v>
      </c>
    </row>
    <row r="2998" spans="1:25" x14ac:dyDescent="0.35">
      <c r="A2998" t="s">
        <v>2835</v>
      </c>
      <c r="B2998" t="s">
        <v>1527</v>
      </c>
      <c r="C2998" t="s">
        <v>1563</v>
      </c>
      <c r="D2998">
        <v>0.5</v>
      </c>
      <c r="E2998">
        <v>-4.0037671903700902</v>
      </c>
      <c r="F2998">
        <v>5.0037671903700902</v>
      </c>
      <c r="G2998">
        <v>1</v>
      </c>
      <c r="H2998">
        <v>0.5</v>
      </c>
      <c r="I2998">
        <v>2</v>
      </c>
      <c r="J2998" t="s">
        <v>212</v>
      </c>
      <c r="K2998" t="s">
        <v>2716</v>
      </c>
      <c r="L2998" t="s">
        <v>2820</v>
      </c>
      <c r="N2998" t="s">
        <v>3308</v>
      </c>
      <c r="O2998" t="s">
        <v>2763</v>
      </c>
      <c r="P2998" t="s">
        <v>2822</v>
      </c>
      <c r="Q2998" t="s">
        <v>2836</v>
      </c>
      <c r="R2998" t="s">
        <v>212</v>
      </c>
      <c r="S2998" t="s">
        <v>1496</v>
      </c>
      <c r="T2998" t="s">
        <v>2719</v>
      </c>
      <c r="V2998" t="s">
        <v>2714</v>
      </c>
      <c r="W2998">
        <v>0.95</v>
      </c>
      <c r="X2998" t="b">
        <v>1</v>
      </c>
      <c r="Y2998" t="s">
        <v>2720</v>
      </c>
    </row>
    <row r="2999" spans="1:25" x14ac:dyDescent="0.35">
      <c r="A2999" t="s">
        <v>2837</v>
      </c>
      <c r="B2999" t="s">
        <v>1527</v>
      </c>
      <c r="C2999" t="s">
        <v>1629</v>
      </c>
      <c r="D2999">
        <v>0.5</v>
      </c>
      <c r="E2999">
        <v>-4.0037671903700902</v>
      </c>
      <c r="F2999">
        <v>5.0037671903700902</v>
      </c>
      <c r="G2999">
        <v>1</v>
      </c>
      <c r="H2999">
        <v>0.5</v>
      </c>
      <c r="I2999">
        <v>2</v>
      </c>
      <c r="J2999" t="s">
        <v>213</v>
      </c>
      <c r="K2999" t="s">
        <v>2716</v>
      </c>
      <c r="L2999" t="s">
        <v>2838</v>
      </c>
      <c r="N2999" t="s">
        <v>3308</v>
      </c>
      <c r="O2999" t="s">
        <v>2763</v>
      </c>
      <c r="P2999" t="s">
        <v>2822</v>
      </c>
      <c r="Q2999" t="s">
        <v>2839</v>
      </c>
      <c r="R2999" t="s">
        <v>213</v>
      </c>
      <c r="S2999" t="s">
        <v>1496</v>
      </c>
      <c r="T2999" t="s">
        <v>2719</v>
      </c>
      <c r="V2999" t="s">
        <v>2714</v>
      </c>
      <c r="W2999">
        <v>0.95</v>
      </c>
      <c r="X2999" t="b">
        <v>1</v>
      </c>
      <c r="Y2999" t="s">
        <v>2720</v>
      </c>
    </row>
    <row r="3000" spans="1:25" x14ac:dyDescent="0.35">
      <c r="A3000" t="s">
        <v>2837</v>
      </c>
      <c r="B3000" t="s">
        <v>1527</v>
      </c>
      <c r="C3000" t="s">
        <v>1554</v>
      </c>
      <c r="D3000">
        <v>0.5</v>
      </c>
      <c r="E3000">
        <v>-4.0037671903700902</v>
      </c>
      <c r="F3000">
        <v>5.0037671903700902</v>
      </c>
      <c r="G3000">
        <v>1</v>
      </c>
      <c r="H3000">
        <v>0.5</v>
      </c>
      <c r="I3000">
        <v>2</v>
      </c>
      <c r="J3000" t="s">
        <v>213</v>
      </c>
      <c r="K3000" t="s">
        <v>2716</v>
      </c>
      <c r="L3000" t="s">
        <v>2840</v>
      </c>
      <c r="N3000" t="s">
        <v>3308</v>
      </c>
      <c r="O3000" t="s">
        <v>2763</v>
      </c>
      <c r="P3000" t="s">
        <v>2822</v>
      </c>
      <c r="Q3000" t="s">
        <v>2839</v>
      </c>
      <c r="R3000" t="s">
        <v>213</v>
      </c>
      <c r="S3000" t="s">
        <v>1496</v>
      </c>
      <c r="T3000" t="s">
        <v>2719</v>
      </c>
      <c r="V3000" t="s">
        <v>2714</v>
      </c>
      <c r="W3000">
        <v>0.95</v>
      </c>
      <c r="X3000" t="b">
        <v>1</v>
      </c>
      <c r="Y3000" t="s">
        <v>2720</v>
      </c>
    </row>
    <row r="3001" spans="1:25" x14ac:dyDescent="0.35">
      <c r="A3001" t="s">
        <v>2841</v>
      </c>
      <c r="B3001" t="s">
        <v>1527</v>
      </c>
      <c r="C3001" t="s">
        <v>1500</v>
      </c>
      <c r="D3001">
        <v>0.72093023255813904</v>
      </c>
      <c r="E3001">
        <v>0.58549884849193201</v>
      </c>
      <c r="F3001">
        <v>0.85636161662434696</v>
      </c>
      <c r="G3001">
        <v>31</v>
      </c>
      <c r="H3001">
        <v>0.72093023255813904</v>
      </c>
      <c r="I3001">
        <v>43</v>
      </c>
      <c r="J3001" t="s">
        <v>214</v>
      </c>
      <c r="K3001" t="s">
        <v>2716</v>
      </c>
      <c r="L3001" t="s">
        <v>2731</v>
      </c>
      <c r="N3001" t="s">
        <v>3308</v>
      </c>
      <c r="O3001" t="s">
        <v>2763</v>
      </c>
      <c r="P3001" t="s">
        <v>2842</v>
      </c>
      <c r="Q3001" t="s">
        <v>2843</v>
      </c>
      <c r="R3001" t="s">
        <v>214</v>
      </c>
      <c r="T3001" t="s">
        <v>2719</v>
      </c>
      <c r="V3001" t="s">
        <v>2714</v>
      </c>
      <c r="W3001">
        <v>0.95</v>
      </c>
      <c r="X3001" t="b">
        <v>1</v>
      </c>
      <c r="Y3001" t="s">
        <v>2720</v>
      </c>
    </row>
    <row r="3002" spans="1:25" x14ac:dyDescent="0.35">
      <c r="A3002" t="s">
        <v>2841</v>
      </c>
      <c r="B3002" t="s">
        <v>1527</v>
      </c>
      <c r="C3002" t="s">
        <v>1496</v>
      </c>
      <c r="D3002">
        <v>0.27906976744186002</v>
      </c>
      <c r="E3002">
        <v>0.14363838337565299</v>
      </c>
      <c r="F3002">
        <v>0.41450115150806799</v>
      </c>
      <c r="G3002">
        <v>12</v>
      </c>
      <c r="H3002">
        <v>0.27906976744186002</v>
      </c>
      <c r="I3002">
        <v>43</v>
      </c>
      <c r="J3002" t="s">
        <v>214</v>
      </c>
      <c r="K3002" t="s">
        <v>2716</v>
      </c>
      <c r="L3002" t="s">
        <v>2733</v>
      </c>
      <c r="N3002" t="s">
        <v>3308</v>
      </c>
      <c r="O3002" t="s">
        <v>2763</v>
      </c>
      <c r="P3002" t="s">
        <v>2842</v>
      </c>
      <c r="Q3002" t="s">
        <v>2843</v>
      </c>
      <c r="R3002" t="s">
        <v>214</v>
      </c>
      <c r="T3002" t="s">
        <v>2719</v>
      </c>
      <c r="V3002" t="s">
        <v>2714</v>
      </c>
      <c r="W3002">
        <v>0.95</v>
      </c>
      <c r="X3002" t="b">
        <v>1</v>
      </c>
      <c r="Y3002" t="s">
        <v>2720</v>
      </c>
    </row>
    <row r="3003" spans="1:25" x14ac:dyDescent="0.35">
      <c r="A3003" t="s">
        <v>2841</v>
      </c>
      <c r="B3003" t="s">
        <v>1497</v>
      </c>
      <c r="C3003" t="s">
        <v>1500</v>
      </c>
      <c r="D3003">
        <v>0.76271186440677996</v>
      </c>
      <c r="E3003">
        <v>0.68517150856554898</v>
      </c>
      <c r="F3003">
        <v>0.84025222024801005</v>
      </c>
      <c r="G3003">
        <v>90</v>
      </c>
      <c r="H3003">
        <v>0.76271186440677996</v>
      </c>
      <c r="I3003">
        <v>118</v>
      </c>
      <c r="J3003" t="s">
        <v>214</v>
      </c>
      <c r="K3003" t="s">
        <v>2716</v>
      </c>
      <c r="L3003" t="s">
        <v>2731</v>
      </c>
      <c r="N3003" t="s">
        <v>3308</v>
      </c>
      <c r="O3003" t="s">
        <v>2763</v>
      </c>
      <c r="P3003" t="s">
        <v>2842</v>
      </c>
      <c r="Q3003" t="s">
        <v>2843</v>
      </c>
      <c r="R3003" t="s">
        <v>214</v>
      </c>
      <c r="T3003" t="s">
        <v>2719</v>
      </c>
      <c r="V3003" t="s">
        <v>2714</v>
      </c>
      <c r="W3003">
        <v>0.95</v>
      </c>
      <c r="X3003" t="b">
        <v>1</v>
      </c>
      <c r="Y3003" t="s">
        <v>2720</v>
      </c>
    </row>
    <row r="3004" spans="1:25" x14ac:dyDescent="0.35">
      <c r="A3004" t="s">
        <v>2841</v>
      </c>
      <c r="B3004" t="s">
        <v>1497</v>
      </c>
      <c r="C3004" t="s">
        <v>1496</v>
      </c>
      <c r="D3004">
        <v>0.23728813559322001</v>
      </c>
      <c r="E3004">
        <v>0.15974777975199</v>
      </c>
      <c r="F3004">
        <v>0.31482849143445102</v>
      </c>
      <c r="G3004">
        <v>28</v>
      </c>
      <c r="H3004">
        <v>0.23728813559322001</v>
      </c>
      <c r="I3004">
        <v>118</v>
      </c>
      <c r="J3004" t="s">
        <v>214</v>
      </c>
      <c r="K3004" t="s">
        <v>2716</v>
      </c>
      <c r="L3004" t="s">
        <v>2733</v>
      </c>
      <c r="N3004" t="s">
        <v>3308</v>
      </c>
      <c r="O3004" t="s">
        <v>2763</v>
      </c>
      <c r="P3004" t="s">
        <v>2842</v>
      </c>
      <c r="Q3004" t="s">
        <v>2843</v>
      </c>
      <c r="R3004" t="s">
        <v>214</v>
      </c>
      <c r="T3004" t="s">
        <v>2719</v>
      </c>
      <c r="V3004" t="s">
        <v>2714</v>
      </c>
      <c r="W3004">
        <v>0.95</v>
      </c>
      <c r="X3004" t="b">
        <v>1</v>
      </c>
      <c r="Y3004" t="s">
        <v>2720</v>
      </c>
    </row>
    <row r="3005" spans="1:25" x14ac:dyDescent="0.35">
      <c r="A3005" t="s">
        <v>2844</v>
      </c>
      <c r="B3005" t="s">
        <v>1527</v>
      </c>
      <c r="C3005" t="s">
        <v>1504</v>
      </c>
      <c r="D3005">
        <v>0.75</v>
      </c>
      <c r="E3005">
        <v>0.49651946486857002</v>
      </c>
      <c r="F3005">
        <v>1.00348053513143</v>
      </c>
      <c r="G3005">
        <v>9</v>
      </c>
      <c r="H3005">
        <v>0.75</v>
      </c>
      <c r="I3005">
        <v>12</v>
      </c>
      <c r="J3005" t="s">
        <v>223</v>
      </c>
      <c r="K3005" t="s">
        <v>2786</v>
      </c>
      <c r="L3005" t="s">
        <v>2845</v>
      </c>
      <c r="N3005" t="s">
        <v>3308</v>
      </c>
      <c r="O3005" t="s">
        <v>2763</v>
      </c>
      <c r="P3005" t="s">
        <v>2842</v>
      </c>
      <c r="Q3005" t="s">
        <v>2846</v>
      </c>
      <c r="R3005" t="s">
        <v>223</v>
      </c>
      <c r="S3005" t="s">
        <v>1496</v>
      </c>
      <c r="T3005" t="s">
        <v>2719</v>
      </c>
      <c r="V3005" t="s">
        <v>2714</v>
      </c>
      <c r="W3005">
        <v>0.95</v>
      </c>
      <c r="X3005" t="b">
        <v>1</v>
      </c>
      <c r="Y3005" t="s">
        <v>2720</v>
      </c>
    </row>
    <row r="3006" spans="1:25" x14ac:dyDescent="0.35">
      <c r="A3006" t="s">
        <v>2844</v>
      </c>
      <c r="B3006" t="s">
        <v>1497</v>
      </c>
      <c r="C3006" t="s">
        <v>1504</v>
      </c>
      <c r="D3006">
        <v>0.64285714285714302</v>
      </c>
      <c r="E3006">
        <v>0.45923129763669501</v>
      </c>
      <c r="F3006">
        <v>0.82648298807759102</v>
      </c>
      <c r="G3006">
        <v>18</v>
      </c>
      <c r="H3006">
        <v>0.64285714285714302</v>
      </c>
      <c r="I3006">
        <v>28</v>
      </c>
      <c r="J3006" t="s">
        <v>223</v>
      </c>
      <c r="K3006" t="s">
        <v>2786</v>
      </c>
      <c r="L3006" t="s">
        <v>2845</v>
      </c>
      <c r="N3006" t="s">
        <v>3308</v>
      </c>
      <c r="O3006" t="s">
        <v>2763</v>
      </c>
      <c r="P3006" t="s">
        <v>2842</v>
      </c>
      <c r="Q3006" t="s">
        <v>2846</v>
      </c>
      <c r="R3006" t="s">
        <v>223</v>
      </c>
      <c r="S3006" t="s">
        <v>1496</v>
      </c>
      <c r="T3006" t="s">
        <v>2719</v>
      </c>
      <c r="V3006" t="s">
        <v>2714</v>
      </c>
      <c r="W3006">
        <v>0.95</v>
      </c>
      <c r="X3006" t="b">
        <v>1</v>
      </c>
      <c r="Y3006" t="s">
        <v>2720</v>
      </c>
    </row>
    <row r="3007" spans="1:25" x14ac:dyDescent="0.35">
      <c r="A3007" t="s">
        <v>2844</v>
      </c>
      <c r="B3007" t="s">
        <v>1527</v>
      </c>
      <c r="C3007" t="s">
        <v>1574</v>
      </c>
      <c r="D3007">
        <v>0.33333333333333298</v>
      </c>
      <c r="E3007">
        <v>5.73786796446095E-2</v>
      </c>
      <c r="F3007">
        <v>0.609287987022057</v>
      </c>
      <c r="G3007">
        <v>4</v>
      </c>
      <c r="H3007">
        <v>0.33333333333333298</v>
      </c>
      <c r="I3007">
        <v>12</v>
      </c>
      <c r="J3007" t="s">
        <v>223</v>
      </c>
      <c r="K3007" t="s">
        <v>2786</v>
      </c>
      <c r="L3007" t="s">
        <v>2847</v>
      </c>
      <c r="N3007" t="s">
        <v>3308</v>
      </c>
      <c r="O3007" t="s">
        <v>2763</v>
      </c>
      <c r="P3007" t="s">
        <v>2842</v>
      </c>
      <c r="Q3007" t="s">
        <v>2846</v>
      </c>
      <c r="R3007" t="s">
        <v>223</v>
      </c>
      <c r="S3007" t="s">
        <v>1496</v>
      </c>
      <c r="T3007" t="s">
        <v>2719</v>
      </c>
      <c r="V3007" t="s">
        <v>2714</v>
      </c>
      <c r="W3007">
        <v>0.95</v>
      </c>
      <c r="X3007" t="b">
        <v>1</v>
      </c>
      <c r="Y3007" t="s">
        <v>2720</v>
      </c>
    </row>
    <row r="3008" spans="1:25" x14ac:dyDescent="0.35">
      <c r="A3008" t="s">
        <v>2844</v>
      </c>
      <c r="B3008" t="s">
        <v>1497</v>
      </c>
      <c r="C3008" t="s">
        <v>1574</v>
      </c>
      <c r="D3008">
        <v>0.35714285714285698</v>
      </c>
      <c r="E3008">
        <v>0.17351701192240901</v>
      </c>
      <c r="F3008">
        <v>0.54076870236330499</v>
      </c>
      <c r="G3008">
        <v>10</v>
      </c>
      <c r="H3008">
        <v>0.35714285714285698</v>
      </c>
      <c r="I3008">
        <v>28</v>
      </c>
      <c r="J3008" t="s">
        <v>223</v>
      </c>
      <c r="K3008" t="s">
        <v>2786</v>
      </c>
      <c r="L3008" t="s">
        <v>2847</v>
      </c>
      <c r="N3008" t="s">
        <v>3308</v>
      </c>
      <c r="O3008" t="s">
        <v>2763</v>
      </c>
      <c r="P3008" t="s">
        <v>2842</v>
      </c>
      <c r="Q3008" t="s">
        <v>2846</v>
      </c>
      <c r="R3008" t="s">
        <v>223</v>
      </c>
      <c r="S3008" t="s">
        <v>1496</v>
      </c>
      <c r="T3008" t="s">
        <v>2719</v>
      </c>
      <c r="V3008" t="s">
        <v>2714</v>
      </c>
      <c r="W3008">
        <v>0.95</v>
      </c>
      <c r="X3008" t="b">
        <v>1</v>
      </c>
      <c r="Y3008" t="s">
        <v>2720</v>
      </c>
    </row>
    <row r="3009" spans="1:25" x14ac:dyDescent="0.35">
      <c r="A3009" t="s">
        <v>2848</v>
      </c>
      <c r="B3009" t="s">
        <v>1527</v>
      </c>
      <c r="C3009" t="s">
        <v>1579</v>
      </c>
      <c r="D3009">
        <v>0.13953488372093001</v>
      </c>
      <c r="E3009">
        <v>3.4912566648668E-2</v>
      </c>
      <c r="F3009">
        <v>0.244157200793192</v>
      </c>
      <c r="G3009">
        <v>6</v>
      </c>
      <c r="H3009">
        <v>0.13953488372093001</v>
      </c>
      <c r="I3009">
        <v>43</v>
      </c>
      <c r="J3009" t="s">
        <v>231</v>
      </c>
      <c r="K3009" t="s">
        <v>2786</v>
      </c>
      <c r="L3009" t="s">
        <v>2800</v>
      </c>
      <c r="N3009" t="s">
        <v>3308</v>
      </c>
      <c r="O3009" t="s">
        <v>2763</v>
      </c>
      <c r="P3009" t="s">
        <v>2842</v>
      </c>
      <c r="Q3009" t="s">
        <v>2831</v>
      </c>
      <c r="R3009" t="s">
        <v>231</v>
      </c>
      <c r="T3009" t="s">
        <v>2719</v>
      </c>
      <c r="V3009" t="s">
        <v>2714</v>
      </c>
      <c r="W3009">
        <v>0.95</v>
      </c>
      <c r="X3009" t="b">
        <v>1</v>
      </c>
      <c r="Y3009" t="s">
        <v>2720</v>
      </c>
    </row>
    <row r="3010" spans="1:25" x14ac:dyDescent="0.35">
      <c r="A3010" t="s">
        <v>2848</v>
      </c>
      <c r="B3010" t="s">
        <v>1497</v>
      </c>
      <c r="C3010" t="s">
        <v>1579</v>
      </c>
      <c r="D3010">
        <v>0.177966101694915</v>
      </c>
      <c r="E3010">
        <v>0.10825161503405301</v>
      </c>
      <c r="F3010">
        <v>0.247680588355778</v>
      </c>
      <c r="G3010">
        <v>21</v>
      </c>
      <c r="H3010">
        <v>0.177966101694915</v>
      </c>
      <c r="I3010">
        <v>118</v>
      </c>
      <c r="J3010" t="s">
        <v>231</v>
      </c>
      <c r="K3010" t="s">
        <v>2786</v>
      </c>
      <c r="L3010" t="s">
        <v>2800</v>
      </c>
      <c r="N3010" t="s">
        <v>3308</v>
      </c>
      <c r="O3010" t="s">
        <v>2763</v>
      </c>
      <c r="P3010" t="s">
        <v>2842</v>
      </c>
      <c r="Q3010" t="s">
        <v>2831</v>
      </c>
      <c r="R3010" t="s">
        <v>231</v>
      </c>
      <c r="T3010" t="s">
        <v>2719</v>
      </c>
      <c r="V3010" t="s">
        <v>2714</v>
      </c>
      <c r="W3010">
        <v>0.95</v>
      </c>
      <c r="X3010" t="b">
        <v>1</v>
      </c>
      <c r="Y3010" t="s">
        <v>2720</v>
      </c>
    </row>
    <row r="3011" spans="1:25" x14ac:dyDescent="0.35">
      <c r="A3011" t="s">
        <v>2848</v>
      </c>
      <c r="B3011" t="s">
        <v>1527</v>
      </c>
      <c r="C3011" t="s">
        <v>1765</v>
      </c>
      <c r="D3011">
        <v>9.3023255813953501E-2</v>
      </c>
      <c r="E3011">
        <v>5.3211248082569301E-3</v>
      </c>
      <c r="F3011">
        <v>0.18072538681965</v>
      </c>
      <c r="G3011">
        <v>4</v>
      </c>
      <c r="H3011">
        <v>9.3023255813953501E-2</v>
      </c>
      <c r="I3011">
        <v>43</v>
      </c>
      <c r="J3011" t="s">
        <v>231</v>
      </c>
      <c r="K3011" t="s">
        <v>2786</v>
      </c>
      <c r="L3011" t="s">
        <v>2802</v>
      </c>
      <c r="N3011" t="s">
        <v>3308</v>
      </c>
      <c r="O3011" t="s">
        <v>2763</v>
      </c>
      <c r="P3011" t="s">
        <v>2842</v>
      </c>
      <c r="Q3011" t="s">
        <v>2831</v>
      </c>
      <c r="R3011" t="s">
        <v>231</v>
      </c>
      <c r="T3011" t="s">
        <v>2719</v>
      </c>
      <c r="V3011" t="s">
        <v>2714</v>
      </c>
      <c r="W3011">
        <v>0.95</v>
      </c>
      <c r="X3011" t="b">
        <v>1</v>
      </c>
      <c r="Y3011" t="s">
        <v>2720</v>
      </c>
    </row>
    <row r="3012" spans="1:25" x14ac:dyDescent="0.35">
      <c r="A3012" t="s">
        <v>2848</v>
      </c>
      <c r="B3012" t="s">
        <v>1497</v>
      </c>
      <c r="C3012" t="s">
        <v>1765</v>
      </c>
      <c r="D3012">
        <v>2.5423728813559299E-2</v>
      </c>
      <c r="E3012">
        <v>-3.2667018160458601E-3</v>
      </c>
      <c r="F3012">
        <v>5.41141594431645E-2</v>
      </c>
      <c r="G3012">
        <v>3</v>
      </c>
      <c r="H3012">
        <v>2.5423728813559299E-2</v>
      </c>
      <c r="I3012">
        <v>118</v>
      </c>
      <c r="J3012" t="s">
        <v>231</v>
      </c>
      <c r="K3012" t="s">
        <v>2786</v>
      </c>
      <c r="L3012" t="s">
        <v>2802</v>
      </c>
      <c r="N3012" t="s">
        <v>3308</v>
      </c>
      <c r="O3012" t="s">
        <v>2763</v>
      </c>
      <c r="P3012" t="s">
        <v>2842</v>
      </c>
      <c r="Q3012" t="s">
        <v>2831</v>
      </c>
      <c r="R3012" t="s">
        <v>231</v>
      </c>
      <c r="T3012" t="s">
        <v>2719</v>
      </c>
      <c r="V3012" t="s">
        <v>2714</v>
      </c>
      <c r="W3012">
        <v>0.95</v>
      </c>
      <c r="X3012" t="b">
        <v>1</v>
      </c>
      <c r="Y3012" t="s">
        <v>2720</v>
      </c>
    </row>
    <row r="3013" spans="1:25" x14ac:dyDescent="0.35">
      <c r="A3013" t="s">
        <v>2848</v>
      </c>
      <c r="B3013" t="s">
        <v>1527</v>
      </c>
      <c r="C3013" t="s">
        <v>1552</v>
      </c>
      <c r="D3013">
        <v>9.3023255813953501E-2</v>
      </c>
      <c r="E3013">
        <v>5.3211248082569397E-3</v>
      </c>
      <c r="F3013">
        <v>0.18072538681965</v>
      </c>
      <c r="G3013">
        <v>4</v>
      </c>
      <c r="H3013">
        <v>9.3023255813953501E-2</v>
      </c>
      <c r="I3013">
        <v>43</v>
      </c>
      <c r="J3013" t="s">
        <v>231</v>
      </c>
      <c r="K3013" t="s">
        <v>2786</v>
      </c>
      <c r="L3013" t="s">
        <v>2803</v>
      </c>
      <c r="N3013" t="s">
        <v>3308</v>
      </c>
      <c r="O3013" t="s">
        <v>2763</v>
      </c>
      <c r="P3013" t="s">
        <v>2842</v>
      </c>
      <c r="Q3013" t="s">
        <v>2831</v>
      </c>
      <c r="R3013" t="s">
        <v>231</v>
      </c>
      <c r="T3013" t="s">
        <v>2719</v>
      </c>
      <c r="V3013" t="s">
        <v>2714</v>
      </c>
      <c r="W3013">
        <v>0.95</v>
      </c>
      <c r="X3013" t="b">
        <v>1</v>
      </c>
      <c r="Y3013" t="s">
        <v>2720</v>
      </c>
    </row>
    <row r="3014" spans="1:25" x14ac:dyDescent="0.35">
      <c r="A3014" t="s">
        <v>2848</v>
      </c>
      <c r="B3014" t="s">
        <v>1497</v>
      </c>
      <c r="C3014" t="s">
        <v>1552</v>
      </c>
      <c r="D3014">
        <v>5.0847457627118599E-2</v>
      </c>
      <c r="E3014">
        <v>1.08057900495076E-2</v>
      </c>
      <c r="F3014">
        <v>9.0889125204729707E-2</v>
      </c>
      <c r="G3014">
        <v>6</v>
      </c>
      <c r="H3014">
        <v>5.0847457627118599E-2</v>
      </c>
      <c r="I3014">
        <v>118</v>
      </c>
      <c r="J3014" t="s">
        <v>231</v>
      </c>
      <c r="K3014" t="s">
        <v>2786</v>
      </c>
      <c r="L3014" t="s">
        <v>2803</v>
      </c>
      <c r="N3014" t="s">
        <v>3308</v>
      </c>
      <c r="O3014" t="s">
        <v>2763</v>
      </c>
      <c r="P3014" t="s">
        <v>2842</v>
      </c>
      <c r="Q3014" t="s">
        <v>2831</v>
      </c>
      <c r="R3014" t="s">
        <v>231</v>
      </c>
      <c r="T3014" t="s">
        <v>2719</v>
      </c>
      <c r="V3014" t="s">
        <v>2714</v>
      </c>
      <c r="W3014">
        <v>0.95</v>
      </c>
      <c r="X3014" t="b">
        <v>1</v>
      </c>
      <c r="Y3014" t="s">
        <v>2720</v>
      </c>
    </row>
    <row r="3015" spans="1:25" x14ac:dyDescent="0.35">
      <c r="A3015" t="s">
        <v>2848</v>
      </c>
      <c r="B3015" t="s">
        <v>1527</v>
      </c>
      <c r="C3015" t="s">
        <v>1505</v>
      </c>
      <c r="D3015">
        <v>0.39534883720930197</v>
      </c>
      <c r="E3015">
        <v>0.24772415300981701</v>
      </c>
      <c r="F3015">
        <v>0.54297352140878696</v>
      </c>
      <c r="G3015">
        <v>17</v>
      </c>
      <c r="H3015">
        <v>0.39534883720930197</v>
      </c>
      <c r="I3015">
        <v>43</v>
      </c>
      <c r="J3015" t="s">
        <v>231</v>
      </c>
      <c r="K3015" t="s">
        <v>2786</v>
      </c>
      <c r="L3015" t="s">
        <v>2804</v>
      </c>
      <c r="N3015" t="s">
        <v>3308</v>
      </c>
      <c r="O3015" t="s">
        <v>2763</v>
      </c>
      <c r="P3015" t="s">
        <v>2842</v>
      </c>
      <c r="Q3015" t="s">
        <v>2831</v>
      </c>
      <c r="R3015" t="s">
        <v>231</v>
      </c>
      <c r="T3015" t="s">
        <v>2719</v>
      </c>
      <c r="V3015" t="s">
        <v>2714</v>
      </c>
      <c r="W3015">
        <v>0.95</v>
      </c>
      <c r="X3015" t="b">
        <v>1</v>
      </c>
      <c r="Y3015" t="s">
        <v>2720</v>
      </c>
    </row>
    <row r="3016" spans="1:25" x14ac:dyDescent="0.35">
      <c r="A3016" t="s">
        <v>2848</v>
      </c>
      <c r="B3016" t="s">
        <v>1497</v>
      </c>
      <c r="C3016" t="s">
        <v>1505</v>
      </c>
      <c r="D3016">
        <v>0.53389830508474601</v>
      </c>
      <c r="E3016">
        <v>0.44297417831974001</v>
      </c>
      <c r="F3016">
        <v>0.62482243184975195</v>
      </c>
      <c r="G3016">
        <v>63</v>
      </c>
      <c r="H3016">
        <v>0.53389830508474601</v>
      </c>
      <c r="I3016">
        <v>118</v>
      </c>
      <c r="J3016" t="s">
        <v>231</v>
      </c>
      <c r="K3016" t="s">
        <v>2786</v>
      </c>
      <c r="L3016" t="s">
        <v>2804</v>
      </c>
      <c r="N3016" t="s">
        <v>3308</v>
      </c>
      <c r="O3016" t="s">
        <v>2763</v>
      </c>
      <c r="P3016" t="s">
        <v>2842</v>
      </c>
      <c r="Q3016" t="s">
        <v>2831</v>
      </c>
      <c r="R3016" t="s">
        <v>231</v>
      </c>
      <c r="T3016" t="s">
        <v>2719</v>
      </c>
      <c r="V3016" t="s">
        <v>2714</v>
      </c>
      <c r="W3016">
        <v>0.95</v>
      </c>
      <c r="X3016" t="b">
        <v>1</v>
      </c>
      <c r="Y3016" t="s">
        <v>2720</v>
      </c>
    </row>
    <row r="3017" spans="1:25" x14ac:dyDescent="0.35">
      <c r="A3017" t="s">
        <v>2848</v>
      </c>
      <c r="B3017" t="s">
        <v>1527</v>
      </c>
      <c r="C3017" t="s">
        <v>1679</v>
      </c>
      <c r="D3017">
        <v>0.39534883720930197</v>
      </c>
      <c r="E3017">
        <v>0.24772415300981701</v>
      </c>
      <c r="F3017">
        <v>0.54297352140878696</v>
      </c>
      <c r="G3017">
        <v>17</v>
      </c>
      <c r="H3017">
        <v>0.39534883720930197</v>
      </c>
      <c r="I3017">
        <v>43</v>
      </c>
      <c r="J3017" t="s">
        <v>231</v>
      </c>
      <c r="K3017" t="s">
        <v>2786</v>
      </c>
      <c r="L3017" t="s">
        <v>2805</v>
      </c>
      <c r="N3017" t="s">
        <v>3308</v>
      </c>
      <c r="O3017" t="s">
        <v>2763</v>
      </c>
      <c r="P3017" t="s">
        <v>2842</v>
      </c>
      <c r="Q3017" t="s">
        <v>2831</v>
      </c>
      <c r="R3017" t="s">
        <v>231</v>
      </c>
      <c r="T3017" t="s">
        <v>2719</v>
      </c>
      <c r="V3017" t="s">
        <v>2714</v>
      </c>
      <c r="W3017">
        <v>0.95</v>
      </c>
      <c r="X3017" t="b">
        <v>1</v>
      </c>
      <c r="Y3017" t="s">
        <v>2720</v>
      </c>
    </row>
    <row r="3018" spans="1:25" x14ac:dyDescent="0.35">
      <c r="A3018" t="s">
        <v>2848</v>
      </c>
      <c r="B3018" t="s">
        <v>1497</v>
      </c>
      <c r="C3018" t="s">
        <v>1679</v>
      </c>
      <c r="D3018">
        <v>0.322033898305085</v>
      </c>
      <c r="E3018">
        <v>0.23686827855727199</v>
      </c>
      <c r="F3018">
        <v>0.407199518052898</v>
      </c>
      <c r="G3018">
        <v>38</v>
      </c>
      <c r="H3018">
        <v>0.322033898305085</v>
      </c>
      <c r="I3018">
        <v>118</v>
      </c>
      <c r="J3018" t="s">
        <v>231</v>
      </c>
      <c r="K3018" t="s">
        <v>2786</v>
      </c>
      <c r="L3018" t="s">
        <v>2805</v>
      </c>
      <c r="N3018" t="s">
        <v>3308</v>
      </c>
      <c r="O3018" t="s">
        <v>2763</v>
      </c>
      <c r="P3018" t="s">
        <v>2842</v>
      </c>
      <c r="Q3018" t="s">
        <v>2831</v>
      </c>
      <c r="R3018" t="s">
        <v>231</v>
      </c>
      <c r="T3018" t="s">
        <v>2719</v>
      </c>
      <c r="V3018" t="s">
        <v>2714</v>
      </c>
      <c r="W3018">
        <v>0.95</v>
      </c>
      <c r="X3018" t="b">
        <v>1</v>
      </c>
      <c r="Y3018" t="s">
        <v>2720</v>
      </c>
    </row>
    <row r="3019" spans="1:25" x14ac:dyDescent="0.35">
      <c r="A3019" t="s">
        <v>2848</v>
      </c>
      <c r="B3019" t="s">
        <v>1527</v>
      </c>
      <c r="C3019" t="s">
        <v>1680</v>
      </c>
      <c r="D3019">
        <v>0.162790697674419</v>
      </c>
      <c r="E3019">
        <v>5.1323234521833599E-2</v>
      </c>
      <c r="F3019">
        <v>0.27425816082700399</v>
      </c>
      <c r="G3019">
        <v>7</v>
      </c>
      <c r="H3019">
        <v>0.162790697674419</v>
      </c>
      <c r="I3019">
        <v>43</v>
      </c>
      <c r="J3019" t="s">
        <v>231</v>
      </c>
      <c r="K3019" t="s">
        <v>2786</v>
      </c>
      <c r="L3019" t="s">
        <v>2806</v>
      </c>
      <c r="N3019" t="s">
        <v>3308</v>
      </c>
      <c r="O3019" t="s">
        <v>2763</v>
      </c>
      <c r="P3019" t="s">
        <v>2842</v>
      </c>
      <c r="Q3019" t="s">
        <v>2831</v>
      </c>
      <c r="R3019" t="s">
        <v>231</v>
      </c>
      <c r="T3019" t="s">
        <v>2719</v>
      </c>
      <c r="V3019" t="s">
        <v>2714</v>
      </c>
      <c r="W3019">
        <v>0.95</v>
      </c>
      <c r="X3019" t="b">
        <v>1</v>
      </c>
      <c r="Y3019" t="s">
        <v>2720</v>
      </c>
    </row>
    <row r="3020" spans="1:25" x14ac:dyDescent="0.35">
      <c r="A3020" t="s">
        <v>2848</v>
      </c>
      <c r="B3020" t="s">
        <v>1497</v>
      </c>
      <c r="C3020" t="s">
        <v>1680</v>
      </c>
      <c r="D3020">
        <v>0.177966101694915</v>
      </c>
      <c r="E3020">
        <v>0.10825161503405301</v>
      </c>
      <c r="F3020">
        <v>0.247680588355778</v>
      </c>
      <c r="G3020">
        <v>21</v>
      </c>
      <c r="H3020">
        <v>0.177966101694915</v>
      </c>
      <c r="I3020">
        <v>118</v>
      </c>
      <c r="J3020" t="s">
        <v>231</v>
      </c>
      <c r="K3020" t="s">
        <v>2786</v>
      </c>
      <c r="L3020" t="s">
        <v>2806</v>
      </c>
      <c r="N3020" t="s">
        <v>3308</v>
      </c>
      <c r="O3020" t="s">
        <v>2763</v>
      </c>
      <c r="P3020" t="s">
        <v>2842</v>
      </c>
      <c r="Q3020" t="s">
        <v>2831</v>
      </c>
      <c r="R3020" t="s">
        <v>231</v>
      </c>
      <c r="T3020" t="s">
        <v>2719</v>
      </c>
      <c r="V3020" t="s">
        <v>2714</v>
      </c>
      <c r="W3020">
        <v>0.95</v>
      </c>
      <c r="X3020" t="b">
        <v>1</v>
      </c>
      <c r="Y3020" t="s">
        <v>2720</v>
      </c>
    </row>
    <row r="3021" spans="1:25" x14ac:dyDescent="0.35">
      <c r="A3021" t="s">
        <v>2848</v>
      </c>
      <c r="B3021" t="s">
        <v>1527</v>
      </c>
      <c r="C3021" t="s">
        <v>1576</v>
      </c>
      <c r="D3021">
        <v>2.32558139534884E-2</v>
      </c>
      <c r="E3021">
        <v>-2.2250587320898001E-2</v>
      </c>
      <c r="F3021">
        <v>6.8762215227874804E-2</v>
      </c>
      <c r="G3021">
        <v>1</v>
      </c>
      <c r="H3021">
        <v>2.32558139534884E-2</v>
      </c>
      <c r="I3021">
        <v>43</v>
      </c>
      <c r="J3021" t="s">
        <v>231</v>
      </c>
      <c r="K3021" t="s">
        <v>2786</v>
      </c>
      <c r="L3021" t="s">
        <v>2807</v>
      </c>
      <c r="N3021" t="s">
        <v>3308</v>
      </c>
      <c r="O3021" t="s">
        <v>2763</v>
      </c>
      <c r="P3021" t="s">
        <v>2842</v>
      </c>
      <c r="Q3021" t="s">
        <v>2831</v>
      </c>
      <c r="R3021" t="s">
        <v>231</v>
      </c>
      <c r="T3021" t="s">
        <v>2719</v>
      </c>
      <c r="V3021" t="s">
        <v>2714</v>
      </c>
      <c r="W3021">
        <v>0.95</v>
      </c>
      <c r="X3021" t="b">
        <v>1</v>
      </c>
      <c r="Y3021" t="s">
        <v>2720</v>
      </c>
    </row>
    <row r="3022" spans="1:25" x14ac:dyDescent="0.35">
      <c r="A3022" t="s">
        <v>2848</v>
      </c>
      <c r="B3022" t="s">
        <v>1497</v>
      </c>
      <c r="C3022" t="s">
        <v>1576</v>
      </c>
      <c r="D3022">
        <v>8.4745762711864406E-3</v>
      </c>
      <c r="E3022">
        <v>-8.2332692118494699E-3</v>
      </c>
      <c r="F3022">
        <v>2.51824217542224E-2</v>
      </c>
      <c r="G3022">
        <v>1</v>
      </c>
      <c r="H3022">
        <v>8.4745762711864406E-3</v>
      </c>
      <c r="I3022">
        <v>118</v>
      </c>
      <c r="J3022" t="s">
        <v>231</v>
      </c>
      <c r="K3022" t="s">
        <v>2786</v>
      </c>
      <c r="L3022" t="s">
        <v>2807</v>
      </c>
      <c r="N3022" t="s">
        <v>3308</v>
      </c>
      <c r="O3022" t="s">
        <v>2763</v>
      </c>
      <c r="P3022" t="s">
        <v>2842</v>
      </c>
      <c r="Q3022" t="s">
        <v>2831</v>
      </c>
      <c r="R3022" t="s">
        <v>231</v>
      </c>
      <c r="T3022" t="s">
        <v>2719</v>
      </c>
      <c r="V3022" t="s">
        <v>2714</v>
      </c>
      <c r="W3022">
        <v>0.95</v>
      </c>
      <c r="X3022" t="b">
        <v>1</v>
      </c>
      <c r="Y3022" t="s">
        <v>2720</v>
      </c>
    </row>
    <row r="3023" spans="1:25" x14ac:dyDescent="0.35">
      <c r="A3023" t="s">
        <v>2849</v>
      </c>
      <c r="B3023" t="s">
        <v>1527</v>
      </c>
      <c r="C3023" t="s">
        <v>1518</v>
      </c>
      <c r="D3023">
        <v>0.58333333333333304</v>
      </c>
      <c r="E3023">
        <v>0.29449002733950502</v>
      </c>
      <c r="F3023">
        <v>0.87217663932716205</v>
      </c>
      <c r="G3023">
        <v>7</v>
      </c>
      <c r="H3023">
        <v>0.58333333333333304</v>
      </c>
      <c r="I3023">
        <v>12</v>
      </c>
      <c r="J3023" t="s">
        <v>264</v>
      </c>
      <c r="K3023" t="s">
        <v>2716</v>
      </c>
      <c r="L3023" t="s">
        <v>2818</v>
      </c>
      <c r="N3023" t="s">
        <v>3308</v>
      </c>
      <c r="O3023" t="s">
        <v>2763</v>
      </c>
      <c r="P3023" t="s">
        <v>2842</v>
      </c>
      <c r="Q3023" t="s">
        <v>2851</v>
      </c>
      <c r="R3023" t="s">
        <v>264</v>
      </c>
      <c r="S3023" t="s">
        <v>1496</v>
      </c>
      <c r="T3023" t="s">
        <v>2719</v>
      </c>
      <c r="V3023" t="s">
        <v>2714</v>
      </c>
      <c r="W3023">
        <v>0.95</v>
      </c>
      <c r="X3023" t="b">
        <v>1</v>
      </c>
      <c r="Y3023" t="s">
        <v>2720</v>
      </c>
    </row>
    <row r="3024" spans="1:25" x14ac:dyDescent="0.35">
      <c r="A3024" t="s">
        <v>2849</v>
      </c>
      <c r="B3024" t="s">
        <v>1527</v>
      </c>
      <c r="C3024" t="s">
        <v>1563</v>
      </c>
      <c r="D3024">
        <v>0.41666666666666702</v>
      </c>
      <c r="E3024">
        <v>0.127823360672838</v>
      </c>
      <c r="F3024">
        <v>0.70550997266049498</v>
      </c>
      <c r="G3024">
        <v>5</v>
      </c>
      <c r="H3024">
        <v>0.41666666666666702</v>
      </c>
      <c r="I3024">
        <v>12</v>
      </c>
      <c r="J3024" t="s">
        <v>264</v>
      </c>
      <c r="K3024" t="s">
        <v>2716</v>
      </c>
      <c r="L3024" t="s">
        <v>2820</v>
      </c>
      <c r="N3024" t="s">
        <v>3308</v>
      </c>
      <c r="O3024" t="s">
        <v>2763</v>
      </c>
      <c r="P3024" t="s">
        <v>2842</v>
      </c>
      <c r="Q3024" t="s">
        <v>2851</v>
      </c>
      <c r="R3024" t="s">
        <v>264</v>
      </c>
      <c r="S3024" t="s">
        <v>1496</v>
      </c>
      <c r="T3024" t="s">
        <v>2719</v>
      </c>
      <c r="V3024" t="s">
        <v>2714</v>
      </c>
      <c r="W3024">
        <v>0.95</v>
      </c>
      <c r="X3024" t="b">
        <v>1</v>
      </c>
      <c r="Y3024" t="s">
        <v>2720</v>
      </c>
    </row>
    <row r="3025" spans="1:25" x14ac:dyDescent="0.35">
      <c r="A3025" t="s">
        <v>2849</v>
      </c>
      <c r="B3025" t="s">
        <v>1497</v>
      </c>
      <c r="C3025" t="s">
        <v>1652</v>
      </c>
      <c r="D3025">
        <v>3.7037037037037E-2</v>
      </c>
      <c r="E3025">
        <v>-3.6726406305621101E-2</v>
      </c>
      <c r="F3025">
        <v>0.110800480379695</v>
      </c>
      <c r="G3025">
        <v>1</v>
      </c>
      <c r="H3025">
        <v>3.7037037037037E-2</v>
      </c>
      <c r="I3025">
        <v>27</v>
      </c>
      <c r="J3025" t="s">
        <v>264</v>
      </c>
      <c r="K3025" t="s">
        <v>2716</v>
      </c>
      <c r="L3025" t="s">
        <v>2850</v>
      </c>
      <c r="N3025" t="s">
        <v>3308</v>
      </c>
      <c r="O3025" t="s">
        <v>2763</v>
      </c>
      <c r="P3025" t="s">
        <v>2842</v>
      </c>
      <c r="Q3025" t="s">
        <v>2851</v>
      </c>
      <c r="R3025" t="s">
        <v>264</v>
      </c>
      <c r="S3025" t="s">
        <v>1496</v>
      </c>
      <c r="T3025" t="s">
        <v>2719</v>
      </c>
      <c r="V3025" t="s">
        <v>2714</v>
      </c>
      <c r="W3025">
        <v>0.95</v>
      </c>
      <c r="X3025" t="b">
        <v>1</v>
      </c>
      <c r="Y3025" t="s">
        <v>2720</v>
      </c>
    </row>
    <row r="3026" spans="1:25" x14ac:dyDescent="0.35">
      <c r="A3026" t="s">
        <v>2849</v>
      </c>
      <c r="B3026" t="s">
        <v>1497</v>
      </c>
      <c r="C3026" t="s">
        <v>1518</v>
      </c>
      <c r="D3026">
        <v>0.296296296296296</v>
      </c>
      <c r="E3026">
        <v>0.117944987054767</v>
      </c>
      <c r="F3026">
        <v>0.47464760553782598</v>
      </c>
      <c r="G3026">
        <v>8</v>
      </c>
      <c r="H3026">
        <v>0.296296296296296</v>
      </c>
      <c r="I3026">
        <v>27</v>
      </c>
      <c r="J3026" t="s">
        <v>264</v>
      </c>
      <c r="K3026" t="s">
        <v>2716</v>
      </c>
      <c r="L3026" t="s">
        <v>2818</v>
      </c>
      <c r="N3026" t="s">
        <v>3308</v>
      </c>
      <c r="O3026" t="s">
        <v>2763</v>
      </c>
      <c r="P3026" t="s">
        <v>2842</v>
      </c>
      <c r="Q3026" t="s">
        <v>2851</v>
      </c>
      <c r="R3026" t="s">
        <v>264</v>
      </c>
      <c r="S3026" t="s">
        <v>1496</v>
      </c>
      <c r="T3026" t="s">
        <v>2719</v>
      </c>
      <c r="V3026" t="s">
        <v>2714</v>
      </c>
      <c r="W3026">
        <v>0.95</v>
      </c>
      <c r="X3026" t="b">
        <v>1</v>
      </c>
      <c r="Y3026" t="s">
        <v>2720</v>
      </c>
    </row>
    <row r="3027" spans="1:25" x14ac:dyDescent="0.35">
      <c r="A3027" t="s">
        <v>2849</v>
      </c>
      <c r="B3027" t="s">
        <v>1497</v>
      </c>
      <c r="C3027" t="s">
        <v>1563</v>
      </c>
      <c r="D3027">
        <v>0.66666666666666696</v>
      </c>
      <c r="E3027">
        <v>0.48254198243277202</v>
      </c>
      <c r="F3027">
        <v>0.85079135090056102</v>
      </c>
      <c r="G3027">
        <v>18</v>
      </c>
      <c r="H3027">
        <v>0.66666666666666696</v>
      </c>
      <c r="I3027">
        <v>27</v>
      </c>
      <c r="J3027" t="s">
        <v>264</v>
      </c>
      <c r="K3027" t="s">
        <v>2716</v>
      </c>
      <c r="L3027" t="s">
        <v>2820</v>
      </c>
      <c r="N3027" t="s">
        <v>3308</v>
      </c>
      <c r="O3027" t="s">
        <v>2763</v>
      </c>
      <c r="P3027" t="s">
        <v>2842</v>
      </c>
      <c r="Q3027" t="s">
        <v>2851</v>
      </c>
      <c r="R3027" t="s">
        <v>264</v>
      </c>
      <c r="S3027" t="s">
        <v>1496</v>
      </c>
      <c r="T3027" t="s">
        <v>2719</v>
      </c>
      <c r="V3027" t="s">
        <v>2714</v>
      </c>
      <c r="W3027">
        <v>0.95</v>
      </c>
      <c r="X3027" t="b">
        <v>1</v>
      </c>
      <c r="Y3027" t="s">
        <v>2720</v>
      </c>
    </row>
    <row r="3028" spans="1:25" x14ac:dyDescent="0.35">
      <c r="A3028" t="s">
        <v>2852</v>
      </c>
      <c r="B3028" t="s">
        <v>1527</v>
      </c>
      <c r="C3028" t="s">
        <v>1629</v>
      </c>
      <c r="D3028">
        <v>0.41666666666666702</v>
      </c>
      <c r="E3028">
        <v>0.127566776914882</v>
      </c>
      <c r="F3028">
        <v>0.70576655641845099</v>
      </c>
      <c r="G3028">
        <v>5</v>
      </c>
      <c r="H3028">
        <v>0.41666666666666702</v>
      </c>
      <c r="I3028">
        <v>12</v>
      </c>
      <c r="J3028" t="s">
        <v>265</v>
      </c>
      <c r="K3028" t="s">
        <v>2716</v>
      </c>
      <c r="L3028" t="s">
        <v>2838</v>
      </c>
      <c r="N3028" t="s">
        <v>3308</v>
      </c>
      <c r="O3028" t="s">
        <v>2763</v>
      </c>
      <c r="P3028" t="s">
        <v>2842</v>
      </c>
      <c r="Q3028" t="s">
        <v>2853</v>
      </c>
      <c r="R3028" t="s">
        <v>265</v>
      </c>
      <c r="S3028" t="s">
        <v>1496</v>
      </c>
      <c r="T3028" t="s">
        <v>2719</v>
      </c>
      <c r="V3028" t="s">
        <v>2714</v>
      </c>
      <c r="W3028">
        <v>0.95</v>
      </c>
      <c r="X3028" t="b">
        <v>1</v>
      </c>
      <c r="Y3028" t="s">
        <v>2720</v>
      </c>
    </row>
    <row r="3029" spans="1:25" x14ac:dyDescent="0.35">
      <c r="A3029" t="s">
        <v>2852</v>
      </c>
      <c r="B3029" t="s">
        <v>1527</v>
      </c>
      <c r="C3029" t="s">
        <v>1554</v>
      </c>
      <c r="D3029">
        <v>0.5</v>
      </c>
      <c r="E3029">
        <v>0.20679919776168099</v>
      </c>
      <c r="F3029">
        <v>0.79320080223831901</v>
      </c>
      <c r="G3029">
        <v>6</v>
      </c>
      <c r="H3029">
        <v>0.5</v>
      </c>
      <c r="I3029">
        <v>12</v>
      </c>
      <c r="J3029" t="s">
        <v>265</v>
      </c>
      <c r="K3029" t="s">
        <v>2716</v>
      </c>
      <c r="L3029" t="s">
        <v>2840</v>
      </c>
      <c r="N3029" t="s">
        <v>3308</v>
      </c>
      <c r="O3029" t="s">
        <v>2763</v>
      </c>
      <c r="P3029" t="s">
        <v>2842</v>
      </c>
      <c r="Q3029" t="s">
        <v>2853</v>
      </c>
      <c r="R3029" t="s">
        <v>265</v>
      </c>
      <c r="S3029" t="s">
        <v>1496</v>
      </c>
      <c r="T3029" t="s">
        <v>2719</v>
      </c>
      <c r="V3029" t="s">
        <v>2714</v>
      </c>
      <c r="W3029">
        <v>0.95</v>
      </c>
      <c r="X3029" t="b">
        <v>1</v>
      </c>
      <c r="Y3029" t="s">
        <v>2720</v>
      </c>
    </row>
    <row r="3030" spans="1:25" x14ac:dyDescent="0.35">
      <c r="A3030" t="s">
        <v>2852</v>
      </c>
      <c r="B3030" t="s">
        <v>1527</v>
      </c>
      <c r="C3030" t="s">
        <v>2313</v>
      </c>
      <c r="D3030">
        <v>8.3333333333333301E-2</v>
      </c>
      <c r="E3030">
        <v>-7.8739508209283104E-2</v>
      </c>
      <c r="F3030">
        <v>0.24540617487595001</v>
      </c>
      <c r="G3030">
        <v>1</v>
      </c>
      <c r="H3030">
        <v>8.3333333333333301E-2</v>
      </c>
      <c r="I3030">
        <v>12</v>
      </c>
      <c r="J3030" t="s">
        <v>265</v>
      </c>
      <c r="K3030" t="s">
        <v>2716</v>
      </c>
      <c r="L3030" t="s">
        <v>2854</v>
      </c>
      <c r="N3030" t="s">
        <v>3308</v>
      </c>
      <c r="O3030" t="s">
        <v>2763</v>
      </c>
      <c r="P3030" t="s">
        <v>2842</v>
      </c>
      <c r="Q3030" t="s">
        <v>2853</v>
      </c>
      <c r="R3030" t="s">
        <v>265</v>
      </c>
      <c r="S3030" t="s">
        <v>1496</v>
      </c>
      <c r="T3030" t="s">
        <v>2719</v>
      </c>
      <c r="V3030" t="s">
        <v>2714</v>
      </c>
      <c r="W3030">
        <v>0.95</v>
      </c>
      <c r="X3030" t="b">
        <v>1</v>
      </c>
      <c r="Y3030" t="s">
        <v>2720</v>
      </c>
    </row>
    <row r="3031" spans="1:25" x14ac:dyDescent="0.35">
      <c r="A3031" t="s">
        <v>2852</v>
      </c>
      <c r="B3031" t="s">
        <v>1497</v>
      </c>
      <c r="C3031" t="s">
        <v>1629</v>
      </c>
      <c r="D3031">
        <v>0.46153846153846201</v>
      </c>
      <c r="E3031">
        <v>0.26293793670388399</v>
      </c>
      <c r="F3031">
        <v>0.66013898637303903</v>
      </c>
      <c r="G3031">
        <v>12</v>
      </c>
      <c r="H3031">
        <v>0.46153846153846201</v>
      </c>
      <c r="I3031">
        <v>26</v>
      </c>
      <c r="J3031" t="s">
        <v>265</v>
      </c>
      <c r="K3031" t="s">
        <v>2716</v>
      </c>
      <c r="L3031" t="s">
        <v>2838</v>
      </c>
      <c r="N3031" t="s">
        <v>3308</v>
      </c>
      <c r="O3031" t="s">
        <v>2763</v>
      </c>
      <c r="P3031" t="s">
        <v>2842</v>
      </c>
      <c r="Q3031" t="s">
        <v>2853</v>
      </c>
      <c r="R3031" t="s">
        <v>265</v>
      </c>
      <c r="S3031" t="s">
        <v>1496</v>
      </c>
      <c r="T3031" t="s">
        <v>2719</v>
      </c>
      <c r="V3031" t="s">
        <v>2714</v>
      </c>
      <c r="W3031">
        <v>0.95</v>
      </c>
      <c r="X3031" t="b">
        <v>1</v>
      </c>
      <c r="Y3031" t="s">
        <v>2720</v>
      </c>
    </row>
    <row r="3032" spans="1:25" x14ac:dyDescent="0.35">
      <c r="A3032" t="s">
        <v>2852</v>
      </c>
      <c r="B3032" t="s">
        <v>1497</v>
      </c>
      <c r="C3032" t="s">
        <v>1554</v>
      </c>
      <c r="D3032">
        <v>0.5</v>
      </c>
      <c r="E3032">
        <v>0.30080927913966798</v>
      </c>
      <c r="F3032">
        <v>0.69919072086033196</v>
      </c>
      <c r="G3032">
        <v>13</v>
      </c>
      <c r="H3032">
        <v>0.5</v>
      </c>
      <c r="I3032">
        <v>26</v>
      </c>
      <c r="J3032" t="s">
        <v>265</v>
      </c>
      <c r="K3032" t="s">
        <v>2716</v>
      </c>
      <c r="L3032" t="s">
        <v>2840</v>
      </c>
      <c r="N3032" t="s">
        <v>3308</v>
      </c>
      <c r="O3032" t="s">
        <v>2763</v>
      </c>
      <c r="P3032" t="s">
        <v>2842</v>
      </c>
      <c r="Q3032" t="s">
        <v>2853</v>
      </c>
      <c r="R3032" t="s">
        <v>265</v>
      </c>
      <c r="S3032" t="s">
        <v>1496</v>
      </c>
      <c r="T3032" t="s">
        <v>2719</v>
      </c>
      <c r="V3032" t="s">
        <v>2714</v>
      </c>
      <c r="W3032">
        <v>0.95</v>
      </c>
      <c r="X3032" t="b">
        <v>1</v>
      </c>
      <c r="Y3032" t="s">
        <v>2720</v>
      </c>
    </row>
    <row r="3033" spans="1:25" x14ac:dyDescent="0.35">
      <c r="A3033" t="s">
        <v>2852</v>
      </c>
      <c r="B3033" t="s">
        <v>1497</v>
      </c>
      <c r="C3033" t="s">
        <v>2313</v>
      </c>
      <c r="D3033">
        <v>3.8461538461538498E-2</v>
      </c>
      <c r="E3033">
        <v>-3.81502772539737E-2</v>
      </c>
      <c r="F3033">
        <v>0.115073354177051</v>
      </c>
      <c r="G3033">
        <v>1</v>
      </c>
      <c r="H3033">
        <v>3.8461538461538498E-2</v>
      </c>
      <c r="I3033">
        <v>26</v>
      </c>
      <c r="J3033" t="s">
        <v>265</v>
      </c>
      <c r="K3033" t="s">
        <v>2716</v>
      </c>
      <c r="L3033" t="s">
        <v>2854</v>
      </c>
      <c r="N3033" t="s">
        <v>3308</v>
      </c>
      <c r="O3033" t="s">
        <v>2763</v>
      </c>
      <c r="P3033" t="s">
        <v>2842</v>
      </c>
      <c r="Q3033" t="s">
        <v>2853</v>
      </c>
      <c r="R3033" t="s">
        <v>265</v>
      </c>
      <c r="S3033" t="s">
        <v>1496</v>
      </c>
      <c r="T3033" t="s">
        <v>2719</v>
      </c>
      <c r="V3033" t="s">
        <v>2714</v>
      </c>
      <c r="W3033">
        <v>0.95</v>
      </c>
      <c r="X3033" t="b">
        <v>1</v>
      </c>
      <c r="Y3033" t="s">
        <v>2720</v>
      </c>
    </row>
    <row r="3034" spans="1:25" x14ac:dyDescent="0.35">
      <c r="A3034" t="s">
        <v>2855</v>
      </c>
      <c r="B3034" t="s">
        <v>1527</v>
      </c>
      <c r="C3034" t="s">
        <v>1500</v>
      </c>
      <c r="D3034">
        <v>0.85</v>
      </c>
      <c r="E3034">
        <v>0.69078969546315605</v>
      </c>
      <c r="F3034">
        <v>1.0092103045368399</v>
      </c>
      <c r="G3034">
        <v>17</v>
      </c>
      <c r="H3034">
        <v>0.85</v>
      </c>
      <c r="I3034">
        <v>20</v>
      </c>
      <c r="J3034" t="s">
        <v>266</v>
      </c>
      <c r="K3034" t="s">
        <v>2716</v>
      </c>
      <c r="L3034" t="s">
        <v>2731</v>
      </c>
      <c r="N3034" t="s">
        <v>3308</v>
      </c>
      <c r="O3034" t="s">
        <v>2763</v>
      </c>
      <c r="P3034" t="s">
        <v>2856</v>
      </c>
      <c r="Q3034" t="s">
        <v>2857</v>
      </c>
      <c r="R3034" t="s">
        <v>266</v>
      </c>
      <c r="T3034" t="s">
        <v>2719</v>
      </c>
      <c r="V3034" t="s">
        <v>2714</v>
      </c>
      <c r="W3034">
        <v>0.95</v>
      </c>
      <c r="X3034" t="b">
        <v>1</v>
      </c>
      <c r="Y3034" t="s">
        <v>2720</v>
      </c>
    </row>
    <row r="3035" spans="1:25" x14ac:dyDescent="0.35">
      <c r="A3035" t="s">
        <v>2855</v>
      </c>
      <c r="B3035" t="s">
        <v>1527</v>
      </c>
      <c r="C3035" t="s">
        <v>1496</v>
      </c>
      <c r="D3035">
        <v>0.15</v>
      </c>
      <c r="E3035">
        <v>-9.2103045368440405E-3</v>
      </c>
      <c r="F3035">
        <v>0.30921030453684401</v>
      </c>
      <c r="G3035">
        <v>3</v>
      </c>
      <c r="H3035">
        <v>0.15</v>
      </c>
      <c r="I3035">
        <v>20</v>
      </c>
      <c r="J3035" t="s">
        <v>266</v>
      </c>
      <c r="K3035" t="s">
        <v>2716</v>
      </c>
      <c r="L3035" t="s">
        <v>2733</v>
      </c>
      <c r="N3035" t="s">
        <v>3308</v>
      </c>
      <c r="O3035" t="s">
        <v>2763</v>
      </c>
      <c r="P3035" t="s">
        <v>2856</v>
      </c>
      <c r="Q3035" t="s">
        <v>2857</v>
      </c>
      <c r="R3035" t="s">
        <v>266</v>
      </c>
      <c r="T3035" t="s">
        <v>2719</v>
      </c>
      <c r="V3035" t="s">
        <v>2714</v>
      </c>
      <c r="W3035">
        <v>0.95</v>
      </c>
      <c r="X3035" t="b">
        <v>1</v>
      </c>
      <c r="Y3035" t="s">
        <v>2720</v>
      </c>
    </row>
    <row r="3036" spans="1:25" x14ac:dyDescent="0.35">
      <c r="A3036" t="s">
        <v>2855</v>
      </c>
      <c r="B3036" t="s">
        <v>1497</v>
      </c>
      <c r="C3036" t="s">
        <v>1500</v>
      </c>
      <c r="D3036">
        <v>0.90625</v>
      </c>
      <c r="E3036">
        <v>0.83359747049320898</v>
      </c>
      <c r="F3036">
        <v>0.97890252950679102</v>
      </c>
      <c r="G3036">
        <v>58</v>
      </c>
      <c r="H3036">
        <v>0.90625</v>
      </c>
      <c r="I3036">
        <v>64</v>
      </c>
      <c r="J3036" t="s">
        <v>266</v>
      </c>
      <c r="K3036" t="s">
        <v>2716</v>
      </c>
      <c r="L3036" t="s">
        <v>2731</v>
      </c>
      <c r="N3036" t="s">
        <v>3308</v>
      </c>
      <c r="O3036" t="s">
        <v>2763</v>
      </c>
      <c r="P3036" t="s">
        <v>2856</v>
      </c>
      <c r="Q3036" t="s">
        <v>2857</v>
      </c>
      <c r="R3036" t="s">
        <v>266</v>
      </c>
      <c r="T3036" t="s">
        <v>2719</v>
      </c>
      <c r="V3036" t="s">
        <v>2714</v>
      </c>
      <c r="W3036">
        <v>0.95</v>
      </c>
      <c r="X3036" t="b">
        <v>1</v>
      </c>
      <c r="Y3036" t="s">
        <v>2720</v>
      </c>
    </row>
    <row r="3037" spans="1:25" x14ac:dyDescent="0.35">
      <c r="A3037" t="s">
        <v>2855</v>
      </c>
      <c r="B3037" t="s">
        <v>1497</v>
      </c>
      <c r="C3037" t="s">
        <v>1496</v>
      </c>
      <c r="D3037">
        <v>9.375E-2</v>
      </c>
      <c r="E3037">
        <v>2.10974704932093E-2</v>
      </c>
      <c r="F3037">
        <v>0.16640252950679099</v>
      </c>
      <c r="G3037">
        <v>6</v>
      </c>
      <c r="H3037">
        <v>9.375E-2</v>
      </c>
      <c r="I3037">
        <v>64</v>
      </c>
      <c r="J3037" t="s">
        <v>266</v>
      </c>
      <c r="K3037" t="s">
        <v>2716</v>
      </c>
      <c r="L3037" t="s">
        <v>2733</v>
      </c>
      <c r="N3037" t="s">
        <v>3308</v>
      </c>
      <c r="O3037" t="s">
        <v>2763</v>
      </c>
      <c r="P3037" t="s">
        <v>2856</v>
      </c>
      <c r="Q3037" t="s">
        <v>2857</v>
      </c>
      <c r="R3037" t="s">
        <v>266</v>
      </c>
      <c r="T3037" t="s">
        <v>2719</v>
      </c>
      <c r="V3037" t="s">
        <v>2714</v>
      </c>
      <c r="W3037">
        <v>0.95</v>
      </c>
      <c r="X3037" t="b">
        <v>1</v>
      </c>
      <c r="Y3037" t="s">
        <v>2720</v>
      </c>
    </row>
    <row r="3038" spans="1:25" x14ac:dyDescent="0.35">
      <c r="A3038" t="s">
        <v>2858</v>
      </c>
      <c r="B3038" t="s">
        <v>1527</v>
      </c>
      <c r="C3038" t="s">
        <v>1593</v>
      </c>
      <c r="D3038">
        <v>0.94117647058823495</v>
      </c>
      <c r="E3038">
        <v>0.82717787605458304</v>
      </c>
      <c r="F3038">
        <v>1.0551750651218901</v>
      </c>
      <c r="G3038">
        <v>16</v>
      </c>
      <c r="H3038">
        <v>0.94117647058823495</v>
      </c>
      <c r="I3038">
        <v>17</v>
      </c>
      <c r="J3038" t="s">
        <v>267</v>
      </c>
      <c r="K3038" t="s">
        <v>2786</v>
      </c>
      <c r="L3038" t="s">
        <v>2859</v>
      </c>
      <c r="N3038" t="s">
        <v>3308</v>
      </c>
      <c r="O3038" t="s">
        <v>2763</v>
      </c>
      <c r="P3038" t="s">
        <v>2856</v>
      </c>
      <c r="Q3038" t="s">
        <v>2860</v>
      </c>
      <c r="R3038" t="s">
        <v>267</v>
      </c>
      <c r="S3038" t="s">
        <v>1496</v>
      </c>
      <c r="T3038" t="s">
        <v>2719</v>
      </c>
      <c r="V3038" t="s">
        <v>2714</v>
      </c>
      <c r="W3038">
        <v>0.95</v>
      </c>
      <c r="X3038" t="b">
        <v>1</v>
      </c>
      <c r="Y3038" t="s">
        <v>2720</v>
      </c>
    </row>
    <row r="3039" spans="1:25" x14ac:dyDescent="0.35">
      <c r="A3039" t="s">
        <v>2858</v>
      </c>
      <c r="B3039" t="s">
        <v>1497</v>
      </c>
      <c r="C3039" t="s">
        <v>1593</v>
      </c>
      <c r="D3039">
        <v>0.87931034482758597</v>
      </c>
      <c r="E3039">
        <v>0.79386173422138295</v>
      </c>
      <c r="F3039">
        <v>0.96475895543378898</v>
      </c>
      <c r="G3039">
        <v>51</v>
      </c>
      <c r="H3039">
        <v>0.87931034482758597</v>
      </c>
      <c r="I3039">
        <v>58</v>
      </c>
      <c r="J3039" t="s">
        <v>267</v>
      </c>
      <c r="K3039" t="s">
        <v>2786</v>
      </c>
      <c r="L3039" t="s">
        <v>2859</v>
      </c>
      <c r="N3039" t="s">
        <v>3308</v>
      </c>
      <c r="O3039" t="s">
        <v>2763</v>
      </c>
      <c r="P3039" t="s">
        <v>2856</v>
      </c>
      <c r="Q3039" t="s">
        <v>2860</v>
      </c>
      <c r="R3039" t="s">
        <v>267</v>
      </c>
      <c r="S3039" t="s">
        <v>1496</v>
      </c>
      <c r="T3039" t="s">
        <v>2719</v>
      </c>
      <c r="V3039" t="s">
        <v>2714</v>
      </c>
      <c r="W3039">
        <v>0.95</v>
      </c>
      <c r="X3039" t="b">
        <v>1</v>
      </c>
      <c r="Y3039" t="s">
        <v>2720</v>
      </c>
    </row>
    <row r="3040" spans="1:25" x14ac:dyDescent="0.35">
      <c r="A3040" t="s">
        <v>2858</v>
      </c>
      <c r="B3040" t="s">
        <v>1527</v>
      </c>
      <c r="C3040" t="s">
        <v>1735</v>
      </c>
      <c r="D3040">
        <v>0.52941176470588203</v>
      </c>
      <c r="E3040">
        <v>0.28758422698443997</v>
      </c>
      <c r="F3040">
        <v>0.77123930242732497</v>
      </c>
      <c r="G3040">
        <v>9</v>
      </c>
      <c r="H3040">
        <v>0.52941176470588203</v>
      </c>
      <c r="I3040">
        <v>17</v>
      </c>
      <c r="J3040" t="s">
        <v>267</v>
      </c>
      <c r="K3040" t="s">
        <v>2786</v>
      </c>
      <c r="L3040" t="s">
        <v>2861</v>
      </c>
      <c r="N3040" t="s">
        <v>3308</v>
      </c>
      <c r="O3040" t="s">
        <v>2763</v>
      </c>
      <c r="P3040" t="s">
        <v>2856</v>
      </c>
      <c r="Q3040" t="s">
        <v>2860</v>
      </c>
      <c r="R3040" t="s">
        <v>267</v>
      </c>
      <c r="S3040" t="s">
        <v>1496</v>
      </c>
      <c r="T3040" t="s">
        <v>2719</v>
      </c>
      <c r="V3040" t="s">
        <v>2714</v>
      </c>
      <c r="W3040">
        <v>0.95</v>
      </c>
      <c r="X3040" t="b">
        <v>1</v>
      </c>
      <c r="Y3040" t="s">
        <v>2720</v>
      </c>
    </row>
    <row r="3041" spans="1:25" x14ac:dyDescent="0.35">
      <c r="A3041" t="s">
        <v>2858</v>
      </c>
      <c r="B3041" t="s">
        <v>1497</v>
      </c>
      <c r="C3041" t="s">
        <v>1735</v>
      </c>
      <c r="D3041">
        <v>0.431034482758621</v>
      </c>
      <c r="E3041">
        <v>0.30113785643839203</v>
      </c>
      <c r="F3041">
        <v>0.56093110907884902</v>
      </c>
      <c r="G3041">
        <v>25</v>
      </c>
      <c r="H3041">
        <v>0.431034482758621</v>
      </c>
      <c r="I3041">
        <v>58</v>
      </c>
      <c r="J3041" t="s">
        <v>267</v>
      </c>
      <c r="K3041" t="s">
        <v>2786</v>
      </c>
      <c r="L3041" t="s">
        <v>2861</v>
      </c>
      <c r="N3041" t="s">
        <v>3308</v>
      </c>
      <c r="O3041" t="s">
        <v>2763</v>
      </c>
      <c r="P3041" t="s">
        <v>2856</v>
      </c>
      <c r="Q3041" t="s">
        <v>2860</v>
      </c>
      <c r="R3041" t="s">
        <v>267</v>
      </c>
      <c r="S3041" t="s">
        <v>1496</v>
      </c>
      <c r="T3041" t="s">
        <v>2719</v>
      </c>
      <c r="V3041" t="s">
        <v>2714</v>
      </c>
      <c r="W3041">
        <v>0.95</v>
      </c>
      <c r="X3041" t="b">
        <v>1</v>
      </c>
      <c r="Y3041" t="s">
        <v>2720</v>
      </c>
    </row>
    <row r="3042" spans="1:25" x14ac:dyDescent="0.35">
      <c r="A3042" t="s">
        <v>2858</v>
      </c>
      <c r="B3042" t="s">
        <v>1527</v>
      </c>
      <c r="C3042" t="s">
        <v>2862</v>
      </c>
      <c r="D3042">
        <v>5.8823529411764698E-2</v>
      </c>
      <c r="E3042">
        <v>-5.51750651218871E-2</v>
      </c>
      <c r="F3042">
        <v>0.17282212394541699</v>
      </c>
      <c r="G3042">
        <v>1</v>
      </c>
      <c r="H3042">
        <v>5.8823529411764698E-2</v>
      </c>
      <c r="I3042">
        <v>17</v>
      </c>
      <c r="J3042" t="s">
        <v>267</v>
      </c>
      <c r="K3042" t="s">
        <v>2786</v>
      </c>
      <c r="L3042" t="s">
        <v>2863</v>
      </c>
      <c r="N3042" t="s">
        <v>3308</v>
      </c>
      <c r="O3042" t="s">
        <v>2763</v>
      </c>
      <c r="P3042" t="s">
        <v>2856</v>
      </c>
      <c r="Q3042" t="s">
        <v>2860</v>
      </c>
      <c r="R3042" t="s">
        <v>267</v>
      </c>
      <c r="S3042" t="s">
        <v>1496</v>
      </c>
      <c r="T3042" t="s">
        <v>2719</v>
      </c>
      <c r="V3042" t="s">
        <v>2714</v>
      </c>
      <c r="W3042">
        <v>0.95</v>
      </c>
      <c r="X3042" t="b">
        <v>1</v>
      </c>
      <c r="Y3042" t="s">
        <v>2720</v>
      </c>
    </row>
    <row r="3043" spans="1:25" x14ac:dyDescent="0.35">
      <c r="A3043" t="s">
        <v>2858</v>
      </c>
      <c r="B3043" t="s">
        <v>1497</v>
      </c>
      <c r="C3043" t="s">
        <v>2862</v>
      </c>
      <c r="D3043">
        <v>5.1724137931034503E-2</v>
      </c>
      <c r="E3043">
        <v>-6.3673993689493703E-3</v>
      </c>
      <c r="F3043">
        <v>0.109815675231018</v>
      </c>
      <c r="G3043">
        <v>3</v>
      </c>
      <c r="H3043">
        <v>5.1724137931034503E-2</v>
      </c>
      <c r="I3043">
        <v>58</v>
      </c>
      <c r="J3043" t="s">
        <v>267</v>
      </c>
      <c r="K3043" t="s">
        <v>2786</v>
      </c>
      <c r="L3043" t="s">
        <v>2863</v>
      </c>
      <c r="N3043" t="s">
        <v>3308</v>
      </c>
      <c r="O3043" t="s">
        <v>2763</v>
      </c>
      <c r="P3043" t="s">
        <v>2856</v>
      </c>
      <c r="Q3043" t="s">
        <v>2860</v>
      </c>
      <c r="R3043" t="s">
        <v>267</v>
      </c>
      <c r="S3043" t="s">
        <v>1496</v>
      </c>
      <c r="T3043" t="s">
        <v>2719</v>
      </c>
      <c r="V3043" t="s">
        <v>2714</v>
      </c>
      <c r="W3043">
        <v>0.95</v>
      </c>
      <c r="X3043" t="b">
        <v>1</v>
      </c>
      <c r="Y3043" t="s">
        <v>2720</v>
      </c>
    </row>
    <row r="3044" spans="1:25" x14ac:dyDescent="0.35">
      <c r="A3044" t="s">
        <v>2858</v>
      </c>
      <c r="B3044" t="s">
        <v>1527</v>
      </c>
      <c r="C3044" t="s">
        <v>1966</v>
      </c>
      <c r="D3044">
        <v>0.35294117647058798</v>
      </c>
      <c r="E3044">
        <v>0.12140893645411099</v>
      </c>
      <c r="F3044">
        <v>0.58447341648706597</v>
      </c>
      <c r="G3044">
        <v>6</v>
      </c>
      <c r="H3044">
        <v>0.35294117647058798</v>
      </c>
      <c r="I3044">
        <v>17</v>
      </c>
      <c r="J3044" t="s">
        <v>267</v>
      </c>
      <c r="K3044" t="s">
        <v>2786</v>
      </c>
      <c r="L3044" t="s">
        <v>2864</v>
      </c>
      <c r="N3044" t="s">
        <v>3308</v>
      </c>
      <c r="O3044" t="s">
        <v>2763</v>
      </c>
      <c r="P3044" t="s">
        <v>2856</v>
      </c>
      <c r="Q3044" t="s">
        <v>2860</v>
      </c>
      <c r="R3044" t="s">
        <v>267</v>
      </c>
      <c r="S3044" t="s">
        <v>1496</v>
      </c>
      <c r="T3044" t="s">
        <v>2719</v>
      </c>
      <c r="V3044" t="s">
        <v>2714</v>
      </c>
      <c r="W3044">
        <v>0.95</v>
      </c>
      <c r="X3044" t="b">
        <v>1</v>
      </c>
      <c r="Y3044" t="s">
        <v>2720</v>
      </c>
    </row>
    <row r="3045" spans="1:25" x14ac:dyDescent="0.35">
      <c r="A3045" t="s">
        <v>2858</v>
      </c>
      <c r="B3045" t="s">
        <v>1497</v>
      </c>
      <c r="C3045" t="s">
        <v>1966</v>
      </c>
      <c r="D3045">
        <v>0.18965517241379301</v>
      </c>
      <c r="E3045">
        <v>8.6826040621891296E-2</v>
      </c>
      <c r="F3045">
        <v>0.29248430420569499</v>
      </c>
      <c r="G3045">
        <v>11</v>
      </c>
      <c r="H3045">
        <v>0.18965517241379301</v>
      </c>
      <c r="I3045">
        <v>58</v>
      </c>
      <c r="J3045" t="s">
        <v>267</v>
      </c>
      <c r="K3045" t="s">
        <v>2786</v>
      </c>
      <c r="L3045" t="s">
        <v>2864</v>
      </c>
      <c r="N3045" t="s">
        <v>3308</v>
      </c>
      <c r="O3045" t="s">
        <v>2763</v>
      </c>
      <c r="P3045" t="s">
        <v>2856</v>
      </c>
      <c r="Q3045" t="s">
        <v>2860</v>
      </c>
      <c r="R3045" t="s">
        <v>267</v>
      </c>
      <c r="S3045" t="s">
        <v>1496</v>
      </c>
      <c r="T3045" t="s">
        <v>2719</v>
      </c>
      <c r="V3045" t="s">
        <v>2714</v>
      </c>
      <c r="W3045">
        <v>0.95</v>
      </c>
      <c r="X3045" t="b">
        <v>1</v>
      </c>
      <c r="Y3045" t="s">
        <v>2720</v>
      </c>
    </row>
    <row r="3046" spans="1:25" x14ac:dyDescent="0.35">
      <c r="A3046" t="s">
        <v>2858</v>
      </c>
      <c r="B3046" t="s">
        <v>1527</v>
      </c>
      <c r="C3046" t="s">
        <v>2865</v>
      </c>
      <c r="D3046">
        <v>5.8823529411764698E-2</v>
      </c>
      <c r="E3046">
        <v>-5.51750651218871E-2</v>
      </c>
      <c r="F3046">
        <v>0.17282212394541699</v>
      </c>
      <c r="G3046">
        <v>1</v>
      </c>
      <c r="H3046">
        <v>5.8823529411764698E-2</v>
      </c>
      <c r="I3046">
        <v>17</v>
      </c>
      <c r="J3046" t="s">
        <v>267</v>
      </c>
      <c r="K3046" t="s">
        <v>2786</v>
      </c>
      <c r="L3046" t="s">
        <v>2866</v>
      </c>
      <c r="N3046" t="s">
        <v>3308</v>
      </c>
      <c r="O3046" t="s">
        <v>2763</v>
      </c>
      <c r="P3046" t="s">
        <v>2856</v>
      </c>
      <c r="Q3046" t="s">
        <v>2860</v>
      </c>
      <c r="R3046" t="s">
        <v>267</v>
      </c>
      <c r="S3046" t="s">
        <v>1496</v>
      </c>
      <c r="T3046" t="s">
        <v>2719</v>
      </c>
      <c r="V3046" t="s">
        <v>2714</v>
      </c>
      <c r="W3046">
        <v>0.95</v>
      </c>
      <c r="X3046" t="b">
        <v>1</v>
      </c>
      <c r="Y3046" t="s">
        <v>2720</v>
      </c>
    </row>
    <row r="3047" spans="1:25" x14ac:dyDescent="0.35">
      <c r="A3047" t="s">
        <v>2858</v>
      </c>
      <c r="B3047" t="s">
        <v>1497</v>
      </c>
      <c r="C3047" t="s">
        <v>2865</v>
      </c>
      <c r="D3047">
        <v>5.1724137931034503E-2</v>
      </c>
      <c r="E3047">
        <v>-6.3673993689493504E-3</v>
      </c>
      <c r="F3047">
        <v>0.109815675231018</v>
      </c>
      <c r="G3047">
        <v>3</v>
      </c>
      <c r="H3047">
        <v>5.1724137931034503E-2</v>
      </c>
      <c r="I3047">
        <v>58</v>
      </c>
      <c r="J3047" t="s">
        <v>267</v>
      </c>
      <c r="K3047" t="s">
        <v>2786</v>
      </c>
      <c r="L3047" t="s">
        <v>2866</v>
      </c>
      <c r="N3047" t="s">
        <v>3308</v>
      </c>
      <c r="O3047" t="s">
        <v>2763</v>
      </c>
      <c r="P3047" t="s">
        <v>2856</v>
      </c>
      <c r="Q3047" t="s">
        <v>2860</v>
      </c>
      <c r="R3047" t="s">
        <v>267</v>
      </c>
      <c r="S3047" t="s">
        <v>1496</v>
      </c>
      <c r="T3047" t="s">
        <v>2719</v>
      </c>
      <c r="V3047" t="s">
        <v>2714</v>
      </c>
      <c r="W3047">
        <v>0.95</v>
      </c>
      <c r="X3047" t="b">
        <v>1</v>
      </c>
      <c r="Y3047" t="s">
        <v>2720</v>
      </c>
    </row>
    <row r="3048" spans="1:25" x14ac:dyDescent="0.35">
      <c r="A3048" t="s">
        <v>2858</v>
      </c>
      <c r="B3048" t="s">
        <v>1497</v>
      </c>
      <c r="C3048" t="s">
        <v>1506</v>
      </c>
      <c r="D3048">
        <v>0.22413793103448301</v>
      </c>
      <c r="E3048">
        <v>0.114755182881228</v>
      </c>
      <c r="F3048">
        <v>0.33352067918773698</v>
      </c>
      <c r="G3048">
        <v>13</v>
      </c>
      <c r="H3048">
        <v>0.22413793103448301</v>
      </c>
      <c r="I3048">
        <v>58</v>
      </c>
      <c r="J3048" t="s">
        <v>267</v>
      </c>
      <c r="K3048" t="s">
        <v>2786</v>
      </c>
      <c r="L3048" t="s">
        <v>2867</v>
      </c>
      <c r="N3048" t="s">
        <v>3308</v>
      </c>
      <c r="O3048" t="s">
        <v>2763</v>
      </c>
      <c r="P3048" t="s">
        <v>2856</v>
      </c>
      <c r="Q3048" t="s">
        <v>2860</v>
      </c>
      <c r="R3048" t="s">
        <v>267</v>
      </c>
      <c r="S3048" t="s">
        <v>1496</v>
      </c>
      <c r="T3048" t="s">
        <v>2719</v>
      </c>
      <c r="V3048" t="s">
        <v>2714</v>
      </c>
      <c r="W3048">
        <v>0.95</v>
      </c>
      <c r="X3048" t="b">
        <v>1</v>
      </c>
      <c r="Y3048" t="s">
        <v>2720</v>
      </c>
    </row>
    <row r="3049" spans="1:25" x14ac:dyDescent="0.35">
      <c r="A3049" t="s">
        <v>2858</v>
      </c>
      <c r="B3049" t="s">
        <v>1497</v>
      </c>
      <c r="C3049" t="s">
        <v>2868</v>
      </c>
      <c r="D3049">
        <v>1.72413793103448E-2</v>
      </c>
      <c r="E3049">
        <v>-1.6902143278236501E-2</v>
      </c>
      <c r="F3049">
        <v>5.1384901898926097E-2</v>
      </c>
      <c r="G3049">
        <v>1</v>
      </c>
      <c r="H3049">
        <v>1.72413793103448E-2</v>
      </c>
      <c r="I3049">
        <v>58</v>
      </c>
      <c r="J3049" t="s">
        <v>267</v>
      </c>
      <c r="K3049" t="s">
        <v>2786</v>
      </c>
      <c r="L3049" t="s">
        <v>2869</v>
      </c>
      <c r="N3049" t="s">
        <v>3308</v>
      </c>
      <c r="O3049" t="s">
        <v>2763</v>
      </c>
      <c r="P3049" t="s">
        <v>2856</v>
      </c>
      <c r="Q3049" t="s">
        <v>2860</v>
      </c>
      <c r="R3049" t="s">
        <v>267</v>
      </c>
      <c r="S3049" t="s">
        <v>1496</v>
      </c>
      <c r="T3049" t="s">
        <v>2719</v>
      </c>
      <c r="V3049" t="s">
        <v>2714</v>
      </c>
      <c r="W3049">
        <v>0.95</v>
      </c>
      <c r="X3049" t="b">
        <v>1</v>
      </c>
      <c r="Y3049" t="s">
        <v>2720</v>
      </c>
    </row>
    <row r="3050" spans="1:25" x14ac:dyDescent="0.35">
      <c r="A3050" t="s">
        <v>2858</v>
      </c>
      <c r="B3050" t="s">
        <v>1497</v>
      </c>
      <c r="C3050" t="s">
        <v>2870</v>
      </c>
      <c r="D3050">
        <v>8.6206896551724102E-2</v>
      </c>
      <c r="E3050">
        <v>1.2587231974475499E-2</v>
      </c>
      <c r="F3050">
        <v>0.159826561128973</v>
      </c>
      <c r="G3050">
        <v>5</v>
      </c>
      <c r="H3050">
        <v>8.6206896551724102E-2</v>
      </c>
      <c r="I3050">
        <v>58</v>
      </c>
      <c r="J3050" t="s">
        <v>267</v>
      </c>
      <c r="K3050" t="s">
        <v>2786</v>
      </c>
      <c r="L3050" t="s">
        <v>2871</v>
      </c>
      <c r="N3050" t="s">
        <v>3308</v>
      </c>
      <c r="O3050" t="s">
        <v>2763</v>
      </c>
      <c r="P3050" t="s">
        <v>2856</v>
      </c>
      <c r="Q3050" t="s">
        <v>2860</v>
      </c>
      <c r="R3050" t="s">
        <v>267</v>
      </c>
      <c r="S3050" t="s">
        <v>1496</v>
      </c>
      <c r="T3050" t="s">
        <v>2719</v>
      </c>
      <c r="V3050" t="s">
        <v>2714</v>
      </c>
      <c r="W3050">
        <v>0.95</v>
      </c>
      <c r="X3050" t="b">
        <v>1</v>
      </c>
      <c r="Y3050" t="s">
        <v>2720</v>
      </c>
    </row>
    <row r="3051" spans="1:25" x14ac:dyDescent="0.35">
      <c r="A3051" t="s">
        <v>2858</v>
      </c>
      <c r="B3051" t="s">
        <v>1527</v>
      </c>
      <c r="C3051" t="s">
        <v>2872</v>
      </c>
      <c r="D3051">
        <v>5.8823529411764698E-2</v>
      </c>
      <c r="E3051">
        <v>-5.51750651218871E-2</v>
      </c>
      <c r="F3051">
        <v>0.17282212394541699</v>
      </c>
      <c r="G3051">
        <v>1</v>
      </c>
      <c r="H3051">
        <v>5.8823529411764698E-2</v>
      </c>
      <c r="I3051">
        <v>17</v>
      </c>
      <c r="J3051" t="s">
        <v>267</v>
      </c>
      <c r="K3051" t="s">
        <v>2786</v>
      </c>
      <c r="L3051" t="s">
        <v>2873</v>
      </c>
      <c r="N3051" t="s">
        <v>3308</v>
      </c>
      <c r="O3051" t="s">
        <v>2763</v>
      </c>
      <c r="P3051" t="s">
        <v>2856</v>
      </c>
      <c r="Q3051" t="s">
        <v>2860</v>
      </c>
      <c r="R3051" t="s">
        <v>267</v>
      </c>
      <c r="S3051" t="s">
        <v>1496</v>
      </c>
      <c r="T3051" t="s">
        <v>2719</v>
      </c>
      <c r="V3051" t="s">
        <v>2714</v>
      </c>
      <c r="W3051">
        <v>0.95</v>
      </c>
      <c r="X3051" t="b">
        <v>1</v>
      </c>
      <c r="Y3051" t="s">
        <v>2720</v>
      </c>
    </row>
    <row r="3052" spans="1:25" x14ac:dyDescent="0.35">
      <c r="A3052" t="s">
        <v>2874</v>
      </c>
      <c r="B3052" t="s">
        <v>1527</v>
      </c>
      <c r="C3052" t="s">
        <v>1593</v>
      </c>
      <c r="D3052">
        <v>0.66666666666666696</v>
      </c>
      <c r="E3052">
        <v>3.7452814731774101E-2</v>
      </c>
      <c r="F3052">
        <v>1.2958805186015601</v>
      </c>
      <c r="G3052">
        <v>2</v>
      </c>
      <c r="H3052">
        <v>0.66666666666666696</v>
      </c>
      <c r="I3052">
        <v>3</v>
      </c>
      <c r="J3052" t="s">
        <v>286</v>
      </c>
      <c r="K3052" t="s">
        <v>2786</v>
      </c>
      <c r="L3052" t="s">
        <v>2859</v>
      </c>
      <c r="N3052" t="s">
        <v>3308</v>
      </c>
      <c r="O3052" t="s">
        <v>2763</v>
      </c>
      <c r="P3052" t="s">
        <v>2856</v>
      </c>
      <c r="Q3052" t="s">
        <v>2875</v>
      </c>
      <c r="R3052" t="s">
        <v>286</v>
      </c>
      <c r="S3052" t="s">
        <v>1496</v>
      </c>
      <c r="T3052" t="s">
        <v>2719</v>
      </c>
      <c r="V3052" t="s">
        <v>2714</v>
      </c>
      <c r="W3052">
        <v>0.95</v>
      </c>
      <c r="X3052" t="b">
        <v>1</v>
      </c>
      <c r="Y3052" t="s">
        <v>2720</v>
      </c>
    </row>
    <row r="3053" spans="1:25" x14ac:dyDescent="0.35">
      <c r="A3053" t="s">
        <v>2874</v>
      </c>
      <c r="B3053" t="s">
        <v>1497</v>
      </c>
      <c r="C3053" t="s">
        <v>1593</v>
      </c>
      <c r="D3053">
        <v>0.16666666666666699</v>
      </c>
      <c r="E3053">
        <v>-0.18507456966106001</v>
      </c>
      <c r="F3053">
        <v>0.51840790299439299</v>
      </c>
      <c r="G3053">
        <v>1</v>
      </c>
      <c r="H3053">
        <v>0.16666666666666699</v>
      </c>
      <c r="I3053">
        <v>6</v>
      </c>
      <c r="J3053" t="s">
        <v>286</v>
      </c>
      <c r="K3053" t="s">
        <v>2786</v>
      </c>
      <c r="L3053" t="s">
        <v>2859</v>
      </c>
      <c r="N3053" t="s">
        <v>3308</v>
      </c>
      <c r="O3053" t="s">
        <v>2763</v>
      </c>
      <c r="P3053" t="s">
        <v>2856</v>
      </c>
      <c r="Q3053" t="s">
        <v>2875</v>
      </c>
      <c r="R3053" t="s">
        <v>286</v>
      </c>
      <c r="S3053" t="s">
        <v>1496</v>
      </c>
      <c r="T3053" t="s">
        <v>2719</v>
      </c>
      <c r="V3053" t="s">
        <v>2714</v>
      </c>
      <c r="W3053">
        <v>0.95</v>
      </c>
      <c r="X3053" t="b">
        <v>1</v>
      </c>
      <c r="Y3053" t="s">
        <v>2720</v>
      </c>
    </row>
    <row r="3054" spans="1:25" x14ac:dyDescent="0.35">
      <c r="A3054" t="s">
        <v>2874</v>
      </c>
      <c r="B3054" t="s">
        <v>1527</v>
      </c>
      <c r="C3054" t="s">
        <v>1735</v>
      </c>
      <c r="D3054">
        <v>0.66666666666666696</v>
      </c>
      <c r="E3054">
        <v>3.7452814731774101E-2</v>
      </c>
      <c r="F3054">
        <v>1.2958805186015601</v>
      </c>
      <c r="G3054">
        <v>2</v>
      </c>
      <c r="H3054">
        <v>0.66666666666666696</v>
      </c>
      <c r="I3054">
        <v>3</v>
      </c>
      <c r="J3054" t="s">
        <v>286</v>
      </c>
      <c r="K3054" t="s">
        <v>2786</v>
      </c>
      <c r="L3054" t="s">
        <v>2861</v>
      </c>
      <c r="N3054" t="s">
        <v>3308</v>
      </c>
      <c r="O3054" t="s">
        <v>2763</v>
      </c>
      <c r="P3054" t="s">
        <v>2856</v>
      </c>
      <c r="Q3054" t="s">
        <v>2875</v>
      </c>
      <c r="R3054" t="s">
        <v>286</v>
      </c>
      <c r="S3054" t="s">
        <v>1496</v>
      </c>
      <c r="T3054" t="s">
        <v>2719</v>
      </c>
      <c r="V3054" t="s">
        <v>2714</v>
      </c>
      <c r="W3054">
        <v>0.95</v>
      </c>
      <c r="X3054" t="b">
        <v>1</v>
      </c>
      <c r="Y3054" t="s">
        <v>2720</v>
      </c>
    </row>
    <row r="3055" spans="1:25" x14ac:dyDescent="0.35">
      <c r="A3055" t="s">
        <v>2874</v>
      </c>
      <c r="B3055" t="s">
        <v>1497</v>
      </c>
      <c r="C3055" t="s">
        <v>1735</v>
      </c>
      <c r="D3055">
        <v>0.83333333333333304</v>
      </c>
      <c r="E3055">
        <v>0.48159209700560701</v>
      </c>
      <c r="F3055">
        <v>1.1850745696610601</v>
      </c>
      <c r="G3055">
        <v>5</v>
      </c>
      <c r="H3055">
        <v>0.83333333333333304</v>
      </c>
      <c r="I3055">
        <v>6</v>
      </c>
      <c r="J3055" t="s">
        <v>286</v>
      </c>
      <c r="K3055" t="s">
        <v>2786</v>
      </c>
      <c r="L3055" t="s">
        <v>2861</v>
      </c>
      <c r="N3055" t="s">
        <v>3308</v>
      </c>
      <c r="O3055" t="s">
        <v>2763</v>
      </c>
      <c r="P3055" t="s">
        <v>2856</v>
      </c>
      <c r="Q3055" t="s">
        <v>2875</v>
      </c>
      <c r="R3055" t="s">
        <v>286</v>
      </c>
      <c r="S3055" t="s">
        <v>1496</v>
      </c>
      <c r="T3055" t="s">
        <v>2719</v>
      </c>
      <c r="V3055" t="s">
        <v>2714</v>
      </c>
      <c r="W3055">
        <v>0.95</v>
      </c>
      <c r="X3055" t="b">
        <v>1</v>
      </c>
      <c r="Y3055" t="s">
        <v>2720</v>
      </c>
    </row>
    <row r="3056" spans="1:25" x14ac:dyDescent="0.35">
      <c r="A3056" t="s">
        <v>2874</v>
      </c>
      <c r="B3056" t="s">
        <v>1527</v>
      </c>
      <c r="C3056" t="s">
        <v>1966</v>
      </c>
      <c r="D3056">
        <v>0.33333333333333298</v>
      </c>
      <c r="E3056">
        <v>-0.29588051860155901</v>
      </c>
      <c r="F3056">
        <v>0.96254718526822602</v>
      </c>
      <c r="G3056">
        <v>1</v>
      </c>
      <c r="H3056">
        <v>0.33333333333333298</v>
      </c>
      <c r="I3056">
        <v>3</v>
      </c>
      <c r="J3056" t="s">
        <v>286</v>
      </c>
      <c r="K3056" t="s">
        <v>2786</v>
      </c>
      <c r="L3056" t="s">
        <v>2864</v>
      </c>
      <c r="N3056" t="s">
        <v>3308</v>
      </c>
      <c r="O3056" t="s">
        <v>2763</v>
      </c>
      <c r="P3056" t="s">
        <v>2856</v>
      </c>
      <c r="Q3056" t="s">
        <v>2875</v>
      </c>
      <c r="R3056" t="s">
        <v>286</v>
      </c>
      <c r="S3056" t="s">
        <v>1496</v>
      </c>
      <c r="T3056" t="s">
        <v>2719</v>
      </c>
      <c r="V3056" t="s">
        <v>2714</v>
      </c>
      <c r="W3056">
        <v>0.95</v>
      </c>
      <c r="X3056" t="b">
        <v>1</v>
      </c>
      <c r="Y3056" t="s">
        <v>2720</v>
      </c>
    </row>
    <row r="3057" spans="1:25" x14ac:dyDescent="0.35">
      <c r="A3057" t="s">
        <v>2874</v>
      </c>
      <c r="B3057" t="s">
        <v>1527</v>
      </c>
      <c r="C3057" t="s">
        <v>2865</v>
      </c>
      <c r="D3057">
        <v>0.33333333333333298</v>
      </c>
      <c r="E3057">
        <v>-0.29588051860155901</v>
      </c>
      <c r="F3057">
        <v>0.96254718526822602</v>
      </c>
      <c r="G3057">
        <v>1</v>
      </c>
      <c r="H3057">
        <v>0.33333333333333298</v>
      </c>
      <c r="I3057">
        <v>3</v>
      </c>
      <c r="J3057" t="s">
        <v>286</v>
      </c>
      <c r="K3057" t="s">
        <v>2786</v>
      </c>
      <c r="L3057" t="s">
        <v>2866</v>
      </c>
      <c r="N3057" t="s">
        <v>3308</v>
      </c>
      <c r="O3057" t="s">
        <v>2763</v>
      </c>
      <c r="P3057" t="s">
        <v>2856</v>
      </c>
      <c r="Q3057" t="s">
        <v>2875</v>
      </c>
      <c r="R3057" t="s">
        <v>286</v>
      </c>
      <c r="S3057" t="s">
        <v>1496</v>
      </c>
      <c r="T3057" t="s">
        <v>2719</v>
      </c>
      <c r="V3057" t="s">
        <v>2714</v>
      </c>
      <c r="W3057">
        <v>0.95</v>
      </c>
      <c r="X3057" t="b">
        <v>1</v>
      </c>
      <c r="Y3057" t="s">
        <v>2720</v>
      </c>
    </row>
    <row r="3058" spans="1:25" x14ac:dyDescent="0.35">
      <c r="A3058" t="s">
        <v>2874</v>
      </c>
      <c r="B3058" t="s">
        <v>1497</v>
      </c>
      <c r="C3058" t="s">
        <v>2865</v>
      </c>
      <c r="D3058">
        <v>0.16666666666666699</v>
      </c>
      <c r="E3058">
        <v>-0.18507456966106001</v>
      </c>
      <c r="F3058">
        <v>0.51840790299439299</v>
      </c>
      <c r="G3058">
        <v>1</v>
      </c>
      <c r="H3058">
        <v>0.16666666666666699</v>
      </c>
      <c r="I3058">
        <v>6</v>
      </c>
      <c r="J3058" t="s">
        <v>286</v>
      </c>
      <c r="K3058" t="s">
        <v>2786</v>
      </c>
      <c r="L3058" t="s">
        <v>2866</v>
      </c>
      <c r="N3058" t="s">
        <v>3308</v>
      </c>
      <c r="O3058" t="s">
        <v>2763</v>
      </c>
      <c r="P3058" t="s">
        <v>2856</v>
      </c>
      <c r="Q3058" t="s">
        <v>2875</v>
      </c>
      <c r="R3058" t="s">
        <v>286</v>
      </c>
      <c r="S3058" t="s">
        <v>1496</v>
      </c>
      <c r="T3058" t="s">
        <v>2719</v>
      </c>
      <c r="V3058" t="s">
        <v>2714</v>
      </c>
      <c r="W3058">
        <v>0.95</v>
      </c>
      <c r="X3058" t="b">
        <v>1</v>
      </c>
      <c r="Y3058" t="s">
        <v>2720</v>
      </c>
    </row>
    <row r="3059" spans="1:25" x14ac:dyDescent="0.35">
      <c r="A3059" t="s">
        <v>2876</v>
      </c>
      <c r="B3059" t="s">
        <v>1527</v>
      </c>
      <c r="C3059" t="s">
        <v>1579</v>
      </c>
      <c r="D3059">
        <v>0.45</v>
      </c>
      <c r="E3059">
        <v>0.22817847723721901</v>
      </c>
      <c r="F3059">
        <v>0.67182152276278095</v>
      </c>
      <c r="G3059">
        <v>9</v>
      </c>
      <c r="H3059">
        <v>0.45</v>
      </c>
      <c r="I3059">
        <v>20</v>
      </c>
      <c r="J3059" t="s">
        <v>305</v>
      </c>
      <c r="K3059" t="s">
        <v>2786</v>
      </c>
      <c r="L3059" t="s">
        <v>2800</v>
      </c>
      <c r="N3059" t="s">
        <v>3308</v>
      </c>
      <c r="O3059" t="s">
        <v>2763</v>
      </c>
      <c r="P3059" t="s">
        <v>2856</v>
      </c>
      <c r="Q3059" t="s">
        <v>2831</v>
      </c>
      <c r="R3059" t="s">
        <v>305</v>
      </c>
      <c r="T3059" t="s">
        <v>2719</v>
      </c>
      <c r="V3059" t="s">
        <v>2714</v>
      </c>
      <c r="W3059">
        <v>0.95</v>
      </c>
      <c r="X3059" t="b">
        <v>1</v>
      </c>
      <c r="Y3059" t="s">
        <v>2720</v>
      </c>
    </row>
    <row r="3060" spans="1:25" x14ac:dyDescent="0.35">
      <c r="A3060" t="s">
        <v>2876</v>
      </c>
      <c r="B3060" t="s">
        <v>1497</v>
      </c>
      <c r="C3060" t="s">
        <v>1579</v>
      </c>
      <c r="D3060">
        <v>0.375</v>
      </c>
      <c r="E3060">
        <v>0.254330716490411</v>
      </c>
      <c r="F3060">
        <v>0.495669283509589</v>
      </c>
      <c r="G3060">
        <v>24</v>
      </c>
      <c r="H3060">
        <v>0.375</v>
      </c>
      <c r="I3060">
        <v>64</v>
      </c>
      <c r="J3060" t="s">
        <v>305</v>
      </c>
      <c r="K3060" t="s">
        <v>2786</v>
      </c>
      <c r="L3060" t="s">
        <v>2800</v>
      </c>
      <c r="N3060" t="s">
        <v>3308</v>
      </c>
      <c r="O3060" t="s">
        <v>2763</v>
      </c>
      <c r="P3060" t="s">
        <v>2856</v>
      </c>
      <c r="Q3060" t="s">
        <v>2831</v>
      </c>
      <c r="R3060" t="s">
        <v>305</v>
      </c>
      <c r="T3060" t="s">
        <v>2719</v>
      </c>
      <c r="V3060" t="s">
        <v>2714</v>
      </c>
      <c r="W3060">
        <v>0.95</v>
      </c>
      <c r="X3060" t="b">
        <v>1</v>
      </c>
      <c r="Y3060" t="s">
        <v>2720</v>
      </c>
    </row>
    <row r="3061" spans="1:25" x14ac:dyDescent="0.35">
      <c r="A3061" t="s">
        <v>2876</v>
      </c>
      <c r="B3061" t="s">
        <v>1527</v>
      </c>
      <c r="C3061" t="s">
        <v>1552</v>
      </c>
      <c r="D3061">
        <v>0.15</v>
      </c>
      <c r="E3061">
        <v>-9.2103045368440405E-3</v>
      </c>
      <c r="F3061">
        <v>0.30921030453684401</v>
      </c>
      <c r="G3061">
        <v>3</v>
      </c>
      <c r="H3061">
        <v>0.15</v>
      </c>
      <c r="I3061">
        <v>20</v>
      </c>
      <c r="J3061" t="s">
        <v>305</v>
      </c>
      <c r="K3061" t="s">
        <v>2786</v>
      </c>
      <c r="L3061" t="s">
        <v>2803</v>
      </c>
      <c r="N3061" t="s">
        <v>3308</v>
      </c>
      <c r="O3061" t="s">
        <v>2763</v>
      </c>
      <c r="P3061" t="s">
        <v>2856</v>
      </c>
      <c r="Q3061" t="s">
        <v>2831</v>
      </c>
      <c r="R3061" t="s">
        <v>305</v>
      </c>
      <c r="T3061" t="s">
        <v>2719</v>
      </c>
      <c r="V3061" t="s">
        <v>2714</v>
      </c>
      <c r="W3061">
        <v>0.95</v>
      </c>
      <c r="X3061" t="b">
        <v>1</v>
      </c>
      <c r="Y3061" t="s">
        <v>2720</v>
      </c>
    </row>
    <row r="3062" spans="1:25" x14ac:dyDescent="0.35">
      <c r="A3062" t="s">
        <v>2876</v>
      </c>
      <c r="B3062" t="s">
        <v>1497</v>
      </c>
      <c r="C3062" t="s">
        <v>1552</v>
      </c>
      <c r="D3062">
        <v>4.6875E-2</v>
      </c>
      <c r="E3062">
        <v>-5.8099609395843004E-3</v>
      </c>
      <c r="F3062">
        <v>9.9559960939584302E-2</v>
      </c>
      <c r="G3062">
        <v>3</v>
      </c>
      <c r="H3062">
        <v>4.6875E-2</v>
      </c>
      <c r="I3062">
        <v>64</v>
      </c>
      <c r="J3062" t="s">
        <v>305</v>
      </c>
      <c r="K3062" t="s">
        <v>2786</v>
      </c>
      <c r="L3062" t="s">
        <v>2803</v>
      </c>
      <c r="N3062" t="s">
        <v>3308</v>
      </c>
      <c r="O3062" t="s">
        <v>2763</v>
      </c>
      <c r="P3062" t="s">
        <v>2856</v>
      </c>
      <c r="Q3062" t="s">
        <v>2831</v>
      </c>
      <c r="R3062" t="s">
        <v>305</v>
      </c>
      <c r="T3062" t="s">
        <v>2719</v>
      </c>
      <c r="V3062" t="s">
        <v>2714</v>
      </c>
      <c r="W3062">
        <v>0.95</v>
      </c>
      <c r="X3062" t="b">
        <v>1</v>
      </c>
      <c r="Y3062" t="s">
        <v>2720</v>
      </c>
    </row>
    <row r="3063" spans="1:25" x14ac:dyDescent="0.35">
      <c r="A3063" t="s">
        <v>2876</v>
      </c>
      <c r="B3063" t="s">
        <v>1527</v>
      </c>
      <c r="C3063" t="s">
        <v>1505</v>
      </c>
      <c r="D3063">
        <v>0.45</v>
      </c>
      <c r="E3063">
        <v>0.22817847723721901</v>
      </c>
      <c r="F3063">
        <v>0.67182152276278095</v>
      </c>
      <c r="G3063">
        <v>9</v>
      </c>
      <c r="H3063">
        <v>0.45</v>
      </c>
      <c r="I3063">
        <v>20</v>
      </c>
      <c r="J3063" t="s">
        <v>305</v>
      </c>
      <c r="K3063" t="s">
        <v>2786</v>
      </c>
      <c r="L3063" t="s">
        <v>2804</v>
      </c>
      <c r="N3063" t="s">
        <v>3308</v>
      </c>
      <c r="O3063" t="s">
        <v>2763</v>
      </c>
      <c r="P3063" t="s">
        <v>2856</v>
      </c>
      <c r="Q3063" t="s">
        <v>2831</v>
      </c>
      <c r="R3063" t="s">
        <v>305</v>
      </c>
      <c r="T3063" t="s">
        <v>2719</v>
      </c>
      <c r="V3063" t="s">
        <v>2714</v>
      </c>
      <c r="W3063">
        <v>0.95</v>
      </c>
      <c r="X3063" t="b">
        <v>1</v>
      </c>
      <c r="Y3063" t="s">
        <v>2720</v>
      </c>
    </row>
    <row r="3064" spans="1:25" x14ac:dyDescent="0.35">
      <c r="A3064" t="s">
        <v>2876</v>
      </c>
      <c r="B3064" t="s">
        <v>1497</v>
      </c>
      <c r="C3064" t="s">
        <v>1505</v>
      </c>
      <c r="D3064">
        <v>0.484375</v>
      </c>
      <c r="E3064">
        <v>0.35980916762978998</v>
      </c>
      <c r="F3064">
        <v>0.60894083237021002</v>
      </c>
      <c r="G3064">
        <v>31</v>
      </c>
      <c r="H3064">
        <v>0.484375</v>
      </c>
      <c r="I3064">
        <v>64</v>
      </c>
      <c r="J3064" t="s">
        <v>305</v>
      </c>
      <c r="K3064" t="s">
        <v>2786</v>
      </c>
      <c r="L3064" t="s">
        <v>2804</v>
      </c>
      <c r="N3064" t="s">
        <v>3308</v>
      </c>
      <c r="O3064" t="s">
        <v>2763</v>
      </c>
      <c r="P3064" t="s">
        <v>2856</v>
      </c>
      <c r="Q3064" t="s">
        <v>2831</v>
      </c>
      <c r="R3064" t="s">
        <v>305</v>
      </c>
      <c r="T3064" t="s">
        <v>2719</v>
      </c>
      <c r="V3064" t="s">
        <v>2714</v>
      </c>
      <c r="W3064">
        <v>0.95</v>
      </c>
      <c r="X3064" t="b">
        <v>1</v>
      </c>
      <c r="Y3064" t="s">
        <v>2720</v>
      </c>
    </row>
    <row r="3065" spans="1:25" x14ac:dyDescent="0.35">
      <c r="A3065" t="s">
        <v>2876</v>
      </c>
      <c r="B3065" t="s">
        <v>1527</v>
      </c>
      <c r="C3065" t="s">
        <v>1679</v>
      </c>
      <c r="D3065">
        <v>0.25</v>
      </c>
      <c r="E3065">
        <v>5.6929146384658E-2</v>
      </c>
      <c r="F3065">
        <v>0.44307085361534199</v>
      </c>
      <c r="G3065">
        <v>5</v>
      </c>
      <c r="H3065">
        <v>0.25</v>
      </c>
      <c r="I3065">
        <v>20</v>
      </c>
      <c r="J3065" t="s">
        <v>305</v>
      </c>
      <c r="K3065" t="s">
        <v>2786</v>
      </c>
      <c r="L3065" t="s">
        <v>2805</v>
      </c>
      <c r="N3065" t="s">
        <v>3308</v>
      </c>
      <c r="O3065" t="s">
        <v>2763</v>
      </c>
      <c r="P3065" t="s">
        <v>2856</v>
      </c>
      <c r="Q3065" t="s">
        <v>2831</v>
      </c>
      <c r="R3065" t="s">
        <v>305</v>
      </c>
      <c r="T3065" t="s">
        <v>2719</v>
      </c>
      <c r="V3065" t="s">
        <v>2714</v>
      </c>
      <c r="W3065">
        <v>0.95</v>
      </c>
      <c r="X3065" t="b">
        <v>1</v>
      </c>
      <c r="Y3065" t="s">
        <v>2720</v>
      </c>
    </row>
    <row r="3066" spans="1:25" x14ac:dyDescent="0.35">
      <c r="A3066" t="s">
        <v>2876</v>
      </c>
      <c r="B3066" t="s">
        <v>1497</v>
      </c>
      <c r="C3066" t="s">
        <v>1679</v>
      </c>
      <c r="D3066">
        <v>0.375</v>
      </c>
      <c r="E3066">
        <v>0.254330716490411</v>
      </c>
      <c r="F3066">
        <v>0.495669283509589</v>
      </c>
      <c r="G3066">
        <v>24</v>
      </c>
      <c r="H3066">
        <v>0.375</v>
      </c>
      <c r="I3066">
        <v>64</v>
      </c>
      <c r="J3066" t="s">
        <v>305</v>
      </c>
      <c r="K3066" t="s">
        <v>2786</v>
      </c>
      <c r="L3066" t="s">
        <v>2805</v>
      </c>
      <c r="N3066" t="s">
        <v>3308</v>
      </c>
      <c r="O3066" t="s">
        <v>2763</v>
      </c>
      <c r="P3066" t="s">
        <v>2856</v>
      </c>
      <c r="Q3066" t="s">
        <v>2831</v>
      </c>
      <c r="R3066" t="s">
        <v>305</v>
      </c>
      <c r="T3066" t="s">
        <v>2719</v>
      </c>
      <c r="V3066" t="s">
        <v>2714</v>
      </c>
      <c r="W3066">
        <v>0.95</v>
      </c>
      <c r="X3066" t="b">
        <v>1</v>
      </c>
      <c r="Y3066" t="s">
        <v>2720</v>
      </c>
    </row>
    <row r="3067" spans="1:25" x14ac:dyDescent="0.35">
      <c r="A3067" t="s">
        <v>2876</v>
      </c>
      <c r="B3067" t="s">
        <v>1527</v>
      </c>
      <c r="C3067" t="s">
        <v>1680</v>
      </c>
      <c r="D3067">
        <v>0.1</v>
      </c>
      <c r="E3067">
        <v>-3.3763411168986297E-2</v>
      </c>
      <c r="F3067">
        <v>0.233763411168986</v>
      </c>
      <c r="G3067">
        <v>2</v>
      </c>
      <c r="H3067">
        <v>0.1</v>
      </c>
      <c r="I3067">
        <v>20</v>
      </c>
      <c r="J3067" t="s">
        <v>305</v>
      </c>
      <c r="K3067" t="s">
        <v>2786</v>
      </c>
      <c r="L3067" t="s">
        <v>2806</v>
      </c>
      <c r="N3067" t="s">
        <v>3308</v>
      </c>
      <c r="O3067" t="s">
        <v>2763</v>
      </c>
      <c r="P3067" t="s">
        <v>2856</v>
      </c>
      <c r="Q3067" t="s">
        <v>2831</v>
      </c>
      <c r="R3067" t="s">
        <v>305</v>
      </c>
      <c r="T3067" t="s">
        <v>2719</v>
      </c>
      <c r="V3067" t="s">
        <v>2714</v>
      </c>
      <c r="W3067">
        <v>0.95</v>
      </c>
      <c r="X3067" t="b">
        <v>1</v>
      </c>
      <c r="Y3067" t="s">
        <v>2720</v>
      </c>
    </row>
    <row r="3068" spans="1:25" x14ac:dyDescent="0.35">
      <c r="A3068" t="s">
        <v>2876</v>
      </c>
      <c r="B3068" t="s">
        <v>1497</v>
      </c>
      <c r="C3068" t="s">
        <v>1680</v>
      </c>
      <c r="D3068">
        <v>9.375E-2</v>
      </c>
      <c r="E3068">
        <v>2.10974704932093E-2</v>
      </c>
      <c r="F3068">
        <v>0.16640252950679099</v>
      </c>
      <c r="G3068">
        <v>6</v>
      </c>
      <c r="H3068">
        <v>9.375E-2</v>
      </c>
      <c r="I3068">
        <v>64</v>
      </c>
      <c r="J3068" t="s">
        <v>305</v>
      </c>
      <c r="K3068" t="s">
        <v>2786</v>
      </c>
      <c r="L3068" t="s">
        <v>2806</v>
      </c>
      <c r="N3068" t="s">
        <v>3308</v>
      </c>
      <c r="O3068" t="s">
        <v>2763</v>
      </c>
      <c r="P3068" t="s">
        <v>2856</v>
      </c>
      <c r="Q3068" t="s">
        <v>2831</v>
      </c>
      <c r="R3068" t="s">
        <v>305</v>
      </c>
      <c r="T3068" t="s">
        <v>2719</v>
      </c>
      <c r="V3068" t="s">
        <v>2714</v>
      </c>
      <c r="W3068">
        <v>0.95</v>
      </c>
      <c r="X3068" t="b">
        <v>1</v>
      </c>
      <c r="Y3068" t="s">
        <v>2720</v>
      </c>
    </row>
    <row r="3069" spans="1:25" x14ac:dyDescent="0.35">
      <c r="A3069" t="s">
        <v>2876</v>
      </c>
      <c r="B3069" t="s">
        <v>1527</v>
      </c>
      <c r="C3069" t="s">
        <v>1576</v>
      </c>
      <c r="D3069">
        <v>0.05</v>
      </c>
      <c r="E3069">
        <v>-4.7176865271481801E-2</v>
      </c>
      <c r="F3069">
        <v>0.14717686527148199</v>
      </c>
      <c r="G3069">
        <v>1</v>
      </c>
      <c r="H3069">
        <v>0.05</v>
      </c>
      <c r="I3069">
        <v>20</v>
      </c>
      <c r="J3069" t="s">
        <v>305</v>
      </c>
      <c r="K3069" t="s">
        <v>2786</v>
      </c>
      <c r="L3069" t="s">
        <v>2807</v>
      </c>
      <c r="N3069" t="s">
        <v>3308</v>
      </c>
      <c r="O3069" t="s">
        <v>2763</v>
      </c>
      <c r="P3069" t="s">
        <v>2856</v>
      </c>
      <c r="Q3069" t="s">
        <v>2831</v>
      </c>
      <c r="R3069" t="s">
        <v>305</v>
      </c>
      <c r="T3069" t="s">
        <v>2719</v>
      </c>
      <c r="V3069" t="s">
        <v>2714</v>
      </c>
      <c r="W3069">
        <v>0.95</v>
      </c>
      <c r="X3069" t="b">
        <v>1</v>
      </c>
      <c r="Y3069" t="s">
        <v>2720</v>
      </c>
    </row>
    <row r="3070" spans="1:25" x14ac:dyDescent="0.35">
      <c r="A3070" t="s">
        <v>2876</v>
      </c>
      <c r="B3070" t="s">
        <v>1497</v>
      </c>
      <c r="C3070" t="s">
        <v>1702</v>
      </c>
      <c r="D3070">
        <v>1.5625E-2</v>
      </c>
      <c r="E3070">
        <v>-1.5287305177159399E-2</v>
      </c>
      <c r="F3070">
        <v>4.6537305177159399E-2</v>
      </c>
      <c r="G3070">
        <v>1</v>
      </c>
      <c r="H3070">
        <v>1.5625E-2</v>
      </c>
      <c r="I3070">
        <v>64</v>
      </c>
      <c r="J3070" t="s">
        <v>305</v>
      </c>
      <c r="K3070" t="s">
        <v>2786</v>
      </c>
      <c r="L3070" t="s">
        <v>2832</v>
      </c>
      <c r="N3070" t="s">
        <v>3308</v>
      </c>
      <c r="O3070" t="s">
        <v>2763</v>
      </c>
      <c r="P3070" t="s">
        <v>2856</v>
      </c>
      <c r="Q3070" t="s">
        <v>2831</v>
      </c>
      <c r="R3070" t="s">
        <v>305</v>
      </c>
      <c r="T3070" t="s">
        <v>2719</v>
      </c>
      <c r="V3070" t="s">
        <v>2714</v>
      </c>
      <c r="W3070">
        <v>0.95</v>
      </c>
      <c r="X3070" t="b">
        <v>1</v>
      </c>
      <c r="Y3070" t="s">
        <v>2720</v>
      </c>
    </row>
    <row r="3071" spans="1:25" x14ac:dyDescent="0.35">
      <c r="A3071" t="s">
        <v>2877</v>
      </c>
      <c r="B3071" t="s">
        <v>1527</v>
      </c>
      <c r="C3071" t="s">
        <v>1766</v>
      </c>
      <c r="D3071">
        <v>0.33333333333333298</v>
      </c>
      <c r="E3071">
        <v>-0.29588051860155901</v>
      </c>
      <c r="F3071">
        <v>0.96254718526822602</v>
      </c>
      <c r="G3071">
        <v>1</v>
      </c>
      <c r="H3071">
        <v>0.33333333333333298</v>
      </c>
      <c r="I3071">
        <v>3</v>
      </c>
      <c r="J3071" t="s">
        <v>320</v>
      </c>
      <c r="K3071" t="s">
        <v>2786</v>
      </c>
      <c r="L3071" t="s">
        <v>2809</v>
      </c>
      <c r="N3071" t="s">
        <v>3308</v>
      </c>
      <c r="O3071" t="s">
        <v>2763</v>
      </c>
      <c r="P3071" t="s">
        <v>2856</v>
      </c>
      <c r="Q3071" t="s">
        <v>2878</v>
      </c>
      <c r="R3071" t="s">
        <v>320</v>
      </c>
      <c r="S3071" t="s">
        <v>1496</v>
      </c>
      <c r="T3071" t="s">
        <v>2719</v>
      </c>
      <c r="V3071" t="s">
        <v>2714</v>
      </c>
      <c r="W3071">
        <v>0.95</v>
      </c>
      <c r="X3071" t="b">
        <v>1</v>
      </c>
      <c r="Y3071" t="s">
        <v>2720</v>
      </c>
    </row>
    <row r="3072" spans="1:25" x14ac:dyDescent="0.35">
      <c r="A3072" t="s">
        <v>2877</v>
      </c>
      <c r="B3072" t="s">
        <v>1497</v>
      </c>
      <c r="C3072" t="s">
        <v>1766</v>
      </c>
      <c r="D3072">
        <v>0.16666666666666699</v>
      </c>
      <c r="E3072">
        <v>-0.18507456966106001</v>
      </c>
      <c r="F3072">
        <v>0.51840790299439299</v>
      </c>
      <c r="G3072">
        <v>1</v>
      </c>
      <c r="H3072">
        <v>0.16666666666666699</v>
      </c>
      <c r="I3072">
        <v>6</v>
      </c>
      <c r="J3072" t="s">
        <v>320</v>
      </c>
      <c r="K3072" t="s">
        <v>2786</v>
      </c>
      <c r="L3072" t="s">
        <v>2809</v>
      </c>
      <c r="N3072" t="s">
        <v>3308</v>
      </c>
      <c r="O3072" t="s">
        <v>2763</v>
      </c>
      <c r="P3072" t="s">
        <v>2856</v>
      </c>
      <c r="Q3072" t="s">
        <v>2878</v>
      </c>
      <c r="R3072" t="s">
        <v>320</v>
      </c>
      <c r="S3072" t="s">
        <v>1496</v>
      </c>
      <c r="T3072" t="s">
        <v>2719</v>
      </c>
      <c r="V3072" t="s">
        <v>2714</v>
      </c>
      <c r="W3072">
        <v>0.95</v>
      </c>
      <c r="X3072" t="b">
        <v>1</v>
      </c>
      <c r="Y3072" t="s">
        <v>2720</v>
      </c>
    </row>
    <row r="3073" spans="1:25" x14ac:dyDescent="0.35">
      <c r="A3073" t="s">
        <v>2877</v>
      </c>
      <c r="B3073" t="s">
        <v>1527</v>
      </c>
      <c r="C3073" t="s">
        <v>2879</v>
      </c>
      <c r="D3073">
        <v>0.33333333333333298</v>
      </c>
      <c r="E3073">
        <v>-0.29588051860155901</v>
      </c>
      <c r="F3073">
        <v>0.96254718526822602</v>
      </c>
      <c r="G3073">
        <v>1</v>
      </c>
      <c r="H3073">
        <v>0.33333333333333298</v>
      </c>
      <c r="I3073">
        <v>3</v>
      </c>
      <c r="J3073" t="s">
        <v>320</v>
      </c>
      <c r="K3073" t="s">
        <v>2786</v>
      </c>
      <c r="L3073" t="s">
        <v>2880</v>
      </c>
      <c r="N3073" t="s">
        <v>3308</v>
      </c>
      <c r="O3073" t="s">
        <v>2763</v>
      </c>
      <c r="P3073" t="s">
        <v>2856</v>
      </c>
      <c r="Q3073" t="s">
        <v>2878</v>
      </c>
      <c r="R3073" t="s">
        <v>320</v>
      </c>
      <c r="S3073" t="s">
        <v>1496</v>
      </c>
      <c r="T3073" t="s">
        <v>2719</v>
      </c>
      <c r="V3073" t="s">
        <v>2714</v>
      </c>
      <c r="W3073">
        <v>0.95</v>
      </c>
      <c r="X3073" t="b">
        <v>1</v>
      </c>
      <c r="Y3073" t="s">
        <v>2720</v>
      </c>
    </row>
    <row r="3074" spans="1:25" x14ac:dyDescent="0.35">
      <c r="A3074" t="s">
        <v>2877</v>
      </c>
      <c r="B3074" t="s">
        <v>1497</v>
      </c>
      <c r="C3074" t="s">
        <v>2879</v>
      </c>
      <c r="D3074">
        <v>0.16666666666666699</v>
      </c>
      <c r="E3074">
        <v>-0.18507456966106001</v>
      </c>
      <c r="F3074">
        <v>0.51840790299439299</v>
      </c>
      <c r="G3074">
        <v>1</v>
      </c>
      <c r="H3074">
        <v>0.16666666666666699</v>
      </c>
      <c r="I3074">
        <v>6</v>
      </c>
      <c r="J3074" t="s">
        <v>320</v>
      </c>
      <c r="K3074" t="s">
        <v>2786</v>
      </c>
      <c r="L3074" t="s">
        <v>2880</v>
      </c>
      <c r="N3074" t="s">
        <v>3308</v>
      </c>
      <c r="O3074" t="s">
        <v>2763</v>
      </c>
      <c r="P3074" t="s">
        <v>2856</v>
      </c>
      <c r="Q3074" t="s">
        <v>2878</v>
      </c>
      <c r="R3074" t="s">
        <v>320</v>
      </c>
      <c r="S3074" t="s">
        <v>1496</v>
      </c>
      <c r="T3074" t="s">
        <v>2719</v>
      </c>
      <c r="V3074" t="s">
        <v>2714</v>
      </c>
      <c r="W3074">
        <v>0.95</v>
      </c>
      <c r="X3074" t="b">
        <v>1</v>
      </c>
      <c r="Y3074" t="s">
        <v>2720</v>
      </c>
    </row>
    <row r="3075" spans="1:25" x14ac:dyDescent="0.35">
      <c r="A3075" t="s">
        <v>2877</v>
      </c>
      <c r="B3075" t="s">
        <v>1527</v>
      </c>
      <c r="C3075" t="s">
        <v>2881</v>
      </c>
      <c r="D3075">
        <v>0.33333333333333298</v>
      </c>
      <c r="E3075">
        <v>-0.29588051860155901</v>
      </c>
      <c r="F3075">
        <v>0.96254718526822602</v>
      </c>
      <c r="G3075">
        <v>1</v>
      </c>
      <c r="H3075">
        <v>0.33333333333333298</v>
      </c>
      <c r="I3075">
        <v>3</v>
      </c>
      <c r="J3075" t="s">
        <v>320</v>
      </c>
      <c r="K3075" t="s">
        <v>2786</v>
      </c>
      <c r="L3075" t="s">
        <v>2882</v>
      </c>
      <c r="N3075" t="s">
        <v>3308</v>
      </c>
      <c r="O3075" t="s">
        <v>2763</v>
      </c>
      <c r="P3075" t="s">
        <v>2856</v>
      </c>
      <c r="Q3075" t="s">
        <v>2878</v>
      </c>
      <c r="R3075" t="s">
        <v>320</v>
      </c>
      <c r="S3075" t="s">
        <v>1496</v>
      </c>
      <c r="T3075" t="s">
        <v>2719</v>
      </c>
      <c r="V3075" t="s">
        <v>2714</v>
      </c>
      <c r="W3075">
        <v>0.95</v>
      </c>
      <c r="X3075" t="b">
        <v>1</v>
      </c>
      <c r="Y3075" t="s">
        <v>2720</v>
      </c>
    </row>
    <row r="3076" spans="1:25" x14ac:dyDescent="0.35">
      <c r="A3076" t="s">
        <v>2877</v>
      </c>
      <c r="B3076" t="s">
        <v>1497</v>
      </c>
      <c r="C3076" t="s">
        <v>2881</v>
      </c>
      <c r="D3076">
        <v>0.16666666666666699</v>
      </c>
      <c r="E3076">
        <v>-0.18507456966106001</v>
      </c>
      <c r="F3076">
        <v>0.51840790299439299</v>
      </c>
      <c r="G3076">
        <v>1</v>
      </c>
      <c r="H3076">
        <v>0.16666666666666699</v>
      </c>
      <c r="I3076">
        <v>6</v>
      </c>
      <c r="J3076" t="s">
        <v>320</v>
      </c>
      <c r="K3076" t="s">
        <v>2786</v>
      </c>
      <c r="L3076" t="s">
        <v>2882</v>
      </c>
      <c r="N3076" t="s">
        <v>3308</v>
      </c>
      <c r="O3076" t="s">
        <v>2763</v>
      </c>
      <c r="P3076" t="s">
        <v>2856</v>
      </c>
      <c r="Q3076" t="s">
        <v>2878</v>
      </c>
      <c r="R3076" t="s">
        <v>320</v>
      </c>
      <c r="S3076" t="s">
        <v>1496</v>
      </c>
      <c r="T3076" t="s">
        <v>2719</v>
      </c>
      <c r="V3076" t="s">
        <v>2714</v>
      </c>
      <c r="W3076">
        <v>0.95</v>
      </c>
      <c r="X3076" t="b">
        <v>1</v>
      </c>
      <c r="Y3076" t="s">
        <v>2720</v>
      </c>
    </row>
    <row r="3077" spans="1:25" x14ac:dyDescent="0.35">
      <c r="A3077" t="s">
        <v>2877</v>
      </c>
      <c r="B3077" t="s">
        <v>1497</v>
      </c>
      <c r="C3077" t="s">
        <v>1681</v>
      </c>
      <c r="D3077">
        <v>0.16666666666666699</v>
      </c>
      <c r="E3077">
        <v>-0.18507456966106001</v>
      </c>
      <c r="F3077">
        <v>0.51840790299439299</v>
      </c>
      <c r="G3077">
        <v>1</v>
      </c>
      <c r="H3077">
        <v>0.16666666666666699</v>
      </c>
      <c r="I3077">
        <v>6</v>
      </c>
      <c r="J3077" t="s">
        <v>320</v>
      </c>
      <c r="K3077" t="s">
        <v>2786</v>
      </c>
      <c r="L3077" t="s">
        <v>2813</v>
      </c>
      <c r="N3077" t="s">
        <v>3308</v>
      </c>
      <c r="O3077" t="s">
        <v>2763</v>
      </c>
      <c r="P3077" t="s">
        <v>2856</v>
      </c>
      <c r="Q3077" t="s">
        <v>2878</v>
      </c>
      <c r="R3077" t="s">
        <v>320</v>
      </c>
      <c r="S3077" t="s">
        <v>1496</v>
      </c>
      <c r="T3077" t="s">
        <v>2719</v>
      </c>
      <c r="V3077" t="s">
        <v>2714</v>
      </c>
      <c r="W3077">
        <v>0.95</v>
      </c>
      <c r="X3077" t="b">
        <v>1</v>
      </c>
      <c r="Y3077" t="s">
        <v>2720</v>
      </c>
    </row>
    <row r="3078" spans="1:25" x14ac:dyDescent="0.35">
      <c r="A3078" t="s">
        <v>2877</v>
      </c>
      <c r="B3078" t="s">
        <v>1527</v>
      </c>
      <c r="C3078" t="s">
        <v>1914</v>
      </c>
      <c r="D3078">
        <v>0.66666666666666696</v>
      </c>
      <c r="E3078">
        <v>3.7452814731774101E-2</v>
      </c>
      <c r="F3078">
        <v>1.2958805186015601</v>
      </c>
      <c r="G3078">
        <v>2</v>
      </c>
      <c r="H3078">
        <v>0.66666666666666696</v>
      </c>
      <c r="I3078">
        <v>3</v>
      </c>
      <c r="J3078" t="s">
        <v>320</v>
      </c>
      <c r="K3078" t="s">
        <v>2786</v>
      </c>
      <c r="L3078" t="s">
        <v>2814</v>
      </c>
      <c r="N3078" t="s">
        <v>3308</v>
      </c>
      <c r="O3078" t="s">
        <v>2763</v>
      </c>
      <c r="P3078" t="s">
        <v>2856</v>
      </c>
      <c r="Q3078" t="s">
        <v>2878</v>
      </c>
      <c r="R3078" t="s">
        <v>320</v>
      </c>
      <c r="S3078" t="s">
        <v>1496</v>
      </c>
      <c r="T3078" t="s">
        <v>2719</v>
      </c>
      <c r="V3078" t="s">
        <v>2714</v>
      </c>
      <c r="W3078">
        <v>0.95</v>
      </c>
      <c r="X3078" t="b">
        <v>1</v>
      </c>
      <c r="Y3078" t="s">
        <v>2720</v>
      </c>
    </row>
    <row r="3079" spans="1:25" x14ac:dyDescent="0.35">
      <c r="A3079" t="s">
        <v>2877</v>
      </c>
      <c r="B3079" t="s">
        <v>1497</v>
      </c>
      <c r="C3079" t="s">
        <v>1914</v>
      </c>
      <c r="D3079">
        <v>0.66666666666666696</v>
      </c>
      <c r="E3079">
        <v>0.22174528514699601</v>
      </c>
      <c r="F3079">
        <v>1.11158804818634</v>
      </c>
      <c r="G3079">
        <v>4</v>
      </c>
      <c r="H3079">
        <v>0.66666666666666696</v>
      </c>
      <c r="I3079">
        <v>6</v>
      </c>
      <c r="J3079" t="s">
        <v>320</v>
      </c>
      <c r="K3079" t="s">
        <v>2786</v>
      </c>
      <c r="L3079" t="s">
        <v>2814</v>
      </c>
      <c r="N3079" t="s">
        <v>3308</v>
      </c>
      <c r="O3079" t="s">
        <v>2763</v>
      </c>
      <c r="P3079" t="s">
        <v>2856</v>
      </c>
      <c r="Q3079" t="s">
        <v>2878</v>
      </c>
      <c r="R3079" t="s">
        <v>320</v>
      </c>
      <c r="S3079" t="s">
        <v>1496</v>
      </c>
      <c r="T3079" t="s">
        <v>2719</v>
      </c>
      <c r="V3079" t="s">
        <v>2714</v>
      </c>
      <c r="W3079">
        <v>0.95</v>
      </c>
      <c r="X3079" t="b">
        <v>1</v>
      </c>
      <c r="Y3079" t="s">
        <v>2720</v>
      </c>
    </row>
    <row r="3080" spans="1:25" x14ac:dyDescent="0.35">
      <c r="A3080" t="s">
        <v>2883</v>
      </c>
      <c r="B3080" t="s">
        <v>1497</v>
      </c>
      <c r="C3080" t="s">
        <v>1593</v>
      </c>
      <c r="D3080">
        <v>1</v>
      </c>
      <c r="E3080">
        <v>1</v>
      </c>
      <c r="F3080">
        <v>1</v>
      </c>
      <c r="G3080">
        <v>1</v>
      </c>
      <c r="H3080">
        <v>1</v>
      </c>
      <c r="I3080">
        <v>1</v>
      </c>
      <c r="J3080" t="s">
        <v>331</v>
      </c>
      <c r="K3080" t="s">
        <v>2786</v>
      </c>
      <c r="L3080" t="s">
        <v>2859</v>
      </c>
      <c r="N3080" t="s">
        <v>3308</v>
      </c>
      <c r="O3080" t="s">
        <v>2763</v>
      </c>
      <c r="P3080" t="s">
        <v>2856</v>
      </c>
      <c r="Q3080" t="s">
        <v>2884</v>
      </c>
      <c r="R3080" t="s">
        <v>331</v>
      </c>
      <c r="S3080" t="s">
        <v>1496</v>
      </c>
      <c r="T3080" t="s">
        <v>2719</v>
      </c>
      <c r="V3080" t="s">
        <v>2714</v>
      </c>
      <c r="W3080">
        <v>0.95</v>
      </c>
      <c r="X3080" t="b">
        <v>1</v>
      </c>
      <c r="Y3080" t="s">
        <v>2720</v>
      </c>
    </row>
    <row r="3081" spans="1:25" x14ac:dyDescent="0.35">
      <c r="A3081" t="s">
        <v>2883</v>
      </c>
      <c r="B3081" t="s">
        <v>1497</v>
      </c>
      <c r="C3081" t="s">
        <v>2865</v>
      </c>
      <c r="D3081">
        <v>1</v>
      </c>
      <c r="E3081">
        <v>1</v>
      </c>
      <c r="F3081">
        <v>1</v>
      </c>
      <c r="G3081">
        <v>1</v>
      </c>
      <c r="H3081">
        <v>1</v>
      </c>
      <c r="I3081">
        <v>1</v>
      </c>
      <c r="J3081" t="s">
        <v>331</v>
      </c>
      <c r="K3081" t="s">
        <v>2786</v>
      </c>
      <c r="L3081" t="s">
        <v>2866</v>
      </c>
      <c r="N3081" t="s">
        <v>3308</v>
      </c>
      <c r="O3081" t="s">
        <v>2763</v>
      </c>
      <c r="P3081" t="s">
        <v>2856</v>
      </c>
      <c r="Q3081" t="s">
        <v>2884</v>
      </c>
      <c r="R3081" t="s">
        <v>331</v>
      </c>
      <c r="S3081" t="s">
        <v>1496</v>
      </c>
      <c r="T3081" t="s">
        <v>2719</v>
      </c>
      <c r="V3081" t="s">
        <v>2714</v>
      </c>
      <c r="W3081">
        <v>0.95</v>
      </c>
      <c r="X3081" t="b">
        <v>1</v>
      </c>
      <c r="Y3081" t="s">
        <v>2720</v>
      </c>
    </row>
    <row r="3082" spans="1:25" x14ac:dyDescent="0.35">
      <c r="A3082" t="s">
        <v>2883</v>
      </c>
      <c r="B3082" t="s">
        <v>1527</v>
      </c>
      <c r="C3082" t="s">
        <v>1506</v>
      </c>
      <c r="D3082">
        <v>1</v>
      </c>
      <c r="E3082">
        <v>1</v>
      </c>
      <c r="F3082">
        <v>1</v>
      </c>
      <c r="G3082">
        <v>1</v>
      </c>
      <c r="H3082">
        <v>1</v>
      </c>
      <c r="I3082">
        <v>1</v>
      </c>
      <c r="J3082" t="s">
        <v>331</v>
      </c>
      <c r="K3082" t="s">
        <v>2786</v>
      </c>
      <c r="L3082" t="s">
        <v>2867</v>
      </c>
      <c r="N3082" t="s">
        <v>3308</v>
      </c>
      <c r="O3082" t="s">
        <v>2763</v>
      </c>
      <c r="P3082" t="s">
        <v>2856</v>
      </c>
      <c r="Q3082" t="s">
        <v>2884</v>
      </c>
      <c r="R3082" t="s">
        <v>331</v>
      </c>
      <c r="S3082" t="s">
        <v>1496</v>
      </c>
      <c r="T3082" t="s">
        <v>2719</v>
      </c>
      <c r="V3082" t="s">
        <v>2714</v>
      </c>
      <c r="W3082">
        <v>0.95</v>
      </c>
      <c r="X3082" t="b">
        <v>1</v>
      </c>
      <c r="Y3082" t="s">
        <v>2720</v>
      </c>
    </row>
    <row r="3083" spans="1:25" x14ac:dyDescent="0.35">
      <c r="A3083" t="s">
        <v>2885</v>
      </c>
      <c r="B3083" t="s">
        <v>1527</v>
      </c>
      <c r="C3083" t="s">
        <v>1518</v>
      </c>
      <c r="D3083">
        <v>0.33333333333333298</v>
      </c>
      <c r="E3083">
        <v>-0.29588051860155901</v>
      </c>
      <c r="F3083">
        <v>0.96254718526822602</v>
      </c>
      <c r="G3083">
        <v>1</v>
      </c>
      <c r="H3083">
        <v>0.33333333333333298</v>
      </c>
      <c r="I3083">
        <v>3</v>
      </c>
      <c r="J3083" t="s">
        <v>350</v>
      </c>
      <c r="K3083" t="s">
        <v>2716</v>
      </c>
      <c r="L3083" t="s">
        <v>2818</v>
      </c>
      <c r="N3083" t="s">
        <v>3308</v>
      </c>
      <c r="O3083" t="s">
        <v>2763</v>
      </c>
      <c r="P3083" t="s">
        <v>2856</v>
      </c>
      <c r="Q3083" t="s">
        <v>2886</v>
      </c>
      <c r="R3083" t="s">
        <v>350</v>
      </c>
      <c r="S3083" t="s">
        <v>1496</v>
      </c>
      <c r="T3083" t="s">
        <v>2719</v>
      </c>
      <c r="V3083" t="s">
        <v>2714</v>
      </c>
      <c r="W3083">
        <v>0.95</v>
      </c>
      <c r="X3083" t="b">
        <v>1</v>
      </c>
      <c r="Y3083" t="s">
        <v>2720</v>
      </c>
    </row>
    <row r="3084" spans="1:25" x14ac:dyDescent="0.35">
      <c r="A3084" t="s">
        <v>2885</v>
      </c>
      <c r="B3084" t="s">
        <v>1527</v>
      </c>
      <c r="C3084" t="s">
        <v>1563</v>
      </c>
      <c r="D3084">
        <v>0.66666666666666696</v>
      </c>
      <c r="E3084">
        <v>3.7452814731774101E-2</v>
      </c>
      <c r="F3084">
        <v>1.2958805186015601</v>
      </c>
      <c r="G3084">
        <v>2</v>
      </c>
      <c r="H3084">
        <v>0.66666666666666696</v>
      </c>
      <c r="I3084">
        <v>3</v>
      </c>
      <c r="J3084" t="s">
        <v>350</v>
      </c>
      <c r="K3084" t="s">
        <v>2716</v>
      </c>
      <c r="L3084" t="s">
        <v>2820</v>
      </c>
      <c r="N3084" t="s">
        <v>3308</v>
      </c>
      <c r="O3084" t="s">
        <v>2763</v>
      </c>
      <c r="P3084" t="s">
        <v>2856</v>
      </c>
      <c r="Q3084" t="s">
        <v>2886</v>
      </c>
      <c r="R3084" t="s">
        <v>350</v>
      </c>
      <c r="S3084" t="s">
        <v>1496</v>
      </c>
      <c r="T3084" t="s">
        <v>2719</v>
      </c>
      <c r="V3084" t="s">
        <v>2714</v>
      </c>
      <c r="W3084">
        <v>0.95</v>
      </c>
      <c r="X3084" t="b">
        <v>1</v>
      </c>
      <c r="Y3084" t="s">
        <v>2720</v>
      </c>
    </row>
    <row r="3085" spans="1:25" x14ac:dyDescent="0.35">
      <c r="A3085" t="s">
        <v>2885</v>
      </c>
      <c r="B3085" t="s">
        <v>1497</v>
      </c>
      <c r="C3085" t="s">
        <v>1518</v>
      </c>
      <c r="D3085">
        <v>0.5</v>
      </c>
      <c r="E3085">
        <v>2.80896110488306E-2</v>
      </c>
      <c r="F3085">
        <v>0.97191038895116899</v>
      </c>
      <c r="G3085">
        <v>3</v>
      </c>
      <c r="H3085">
        <v>0.5</v>
      </c>
      <c r="I3085">
        <v>6</v>
      </c>
      <c r="J3085" t="s">
        <v>350</v>
      </c>
      <c r="K3085" t="s">
        <v>2716</v>
      </c>
      <c r="L3085" t="s">
        <v>2818</v>
      </c>
      <c r="N3085" t="s">
        <v>3308</v>
      </c>
      <c r="O3085" t="s">
        <v>2763</v>
      </c>
      <c r="P3085" t="s">
        <v>2856</v>
      </c>
      <c r="Q3085" t="s">
        <v>2886</v>
      </c>
      <c r="R3085" t="s">
        <v>350</v>
      </c>
      <c r="S3085" t="s">
        <v>1496</v>
      </c>
      <c r="T3085" t="s">
        <v>2719</v>
      </c>
      <c r="V3085" t="s">
        <v>2714</v>
      </c>
      <c r="W3085">
        <v>0.95</v>
      </c>
      <c r="X3085" t="b">
        <v>1</v>
      </c>
      <c r="Y3085" t="s">
        <v>2720</v>
      </c>
    </row>
    <row r="3086" spans="1:25" x14ac:dyDescent="0.35">
      <c r="A3086" t="s">
        <v>2885</v>
      </c>
      <c r="B3086" t="s">
        <v>1497</v>
      </c>
      <c r="C3086" t="s">
        <v>1563</v>
      </c>
      <c r="D3086">
        <v>0.5</v>
      </c>
      <c r="E3086">
        <v>2.80896110488306E-2</v>
      </c>
      <c r="F3086">
        <v>0.97191038895116899</v>
      </c>
      <c r="G3086">
        <v>3</v>
      </c>
      <c r="H3086">
        <v>0.5</v>
      </c>
      <c r="I3086">
        <v>6</v>
      </c>
      <c r="J3086" t="s">
        <v>350</v>
      </c>
      <c r="K3086" t="s">
        <v>2716</v>
      </c>
      <c r="L3086" t="s">
        <v>2820</v>
      </c>
      <c r="N3086" t="s">
        <v>3308</v>
      </c>
      <c r="O3086" t="s">
        <v>2763</v>
      </c>
      <c r="P3086" t="s">
        <v>2856</v>
      </c>
      <c r="Q3086" t="s">
        <v>2886</v>
      </c>
      <c r="R3086" t="s">
        <v>350</v>
      </c>
      <c r="S3086" t="s">
        <v>1496</v>
      </c>
      <c r="T3086" t="s">
        <v>2719</v>
      </c>
      <c r="V3086" t="s">
        <v>2714</v>
      </c>
      <c r="W3086">
        <v>0.95</v>
      </c>
      <c r="X3086" t="b">
        <v>1</v>
      </c>
      <c r="Y3086" t="s">
        <v>2720</v>
      </c>
    </row>
    <row r="3087" spans="1:25" x14ac:dyDescent="0.35">
      <c r="A3087" t="s">
        <v>2887</v>
      </c>
      <c r="B3087" t="s">
        <v>1497</v>
      </c>
      <c r="C3087" t="s">
        <v>1500</v>
      </c>
      <c r="D3087">
        <v>1</v>
      </c>
      <c r="E3087">
        <v>1</v>
      </c>
      <c r="F3087">
        <v>1</v>
      </c>
      <c r="G3087">
        <v>4</v>
      </c>
      <c r="H3087">
        <v>1</v>
      </c>
      <c r="I3087">
        <v>4</v>
      </c>
      <c r="J3087" t="s">
        <v>351</v>
      </c>
      <c r="K3087" t="s">
        <v>2716</v>
      </c>
      <c r="L3087" t="s">
        <v>2731</v>
      </c>
      <c r="N3087" t="s">
        <v>3308</v>
      </c>
      <c r="O3087" t="s">
        <v>2763</v>
      </c>
      <c r="P3087" t="s">
        <v>2888</v>
      </c>
      <c r="Q3087" t="s">
        <v>2889</v>
      </c>
      <c r="R3087" t="s">
        <v>351</v>
      </c>
      <c r="T3087" t="s">
        <v>2719</v>
      </c>
      <c r="V3087" t="s">
        <v>2714</v>
      </c>
      <c r="W3087">
        <v>0.95</v>
      </c>
      <c r="X3087" t="b">
        <v>1</v>
      </c>
      <c r="Y3087" t="s">
        <v>2720</v>
      </c>
    </row>
    <row r="3088" spans="1:25" x14ac:dyDescent="0.35">
      <c r="A3088" t="s">
        <v>2890</v>
      </c>
      <c r="B3088" t="s">
        <v>1497</v>
      </c>
      <c r="C3088" t="s">
        <v>1504</v>
      </c>
      <c r="D3088">
        <v>0.75</v>
      </c>
      <c r="E3088">
        <v>5.9224695964024798E-2</v>
      </c>
      <c r="F3088">
        <v>1.4407753040359801</v>
      </c>
      <c r="G3088">
        <v>3</v>
      </c>
      <c r="H3088">
        <v>0.75</v>
      </c>
      <c r="I3088">
        <v>4</v>
      </c>
      <c r="J3088" t="s">
        <v>352</v>
      </c>
      <c r="K3088" t="s">
        <v>2786</v>
      </c>
      <c r="L3088" t="s">
        <v>2891</v>
      </c>
      <c r="N3088" t="s">
        <v>3308</v>
      </c>
      <c r="O3088" t="s">
        <v>2763</v>
      </c>
      <c r="P3088" t="s">
        <v>2888</v>
      </c>
      <c r="Q3088" t="s">
        <v>2892</v>
      </c>
      <c r="R3088" t="s">
        <v>352</v>
      </c>
      <c r="S3088" t="s">
        <v>1496</v>
      </c>
      <c r="T3088" t="s">
        <v>2719</v>
      </c>
      <c r="V3088" t="s">
        <v>2714</v>
      </c>
      <c r="W3088">
        <v>0.95</v>
      </c>
      <c r="X3088" t="b">
        <v>1</v>
      </c>
      <c r="Y3088" t="s">
        <v>2720</v>
      </c>
    </row>
    <row r="3089" spans="1:25" x14ac:dyDescent="0.35">
      <c r="A3089" t="s">
        <v>2890</v>
      </c>
      <c r="B3089" t="s">
        <v>1497</v>
      </c>
      <c r="C3089" t="s">
        <v>2893</v>
      </c>
      <c r="D3089">
        <v>0.25</v>
      </c>
      <c r="E3089">
        <v>-0.44077530403597498</v>
      </c>
      <c r="F3089">
        <v>0.94077530403597498</v>
      </c>
      <c r="G3089">
        <v>1</v>
      </c>
      <c r="H3089">
        <v>0.25</v>
      </c>
      <c r="I3089">
        <v>4</v>
      </c>
      <c r="J3089" t="s">
        <v>352</v>
      </c>
      <c r="K3089" t="s">
        <v>2786</v>
      </c>
      <c r="L3089" t="s">
        <v>2894</v>
      </c>
      <c r="N3089" t="s">
        <v>3308</v>
      </c>
      <c r="O3089" t="s">
        <v>2763</v>
      </c>
      <c r="P3089" t="s">
        <v>2888</v>
      </c>
      <c r="Q3089" t="s">
        <v>2892</v>
      </c>
      <c r="R3089" t="s">
        <v>352</v>
      </c>
      <c r="S3089" t="s">
        <v>1496</v>
      </c>
      <c r="T3089" t="s">
        <v>2719</v>
      </c>
      <c r="V3089" t="s">
        <v>2714</v>
      </c>
      <c r="W3089">
        <v>0.95</v>
      </c>
      <c r="X3089" t="b">
        <v>1</v>
      </c>
      <c r="Y3089" t="s">
        <v>2720</v>
      </c>
    </row>
    <row r="3090" spans="1:25" x14ac:dyDescent="0.35">
      <c r="A3090" t="s">
        <v>2890</v>
      </c>
      <c r="B3090" t="s">
        <v>1497</v>
      </c>
      <c r="C3090" t="s">
        <v>2895</v>
      </c>
      <c r="D3090">
        <v>0.5</v>
      </c>
      <c r="E3090">
        <v>-0.29763861546943199</v>
      </c>
      <c r="F3090">
        <v>1.2976386154694299</v>
      </c>
      <c r="G3090">
        <v>2</v>
      </c>
      <c r="H3090">
        <v>0.5</v>
      </c>
      <c r="I3090">
        <v>4</v>
      </c>
      <c r="J3090" t="s">
        <v>352</v>
      </c>
      <c r="K3090" t="s">
        <v>2786</v>
      </c>
      <c r="L3090" t="s">
        <v>2896</v>
      </c>
      <c r="N3090" t="s">
        <v>3308</v>
      </c>
      <c r="O3090" t="s">
        <v>2763</v>
      </c>
      <c r="P3090" t="s">
        <v>2888</v>
      </c>
      <c r="Q3090" t="s">
        <v>2892</v>
      </c>
      <c r="R3090" t="s">
        <v>352</v>
      </c>
      <c r="S3090" t="s">
        <v>1496</v>
      </c>
      <c r="T3090" t="s">
        <v>2719</v>
      </c>
      <c r="V3090" t="s">
        <v>2714</v>
      </c>
      <c r="W3090">
        <v>0.95</v>
      </c>
      <c r="X3090" t="b">
        <v>1</v>
      </c>
      <c r="Y3090" t="s">
        <v>2720</v>
      </c>
    </row>
    <row r="3091" spans="1:25" x14ac:dyDescent="0.35">
      <c r="A3091" t="s">
        <v>2890</v>
      </c>
      <c r="B3091" t="s">
        <v>1497</v>
      </c>
      <c r="C3091" t="s">
        <v>2897</v>
      </c>
      <c r="D3091">
        <v>0.25</v>
      </c>
      <c r="E3091">
        <v>-0.44077530403597498</v>
      </c>
      <c r="F3091">
        <v>0.94077530403597498</v>
      </c>
      <c r="G3091">
        <v>1</v>
      </c>
      <c r="H3091">
        <v>0.25</v>
      </c>
      <c r="I3091">
        <v>4</v>
      </c>
      <c r="J3091" t="s">
        <v>352</v>
      </c>
      <c r="K3091" t="s">
        <v>2786</v>
      </c>
      <c r="L3091" t="s">
        <v>2898</v>
      </c>
      <c r="N3091" t="s">
        <v>3308</v>
      </c>
      <c r="O3091" t="s">
        <v>2763</v>
      </c>
      <c r="P3091" t="s">
        <v>2888</v>
      </c>
      <c r="Q3091" t="s">
        <v>2892</v>
      </c>
      <c r="R3091" t="s">
        <v>352</v>
      </c>
      <c r="S3091" t="s">
        <v>1496</v>
      </c>
      <c r="T3091" t="s">
        <v>2719</v>
      </c>
      <c r="V3091" t="s">
        <v>2714</v>
      </c>
      <c r="W3091">
        <v>0.95</v>
      </c>
      <c r="X3091" t="b">
        <v>1</v>
      </c>
      <c r="Y3091" t="s">
        <v>2720</v>
      </c>
    </row>
    <row r="3092" spans="1:25" x14ac:dyDescent="0.35">
      <c r="A3092" t="s">
        <v>2899</v>
      </c>
      <c r="B3092" t="s">
        <v>1497</v>
      </c>
      <c r="C3092" t="s">
        <v>1579</v>
      </c>
      <c r="D3092">
        <v>0.5</v>
      </c>
      <c r="E3092">
        <v>-0.29763861546943199</v>
      </c>
      <c r="F3092">
        <v>1.2976386154694299</v>
      </c>
      <c r="G3092">
        <v>2</v>
      </c>
      <c r="H3092">
        <v>0.5</v>
      </c>
      <c r="I3092">
        <v>4</v>
      </c>
      <c r="J3092" t="s">
        <v>376</v>
      </c>
      <c r="K3092" t="s">
        <v>2786</v>
      </c>
      <c r="L3092" t="s">
        <v>2800</v>
      </c>
      <c r="N3092" t="s">
        <v>3308</v>
      </c>
      <c r="O3092" t="s">
        <v>2763</v>
      </c>
      <c r="P3092" t="s">
        <v>2888</v>
      </c>
      <c r="Q3092" t="s">
        <v>2831</v>
      </c>
      <c r="R3092" t="s">
        <v>376</v>
      </c>
      <c r="T3092" t="s">
        <v>2719</v>
      </c>
      <c r="V3092" t="s">
        <v>2714</v>
      </c>
      <c r="W3092">
        <v>0.95</v>
      </c>
      <c r="X3092" t="b">
        <v>1</v>
      </c>
      <c r="Y3092" t="s">
        <v>2720</v>
      </c>
    </row>
    <row r="3093" spans="1:25" x14ac:dyDescent="0.35">
      <c r="A3093" t="s">
        <v>2899</v>
      </c>
      <c r="B3093" t="s">
        <v>1497</v>
      </c>
      <c r="C3093" t="s">
        <v>1505</v>
      </c>
      <c r="D3093">
        <v>0.75</v>
      </c>
      <c r="E3093">
        <v>5.9224695964024798E-2</v>
      </c>
      <c r="F3093">
        <v>1.4407753040359801</v>
      </c>
      <c r="G3093">
        <v>3</v>
      </c>
      <c r="H3093">
        <v>0.75</v>
      </c>
      <c r="I3093">
        <v>4</v>
      </c>
      <c r="J3093" t="s">
        <v>376</v>
      </c>
      <c r="K3093" t="s">
        <v>2786</v>
      </c>
      <c r="L3093" t="s">
        <v>2804</v>
      </c>
      <c r="N3093" t="s">
        <v>3308</v>
      </c>
      <c r="O3093" t="s">
        <v>2763</v>
      </c>
      <c r="P3093" t="s">
        <v>2888</v>
      </c>
      <c r="Q3093" t="s">
        <v>2831</v>
      </c>
      <c r="R3093" t="s">
        <v>376</v>
      </c>
      <c r="T3093" t="s">
        <v>2719</v>
      </c>
      <c r="V3093" t="s">
        <v>2714</v>
      </c>
      <c r="W3093">
        <v>0.95</v>
      </c>
      <c r="X3093" t="b">
        <v>1</v>
      </c>
      <c r="Y3093" t="s">
        <v>2720</v>
      </c>
    </row>
    <row r="3094" spans="1:25" x14ac:dyDescent="0.35">
      <c r="A3094" t="s">
        <v>2899</v>
      </c>
      <c r="B3094" t="s">
        <v>1497</v>
      </c>
      <c r="C3094" t="s">
        <v>1679</v>
      </c>
      <c r="D3094">
        <v>0.25</v>
      </c>
      <c r="E3094">
        <v>-0.44077530403597498</v>
      </c>
      <c r="F3094">
        <v>0.94077530403597498</v>
      </c>
      <c r="G3094">
        <v>1</v>
      </c>
      <c r="H3094">
        <v>0.25</v>
      </c>
      <c r="I3094">
        <v>4</v>
      </c>
      <c r="J3094" t="s">
        <v>376</v>
      </c>
      <c r="K3094" t="s">
        <v>2786</v>
      </c>
      <c r="L3094" t="s">
        <v>2805</v>
      </c>
      <c r="N3094" t="s">
        <v>3308</v>
      </c>
      <c r="O3094" t="s">
        <v>2763</v>
      </c>
      <c r="P3094" t="s">
        <v>2888</v>
      </c>
      <c r="Q3094" t="s">
        <v>2831</v>
      </c>
      <c r="R3094" t="s">
        <v>376</v>
      </c>
      <c r="T3094" t="s">
        <v>2719</v>
      </c>
      <c r="V3094" t="s">
        <v>2714</v>
      </c>
      <c r="W3094">
        <v>0.95</v>
      </c>
      <c r="X3094" t="b">
        <v>1</v>
      </c>
      <c r="Y3094" t="s">
        <v>2720</v>
      </c>
    </row>
    <row r="3095" spans="1:25" x14ac:dyDescent="0.35">
      <c r="A3095" t="s">
        <v>2900</v>
      </c>
      <c r="B3095" t="s">
        <v>1527</v>
      </c>
      <c r="C3095" t="s">
        <v>1500</v>
      </c>
      <c r="D3095">
        <v>1</v>
      </c>
      <c r="E3095">
        <v>1</v>
      </c>
      <c r="F3095">
        <v>1</v>
      </c>
      <c r="G3095">
        <v>7</v>
      </c>
      <c r="H3095">
        <v>1</v>
      </c>
      <c r="I3095">
        <v>7</v>
      </c>
      <c r="J3095" t="s">
        <v>416</v>
      </c>
      <c r="K3095" t="s">
        <v>2716</v>
      </c>
      <c r="L3095" t="s">
        <v>2731</v>
      </c>
      <c r="N3095" t="s">
        <v>3308</v>
      </c>
      <c r="O3095" t="s">
        <v>2763</v>
      </c>
      <c r="P3095" t="s">
        <v>2901</v>
      </c>
      <c r="Q3095" t="s">
        <v>2902</v>
      </c>
      <c r="R3095" t="s">
        <v>416</v>
      </c>
      <c r="T3095" t="s">
        <v>2719</v>
      </c>
      <c r="V3095" t="s">
        <v>2714</v>
      </c>
      <c r="W3095">
        <v>0.95</v>
      </c>
      <c r="X3095" t="b">
        <v>1</v>
      </c>
      <c r="Y3095" t="s">
        <v>2720</v>
      </c>
    </row>
    <row r="3096" spans="1:25" x14ac:dyDescent="0.35">
      <c r="A3096" t="s">
        <v>2900</v>
      </c>
      <c r="B3096" t="s">
        <v>1497</v>
      </c>
      <c r="C3096" t="s">
        <v>1500</v>
      </c>
      <c r="D3096">
        <v>0.91666666666666696</v>
      </c>
      <c r="E3096">
        <v>0.80115436615642899</v>
      </c>
      <c r="F3096">
        <v>1.0321789671768999</v>
      </c>
      <c r="G3096">
        <v>22</v>
      </c>
      <c r="H3096">
        <v>0.91666666666666696</v>
      </c>
      <c r="I3096">
        <v>24</v>
      </c>
      <c r="J3096" t="s">
        <v>416</v>
      </c>
      <c r="K3096" t="s">
        <v>2716</v>
      </c>
      <c r="L3096" t="s">
        <v>2731</v>
      </c>
      <c r="N3096" t="s">
        <v>3308</v>
      </c>
      <c r="O3096" t="s">
        <v>2763</v>
      </c>
      <c r="P3096" t="s">
        <v>2901</v>
      </c>
      <c r="Q3096" t="s">
        <v>2902</v>
      </c>
      <c r="R3096" t="s">
        <v>416</v>
      </c>
      <c r="T3096" t="s">
        <v>2719</v>
      </c>
      <c r="V3096" t="s">
        <v>2714</v>
      </c>
      <c r="W3096">
        <v>0.95</v>
      </c>
      <c r="X3096" t="b">
        <v>1</v>
      </c>
      <c r="Y3096" t="s">
        <v>2720</v>
      </c>
    </row>
    <row r="3097" spans="1:25" x14ac:dyDescent="0.35">
      <c r="A3097" t="s">
        <v>2900</v>
      </c>
      <c r="B3097" t="s">
        <v>1497</v>
      </c>
      <c r="C3097" t="s">
        <v>1496</v>
      </c>
      <c r="D3097">
        <v>8.3333333333333301E-2</v>
      </c>
      <c r="E3097">
        <v>-3.2178967176904598E-2</v>
      </c>
      <c r="F3097">
        <v>0.19884563384357101</v>
      </c>
      <c r="G3097">
        <v>2</v>
      </c>
      <c r="H3097">
        <v>8.3333333333333301E-2</v>
      </c>
      <c r="I3097">
        <v>24</v>
      </c>
      <c r="J3097" t="s">
        <v>416</v>
      </c>
      <c r="K3097" t="s">
        <v>2716</v>
      </c>
      <c r="L3097" t="s">
        <v>2733</v>
      </c>
      <c r="N3097" t="s">
        <v>3308</v>
      </c>
      <c r="O3097" t="s">
        <v>2763</v>
      </c>
      <c r="P3097" t="s">
        <v>2901</v>
      </c>
      <c r="Q3097" t="s">
        <v>2902</v>
      </c>
      <c r="R3097" t="s">
        <v>416</v>
      </c>
      <c r="T3097" t="s">
        <v>2719</v>
      </c>
      <c r="V3097" t="s">
        <v>2714</v>
      </c>
      <c r="W3097">
        <v>0.95</v>
      </c>
      <c r="X3097" t="b">
        <v>1</v>
      </c>
      <c r="Y3097" t="s">
        <v>2720</v>
      </c>
    </row>
    <row r="3098" spans="1:25" x14ac:dyDescent="0.35">
      <c r="A3098" t="s">
        <v>2903</v>
      </c>
      <c r="B3098" t="s">
        <v>1497</v>
      </c>
      <c r="C3098" t="s">
        <v>2326</v>
      </c>
      <c r="D3098">
        <v>0.36363636363636398</v>
      </c>
      <c r="E3098">
        <v>0.153017944435172</v>
      </c>
      <c r="F3098">
        <v>0.57425478283755604</v>
      </c>
      <c r="G3098">
        <v>8</v>
      </c>
      <c r="H3098">
        <v>0.36363636363636398</v>
      </c>
      <c r="I3098">
        <v>22</v>
      </c>
      <c r="J3098" t="s">
        <v>417</v>
      </c>
      <c r="K3098" t="s">
        <v>2786</v>
      </c>
      <c r="L3098" t="s">
        <v>2904</v>
      </c>
      <c r="N3098" t="s">
        <v>3308</v>
      </c>
      <c r="O3098" t="s">
        <v>2763</v>
      </c>
      <c r="P3098" t="s">
        <v>2901</v>
      </c>
      <c r="Q3098" t="s">
        <v>2905</v>
      </c>
      <c r="R3098" t="s">
        <v>417</v>
      </c>
      <c r="S3098" t="s">
        <v>1496</v>
      </c>
      <c r="T3098" t="s">
        <v>2719</v>
      </c>
      <c r="V3098" t="s">
        <v>2714</v>
      </c>
      <c r="W3098">
        <v>0.95</v>
      </c>
      <c r="X3098" t="b">
        <v>1</v>
      </c>
      <c r="Y3098" t="s">
        <v>2720</v>
      </c>
    </row>
    <row r="3099" spans="1:25" x14ac:dyDescent="0.35">
      <c r="A3099" t="s">
        <v>2903</v>
      </c>
      <c r="B3099" t="s">
        <v>1527</v>
      </c>
      <c r="C3099" t="s">
        <v>2237</v>
      </c>
      <c r="D3099">
        <v>0.42857142857142899</v>
      </c>
      <c r="E3099">
        <v>4.4453196133547E-2</v>
      </c>
      <c r="F3099">
        <v>0.81268966100930995</v>
      </c>
      <c r="G3099">
        <v>3</v>
      </c>
      <c r="H3099">
        <v>0.42857142857142899</v>
      </c>
      <c r="I3099">
        <v>7</v>
      </c>
      <c r="J3099" t="s">
        <v>417</v>
      </c>
      <c r="K3099" t="s">
        <v>2786</v>
      </c>
      <c r="L3099" t="s">
        <v>2906</v>
      </c>
      <c r="N3099" t="s">
        <v>3308</v>
      </c>
      <c r="O3099" t="s">
        <v>2763</v>
      </c>
      <c r="P3099" t="s">
        <v>2901</v>
      </c>
      <c r="Q3099" t="s">
        <v>2905</v>
      </c>
      <c r="R3099" t="s">
        <v>417</v>
      </c>
      <c r="S3099" t="s">
        <v>1496</v>
      </c>
      <c r="T3099" t="s">
        <v>2719</v>
      </c>
      <c r="V3099" t="s">
        <v>2714</v>
      </c>
      <c r="W3099">
        <v>0.95</v>
      </c>
      <c r="X3099" t="b">
        <v>1</v>
      </c>
      <c r="Y3099" t="s">
        <v>2720</v>
      </c>
    </row>
    <row r="3100" spans="1:25" x14ac:dyDescent="0.35">
      <c r="A3100" t="s">
        <v>2903</v>
      </c>
      <c r="B3100" t="s">
        <v>1497</v>
      </c>
      <c r="C3100" t="s">
        <v>2237</v>
      </c>
      <c r="D3100">
        <v>0.27272727272727298</v>
      </c>
      <c r="E3100">
        <v>7.7732506848488106E-2</v>
      </c>
      <c r="F3100">
        <v>0.46772203860605699</v>
      </c>
      <c r="G3100">
        <v>6</v>
      </c>
      <c r="H3100">
        <v>0.27272727272727298</v>
      </c>
      <c r="I3100">
        <v>22</v>
      </c>
      <c r="J3100" t="s">
        <v>417</v>
      </c>
      <c r="K3100" t="s">
        <v>2786</v>
      </c>
      <c r="L3100" t="s">
        <v>2906</v>
      </c>
      <c r="N3100" t="s">
        <v>3308</v>
      </c>
      <c r="O3100" t="s">
        <v>2763</v>
      </c>
      <c r="P3100" t="s">
        <v>2901</v>
      </c>
      <c r="Q3100" t="s">
        <v>2905</v>
      </c>
      <c r="R3100" t="s">
        <v>417</v>
      </c>
      <c r="S3100" t="s">
        <v>1496</v>
      </c>
      <c r="T3100" t="s">
        <v>2719</v>
      </c>
      <c r="V3100" t="s">
        <v>2714</v>
      </c>
      <c r="W3100">
        <v>0.95</v>
      </c>
      <c r="X3100" t="b">
        <v>1</v>
      </c>
      <c r="Y3100" t="s">
        <v>2720</v>
      </c>
    </row>
    <row r="3101" spans="1:25" x14ac:dyDescent="0.35">
      <c r="A3101" t="s">
        <v>2903</v>
      </c>
      <c r="B3101" t="s">
        <v>1527</v>
      </c>
      <c r="C3101" t="s">
        <v>1743</v>
      </c>
      <c r="D3101">
        <v>0.14285714285714299</v>
      </c>
      <c r="E3101">
        <v>-0.128755464077074</v>
      </c>
      <c r="F3101">
        <v>0.41446974979135898</v>
      </c>
      <c r="G3101">
        <v>1</v>
      </c>
      <c r="H3101">
        <v>0.14285714285714299</v>
      </c>
      <c r="I3101">
        <v>7</v>
      </c>
      <c r="J3101" t="s">
        <v>417</v>
      </c>
      <c r="K3101" t="s">
        <v>2786</v>
      </c>
      <c r="L3101" t="s">
        <v>2907</v>
      </c>
      <c r="N3101" t="s">
        <v>3308</v>
      </c>
      <c r="O3101" t="s">
        <v>2763</v>
      </c>
      <c r="P3101" t="s">
        <v>2901</v>
      </c>
      <c r="Q3101" t="s">
        <v>2905</v>
      </c>
      <c r="R3101" t="s">
        <v>417</v>
      </c>
      <c r="S3101" t="s">
        <v>1496</v>
      </c>
      <c r="T3101" t="s">
        <v>2719</v>
      </c>
      <c r="V3101" t="s">
        <v>2714</v>
      </c>
      <c r="W3101">
        <v>0.95</v>
      </c>
      <c r="X3101" t="b">
        <v>1</v>
      </c>
      <c r="Y3101" t="s">
        <v>2720</v>
      </c>
    </row>
    <row r="3102" spans="1:25" x14ac:dyDescent="0.35">
      <c r="A3102" t="s">
        <v>2903</v>
      </c>
      <c r="B3102" t="s">
        <v>1497</v>
      </c>
      <c r="C3102" t="s">
        <v>1743</v>
      </c>
      <c r="D3102">
        <v>0.27272727272727298</v>
      </c>
      <c r="E3102">
        <v>7.7732506848488106E-2</v>
      </c>
      <c r="F3102">
        <v>0.46772203860605699</v>
      </c>
      <c r="G3102">
        <v>6</v>
      </c>
      <c r="H3102">
        <v>0.27272727272727298</v>
      </c>
      <c r="I3102">
        <v>22</v>
      </c>
      <c r="J3102" t="s">
        <v>417</v>
      </c>
      <c r="K3102" t="s">
        <v>2786</v>
      </c>
      <c r="L3102" t="s">
        <v>2907</v>
      </c>
      <c r="N3102" t="s">
        <v>3308</v>
      </c>
      <c r="O3102" t="s">
        <v>2763</v>
      </c>
      <c r="P3102" t="s">
        <v>2901</v>
      </c>
      <c r="Q3102" t="s">
        <v>2905</v>
      </c>
      <c r="R3102" t="s">
        <v>417</v>
      </c>
      <c r="S3102" t="s">
        <v>1496</v>
      </c>
      <c r="T3102" t="s">
        <v>2719</v>
      </c>
      <c r="V3102" t="s">
        <v>2714</v>
      </c>
      <c r="W3102">
        <v>0.95</v>
      </c>
      <c r="X3102" t="b">
        <v>1</v>
      </c>
      <c r="Y3102" t="s">
        <v>2720</v>
      </c>
    </row>
    <row r="3103" spans="1:25" x14ac:dyDescent="0.35">
      <c r="A3103" t="s">
        <v>2903</v>
      </c>
      <c r="B3103" t="s">
        <v>1527</v>
      </c>
      <c r="C3103" t="s">
        <v>2521</v>
      </c>
      <c r="D3103">
        <v>0.42857142857142899</v>
      </c>
      <c r="E3103">
        <v>4.4453196133547E-2</v>
      </c>
      <c r="F3103">
        <v>0.81268966100930995</v>
      </c>
      <c r="G3103">
        <v>3</v>
      </c>
      <c r="H3103">
        <v>0.42857142857142899</v>
      </c>
      <c r="I3103">
        <v>7</v>
      </c>
      <c r="J3103" t="s">
        <v>417</v>
      </c>
      <c r="K3103" t="s">
        <v>2786</v>
      </c>
      <c r="L3103" t="s">
        <v>2908</v>
      </c>
      <c r="N3103" t="s">
        <v>3308</v>
      </c>
      <c r="O3103" t="s">
        <v>2763</v>
      </c>
      <c r="P3103" t="s">
        <v>2901</v>
      </c>
      <c r="Q3103" t="s">
        <v>2905</v>
      </c>
      <c r="R3103" t="s">
        <v>417</v>
      </c>
      <c r="S3103" t="s">
        <v>1496</v>
      </c>
      <c r="T3103" t="s">
        <v>2719</v>
      </c>
      <c r="V3103" t="s">
        <v>2714</v>
      </c>
      <c r="W3103">
        <v>0.95</v>
      </c>
      <c r="X3103" t="b">
        <v>1</v>
      </c>
      <c r="Y3103" t="s">
        <v>2720</v>
      </c>
    </row>
    <row r="3104" spans="1:25" x14ac:dyDescent="0.35">
      <c r="A3104" t="s">
        <v>2903</v>
      </c>
      <c r="B3104" t="s">
        <v>1497</v>
      </c>
      <c r="C3104" t="s">
        <v>2521</v>
      </c>
      <c r="D3104">
        <v>0.27272727272727298</v>
      </c>
      <c r="E3104">
        <v>7.7732506848488106E-2</v>
      </c>
      <c r="F3104">
        <v>0.46772203860605699</v>
      </c>
      <c r="G3104">
        <v>6</v>
      </c>
      <c r="H3104">
        <v>0.27272727272727298</v>
      </c>
      <c r="I3104">
        <v>22</v>
      </c>
      <c r="J3104" t="s">
        <v>417</v>
      </c>
      <c r="K3104" t="s">
        <v>2786</v>
      </c>
      <c r="L3104" t="s">
        <v>2908</v>
      </c>
      <c r="N3104" t="s">
        <v>3308</v>
      </c>
      <c r="O3104" t="s">
        <v>2763</v>
      </c>
      <c r="P3104" t="s">
        <v>2901</v>
      </c>
      <c r="Q3104" t="s">
        <v>2905</v>
      </c>
      <c r="R3104" t="s">
        <v>417</v>
      </c>
      <c r="S3104" t="s">
        <v>1496</v>
      </c>
      <c r="T3104" t="s">
        <v>2719</v>
      </c>
      <c r="V3104" t="s">
        <v>2714</v>
      </c>
      <c r="W3104">
        <v>0.95</v>
      </c>
      <c r="X3104" t="b">
        <v>1</v>
      </c>
      <c r="Y3104" t="s">
        <v>2720</v>
      </c>
    </row>
    <row r="3105" spans="1:25" x14ac:dyDescent="0.35">
      <c r="A3105" t="s">
        <v>2903</v>
      </c>
      <c r="B3105" t="s">
        <v>1497</v>
      </c>
      <c r="C3105" t="s">
        <v>2909</v>
      </c>
      <c r="D3105">
        <v>0.40909090909090901</v>
      </c>
      <c r="E3105">
        <v>0.193822516287533</v>
      </c>
      <c r="F3105">
        <v>0.62435930189428501</v>
      </c>
      <c r="G3105">
        <v>9</v>
      </c>
      <c r="H3105">
        <v>0.40909090909090901</v>
      </c>
      <c r="I3105">
        <v>22</v>
      </c>
      <c r="J3105" t="s">
        <v>417</v>
      </c>
      <c r="K3105" t="s">
        <v>2786</v>
      </c>
      <c r="L3105" t="s">
        <v>2910</v>
      </c>
      <c r="N3105" t="s">
        <v>3308</v>
      </c>
      <c r="O3105" t="s">
        <v>2763</v>
      </c>
      <c r="P3105" t="s">
        <v>2901</v>
      </c>
      <c r="Q3105" t="s">
        <v>2905</v>
      </c>
      <c r="R3105" t="s">
        <v>417</v>
      </c>
      <c r="S3105" t="s">
        <v>1496</v>
      </c>
      <c r="T3105" t="s">
        <v>2719</v>
      </c>
      <c r="V3105" t="s">
        <v>2714</v>
      </c>
      <c r="W3105">
        <v>0.95</v>
      </c>
      <c r="X3105" t="b">
        <v>1</v>
      </c>
      <c r="Y3105" t="s">
        <v>2720</v>
      </c>
    </row>
    <row r="3106" spans="1:25" x14ac:dyDescent="0.35">
      <c r="A3106" t="s">
        <v>2903</v>
      </c>
      <c r="B3106" t="s">
        <v>1527</v>
      </c>
      <c r="C3106" t="s">
        <v>2515</v>
      </c>
      <c r="D3106">
        <v>0.28571428571428598</v>
      </c>
      <c r="E3106">
        <v>-6.4936082044448104E-2</v>
      </c>
      <c r="F3106">
        <v>0.63636465347301996</v>
      </c>
      <c r="G3106">
        <v>2</v>
      </c>
      <c r="H3106">
        <v>0.28571428571428598</v>
      </c>
      <c r="I3106">
        <v>7</v>
      </c>
      <c r="J3106" t="s">
        <v>417</v>
      </c>
      <c r="K3106" t="s">
        <v>2786</v>
      </c>
      <c r="L3106" t="s">
        <v>2911</v>
      </c>
      <c r="N3106" t="s">
        <v>3308</v>
      </c>
      <c r="O3106" t="s">
        <v>2763</v>
      </c>
      <c r="P3106" t="s">
        <v>2901</v>
      </c>
      <c r="Q3106" t="s">
        <v>2905</v>
      </c>
      <c r="R3106" t="s">
        <v>417</v>
      </c>
      <c r="S3106" t="s">
        <v>1496</v>
      </c>
      <c r="T3106" t="s">
        <v>2719</v>
      </c>
      <c r="V3106" t="s">
        <v>2714</v>
      </c>
      <c r="W3106">
        <v>0.95</v>
      </c>
      <c r="X3106" t="b">
        <v>1</v>
      </c>
      <c r="Y3106" t="s">
        <v>2720</v>
      </c>
    </row>
    <row r="3107" spans="1:25" x14ac:dyDescent="0.35">
      <c r="A3107" t="s">
        <v>2903</v>
      </c>
      <c r="B3107" t="s">
        <v>1497</v>
      </c>
      <c r="C3107" t="s">
        <v>2515</v>
      </c>
      <c r="D3107">
        <v>0.45454545454545497</v>
      </c>
      <c r="E3107">
        <v>0.236534678664645</v>
      </c>
      <c r="F3107">
        <v>0.672556230426264</v>
      </c>
      <c r="G3107">
        <v>10</v>
      </c>
      <c r="H3107">
        <v>0.45454545454545497</v>
      </c>
      <c r="I3107">
        <v>22</v>
      </c>
      <c r="J3107" t="s">
        <v>417</v>
      </c>
      <c r="K3107" t="s">
        <v>2786</v>
      </c>
      <c r="L3107" t="s">
        <v>2911</v>
      </c>
      <c r="N3107" t="s">
        <v>3308</v>
      </c>
      <c r="O3107" t="s">
        <v>2763</v>
      </c>
      <c r="P3107" t="s">
        <v>2901</v>
      </c>
      <c r="Q3107" t="s">
        <v>2905</v>
      </c>
      <c r="R3107" t="s">
        <v>417</v>
      </c>
      <c r="S3107" t="s">
        <v>1496</v>
      </c>
      <c r="T3107" t="s">
        <v>2719</v>
      </c>
      <c r="V3107" t="s">
        <v>2714</v>
      </c>
      <c r="W3107">
        <v>0.95</v>
      </c>
      <c r="X3107" t="b">
        <v>1</v>
      </c>
      <c r="Y3107" t="s">
        <v>2720</v>
      </c>
    </row>
    <row r="3108" spans="1:25" x14ac:dyDescent="0.35">
      <c r="A3108" t="s">
        <v>2903</v>
      </c>
      <c r="B3108" t="s">
        <v>1527</v>
      </c>
      <c r="C3108" t="s">
        <v>2912</v>
      </c>
      <c r="D3108">
        <v>0.28571428571428598</v>
      </c>
      <c r="E3108">
        <v>-6.4936082044448104E-2</v>
      </c>
      <c r="F3108">
        <v>0.63636465347301996</v>
      </c>
      <c r="G3108">
        <v>2</v>
      </c>
      <c r="H3108">
        <v>0.28571428571428598</v>
      </c>
      <c r="I3108">
        <v>7</v>
      </c>
      <c r="J3108" t="s">
        <v>417</v>
      </c>
      <c r="K3108" t="s">
        <v>2786</v>
      </c>
      <c r="L3108" t="s">
        <v>2913</v>
      </c>
      <c r="N3108" t="s">
        <v>3308</v>
      </c>
      <c r="O3108" t="s">
        <v>2763</v>
      </c>
      <c r="P3108" t="s">
        <v>2901</v>
      </c>
      <c r="Q3108" t="s">
        <v>2905</v>
      </c>
      <c r="R3108" t="s">
        <v>417</v>
      </c>
      <c r="S3108" t="s">
        <v>1496</v>
      </c>
      <c r="T3108" t="s">
        <v>2719</v>
      </c>
      <c r="V3108" t="s">
        <v>2714</v>
      </c>
      <c r="W3108">
        <v>0.95</v>
      </c>
      <c r="X3108" t="b">
        <v>1</v>
      </c>
      <c r="Y3108" t="s">
        <v>2720</v>
      </c>
    </row>
    <row r="3109" spans="1:25" x14ac:dyDescent="0.35">
      <c r="A3109" t="s">
        <v>2903</v>
      </c>
      <c r="B3109" t="s">
        <v>1497</v>
      </c>
      <c r="C3109" t="s">
        <v>2912</v>
      </c>
      <c r="D3109">
        <v>4.5454545454545497E-2</v>
      </c>
      <c r="E3109">
        <v>-4.57459053120308E-2</v>
      </c>
      <c r="F3109">
        <v>0.13665499622112201</v>
      </c>
      <c r="G3109">
        <v>1</v>
      </c>
      <c r="H3109">
        <v>4.5454545454545497E-2</v>
      </c>
      <c r="I3109">
        <v>22</v>
      </c>
      <c r="J3109" t="s">
        <v>417</v>
      </c>
      <c r="K3109" t="s">
        <v>2786</v>
      </c>
      <c r="L3109" t="s">
        <v>2913</v>
      </c>
      <c r="N3109" t="s">
        <v>3308</v>
      </c>
      <c r="O3109" t="s">
        <v>2763</v>
      </c>
      <c r="P3109" t="s">
        <v>2901</v>
      </c>
      <c r="Q3109" t="s">
        <v>2905</v>
      </c>
      <c r="R3109" t="s">
        <v>417</v>
      </c>
      <c r="S3109" t="s">
        <v>1496</v>
      </c>
      <c r="T3109" t="s">
        <v>2719</v>
      </c>
      <c r="V3109" t="s">
        <v>2714</v>
      </c>
      <c r="W3109">
        <v>0.95</v>
      </c>
      <c r="X3109" t="b">
        <v>1</v>
      </c>
      <c r="Y3109" t="s">
        <v>2720</v>
      </c>
    </row>
    <row r="3110" spans="1:25" x14ac:dyDescent="0.35">
      <c r="A3110" t="s">
        <v>2914</v>
      </c>
      <c r="B3110" t="s">
        <v>1497</v>
      </c>
      <c r="C3110" t="s">
        <v>2515</v>
      </c>
      <c r="D3110">
        <v>1</v>
      </c>
      <c r="E3110">
        <v>1</v>
      </c>
      <c r="F3110">
        <v>1</v>
      </c>
      <c r="G3110">
        <v>2</v>
      </c>
      <c r="H3110">
        <v>1</v>
      </c>
      <c r="I3110">
        <v>2</v>
      </c>
      <c r="J3110" t="s">
        <v>430</v>
      </c>
      <c r="K3110" t="s">
        <v>2786</v>
      </c>
      <c r="L3110" t="s">
        <v>2911</v>
      </c>
      <c r="N3110" t="s">
        <v>3308</v>
      </c>
      <c r="O3110" t="s">
        <v>2763</v>
      </c>
      <c r="P3110" t="s">
        <v>2901</v>
      </c>
      <c r="Q3110" t="s">
        <v>2915</v>
      </c>
      <c r="R3110" t="s">
        <v>430</v>
      </c>
      <c r="S3110" t="s">
        <v>1496</v>
      </c>
      <c r="T3110" t="s">
        <v>2719</v>
      </c>
      <c r="V3110" t="s">
        <v>2714</v>
      </c>
      <c r="W3110">
        <v>0.95</v>
      </c>
      <c r="X3110" t="b">
        <v>1</v>
      </c>
      <c r="Y3110" t="s">
        <v>2720</v>
      </c>
    </row>
    <row r="3111" spans="1:25" x14ac:dyDescent="0.35">
      <c r="A3111" t="s">
        <v>2914</v>
      </c>
      <c r="B3111" t="s">
        <v>1497</v>
      </c>
      <c r="C3111" t="s">
        <v>2912</v>
      </c>
      <c r="D3111">
        <v>0.5</v>
      </c>
      <c r="E3111">
        <v>-4.0037671903700902</v>
      </c>
      <c r="F3111">
        <v>5.0037671903700902</v>
      </c>
      <c r="G3111">
        <v>1</v>
      </c>
      <c r="H3111">
        <v>0.5</v>
      </c>
      <c r="I3111">
        <v>2</v>
      </c>
      <c r="J3111" t="s">
        <v>430</v>
      </c>
      <c r="K3111" t="s">
        <v>2786</v>
      </c>
      <c r="L3111" t="s">
        <v>2913</v>
      </c>
      <c r="N3111" t="s">
        <v>3308</v>
      </c>
      <c r="O3111" t="s">
        <v>2763</v>
      </c>
      <c r="P3111" t="s">
        <v>2901</v>
      </c>
      <c r="Q3111" t="s">
        <v>2915</v>
      </c>
      <c r="R3111" t="s">
        <v>430</v>
      </c>
      <c r="S3111" t="s">
        <v>1496</v>
      </c>
      <c r="T3111" t="s">
        <v>2719</v>
      </c>
      <c r="V3111" t="s">
        <v>2714</v>
      </c>
      <c r="W3111">
        <v>0.95</v>
      </c>
      <c r="X3111" t="b">
        <v>1</v>
      </c>
      <c r="Y3111" t="s">
        <v>2720</v>
      </c>
    </row>
    <row r="3112" spans="1:25" x14ac:dyDescent="0.35">
      <c r="A3112" t="s">
        <v>2916</v>
      </c>
      <c r="B3112" t="s">
        <v>1527</v>
      </c>
      <c r="C3112" t="s">
        <v>1579</v>
      </c>
      <c r="D3112">
        <v>0.42857142857142899</v>
      </c>
      <c r="E3112">
        <v>4.5603575128249703E-2</v>
      </c>
      <c r="F3112">
        <v>0.81153928201460701</v>
      </c>
      <c r="G3112">
        <v>3</v>
      </c>
      <c r="H3112">
        <v>0.42857142857142899</v>
      </c>
      <c r="I3112">
        <v>7</v>
      </c>
      <c r="J3112" t="s">
        <v>443</v>
      </c>
      <c r="K3112" t="s">
        <v>2786</v>
      </c>
      <c r="L3112" t="s">
        <v>2800</v>
      </c>
      <c r="N3112" t="s">
        <v>3308</v>
      </c>
      <c r="O3112" t="s">
        <v>2763</v>
      </c>
      <c r="P3112" t="s">
        <v>2901</v>
      </c>
      <c r="Q3112" t="s">
        <v>2831</v>
      </c>
      <c r="R3112" t="s">
        <v>443</v>
      </c>
      <c r="T3112" t="s">
        <v>2719</v>
      </c>
      <c r="V3112" t="s">
        <v>2714</v>
      </c>
      <c r="W3112">
        <v>0.95</v>
      </c>
      <c r="X3112" t="b">
        <v>1</v>
      </c>
      <c r="Y3112" t="s">
        <v>2720</v>
      </c>
    </row>
    <row r="3113" spans="1:25" x14ac:dyDescent="0.35">
      <c r="A3113" t="s">
        <v>2916</v>
      </c>
      <c r="B3113" t="s">
        <v>1497</v>
      </c>
      <c r="C3113" t="s">
        <v>1579</v>
      </c>
      <c r="D3113">
        <v>0.375</v>
      </c>
      <c r="E3113">
        <v>0.17266604103399999</v>
      </c>
      <c r="F3113">
        <v>0.57733395896600004</v>
      </c>
      <c r="G3113">
        <v>9</v>
      </c>
      <c r="H3113">
        <v>0.375</v>
      </c>
      <c r="I3113">
        <v>24</v>
      </c>
      <c r="J3113" t="s">
        <v>443</v>
      </c>
      <c r="K3113" t="s">
        <v>2786</v>
      </c>
      <c r="L3113" t="s">
        <v>2800</v>
      </c>
      <c r="N3113" t="s">
        <v>3308</v>
      </c>
      <c r="O3113" t="s">
        <v>2763</v>
      </c>
      <c r="P3113" t="s">
        <v>2901</v>
      </c>
      <c r="Q3113" t="s">
        <v>2831</v>
      </c>
      <c r="R3113" t="s">
        <v>443</v>
      </c>
      <c r="T3113" t="s">
        <v>2719</v>
      </c>
      <c r="V3113" t="s">
        <v>2714</v>
      </c>
      <c r="W3113">
        <v>0.95</v>
      </c>
      <c r="X3113" t="b">
        <v>1</v>
      </c>
      <c r="Y3113" t="s">
        <v>2720</v>
      </c>
    </row>
    <row r="3114" spans="1:25" x14ac:dyDescent="0.35">
      <c r="A3114" t="s">
        <v>2916</v>
      </c>
      <c r="B3114" t="s">
        <v>1497</v>
      </c>
      <c r="C3114" t="s">
        <v>1765</v>
      </c>
      <c r="D3114">
        <v>4.1666666666666699E-2</v>
      </c>
      <c r="E3114">
        <v>-4.1848588620623302E-2</v>
      </c>
      <c r="F3114">
        <v>0.125181921953957</v>
      </c>
      <c r="G3114">
        <v>1</v>
      </c>
      <c r="H3114">
        <v>4.1666666666666699E-2</v>
      </c>
      <c r="I3114">
        <v>24</v>
      </c>
      <c r="J3114" t="s">
        <v>443</v>
      </c>
      <c r="K3114" t="s">
        <v>2786</v>
      </c>
      <c r="L3114" t="s">
        <v>2802</v>
      </c>
      <c r="N3114" t="s">
        <v>3308</v>
      </c>
      <c r="O3114" t="s">
        <v>2763</v>
      </c>
      <c r="P3114" t="s">
        <v>2901</v>
      </c>
      <c r="Q3114" t="s">
        <v>2831</v>
      </c>
      <c r="R3114" t="s">
        <v>443</v>
      </c>
      <c r="T3114" t="s">
        <v>2719</v>
      </c>
      <c r="V3114" t="s">
        <v>2714</v>
      </c>
      <c r="W3114">
        <v>0.95</v>
      </c>
      <c r="X3114" t="b">
        <v>1</v>
      </c>
      <c r="Y3114" t="s">
        <v>2720</v>
      </c>
    </row>
    <row r="3115" spans="1:25" x14ac:dyDescent="0.35">
      <c r="A3115" t="s">
        <v>2916</v>
      </c>
      <c r="B3115" t="s">
        <v>1497</v>
      </c>
      <c r="C3115" t="s">
        <v>1552</v>
      </c>
      <c r="D3115">
        <v>8.3333333333333301E-2</v>
      </c>
      <c r="E3115">
        <v>-3.2178967176904598E-2</v>
      </c>
      <c r="F3115">
        <v>0.19884563384357101</v>
      </c>
      <c r="G3115">
        <v>2</v>
      </c>
      <c r="H3115">
        <v>8.3333333333333301E-2</v>
      </c>
      <c r="I3115">
        <v>24</v>
      </c>
      <c r="J3115" t="s">
        <v>443</v>
      </c>
      <c r="K3115" t="s">
        <v>2786</v>
      </c>
      <c r="L3115" t="s">
        <v>2803</v>
      </c>
      <c r="N3115" t="s">
        <v>3308</v>
      </c>
      <c r="O3115" t="s">
        <v>2763</v>
      </c>
      <c r="P3115" t="s">
        <v>2901</v>
      </c>
      <c r="Q3115" t="s">
        <v>2831</v>
      </c>
      <c r="R3115" t="s">
        <v>443</v>
      </c>
      <c r="T3115" t="s">
        <v>2719</v>
      </c>
      <c r="V3115" t="s">
        <v>2714</v>
      </c>
      <c r="W3115">
        <v>0.95</v>
      </c>
      <c r="X3115" t="b">
        <v>1</v>
      </c>
      <c r="Y3115" t="s">
        <v>2720</v>
      </c>
    </row>
    <row r="3116" spans="1:25" x14ac:dyDescent="0.35">
      <c r="A3116" t="s">
        <v>2916</v>
      </c>
      <c r="B3116" t="s">
        <v>1527</v>
      </c>
      <c r="C3116" t="s">
        <v>1505</v>
      </c>
      <c r="D3116">
        <v>0.57142857142857095</v>
      </c>
      <c r="E3116">
        <v>0.18846071798539199</v>
      </c>
      <c r="F3116">
        <v>0.95439642487175003</v>
      </c>
      <c r="G3116">
        <v>4</v>
      </c>
      <c r="H3116">
        <v>0.57142857142857095</v>
      </c>
      <c r="I3116">
        <v>7</v>
      </c>
      <c r="J3116" t="s">
        <v>443</v>
      </c>
      <c r="K3116" t="s">
        <v>2786</v>
      </c>
      <c r="L3116" t="s">
        <v>2804</v>
      </c>
      <c r="N3116" t="s">
        <v>3308</v>
      </c>
      <c r="O3116" t="s">
        <v>2763</v>
      </c>
      <c r="P3116" t="s">
        <v>2901</v>
      </c>
      <c r="Q3116" t="s">
        <v>2831</v>
      </c>
      <c r="R3116" t="s">
        <v>443</v>
      </c>
      <c r="T3116" t="s">
        <v>2719</v>
      </c>
      <c r="V3116" t="s">
        <v>2714</v>
      </c>
      <c r="W3116">
        <v>0.95</v>
      </c>
      <c r="X3116" t="b">
        <v>1</v>
      </c>
      <c r="Y3116" t="s">
        <v>2720</v>
      </c>
    </row>
    <row r="3117" spans="1:25" x14ac:dyDescent="0.35">
      <c r="A3117" t="s">
        <v>2916</v>
      </c>
      <c r="B3117" t="s">
        <v>1497</v>
      </c>
      <c r="C3117" t="s">
        <v>1505</v>
      </c>
      <c r="D3117">
        <v>0.66666666666666696</v>
      </c>
      <c r="E3117">
        <v>0.46964822493332797</v>
      </c>
      <c r="F3117">
        <v>0.86368510840000501</v>
      </c>
      <c r="G3117">
        <v>16</v>
      </c>
      <c r="H3117">
        <v>0.66666666666666696</v>
      </c>
      <c r="I3117">
        <v>24</v>
      </c>
      <c r="J3117" t="s">
        <v>443</v>
      </c>
      <c r="K3117" t="s">
        <v>2786</v>
      </c>
      <c r="L3117" t="s">
        <v>2804</v>
      </c>
      <c r="N3117" t="s">
        <v>3308</v>
      </c>
      <c r="O3117" t="s">
        <v>2763</v>
      </c>
      <c r="P3117" t="s">
        <v>2901</v>
      </c>
      <c r="Q3117" t="s">
        <v>2831</v>
      </c>
      <c r="R3117" t="s">
        <v>443</v>
      </c>
      <c r="T3117" t="s">
        <v>2719</v>
      </c>
      <c r="V3117" t="s">
        <v>2714</v>
      </c>
      <c r="W3117">
        <v>0.95</v>
      </c>
      <c r="X3117" t="b">
        <v>1</v>
      </c>
      <c r="Y3117" t="s">
        <v>2720</v>
      </c>
    </row>
    <row r="3118" spans="1:25" x14ac:dyDescent="0.35">
      <c r="A3118" t="s">
        <v>2916</v>
      </c>
      <c r="B3118" t="s">
        <v>1527</v>
      </c>
      <c r="C3118" t="s">
        <v>1679</v>
      </c>
      <c r="D3118">
        <v>0.28571428571428598</v>
      </c>
      <c r="E3118">
        <v>-6.3885934502650205E-2</v>
      </c>
      <c r="F3118">
        <v>0.63531450593122196</v>
      </c>
      <c r="G3118">
        <v>2</v>
      </c>
      <c r="H3118">
        <v>0.28571428571428598</v>
      </c>
      <c r="I3118">
        <v>7</v>
      </c>
      <c r="J3118" t="s">
        <v>443</v>
      </c>
      <c r="K3118" t="s">
        <v>2786</v>
      </c>
      <c r="L3118" t="s">
        <v>2805</v>
      </c>
      <c r="N3118" t="s">
        <v>3308</v>
      </c>
      <c r="O3118" t="s">
        <v>2763</v>
      </c>
      <c r="P3118" t="s">
        <v>2901</v>
      </c>
      <c r="Q3118" t="s">
        <v>2831</v>
      </c>
      <c r="R3118" t="s">
        <v>443</v>
      </c>
      <c r="T3118" t="s">
        <v>2719</v>
      </c>
      <c r="V3118" t="s">
        <v>2714</v>
      </c>
      <c r="W3118">
        <v>0.95</v>
      </c>
      <c r="X3118" t="b">
        <v>1</v>
      </c>
      <c r="Y3118" t="s">
        <v>2720</v>
      </c>
    </row>
    <row r="3119" spans="1:25" x14ac:dyDescent="0.35">
      <c r="A3119" t="s">
        <v>2916</v>
      </c>
      <c r="B3119" t="s">
        <v>1497</v>
      </c>
      <c r="C3119" t="s">
        <v>1679</v>
      </c>
      <c r="D3119">
        <v>0.25</v>
      </c>
      <c r="E3119">
        <v>6.9027005438148506E-2</v>
      </c>
      <c r="F3119">
        <v>0.43097299456185201</v>
      </c>
      <c r="G3119">
        <v>6</v>
      </c>
      <c r="H3119">
        <v>0.25</v>
      </c>
      <c r="I3119">
        <v>24</v>
      </c>
      <c r="J3119" t="s">
        <v>443</v>
      </c>
      <c r="K3119" t="s">
        <v>2786</v>
      </c>
      <c r="L3119" t="s">
        <v>2805</v>
      </c>
      <c r="N3119" t="s">
        <v>3308</v>
      </c>
      <c r="O3119" t="s">
        <v>2763</v>
      </c>
      <c r="P3119" t="s">
        <v>2901</v>
      </c>
      <c r="Q3119" t="s">
        <v>2831</v>
      </c>
      <c r="R3119" t="s">
        <v>443</v>
      </c>
      <c r="T3119" t="s">
        <v>2719</v>
      </c>
      <c r="V3119" t="s">
        <v>2714</v>
      </c>
      <c r="W3119">
        <v>0.95</v>
      </c>
      <c r="X3119" t="b">
        <v>1</v>
      </c>
      <c r="Y3119" t="s">
        <v>2720</v>
      </c>
    </row>
    <row r="3120" spans="1:25" x14ac:dyDescent="0.35">
      <c r="A3120" t="s">
        <v>2916</v>
      </c>
      <c r="B3120" t="s">
        <v>1497</v>
      </c>
      <c r="C3120" t="s">
        <v>1680</v>
      </c>
      <c r="D3120">
        <v>4.1666666666666699E-2</v>
      </c>
      <c r="E3120">
        <v>-4.1848588620623302E-2</v>
      </c>
      <c r="F3120">
        <v>0.125181921953957</v>
      </c>
      <c r="G3120">
        <v>1</v>
      </c>
      <c r="H3120">
        <v>4.1666666666666699E-2</v>
      </c>
      <c r="I3120">
        <v>24</v>
      </c>
      <c r="J3120" t="s">
        <v>443</v>
      </c>
      <c r="K3120" t="s">
        <v>2786</v>
      </c>
      <c r="L3120" t="s">
        <v>2806</v>
      </c>
      <c r="N3120" t="s">
        <v>3308</v>
      </c>
      <c r="O3120" t="s">
        <v>2763</v>
      </c>
      <c r="P3120" t="s">
        <v>2901</v>
      </c>
      <c r="Q3120" t="s">
        <v>2831</v>
      </c>
      <c r="R3120" t="s">
        <v>443</v>
      </c>
      <c r="T3120" t="s">
        <v>2719</v>
      </c>
      <c r="V3120" t="s">
        <v>2714</v>
      </c>
      <c r="W3120">
        <v>0.95</v>
      </c>
      <c r="X3120" t="b">
        <v>1</v>
      </c>
      <c r="Y3120" t="s">
        <v>2720</v>
      </c>
    </row>
    <row r="3121" spans="1:25" x14ac:dyDescent="0.35">
      <c r="A3121" t="s">
        <v>2917</v>
      </c>
      <c r="B3121" t="s">
        <v>1497</v>
      </c>
      <c r="C3121" t="s">
        <v>2490</v>
      </c>
      <c r="D3121">
        <v>0.5</v>
      </c>
      <c r="E3121">
        <v>-4.0037671903700902</v>
      </c>
      <c r="F3121">
        <v>5.0037671903700902</v>
      </c>
      <c r="G3121">
        <v>1</v>
      </c>
      <c r="H3121">
        <v>0.5</v>
      </c>
      <c r="I3121">
        <v>2</v>
      </c>
      <c r="J3121" t="s">
        <v>458</v>
      </c>
      <c r="K3121" t="s">
        <v>2786</v>
      </c>
      <c r="L3121" t="s">
        <v>2918</v>
      </c>
      <c r="N3121" t="s">
        <v>3308</v>
      </c>
      <c r="O3121" t="s">
        <v>2763</v>
      </c>
      <c r="P3121" t="s">
        <v>2901</v>
      </c>
      <c r="Q3121" t="s">
        <v>2919</v>
      </c>
      <c r="R3121" t="s">
        <v>458</v>
      </c>
      <c r="S3121" t="s">
        <v>1496</v>
      </c>
      <c r="T3121" t="s">
        <v>2719</v>
      </c>
      <c r="V3121" t="s">
        <v>2714</v>
      </c>
      <c r="W3121">
        <v>0.95</v>
      </c>
      <c r="X3121" t="b">
        <v>1</v>
      </c>
      <c r="Y3121" t="s">
        <v>2720</v>
      </c>
    </row>
    <row r="3122" spans="1:25" x14ac:dyDescent="0.35">
      <c r="A3122" t="s">
        <v>2917</v>
      </c>
      <c r="B3122" t="s">
        <v>1497</v>
      </c>
      <c r="C3122" t="s">
        <v>1914</v>
      </c>
      <c r="D3122">
        <v>0.5</v>
      </c>
      <c r="E3122">
        <v>-4.0037671903700902</v>
      </c>
      <c r="F3122">
        <v>5.0037671903700902</v>
      </c>
      <c r="G3122">
        <v>1</v>
      </c>
      <c r="H3122">
        <v>0.5</v>
      </c>
      <c r="I3122">
        <v>2</v>
      </c>
      <c r="J3122" t="s">
        <v>458</v>
      </c>
      <c r="K3122" t="s">
        <v>2786</v>
      </c>
      <c r="L3122" t="s">
        <v>2814</v>
      </c>
      <c r="N3122" t="s">
        <v>3308</v>
      </c>
      <c r="O3122" t="s">
        <v>2763</v>
      </c>
      <c r="P3122" t="s">
        <v>2901</v>
      </c>
      <c r="Q3122" t="s">
        <v>2919</v>
      </c>
      <c r="R3122" t="s">
        <v>458</v>
      </c>
      <c r="S3122" t="s">
        <v>1496</v>
      </c>
      <c r="T3122" t="s">
        <v>2719</v>
      </c>
      <c r="V3122" t="s">
        <v>2714</v>
      </c>
      <c r="W3122">
        <v>0.95</v>
      </c>
      <c r="X3122" t="b">
        <v>1</v>
      </c>
      <c r="Y3122" t="s">
        <v>2720</v>
      </c>
    </row>
    <row r="3123" spans="1:25" x14ac:dyDescent="0.35">
      <c r="A3123" t="s">
        <v>2920</v>
      </c>
      <c r="B3123" t="s">
        <v>1497</v>
      </c>
      <c r="C3123" t="s">
        <v>1563</v>
      </c>
      <c r="D3123">
        <v>1</v>
      </c>
      <c r="E3123">
        <v>1</v>
      </c>
      <c r="F3123">
        <v>1</v>
      </c>
      <c r="G3123">
        <v>2</v>
      </c>
      <c r="H3123">
        <v>1</v>
      </c>
      <c r="I3123">
        <v>2</v>
      </c>
      <c r="J3123" t="s">
        <v>482</v>
      </c>
      <c r="K3123" t="s">
        <v>2716</v>
      </c>
      <c r="L3123" t="s">
        <v>2820</v>
      </c>
      <c r="N3123" t="s">
        <v>3308</v>
      </c>
      <c r="O3123" t="s">
        <v>2763</v>
      </c>
      <c r="P3123" t="s">
        <v>2901</v>
      </c>
      <c r="Q3123" t="s">
        <v>2921</v>
      </c>
      <c r="R3123" t="s">
        <v>482</v>
      </c>
      <c r="S3123" t="s">
        <v>1496</v>
      </c>
      <c r="T3123" t="s">
        <v>2719</v>
      </c>
      <c r="V3123" t="s">
        <v>2714</v>
      </c>
      <c r="W3123">
        <v>0.95</v>
      </c>
      <c r="X3123" t="b">
        <v>1</v>
      </c>
      <c r="Y3123" t="s">
        <v>2720</v>
      </c>
    </row>
    <row r="3124" spans="1:25" x14ac:dyDescent="0.35">
      <c r="A3124" t="s">
        <v>2922</v>
      </c>
      <c r="B3124" t="s">
        <v>1497</v>
      </c>
      <c r="C3124" t="s">
        <v>1629</v>
      </c>
      <c r="D3124">
        <v>1</v>
      </c>
      <c r="E3124">
        <v>1</v>
      </c>
      <c r="F3124">
        <v>1</v>
      </c>
      <c r="G3124">
        <v>2</v>
      </c>
      <c r="H3124">
        <v>1</v>
      </c>
      <c r="I3124">
        <v>2</v>
      </c>
      <c r="J3124" t="s">
        <v>483</v>
      </c>
      <c r="K3124" t="s">
        <v>2716</v>
      </c>
      <c r="L3124" t="s">
        <v>2838</v>
      </c>
      <c r="N3124" t="s">
        <v>3308</v>
      </c>
      <c r="O3124" t="s">
        <v>2763</v>
      </c>
      <c r="P3124" t="s">
        <v>2901</v>
      </c>
      <c r="Q3124" t="s">
        <v>2923</v>
      </c>
      <c r="R3124" t="s">
        <v>483</v>
      </c>
      <c r="S3124" t="s">
        <v>1496</v>
      </c>
      <c r="T3124" t="s">
        <v>2719</v>
      </c>
      <c r="V3124" t="s">
        <v>2714</v>
      </c>
      <c r="W3124">
        <v>0.95</v>
      </c>
      <c r="X3124" t="b">
        <v>1</v>
      </c>
      <c r="Y3124" t="s">
        <v>2720</v>
      </c>
    </row>
    <row r="3125" spans="1:25" x14ac:dyDescent="0.35">
      <c r="A3125" t="s">
        <v>2924</v>
      </c>
      <c r="B3125" t="s">
        <v>1527</v>
      </c>
      <c r="C3125" t="s">
        <v>1500</v>
      </c>
      <c r="D3125">
        <v>0.94736842105263197</v>
      </c>
      <c r="E3125">
        <v>0.84498745309523604</v>
      </c>
      <c r="F3125">
        <v>1.04974938901003</v>
      </c>
      <c r="G3125">
        <v>18</v>
      </c>
      <c r="H3125">
        <v>0.94736842105263197</v>
      </c>
      <c r="I3125">
        <v>19</v>
      </c>
      <c r="J3125" t="s">
        <v>484</v>
      </c>
      <c r="K3125" t="s">
        <v>2716</v>
      </c>
      <c r="L3125" t="s">
        <v>2731</v>
      </c>
      <c r="N3125" t="s">
        <v>3308</v>
      </c>
      <c r="O3125" t="s">
        <v>2763</v>
      </c>
      <c r="P3125" t="s">
        <v>2925</v>
      </c>
      <c r="Q3125" t="s">
        <v>2926</v>
      </c>
      <c r="R3125" t="s">
        <v>484</v>
      </c>
      <c r="T3125" t="s">
        <v>2719</v>
      </c>
      <c r="V3125" t="s">
        <v>2714</v>
      </c>
      <c r="W3125">
        <v>0.95</v>
      </c>
      <c r="X3125" t="b">
        <v>1</v>
      </c>
      <c r="Y3125" t="s">
        <v>2720</v>
      </c>
    </row>
    <row r="3126" spans="1:25" x14ac:dyDescent="0.35">
      <c r="A3126" t="s">
        <v>2924</v>
      </c>
      <c r="B3126" t="s">
        <v>1527</v>
      </c>
      <c r="C3126" t="s">
        <v>1496</v>
      </c>
      <c r="D3126">
        <v>5.2631578947368397E-2</v>
      </c>
      <c r="E3126">
        <v>-4.9749389010027199E-2</v>
      </c>
      <c r="F3126">
        <v>0.15501254690476399</v>
      </c>
      <c r="G3126">
        <v>1</v>
      </c>
      <c r="H3126">
        <v>5.2631578947368397E-2</v>
      </c>
      <c r="I3126">
        <v>19</v>
      </c>
      <c r="J3126" t="s">
        <v>484</v>
      </c>
      <c r="K3126" t="s">
        <v>2716</v>
      </c>
      <c r="L3126" t="s">
        <v>2733</v>
      </c>
      <c r="N3126" t="s">
        <v>3308</v>
      </c>
      <c r="O3126" t="s">
        <v>2763</v>
      </c>
      <c r="P3126" t="s">
        <v>2925</v>
      </c>
      <c r="Q3126" t="s">
        <v>2926</v>
      </c>
      <c r="R3126" t="s">
        <v>484</v>
      </c>
      <c r="T3126" t="s">
        <v>2719</v>
      </c>
      <c r="V3126" t="s">
        <v>2714</v>
      </c>
      <c r="W3126">
        <v>0.95</v>
      </c>
      <c r="X3126" t="b">
        <v>1</v>
      </c>
      <c r="Y3126" t="s">
        <v>2720</v>
      </c>
    </row>
    <row r="3127" spans="1:25" x14ac:dyDescent="0.35">
      <c r="A3127" t="s">
        <v>2924</v>
      </c>
      <c r="B3127" t="s">
        <v>1497</v>
      </c>
      <c r="C3127" t="s">
        <v>1500</v>
      </c>
      <c r="D3127">
        <v>0.96296296296296302</v>
      </c>
      <c r="E3127">
        <v>0.91160126057239799</v>
      </c>
      <c r="F3127">
        <v>1.0143246653535301</v>
      </c>
      <c r="G3127">
        <v>52</v>
      </c>
      <c r="H3127">
        <v>0.96296296296296302</v>
      </c>
      <c r="I3127">
        <v>54</v>
      </c>
      <c r="J3127" t="s">
        <v>484</v>
      </c>
      <c r="K3127" t="s">
        <v>2716</v>
      </c>
      <c r="L3127" t="s">
        <v>2731</v>
      </c>
      <c r="N3127" t="s">
        <v>3308</v>
      </c>
      <c r="O3127" t="s">
        <v>2763</v>
      </c>
      <c r="P3127" t="s">
        <v>2925</v>
      </c>
      <c r="Q3127" t="s">
        <v>2926</v>
      </c>
      <c r="R3127" t="s">
        <v>484</v>
      </c>
      <c r="T3127" t="s">
        <v>2719</v>
      </c>
      <c r="V3127" t="s">
        <v>2714</v>
      </c>
      <c r="W3127">
        <v>0.95</v>
      </c>
      <c r="X3127" t="b">
        <v>1</v>
      </c>
      <c r="Y3127" t="s">
        <v>2720</v>
      </c>
    </row>
    <row r="3128" spans="1:25" x14ac:dyDescent="0.35">
      <c r="A3128" t="s">
        <v>2924</v>
      </c>
      <c r="B3128" t="s">
        <v>1497</v>
      </c>
      <c r="C3128" t="s">
        <v>1496</v>
      </c>
      <c r="D3128">
        <v>3.7037037037037E-2</v>
      </c>
      <c r="E3128">
        <v>-1.43246653535284E-2</v>
      </c>
      <c r="F3128">
        <v>8.8398739427602402E-2</v>
      </c>
      <c r="G3128">
        <v>2</v>
      </c>
      <c r="H3128">
        <v>3.7037037037037E-2</v>
      </c>
      <c r="I3128">
        <v>54</v>
      </c>
      <c r="J3128" t="s">
        <v>484</v>
      </c>
      <c r="K3128" t="s">
        <v>2716</v>
      </c>
      <c r="L3128" t="s">
        <v>2733</v>
      </c>
      <c r="N3128" t="s">
        <v>3308</v>
      </c>
      <c r="O3128" t="s">
        <v>2763</v>
      </c>
      <c r="P3128" t="s">
        <v>2925</v>
      </c>
      <c r="Q3128" t="s">
        <v>2926</v>
      </c>
      <c r="R3128" t="s">
        <v>484</v>
      </c>
      <c r="T3128" t="s">
        <v>2719</v>
      </c>
      <c r="V3128" t="s">
        <v>2714</v>
      </c>
      <c r="W3128">
        <v>0.95</v>
      </c>
      <c r="X3128" t="b">
        <v>1</v>
      </c>
      <c r="Y3128" t="s">
        <v>2720</v>
      </c>
    </row>
    <row r="3129" spans="1:25" x14ac:dyDescent="0.35">
      <c r="A3129" t="s">
        <v>2927</v>
      </c>
      <c r="B3129" t="s">
        <v>1527</v>
      </c>
      <c r="C3129" t="s">
        <v>1504</v>
      </c>
      <c r="D3129">
        <v>0.72222222222222199</v>
      </c>
      <c r="E3129">
        <v>0.51107565980523895</v>
      </c>
      <c r="F3129">
        <v>0.93336878463920503</v>
      </c>
      <c r="G3129">
        <v>13</v>
      </c>
      <c r="H3129">
        <v>0.72222222222222199</v>
      </c>
      <c r="I3129">
        <v>18</v>
      </c>
      <c r="J3129" t="s">
        <v>485</v>
      </c>
      <c r="K3129" t="s">
        <v>2786</v>
      </c>
      <c r="L3129" t="s">
        <v>2928</v>
      </c>
      <c r="N3129" t="s">
        <v>3308</v>
      </c>
      <c r="O3129" t="s">
        <v>2763</v>
      </c>
      <c r="P3129" t="s">
        <v>2925</v>
      </c>
      <c r="Q3129" t="s">
        <v>2929</v>
      </c>
      <c r="R3129" t="s">
        <v>485</v>
      </c>
      <c r="S3129" t="s">
        <v>1496</v>
      </c>
      <c r="T3129" t="s">
        <v>2719</v>
      </c>
      <c r="V3129" t="s">
        <v>2714</v>
      </c>
      <c r="W3129">
        <v>0.95</v>
      </c>
      <c r="X3129" t="b">
        <v>1</v>
      </c>
      <c r="Y3129" t="s">
        <v>2720</v>
      </c>
    </row>
    <row r="3130" spans="1:25" x14ac:dyDescent="0.35">
      <c r="A3130" t="s">
        <v>2927</v>
      </c>
      <c r="B3130" t="s">
        <v>1497</v>
      </c>
      <c r="C3130" t="s">
        <v>1504</v>
      </c>
      <c r="D3130">
        <v>0.82692307692307698</v>
      </c>
      <c r="E3130">
        <v>0.72199624467756296</v>
      </c>
      <c r="F3130">
        <v>0.93184990916859101</v>
      </c>
      <c r="G3130">
        <v>43</v>
      </c>
      <c r="H3130">
        <v>0.82692307692307698</v>
      </c>
      <c r="I3130">
        <v>52</v>
      </c>
      <c r="J3130" t="s">
        <v>485</v>
      </c>
      <c r="K3130" t="s">
        <v>2786</v>
      </c>
      <c r="L3130" t="s">
        <v>2928</v>
      </c>
      <c r="N3130" t="s">
        <v>3308</v>
      </c>
      <c r="O3130" t="s">
        <v>2763</v>
      </c>
      <c r="P3130" t="s">
        <v>2925</v>
      </c>
      <c r="Q3130" t="s">
        <v>2929</v>
      </c>
      <c r="R3130" t="s">
        <v>485</v>
      </c>
      <c r="S3130" t="s">
        <v>1496</v>
      </c>
      <c r="T3130" t="s">
        <v>2719</v>
      </c>
      <c r="V3130" t="s">
        <v>2714</v>
      </c>
      <c r="W3130">
        <v>0.95</v>
      </c>
      <c r="X3130" t="b">
        <v>1</v>
      </c>
      <c r="Y3130" t="s">
        <v>2720</v>
      </c>
    </row>
    <row r="3131" spans="1:25" x14ac:dyDescent="0.35">
      <c r="A3131" t="s">
        <v>2927</v>
      </c>
      <c r="B3131" t="s">
        <v>1527</v>
      </c>
      <c r="C3131" t="s">
        <v>2034</v>
      </c>
      <c r="D3131">
        <v>0.27777777777777801</v>
      </c>
      <c r="E3131">
        <v>6.6631215360794499E-2</v>
      </c>
      <c r="F3131">
        <v>0.488924340194761</v>
      </c>
      <c r="G3131">
        <v>5</v>
      </c>
      <c r="H3131">
        <v>0.27777777777777801</v>
      </c>
      <c r="I3131">
        <v>18</v>
      </c>
      <c r="J3131" t="s">
        <v>485</v>
      </c>
      <c r="K3131" t="s">
        <v>2786</v>
      </c>
      <c r="L3131" t="s">
        <v>2930</v>
      </c>
      <c r="N3131" t="s">
        <v>3308</v>
      </c>
      <c r="O3131" t="s">
        <v>2763</v>
      </c>
      <c r="P3131" t="s">
        <v>2925</v>
      </c>
      <c r="Q3131" t="s">
        <v>2929</v>
      </c>
      <c r="R3131" t="s">
        <v>485</v>
      </c>
      <c r="S3131" t="s">
        <v>1496</v>
      </c>
      <c r="T3131" t="s">
        <v>2719</v>
      </c>
      <c r="V3131" t="s">
        <v>2714</v>
      </c>
      <c r="W3131">
        <v>0.95</v>
      </c>
      <c r="X3131" t="b">
        <v>1</v>
      </c>
      <c r="Y3131" t="s">
        <v>2720</v>
      </c>
    </row>
    <row r="3132" spans="1:25" x14ac:dyDescent="0.35">
      <c r="A3132" t="s">
        <v>2927</v>
      </c>
      <c r="B3132" t="s">
        <v>1497</v>
      </c>
      <c r="C3132" t="s">
        <v>2034</v>
      </c>
      <c r="D3132">
        <v>0.34615384615384598</v>
      </c>
      <c r="E3132">
        <v>0.21420463741741499</v>
      </c>
      <c r="F3132">
        <v>0.47810305489027799</v>
      </c>
      <c r="G3132">
        <v>18</v>
      </c>
      <c r="H3132">
        <v>0.34615384615384598</v>
      </c>
      <c r="I3132">
        <v>52</v>
      </c>
      <c r="J3132" t="s">
        <v>485</v>
      </c>
      <c r="K3132" t="s">
        <v>2786</v>
      </c>
      <c r="L3132" t="s">
        <v>2930</v>
      </c>
      <c r="N3132" t="s">
        <v>3308</v>
      </c>
      <c r="O3132" t="s">
        <v>2763</v>
      </c>
      <c r="P3132" t="s">
        <v>2925</v>
      </c>
      <c r="Q3132" t="s">
        <v>2929</v>
      </c>
      <c r="R3132" t="s">
        <v>485</v>
      </c>
      <c r="S3132" t="s">
        <v>1496</v>
      </c>
      <c r="T3132" t="s">
        <v>2719</v>
      </c>
      <c r="V3132" t="s">
        <v>2714</v>
      </c>
      <c r="W3132">
        <v>0.95</v>
      </c>
      <c r="X3132" t="b">
        <v>1</v>
      </c>
      <c r="Y3132" t="s">
        <v>2720</v>
      </c>
    </row>
    <row r="3133" spans="1:25" x14ac:dyDescent="0.35">
      <c r="A3133" t="s">
        <v>2927</v>
      </c>
      <c r="B3133" t="s">
        <v>1527</v>
      </c>
      <c r="C3133" t="s">
        <v>2931</v>
      </c>
      <c r="D3133">
        <v>5.5555555555555601E-2</v>
      </c>
      <c r="E3133">
        <v>-5.2426551505586297E-2</v>
      </c>
      <c r="F3133">
        <v>0.163537662616697</v>
      </c>
      <c r="G3133">
        <v>1</v>
      </c>
      <c r="H3133">
        <v>5.5555555555555601E-2</v>
      </c>
      <c r="I3133">
        <v>18</v>
      </c>
      <c r="J3133" t="s">
        <v>485</v>
      </c>
      <c r="K3133" t="s">
        <v>2786</v>
      </c>
      <c r="L3133" t="s">
        <v>2932</v>
      </c>
      <c r="N3133" t="s">
        <v>3308</v>
      </c>
      <c r="O3133" t="s">
        <v>2763</v>
      </c>
      <c r="P3133" t="s">
        <v>2925</v>
      </c>
      <c r="Q3133" t="s">
        <v>2929</v>
      </c>
      <c r="R3133" t="s">
        <v>485</v>
      </c>
      <c r="S3133" t="s">
        <v>1496</v>
      </c>
      <c r="T3133" t="s">
        <v>2719</v>
      </c>
      <c r="V3133" t="s">
        <v>2714</v>
      </c>
      <c r="W3133">
        <v>0.95</v>
      </c>
      <c r="X3133" t="b">
        <v>1</v>
      </c>
      <c r="Y3133" t="s">
        <v>2720</v>
      </c>
    </row>
    <row r="3134" spans="1:25" x14ac:dyDescent="0.35">
      <c r="A3134" t="s">
        <v>2927</v>
      </c>
      <c r="B3134" t="s">
        <v>1497</v>
      </c>
      <c r="C3134" t="s">
        <v>2931</v>
      </c>
      <c r="D3134">
        <v>5.7692307692307702E-2</v>
      </c>
      <c r="E3134">
        <v>-6.9757394916001398E-3</v>
      </c>
      <c r="F3134">
        <v>0.12236035487621599</v>
      </c>
      <c r="G3134">
        <v>3</v>
      </c>
      <c r="H3134">
        <v>5.7692307692307702E-2</v>
      </c>
      <c r="I3134">
        <v>52</v>
      </c>
      <c r="J3134" t="s">
        <v>485</v>
      </c>
      <c r="K3134" t="s">
        <v>2786</v>
      </c>
      <c r="L3134" t="s">
        <v>2932</v>
      </c>
      <c r="N3134" t="s">
        <v>3308</v>
      </c>
      <c r="O3134" t="s">
        <v>2763</v>
      </c>
      <c r="P3134" t="s">
        <v>2925</v>
      </c>
      <c r="Q3134" t="s">
        <v>2929</v>
      </c>
      <c r="R3134" t="s">
        <v>485</v>
      </c>
      <c r="S3134" t="s">
        <v>1496</v>
      </c>
      <c r="T3134" t="s">
        <v>2719</v>
      </c>
      <c r="V3134" t="s">
        <v>2714</v>
      </c>
      <c r="W3134">
        <v>0.95</v>
      </c>
      <c r="X3134" t="b">
        <v>1</v>
      </c>
      <c r="Y3134" t="s">
        <v>2720</v>
      </c>
    </row>
    <row r="3135" spans="1:25" x14ac:dyDescent="0.35">
      <c r="A3135" t="s">
        <v>2927</v>
      </c>
      <c r="B3135" t="s">
        <v>1527</v>
      </c>
      <c r="C3135" t="s">
        <v>2062</v>
      </c>
      <c r="D3135">
        <v>0.38888888888888901</v>
      </c>
      <c r="E3135">
        <v>0.15907689036771699</v>
      </c>
      <c r="F3135">
        <v>0.61870088741006102</v>
      </c>
      <c r="G3135">
        <v>7</v>
      </c>
      <c r="H3135">
        <v>0.38888888888888901</v>
      </c>
      <c r="I3135">
        <v>18</v>
      </c>
      <c r="J3135" t="s">
        <v>485</v>
      </c>
      <c r="K3135" t="s">
        <v>2786</v>
      </c>
      <c r="L3135" t="s">
        <v>2933</v>
      </c>
      <c r="N3135" t="s">
        <v>3308</v>
      </c>
      <c r="O3135" t="s">
        <v>2763</v>
      </c>
      <c r="P3135" t="s">
        <v>2925</v>
      </c>
      <c r="Q3135" t="s">
        <v>2929</v>
      </c>
      <c r="R3135" t="s">
        <v>485</v>
      </c>
      <c r="S3135" t="s">
        <v>1496</v>
      </c>
      <c r="T3135" t="s">
        <v>2719</v>
      </c>
      <c r="V3135" t="s">
        <v>2714</v>
      </c>
      <c r="W3135">
        <v>0.95</v>
      </c>
      <c r="X3135" t="b">
        <v>1</v>
      </c>
      <c r="Y3135" t="s">
        <v>2720</v>
      </c>
    </row>
    <row r="3136" spans="1:25" x14ac:dyDescent="0.35">
      <c r="A3136" t="s">
        <v>2927</v>
      </c>
      <c r="B3136" t="s">
        <v>1497</v>
      </c>
      <c r="C3136" t="s">
        <v>2062</v>
      </c>
      <c r="D3136">
        <v>0.42307692307692302</v>
      </c>
      <c r="E3136">
        <v>0.28605090202300099</v>
      </c>
      <c r="F3136">
        <v>0.56010294413084505</v>
      </c>
      <c r="G3136">
        <v>22</v>
      </c>
      <c r="H3136">
        <v>0.42307692307692302</v>
      </c>
      <c r="I3136">
        <v>52</v>
      </c>
      <c r="J3136" t="s">
        <v>485</v>
      </c>
      <c r="K3136" t="s">
        <v>2786</v>
      </c>
      <c r="L3136" t="s">
        <v>2933</v>
      </c>
      <c r="N3136" t="s">
        <v>3308</v>
      </c>
      <c r="O3136" t="s">
        <v>2763</v>
      </c>
      <c r="P3136" t="s">
        <v>2925</v>
      </c>
      <c r="Q3136" t="s">
        <v>2929</v>
      </c>
      <c r="R3136" t="s">
        <v>485</v>
      </c>
      <c r="S3136" t="s">
        <v>1496</v>
      </c>
      <c r="T3136" t="s">
        <v>2719</v>
      </c>
      <c r="V3136" t="s">
        <v>2714</v>
      </c>
      <c r="W3136">
        <v>0.95</v>
      </c>
      <c r="X3136" t="b">
        <v>1</v>
      </c>
      <c r="Y3136" t="s">
        <v>2720</v>
      </c>
    </row>
    <row r="3137" spans="1:25" x14ac:dyDescent="0.35">
      <c r="A3137" t="s">
        <v>2927</v>
      </c>
      <c r="B3137" t="s">
        <v>1527</v>
      </c>
      <c r="C3137" t="s">
        <v>1533</v>
      </c>
      <c r="D3137">
        <v>0.22222222222222199</v>
      </c>
      <c r="E3137">
        <v>2.62378913749086E-2</v>
      </c>
      <c r="F3137">
        <v>0.41820655306953602</v>
      </c>
      <c r="G3137">
        <v>4</v>
      </c>
      <c r="H3137">
        <v>0.22222222222222199</v>
      </c>
      <c r="I3137">
        <v>18</v>
      </c>
      <c r="J3137" t="s">
        <v>485</v>
      </c>
      <c r="K3137" t="s">
        <v>2786</v>
      </c>
      <c r="L3137" t="s">
        <v>2934</v>
      </c>
      <c r="N3137" t="s">
        <v>3308</v>
      </c>
      <c r="O3137" t="s">
        <v>2763</v>
      </c>
      <c r="P3137" t="s">
        <v>2925</v>
      </c>
      <c r="Q3137" t="s">
        <v>2929</v>
      </c>
      <c r="R3137" t="s">
        <v>485</v>
      </c>
      <c r="S3137" t="s">
        <v>1496</v>
      </c>
      <c r="T3137" t="s">
        <v>2719</v>
      </c>
      <c r="V3137" t="s">
        <v>2714</v>
      </c>
      <c r="W3137">
        <v>0.95</v>
      </c>
      <c r="X3137" t="b">
        <v>1</v>
      </c>
      <c r="Y3137" t="s">
        <v>2720</v>
      </c>
    </row>
    <row r="3138" spans="1:25" x14ac:dyDescent="0.35">
      <c r="A3138" t="s">
        <v>2927</v>
      </c>
      <c r="B3138" t="s">
        <v>1497</v>
      </c>
      <c r="C3138" t="s">
        <v>1533</v>
      </c>
      <c r="D3138">
        <v>0.19230769230769201</v>
      </c>
      <c r="E3138">
        <v>8.2998741862764E-2</v>
      </c>
      <c r="F3138">
        <v>0.30161664275262101</v>
      </c>
      <c r="G3138">
        <v>10</v>
      </c>
      <c r="H3138">
        <v>0.19230769230769201</v>
      </c>
      <c r="I3138">
        <v>52</v>
      </c>
      <c r="J3138" t="s">
        <v>485</v>
      </c>
      <c r="K3138" t="s">
        <v>2786</v>
      </c>
      <c r="L3138" t="s">
        <v>2934</v>
      </c>
      <c r="N3138" t="s">
        <v>3308</v>
      </c>
      <c r="O3138" t="s">
        <v>2763</v>
      </c>
      <c r="P3138" t="s">
        <v>2925</v>
      </c>
      <c r="Q3138" t="s">
        <v>2929</v>
      </c>
      <c r="R3138" t="s">
        <v>485</v>
      </c>
      <c r="S3138" t="s">
        <v>1496</v>
      </c>
      <c r="T3138" t="s">
        <v>2719</v>
      </c>
      <c r="V3138" t="s">
        <v>2714</v>
      </c>
      <c r="W3138">
        <v>0.95</v>
      </c>
      <c r="X3138" t="b">
        <v>1</v>
      </c>
      <c r="Y3138" t="s">
        <v>2720</v>
      </c>
    </row>
    <row r="3139" spans="1:25" x14ac:dyDescent="0.35">
      <c r="A3139" t="s">
        <v>2927</v>
      </c>
      <c r="B3139" t="s">
        <v>1527</v>
      </c>
      <c r="C3139" t="s">
        <v>2935</v>
      </c>
      <c r="D3139">
        <v>5.5555555555555601E-2</v>
      </c>
      <c r="E3139">
        <v>-5.2426551505586297E-2</v>
      </c>
      <c r="F3139">
        <v>0.163537662616697</v>
      </c>
      <c r="G3139">
        <v>1</v>
      </c>
      <c r="H3139">
        <v>5.5555555555555601E-2</v>
      </c>
      <c r="I3139">
        <v>18</v>
      </c>
      <c r="J3139" t="s">
        <v>485</v>
      </c>
      <c r="K3139" t="s">
        <v>2786</v>
      </c>
      <c r="L3139" t="s">
        <v>2936</v>
      </c>
      <c r="N3139" t="s">
        <v>3308</v>
      </c>
      <c r="O3139" t="s">
        <v>2763</v>
      </c>
      <c r="P3139" t="s">
        <v>2925</v>
      </c>
      <c r="Q3139" t="s">
        <v>2929</v>
      </c>
      <c r="R3139" t="s">
        <v>485</v>
      </c>
      <c r="S3139" t="s">
        <v>1496</v>
      </c>
      <c r="T3139" t="s">
        <v>2719</v>
      </c>
      <c r="V3139" t="s">
        <v>2714</v>
      </c>
      <c r="W3139">
        <v>0.95</v>
      </c>
      <c r="X3139" t="b">
        <v>1</v>
      </c>
      <c r="Y3139" t="s">
        <v>2720</v>
      </c>
    </row>
    <row r="3140" spans="1:25" x14ac:dyDescent="0.35">
      <c r="A3140" t="s">
        <v>2927</v>
      </c>
      <c r="B3140" t="s">
        <v>1497</v>
      </c>
      <c r="C3140" t="s">
        <v>2935</v>
      </c>
      <c r="D3140">
        <v>1.9230769230769201E-2</v>
      </c>
      <c r="E3140">
        <v>-1.88596863608992E-2</v>
      </c>
      <c r="F3140">
        <v>5.7321224822437601E-2</v>
      </c>
      <c r="G3140">
        <v>1</v>
      </c>
      <c r="H3140">
        <v>1.9230769230769201E-2</v>
      </c>
      <c r="I3140">
        <v>52</v>
      </c>
      <c r="J3140" t="s">
        <v>485</v>
      </c>
      <c r="K3140" t="s">
        <v>2786</v>
      </c>
      <c r="L3140" t="s">
        <v>2936</v>
      </c>
      <c r="N3140" t="s">
        <v>3308</v>
      </c>
      <c r="O3140" t="s">
        <v>2763</v>
      </c>
      <c r="P3140" t="s">
        <v>2925</v>
      </c>
      <c r="Q3140" t="s">
        <v>2929</v>
      </c>
      <c r="R3140" t="s">
        <v>485</v>
      </c>
      <c r="S3140" t="s">
        <v>1496</v>
      </c>
      <c r="T3140" t="s">
        <v>2719</v>
      </c>
      <c r="V3140" t="s">
        <v>2714</v>
      </c>
      <c r="W3140">
        <v>0.95</v>
      </c>
      <c r="X3140" t="b">
        <v>1</v>
      </c>
      <c r="Y3140" t="s">
        <v>2720</v>
      </c>
    </row>
    <row r="3141" spans="1:25" x14ac:dyDescent="0.35">
      <c r="A3141" t="s">
        <v>2927</v>
      </c>
      <c r="B3141" t="s">
        <v>1527</v>
      </c>
      <c r="C3141" t="s">
        <v>2937</v>
      </c>
      <c r="D3141">
        <v>5.5555555555555601E-2</v>
      </c>
      <c r="E3141">
        <v>-5.2426551505586297E-2</v>
      </c>
      <c r="F3141">
        <v>0.163537662616697</v>
      </c>
      <c r="G3141">
        <v>1</v>
      </c>
      <c r="H3141">
        <v>5.5555555555555601E-2</v>
      </c>
      <c r="I3141">
        <v>18</v>
      </c>
      <c r="J3141" t="s">
        <v>485</v>
      </c>
      <c r="K3141" t="s">
        <v>2786</v>
      </c>
      <c r="L3141" t="s">
        <v>2938</v>
      </c>
      <c r="N3141" t="s">
        <v>3308</v>
      </c>
      <c r="O3141" t="s">
        <v>2763</v>
      </c>
      <c r="P3141" t="s">
        <v>2925</v>
      </c>
      <c r="Q3141" t="s">
        <v>2929</v>
      </c>
      <c r="R3141" t="s">
        <v>485</v>
      </c>
      <c r="S3141" t="s">
        <v>1496</v>
      </c>
      <c r="T3141" t="s">
        <v>2719</v>
      </c>
      <c r="V3141" t="s">
        <v>2714</v>
      </c>
      <c r="W3141">
        <v>0.95</v>
      </c>
      <c r="X3141" t="b">
        <v>1</v>
      </c>
      <c r="Y3141" t="s">
        <v>2720</v>
      </c>
    </row>
    <row r="3142" spans="1:25" x14ac:dyDescent="0.35">
      <c r="A3142" t="s">
        <v>2927</v>
      </c>
      <c r="B3142" t="s">
        <v>1497</v>
      </c>
      <c r="C3142" t="s">
        <v>2937</v>
      </c>
      <c r="D3142">
        <v>5.7692307692307702E-2</v>
      </c>
      <c r="E3142">
        <v>-6.9757394916001398E-3</v>
      </c>
      <c r="F3142">
        <v>0.12236035487621599</v>
      </c>
      <c r="G3142">
        <v>3</v>
      </c>
      <c r="H3142">
        <v>5.7692307692307702E-2</v>
      </c>
      <c r="I3142">
        <v>52</v>
      </c>
      <c r="J3142" t="s">
        <v>485</v>
      </c>
      <c r="K3142" t="s">
        <v>2786</v>
      </c>
      <c r="L3142" t="s">
        <v>2938</v>
      </c>
      <c r="N3142" t="s">
        <v>3308</v>
      </c>
      <c r="O3142" t="s">
        <v>2763</v>
      </c>
      <c r="P3142" t="s">
        <v>2925</v>
      </c>
      <c r="Q3142" t="s">
        <v>2929</v>
      </c>
      <c r="R3142" t="s">
        <v>485</v>
      </c>
      <c r="S3142" t="s">
        <v>1496</v>
      </c>
      <c r="T3142" t="s">
        <v>2719</v>
      </c>
      <c r="V3142" t="s">
        <v>2714</v>
      </c>
      <c r="W3142">
        <v>0.95</v>
      </c>
      <c r="X3142" t="b">
        <v>1</v>
      </c>
      <c r="Y3142" t="s">
        <v>2720</v>
      </c>
    </row>
    <row r="3143" spans="1:25" x14ac:dyDescent="0.35">
      <c r="A3143" t="s">
        <v>2927</v>
      </c>
      <c r="B3143" t="s">
        <v>1527</v>
      </c>
      <c r="C3143" t="s">
        <v>2939</v>
      </c>
      <c r="D3143">
        <v>5.5555555555555601E-2</v>
      </c>
      <c r="E3143">
        <v>-5.2426551505586297E-2</v>
      </c>
      <c r="F3143">
        <v>0.163537662616697</v>
      </c>
      <c r="G3143">
        <v>1</v>
      </c>
      <c r="H3143">
        <v>5.5555555555555601E-2</v>
      </c>
      <c r="I3143">
        <v>18</v>
      </c>
      <c r="J3143" t="s">
        <v>485</v>
      </c>
      <c r="K3143" t="s">
        <v>2786</v>
      </c>
      <c r="L3143" t="s">
        <v>2940</v>
      </c>
      <c r="N3143" t="s">
        <v>3308</v>
      </c>
      <c r="O3143" t="s">
        <v>2763</v>
      </c>
      <c r="P3143" t="s">
        <v>2925</v>
      </c>
      <c r="Q3143" t="s">
        <v>2929</v>
      </c>
      <c r="R3143" t="s">
        <v>485</v>
      </c>
      <c r="S3143" t="s">
        <v>1496</v>
      </c>
      <c r="T3143" t="s">
        <v>2719</v>
      </c>
      <c r="V3143" t="s">
        <v>2714</v>
      </c>
      <c r="W3143">
        <v>0.95</v>
      </c>
      <c r="X3143" t="b">
        <v>1</v>
      </c>
      <c r="Y3143" t="s">
        <v>2720</v>
      </c>
    </row>
    <row r="3144" spans="1:25" x14ac:dyDescent="0.35">
      <c r="A3144" t="s">
        <v>2927</v>
      </c>
      <c r="B3144" t="s">
        <v>1497</v>
      </c>
      <c r="C3144" t="s">
        <v>2939</v>
      </c>
      <c r="D3144">
        <v>1.9230769230769201E-2</v>
      </c>
      <c r="E3144">
        <v>-1.88596863608992E-2</v>
      </c>
      <c r="F3144">
        <v>5.7321224822437601E-2</v>
      </c>
      <c r="G3144">
        <v>1</v>
      </c>
      <c r="H3144">
        <v>1.9230769230769201E-2</v>
      </c>
      <c r="I3144">
        <v>52</v>
      </c>
      <c r="J3144" t="s">
        <v>485</v>
      </c>
      <c r="K3144" t="s">
        <v>2786</v>
      </c>
      <c r="L3144" t="s">
        <v>2940</v>
      </c>
      <c r="N3144" t="s">
        <v>3308</v>
      </c>
      <c r="O3144" t="s">
        <v>2763</v>
      </c>
      <c r="P3144" t="s">
        <v>2925</v>
      </c>
      <c r="Q3144" t="s">
        <v>2929</v>
      </c>
      <c r="R3144" t="s">
        <v>485</v>
      </c>
      <c r="S3144" t="s">
        <v>1496</v>
      </c>
      <c r="T3144" t="s">
        <v>2719</v>
      </c>
      <c r="V3144" t="s">
        <v>2714</v>
      </c>
      <c r="W3144">
        <v>0.95</v>
      </c>
      <c r="X3144" t="b">
        <v>1</v>
      </c>
      <c r="Y3144" t="s">
        <v>2720</v>
      </c>
    </row>
    <row r="3145" spans="1:25" x14ac:dyDescent="0.35">
      <c r="A3145" t="s">
        <v>2941</v>
      </c>
      <c r="B3145" t="s">
        <v>1527</v>
      </c>
      <c r="C3145" t="s">
        <v>2034</v>
      </c>
      <c r="D3145">
        <v>1</v>
      </c>
      <c r="E3145">
        <v>1</v>
      </c>
      <c r="F3145">
        <v>1</v>
      </c>
      <c r="G3145">
        <v>1</v>
      </c>
      <c r="H3145">
        <v>1</v>
      </c>
      <c r="I3145">
        <v>1</v>
      </c>
      <c r="J3145" t="s">
        <v>498</v>
      </c>
      <c r="K3145" t="s">
        <v>2786</v>
      </c>
      <c r="L3145" t="s">
        <v>2930</v>
      </c>
      <c r="N3145" t="s">
        <v>3308</v>
      </c>
      <c r="O3145" t="s">
        <v>2763</v>
      </c>
      <c r="P3145" t="s">
        <v>2925</v>
      </c>
      <c r="Q3145" t="s">
        <v>2942</v>
      </c>
      <c r="R3145" t="s">
        <v>498</v>
      </c>
      <c r="S3145" t="s">
        <v>1496</v>
      </c>
      <c r="T3145" t="s">
        <v>2719</v>
      </c>
      <c r="V3145" t="s">
        <v>2714</v>
      </c>
      <c r="W3145">
        <v>0.95</v>
      </c>
      <c r="X3145" t="b">
        <v>1</v>
      </c>
      <c r="Y3145" t="s">
        <v>2720</v>
      </c>
    </row>
    <row r="3146" spans="1:25" x14ac:dyDescent="0.35">
      <c r="A3146" t="s">
        <v>2941</v>
      </c>
      <c r="B3146" t="s">
        <v>1497</v>
      </c>
      <c r="C3146" t="s">
        <v>2062</v>
      </c>
      <c r="D3146">
        <v>0.5</v>
      </c>
      <c r="E3146">
        <v>-1.0250931807065999</v>
      </c>
      <c r="F3146">
        <v>2.0250931807065999</v>
      </c>
      <c r="G3146">
        <v>1</v>
      </c>
      <c r="H3146">
        <v>0.5</v>
      </c>
      <c r="I3146">
        <v>2</v>
      </c>
      <c r="J3146" t="s">
        <v>498</v>
      </c>
      <c r="K3146" t="s">
        <v>2786</v>
      </c>
      <c r="L3146" t="s">
        <v>2933</v>
      </c>
      <c r="N3146" t="s">
        <v>3308</v>
      </c>
      <c r="O3146" t="s">
        <v>2763</v>
      </c>
      <c r="P3146" t="s">
        <v>2925</v>
      </c>
      <c r="Q3146" t="s">
        <v>2942</v>
      </c>
      <c r="R3146" t="s">
        <v>498</v>
      </c>
      <c r="S3146" t="s">
        <v>1496</v>
      </c>
      <c r="T3146" t="s">
        <v>2719</v>
      </c>
      <c r="V3146" t="s">
        <v>2714</v>
      </c>
      <c r="W3146">
        <v>0.95</v>
      </c>
      <c r="X3146" t="b">
        <v>1</v>
      </c>
      <c r="Y3146" t="s">
        <v>2720</v>
      </c>
    </row>
    <row r="3147" spans="1:25" x14ac:dyDescent="0.35">
      <c r="A3147" t="s">
        <v>2941</v>
      </c>
      <c r="B3147" t="s">
        <v>1497</v>
      </c>
      <c r="C3147" t="s">
        <v>1533</v>
      </c>
      <c r="D3147">
        <v>0.5</v>
      </c>
      <c r="E3147">
        <v>-1.0250931807065999</v>
      </c>
      <c r="F3147">
        <v>2.0250931807065999</v>
      </c>
      <c r="G3147">
        <v>1</v>
      </c>
      <c r="H3147">
        <v>0.5</v>
      </c>
      <c r="I3147">
        <v>2</v>
      </c>
      <c r="J3147" t="s">
        <v>498</v>
      </c>
      <c r="K3147" t="s">
        <v>2786</v>
      </c>
      <c r="L3147" t="s">
        <v>2934</v>
      </c>
      <c r="N3147" t="s">
        <v>3308</v>
      </c>
      <c r="O3147" t="s">
        <v>2763</v>
      </c>
      <c r="P3147" t="s">
        <v>2925</v>
      </c>
      <c r="Q3147" t="s">
        <v>2942</v>
      </c>
      <c r="R3147" t="s">
        <v>498</v>
      </c>
      <c r="S3147" t="s">
        <v>1496</v>
      </c>
      <c r="T3147" t="s">
        <v>2719</v>
      </c>
      <c r="V3147" t="s">
        <v>2714</v>
      </c>
      <c r="W3147">
        <v>0.95</v>
      </c>
      <c r="X3147" t="b">
        <v>1</v>
      </c>
      <c r="Y3147" t="s">
        <v>2720</v>
      </c>
    </row>
    <row r="3148" spans="1:25" x14ac:dyDescent="0.35">
      <c r="A3148" t="s">
        <v>2943</v>
      </c>
      <c r="B3148" t="s">
        <v>1527</v>
      </c>
      <c r="C3148" t="s">
        <v>1579</v>
      </c>
      <c r="D3148">
        <v>0.36842105263157898</v>
      </c>
      <c r="E3148">
        <v>0.147252884036951</v>
      </c>
      <c r="F3148">
        <v>0.58958922122620705</v>
      </c>
      <c r="G3148">
        <v>7</v>
      </c>
      <c r="H3148">
        <v>0.36842105263157898</v>
      </c>
      <c r="I3148">
        <v>19</v>
      </c>
      <c r="J3148" t="s">
        <v>511</v>
      </c>
      <c r="K3148" t="s">
        <v>2786</v>
      </c>
      <c r="L3148" t="s">
        <v>2800</v>
      </c>
      <c r="N3148" t="s">
        <v>3308</v>
      </c>
      <c r="O3148" t="s">
        <v>2763</v>
      </c>
      <c r="P3148" t="s">
        <v>2925</v>
      </c>
      <c r="Q3148" t="s">
        <v>2831</v>
      </c>
      <c r="R3148" t="s">
        <v>511</v>
      </c>
      <c r="T3148" t="s">
        <v>2719</v>
      </c>
      <c r="V3148" t="s">
        <v>2714</v>
      </c>
      <c r="W3148">
        <v>0.95</v>
      </c>
      <c r="X3148" t="b">
        <v>1</v>
      </c>
      <c r="Y3148" t="s">
        <v>2720</v>
      </c>
    </row>
    <row r="3149" spans="1:25" x14ac:dyDescent="0.35">
      <c r="A3149" t="s">
        <v>2943</v>
      </c>
      <c r="B3149" t="s">
        <v>1497</v>
      </c>
      <c r="C3149" t="s">
        <v>1579</v>
      </c>
      <c r="D3149">
        <v>0.407407407407407</v>
      </c>
      <c r="E3149">
        <v>0.27377583767577601</v>
      </c>
      <c r="F3149">
        <v>0.54103897713903804</v>
      </c>
      <c r="G3149">
        <v>22</v>
      </c>
      <c r="H3149">
        <v>0.407407407407407</v>
      </c>
      <c r="I3149">
        <v>54</v>
      </c>
      <c r="J3149" t="s">
        <v>511</v>
      </c>
      <c r="K3149" t="s">
        <v>2786</v>
      </c>
      <c r="L3149" t="s">
        <v>2800</v>
      </c>
      <c r="N3149" t="s">
        <v>3308</v>
      </c>
      <c r="O3149" t="s">
        <v>2763</v>
      </c>
      <c r="P3149" t="s">
        <v>2925</v>
      </c>
      <c r="Q3149" t="s">
        <v>2831</v>
      </c>
      <c r="R3149" t="s">
        <v>511</v>
      </c>
      <c r="T3149" t="s">
        <v>2719</v>
      </c>
      <c r="V3149" t="s">
        <v>2714</v>
      </c>
      <c r="W3149">
        <v>0.95</v>
      </c>
      <c r="X3149" t="b">
        <v>1</v>
      </c>
      <c r="Y3149" t="s">
        <v>2720</v>
      </c>
    </row>
    <row r="3150" spans="1:25" x14ac:dyDescent="0.35">
      <c r="A3150" t="s">
        <v>2943</v>
      </c>
      <c r="B3150" t="s">
        <v>1527</v>
      </c>
      <c r="C3150" t="s">
        <v>1765</v>
      </c>
      <c r="D3150">
        <v>5.2631578947368397E-2</v>
      </c>
      <c r="E3150">
        <v>-4.9749389010027199E-2</v>
      </c>
      <c r="F3150">
        <v>0.15501254690476399</v>
      </c>
      <c r="G3150">
        <v>1</v>
      </c>
      <c r="H3150">
        <v>5.2631578947368397E-2</v>
      </c>
      <c r="I3150">
        <v>19</v>
      </c>
      <c r="J3150" t="s">
        <v>511</v>
      </c>
      <c r="K3150" t="s">
        <v>2786</v>
      </c>
      <c r="L3150" t="s">
        <v>2802</v>
      </c>
      <c r="N3150" t="s">
        <v>3308</v>
      </c>
      <c r="O3150" t="s">
        <v>2763</v>
      </c>
      <c r="P3150" t="s">
        <v>2925</v>
      </c>
      <c r="Q3150" t="s">
        <v>2831</v>
      </c>
      <c r="R3150" t="s">
        <v>511</v>
      </c>
      <c r="T3150" t="s">
        <v>2719</v>
      </c>
      <c r="V3150" t="s">
        <v>2714</v>
      </c>
      <c r="W3150">
        <v>0.95</v>
      </c>
      <c r="X3150" t="b">
        <v>1</v>
      </c>
      <c r="Y3150" t="s">
        <v>2720</v>
      </c>
    </row>
    <row r="3151" spans="1:25" x14ac:dyDescent="0.35">
      <c r="A3151" t="s">
        <v>2943</v>
      </c>
      <c r="B3151" t="s">
        <v>1497</v>
      </c>
      <c r="C3151" t="s">
        <v>1765</v>
      </c>
      <c r="D3151">
        <v>1.85185185185185E-2</v>
      </c>
      <c r="E3151">
        <v>-1.81472401147891E-2</v>
      </c>
      <c r="F3151">
        <v>5.5184277151826201E-2</v>
      </c>
      <c r="G3151">
        <v>1</v>
      </c>
      <c r="H3151">
        <v>1.85185185185185E-2</v>
      </c>
      <c r="I3151">
        <v>54</v>
      </c>
      <c r="J3151" t="s">
        <v>511</v>
      </c>
      <c r="K3151" t="s">
        <v>2786</v>
      </c>
      <c r="L3151" t="s">
        <v>2802</v>
      </c>
      <c r="N3151" t="s">
        <v>3308</v>
      </c>
      <c r="O3151" t="s">
        <v>2763</v>
      </c>
      <c r="P3151" t="s">
        <v>2925</v>
      </c>
      <c r="Q3151" t="s">
        <v>2831</v>
      </c>
      <c r="R3151" t="s">
        <v>511</v>
      </c>
      <c r="T3151" t="s">
        <v>2719</v>
      </c>
      <c r="V3151" t="s">
        <v>2714</v>
      </c>
      <c r="W3151">
        <v>0.95</v>
      </c>
      <c r="X3151" t="b">
        <v>1</v>
      </c>
      <c r="Y3151" t="s">
        <v>2720</v>
      </c>
    </row>
    <row r="3152" spans="1:25" x14ac:dyDescent="0.35">
      <c r="A3152" t="s">
        <v>2943</v>
      </c>
      <c r="B3152" t="s">
        <v>1497</v>
      </c>
      <c r="C3152" t="s">
        <v>1552</v>
      </c>
      <c r="D3152">
        <v>1.85185185185185E-2</v>
      </c>
      <c r="E3152">
        <v>-1.81472401147891E-2</v>
      </c>
      <c r="F3152">
        <v>5.5184277151826201E-2</v>
      </c>
      <c r="G3152">
        <v>1</v>
      </c>
      <c r="H3152">
        <v>1.85185185185185E-2</v>
      </c>
      <c r="I3152">
        <v>54</v>
      </c>
      <c r="J3152" t="s">
        <v>511</v>
      </c>
      <c r="K3152" t="s">
        <v>2786</v>
      </c>
      <c r="L3152" t="s">
        <v>2803</v>
      </c>
      <c r="N3152" t="s">
        <v>3308</v>
      </c>
      <c r="O3152" t="s">
        <v>2763</v>
      </c>
      <c r="P3152" t="s">
        <v>2925</v>
      </c>
      <c r="Q3152" t="s">
        <v>2831</v>
      </c>
      <c r="R3152" t="s">
        <v>511</v>
      </c>
      <c r="T3152" t="s">
        <v>2719</v>
      </c>
      <c r="V3152" t="s">
        <v>2714</v>
      </c>
      <c r="W3152">
        <v>0.95</v>
      </c>
      <c r="X3152" t="b">
        <v>1</v>
      </c>
      <c r="Y3152" t="s">
        <v>2720</v>
      </c>
    </row>
    <row r="3153" spans="1:25" x14ac:dyDescent="0.35">
      <c r="A3153" t="s">
        <v>2943</v>
      </c>
      <c r="B3153" t="s">
        <v>1527</v>
      </c>
      <c r="C3153" t="s">
        <v>1505</v>
      </c>
      <c r="D3153">
        <v>0.42105263157894701</v>
      </c>
      <c r="E3153">
        <v>0.194679793986894</v>
      </c>
      <c r="F3153">
        <v>0.64742546917100097</v>
      </c>
      <c r="G3153">
        <v>8</v>
      </c>
      <c r="H3153">
        <v>0.42105263157894701</v>
      </c>
      <c r="I3153">
        <v>19</v>
      </c>
      <c r="J3153" t="s">
        <v>511</v>
      </c>
      <c r="K3153" t="s">
        <v>2786</v>
      </c>
      <c r="L3153" t="s">
        <v>2804</v>
      </c>
      <c r="N3153" t="s">
        <v>3308</v>
      </c>
      <c r="O3153" t="s">
        <v>2763</v>
      </c>
      <c r="P3153" t="s">
        <v>2925</v>
      </c>
      <c r="Q3153" t="s">
        <v>2831</v>
      </c>
      <c r="R3153" t="s">
        <v>511</v>
      </c>
      <c r="T3153" t="s">
        <v>2719</v>
      </c>
      <c r="V3153" t="s">
        <v>2714</v>
      </c>
      <c r="W3153">
        <v>0.95</v>
      </c>
      <c r="X3153" t="b">
        <v>1</v>
      </c>
      <c r="Y3153" t="s">
        <v>2720</v>
      </c>
    </row>
    <row r="3154" spans="1:25" x14ac:dyDescent="0.35">
      <c r="A3154" t="s">
        <v>2943</v>
      </c>
      <c r="B3154" t="s">
        <v>1497</v>
      </c>
      <c r="C3154" t="s">
        <v>1505</v>
      </c>
      <c r="D3154">
        <v>0.37037037037037002</v>
      </c>
      <c r="E3154">
        <v>0.23903636277644799</v>
      </c>
      <c r="F3154">
        <v>0.50170437796429301</v>
      </c>
      <c r="G3154">
        <v>20</v>
      </c>
      <c r="H3154">
        <v>0.37037037037037002</v>
      </c>
      <c r="I3154">
        <v>54</v>
      </c>
      <c r="J3154" t="s">
        <v>511</v>
      </c>
      <c r="K3154" t="s">
        <v>2786</v>
      </c>
      <c r="L3154" t="s">
        <v>2804</v>
      </c>
      <c r="N3154" t="s">
        <v>3308</v>
      </c>
      <c r="O3154" t="s">
        <v>2763</v>
      </c>
      <c r="P3154" t="s">
        <v>2925</v>
      </c>
      <c r="Q3154" t="s">
        <v>2831</v>
      </c>
      <c r="R3154" t="s">
        <v>511</v>
      </c>
      <c r="T3154" t="s">
        <v>2719</v>
      </c>
      <c r="V3154" t="s">
        <v>2714</v>
      </c>
      <c r="W3154">
        <v>0.95</v>
      </c>
      <c r="X3154" t="b">
        <v>1</v>
      </c>
      <c r="Y3154" t="s">
        <v>2720</v>
      </c>
    </row>
    <row r="3155" spans="1:25" x14ac:dyDescent="0.35">
      <c r="A3155" t="s">
        <v>2943</v>
      </c>
      <c r="B3155" t="s">
        <v>1527</v>
      </c>
      <c r="C3155" t="s">
        <v>1679</v>
      </c>
      <c r="D3155">
        <v>0.36842105263157898</v>
      </c>
      <c r="E3155">
        <v>0.147252884036951</v>
      </c>
      <c r="F3155">
        <v>0.58958922122620705</v>
      </c>
      <c r="G3155">
        <v>7</v>
      </c>
      <c r="H3155">
        <v>0.36842105263157898</v>
      </c>
      <c r="I3155">
        <v>19</v>
      </c>
      <c r="J3155" t="s">
        <v>511</v>
      </c>
      <c r="K3155" t="s">
        <v>2786</v>
      </c>
      <c r="L3155" t="s">
        <v>2805</v>
      </c>
      <c r="N3155" t="s">
        <v>3308</v>
      </c>
      <c r="O3155" t="s">
        <v>2763</v>
      </c>
      <c r="P3155" t="s">
        <v>2925</v>
      </c>
      <c r="Q3155" t="s">
        <v>2831</v>
      </c>
      <c r="R3155" t="s">
        <v>511</v>
      </c>
      <c r="T3155" t="s">
        <v>2719</v>
      </c>
      <c r="V3155" t="s">
        <v>2714</v>
      </c>
      <c r="W3155">
        <v>0.95</v>
      </c>
      <c r="X3155" t="b">
        <v>1</v>
      </c>
      <c r="Y3155" t="s">
        <v>2720</v>
      </c>
    </row>
    <row r="3156" spans="1:25" x14ac:dyDescent="0.35">
      <c r="A3156" t="s">
        <v>2943</v>
      </c>
      <c r="B3156" t="s">
        <v>1497</v>
      </c>
      <c r="C3156" t="s">
        <v>1679</v>
      </c>
      <c r="D3156">
        <v>0.62962962962962998</v>
      </c>
      <c r="E3156">
        <v>0.49829562203570699</v>
      </c>
      <c r="F3156">
        <v>0.76096363722355198</v>
      </c>
      <c r="G3156">
        <v>34</v>
      </c>
      <c r="H3156">
        <v>0.62962962962962998</v>
      </c>
      <c r="I3156">
        <v>54</v>
      </c>
      <c r="J3156" t="s">
        <v>511</v>
      </c>
      <c r="K3156" t="s">
        <v>2786</v>
      </c>
      <c r="L3156" t="s">
        <v>2805</v>
      </c>
      <c r="N3156" t="s">
        <v>3308</v>
      </c>
      <c r="O3156" t="s">
        <v>2763</v>
      </c>
      <c r="P3156" t="s">
        <v>2925</v>
      </c>
      <c r="Q3156" t="s">
        <v>2831</v>
      </c>
      <c r="R3156" t="s">
        <v>511</v>
      </c>
      <c r="T3156" t="s">
        <v>2719</v>
      </c>
      <c r="V3156" t="s">
        <v>2714</v>
      </c>
      <c r="W3156">
        <v>0.95</v>
      </c>
      <c r="X3156" t="b">
        <v>1</v>
      </c>
      <c r="Y3156" t="s">
        <v>2720</v>
      </c>
    </row>
    <row r="3157" spans="1:25" x14ac:dyDescent="0.35">
      <c r="A3157" t="s">
        <v>2943</v>
      </c>
      <c r="B3157" t="s">
        <v>1527</v>
      </c>
      <c r="C3157" t="s">
        <v>1680</v>
      </c>
      <c r="D3157">
        <v>5.2631578947368397E-2</v>
      </c>
      <c r="E3157">
        <v>-4.9749389010027199E-2</v>
      </c>
      <c r="F3157">
        <v>0.15501254690476399</v>
      </c>
      <c r="G3157">
        <v>1</v>
      </c>
      <c r="H3157">
        <v>5.2631578947368397E-2</v>
      </c>
      <c r="I3157">
        <v>19</v>
      </c>
      <c r="J3157" t="s">
        <v>511</v>
      </c>
      <c r="K3157" t="s">
        <v>2786</v>
      </c>
      <c r="L3157" t="s">
        <v>2806</v>
      </c>
      <c r="N3157" t="s">
        <v>3308</v>
      </c>
      <c r="O3157" t="s">
        <v>2763</v>
      </c>
      <c r="P3157" t="s">
        <v>2925</v>
      </c>
      <c r="Q3157" t="s">
        <v>2831</v>
      </c>
      <c r="R3157" t="s">
        <v>511</v>
      </c>
      <c r="T3157" t="s">
        <v>2719</v>
      </c>
      <c r="V3157" t="s">
        <v>2714</v>
      </c>
      <c r="W3157">
        <v>0.95</v>
      </c>
      <c r="X3157" t="b">
        <v>1</v>
      </c>
      <c r="Y3157" t="s">
        <v>2720</v>
      </c>
    </row>
    <row r="3158" spans="1:25" x14ac:dyDescent="0.35">
      <c r="A3158" t="s">
        <v>2943</v>
      </c>
      <c r="B3158" t="s">
        <v>1497</v>
      </c>
      <c r="C3158" t="s">
        <v>1680</v>
      </c>
      <c r="D3158">
        <v>1.85185185185185E-2</v>
      </c>
      <c r="E3158">
        <v>-1.8147240114789201E-2</v>
      </c>
      <c r="F3158">
        <v>5.5184277151826201E-2</v>
      </c>
      <c r="G3158">
        <v>1</v>
      </c>
      <c r="H3158">
        <v>1.85185185185185E-2</v>
      </c>
      <c r="I3158">
        <v>54</v>
      </c>
      <c r="J3158" t="s">
        <v>511</v>
      </c>
      <c r="K3158" t="s">
        <v>2786</v>
      </c>
      <c r="L3158" t="s">
        <v>2806</v>
      </c>
      <c r="N3158" t="s">
        <v>3308</v>
      </c>
      <c r="O3158" t="s">
        <v>2763</v>
      </c>
      <c r="P3158" t="s">
        <v>2925</v>
      </c>
      <c r="Q3158" t="s">
        <v>2831</v>
      </c>
      <c r="R3158" t="s">
        <v>511</v>
      </c>
      <c r="T3158" t="s">
        <v>2719</v>
      </c>
      <c r="V3158" t="s">
        <v>2714</v>
      </c>
      <c r="W3158">
        <v>0.95</v>
      </c>
      <c r="X3158" t="b">
        <v>1</v>
      </c>
      <c r="Y3158" t="s">
        <v>2720</v>
      </c>
    </row>
    <row r="3159" spans="1:25" x14ac:dyDescent="0.35">
      <c r="A3159" t="s">
        <v>2944</v>
      </c>
      <c r="B3159" t="s">
        <v>1527</v>
      </c>
      <c r="C3159" t="s">
        <v>1553</v>
      </c>
      <c r="D3159">
        <v>1</v>
      </c>
      <c r="E3159">
        <v>1</v>
      </c>
      <c r="F3159">
        <v>1</v>
      </c>
      <c r="G3159">
        <v>1</v>
      </c>
      <c r="H3159">
        <v>1</v>
      </c>
      <c r="I3159">
        <v>1</v>
      </c>
      <c r="J3159" t="s">
        <v>526</v>
      </c>
      <c r="K3159" t="s">
        <v>2786</v>
      </c>
      <c r="L3159" t="s">
        <v>2945</v>
      </c>
      <c r="N3159" t="s">
        <v>3308</v>
      </c>
      <c r="O3159" t="s">
        <v>2763</v>
      </c>
      <c r="P3159" t="s">
        <v>2925</v>
      </c>
      <c r="Q3159" t="s">
        <v>2946</v>
      </c>
      <c r="R3159" t="s">
        <v>526</v>
      </c>
      <c r="S3159" t="s">
        <v>1496</v>
      </c>
      <c r="T3159" t="s">
        <v>2719</v>
      </c>
      <c r="V3159" t="s">
        <v>2714</v>
      </c>
      <c r="W3159">
        <v>0.95</v>
      </c>
      <c r="X3159" t="b">
        <v>1</v>
      </c>
      <c r="Y3159" t="s">
        <v>2720</v>
      </c>
    </row>
    <row r="3160" spans="1:25" x14ac:dyDescent="0.35">
      <c r="A3160" t="s">
        <v>2944</v>
      </c>
      <c r="B3160" t="s">
        <v>1497</v>
      </c>
      <c r="C3160" t="s">
        <v>1553</v>
      </c>
      <c r="D3160">
        <v>0.5</v>
      </c>
      <c r="E3160">
        <v>-1.0250931807065999</v>
      </c>
      <c r="F3160">
        <v>2.0250931807065999</v>
      </c>
      <c r="G3160">
        <v>1</v>
      </c>
      <c r="H3160">
        <v>0.5</v>
      </c>
      <c r="I3160">
        <v>2</v>
      </c>
      <c r="J3160" t="s">
        <v>526</v>
      </c>
      <c r="K3160" t="s">
        <v>2786</v>
      </c>
      <c r="L3160" t="s">
        <v>2945</v>
      </c>
      <c r="N3160" t="s">
        <v>3308</v>
      </c>
      <c r="O3160" t="s">
        <v>2763</v>
      </c>
      <c r="P3160" t="s">
        <v>2925</v>
      </c>
      <c r="Q3160" t="s">
        <v>2946</v>
      </c>
      <c r="R3160" t="s">
        <v>526</v>
      </c>
      <c r="S3160" t="s">
        <v>1496</v>
      </c>
      <c r="T3160" t="s">
        <v>2719</v>
      </c>
      <c r="V3160" t="s">
        <v>2714</v>
      </c>
      <c r="W3160">
        <v>0.95</v>
      </c>
      <c r="X3160" t="b">
        <v>1</v>
      </c>
      <c r="Y3160" t="s">
        <v>2720</v>
      </c>
    </row>
    <row r="3161" spans="1:25" x14ac:dyDescent="0.35">
      <c r="A3161" t="s">
        <v>2944</v>
      </c>
      <c r="B3161" t="s">
        <v>1497</v>
      </c>
      <c r="C3161" t="s">
        <v>1914</v>
      </c>
      <c r="D3161">
        <v>0.5</v>
      </c>
      <c r="E3161">
        <v>-1.0250931807065999</v>
      </c>
      <c r="F3161">
        <v>2.0250931807065999</v>
      </c>
      <c r="G3161">
        <v>1</v>
      </c>
      <c r="H3161">
        <v>0.5</v>
      </c>
      <c r="I3161">
        <v>2</v>
      </c>
      <c r="J3161" t="s">
        <v>526</v>
      </c>
      <c r="K3161" t="s">
        <v>2786</v>
      </c>
      <c r="L3161" t="s">
        <v>2814</v>
      </c>
      <c r="N3161" t="s">
        <v>3308</v>
      </c>
      <c r="O3161" t="s">
        <v>2763</v>
      </c>
      <c r="P3161" t="s">
        <v>2925</v>
      </c>
      <c r="Q3161" t="s">
        <v>2946</v>
      </c>
      <c r="R3161" t="s">
        <v>526</v>
      </c>
      <c r="S3161" t="s">
        <v>1496</v>
      </c>
      <c r="T3161" t="s">
        <v>2719</v>
      </c>
      <c r="V3161" t="s">
        <v>2714</v>
      </c>
      <c r="W3161">
        <v>0.95</v>
      </c>
      <c r="X3161" t="b">
        <v>1</v>
      </c>
      <c r="Y3161" t="s">
        <v>2720</v>
      </c>
    </row>
    <row r="3162" spans="1:25" x14ac:dyDescent="0.35">
      <c r="A3162" t="s">
        <v>2947</v>
      </c>
      <c r="B3162" t="s">
        <v>1527</v>
      </c>
      <c r="C3162" t="s">
        <v>1563</v>
      </c>
      <c r="D3162">
        <v>1</v>
      </c>
      <c r="E3162">
        <v>1</v>
      </c>
      <c r="F3162">
        <v>1</v>
      </c>
      <c r="G3162">
        <v>1</v>
      </c>
      <c r="H3162">
        <v>1</v>
      </c>
      <c r="I3162">
        <v>1</v>
      </c>
      <c r="J3162" t="s">
        <v>550</v>
      </c>
      <c r="K3162" t="s">
        <v>2716</v>
      </c>
      <c r="L3162" t="s">
        <v>2820</v>
      </c>
      <c r="N3162" t="s">
        <v>3308</v>
      </c>
      <c r="O3162" t="s">
        <v>2763</v>
      </c>
      <c r="P3162" t="s">
        <v>2925</v>
      </c>
      <c r="Q3162" t="s">
        <v>2948</v>
      </c>
      <c r="R3162" t="s">
        <v>550</v>
      </c>
      <c r="S3162" t="s">
        <v>1496</v>
      </c>
      <c r="T3162" t="s">
        <v>2719</v>
      </c>
      <c r="V3162" t="s">
        <v>2714</v>
      </c>
      <c r="W3162">
        <v>0.95</v>
      </c>
      <c r="X3162" t="b">
        <v>1</v>
      </c>
      <c r="Y3162" t="s">
        <v>2720</v>
      </c>
    </row>
    <row r="3163" spans="1:25" x14ac:dyDescent="0.35">
      <c r="A3163" t="s">
        <v>2947</v>
      </c>
      <c r="B3163" t="s">
        <v>1497</v>
      </c>
      <c r="C3163" t="s">
        <v>1563</v>
      </c>
      <c r="D3163">
        <v>1</v>
      </c>
      <c r="E3163">
        <v>1</v>
      </c>
      <c r="F3163">
        <v>1</v>
      </c>
      <c r="G3163">
        <v>2</v>
      </c>
      <c r="H3163">
        <v>1</v>
      </c>
      <c r="I3163">
        <v>2</v>
      </c>
      <c r="J3163" t="s">
        <v>550</v>
      </c>
      <c r="K3163" t="s">
        <v>2716</v>
      </c>
      <c r="L3163" t="s">
        <v>2820</v>
      </c>
      <c r="N3163" t="s">
        <v>3308</v>
      </c>
      <c r="O3163" t="s">
        <v>2763</v>
      </c>
      <c r="P3163" t="s">
        <v>2925</v>
      </c>
      <c r="Q3163" t="s">
        <v>2948</v>
      </c>
      <c r="R3163" t="s">
        <v>550</v>
      </c>
      <c r="S3163" t="s">
        <v>1496</v>
      </c>
      <c r="T3163" t="s">
        <v>2719</v>
      </c>
      <c r="V3163" t="s">
        <v>2714</v>
      </c>
      <c r="W3163">
        <v>0.95</v>
      </c>
      <c r="X3163" t="b">
        <v>1</v>
      </c>
      <c r="Y3163" t="s">
        <v>2720</v>
      </c>
    </row>
    <row r="3164" spans="1:25" x14ac:dyDescent="0.35">
      <c r="A3164" t="s">
        <v>2949</v>
      </c>
      <c r="B3164" t="s">
        <v>1527</v>
      </c>
      <c r="C3164" t="s">
        <v>1500</v>
      </c>
      <c r="D3164">
        <v>1</v>
      </c>
      <c r="E3164">
        <v>1</v>
      </c>
      <c r="F3164">
        <v>1</v>
      </c>
      <c r="G3164">
        <v>4</v>
      </c>
      <c r="H3164">
        <v>1</v>
      </c>
      <c r="I3164">
        <v>4</v>
      </c>
      <c r="J3164" t="s">
        <v>551</v>
      </c>
      <c r="K3164" t="s">
        <v>2716</v>
      </c>
      <c r="L3164" t="s">
        <v>2731</v>
      </c>
      <c r="N3164" t="s">
        <v>3308</v>
      </c>
      <c r="O3164" t="s">
        <v>2763</v>
      </c>
      <c r="P3164" t="s">
        <v>2950</v>
      </c>
      <c r="Q3164" t="s">
        <v>2951</v>
      </c>
      <c r="R3164" t="s">
        <v>551</v>
      </c>
      <c r="T3164" t="s">
        <v>2719</v>
      </c>
      <c r="V3164" t="s">
        <v>2714</v>
      </c>
      <c r="W3164">
        <v>0.95</v>
      </c>
      <c r="X3164" t="b">
        <v>1</v>
      </c>
      <c r="Y3164" t="s">
        <v>2720</v>
      </c>
    </row>
    <row r="3165" spans="1:25" x14ac:dyDescent="0.35">
      <c r="A3165" t="s">
        <v>2949</v>
      </c>
      <c r="B3165" t="s">
        <v>1497</v>
      </c>
      <c r="C3165" t="s">
        <v>1500</v>
      </c>
      <c r="D3165">
        <v>1</v>
      </c>
      <c r="E3165">
        <v>1</v>
      </c>
      <c r="F3165">
        <v>1</v>
      </c>
      <c r="G3165">
        <v>20</v>
      </c>
      <c r="H3165">
        <v>1</v>
      </c>
      <c r="I3165">
        <v>20</v>
      </c>
      <c r="J3165" t="s">
        <v>551</v>
      </c>
      <c r="K3165" t="s">
        <v>2716</v>
      </c>
      <c r="L3165" t="s">
        <v>2731</v>
      </c>
      <c r="N3165" t="s">
        <v>3308</v>
      </c>
      <c r="O3165" t="s">
        <v>2763</v>
      </c>
      <c r="P3165" t="s">
        <v>2950</v>
      </c>
      <c r="Q3165" t="s">
        <v>2951</v>
      </c>
      <c r="R3165" t="s">
        <v>551</v>
      </c>
      <c r="T3165" t="s">
        <v>2719</v>
      </c>
      <c r="V3165" t="s">
        <v>2714</v>
      </c>
      <c r="W3165">
        <v>0.95</v>
      </c>
      <c r="X3165" t="b">
        <v>1</v>
      </c>
      <c r="Y3165" t="s">
        <v>2720</v>
      </c>
    </row>
    <row r="3166" spans="1:25" x14ac:dyDescent="0.35">
      <c r="A3166" t="s">
        <v>2952</v>
      </c>
      <c r="B3166" t="s">
        <v>1527</v>
      </c>
      <c r="C3166" t="s">
        <v>1504</v>
      </c>
      <c r="D3166">
        <v>0.25</v>
      </c>
      <c r="E3166">
        <v>-0.199018601637071</v>
      </c>
      <c r="F3166">
        <v>0.69901860163707097</v>
      </c>
      <c r="G3166">
        <v>1</v>
      </c>
      <c r="H3166">
        <v>0.25</v>
      </c>
      <c r="I3166">
        <v>4</v>
      </c>
      <c r="J3166" t="s">
        <v>552</v>
      </c>
      <c r="K3166" t="s">
        <v>2786</v>
      </c>
      <c r="L3166" t="s">
        <v>2953</v>
      </c>
      <c r="N3166" t="s">
        <v>3308</v>
      </c>
      <c r="O3166" t="s">
        <v>2763</v>
      </c>
      <c r="P3166" t="s">
        <v>2950</v>
      </c>
      <c r="Q3166" t="s">
        <v>2954</v>
      </c>
      <c r="R3166" t="s">
        <v>552</v>
      </c>
      <c r="S3166" t="s">
        <v>1496</v>
      </c>
      <c r="T3166" t="s">
        <v>2719</v>
      </c>
      <c r="V3166" t="s">
        <v>2714</v>
      </c>
      <c r="W3166">
        <v>0.95</v>
      </c>
      <c r="X3166" t="b">
        <v>1</v>
      </c>
      <c r="Y3166" t="s">
        <v>2720</v>
      </c>
    </row>
    <row r="3167" spans="1:25" x14ac:dyDescent="0.35">
      <c r="A3167" t="s">
        <v>2952</v>
      </c>
      <c r="B3167" t="s">
        <v>1497</v>
      </c>
      <c r="C3167" t="s">
        <v>1504</v>
      </c>
      <c r="D3167">
        <v>0.3</v>
      </c>
      <c r="E3167">
        <v>8.7485610289541396E-2</v>
      </c>
      <c r="F3167">
        <v>0.51251438971045904</v>
      </c>
      <c r="G3167">
        <v>6</v>
      </c>
      <c r="H3167">
        <v>0.3</v>
      </c>
      <c r="I3167">
        <v>20</v>
      </c>
      <c r="J3167" t="s">
        <v>552</v>
      </c>
      <c r="K3167" t="s">
        <v>2786</v>
      </c>
      <c r="L3167" t="s">
        <v>2953</v>
      </c>
      <c r="N3167" t="s">
        <v>3308</v>
      </c>
      <c r="O3167" t="s">
        <v>2763</v>
      </c>
      <c r="P3167" t="s">
        <v>2950</v>
      </c>
      <c r="Q3167" t="s">
        <v>2954</v>
      </c>
      <c r="R3167" t="s">
        <v>552</v>
      </c>
      <c r="S3167" t="s">
        <v>1496</v>
      </c>
      <c r="T3167" t="s">
        <v>2719</v>
      </c>
      <c r="V3167" t="s">
        <v>2714</v>
      </c>
      <c r="W3167">
        <v>0.95</v>
      </c>
      <c r="X3167" t="b">
        <v>1</v>
      </c>
      <c r="Y3167" t="s">
        <v>2720</v>
      </c>
    </row>
    <row r="3168" spans="1:25" x14ac:dyDescent="0.35">
      <c r="A3168" t="s">
        <v>2952</v>
      </c>
      <c r="B3168" t="s">
        <v>1497</v>
      </c>
      <c r="C3168" t="s">
        <v>2516</v>
      </c>
      <c r="D3168">
        <v>0.15</v>
      </c>
      <c r="E3168">
        <v>-1.5589878397778201E-2</v>
      </c>
      <c r="F3168">
        <v>0.31558987839777802</v>
      </c>
      <c r="G3168">
        <v>3</v>
      </c>
      <c r="H3168">
        <v>0.15</v>
      </c>
      <c r="I3168">
        <v>20</v>
      </c>
      <c r="J3168" t="s">
        <v>552</v>
      </c>
      <c r="K3168" t="s">
        <v>2786</v>
      </c>
      <c r="L3168" t="s">
        <v>2955</v>
      </c>
      <c r="N3168" t="s">
        <v>3308</v>
      </c>
      <c r="O3168" t="s">
        <v>2763</v>
      </c>
      <c r="P3168" t="s">
        <v>2950</v>
      </c>
      <c r="Q3168" t="s">
        <v>2954</v>
      </c>
      <c r="R3168" t="s">
        <v>552</v>
      </c>
      <c r="S3168" t="s">
        <v>1496</v>
      </c>
      <c r="T3168" t="s">
        <v>2719</v>
      </c>
      <c r="V3168" t="s">
        <v>2714</v>
      </c>
      <c r="W3168">
        <v>0.95</v>
      </c>
      <c r="X3168" t="b">
        <v>1</v>
      </c>
      <c r="Y3168" t="s">
        <v>2720</v>
      </c>
    </row>
    <row r="3169" spans="1:25" x14ac:dyDescent="0.35">
      <c r="A3169" t="s">
        <v>2952</v>
      </c>
      <c r="B3169" t="s">
        <v>1497</v>
      </c>
      <c r="C3169" t="s">
        <v>1574</v>
      </c>
      <c r="D3169">
        <v>0.05</v>
      </c>
      <c r="E3169">
        <v>-5.1070752613616703E-2</v>
      </c>
      <c r="F3169">
        <v>0.15107075261361699</v>
      </c>
      <c r="G3169">
        <v>1</v>
      </c>
      <c r="H3169">
        <v>0.05</v>
      </c>
      <c r="I3169">
        <v>20</v>
      </c>
      <c r="J3169" t="s">
        <v>552</v>
      </c>
      <c r="K3169" t="s">
        <v>2786</v>
      </c>
      <c r="L3169" t="s">
        <v>2956</v>
      </c>
      <c r="N3169" t="s">
        <v>3308</v>
      </c>
      <c r="O3169" t="s">
        <v>2763</v>
      </c>
      <c r="P3169" t="s">
        <v>2950</v>
      </c>
      <c r="Q3169" t="s">
        <v>2954</v>
      </c>
      <c r="R3169" t="s">
        <v>552</v>
      </c>
      <c r="S3169" t="s">
        <v>1496</v>
      </c>
      <c r="T3169" t="s">
        <v>2719</v>
      </c>
      <c r="V3169" t="s">
        <v>2714</v>
      </c>
      <c r="W3169">
        <v>0.95</v>
      </c>
      <c r="X3169" t="b">
        <v>1</v>
      </c>
      <c r="Y3169" t="s">
        <v>2720</v>
      </c>
    </row>
    <row r="3170" spans="1:25" x14ac:dyDescent="0.35">
      <c r="A3170" t="s">
        <v>2952</v>
      </c>
      <c r="B3170" t="s">
        <v>1527</v>
      </c>
      <c r="C3170" t="s">
        <v>1597</v>
      </c>
      <c r="D3170">
        <v>0.75</v>
      </c>
      <c r="E3170">
        <v>0.30098139836292898</v>
      </c>
      <c r="F3170">
        <v>1.1990186016370701</v>
      </c>
      <c r="G3170">
        <v>3</v>
      </c>
      <c r="H3170">
        <v>0.75</v>
      </c>
      <c r="I3170">
        <v>4</v>
      </c>
      <c r="J3170" t="s">
        <v>552</v>
      </c>
      <c r="K3170" t="s">
        <v>2786</v>
      </c>
      <c r="L3170" t="s">
        <v>2957</v>
      </c>
      <c r="N3170" t="s">
        <v>3308</v>
      </c>
      <c r="O3170" t="s">
        <v>2763</v>
      </c>
      <c r="P3170" t="s">
        <v>2950</v>
      </c>
      <c r="Q3170" t="s">
        <v>2954</v>
      </c>
      <c r="R3170" t="s">
        <v>552</v>
      </c>
      <c r="S3170" t="s">
        <v>1496</v>
      </c>
      <c r="T3170" t="s">
        <v>2719</v>
      </c>
      <c r="V3170" t="s">
        <v>2714</v>
      </c>
      <c r="W3170">
        <v>0.95</v>
      </c>
      <c r="X3170" t="b">
        <v>1</v>
      </c>
      <c r="Y3170" t="s">
        <v>2720</v>
      </c>
    </row>
    <row r="3171" spans="1:25" x14ac:dyDescent="0.35">
      <c r="A3171" t="s">
        <v>2952</v>
      </c>
      <c r="B3171" t="s">
        <v>1497</v>
      </c>
      <c r="C3171" t="s">
        <v>1597</v>
      </c>
      <c r="D3171">
        <v>0.65</v>
      </c>
      <c r="E3171">
        <v>0.42880801027122101</v>
      </c>
      <c r="F3171">
        <v>0.87119198972877898</v>
      </c>
      <c r="G3171">
        <v>13</v>
      </c>
      <c r="H3171">
        <v>0.65</v>
      </c>
      <c r="I3171">
        <v>20</v>
      </c>
      <c r="J3171" t="s">
        <v>552</v>
      </c>
      <c r="K3171" t="s">
        <v>2786</v>
      </c>
      <c r="L3171" t="s">
        <v>2957</v>
      </c>
      <c r="N3171" t="s">
        <v>3308</v>
      </c>
      <c r="O3171" t="s">
        <v>2763</v>
      </c>
      <c r="P3171" t="s">
        <v>2950</v>
      </c>
      <c r="Q3171" t="s">
        <v>2954</v>
      </c>
      <c r="R3171" t="s">
        <v>552</v>
      </c>
      <c r="S3171" t="s">
        <v>1496</v>
      </c>
      <c r="T3171" t="s">
        <v>2719</v>
      </c>
      <c r="V3171" t="s">
        <v>2714</v>
      </c>
      <c r="W3171">
        <v>0.95</v>
      </c>
      <c r="X3171" t="b">
        <v>1</v>
      </c>
      <c r="Y3171" t="s">
        <v>2720</v>
      </c>
    </row>
    <row r="3172" spans="1:25" x14ac:dyDescent="0.35">
      <c r="A3172" t="s">
        <v>2952</v>
      </c>
      <c r="B3172" t="s">
        <v>1497</v>
      </c>
      <c r="C3172" t="s">
        <v>2062</v>
      </c>
      <c r="D3172">
        <v>0.1</v>
      </c>
      <c r="E3172">
        <v>-3.9123325302217203E-2</v>
      </c>
      <c r="F3172">
        <v>0.239123325302217</v>
      </c>
      <c r="G3172">
        <v>2</v>
      </c>
      <c r="H3172">
        <v>0.1</v>
      </c>
      <c r="I3172">
        <v>20</v>
      </c>
      <c r="J3172" t="s">
        <v>552</v>
      </c>
      <c r="K3172" t="s">
        <v>2786</v>
      </c>
      <c r="L3172" t="s">
        <v>2958</v>
      </c>
      <c r="N3172" t="s">
        <v>3308</v>
      </c>
      <c r="O3172" t="s">
        <v>2763</v>
      </c>
      <c r="P3172" t="s">
        <v>2950</v>
      </c>
      <c r="Q3172" t="s">
        <v>2954</v>
      </c>
      <c r="R3172" t="s">
        <v>552</v>
      </c>
      <c r="S3172" t="s">
        <v>1496</v>
      </c>
      <c r="T3172" t="s">
        <v>2719</v>
      </c>
      <c r="V3172" t="s">
        <v>2714</v>
      </c>
      <c r="W3172">
        <v>0.95</v>
      </c>
      <c r="X3172" t="b">
        <v>1</v>
      </c>
      <c r="Y3172" t="s">
        <v>2720</v>
      </c>
    </row>
    <row r="3173" spans="1:25" x14ac:dyDescent="0.35">
      <c r="A3173" t="s">
        <v>2952</v>
      </c>
      <c r="B3173" t="s">
        <v>1497</v>
      </c>
      <c r="C3173" t="s">
        <v>2959</v>
      </c>
      <c r="D3173">
        <v>0.05</v>
      </c>
      <c r="E3173">
        <v>-5.1070752613616703E-2</v>
      </c>
      <c r="F3173">
        <v>0.15107075261361699</v>
      </c>
      <c r="G3173">
        <v>1</v>
      </c>
      <c r="H3173">
        <v>0.05</v>
      </c>
      <c r="I3173">
        <v>20</v>
      </c>
      <c r="J3173" t="s">
        <v>552</v>
      </c>
      <c r="K3173" t="s">
        <v>2786</v>
      </c>
      <c r="L3173" t="s">
        <v>2960</v>
      </c>
      <c r="N3173" t="s">
        <v>3308</v>
      </c>
      <c r="O3173" t="s">
        <v>2763</v>
      </c>
      <c r="P3173" t="s">
        <v>2950</v>
      </c>
      <c r="Q3173" t="s">
        <v>2954</v>
      </c>
      <c r="R3173" t="s">
        <v>552</v>
      </c>
      <c r="S3173" t="s">
        <v>1496</v>
      </c>
      <c r="T3173" t="s">
        <v>2719</v>
      </c>
      <c r="V3173" t="s">
        <v>2714</v>
      </c>
      <c r="W3173">
        <v>0.95</v>
      </c>
      <c r="X3173" t="b">
        <v>1</v>
      </c>
      <c r="Y3173" t="s">
        <v>2720</v>
      </c>
    </row>
    <row r="3174" spans="1:25" x14ac:dyDescent="0.35">
      <c r="A3174" t="s">
        <v>2961</v>
      </c>
      <c r="B3174" t="s">
        <v>1527</v>
      </c>
      <c r="C3174" t="s">
        <v>1579</v>
      </c>
      <c r="D3174">
        <v>0.25</v>
      </c>
      <c r="E3174">
        <v>-0.19901860163707</v>
      </c>
      <c r="F3174">
        <v>0.69901860163707097</v>
      </c>
      <c r="G3174">
        <v>1</v>
      </c>
      <c r="H3174">
        <v>0.25</v>
      </c>
      <c r="I3174">
        <v>4</v>
      </c>
      <c r="J3174" t="s">
        <v>576</v>
      </c>
      <c r="K3174" t="s">
        <v>2786</v>
      </c>
      <c r="L3174" t="s">
        <v>2800</v>
      </c>
      <c r="N3174" t="s">
        <v>3308</v>
      </c>
      <c r="O3174" t="s">
        <v>2763</v>
      </c>
      <c r="P3174" t="s">
        <v>2950</v>
      </c>
      <c r="Q3174" t="s">
        <v>2831</v>
      </c>
      <c r="R3174" t="s">
        <v>576</v>
      </c>
      <c r="T3174" t="s">
        <v>2719</v>
      </c>
      <c r="V3174" t="s">
        <v>2714</v>
      </c>
      <c r="W3174">
        <v>0.95</v>
      </c>
      <c r="X3174" t="b">
        <v>1</v>
      </c>
      <c r="Y3174" t="s">
        <v>2720</v>
      </c>
    </row>
    <row r="3175" spans="1:25" x14ac:dyDescent="0.35">
      <c r="A3175" t="s">
        <v>2961</v>
      </c>
      <c r="B3175" t="s">
        <v>1497</v>
      </c>
      <c r="C3175" t="s">
        <v>1579</v>
      </c>
      <c r="D3175">
        <v>0.85</v>
      </c>
      <c r="E3175">
        <v>0.68441012160222203</v>
      </c>
      <c r="F3175">
        <v>1.0155898783977799</v>
      </c>
      <c r="G3175">
        <v>17</v>
      </c>
      <c r="H3175">
        <v>0.85</v>
      </c>
      <c r="I3175">
        <v>20</v>
      </c>
      <c r="J3175" t="s">
        <v>576</v>
      </c>
      <c r="K3175" t="s">
        <v>2786</v>
      </c>
      <c r="L3175" t="s">
        <v>2800</v>
      </c>
      <c r="N3175" t="s">
        <v>3308</v>
      </c>
      <c r="O3175" t="s">
        <v>2763</v>
      </c>
      <c r="P3175" t="s">
        <v>2950</v>
      </c>
      <c r="Q3175" t="s">
        <v>2831</v>
      </c>
      <c r="R3175" t="s">
        <v>576</v>
      </c>
      <c r="T3175" t="s">
        <v>2719</v>
      </c>
      <c r="V3175" t="s">
        <v>2714</v>
      </c>
      <c r="W3175">
        <v>0.95</v>
      </c>
      <c r="X3175" t="b">
        <v>1</v>
      </c>
      <c r="Y3175" t="s">
        <v>2720</v>
      </c>
    </row>
    <row r="3176" spans="1:25" x14ac:dyDescent="0.35">
      <c r="A3176" t="s">
        <v>2961</v>
      </c>
      <c r="B3176" t="s">
        <v>1527</v>
      </c>
      <c r="C3176" t="s">
        <v>1505</v>
      </c>
      <c r="D3176">
        <v>0.5</v>
      </c>
      <c r="E3176">
        <v>-1.8482021052624E-2</v>
      </c>
      <c r="F3176">
        <v>1.01848202105262</v>
      </c>
      <c r="G3176">
        <v>2</v>
      </c>
      <c r="H3176">
        <v>0.5</v>
      </c>
      <c r="I3176">
        <v>4</v>
      </c>
      <c r="J3176" t="s">
        <v>576</v>
      </c>
      <c r="K3176" t="s">
        <v>2786</v>
      </c>
      <c r="L3176" t="s">
        <v>2804</v>
      </c>
      <c r="N3176" t="s">
        <v>3308</v>
      </c>
      <c r="O3176" t="s">
        <v>2763</v>
      </c>
      <c r="P3176" t="s">
        <v>2950</v>
      </c>
      <c r="Q3176" t="s">
        <v>2831</v>
      </c>
      <c r="R3176" t="s">
        <v>576</v>
      </c>
      <c r="T3176" t="s">
        <v>2719</v>
      </c>
      <c r="V3176" t="s">
        <v>2714</v>
      </c>
      <c r="W3176">
        <v>0.95</v>
      </c>
      <c r="X3176" t="b">
        <v>1</v>
      </c>
      <c r="Y3176" t="s">
        <v>2720</v>
      </c>
    </row>
    <row r="3177" spans="1:25" x14ac:dyDescent="0.35">
      <c r="A3177" t="s">
        <v>2961</v>
      </c>
      <c r="B3177" t="s">
        <v>1497</v>
      </c>
      <c r="C3177" t="s">
        <v>1505</v>
      </c>
      <c r="D3177">
        <v>0.05</v>
      </c>
      <c r="E3177">
        <v>-5.1070752613616703E-2</v>
      </c>
      <c r="F3177">
        <v>0.15107075261361699</v>
      </c>
      <c r="G3177">
        <v>1</v>
      </c>
      <c r="H3177">
        <v>0.05</v>
      </c>
      <c r="I3177">
        <v>20</v>
      </c>
      <c r="J3177" t="s">
        <v>576</v>
      </c>
      <c r="K3177" t="s">
        <v>2786</v>
      </c>
      <c r="L3177" t="s">
        <v>2804</v>
      </c>
      <c r="N3177" t="s">
        <v>3308</v>
      </c>
      <c r="O3177" t="s">
        <v>2763</v>
      </c>
      <c r="P3177" t="s">
        <v>2950</v>
      </c>
      <c r="Q3177" t="s">
        <v>2831</v>
      </c>
      <c r="R3177" t="s">
        <v>576</v>
      </c>
      <c r="T3177" t="s">
        <v>2719</v>
      </c>
      <c r="V3177" t="s">
        <v>2714</v>
      </c>
      <c r="W3177">
        <v>0.95</v>
      </c>
      <c r="X3177" t="b">
        <v>1</v>
      </c>
      <c r="Y3177" t="s">
        <v>2720</v>
      </c>
    </row>
    <row r="3178" spans="1:25" x14ac:dyDescent="0.35">
      <c r="A3178" t="s">
        <v>2961</v>
      </c>
      <c r="B3178" t="s">
        <v>1527</v>
      </c>
      <c r="C3178" t="s">
        <v>1679</v>
      </c>
      <c r="D3178">
        <v>0.5</v>
      </c>
      <c r="E3178">
        <v>-1.8482021052624E-2</v>
      </c>
      <c r="F3178">
        <v>1.01848202105262</v>
      </c>
      <c r="G3178">
        <v>2</v>
      </c>
      <c r="H3178">
        <v>0.5</v>
      </c>
      <c r="I3178">
        <v>4</v>
      </c>
      <c r="J3178" t="s">
        <v>576</v>
      </c>
      <c r="K3178" t="s">
        <v>2786</v>
      </c>
      <c r="L3178" t="s">
        <v>2805</v>
      </c>
      <c r="N3178" t="s">
        <v>3308</v>
      </c>
      <c r="O3178" t="s">
        <v>2763</v>
      </c>
      <c r="P3178" t="s">
        <v>2950</v>
      </c>
      <c r="Q3178" t="s">
        <v>2831</v>
      </c>
      <c r="R3178" t="s">
        <v>576</v>
      </c>
      <c r="T3178" t="s">
        <v>2719</v>
      </c>
      <c r="V3178" t="s">
        <v>2714</v>
      </c>
      <c r="W3178">
        <v>0.95</v>
      </c>
      <c r="X3178" t="b">
        <v>1</v>
      </c>
      <c r="Y3178" t="s">
        <v>2720</v>
      </c>
    </row>
    <row r="3179" spans="1:25" x14ac:dyDescent="0.35">
      <c r="A3179" t="s">
        <v>2961</v>
      </c>
      <c r="B3179" t="s">
        <v>1497</v>
      </c>
      <c r="C3179" t="s">
        <v>1679</v>
      </c>
      <c r="D3179">
        <v>0.4</v>
      </c>
      <c r="E3179">
        <v>0.172812561126888</v>
      </c>
      <c r="F3179">
        <v>0.62718743887311201</v>
      </c>
      <c r="G3179">
        <v>8</v>
      </c>
      <c r="H3179">
        <v>0.4</v>
      </c>
      <c r="I3179">
        <v>20</v>
      </c>
      <c r="J3179" t="s">
        <v>576</v>
      </c>
      <c r="K3179" t="s">
        <v>2786</v>
      </c>
      <c r="L3179" t="s">
        <v>2805</v>
      </c>
      <c r="N3179" t="s">
        <v>3308</v>
      </c>
      <c r="O3179" t="s">
        <v>2763</v>
      </c>
      <c r="P3179" t="s">
        <v>2950</v>
      </c>
      <c r="Q3179" t="s">
        <v>2831</v>
      </c>
      <c r="R3179" t="s">
        <v>576</v>
      </c>
      <c r="T3179" t="s">
        <v>2719</v>
      </c>
      <c r="V3179" t="s">
        <v>2714</v>
      </c>
      <c r="W3179">
        <v>0.95</v>
      </c>
      <c r="X3179" t="b">
        <v>1</v>
      </c>
      <c r="Y3179" t="s">
        <v>2720</v>
      </c>
    </row>
    <row r="3180" spans="1:25" x14ac:dyDescent="0.35">
      <c r="A3180" t="s">
        <v>2962</v>
      </c>
      <c r="B3180" t="s">
        <v>1527</v>
      </c>
      <c r="C3180" t="s">
        <v>1500</v>
      </c>
      <c r="D3180">
        <v>0.66666666666666696</v>
      </c>
      <c r="E3180">
        <v>7.2158099977257306E-2</v>
      </c>
      <c r="F3180">
        <v>1.2611752333560799</v>
      </c>
      <c r="G3180">
        <v>2</v>
      </c>
      <c r="H3180">
        <v>0.66666666666666696</v>
      </c>
      <c r="I3180">
        <v>3</v>
      </c>
      <c r="J3180" t="s">
        <v>615</v>
      </c>
      <c r="K3180" t="s">
        <v>2716</v>
      </c>
      <c r="L3180" t="s">
        <v>2731</v>
      </c>
      <c r="N3180" t="s">
        <v>3308</v>
      </c>
      <c r="O3180" t="s">
        <v>2763</v>
      </c>
      <c r="P3180" t="s">
        <v>2963</v>
      </c>
      <c r="Q3180" t="s">
        <v>2964</v>
      </c>
      <c r="R3180" t="s">
        <v>615</v>
      </c>
      <c r="T3180" t="s">
        <v>2719</v>
      </c>
      <c r="V3180" t="s">
        <v>2714</v>
      </c>
      <c r="W3180">
        <v>0.95</v>
      </c>
      <c r="X3180" t="b">
        <v>1</v>
      </c>
      <c r="Y3180" t="s">
        <v>2720</v>
      </c>
    </row>
    <row r="3181" spans="1:25" x14ac:dyDescent="0.35">
      <c r="A3181" t="s">
        <v>2962</v>
      </c>
      <c r="B3181" t="s">
        <v>1527</v>
      </c>
      <c r="C3181" t="s">
        <v>1496</v>
      </c>
      <c r="D3181">
        <v>0.33333333333333298</v>
      </c>
      <c r="E3181">
        <v>-0.26117523335607601</v>
      </c>
      <c r="F3181">
        <v>0.92784190002274303</v>
      </c>
      <c r="G3181">
        <v>1</v>
      </c>
      <c r="H3181">
        <v>0.33333333333333298</v>
      </c>
      <c r="I3181">
        <v>3</v>
      </c>
      <c r="J3181" t="s">
        <v>615</v>
      </c>
      <c r="K3181" t="s">
        <v>2716</v>
      </c>
      <c r="L3181" t="s">
        <v>2733</v>
      </c>
      <c r="N3181" t="s">
        <v>3308</v>
      </c>
      <c r="O3181" t="s">
        <v>2763</v>
      </c>
      <c r="P3181" t="s">
        <v>2963</v>
      </c>
      <c r="Q3181" t="s">
        <v>2964</v>
      </c>
      <c r="R3181" t="s">
        <v>615</v>
      </c>
      <c r="T3181" t="s">
        <v>2719</v>
      </c>
      <c r="V3181" t="s">
        <v>2714</v>
      </c>
      <c r="W3181">
        <v>0.95</v>
      </c>
      <c r="X3181" t="b">
        <v>1</v>
      </c>
      <c r="Y3181" t="s">
        <v>2720</v>
      </c>
    </row>
    <row r="3182" spans="1:25" x14ac:dyDescent="0.35">
      <c r="A3182" t="s">
        <v>2962</v>
      </c>
      <c r="B3182" t="s">
        <v>1497</v>
      </c>
      <c r="C3182" t="s">
        <v>1500</v>
      </c>
      <c r="D3182">
        <v>1</v>
      </c>
      <c r="E3182">
        <v>1</v>
      </c>
      <c r="F3182">
        <v>1</v>
      </c>
      <c r="G3182">
        <v>10</v>
      </c>
      <c r="H3182">
        <v>1</v>
      </c>
      <c r="I3182">
        <v>10</v>
      </c>
      <c r="J3182" t="s">
        <v>615</v>
      </c>
      <c r="K3182" t="s">
        <v>2716</v>
      </c>
      <c r="L3182" t="s">
        <v>2731</v>
      </c>
      <c r="N3182" t="s">
        <v>3308</v>
      </c>
      <c r="O3182" t="s">
        <v>2763</v>
      </c>
      <c r="P3182" t="s">
        <v>2963</v>
      </c>
      <c r="Q3182" t="s">
        <v>2964</v>
      </c>
      <c r="R3182" t="s">
        <v>615</v>
      </c>
      <c r="T3182" t="s">
        <v>2719</v>
      </c>
      <c r="V3182" t="s">
        <v>2714</v>
      </c>
      <c r="W3182">
        <v>0.95</v>
      </c>
      <c r="X3182" t="b">
        <v>1</v>
      </c>
      <c r="Y3182" t="s">
        <v>2720</v>
      </c>
    </row>
    <row r="3183" spans="1:25" x14ac:dyDescent="0.35">
      <c r="A3183" t="s">
        <v>2965</v>
      </c>
      <c r="B3183" t="s">
        <v>1497</v>
      </c>
      <c r="C3183" t="s">
        <v>1504</v>
      </c>
      <c r="D3183">
        <v>0.2</v>
      </c>
      <c r="E3183">
        <v>-7.9114361458816104E-2</v>
      </c>
      <c r="F3183">
        <v>0.47911436145881597</v>
      </c>
      <c r="G3183">
        <v>2</v>
      </c>
      <c r="H3183">
        <v>0.2</v>
      </c>
      <c r="I3183">
        <v>10</v>
      </c>
      <c r="J3183" t="s">
        <v>616</v>
      </c>
      <c r="K3183" t="s">
        <v>2786</v>
      </c>
      <c r="L3183" t="s">
        <v>2966</v>
      </c>
      <c r="N3183" t="s">
        <v>3308</v>
      </c>
      <c r="O3183" t="s">
        <v>2763</v>
      </c>
      <c r="P3183" t="s">
        <v>2963</v>
      </c>
      <c r="Q3183" t="s">
        <v>2967</v>
      </c>
      <c r="R3183" t="s">
        <v>616</v>
      </c>
      <c r="S3183" t="s">
        <v>1496</v>
      </c>
      <c r="T3183" t="s">
        <v>2719</v>
      </c>
      <c r="V3183" t="s">
        <v>2714</v>
      </c>
      <c r="W3183">
        <v>0.95</v>
      </c>
      <c r="X3183" t="b">
        <v>1</v>
      </c>
      <c r="Y3183" t="s">
        <v>2720</v>
      </c>
    </row>
    <row r="3184" spans="1:25" x14ac:dyDescent="0.35">
      <c r="A3184" t="s">
        <v>2965</v>
      </c>
      <c r="B3184" t="s">
        <v>1497</v>
      </c>
      <c r="C3184" t="s">
        <v>1574</v>
      </c>
      <c r="D3184">
        <v>0.1</v>
      </c>
      <c r="E3184">
        <v>-0.10933577109411199</v>
      </c>
      <c r="F3184">
        <v>0.30933577109411198</v>
      </c>
      <c r="G3184">
        <v>1</v>
      </c>
      <c r="H3184">
        <v>0.1</v>
      </c>
      <c r="I3184">
        <v>10</v>
      </c>
      <c r="J3184" t="s">
        <v>616</v>
      </c>
      <c r="K3184" t="s">
        <v>2786</v>
      </c>
      <c r="L3184" t="s">
        <v>2968</v>
      </c>
      <c r="N3184" t="s">
        <v>3308</v>
      </c>
      <c r="O3184" t="s">
        <v>2763</v>
      </c>
      <c r="P3184" t="s">
        <v>2963</v>
      </c>
      <c r="Q3184" t="s">
        <v>2967</v>
      </c>
      <c r="R3184" t="s">
        <v>616</v>
      </c>
      <c r="S3184" t="s">
        <v>1496</v>
      </c>
      <c r="T3184" t="s">
        <v>2719</v>
      </c>
      <c r="V3184" t="s">
        <v>2714</v>
      </c>
      <c r="W3184">
        <v>0.95</v>
      </c>
      <c r="X3184" t="b">
        <v>1</v>
      </c>
      <c r="Y3184" t="s">
        <v>2720</v>
      </c>
    </row>
    <row r="3185" spans="1:25" x14ac:dyDescent="0.35">
      <c r="A3185" t="s">
        <v>2965</v>
      </c>
      <c r="B3185" t="s">
        <v>1527</v>
      </c>
      <c r="C3185" t="s">
        <v>1597</v>
      </c>
      <c r="D3185">
        <v>1</v>
      </c>
      <c r="E3185">
        <v>1</v>
      </c>
      <c r="F3185">
        <v>1</v>
      </c>
      <c r="G3185">
        <v>2</v>
      </c>
      <c r="H3185">
        <v>1</v>
      </c>
      <c r="I3185">
        <v>2</v>
      </c>
      <c r="J3185" t="s">
        <v>616</v>
      </c>
      <c r="K3185" t="s">
        <v>2786</v>
      </c>
      <c r="L3185" t="s">
        <v>2969</v>
      </c>
      <c r="N3185" t="s">
        <v>3308</v>
      </c>
      <c r="O3185" t="s">
        <v>2763</v>
      </c>
      <c r="P3185" t="s">
        <v>2963</v>
      </c>
      <c r="Q3185" t="s">
        <v>2967</v>
      </c>
      <c r="R3185" t="s">
        <v>616</v>
      </c>
      <c r="S3185" t="s">
        <v>1496</v>
      </c>
      <c r="T3185" t="s">
        <v>2719</v>
      </c>
      <c r="V3185" t="s">
        <v>2714</v>
      </c>
      <c r="W3185">
        <v>0.95</v>
      </c>
      <c r="X3185" t="b">
        <v>1</v>
      </c>
      <c r="Y3185" t="s">
        <v>2720</v>
      </c>
    </row>
    <row r="3186" spans="1:25" x14ac:dyDescent="0.35">
      <c r="A3186" t="s">
        <v>2965</v>
      </c>
      <c r="B3186" t="s">
        <v>1497</v>
      </c>
      <c r="C3186" t="s">
        <v>1597</v>
      </c>
      <c r="D3186">
        <v>0.7</v>
      </c>
      <c r="E3186">
        <v>0.38023432776642802</v>
      </c>
      <c r="F3186">
        <v>1.01976567223357</v>
      </c>
      <c r="G3186">
        <v>7</v>
      </c>
      <c r="H3186">
        <v>0.7</v>
      </c>
      <c r="I3186">
        <v>10</v>
      </c>
      <c r="J3186" t="s">
        <v>616</v>
      </c>
      <c r="K3186" t="s">
        <v>2786</v>
      </c>
      <c r="L3186" t="s">
        <v>2969</v>
      </c>
      <c r="N3186" t="s">
        <v>3308</v>
      </c>
      <c r="O3186" t="s">
        <v>2763</v>
      </c>
      <c r="P3186" t="s">
        <v>2963</v>
      </c>
      <c r="Q3186" t="s">
        <v>2967</v>
      </c>
      <c r="R3186" t="s">
        <v>616</v>
      </c>
      <c r="S3186" t="s">
        <v>1496</v>
      </c>
      <c r="T3186" t="s">
        <v>2719</v>
      </c>
      <c r="V3186" t="s">
        <v>2714</v>
      </c>
      <c r="W3186">
        <v>0.95</v>
      </c>
      <c r="X3186" t="b">
        <v>1</v>
      </c>
      <c r="Y3186" t="s">
        <v>2720</v>
      </c>
    </row>
    <row r="3187" spans="1:25" x14ac:dyDescent="0.35">
      <c r="A3187" t="s">
        <v>2965</v>
      </c>
      <c r="B3187" t="s">
        <v>1497</v>
      </c>
      <c r="C3187" t="s">
        <v>2897</v>
      </c>
      <c r="D3187">
        <v>0.3</v>
      </c>
      <c r="E3187">
        <v>-1.9765672233572399E-2</v>
      </c>
      <c r="F3187">
        <v>0.61976567223357204</v>
      </c>
      <c r="G3187">
        <v>3</v>
      </c>
      <c r="H3187">
        <v>0.3</v>
      </c>
      <c r="I3187">
        <v>10</v>
      </c>
      <c r="J3187" t="s">
        <v>616</v>
      </c>
      <c r="K3187" t="s">
        <v>2786</v>
      </c>
      <c r="L3187" t="s">
        <v>2970</v>
      </c>
      <c r="N3187" t="s">
        <v>3308</v>
      </c>
      <c r="O3187" t="s">
        <v>2763</v>
      </c>
      <c r="P3187" t="s">
        <v>2963</v>
      </c>
      <c r="Q3187" t="s">
        <v>2967</v>
      </c>
      <c r="R3187" t="s">
        <v>616</v>
      </c>
      <c r="S3187" t="s">
        <v>1496</v>
      </c>
      <c r="T3187" t="s">
        <v>2719</v>
      </c>
      <c r="V3187" t="s">
        <v>2714</v>
      </c>
      <c r="W3187">
        <v>0.95</v>
      </c>
      <c r="X3187" t="b">
        <v>1</v>
      </c>
      <c r="Y3187" t="s">
        <v>2720</v>
      </c>
    </row>
    <row r="3188" spans="1:25" x14ac:dyDescent="0.35">
      <c r="A3188" t="s">
        <v>2965</v>
      </c>
      <c r="B3188" t="s">
        <v>1497</v>
      </c>
      <c r="C3188" t="s">
        <v>2608</v>
      </c>
      <c r="D3188">
        <v>0.1</v>
      </c>
      <c r="E3188">
        <v>-0.10933577109411199</v>
      </c>
      <c r="F3188">
        <v>0.30933577109411198</v>
      </c>
      <c r="G3188">
        <v>1</v>
      </c>
      <c r="H3188">
        <v>0.1</v>
      </c>
      <c r="I3188">
        <v>10</v>
      </c>
      <c r="J3188" t="s">
        <v>616</v>
      </c>
      <c r="K3188" t="s">
        <v>2786</v>
      </c>
      <c r="L3188" t="s">
        <v>2971</v>
      </c>
      <c r="N3188" t="s">
        <v>3308</v>
      </c>
      <c r="O3188" t="s">
        <v>2763</v>
      </c>
      <c r="P3188" t="s">
        <v>2963</v>
      </c>
      <c r="Q3188" t="s">
        <v>2967</v>
      </c>
      <c r="R3188" t="s">
        <v>616</v>
      </c>
      <c r="S3188" t="s">
        <v>1496</v>
      </c>
      <c r="T3188" t="s">
        <v>2719</v>
      </c>
      <c r="V3188" t="s">
        <v>2714</v>
      </c>
      <c r="W3188">
        <v>0.95</v>
      </c>
      <c r="X3188" t="b">
        <v>1</v>
      </c>
      <c r="Y3188" t="s">
        <v>2720</v>
      </c>
    </row>
    <row r="3189" spans="1:25" x14ac:dyDescent="0.35">
      <c r="A3189" t="s">
        <v>2965</v>
      </c>
      <c r="B3189" t="s">
        <v>1497</v>
      </c>
      <c r="C3189" t="s">
        <v>2972</v>
      </c>
      <c r="D3189">
        <v>0.1</v>
      </c>
      <c r="E3189">
        <v>-0.10933577109411199</v>
      </c>
      <c r="F3189">
        <v>0.30933577109411198</v>
      </c>
      <c r="G3189">
        <v>1</v>
      </c>
      <c r="H3189">
        <v>0.1</v>
      </c>
      <c r="I3189">
        <v>10</v>
      </c>
      <c r="J3189" t="s">
        <v>616</v>
      </c>
      <c r="K3189" t="s">
        <v>2786</v>
      </c>
      <c r="L3189" t="s">
        <v>2973</v>
      </c>
      <c r="N3189" t="s">
        <v>3308</v>
      </c>
      <c r="O3189" t="s">
        <v>2763</v>
      </c>
      <c r="P3189" t="s">
        <v>2963</v>
      </c>
      <c r="Q3189" t="s">
        <v>2967</v>
      </c>
      <c r="R3189" t="s">
        <v>616</v>
      </c>
      <c r="S3189" t="s">
        <v>1496</v>
      </c>
      <c r="T3189" t="s">
        <v>2719</v>
      </c>
      <c r="V3189" t="s">
        <v>2714</v>
      </c>
      <c r="W3189">
        <v>0.95</v>
      </c>
      <c r="X3189" t="b">
        <v>1</v>
      </c>
      <c r="Y3189" t="s">
        <v>2720</v>
      </c>
    </row>
    <row r="3190" spans="1:25" x14ac:dyDescent="0.35">
      <c r="A3190" t="s">
        <v>2974</v>
      </c>
      <c r="B3190" t="s">
        <v>1527</v>
      </c>
      <c r="C3190" t="s">
        <v>1597</v>
      </c>
      <c r="D3190">
        <v>1</v>
      </c>
      <c r="E3190" t="e">
        <v>#NUM!</v>
      </c>
      <c r="F3190" t="e">
        <v>#NUM!</v>
      </c>
      <c r="G3190">
        <v>1</v>
      </c>
      <c r="H3190">
        <v>1</v>
      </c>
      <c r="I3190">
        <v>1</v>
      </c>
      <c r="J3190" t="s">
        <v>629</v>
      </c>
      <c r="K3190" t="s">
        <v>2786</v>
      </c>
      <c r="L3190" t="s">
        <v>2969</v>
      </c>
      <c r="N3190" t="s">
        <v>3308</v>
      </c>
      <c r="O3190" t="s">
        <v>2763</v>
      </c>
      <c r="P3190" t="s">
        <v>2963</v>
      </c>
      <c r="Q3190" t="s">
        <v>2975</v>
      </c>
      <c r="R3190" t="s">
        <v>629</v>
      </c>
      <c r="S3190" t="s">
        <v>1496</v>
      </c>
      <c r="T3190" t="s">
        <v>2719</v>
      </c>
      <c r="V3190" t="s">
        <v>2714</v>
      </c>
      <c r="W3190">
        <v>0.95</v>
      </c>
      <c r="X3190" t="b">
        <v>1</v>
      </c>
      <c r="Y3190" t="s">
        <v>2720</v>
      </c>
    </row>
    <row r="3191" spans="1:25" x14ac:dyDescent="0.35">
      <c r="A3191" t="s">
        <v>2976</v>
      </c>
      <c r="B3191" t="s">
        <v>1527</v>
      </c>
      <c r="C3191" t="s">
        <v>1579</v>
      </c>
      <c r="D3191">
        <v>0.33333333333333298</v>
      </c>
      <c r="E3191">
        <v>-0.26117523335607601</v>
      </c>
      <c r="F3191">
        <v>0.92784190002274303</v>
      </c>
      <c r="G3191">
        <v>1</v>
      </c>
      <c r="H3191">
        <v>0.33333333333333298</v>
      </c>
      <c r="I3191">
        <v>3</v>
      </c>
      <c r="J3191" t="s">
        <v>642</v>
      </c>
      <c r="K3191" t="s">
        <v>2786</v>
      </c>
      <c r="L3191" t="s">
        <v>2800</v>
      </c>
      <c r="N3191" t="s">
        <v>3308</v>
      </c>
      <c r="O3191" t="s">
        <v>2763</v>
      </c>
      <c r="P3191" t="s">
        <v>2963</v>
      </c>
      <c r="Q3191" t="s">
        <v>2831</v>
      </c>
      <c r="R3191" t="s">
        <v>642</v>
      </c>
      <c r="T3191" t="s">
        <v>2719</v>
      </c>
      <c r="V3191" t="s">
        <v>2714</v>
      </c>
      <c r="W3191">
        <v>0.95</v>
      </c>
      <c r="X3191" t="b">
        <v>1</v>
      </c>
      <c r="Y3191" t="s">
        <v>2720</v>
      </c>
    </row>
    <row r="3192" spans="1:25" x14ac:dyDescent="0.35">
      <c r="A3192" t="s">
        <v>2976</v>
      </c>
      <c r="B3192" t="s">
        <v>1497</v>
      </c>
      <c r="C3192" t="s">
        <v>1579</v>
      </c>
      <c r="D3192">
        <v>0.5</v>
      </c>
      <c r="E3192">
        <v>0.15462173330514101</v>
      </c>
      <c r="F3192">
        <v>0.84537826669485905</v>
      </c>
      <c r="G3192">
        <v>5</v>
      </c>
      <c r="H3192">
        <v>0.5</v>
      </c>
      <c r="I3192">
        <v>10</v>
      </c>
      <c r="J3192" t="s">
        <v>642</v>
      </c>
      <c r="K3192" t="s">
        <v>2786</v>
      </c>
      <c r="L3192" t="s">
        <v>2800</v>
      </c>
      <c r="N3192" t="s">
        <v>3308</v>
      </c>
      <c r="O3192" t="s">
        <v>2763</v>
      </c>
      <c r="P3192" t="s">
        <v>2963</v>
      </c>
      <c r="Q3192" t="s">
        <v>2831</v>
      </c>
      <c r="R3192" t="s">
        <v>642</v>
      </c>
      <c r="T3192" t="s">
        <v>2719</v>
      </c>
      <c r="V3192" t="s">
        <v>2714</v>
      </c>
      <c r="W3192">
        <v>0.95</v>
      </c>
      <c r="X3192" t="b">
        <v>1</v>
      </c>
      <c r="Y3192" t="s">
        <v>2720</v>
      </c>
    </row>
    <row r="3193" spans="1:25" x14ac:dyDescent="0.35">
      <c r="A3193" t="s">
        <v>2976</v>
      </c>
      <c r="B3193" t="s">
        <v>1527</v>
      </c>
      <c r="C3193" t="s">
        <v>1505</v>
      </c>
      <c r="D3193">
        <v>0.66666666666666696</v>
      </c>
      <c r="E3193">
        <v>7.2158099977257306E-2</v>
      </c>
      <c r="F3193">
        <v>1.2611752333560799</v>
      </c>
      <c r="G3193">
        <v>2</v>
      </c>
      <c r="H3193">
        <v>0.66666666666666696</v>
      </c>
      <c r="I3193">
        <v>3</v>
      </c>
      <c r="J3193" t="s">
        <v>642</v>
      </c>
      <c r="K3193" t="s">
        <v>2786</v>
      </c>
      <c r="L3193" t="s">
        <v>2804</v>
      </c>
      <c r="N3193" t="s">
        <v>3308</v>
      </c>
      <c r="O3193" t="s">
        <v>2763</v>
      </c>
      <c r="P3193" t="s">
        <v>2963</v>
      </c>
      <c r="Q3193" t="s">
        <v>2831</v>
      </c>
      <c r="R3193" t="s">
        <v>642</v>
      </c>
      <c r="T3193" t="s">
        <v>2719</v>
      </c>
      <c r="V3193" t="s">
        <v>2714</v>
      </c>
      <c r="W3193">
        <v>0.95</v>
      </c>
      <c r="X3193" t="b">
        <v>1</v>
      </c>
      <c r="Y3193" t="s">
        <v>2720</v>
      </c>
    </row>
    <row r="3194" spans="1:25" x14ac:dyDescent="0.35">
      <c r="A3194" t="s">
        <v>2976</v>
      </c>
      <c r="B3194" t="s">
        <v>1497</v>
      </c>
      <c r="C3194" t="s">
        <v>1505</v>
      </c>
      <c r="D3194">
        <v>0.4</v>
      </c>
      <c r="E3194">
        <v>6.1599791340284399E-2</v>
      </c>
      <c r="F3194">
        <v>0.73840020865971601</v>
      </c>
      <c r="G3194">
        <v>4</v>
      </c>
      <c r="H3194">
        <v>0.4</v>
      </c>
      <c r="I3194">
        <v>10</v>
      </c>
      <c r="J3194" t="s">
        <v>642</v>
      </c>
      <c r="K3194" t="s">
        <v>2786</v>
      </c>
      <c r="L3194" t="s">
        <v>2804</v>
      </c>
      <c r="N3194" t="s">
        <v>3308</v>
      </c>
      <c r="O3194" t="s">
        <v>2763</v>
      </c>
      <c r="P3194" t="s">
        <v>2963</v>
      </c>
      <c r="Q3194" t="s">
        <v>2831</v>
      </c>
      <c r="R3194" t="s">
        <v>642</v>
      </c>
      <c r="T3194" t="s">
        <v>2719</v>
      </c>
      <c r="V3194" t="s">
        <v>2714</v>
      </c>
      <c r="W3194">
        <v>0.95</v>
      </c>
      <c r="X3194" t="b">
        <v>1</v>
      </c>
      <c r="Y3194" t="s">
        <v>2720</v>
      </c>
    </row>
    <row r="3195" spans="1:25" x14ac:dyDescent="0.35">
      <c r="A3195" t="s">
        <v>2976</v>
      </c>
      <c r="B3195" t="s">
        <v>1527</v>
      </c>
      <c r="C3195" t="s">
        <v>1679</v>
      </c>
      <c r="D3195">
        <v>0.33333333333333298</v>
      </c>
      <c r="E3195">
        <v>-0.26117523335607601</v>
      </c>
      <c r="F3195">
        <v>0.92784190002274303</v>
      </c>
      <c r="G3195">
        <v>1</v>
      </c>
      <c r="H3195">
        <v>0.33333333333333298</v>
      </c>
      <c r="I3195">
        <v>3</v>
      </c>
      <c r="J3195" t="s">
        <v>642</v>
      </c>
      <c r="K3195" t="s">
        <v>2786</v>
      </c>
      <c r="L3195" t="s">
        <v>2805</v>
      </c>
      <c r="N3195" t="s">
        <v>3308</v>
      </c>
      <c r="O3195" t="s">
        <v>2763</v>
      </c>
      <c r="P3195" t="s">
        <v>2963</v>
      </c>
      <c r="Q3195" t="s">
        <v>2831</v>
      </c>
      <c r="R3195" t="s">
        <v>642</v>
      </c>
      <c r="T3195" t="s">
        <v>2719</v>
      </c>
      <c r="V3195" t="s">
        <v>2714</v>
      </c>
      <c r="W3195">
        <v>0.95</v>
      </c>
      <c r="X3195" t="b">
        <v>1</v>
      </c>
      <c r="Y3195" t="s">
        <v>2720</v>
      </c>
    </row>
    <row r="3196" spans="1:25" x14ac:dyDescent="0.35">
      <c r="A3196" t="s">
        <v>2976</v>
      </c>
      <c r="B3196" t="s">
        <v>1497</v>
      </c>
      <c r="C3196" t="s">
        <v>1679</v>
      </c>
      <c r="D3196">
        <v>0.4</v>
      </c>
      <c r="E3196">
        <v>6.1599791340284503E-2</v>
      </c>
      <c r="F3196">
        <v>0.73840020865971601</v>
      </c>
      <c r="G3196">
        <v>4</v>
      </c>
      <c r="H3196">
        <v>0.4</v>
      </c>
      <c r="I3196">
        <v>10</v>
      </c>
      <c r="J3196" t="s">
        <v>642</v>
      </c>
      <c r="K3196" t="s">
        <v>2786</v>
      </c>
      <c r="L3196" t="s">
        <v>2805</v>
      </c>
      <c r="N3196" t="s">
        <v>3308</v>
      </c>
      <c r="O3196" t="s">
        <v>2763</v>
      </c>
      <c r="P3196" t="s">
        <v>2963</v>
      </c>
      <c r="Q3196" t="s">
        <v>2831</v>
      </c>
      <c r="R3196" t="s">
        <v>642</v>
      </c>
      <c r="T3196" t="s">
        <v>2719</v>
      </c>
      <c r="V3196" t="s">
        <v>2714</v>
      </c>
      <c r="W3196">
        <v>0.95</v>
      </c>
      <c r="X3196" t="b">
        <v>1</v>
      </c>
      <c r="Y3196" t="s">
        <v>2720</v>
      </c>
    </row>
    <row r="3197" spans="1:25" x14ac:dyDescent="0.35">
      <c r="A3197" t="s">
        <v>2976</v>
      </c>
      <c r="B3197" t="s">
        <v>1527</v>
      </c>
      <c r="C3197" t="s">
        <v>1680</v>
      </c>
      <c r="D3197">
        <v>0.33333333333333298</v>
      </c>
      <c r="E3197">
        <v>-0.26117523335607601</v>
      </c>
      <c r="F3197">
        <v>0.92784190002274303</v>
      </c>
      <c r="G3197">
        <v>1</v>
      </c>
      <c r="H3197">
        <v>0.33333333333333298</v>
      </c>
      <c r="I3197">
        <v>3</v>
      </c>
      <c r="J3197" t="s">
        <v>642</v>
      </c>
      <c r="K3197" t="s">
        <v>2786</v>
      </c>
      <c r="L3197" t="s">
        <v>2806</v>
      </c>
      <c r="N3197" t="s">
        <v>3308</v>
      </c>
      <c r="O3197" t="s">
        <v>2763</v>
      </c>
      <c r="P3197" t="s">
        <v>2963</v>
      </c>
      <c r="Q3197" t="s">
        <v>2831</v>
      </c>
      <c r="R3197" t="s">
        <v>642</v>
      </c>
      <c r="T3197" t="s">
        <v>2719</v>
      </c>
      <c r="V3197" t="s">
        <v>2714</v>
      </c>
      <c r="W3197">
        <v>0.95</v>
      </c>
      <c r="X3197" t="b">
        <v>1</v>
      </c>
      <c r="Y3197" t="s">
        <v>2720</v>
      </c>
    </row>
    <row r="3198" spans="1:25" x14ac:dyDescent="0.35">
      <c r="A3198" t="s">
        <v>2977</v>
      </c>
      <c r="B3198" t="s">
        <v>1527</v>
      </c>
      <c r="C3198" t="s">
        <v>1914</v>
      </c>
      <c r="D3198">
        <v>1</v>
      </c>
      <c r="E3198" t="e">
        <v>#NUM!</v>
      </c>
      <c r="F3198" t="e">
        <v>#NUM!</v>
      </c>
      <c r="G3198">
        <v>1</v>
      </c>
      <c r="H3198">
        <v>1</v>
      </c>
      <c r="I3198">
        <v>1</v>
      </c>
      <c r="J3198" t="s">
        <v>657</v>
      </c>
      <c r="K3198" t="s">
        <v>2786</v>
      </c>
      <c r="L3198" t="s">
        <v>2814</v>
      </c>
      <c r="N3198" t="s">
        <v>3308</v>
      </c>
      <c r="O3198" t="s">
        <v>2763</v>
      </c>
      <c r="P3198" t="s">
        <v>2963</v>
      </c>
      <c r="Q3198" t="s">
        <v>2978</v>
      </c>
      <c r="R3198" t="s">
        <v>657</v>
      </c>
      <c r="S3198" t="s">
        <v>1496</v>
      </c>
      <c r="T3198" t="s">
        <v>2719</v>
      </c>
      <c r="V3198" t="s">
        <v>2714</v>
      </c>
      <c r="W3198">
        <v>0.95</v>
      </c>
      <c r="X3198" t="b">
        <v>1</v>
      </c>
      <c r="Y3198" t="s">
        <v>2720</v>
      </c>
    </row>
    <row r="3199" spans="1:25" x14ac:dyDescent="0.35">
      <c r="A3199" t="s">
        <v>2979</v>
      </c>
      <c r="B3199" t="s">
        <v>1527</v>
      </c>
      <c r="C3199" t="s">
        <v>1518</v>
      </c>
      <c r="D3199">
        <v>1</v>
      </c>
      <c r="E3199" t="e">
        <v>#NUM!</v>
      </c>
      <c r="F3199" t="e">
        <v>#NUM!</v>
      </c>
      <c r="G3199">
        <v>1</v>
      </c>
      <c r="H3199">
        <v>1</v>
      </c>
      <c r="I3199">
        <v>1</v>
      </c>
      <c r="J3199" t="s">
        <v>681</v>
      </c>
      <c r="K3199" t="s">
        <v>2716</v>
      </c>
      <c r="L3199" t="s">
        <v>2818</v>
      </c>
      <c r="N3199" t="s">
        <v>3308</v>
      </c>
      <c r="O3199" t="s">
        <v>2763</v>
      </c>
      <c r="P3199" t="s">
        <v>2963</v>
      </c>
      <c r="Q3199" t="s">
        <v>2980</v>
      </c>
      <c r="R3199" t="s">
        <v>681</v>
      </c>
      <c r="S3199" t="s">
        <v>1496</v>
      </c>
      <c r="T3199" t="s">
        <v>2719</v>
      </c>
      <c r="V3199" t="s">
        <v>2714</v>
      </c>
      <c r="W3199">
        <v>0.95</v>
      </c>
      <c r="X3199" t="b">
        <v>1</v>
      </c>
      <c r="Y3199" t="s">
        <v>2720</v>
      </c>
    </row>
    <row r="3200" spans="1:25" x14ac:dyDescent="0.35">
      <c r="A3200" t="s">
        <v>2981</v>
      </c>
      <c r="B3200" t="s">
        <v>1527</v>
      </c>
      <c r="C3200" t="s">
        <v>1500</v>
      </c>
      <c r="D3200">
        <v>0.57142857142857095</v>
      </c>
      <c r="E3200">
        <v>0.18597476266887999</v>
      </c>
      <c r="F3200">
        <v>0.95688238018826299</v>
      </c>
      <c r="G3200">
        <v>4</v>
      </c>
      <c r="H3200">
        <v>0.57142857142857095</v>
      </c>
      <c r="I3200">
        <v>7</v>
      </c>
      <c r="J3200" t="s">
        <v>743</v>
      </c>
      <c r="K3200" t="s">
        <v>2716</v>
      </c>
      <c r="L3200" t="s">
        <v>2731</v>
      </c>
      <c r="N3200" t="s">
        <v>3308</v>
      </c>
      <c r="O3200" t="s">
        <v>2763</v>
      </c>
      <c r="P3200" t="s">
        <v>2982</v>
      </c>
      <c r="Q3200" t="s">
        <v>2983</v>
      </c>
      <c r="R3200" t="s">
        <v>743</v>
      </c>
      <c r="T3200" t="s">
        <v>2719</v>
      </c>
      <c r="V3200" t="s">
        <v>2714</v>
      </c>
      <c r="W3200">
        <v>0.95</v>
      </c>
      <c r="X3200" t="b">
        <v>1</v>
      </c>
      <c r="Y3200" t="s">
        <v>2720</v>
      </c>
    </row>
    <row r="3201" spans="1:25" x14ac:dyDescent="0.35">
      <c r="A3201" t="s">
        <v>2981</v>
      </c>
      <c r="B3201" t="s">
        <v>1527</v>
      </c>
      <c r="C3201" t="s">
        <v>1496</v>
      </c>
      <c r="D3201">
        <v>0.42857142857142899</v>
      </c>
      <c r="E3201">
        <v>4.3117619811736799E-2</v>
      </c>
      <c r="F3201">
        <v>0.81402523733111998</v>
      </c>
      <c r="G3201">
        <v>3</v>
      </c>
      <c r="H3201">
        <v>0.42857142857142899</v>
      </c>
      <c r="I3201">
        <v>7</v>
      </c>
      <c r="J3201" t="s">
        <v>743</v>
      </c>
      <c r="K3201" t="s">
        <v>2716</v>
      </c>
      <c r="L3201" t="s">
        <v>2733</v>
      </c>
      <c r="N3201" t="s">
        <v>3308</v>
      </c>
      <c r="O3201" t="s">
        <v>2763</v>
      </c>
      <c r="P3201" t="s">
        <v>2982</v>
      </c>
      <c r="Q3201" t="s">
        <v>2983</v>
      </c>
      <c r="R3201" t="s">
        <v>743</v>
      </c>
      <c r="T3201" t="s">
        <v>2719</v>
      </c>
      <c r="V3201" t="s">
        <v>2714</v>
      </c>
      <c r="W3201">
        <v>0.95</v>
      </c>
      <c r="X3201" t="b">
        <v>1</v>
      </c>
      <c r="Y3201" t="s">
        <v>2720</v>
      </c>
    </row>
    <row r="3202" spans="1:25" x14ac:dyDescent="0.35">
      <c r="A3202" t="s">
        <v>2981</v>
      </c>
      <c r="B3202" t="s">
        <v>1497</v>
      </c>
      <c r="C3202" t="s">
        <v>1500</v>
      </c>
      <c r="D3202">
        <v>0.9</v>
      </c>
      <c r="E3202">
        <v>0.761759582968074</v>
      </c>
      <c r="F3202">
        <v>1.0382404170319299</v>
      </c>
      <c r="G3202">
        <v>18</v>
      </c>
      <c r="H3202">
        <v>0.9</v>
      </c>
      <c r="I3202">
        <v>20</v>
      </c>
      <c r="J3202" t="s">
        <v>743</v>
      </c>
      <c r="K3202" t="s">
        <v>2716</v>
      </c>
      <c r="L3202" t="s">
        <v>2731</v>
      </c>
      <c r="N3202" t="s">
        <v>3308</v>
      </c>
      <c r="O3202" t="s">
        <v>2763</v>
      </c>
      <c r="P3202" t="s">
        <v>2982</v>
      </c>
      <c r="Q3202" t="s">
        <v>2983</v>
      </c>
      <c r="R3202" t="s">
        <v>743</v>
      </c>
      <c r="T3202" t="s">
        <v>2719</v>
      </c>
      <c r="V3202" t="s">
        <v>2714</v>
      </c>
      <c r="W3202">
        <v>0.95</v>
      </c>
      <c r="X3202" t="b">
        <v>1</v>
      </c>
      <c r="Y3202" t="s">
        <v>2720</v>
      </c>
    </row>
    <row r="3203" spans="1:25" x14ac:dyDescent="0.35">
      <c r="A3203" t="s">
        <v>2981</v>
      </c>
      <c r="B3203" t="s">
        <v>1497</v>
      </c>
      <c r="C3203" t="s">
        <v>1496</v>
      </c>
      <c r="D3203">
        <v>0.1</v>
      </c>
      <c r="E3203">
        <v>-3.8240417031925801E-2</v>
      </c>
      <c r="F3203">
        <v>0.238240417031926</v>
      </c>
      <c r="G3203">
        <v>2</v>
      </c>
      <c r="H3203">
        <v>0.1</v>
      </c>
      <c r="I3203">
        <v>20</v>
      </c>
      <c r="J3203" t="s">
        <v>743</v>
      </c>
      <c r="K3203" t="s">
        <v>2716</v>
      </c>
      <c r="L3203" t="s">
        <v>2733</v>
      </c>
      <c r="N3203" t="s">
        <v>3308</v>
      </c>
      <c r="O3203" t="s">
        <v>2763</v>
      </c>
      <c r="P3203" t="s">
        <v>2982</v>
      </c>
      <c r="Q3203" t="s">
        <v>2983</v>
      </c>
      <c r="R3203" t="s">
        <v>743</v>
      </c>
      <c r="T3203" t="s">
        <v>2719</v>
      </c>
      <c r="V3203" t="s">
        <v>2714</v>
      </c>
      <c r="W3203">
        <v>0.95</v>
      </c>
      <c r="X3203" t="b">
        <v>1</v>
      </c>
      <c r="Y3203" t="s">
        <v>2720</v>
      </c>
    </row>
    <row r="3204" spans="1:25" x14ac:dyDescent="0.35">
      <c r="A3204" t="s">
        <v>2984</v>
      </c>
      <c r="B3204" t="s">
        <v>1527</v>
      </c>
      <c r="C3204" t="s">
        <v>2079</v>
      </c>
      <c r="D3204">
        <v>0.75</v>
      </c>
      <c r="E3204">
        <v>0.29860326049047903</v>
      </c>
      <c r="F3204">
        <v>1.20139673950952</v>
      </c>
      <c r="G3204">
        <v>3</v>
      </c>
      <c r="H3204">
        <v>0.75</v>
      </c>
      <c r="I3204">
        <v>4</v>
      </c>
      <c r="J3204" t="s">
        <v>744</v>
      </c>
      <c r="K3204" t="s">
        <v>2786</v>
      </c>
      <c r="L3204" t="s">
        <v>2985</v>
      </c>
      <c r="N3204" t="s">
        <v>3308</v>
      </c>
      <c r="O3204" t="s">
        <v>2763</v>
      </c>
      <c r="P3204" t="s">
        <v>2982</v>
      </c>
      <c r="Q3204" t="s">
        <v>2986</v>
      </c>
      <c r="R3204" t="s">
        <v>744</v>
      </c>
      <c r="S3204" t="s">
        <v>1496</v>
      </c>
      <c r="T3204" t="s">
        <v>2719</v>
      </c>
      <c r="V3204" t="s">
        <v>2714</v>
      </c>
      <c r="W3204">
        <v>0.95</v>
      </c>
      <c r="X3204" t="b">
        <v>1</v>
      </c>
      <c r="Y3204" t="s">
        <v>2720</v>
      </c>
    </row>
    <row r="3205" spans="1:25" x14ac:dyDescent="0.35">
      <c r="A3205" t="s">
        <v>2984</v>
      </c>
      <c r="B3205" t="s">
        <v>1497</v>
      </c>
      <c r="C3205" t="s">
        <v>2079</v>
      </c>
      <c r="D3205">
        <v>0.83333333333333304</v>
      </c>
      <c r="E3205">
        <v>0.65019246176766798</v>
      </c>
      <c r="F3205">
        <v>1.0164742048990001</v>
      </c>
      <c r="G3205">
        <v>15</v>
      </c>
      <c r="H3205">
        <v>0.83333333333333304</v>
      </c>
      <c r="I3205">
        <v>18</v>
      </c>
      <c r="J3205" t="s">
        <v>744</v>
      </c>
      <c r="K3205" t="s">
        <v>2786</v>
      </c>
      <c r="L3205" t="s">
        <v>2985</v>
      </c>
      <c r="N3205" t="s">
        <v>3308</v>
      </c>
      <c r="O3205" t="s">
        <v>2763</v>
      </c>
      <c r="P3205" t="s">
        <v>2982</v>
      </c>
      <c r="Q3205" t="s">
        <v>2986</v>
      </c>
      <c r="R3205" t="s">
        <v>744</v>
      </c>
      <c r="S3205" t="s">
        <v>1496</v>
      </c>
      <c r="T3205" t="s">
        <v>2719</v>
      </c>
      <c r="V3205" t="s">
        <v>2714</v>
      </c>
      <c r="W3205">
        <v>0.95</v>
      </c>
      <c r="X3205" t="b">
        <v>1</v>
      </c>
      <c r="Y3205" t="s">
        <v>2720</v>
      </c>
    </row>
    <row r="3206" spans="1:25" x14ac:dyDescent="0.35">
      <c r="A3206" t="s">
        <v>2984</v>
      </c>
      <c r="B3206" t="s">
        <v>1527</v>
      </c>
      <c r="C3206" t="s">
        <v>1857</v>
      </c>
      <c r="D3206">
        <v>0.5</v>
      </c>
      <c r="E3206">
        <v>-2.1228058134282302E-2</v>
      </c>
      <c r="F3206">
        <v>1.0212280581342801</v>
      </c>
      <c r="G3206">
        <v>2</v>
      </c>
      <c r="H3206">
        <v>0.5</v>
      </c>
      <c r="I3206">
        <v>4</v>
      </c>
      <c r="J3206" t="s">
        <v>744</v>
      </c>
      <c r="K3206" t="s">
        <v>2786</v>
      </c>
      <c r="L3206" t="s">
        <v>2987</v>
      </c>
      <c r="N3206" t="s">
        <v>3308</v>
      </c>
      <c r="O3206" t="s">
        <v>2763</v>
      </c>
      <c r="P3206" t="s">
        <v>2982</v>
      </c>
      <c r="Q3206" t="s">
        <v>2986</v>
      </c>
      <c r="R3206" t="s">
        <v>744</v>
      </c>
      <c r="S3206" t="s">
        <v>1496</v>
      </c>
      <c r="T3206" t="s">
        <v>2719</v>
      </c>
      <c r="V3206" t="s">
        <v>2714</v>
      </c>
      <c r="W3206">
        <v>0.95</v>
      </c>
      <c r="X3206" t="b">
        <v>1</v>
      </c>
      <c r="Y3206" t="s">
        <v>2720</v>
      </c>
    </row>
    <row r="3207" spans="1:25" x14ac:dyDescent="0.35">
      <c r="A3207" t="s">
        <v>2984</v>
      </c>
      <c r="B3207" t="s">
        <v>1497</v>
      </c>
      <c r="C3207" t="s">
        <v>1857</v>
      </c>
      <c r="D3207">
        <v>0.38888888888888901</v>
      </c>
      <c r="E3207">
        <v>0.149323329756296</v>
      </c>
      <c r="F3207">
        <v>0.62845444802148098</v>
      </c>
      <c r="G3207">
        <v>7</v>
      </c>
      <c r="H3207">
        <v>0.38888888888888901</v>
      </c>
      <c r="I3207">
        <v>18</v>
      </c>
      <c r="J3207" t="s">
        <v>744</v>
      </c>
      <c r="K3207" t="s">
        <v>2786</v>
      </c>
      <c r="L3207" t="s">
        <v>2987</v>
      </c>
      <c r="N3207" t="s">
        <v>3308</v>
      </c>
      <c r="O3207" t="s">
        <v>2763</v>
      </c>
      <c r="P3207" t="s">
        <v>2982</v>
      </c>
      <c r="Q3207" t="s">
        <v>2986</v>
      </c>
      <c r="R3207" t="s">
        <v>744</v>
      </c>
      <c r="S3207" t="s">
        <v>1496</v>
      </c>
      <c r="T3207" t="s">
        <v>2719</v>
      </c>
      <c r="V3207" t="s">
        <v>2714</v>
      </c>
      <c r="W3207">
        <v>0.95</v>
      </c>
      <c r="X3207" t="b">
        <v>1</v>
      </c>
      <c r="Y3207" t="s">
        <v>2720</v>
      </c>
    </row>
    <row r="3208" spans="1:25" x14ac:dyDescent="0.35">
      <c r="A3208" t="s">
        <v>2984</v>
      </c>
      <c r="B3208" t="s">
        <v>1497</v>
      </c>
      <c r="C3208" t="s">
        <v>2988</v>
      </c>
      <c r="D3208">
        <v>5.5555555555555601E-2</v>
      </c>
      <c r="E3208">
        <v>-5.7009471600912201E-2</v>
      </c>
      <c r="F3208">
        <v>0.16812058271202299</v>
      </c>
      <c r="G3208">
        <v>1</v>
      </c>
      <c r="H3208">
        <v>5.5555555555555601E-2</v>
      </c>
      <c r="I3208">
        <v>18</v>
      </c>
      <c r="J3208" t="s">
        <v>744</v>
      </c>
      <c r="K3208" t="s">
        <v>2786</v>
      </c>
      <c r="L3208" t="s">
        <v>2989</v>
      </c>
      <c r="N3208" t="s">
        <v>3308</v>
      </c>
      <c r="O3208" t="s">
        <v>2763</v>
      </c>
      <c r="P3208" t="s">
        <v>2982</v>
      </c>
      <c r="Q3208" t="s">
        <v>2986</v>
      </c>
      <c r="R3208" t="s">
        <v>744</v>
      </c>
      <c r="S3208" t="s">
        <v>1496</v>
      </c>
      <c r="T3208" t="s">
        <v>2719</v>
      </c>
      <c r="V3208" t="s">
        <v>2714</v>
      </c>
      <c r="W3208">
        <v>0.95</v>
      </c>
      <c r="X3208" t="b">
        <v>1</v>
      </c>
      <c r="Y3208" t="s">
        <v>2720</v>
      </c>
    </row>
    <row r="3209" spans="1:25" x14ac:dyDescent="0.35">
      <c r="A3209" t="s">
        <v>2984</v>
      </c>
      <c r="B3209" t="s">
        <v>1527</v>
      </c>
      <c r="C3209" t="s">
        <v>2990</v>
      </c>
      <c r="D3209">
        <v>0.25</v>
      </c>
      <c r="E3209">
        <v>-0.201396739509521</v>
      </c>
      <c r="F3209">
        <v>0.70139673950952097</v>
      </c>
      <c r="G3209">
        <v>1</v>
      </c>
      <c r="H3209">
        <v>0.25</v>
      </c>
      <c r="I3209">
        <v>4</v>
      </c>
      <c r="J3209" t="s">
        <v>744</v>
      </c>
      <c r="K3209" t="s">
        <v>2786</v>
      </c>
      <c r="L3209" t="s">
        <v>2991</v>
      </c>
      <c r="N3209" t="s">
        <v>3308</v>
      </c>
      <c r="O3209" t="s">
        <v>2763</v>
      </c>
      <c r="P3209" t="s">
        <v>2982</v>
      </c>
      <c r="Q3209" t="s">
        <v>2986</v>
      </c>
      <c r="R3209" t="s">
        <v>744</v>
      </c>
      <c r="S3209" t="s">
        <v>1496</v>
      </c>
      <c r="T3209" t="s">
        <v>2719</v>
      </c>
      <c r="V3209" t="s">
        <v>2714</v>
      </c>
      <c r="W3209">
        <v>0.95</v>
      </c>
      <c r="X3209" t="b">
        <v>1</v>
      </c>
      <c r="Y3209" t="s">
        <v>2720</v>
      </c>
    </row>
    <row r="3210" spans="1:25" x14ac:dyDescent="0.35">
      <c r="A3210" t="s">
        <v>2984</v>
      </c>
      <c r="B3210" t="s">
        <v>1497</v>
      </c>
      <c r="C3210" t="s">
        <v>2990</v>
      </c>
      <c r="D3210">
        <v>0.11111111111111099</v>
      </c>
      <c r="E3210">
        <v>-4.3326832039787301E-2</v>
      </c>
      <c r="F3210">
        <v>0.26554905426200998</v>
      </c>
      <c r="G3210">
        <v>2</v>
      </c>
      <c r="H3210">
        <v>0.11111111111111099</v>
      </c>
      <c r="I3210">
        <v>18</v>
      </c>
      <c r="J3210" t="s">
        <v>744</v>
      </c>
      <c r="K3210" t="s">
        <v>2786</v>
      </c>
      <c r="L3210" t="s">
        <v>2991</v>
      </c>
      <c r="N3210" t="s">
        <v>3308</v>
      </c>
      <c r="O3210" t="s">
        <v>2763</v>
      </c>
      <c r="P3210" t="s">
        <v>2982</v>
      </c>
      <c r="Q3210" t="s">
        <v>2986</v>
      </c>
      <c r="R3210" t="s">
        <v>744</v>
      </c>
      <c r="S3210" t="s">
        <v>1496</v>
      </c>
      <c r="T3210" t="s">
        <v>2719</v>
      </c>
      <c r="V3210" t="s">
        <v>2714</v>
      </c>
      <c r="W3210">
        <v>0.95</v>
      </c>
      <c r="X3210" t="b">
        <v>1</v>
      </c>
      <c r="Y3210" t="s">
        <v>2720</v>
      </c>
    </row>
    <row r="3211" spans="1:25" x14ac:dyDescent="0.35">
      <c r="A3211" t="s">
        <v>2984</v>
      </c>
      <c r="B3211" t="s">
        <v>1527</v>
      </c>
      <c r="C3211" t="s">
        <v>1785</v>
      </c>
      <c r="D3211">
        <v>0.25</v>
      </c>
      <c r="E3211">
        <v>-0.201396739509521</v>
      </c>
      <c r="F3211">
        <v>0.70139673950952097</v>
      </c>
      <c r="G3211">
        <v>1</v>
      </c>
      <c r="H3211">
        <v>0.25</v>
      </c>
      <c r="I3211">
        <v>4</v>
      </c>
      <c r="J3211" t="s">
        <v>744</v>
      </c>
      <c r="K3211" t="s">
        <v>2786</v>
      </c>
      <c r="L3211" t="s">
        <v>2992</v>
      </c>
      <c r="N3211" t="s">
        <v>3308</v>
      </c>
      <c r="O3211" t="s">
        <v>2763</v>
      </c>
      <c r="P3211" t="s">
        <v>2982</v>
      </c>
      <c r="Q3211" t="s">
        <v>2986</v>
      </c>
      <c r="R3211" t="s">
        <v>744</v>
      </c>
      <c r="S3211" t="s">
        <v>1496</v>
      </c>
      <c r="T3211" t="s">
        <v>2719</v>
      </c>
      <c r="V3211" t="s">
        <v>2714</v>
      </c>
      <c r="W3211">
        <v>0.95</v>
      </c>
      <c r="X3211" t="b">
        <v>1</v>
      </c>
      <c r="Y3211" t="s">
        <v>2720</v>
      </c>
    </row>
    <row r="3212" spans="1:25" x14ac:dyDescent="0.35">
      <c r="A3212" t="s">
        <v>2984</v>
      </c>
      <c r="B3212" t="s">
        <v>1497</v>
      </c>
      <c r="C3212" t="s">
        <v>1785</v>
      </c>
      <c r="D3212">
        <v>0.33333333333333298</v>
      </c>
      <c r="E3212">
        <v>0.10167641860698599</v>
      </c>
      <c r="F3212">
        <v>0.56499024805968101</v>
      </c>
      <c r="G3212">
        <v>6</v>
      </c>
      <c r="H3212">
        <v>0.33333333333333298</v>
      </c>
      <c r="I3212">
        <v>18</v>
      </c>
      <c r="J3212" t="s">
        <v>744</v>
      </c>
      <c r="K3212" t="s">
        <v>2786</v>
      </c>
      <c r="L3212" t="s">
        <v>2992</v>
      </c>
      <c r="N3212" t="s">
        <v>3308</v>
      </c>
      <c r="O3212" t="s">
        <v>2763</v>
      </c>
      <c r="P3212" t="s">
        <v>2982</v>
      </c>
      <c r="Q3212" t="s">
        <v>2986</v>
      </c>
      <c r="R3212" t="s">
        <v>744</v>
      </c>
      <c r="S3212" t="s">
        <v>1496</v>
      </c>
      <c r="T3212" t="s">
        <v>2719</v>
      </c>
      <c r="V3212" t="s">
        <v>2714</v>
      </c>
      <c r="W3212">
        <v>0.95</v>
      </c>
      <c r="X3212" t="b">
        <v>1</v>
      </c>
      <c r="Y3212" t="s">
        <v>2720</v>
      </c>
    </row>
    <row r="3213" spans="1:25" x14ac:dyDescent="0.35">
      <c r="A3213" t="s">
        <v>2984</v>
      </c>
      <c r="B3213" t="s">
        <v>1527</v>
      </c>
      <c r="C3213" t="s">
        <v>2993</v>
      </c>
      <c r="D3213">
        <v>0.25</v>
      </c>
      <c r="E3213">
        <v>-0.201396739509521</v>
      </c>
      <c r="F3213">
        <v>0.70139673950952097</v>
      </c>
      <c r="G3213">
        <v>1</v>
      </c>
      <c r="H3213">
        <v>0.25</v>
      </c>
      <c r="I3213">
        <v>4</v>
      </c>
      <c r="J3213" t="s">
        <v>744</v>
      </c>
      <c r="K3213" t="s">
        <v>2786</v>
      </c>
      <c r="L3213" t="s">
        <v>2994</v>
      </c>
      <c r="N3213" t="s">
        <v>3308</v>
      </c>
      <c r="O3213" t="s">
        <v>2763</v>
      </c>
      <c r="P3213" t="s">
        <v>2982</v>
      </c>
      <c r="Q3213" t="s">
        <v>2986</v>
      </c>
      <c r="R3213" t="s">
        <v>744</v>
      </c>
      <c r="S3213" t="s">
        <v>1496</v>
      </c>
      <c r="T3213" t="s">
        <v>2719</v>
      </c>
      <c r="V3213" t="s">
        <v>2714</v>
      </c>
      <c r="W3213">
        <v>0.95</v>
      </c>
      <c r="X3213" t="b">
        <v>1</v>
      </c>
      <c r="Y3213" t="s">
        <v>2720</v>
      </c>
    </row>
    <row r="3214" spans="1:25" x14ac:dyDescent="0.35">
      <c r="A3214" t="s">
        <v>2984</v>
      </c>
      <c r="B3214" t="s">
        <v>1497</v>
      </c>
      <c r="C3214" t="s">
        <v>2993</v>
      </c>
      <c r="D3214">
        <v>5.5555555555555601E-2</v>
      </c>
      <c r="E3214">
        <v>-5.7009471600912201E-2</v>
      </c>
      <c r="F3214">
        <v>0.16812058271202299</v>
      </c>
      <c r="G3214">
        <v>1</v>
      </c>
      <c r="H3214">
        <v>5.5555555555555601E-2</v>
      </c>
      <c r="I3214">
        <v>18</v>
      </c>
      <c r="J3214" t="s">
        <v>744</v>
      </c>
      <c r="K3214" t="s">
        <v>2786</v>
      </c>
      <c r="L3214" t="s">
        <v>2994</v>
      </c>
      <c r="N3214" t="s">
        <v>3308</v>
      </c>
      <c r="O3214" t="s">
        <v>2763</v>
      </c>
      <c r="P3214" t="s">
        <v>2982</v>
      </c>
      <c r="Q3214" t="s">
        <v>2986</v>
      </c>
      <c r="R3214" t="s">
        <v>744</v>
      </c>
      <c r="S3214" t="s">
        <v>1496</v>
      </c>
      <c r="T3214" t="s">
        <v>2719</v>
      </c>
      <c r="V3214" t="s">
        <v>2714</v>
      </c>
      <c r="W3214">
        <v>0.95</v>
      </c>
      <c r="X3214" t="b">
        <v>1</v>
      </c>
      <c r="Y3214" t="s">
        <v>2720</v>
      </c>
    </row>
    <row r="3215" spans="1:25" x14ac:dyDescent="0.35">
      <c r="A3215" t="s">
        <v>2984</v>
      </c>
      <c r="B3215" t="s">
        <v>1497</v>
      </c>
      <c r="C3215" t="s">
        <v>2995</v>
      </c>
      <c r="D3215">
        <v>5.5555555555555601E-2</v>
      </c>
      <c r="E3215">
        <v>-5.7009471600912201E-2</v>
      </c>
      <c r="F3215">
        <v>0.16812058271202299</v>
      </c>
      <c r="G3215">
        <v>1</v>
      </c>
      <c r="H3215">
        <v>5.5555555555555601E-2</v>
      </c>
      <c r="I3215">
        <v>18</v>
      </c>
      <c r="J3215" t="s">
        <v>744</v>
      </c>
      <c r="K3215" t="s">
        <v>2786</v>
      </c>
      <c r="L3215" t="s">
        <v>2996</v>
      </c>
      <c r="N3215" t="s">
        <v>3308</v>
      </c>
      <c r="O3215" t="s">
        <v>2763</v>
      </c>
      <c r="P3215" t="s">
        <v>2982</v>
      </c>
      <c r="Q3215" t="s">
        <v>2986</v>
      </c>
      <c r="R3215" t="s">
        <v>744</v>
      </c>
      <c r="S3215" t="s">
        <v>1496</v>
      </c>
      <c r="T3215" t="s">
        <v>2719</v>
      </c>
      <c r="V3215" t="s">
        <v>2714</v>
      </c>
      <c r="W3215">
        <v>0.95</v>
      </c>
      <c r="X3215" t="b">
        <v>1</v>
      </c>
      <c r="Y3215" t="s">
        <v>2720</v>
      </c>
    </row>
    <row r="3216" spans="1:25" x14ac:dyDescent="0.35">
      <c r="A3216" t="s">
        <v>2984</v>
      </c>
      <c r="B3216" t="s">
        <v>1497</v>
      </c>
      <c r="C3216" t="s">
        <v>2997</v>
      </c>
      <c r="D3216">
        <v>5.5555555555555601E-2</v>
      </c>
      <c r="E3216">
        <v>-5.7009471600912201E-2</v>
      </c>
      <c r="F3216">
        <v>0.16812058271202299</v>
      </c>
      <c r="G3216">
        <v>1</v>
      </c>
      <c r="H3216">
        <v>5.5555555555555601E-2</v>
      </c>
      <c r="I3216">
        <v>18</v>
      </c>
      <c r="J3216" t="s">
        <v>744</v>
      </c>
      <c r="K3216" t="s">
        <v>2786</v>
      </c>
      <c r="L3216" t="s">
        <v>2998</v>
      </c>
      <c r="N3216" t="s">
        <v>3308</v>
      </c>
      <c r="O3216" t="s">
        <v>2763</v>
      </c>
      <c r="P3216" t="s">
        <v>2982</v>
      </c>
      <c r="Q3216" t="s">
        <v>2986</v>
      </c>
      <c r="R3216" t="s">
        <v>744</v>
      </c>
      <c r="S3216" t="s">
        <v>1496</v>
      </c>
      <c r="T3216" t="s">
        <v>2719</v>
      </c>
      <c r="V3216" t="s">
        <v>2714</v>
      </c>
      <c r="W3216">
        <v>0.95</v>
      </c>
      <c r="X3216" t="b">
        <v>1</v>
      </c>
      <c r="Y3216" t="s">
        <v>2720</v>
      </c>
    </row>
    <row r="3217" spans="1:25" x14ac:dyDescent="0.35">
      <c r="A3217" t="s">
        <v>2999</v>
      </c>
      <c r="B3217" t="s">
        <v>1527</v>
      </c>
      <c r="C3217" t="s">
        <v>2079</v>
      </c>
      <c r="D3217">
        <v>0.66666666666666696</v>
      </c>
      <c r="E3217">
        <v>-9.0911211298677699E-2</v>
      </c>
      <c r="F3217">
        <v>1.42424454463201</v>
      </c>
      <c r="G3217">
        <v>2</v>
      </c>
      <c r="H3217">
        <v>0.66666666666666696</v>
      </c>
      <c r="I3217">
        <v>3</v>
      </c>
      <c r="J3217" t="s">
        <v>762</v>
      </c>
      <c r="K3217" t="s">
        <v>2786</v>
      </c>
      <c r="L3217" t="s">
        <v>2985</v>
      </c>
      <c r="N3217" t="s">
        <v>3308</v>
      </c>
      <c r="O3217" t="s">
        <v>2763</v>
      </c>
      <c r="P3217" t="s">
        <v>2982</v>
      </c>
      <c r="Q3217" t="s">
        <v>3000</v>
      </c>
      <c r="R3217" t="s">
        <v>762</v>
      </c>
      <c r="S3217" t="s">
        <v>1496</v>
      </c>
      <c r="T3217" t="s">
        <v>2719</v>
      </c>
      <c r="V3217" t="s">
        <v>2714</v>
      </c>
      <c r="W3217">
        <v>0.95</v>
      </c>
      <c r="X3217" t="b">
        <v>1</v>
      </c>
      <c r="Y3217" t="s">
        <v>2720</v>
      </c>
    </row>
    <row r="3218" spans="1:25" x14ac:dyDescent="0.35">
      <c r="A3218" t="s">
        <v>2999</v>
      </c>
      <c r="B3218" t="s">
        <v>1527</v>
      </c>
      <c r="C3218" t="s">
        <v>1857</v>
      </c>
      <c r="D3218">
        <v>0.66666666666666696</v>
      </c>
      <c r="E3218">
        <v>-9.0911211298677699E-2</v>
      </c>
      <c r="F3218">
        <v>1.42424454463201</v>
      </c>
      <c r="G3218">
        <v>2</v>
      </c>
      <c r="H3218">
        <v>0.66666666666666696</v>
      </c>
      <c r="I3218">
        <v>3</v>
      </c>
      <c r="J3218" t="s">
        <v>762</v>
      </c>
      <c r="K3218" t="s">
        <v>2786</v>
      </c>
      <c r="L3218" t="s">
        <v>2987</v>
      </c>
      <c r="N3218" t="s">
        <v>3308</v>
      </c>
      <c r="O3218" t="s">
        <v>2763</v>
      </c>
      <c r="P3218" t="s">
        <v>2982</v>
      </c>
      <c r="Q3218" t="s">
        <v>3000</v>
      </c>
      <c r="R3218" t="s">
        <v>762</v>
      </c>
      <c r="S3218" t="s">
        <v>1496</v>
      </c>
      <c r="T3218" t="s">
        <v>2719</v>
      </c>
      <c r="V3218" t="s">
        <v>2714</v>
      </c>
      <c r="W3218">
        <v>0.95</v>
      </c>
      <c r="X3218" t="b">
        <v>1</v>
      </c>
      <c r="Y3218" t="s">
        <v>2720</v>
      </c>
    </row>
    <row r="3219" spans="1:25" x14ac:dyDescent="0.35">
      <c r="A3219" t="s">
        <v>2999</v>
      </c>
      <c r="B3219" t="s">
        <v>1497</v>
      </c>
      <c r="C3219" t="s">
        <v>1857</v>
      </c>
      <c r="D3219">
        <v>0.5</v>
      </c>
      <c r="E3219">
        <v>-0.48412253149464302</v>
      </c>
      <c r="F3219">
        <v>1.48412253149464</v>
      </c>
      <c r="G3219">
        <v>1</v>
      </c>
      <c r="H3219">
        <v>0.5</v>
      </c>
      <c r="I3219">
        <v>2</v>
      </c>
      <c r="J3219" t="s">
        <v>762</v>
      </c>
      <c r="K3219" t="s">
        <v>2786</v>
      </c>
      <c r="L3219" t="s">
        <v>2987</v>
      </c>
      <c r="N3219" t="s">
        <v>3308</v>
      </c>
      <c r="O3219" t="s">
        <v>2763</v>
      </c>
      <c r="P3219" t="s">
        <v>2982</v>
      </c>
      <c r="Q3219" t="s">
        <v>3000</v>
      </c>
      <c r="R3219" t="s">
        <v>762</v>
      </c>
      <c r="S3219" t="s">
        <v>1496</v>
      </c>
      <c r="T3219" t="s">
        <v>2719</v>
      </c>
      <c r="V3219" t="s">
        <v>2714</v>
      </c>
      <c r="W3219">
        <v>0.95</v>
      </c>
      <c r="X3219" t="b">
        <v>1</v>
      </c>
      <c r="Y3219" t="s">
        <v>2720</v>
      </c>
    </row>
    <row r="3220" spans="1:25" x14ac:dyDescent="0.35">
      <c r="A3220" t="s">
        <v>2999</v>
      </c>
      <c r="B3220" t="s">
        <v>1527</v>
      </c>
      <c r="C3220" t="s">
        <v>1785</v>
      </c>
      <c r="D3220">
        <v>0.33333333333333298</v>
      </c>
      <c r="E3220">
        <v>-0.424244544632011</v>
      </c>
      <c r="F3220">
        <v>1.0909112112986801</v>
      </c>
      <c r="G3220">
        <v>1</v>
      </c>
      <c r="H3220">
        <v>0.33333333333333298</v>
      </c>
      <c r="I3220">
        <v>3</v>
      </c>
      <c r="J3220" t="s">
        <v>762</v>
      </c>
      <c r="K3220" t="s">
        <v>2786</v>
      </c>
      <c r="L3220" t="s">
        <v>2992</v>
      </c>
      <c r="N3220" t="s">
        <v>3308</v>
      </c>
      <c r="O3220" t="s">
        <v>2763</v>
      </c>
      <c r="P3220" t="s">
        <v>2982</v>
      </c>
      <c r="Q3220" t="s">
        <v>3000</v>
      </c>
      <c r="R3220" t="s">
        <v>762</v>
      </c>
      <c r="S3220" t="s">
        <v>1496</v>
      </c>
      <c r="T3220" t="s">
        <v>2719</v>
      </c>
      <c r="V3220" t="s">
        <v>2714</v>
      </c>
      <c r="W3220">
        <v>0.95</v>
      </c>
      <c r="X3220" t="b">
        <v>1</v>
      </c>
      <c r="Y3220" t="s">
        <v>2720</v>
      </c>
    </row>
    <row r="3221" spans="1:25" x14ac:dyDescent="0.35">
      <c r="A3221" t="s">
        <v>2999</v>
      </c>
      <c r="B3221" t="s">
        <v>1497</v>
      </c>
      <c r="C3221" t="s">
        <v>1785</v>
      </c>
      <c r="D3221">
        <v>0.5</v>
      </c>
      <c r="E3221">
        <v>-0.48412253149464302</v>
      </c>
      <c r="F3221">
        <v>1.48412253149464</v>
      </c>
      <c r="G3221">
        <v>1</v>
      </c>
      <c r="H3221">
        <v>0.5</v>
      </c>
      <c r="I3221">
        <v>2</v>
      </c>
      <c r="J3221" t="s">
        <v>762</v>
      </c>
      <c r="K3221" t="s">
        <v>2786</v>
      </c>
      <c r="L3221" t="s">
        <v>2992</v>
      </c>
      <c r="N3221" t="s">
        <v>3308</v>
      </c>
      <c r="O3221" t="s">
        <v>2763</v>
      </c>
      <c r="P3221" t="s">
        <v>2982</v>
      </c>
      <c r="Q3221" t="s">
        <v>3000</v>
      </c>
      <c r="R3221" t="s">
        <v>762</v>
      </c>
      <c r="S3221" t="s">
        <v>1496</v>
      </c>
      <c r="T3221" t="s">
        <v>2719</v>
      </c>
      <c r="V3221" t="s">
        <v>2714</v>
      </c>
      <c r="W3221">
        <v>0.95</v>
      </c>
      <c r="X3221" t="b">
        <v>1</v>
      </c>
      <c r="Y3221" t="s">
        <v>2720</v>
      </c>
    </row>
    <row r="3222" spans="1:25" x14ac:dyDescent="0.35">
      <c r="A3222" t="s">
        <v>2999</v>
      </c>
      <c r="B3222" t="s">
        <v>1497</v>
      </c>
      <c r="C3222" t="s">
        <v>3001</v>
      </c>
      <c r="D3222">
        <v>0.5</v>
      </c>
      <c r="E3222">
        <v>-0.48412253149464302</v>
      </c>
      <c r="F3222">
        <v>1.48412253149464</v>
      </c>
      <c r="G3222">
        <v>1</v>
      </c>
      <c r="H3222">
        <v>0.5</v>
      </c>
      <c r="I3222">
        <v>2</v>
      </c>
      <c r="J3222" t="s">
        <v>762</v>
      </c>
      <c r="K3222" t="s">
        <v>2786</v>
      </c>
      <c r="L3222" t="s">
        <v>3002</v>
      </c>
      <c r="N3222" t="s">
        <v>3308</v>
      </c>
      <c r="O3222" t="s">
        <v>2763</v>
      </c>
      <c r="P3222" t="s">
        <v>2982</v>
      </c>
      <c r="Q3222" t="s">
        <v>3000</v>
      </c>
      <c r="R3222" t="s">
        <v>762</v>
      </c>
      <c r="S3222" t="s">
        <v>1496</v>
      </c>
      <c r="T3222" t="s">
        <v>2719</v>
      </c>
      <c r="V3222" t="s">
        <v>2714</v>
      </c>
      <c r="W3222">
        <v>0.95</v>
      </c>
      <c r="X3222" t="b">
        <v>1</v>
      </c>
      <c r="Y3222" t="s">
        <v>2720</v>
      </c>
    </row>
    <row r="3223" spans="1:25" x14ac:dyDescent="0.35">
      <c r="A3223" t="s">
        <v>3003</v>
      </c>
      <c r="B3223" t="s">
        <v>1497</v>
      </c>
      <c r="C3223" t="s">
        <v>1579</v>
      </c>
      <c r="D3223">
        <v>0.4</v>
      </c>
      <c r="E3223">
        <v>0.17425434429481901</v>
      </c>
      <c r="F3223">
        <v>0.62574565570518104</v>
      </c>
      <c r="G3223">
        <v>8</v>
      </c>
      <c r="H3223">
        <v>0.4</v>
      </c>
      <c r="I3223">
        <v>20</v>
      </c>
      <c r="J3223" t="s">
        <v>780</v>
      </c>
      <c r="K3223" t="s">
        <v>2786</v>
      </c>
      <c r="L3223" t="s">
        <v>2800</v>
      </c>
      <c r="N3223" t="s">
        <v>3308</v>
      </c>
      <c r="O3223" t="s">
        <v>2763</v>
      </c>
      <c r="P3223" t="s">
        <v>2982</v>
      </c>
      <c r="Q3223" t="s">
        <v>2831</v>
      </c>
      <c r="R3223" t="s">
        <v>780</v>
      </c>
      <c r="T3223" t="s">
        <v>2719</v>
      </c>
      <c r="V3223" t="s">
        <v>2714</v>
      </c>
      <c r="W3223">
        <v>0.95</v>
      </c>
      <c r="X3223" t="b">
        <v>1</v>
      </c>
      <c r="Y3223" t="s">
        <v>2720</v>
      </c>
    </row>
    <row r="3224" spans="1:25" x14ac:dyDescent="0.35">
      <c r="A3224" t="s">
        <v>3003</v>
      </c>
      <c r="B3224" t="s">
        <v>1527</v>
      </c>
      <c r="C3224" t="s">
        <v>1505</v>
      </c>
      <c r="D3224">
        <v>0.42857142857142899</v>
      </c>
      <c r="E3224">
        <v>4.3117619811736799E-2</v>
      </c>
      <c r="F3224">
        <v>0.81402523733111998</v>
      </c>
      <c r="G3224">
        <v>3</v>
      </c>
      <c r="H3224">
        <v>0.42857142857142899</v>
      </c>
      <c r="I3224">
        <v>7</v>
      </c>
      <c r="J3224" t="s">
        <v>780</v>
      </c>
      <c r="K3224" t="s">
        <v>2786</v>
      </c>
      <c r="L3224" t="s">
        <v>2804</v>
      </c>
      <c r="N3224" t="s">
        <v>3308</v>
      </c>
      <c r="O3224" t="s">
        <v>2763</v>
      </c>
      <c r="P3224" t="s">
        <v>2982</v>
      </c>
      <c r="Q3224" t="s">
        <v>2831</v>
      </c>
      <c r="R3224" t="s">
        <v>780</v>
      </c>
      <c r="T3224" t="s">
        <v>2719</v>
      </c>
      <c r="V3224" t="s">
        <v>2714</v>
      </c>
      <c r="W3224">
        <v>0.95</v>
      </c>
      <c r="X3224" t="b">
        <v>1</v>
      </c>
      <c r="Y3224" t="s">
        <v>2720</v>
      </c>
    </row>
    <row r="3225" spans="1:25" x14ac:dyDescent="0.35">
      <c r="A3225" t="s">
        <v>3003</v>
      </c>
      <c r="B3225" t="s">
        <v>1497</v>
      </c>
      <c r="C3225" t="s">
        <v>1505</v>
      </c>
      <c r="D3225">
        <v>0.3</v>
      </c>
      <c r="E3225">
        <v>8.88342749496457E-2</v>
      </c>
      <c r="F3225">
        <v>0.51116572505035396</v>
      </c>
      <c r="G3225">
        <v>6</v>
      </c>
      <c r="H3225">
        <v>0.3</v>
      </c>
      <c r="I3225">
        <v>20</v>
      </c>
      <c r="J3225" t="s">
        <v>780</v>
      </c>
      <c r="K3225" t="s">
        <v>2786</v>
      </c>
      <c r="L3225" t="s">
        <v>2804</v>
      </c>
      <c r="N3225" t="s">
        <v>3308</v>
      </c>
      <c r="O3225" t="s">
        <v>2763</v>
      </c>
      <c r="P3225" t="s">
        <v>2982</v>
      </c>
      <c r="Q3225" t="s">
        <v>2831</v>
      </c>
      <c r="R3225" t="s">
        <v>780</v>
      </c>
      <c r="T3225" t="s">
        <v>2719</v>
      </c>
      <c r="V3225" t="s">
        <v>2714</v>
      </c>
      <c r="W3225">
        <v>0.95</v>
      </c>
      <c r="X3225" t="b">
        <v>1</v>
      </c>
      <c r="Y3225" t="s">
        <v>2720</v>
      </c>
    </row>
    <row r="3226" spans="1:25" x14ac:dyDescent="0.35">
      <c r="A3226" t="s">
        <v>3003</v>
      </c>
      <c r="B3226" t="s">
        <v>1527</v>
      </c>
      <c r="C3226" t="s">
        <v>1679</v>
      </c>
      <c r="D3226">
        <v>0.42857142857142899</v>
      </c>
      <c r="E3226">
        <v>4.3117619811736702E-2</v>
      </c>
      <c r="F3226">
        <v>0.81402523733111998</v>
      </c>
      <c r="G3226">
        <v>3</v>
      </c>
      <c r="H3226">
        <v>0.42857142857142899</v>
      </c>
      <c r="I3226">
        <v>7</v>
      </c>
      <c r="J3226" t="s">
        <v>780</v>
      </c>
      <c r="K3226" t="s">
        <v>2786</v>
      </c>
      <c r="L3226" t="s">
        <v>2805</v>
      </c>
      <c r="N3226" t="s">
        <v>3308</v>
      </c>
      <c r="O3226" t="s">
        <v>2763</v>
      </c>
      <c r="P3226" t="s">
        <v>2982</v>
      </c>
      <c r="Q3226" t="s">
        <v>2831</v>
      </c>
      <c r="R3226" t="s">
        <v>780</v>
      </c>
      <c r="T3226" t="s">
        <v>2719</v>
      </c>
      <c r="V3226" t="s">
        <v>2714</v>
      </c>
      <c r="W3226">
        <v>0.95</v>
      </c>
      <c r="X3226" t="b">
        <v>1</v>
      </c>
      <c r="Y3226" t="s">
        <v>2720</v>
      </c>
    </row>
    <row r="3227" spans="1:25" x14ac:dyDescent="0.35">
      <c r="A3227" t="s">
        <v>3003</v>
      </c>
      <c r="B3227" t="s">
        <v>1497</v>
      </c>
      <c r="C3227" t="s">
        <v>1679</v>
      </c>
      <c r="D3227">
        <v>0.45</v>
      </c>
      <c r="E3227">
        <v>0.220754202921423</v>
      </c>
      <c r="F3227">
        <v>0.67924579707857702</v>
      </c>
      <c r="G3227">
        <v>9</v>
      </c>
      <c r="H3227">
        <v>0.45</v>
      </c>
      <c r="I3227">
        <v>20</v>
      </c>
      <c r="J3227" t="s">
        <v>780</v>
      </c>
      <c r="K3227" t="s">
        <v>2786</v>
      </c>
      <c r="L3227" t="s">
        <v>2805</v>
      </c>
      <c r="N3227" t="s">
        <v>3308</v>
      </c>
      <c r="O3227" t="s">
        <v>2763</v>
      </c>
      <c r="P3227" t="s">
        <v>2982</v>
      </c>
      <c r="Q3227" t="s">
        <v>2831</v>
      </c>
      <c r="R3227" t="s">
        <v>780</v>
      </c>
      <c r="T3227" t="s">
        <v>2719</v>
      </c>
      <c r="V3227" t="s">
        <v>2714</v>
      </c>
      <c r="W3227">
        <v>0.95</v>
      </c>
      <c r="X3227" t="b">
        <v>1</v>
      </c>
      <c r="Y3227" t="s">
        <v>2720</v>
      </c>
    </row>
    <row r="3228" spans="1:25" x14ac:dyDescent="0.35">
      <c r="A3228" t="s">
        <v>3003</v>
      </c>
      <c r="B3228" t="s">
        <v>1527</v>
      </c>
      <c r="C3228" t="s">
        <v>1680</v>
      </c>
      <c r="D3228">
        <v>0.42857142857142899</v>
      </c>
      <c r="E3228">
        <v>4.3117619811736799E-2</v>
      </c>
      <c r="F3228">
        <v>0.81402523733111998</v>
      </c>
      <c r="G3228">
        <v>3</v>
      </c>
      <c r="H3228">
        <v>0.42857142857142899</v>
      </c>
      <c r="I3228">
        <v>7</v>
      </c>
      <c r="J3228" t="s">
        <v>780</v>
      </c>
      <c r="K3228" t="s">
        <v>2786</v>
      </c>
      <c r="L3228" t="s">
        <v>2806</v>
      </c>
      <c r="N3228" t="s">
        <v>3308</v>
      </c>
      <c r="O3228" t="s">
        <v>2763</v>
      </c>
      <c r="P3228" t="s">
        <v>2982</v>
      </c>
      <c r="Q3228" t="s">
        <v>2831</v>
      </c>
      <c r="R3228" t="s">
        <v>780</v>
      </c>
      <c r="T3228" t="s">
        <v>2719</v>
      </c>
      <c r="V3228" t="s">
        <v>2714</v>
      </c>
      <c r="W3228">
        <v>0.95</v>
      </c>
      <c r="X3228" t="b">
        <v>1</v>
      </c>
      <c r="Y3228" t="s">
        <v>2720</v>
      </c>
    </row>
    <row r="3229" spans="1:25" x14ac:dyDescent="0.35">
      <c r="A3229" t="s">
        <v>3003</v>
      </c>
      <c r="B3229" t="s">
        <v>1497</v>
      </c>
      <c r="C3229" t="s">
        <v>1680</v>
      </c>
      <c r="D3229">
        <v>0.15</v>
      </c>
      <c r="E3229">
        <v>-1.45390073609024E-2</v>
      </c>
      <c r="F3229">
        <v>0.31453900736090201</v>
      </c>
      <c r="G3229">
        <v>3</v>
      </c>
      <c r="H3229">
        <v>0.15</v>
      </c>
      <c r="I3229">
        <v>20</v>
      </c>
      <c r="J3229" t="s">
        <v>780</v>
      </c>
      <c r="K3229" t="s">
        <v>2786</v>
      </c>
      <c r="L3229" t="s">
        <v>2806</v>
      </c>
      <c r="N3229" t="s">
        <v>3308</v>
      </c>
      <c r="O3229" t="s">
        <v>2763</v>
      </c>
      <c r="P3229" t="s">
        <v>2982</v>
      </c>
      <c r="Q3229" t="s">
        <v>2831</v>
      </c>
      <c r="R3229" t="s">
        <v>780</v>
      </c>
      <c r="T3229" t="s">
        <v>2719</v>
      </c>
      <c r="V3229" t="s">
        <v>2714</v>
      </c>
      <c r="W3229">
        <v>0.95</v>
      </c>
      <c r="X3229" t="b">
        <v>1</v>
      </c>
      <c r="Y3229" t="s">
        <v>2720</v>
      </c>
    </row>
    <row r="3230" spans="1:25" x14ac:dyDescent="0.35">
      <c r="A3230" t="s">
        <v>3004</v>
      </c>
      <c r="B3230" t="s">
        <v>1497</v>
      </c>
      <c r="C3230" t="s">
        <v>1553</v>
      </c>
      <c r="D3230">
        <v>0.5</v>
      </c>
      <c r="E3230">
        <v>-0.48412253149464302</v>
      </c>
      <c r="F3230">
        <v>1.48412253149464</v>
      </c>
      <c r="G3230">
        <v>1</v>
      </c>
      <c r="H3230">
        <v>0.5</v>
      </c>
      <c r="I3230">
        <v>2</v>
      </c>
      <c r="J3230" t="s">
        <v>795</v>
      </c>
      <c r="K3230" t="s">
        <v>2786</v>
      </c>
      <c r="L3230" t="s">
        <v>3005</v>
      </c>
      <c r="N3230" t="s">
        <v>3308</v>
      </c>
      <c r="O3230" t="s">
        <v>2763</v>
      </c>
      <c r="P3230" t="s">
        <v>2982</v>
      </c>
      <c r="Q3230" t="s">
        <v>3006</v>
      </c>
      <c r="R3230" t="s">
        <v>795</v>
      </c>
      <c r="S3230" t="s">
        <v>1496</v>
      </c>
      <c r="T3230" t="s">
        <v>2719</v>
      </c>
      <c r="V3230" t="s">
        <v>2714</v>
      </c>
      <c r="W3230">
        <v>0.95</v>
      </c>
      <c r="X3230" t="b">
        <v>1</v>
      </c>
      <c r="Y3230" t="s">
        <v>2720</v>
      </c>
    </row>
    <row r="3231" spans="1:25" x14ac:dyDescent="0.35">
      <c r="A3231" t="s">
        <v>3004</v>
      </c>
      <c r="B3231" t="s">
        <v>1497</v>
      </c>
      <c r="C3231" t="s">
        <v>3007</v>
      </c>
      <c r="D3231">
        <v>0.5</v>
      </c>
      <c r="E3231">
        <v>-0.48412253149464302</v>
      </c>
      <c r="F3231">
        <v>1.48412253149464</v>
      </c>
      <c r="G3231">
        <v>1</v>
      </c>
      <c r="H3231">
        <v>0.5</v>
      </c>
      <c r="I3231">
        <v>2</v>
      </c>
      <c r="J3231" t="s">
        <v>795</v>
      </c>
      <c r="K3231" t="s">
        <v>2786</v>
      </c>
      <c r="L3231" t="s">
        <v>3008</v>
      </c>
      <c r="N3231" t="s">
        <v>3308</v>
      </c>
      <c r="O3231" t="s">
        <v>2763</v>
      </c>
      <c r="P3231" t="s">
        <v>2982</v>
      </c>
      <c r="Q3231" t="s">
        <v>3006</v>
      </c>
      <c r="R3231" t="s">
        <v>795</v>
      </c>
      <c r="S3231" t="s">
        <v>1496</v>
      </c>
      <c r="T3231" t="s">
        <v>2719</v>
      </c>
      <c r="V3231" t="s">
        <v>2714</v>
      </c>
      <c r="W3231">
        <v>0.95</v>
      </c>
      <c r="X3231" t="b">
        <v>1</v>
      </c>
      <c r="Y3231" t="s">
        <v>2720</v>
      </c>
    </row>
    <row r="3232" spans="1:25" x14ac:dyDescent="0.35">
      <c r="A3232" t="s">
        <v>3004</v>
      </c>
      <c r="B3232" t="s">
        <v>1527</v>
      </c>
      <c r="C3232" t="s">
        <v>1681</v>
      </c>
      <c r="D3232">
        <v>0.33333333333333298</v>
      </c>
      <c r="E3232">
        <v>-0.424244544632011</v>
      </c>
      <c r="F3232">
        <v>1.0909112112986801</v>
      </c>
      <c r="G3232">
        <v>1</v>
      </c>
      <c r="H3232">
        <v>0.33333333333333298</v>
      </c>
      <c r="I3232">
        <v>3</v>
      </c>
      <c r="J3232" t="s">
        <v>795</v>
      </c>
      <c r="K3232" t="s">
        <v>2786</v>
      </c>
      <c r="L3232" t="s">
        <v>2813</v>
      </c>
      <c r="N3232" t="s">
        <v>3308</v>
      </c>
      <c r="O3232" t="s">
        <v>2763</v>
      </c>
      <c r="P3232" t="s">
        <v>2982</v>
      </c>
      <c r="Q3232" t="s">
        <v>3006</v>
      </c>
      <c r="R3232" t="s">
        <v>795</v>
      </c>
      <c r="S3232" t="s">
        <v>1496</v>
      </c>
      <c r="T3232" t="s">
        <v>2719</v>
      </c>
      <c r="V3232" t="s">
        <v>2714</v>
      </c>
      <c r="W3232">
        <v>0.95</v>
      </c>
      <c r="X3232" t="b">
        <v>1</v>
      </c>
      <c r="Y3232" t="s">
        <v>2720</v>
      </c>
    </row>
    <row r="3233" spans="1:25" x14ac:dyDescent="0.35">
      <c r="A3233" t="s">
        <v>3004</v>
      </c>
      <c r="B3233" t="s">
        <v>1497</v>
      </c>
      <c r="C3233" t="s">
        <v>1681</v>
      </c>
      <c r="D3233">
        <v>0.5</v>
      </c>
      <c r="E3233">
        <v>-0.48412253149464302</v>
      </c>
      <c r="F3233">
        <v>1.48412253149464</v>
      </c>
      <c r="G3233">
        <v>1</v>
      </c>
      <c r="H3233">
        <v>0.5</v>
      </c>
      <c r="I3233">
        <v>2</v>
      </c>
      <c r="J3233" t="s">
        <v>795</v>
      </c>
      <c r="K3233" t="s">
        <v>2786</v>
      </c>
      <c r="L3233" t="s">
        <v>2813</v>
      </c>
      <c r="N3233" t="s">
        <v>3308</v>
      </c>
      <c r="O3233" t="s">
        <v>2763</v>
      </c>
      <c r="P3233" t="s">
        <v>2982</v>
      </c>
      <c r="Q3233" t="s">
        <v>3006</v>
      </c>
      <c r="R3233" t="s">
        <v>795</v>
      </c>
      <c r="S3233" t="s">
        <v>1496</v>
      </c>
      <c r="T3233" t="s">
        <v>2719</v>
      </c>
      <c r="V3233" t="s">
        <v>2714</v>
      </c>
      <c r="W3233">
        <v>0.95</v>
      </c>
      <c r="X3233" t="b">
        <v>1</v>
      </c>
      <c r="Y3233" t="s">
        <v>2720</v>
      </c>
    </row>
    <row r="3234" spans="1:25" x14ac:dyDescent="0.35">
      <c r="A3234" t="s">
        <v>3004</v>
      </c>
      <c r="B3234" t="s">
        <v>1527</v>
      </c>
      <c r="C3234" t="s">
        <v>1914</v>
      </c>
      <c r="D3234">
        <v>0.66666666666666696</v>
      </c>
      <c r="E3234">
        <v>-9.0911211298677699E-2</v>
      </c>
      <c r="F3234">
        <v>1.42424454463201</v>
      </c>
      <c r="G3234">
        <v>2</v>
      </c>
      <c r="H3234">
        <v>0.66666666666666696</v>
      </c>
      <c r="I3234">
        <v>3</v>
      </c>
      <c r="J3234" t="s">
        <v>795</v>
      </c>
      <c r="K3234" t="s">
        <v>2786</v>
      </c>
      <c r="L3234" t="s">
        <v>2814</v>
      </c>
      <c r="N3234" t="s">
        <v>3308</v>
      </c>
      <c r="O3234" t="s">
        <v>2763</v>
      </c>
      <c r="P3234" t="s">
        <v>2982</v>
      </c>
      <c r="Q3234" t="s">
        <v>3006</v>
      </c>
      <c r="R3234" t="s">
        <v>795</v>
      </c>
      <c r="S3234" t="s">
        <v>1496</v>
      </c>
      <c r="T3234" t="s">
        <v>2719</v>
      </c>
      <c r="V3234" t="s">
        <v>2714</v>
      </c>
      <c r="W3234">
        <v>0.95</v>
      </c>
      <c r="X3234" t="b">
        <v>1</v>
      </c>
      <c r="Y3234" t="s">
        <v>2720</v>
      </c>
    </row>
    <row r="3235" spans="1:25" x14ac:dyDescent="0.35">
      <c r="A3235" t="s">
        <v>3009</v>
      </c>
      <c r="B3235" t="s">
        <v>1527</v>
      </c>
      <c r="C3235" t="s">
        <v>1518</v>
      </c>
      <c r="D3235">
        <v>0.33333333333333298</v>
      </c>
      <c r="E3235">
        <v>-0.424244544632011</v>
      </c>
      <c r="F3235">
        <v>1.0909112112986801</v>
      </c>
      <c r="G3235">
        <v>1</v>
      </c>
      <c r="H3235">
        <v>0.33333333333333298</v>
      </c>
      <c r="I3235">
        <v>3</v>
      </c>
      <c r="J3235" t="s">
        <v>824</v>
      </c>
      <c r="K3235" t="s">
        <v>2716</v>
      </c>
      <c r="L3235" t="s">
        <v>2818</v>
      </c>
      <c r="N3235" t="s">
        <v>3308</v>
      </c>
      <c r="O3235" t="s">
        <v>2763</v>
      </c>
      <c r="P3235" t="s">
        <v>2982</v>
      </c>
      <c r="Q3235" t="s">
        <v>3010</v>
      </c>
      <c r="R3235" t="s">
        <v>824</v>
      </c>
      <c r="S3235" t="s">
        <v>1496</v>
      </c>
      <c r="T3235" t="s">
        <v>2719</v>
      </c>
      <c r="V3235" t="s">
        <v>2714</v>
      </c>
      <c r="W3235">
        <v>0.95</v>
      </c>
      <c r="X3235" t="b">
        <v>1</v>
      </c>
      <c r="Y3235" t="s">
        <v>2720</v>
      </c>
    </row>
    <row r="3236" spans="1:25" x14ac:dyDescent="0.35">
      <c r="A3236" t="s">
        <v>3009</v>
      </c>
      <c r="B3236" t="s">
        <v>1527</v>
      </c>
      <c r="C3236" t="s">
        <v>1563</v>
      </c>
      <c r="D3236">
        <v>0.66666666666666696</v>
      </c>
      <c r="E3236">
        <v>-9.0911211298677699E-2</v>
      </c>
      <c r="F3236">
        <v>1.42424454463201</v>
      </c>
      <c r="G3236">
        <v>2</v>
      </c>
      <c r="H3236">
        <v>0.66666666666666696</v>
      </c>
      <c r="I3236">
        <v>3</v>
      </c>
      <c r="J3236" t="s">
        <v>824</v>
      </c>
      <c r="K3236" t="s">
        <v>2716</v>
      </c>
      <c r="L3236" t="s">
        <v>2820</v>
      </c>
      <c r="N3236" t="s">
        <v>3308</v>
      </c>
      <c r="O3236" t="s">
        <v>2763</v>
      </c>
      <c r="P3236" t="s">
        <v>2982</v>
      </c>
      <c r="Q3236" t="s">
        <v>3010</v>
      </c>
      <c r="R3236" t="s">
        <v>824</v>
      </c>
      <c r="S3236" t="s">
        <v>1496</v>
      </c>
      <c r="T3236" t="s">
        <v>2719</v>
      </c>
      <c r="V3236" t="s">
        <v>2714</v>
      </c>
      <c r="W3236">
        <v>0.95</v>
      </c>
      <c r="X3236" t="b">
        <v>1</v>
      </c>
      <c r="Y3236" t="s">
        <v>2720</v>
      </c>
    </row>
    <row r="3237" spans="1:25" x14ac:dyDescent="0.35">
      <c r="A3237" t="s">
        <v>3009</v>
      </c>
      <c r="B3237" t="s">
        <v>1497</v>
      </c>
      <c r="C3237" t="s">
        <v>1518</v>
      </c>
      <c r="D3237">
        <v>1</v>
      </c>
      <c r="E3237">
        <v>1</v>
      </c>
      <c r="F3237">
        <v>1</v>
      </c>
      <c r="G3237">
        <v>2</v>
      </c>
      <c r="H3237">
        <v>1</v>
      </c>
      <c r="I3237">
        <v>2</v>
      </c>
      <c r="J3237" t="s">
        <v>824</v>
      </c>
      <c r="K3237" t="s">
        <v>2716</v>
      </c>
      <c r="L3237" t="s">
        <v>2818</v>
      </c>
      <c r="N3237" t="s">
        <v>3308</v>
      </c>
      <c r="O3237" t="s">
        <v>2763</v>
      </c>
      <c r="P3237" t="s">
        <v>2982</v>
      </c>
      <c r="Q3237" t="s">
        <v>3010</v>
      </c>
      <c r="R3237" t="s">
        <v>824</v>
      </c>
      <c r="S3237" t="s">
        <v>1496</v>
      </c>
      <c r="T3237" t="s">
        <v>2719</v>
      </c>
      <c r="V3237" t="s">
        <v>2714</v>
      </c>
      <c r="W3237">
        <v>0.95</v>
      </c>
      <c r="X3237" t="b">
        <v>1</v>
      </c>
      <c r="Y3237" t="s">
        <v>2720</v>
      </c>
    </row>
    <row r="3238" spans="1:25" x14ac:dyDescent="0.35">
      <c r="A3238" t="s">
        <v>3011</v>
      </c>
      <c r="B3238" t="s">
        <v>1527</v>
      </c>
      <c r="C3238" t="s">
        <v>1500</v>
      </c>
      <c r="D3238">
        <v>1</v>
      </c>
      <c r="E3238">
        <v>1</v>
      </c>
      <c r="F3238">
        <v>1</v>
      </c>
      <c r="G3238">
        <v>1</v>
      </c>
      <c r="H3238">
        <v>1</v>
      </c>
      <c r="I3238">
        <v>1</v>
      </c>
      <c r="J3238" t="s">
        <v>825</v>
      </c>
      <c r="K3238" t="s">
        <v>2716</v>
      </c>
      <c r="L3238" t="s">
        <v>2731</v>
      </c>
      <c r="N3238" t="s">
        <v>3308</v>
      </c>
      <c r="O3238" t="s">
        <v>2763</v>
      </c>
      <c r="P3238" t="s">
        <v>3012</v>
      </c>
      <c r="Q3238" t="s">
        <v>3013</v>
      </c>
      <c r="R3238" t="s">
        <v>825</v>
      </c>
      <c r="T3238" t="s">
        <v>2719</v>
      </c>
      <c r="V3238" t="s">
        <v>2714</v>
      </c>
      <c r="W3238">
        <v>0.95</v>
      </c>
      <c r="X3238" t="b">
        <v>1</v>
      </c>
      <c r="Y3238" t="s">
        <v>2720</v>
      </c>
    </row>
    <row r="3239" spans="1:25" x14ac:dyDescent="0.35">
      <c r="A3239" t="s">
        <v>3011</v>
      </c>
      <c r="B3239" t="s">
        <v>1497</v>
      </c>
      <c r="C3239" t="s">
        <v>1500</v>
      </c>
      <c r="D3239">
        <v>0.5</v>
      </c>
      <c r="E3239">
        <v>-1.0250931807065999</v>
      </c>
      <c r="F3239">
        <v>2.0250931807065999</v>
      </c>
      <c r="G3239">
        <v>1</v>
      </c>
      <c r="H3239">
        <v>0.5</v>
      </c>
      <c r="I3239">
        <v>2</v>
      </c>
      <c r="J3239" t="s">
        <v>825</v>
      </c>
      <c r="K3239" t="s">
        <v>2716</v>
      </c>
      <c r="L3239" t="s">
        <v>2731</v>
      </c>
      <c r="N3239" t="s">
        <v>3308</v>
      </c>
      <c r="O3239" t="s">
        <v>2763</v>
      </c>
      <c r="P3239" t="s">
        <v>3012</v>
      </c>
      <c r="Q3239" t="s">
        <v>3013</v>
      </c>
      <c r="R3239" t="s">
        <v>825</v>
      </c>
      <c r="T3239" t="s">
        <v>2719</v>
      </c>
      <c r="V3239" t="s">
        <v>2714</v>
      </c>
      <c r="W3239">
        <v>0.95</v>
      </c>
      <c r="X3239" t="b">
        <v>1</v>
      </c>
      <c r="Y3239" t="s">
        <v>2720</v>
      </c>
    </row>
    <row r="3240" spans="1:25" x14ac:dyDescent="0.35">
      <c r="A3240" t="s">
        <v>3011</v>
      </c>
      <c r="B3240" t="s">
        <v>1497</v>
      </c>
      <c r="C3240" t="s">
        <v>1496</v>
      </c>
      <c r="D3240">
        <v>0.5</v>
      </c>
      <c r="E3240">
        <v>-1.0250931807065999</v>
      </c>
      <c r="F3240">
        <v>2.0250931807065999</v>
      </c>
      <c r="G3240">
        <v>1</v>
      </c>
      <c r="H3240">
        <v>0.5</v>
      </c>
      <c r="I3240">
        <v>2</v>
      </c>
      <c r="J3240" t="s">
        <v>825</v>
      </c>
      <c r="K3240" t="s">
        <v>2716</v>
      </c>
      <c r="L3240" t="s">
        <v>2733</v>
      </c>
      <c r="N3240" t="s">
        <v>3308</v>
      </c>
      <c r="O3240" t="s">
        <v>2763</v>
      </c>
      <c r="P3240" t="s">
        <v>3012</v>
      </c>
      <c r="Q3240" t="s">
        <v>3013</v>
      </c>
      <c r="R3240" t="s">
        <v>825</v>
      </c>
      <c r="T3240" t="s">
        <v>2719</v>
      </c>
      <c r="V3240" t="s">
        <v>2714</v>
      </c>
      <c r="W3240">
        <v>0.95</v>
      </c>
      <c r="X3240" t="b">
        <v>1</v>
      </c>
      <c r="Y3240" t="s">
        <v>2720</v>
      </c>
    </row>
    <row r="3241" spans="1:25" x14ac:dyDescent="0.35">
      <c r="A3241" t="s">
        <v>3014</v>
      </c>
      <c r="B3241" t="s">
        <v>1527</v>
      </c>
      <c r="C3241" t="s">
        <v>1505</v>
      </c>
      <c r="D3241">
        <v>1</v>
      </c>
      <c r="E3241">
        <v>1</v>
      </c>
      <c r="F3241">
        <v>1</v>
      </c>
      <c r="G3241">
        <v>1</v>
      </c>
      <c r="H3241">
        <v>1</v>
      </c>
      <c r="I3241">
        <v>1</v>
      </c>
      <c r="J3241" t="s">
        <v>826</v>
      </c>
      <c r="K3241" t="s">
        <v>2786</v>
      </c>
      <c r="L3241" t="s">
        <v>2804</v>
      </c>
      <c r="N3241" t="s">
        <v>3308</v>
      </c>
      <c r="O3241" t="s">
        <v>2763</v>
      </c>
      <c r="P3241" t="s">
        <v>3012</v>
      </c>
      <c r="Q3241" t="s">
        <v>2831</v>
      </c>
      <c r="R3241" t="s">
        <v>826</v>
      </c>
      <c r="T3241" t="s">
        <v>2719</v>
      </c>
      <c r="V3241" t="s">
        <v>2714</v>
      </c>
      <c r="W3241">
        <v>0.95</v>
      </c>
      <c r="X3241" t="b">
        <v>1</v>
      </c>
      <c r="Y3241" t="s">
        <v>2720</v>
      </c>
    </row>
    <row r="3242" spans="1:25" x14ac:dyDescent="0.35">
      <c r="A3242" t="s">
        <v>3014</v>
      </c>
      <c r="B3242" t="s">
        <v>1497</v>
      </c>
      <c r="C3242" t="s">
        <v>1505</v>
      </c>
      <c r="D3242">
        <v>0.5</v>
      </c>
      <c r="E3242">
        <v>-1.0250931807065999</v>
      </c>
      <c r="F3242">
        <v>2.0250931807065999</v>
      </c>
      <c r="G3242">
        <v>1</v>
      </c>
      <c r="H3242">
        <v>0.5</v>
      </c>
      <c r="I3242">
        <v>2</v>
      </c>
      <c r="J3242" t="s">
        <v>826</v>
      </c>
      <c r="K3242" t="s">
        <v>2786</v>
      </c>
      <c r="L3242" t="s">
        <v>2804</v>
      </c>
      <c r="N3242" t="s">
        <v>3308</v>
      </c>
      <c r="O3242" t="s">
        <v>2763</v>
      </c>
      <c r="P3242" t="s">
        <v>3012</v>
      </c>
      <c r="Q3242" t="s">
        <v>2831</v>
      </c>
      <c r="R3242" t="s">
        <v>826</v>
      </c>
      <c r="T3242" t="s">
        <v>2719</v>
      </c>
      <c r="V3242" t="s">
        <v>2714</v>
      </c>
      <c r="W3242">
        <v>0.95</v>
      </c>
      <c r="X3242" t="b">
        <v>1</v>
      </c>
      <c r="Y3242" t="s">
        <v>2720</v>
      </c>
    </row>
    <row r="3243" spans="1:25" x14ac:dyDescent="0.35">
      <c r="A3243" t="s">
        <v>3014</v>
      </c>
      <c r="B3243" t="s">
        <v>1497</v>
      </c>
      <c r="C3243" t="s">
        <v>1680</v>
      </c>
      <c r="D3243">
        <v>0.5</v>
      </c>
      <c r="E3243">
        <v>-1.0250931807065999</v>
      </c>
      <c r="F3243">
        <v>2.0250931807065999</v>
      </c>
      <c r="G3243">
        <v>1</v>
      </c>
      <c r="H3243">
        <v>0.5</v>
      </c>
      <c r="I3243">
        <v>2</v>
      </c>
      <c r="J3243" t="s">
        <v>826</v>
      </c>
      <c r="K3243" t="s">
        <v>2786</v>
      </c>
      <c r="L3243" t="s">
        <v>2806</v>
      </c>
      <c r="N3243" t="s">
        <v>3308</v>
      </c>
      <c r="O3243" t="s">
        <v>2763</v>
      </c>
      <c r="P3243" t="s">
        <v>3012</v>
      </c>
      <c r="Q3243" t="s">
        <v>2831</v>
      </c>
      <c r="R3243" t="s">
        <v>826</v>
      </c>
      <c r="T3243" t="s">
        <v>2719</v>
      </c>
      <c r="V3243" t="s">
        <v>2714</v>
      </c>
      <c r="W3243">
        <v>0.95</v>
      </c>
      <c r="X3243" t="b">
        <v>1</v>
      </c>
      <c r="Y3243" t="s">
        <v>2720</v>
      </c>
    </row>
    <row r="3244" spans="1:25" x14ac:dyDescent="0.35">
      <c r="A3244" t="s">
        <v>3015</v>
      </c>
      <c r="B3244" t="s">
        <v>1497</v>
      </c>
      <c r="C3244" t="s">
        <v>1914</v>
      </c>
      <c r="D3244">
        <v>1</v>
      </c>
      <c r="E3244" t="e">
        <v>#NUM!</v>
      </c>
      <c r="F3244" t="e">
        <v>#NUM!</v>
      </c>
      <c r="G3244">
        <v>1</v>
      </c>
      <c r="H3244">
        <v>1</v>
      </c>
      <c r="I3244">
        <v>1</v>
      </c>
      <c r="J3244" t="s">
        <v>841</v>
      </c>
      <c r="K3244" t="s">
        <v>2786</v>
      </c>
      <c r="L3244" t="s">
        <v>2814</v>
      </c>
      <c r="N3244" t="s">
        <v>3308</v>
      </c>
      <c r="O3244" t="s">
        <v>2763</v>
      </c>
      <c r="P3244" t="s">
        <v>3012</v>
      </c>
      <c r="Q3244" t="s">
        <v>3016</v>
      </c>
      <c r="R3244" t="s">
        <v>841</v>
      </c>
      <c r="S3244" t="s">
        <v>1496</v>
      </c>
      <c r="T3244" t="s">
        <v>2719</v>
      </c>
      <c r="V3244" t="s">
        <v>2714</v>
      </c>
      <c r="W3244">
        <v>0.95</v>
      </c>
      <c r="X3244" t="b">
        <v>1</v>
      </c>
      <c r="Y3244" t="s">
        <v>2720</v>
      </c>
    </row>
    <row r="3245" spans="1:25" x14ac:dyDescent="0.35">
      <c r="A3245" t="s">
        <v>3017</v>
      </c>
      <c r="B3245" t="s">
        <v>1527</v>
      </c>
      <c r="C3245" t="s">
        <v>1500</v>
      </c>
      <c r="D3245">
        <v>1</v>
      </c>
      <c r="E3245">
        <v>1</v>
      </c>
      <c r="F3245">
        <v>1</v>
      </c>
      <c r="G3245">
        <v>1</v>
      </c>
      <c r="H3245">
        <v>1</v>
      </c>
      <c r="I3245">
        <v>1</v>
      </c>
      <c r="J3245" t="s">
        <v>851</v>
      </c>
      <c r="K3245" t="s">
        <v>2716</v>
      </c>
      <c r="L3245" t="s">
        <v>2731</v>
      </c>
      <c r="N3245" t="s">
        <v>3308</v>
      </c>
      <c r="O3245" t="s">
        <v>2763</v>
      </c>
      <c r="P3245" t="s">
        <v>3018</v>
      </c>
      <c r="Q3245" t="s">
        <v>3019</v>
      </c>
      <c r="R3245" t="s">
        <v>851</v>
      </c>
      <c r="T3245" t="s">
        <v>2719</v>
      </c>
      <c r="V3245" t="s">
        <v>2714</v>
      </c>
      <c r="W3245">
        <v>0.95</v>
      </c>
      <c r="X3245" t="b">
        <v>1</v>
      </c>
      <c r="Y3245" t="s">
        <v>2720</v>
      </c>
    </row>
    <row r="3246" spans="1:25" x14ac:dyDescent="0.35">
      <c r="A3246" t="s">
        <v>3017</v>
      </c>
      <c r="B3246" t="s">
        <v>1497</v>
      </c>
      <c r="C3246" t="s">
        <v>1500</v>
      </c>
      <c r="D3246">
        <v>1</v>
      </c>
      <c r="E3246">
        <v>1</v>
      </c>
      <c r="F3246">
        <v>1</v>
      </c>
      <c r="G3246">
        <v>1</v>
      </c>
      <c r="H3246">
        <v>1</v>
      </c>
      <c r="I3246">
        <v>1</v>
      </c>
      <c r="J3246" t="s">
        <v>851</v>
      </c>
      <c r="K3246" t="s">
        <v>2716</v>
      </c>
      <c r="L3246" t="s">
        <v>2731</v>
      </c>
      <c r="N3246" t="s">
        <v>3308</v>
      </c>
      <c r="O3246" t="s">
        <v>2763</v>
      </c>
      <c r="P3246" t="s">
        <v>3018</v>
      </c>
      <c r="Q3246" t="s">
        <v>3019</v>
      </c>
      <c r="R3246" t="s">
        <v>851</v>
      </c>
      <c r="T3246" t="s">
        <v>2719</v>
      </c>
      <c r="V3246" t="s">
        <v>2714</v>
      </c>
      <c r="W3246">
        <v>0.95</v>
      </c>
      <c r="X3246" t="b">
        <v>1</v>
      </c>
      <c r="Y3246" t="s">
        <v>2720</v>
      </c>
    </row>
    <row r="3247" spans="1:25" x14ac:dyDescent="0.35">
      <c r="A3247" t="s">
        <v>3020</v>
      </c>
      <c r="B3247" t="s">
        <v>1497</v>
      </c>
      <c r="C3247" t="s">
        <v>2398</v>
      </c>
      <c r="D3247">
        <v>1</v>
      </c>
      <c r="E3247">
        <v>1</v>
      </c>
      <c r="F3247">
        <v>1</v>
      </c>
      <c r="G3247">
        <v>1</v>
      </c>
      <c r="H3247">
        <v>1</v>
      </c>
      <c r="I3247">
        <v>1</v>
      </c>
      <c r="J3247" t="s">
        <v>852</v>
      </c>
      <c r="K3247" t="s">
        <v>2786</v>
      </c>
      <c r="L3247" t="s">
        <v>3021</v>
      </c>
      <c r="N3247" t="s">
        <v>3308</v>
      </c>
      <c r="O3247" t="s">
        <v>2763</v>
      </c>
      <c r="P3247" t="s">
        <v>3018</v>
      </c>
      <c r="Q3247" t="s">
        <v>3022</v>
      </c>
      <c r="R3247" t="s">
        <v>852</v>
      </c>
      <c r="S3247" t="s">
        <v>1496</v>
      </c>
      <c r="T3247" t="s">
        <v>2719</v>
      </c>
      <c r="V3247" t="s">
        <v>2714</v>
      </c>
      <c r="W3247">
        <v>0.95</v>
      </c>
      <c r="X3247" t="b">
        <v>1</v>
      </c>
      <c r="Y3247" t="s">
        <v>2720</v>
      </c>
    </row>
    <row r="3248" spans="1:25" x14ac:dyDescent="0.35">
      <c r="A3248" t="s">
        <v>3020</v>
      </c>
      <c r="B3248" t="s">
        <v>1527</v>
      </c>
      <c r="C3248" t="s">
        <v>2164</v>
      </c>
      <c r="D3248">
        <v>1</v>
      </c>
      <c r="E3248">
        <v>1</v>
      </c>
      <c r="F3248">
        <v>1</v>
      </c>
      <c r="G3248">
        <v>1</v>
      </c>
      <c r="H3248">
        <v>1</v>
      </c>
      <c r="I3248">
        <v>1</v>
      </c>
      <c r="J3248" t="s">
        <v>852</v>
      </c>
      <c r="K3248" t="s">
        <v>2786</v>
      </c>
      <c r="L3248" t="s">
        <v>3023</v>
      </c>
      <c r="N3248" t="s">
        <v>3308</v>
      </c>
      <c r="O3248" t="s">
        <v>2763</v>
      </c>
      <c r="P3248" t="s">
        <v>3018</v>
      </c>
      <c r="Q3248" t="s">
        <v>3022</v>
      </c>
      <c r="R3248" t="s">
        <v>852</v>
      </c>
      <c r="S3248" t="s">
        <v>1496</v>
      </c>
      <c r="T3248" t="s">
        <v>2719</v>
      </c>
      <c r="V3248" t="s">
        <v>2714</v>
      </c>
      <c r="W3248">
        <v>0.95</v>
      </c>
      <c r="X3248" t="b">
        <v>1</v>
      </c>
      <c r="Y3248" t="s">
        <v>2720</v>
      </c>
    </row>
    <row r="3249" spans="1:25" x14ac:dyDescent="0.35">
      <c r="A3249" t="s">
        <v>3024</v>
      </c>
      <c r="B3249" t="s">
        <v>1497</v>
      </c>
      <c r="C3249" t="s">
        <v>1579</v>
      </c>
      <c r="D3249">
        <v>1</v>
      </c>
      <c r="E3249">
        <v>1</v>
      </c>
      <c r="F3249">
        <v>1</v>
      </c>
      <c r="G3249">
        <v>1</v>
      </c>
      <c r="H3249">
        <v>1</v>
      </c>
      <c r="I3249">
        <v>1</v>
      </c>
      <c r="J3249" t="s">
        <v>882</v>
      </c>
      <c r="K3249" t="s">
        <v>2786</v>
      </c>
      <c r="L3249" t="s">
        <v>2800</v>
      </c>
      <c r="N3249" t="s">
        <v>3308</v>
      </c>
      <c r="O3249" t="s">
        <v>2763</v>
      </c>
      <c r="P3249" t="s">
        <v>3018</v>
      </c>
      <c r="Q3249" t="s">
        <v>2831</v>
      </c>
      <c r="R3249" t="s">
        <v>882</v>
      </c>
      <c r="T3249" t="s">
        <v>2719</v>
      </c>
      <c r="V3249" t="s">
        <v>2714</v>
      </c>
      <c r="W3249">
        <v>0.95</v>
      </c>
      <c r="X3249" t="b">
        <v>1</v>
      </c>
      <c r="Y3249" t="s">
        <v>2720</v>
      </c>
    </row>
    <row r="3250" spans="1:25" x14ac:dyDescent="0.35">
      <c r="A3250" t="s">
        <v>3024</v>
      </c>
      <c r="B3250" t="s">
        <v>1527</v>
      </c>
      <c r="C3250" t="s">
        <v>1679</v>
      </c>
      <c r="D3250">
        <v>1</v>
      </c>
      <c r="E3250">
        <v>1</v>
      </c>
      <c r="F3250">
        <v>1</v>
      </c>
      <c r="G3250">
        <v>1</v>
      </c>
      <c r="H3250">
        <v>1</v>
      </c>
      <c r="I3250">
        <v>1</v>
      </c>
      <c r="J3250" t="s">
        <v>882</v>
      </c>
      <c r="K3250" t="s">
        <v>2786</v>
      </c>
      <c r="L3250" t="s">
        <v>2805</v>
      </c>
      <c r="N3250" t="s">
        <v>3308</v>
      </c>
      <c r="O3250" t="s">
        <v>2763</v>
      </c>
      <c r="P3250" t="s">
        <v>3018</v>
      </c>
      <c r="Q3250" t="s">
        <v>2831</v>
      </c>
      <c r="R3250" t="s">
        <v>882</v>
      </c>
      <c r="T3250" t="s">
        <v>2719</v>
      </c>
      <c r="V3250" t="s">
        <v>2714</v>
      </c>
      <c r="W3250">
        <v>0.95</v>
      </c>
      <c r="X3250" t="b">
        <v>1</v>
      </c>
      <c r="Y3250" t="s">
        <v>2720</v>
      </c>
    </row>
    <row r="3251" spans="1:25" x14ac:dyDescent="0.35">
      <c r="A3251" t="s">
        <v>3025</v>
      </c>
      <c r="B3251" t="s">
        <v>1527</v>
      </c>
      <c r="C3251" t="s">
        <v>1609</v>
      </c>
      <c r="D3251">
        <v>4.1666666666666699E-2</v>
      </c>
      <c r="E3251">
        <v>-1.5359626946634E-2</v>
      </c>
      <c r="F3251">
        <v>9.8692960279967296E-2</v>
      </c>
      <c r="G3251">
        <v>2</v>
      </c>
      <c r="H3251">
        <v>4.1666666666666699E-2</v>
      </c>
      <c r="I3251">
        <v>48</v>
      </c>
      <c r="J3251" t="s">
        <v>994</v>
      </c>
      <c r="K3251" t="s">
        <v>2786</v>
      </c>
      <c r="L3251" t="s">
        <v>2762</v>
      </c>
      <c r="N3251" t="s">
        <v>3308</v>
      </c>
      <c r="O3251" t="s">
        <v>2763</v>
      </c>
      <c r="P3251" t="s">
        <v>3026</v>
      </c>
      <c r="Q3251" t="s">
        <v>3027</v>
      </c>
      <c r="R3251" t="s">
        <v>994</v>
      </c>
      <c r="T3251" t="s">
        <v>2719</v>
      </c>
      <c r="V3251" t="s">
        <v>2714</v>
      </c>
      <c r="W3251">
        <v>0.95</v>
      </c>
      <c r="X3251" t="b">
        <v>1</v>
      </c>
      <c r="Y3251" t="s">
        <v>2720</v>
      </c>
    </row>
    <row r="3252" spans="1:25" x14ac:dyDescent="0.35">
      <c r="A3252" t="s">
        <v>3025</v>
      </c>
      <c r="B3252" t="s">
        <v>1497</v>
      </c>
      <c r="C3252" t="s">
        <v>1609</v>
      </c>
      <c r="D3252">
        <v>6.7114093959731499E-3</v>
      </c>
      <c r="E3252">
        <v>-6.5135559676727803E-3</v>
      </c>
      <c r="F3252">
        <v>1.99363747596191E-2</v>
      </c>
      <c r="G3252">
        <v>1</v>
      </c>
      <c r="H3252">
        <v>6.7114093959731499E-3</v>
      </c>
      <c r="I3252">
        <v>149</v>
      </c>
      <c r="J3252" t="s">
        <v>994</v>
      </c>
      <c r="K3252" t="s">
        <v>2786</v>
      </c>
      <c r="L3252" t="s">
        <v>2762</v>
      </c>
      <c r="N3252" t="s">
        <v>3308</v>
      </c>
      <c r="O3252" t="s">
        <v>2763</v>
      </c>
      <c r="P3252" t="s">
        <v>3026</v>
      </c>
      <c r="Q3252" t="s">
        <v>3027</v>
      </c>
      <c r="R3252" t="s">
        <v>994</v>
      </c>
      <c r="T3252" t="s">
        <v>2719</v>
      </c>
      <c r="V3252" t="s">
        <v>2714</v>
      </c>
      <c r="W3252">
        <v>0.95</v>
      </c>
      <c r="X3252" t="b">
        <v>1</v>
      </c>
      <c r="Y3252" t="s">
        <v>2720</v>
      </c>
    </row>
    <row r="3253" spans="1:25" x14ac:dyDescent="0.35">
      <c r="A3253" t="s">
        <v>3025</v>
      </c>
      <c r="B3253" t="s">
        <v>1527</v>
      </c>
      <c r="C3253" t="s">
        <v>1551</v>
      </c>
      <c r="D3253">
        <v>2.0833333333333301E-2</v>
      </c>
      <c r="E3253">
        <v>-1.99262899200493E-2</v>
      </c>
      <c r="F3253">
        <v>6.1592956586715999E-2</v>
      </c>
      <c r="G3253">
        <v>1</v>
      </c>
      <c r="H3253">
        <v>2.0833333333333301E-2</v>
      </c>
      <c r="I3253">
        <v>48</v>
      </c>
      <c r="J3253" t="s">
        <v>994</v>
      </c>
      <c r="K3253" t="s">
        <v>2786</v>
      </c>
      <c r="L3253" t="s">
        <v>2767</v>
      </c>
      <c r="N3253" t="s">
        <v>3308</v>
      </c>
      <c r="O3253" t="s">
        <v>2763</v>
      </c>
      <c r="P3253" t="s">
        <v>3026</v>
      </c>
      <c r="Q3253" t="s">
        <v>3027</v>
      </c>
      <c r="R3253" t="s">
        <v>994</v>
      </c>
      <c r="T3253" t="s">
        <v>2719</v>
      </c>
      <c r="V3253" t="s">
        <v>2714</v>
      </c>
      <c r="W3253">
        <v>0.95</v>
      </c>
      <c r="X3253" t="b">
        <v>1</v>
      </c>
      <c r="Y3253" t="s">
        <v>2720</v>
      </c>
    </row>
    <row r="3254" spans="1:25" x14ac:dyDescent="0.35">
      <c r="A3254" t="s">
        <v>3025</v>
      </c>
      <c r="B3254" t="s">
        <v>1497</v>
      </c>
      <c r="C3254" t="s">
        <v>1502</v>
      </c>
      <c r="D3254">
        <v>6.7114093959731499E-3</v>
      </c>
      <c r="E3254">
        <v>-6.5135559676727404E-3</v>
      </c>
      <c r="F3254">
        <v>1.99363747596191E-2</v>
      </c>
      <c r="G3254">
        <v>1</v>
      </c>
      <c r="H3254">
        <v>6.7114093959731499E-3</v>
      </c>
      <c r="I3254">
        <v>149</v>
      </c>
      <c r="J3254" t="s">
        <v>994</v>
      </c>
      <c r="K3254" t="s">
        <v>2786</v>
      </c>
      <c r="L3254" t="s">
        <v>2774</v>
      </c>
      <c r="N3254" t="s">
        <v>3308</v>
      </c>
      <c r="O3254" t="s">
        <v>2763</v>
      </c>
      <c r="P3254" t="s">
        <v>3026</v>
      </c>
      <c r="Q3254" t="s">
        <v>3027</v>
      </c>
      <c r="R3254" t="s">
        <v>994</v>
      </c>
      <c r="T3254" t="s">
        <v>2719</v>
      </c>
      <c r="V3254" t="s">
        <v>2714</v>
      </c>
      <c r="W3254">
        <v>0.95</v>
      </c>
      <c r="X3254" t="b">
        <v>1</v>
      </c>
      <c r="Y3254" t="s">
        <v>2720</v>
      </c>
    </row>
    <row r="3255" spans="1:25" x14ac:dyDescent="0.35">
      <c r="A3255" t="s">
        <v>3025</v>
      </c>
      <c r="B3255" t="s">
        <v>1497</v>
      </c>
      <c r="C3255" t="s">
        <v>1592</v>
      </c>
      <c r="D3255">
        <v>6.7114093959731499E-3</v>
      </c>
      <c r="E3255">
        <v>-6.5135559676727604E-3</v>
      </c>
      <c r="F3255">
        <v>1.99363747596191E-2</v>
      </c>
      <c r="G3255">
        <v>1</v>
      </c>
      <c r="H3255">
        <v>6.7114093959731499E-3</v>
      </c>
      <c r="I3255">
        <v>149</v>
      </c>
      <c r="J3255" t="s">
        <v>994</v>
      </c>
      <c r="K3255" t="s">
        <v>2786</v>
      </c>
      <c r="L3255" t="s">
        <v>2771</v>
      </c>
      <c r="N3255" t="s">
        <v>3308</v>
      </c>
      <c r="O3255" t="s">
        <v>2763</v>
      </c>
      <c r="P3255" t="s">
        <v>3026</v>
      </c>
      <c r="Q3255" t="s">
        <v>3027</v>
      </c>
      <c r="R3255" t="s">
        <v>994</v>
      </c>
      <c r="T3255" t="s">
        <v>2719</v>
      </c>
      <c r="V3255" t="s">
        <v>2714</v>
      </c>
      <c r="W3255">
        <v>0.95</v>
      </c>
      <c r="X3255" t="b">
        <v>1</v>
      </c>
      <c r="Y3255" t="s">
        <v>2720</v>
      </c>
    </row>
    <row r="3256" spans="1:25" x14ac:dyDescent="0.35">
      <c r="A3256" t="s">
        <v>3025</v>
      </c>
      <c r="B3256" t="s">
        <v>1497</v>
      </c>
      <c r="C3256" t="s">
        <v>3028</v>
      </c>
      <c r="D3256">
        <v>6.7114093959731499E-3</v>
      </c>
      <c r="E3256">
        <v>-6.5135559676727404E-3</v>
      </c>
      <c r="F3256">
        <v>1.99363747596191E-2</v>
      </c>
      <c r="G3256">
        <v>1</v>
      </c>
      <c r="H3256">
        <v>6.7114093959731499E-3</v>
      </c>
      <c r="I3256">
        <v>149</v>
      </c>
      <c r="J3256" t="s">
        <v>994</v>
      </c>
      <c r="K3256" t="s">
        <v>2786</v>
      </c>
      <c r="L3256" t="s">
        <v>3029</v>
      </c>
      <c r="N3256" t="s">
        <v>3308</v>
      </c>
      <c r="O3256" t="s">
        <v>2763</v>
      </c>
      <c r="P3256" t="s">
        <v>3026</v>
      </c>
      <c r="Q3256" t="s">
        <v>3027</v>
      </c>
      <c r="R3256" t="s">
        <v>994</v>
      </c>
      <c r="T3256" t="s">
        <v>2719</v>
      </c>
      <c r="V3256" t="s">
        <v>2714</v>
      </c>
      <c r="W3256">
        <v>0.95</v>
      </c>
      <c r="X3256" t="b">
        <v>1</v>
      </c>
      <c r="Y3256" t="s">
        <v>2720</v>
      </c>
    </row>
    <row r="3257" spans="1:25" x14ac:dyDescent="0.35">
      <c r="A3257" t="s">
        <v>3025</v>
      </c>
      <c r="B3257" t="s">
        <v>1527</v>
      </c>
      <c r="C3257" t="s">
        <v>1734</v>
      </c>
      <c r="D3257">
        <v>2.0833333333333301E-2</v>
      </c>
      <c r="E3257">
        <v>-1.99262899200493E-2</v>
      </c>
      <c r="F3257">
        <v>6.1592956586715902E-2</v>
      </c>
      <c r="G3257">
        <v>1</v>
      </c>
      <c r="H3257">
        <v>2.0833333333333301E-2</v>
      </c>
      <c r="I3257">
        <v>48</v>
      </c>
      <c r="J3257" t="s">
        <v>994</v>
      </c>
      <c r="K3257" t="s">
        <v>2786</v>
      </c>
      <c r="L3257" t="s">
        <v>2769</v>
      </c>
      <c r="N3257" t="s">
        <v>3308</v>
      </c>
      <c r="O3257" t="s">
        <v>2763</v>
      </c>
      <c r="P3257" t="s">
        <v>3026</v>
      </c>
      <c r="Q3257" t="s">
        <v>3027</v>
      </c>
      <c r="R3257" t="s">
        <v>994</v>
      </c>
      <c r="T3257" t="s">
        <v>2719</v>
      </c>
      <c r="V3257" t="s">
        <v>2714</v>
      </c>
      <c r="W3257">
        <v>0.95</v>
      </c>
      <c r="X3257" t="b">
        <v>1</v>
      </c>
      <c r="Y3257" t="s">
        <v>2720</v>
      </c>
    </row>
    <row r="3258" spans="1:25" x14ac:dyDescent="0.35">
      <c r="A3258" t="s">
        <v>3025</v>
      </c>
      <c r="B3258" t="s">
        <v>1497</v>
      </c>
      <c r="C3258" t="s">
        <v>1734</v>
      </c>
      <c r="D3258">
        <v>1.34228187919463E-2</v>
      </c>
      <c r="E3258">
        <v>-5.2168139340477001E-3</v>
      </c>
      <c r="F3258">
        <v>3.2062451517940301E-2</v>
      </c>
      <c r="G3258">
        <v>2</v>
      </c>
      <c r="H3258">
        <v>1.34228187919463E-2</v>
      </c>
      <c r="I3258">
        <v>149</v>
      </c>
      <c r="J3258" t="s">
        <v>994</v>
      </c>
      <c r="K3258" t="s">
        <v>2786</v>
      </c>
      <c r="L3258" t="s">
        <v>2769</v>
      </c>
      <c r="N3258" t="s">
        <v>3308</v>
      </c>
      <c r="O3258" t="s">
        <v>2763</v>
      </c>
      <c r="P3258" t="s">
        <v>3026</v>
      </c>
      <c r="Q3258" t="s">
        <v>3027</v>
      </c>
      <c r="R3258" t="s">
        <v>994</v>
      </c>
      <c r="T3258" t="s">
        <v>2719</v>
      </c>
      <c r="V3258" t="s">
        <v>2714</v>
      </c>
      <c r="W3258">
        <v>0.95</v>
      </c>
      <c r="X3258" t="b">
        <v>1</v>
      </c>
      <c r="Y3258" t="s">
        <v>2720</v>
      </c>
    </row>
    <row r="3259" spans="1:25" x14ac:dyDescent="0.35">
      <c r="A3259" t="s">
        <v>3025</v>
      </c>
      <c r="B3259" t="s">
        <v>1527</v>
      </c>
      <c r="C3259" t="s">
        <v>2163</v>
      </c>
      <c r="D3259">
        <v>2.0833333333333301E-2</v>
      </c>
      <c r="E3259">
        <v>-1.99262899200493E-2</v>
      </c>
      <c r="F3259">
        <v>6.1592956586715902E-2</v>
      </c>
      <c r="G3259">
        <v>1</v>
      </c>
      <c r="H3259">
        <v>2.0833333333333301E-2</v>
      </c>
      <c r="I3259">
        <v>48</v>
      </c>
      <c r="J3259" t="s">
        <v>994</v>
      </c>
      <c r="K3259" t="s">
        <v>2786</v>
      </c>
      <c r="L3259" t="s">
        <v>2775</v>
      </c>
      <c r="N3259" t="s">
        <v>3308</v>
      </c>
      <c r="O3259" t="s">
        <v>2763</v>
      </c>
      <c r="P3259" t="s">
        <v>3026</v>
      </c>
      <c r="Q3259" t="s">
        <v>3027</v>
      </c>
      <c r="R3259" t="s">
        <v>994</v>
      </c>
      <c r="T3259" t="s">
        <v>2719</v>
      </c>
      <c r="V3259" t="s">
        <v>2714</v>
      </c>
      <c r="W3259">
        <v>0.95</v>
      </c>
      <c r="X3259" t="b">
        <v>1</v>
      </c>
      <c r="Y3259" t="s">
        <v>2720</v>
      </c>
    </row>
    <row r="3260" spans="1:25" x14ac:dyDescent="0.35">
      <c r="A3260" t="s">
        <v>3025</v>
      </c>
      <c r="B3260" t="s">
        <v>1527</v>
      </c>
      <c r="C3260" t="s">
        <v>1509</v>
      </c>
      <c r="D3260">
        <v>0.91666666666666696</v>
      </c>
      <c r="E3260">
        <v>0.83779199470182897</v>
      </c>
      <c r="F3260">
        <v>0.99554133863150396</v>
      </c>
      <c r="G3260">
        <v>44</v>
      </c>
      <c r="H3260">
        <v>0.91666666666666696</v>
      </c>
      <c r="I3260">
        <v>48</v>
      </c>
      <c r="J3260" t="s">
        <v>994</v>
      </c>
      <c r="K3260" t="s">
        <v>2786</v>
      </c>
      <c r="L3260" t="s">
        <v>3030</v>
      </c>
      <c r="N3260" t="s">
        <v>3308</v>
      </c>
      <c r="O3260" t="s">
        <v>2763</v>
      </c>
      <c r="P3260" t="s">
        <v>3026</v>
      </c>
      <c r="Q3260" t="s">
        <v>3027</v>
      </c>
      <c r="R3260" t="s">
        <v>994</v>
      </c>
      <c r="T3260" t="s">
        <v>2719</v>
      </c>
      <c r="V3260" t="s">
        <v>2714</v>
      </c>
      <c r="W3260">
        <v>0.95</v>
      </c>
      <c r="X3260" t="b">
        <v>1</v>
      </c>
      <c r="Y3260" t="s">
        <v>2720</v>
      </c>
    </row>
    <row r="3261" spans="1:25" x14ac:dyDescent="0.35">
      <c r="A3261" t="s">
        <v>3025</v>
      </c>
      <c r="B3261" t="s">
        <v>1497</v>
      </c>
      <c r="C3261" t="s">
        <v>1509</v>
      </c>
      <c r="D3261">
        <v>0.96644295302013405</v>
      </c>
      <c r="E3261">
        <v>0.93727338928402404</v>
      </c>
      <c r="F3261">
        <v>0.99561251675624396</v>
      </c>
      <c r="G3261">
        <v>144</v>
      </c>
      <c r="H3261">
        <v>0.96644295302013405</v>
      </c>
      <c r="I3261">
        <v>149</v>
      </c>
      <c r="J3261" t="s">
        <v>994</v>
      </c>
      <c r="K3261" t="s">
        <v>2786</v>
      </c>
      <c r="L3261" t="s">
        <v>3030</v>
      </c>
      <c r="N3261" t="s">
        <v>3308</v>
      </c>
      <c r="O3261" t="s">
        <v>2763</v>
      </c>
      <c r="P3261" t="s">
        <v>3026</v>
      </c>
      <c r="Q3261" t="s">
        <v>3027</v>
      </c>
      <c r="R3261" t="s">
        <v>994</v>
      </c>
      <c r="T3261" t="s">
        <v>2719</v>
      </c>
      <c r="V3261" t="s">
        <v>2714</v>
      </c>
      <c r="W3261">
        <v>0.95</v>
      </c>
      <c r="X3261" t="b">
        <v>1</v>
      </c>
      <c r="Y3261" t="s">
        <v>2720</v>
      </c>
    </row>
    <row r="3262" spans="1:25" x14ac:dyDescent="0.35">
      <c r="A3262" t="s">
        <v>3031</v>
      </c>
      <c r="B3262" t="s">
        <v>1527</v>
      </c>
      <c r="C3262" t="s">
        <v>1766</v>
      </c>
      <c r="D3262">
        <v>0.5</v>
      </c>
      <c r="E3262">
        <v>-1.0250931807065999</v>
      </c>
      <c r="F3262">
        <v>2.0250931807065999</v>
      </c>
      <c r="G3262">
        <v>1</v>
      </c>
      <c r="H3262">
        <v>0.5</v>
      </c>
      <c r="I3262">
        <v>2</v>
      </c>
      <c r="J3262" t="s">
        <v>1014</v>
      </c>
      <c r="K3262" t="s">
        <v>2786</v>
      </c>
      <c r="L3262" t="s">
        <v>2809</v>
      </c>
      <c r="N3262" t="s">
        <v>3308</v>
      </c>
      <c r="O3262" t="s">
        <v>2763</v>
      </c>
      <c r="P3262" t="s">
        <v>3026</v>
      </c>
      <c r="Q3262" t="s">
        <v>3032</v>
      </c>
      <c r="R3262" t="s">
        <v>1014</v>
      </c>
      <c r="S3262" t="s">
        <v>1496</v>
      </c>
      <c r="T3262" t="s">
        <v>2719</v>
      </c>
      <c r="V3262" t="s">
        <v>2714</v>
      </c>
      <c r="W3262">
        <v>0.95</v>
      </c>
      <c r="X3262" t="b">
        <v>1</v>
      </c>
      <c r="Y3262" t="s">
        <v>2720</v>
      </c>
    </row>
    <row r="3263" spans="1:25" x14ac:dyDescent="0.35">
      <c r="A3263" t="s">
        <v>3031</v>
      </c>
      <c r="B3263" t="s">
        <v>1497</v>
      </c>
      <c r="C3263" t="s">
        <v>1553</v>
      </c>
      <c r="D3263">
        <v>1</v>
      </c>
      <c r="E3263">
        <v>1</v>
      </c>
      <c r="F3263">
        <v>1</v>
      </c>
      <c r="G3263">
        <v>1</v>
      </c>
      <c r="H3263">
        <v>1</v>
      </c>
      <c r="I3263">
        <v>1</v>
      </c>
      <c r="J3263" t="s">
        <v>1014</v>
      </c>
      <c r="K3263" t="s">
        <v>2786</v>
      </c>
      <c r="L3263" t="s">
        <v>2811</v>
      </c>
      <c r="N3263" t="s">
        <v>3308</v>
      </c>
      <c r="O3263" t="s">
        <v>2763</v>
      </c>
      <c r="P3263" t="s">
        <v>3026</v>
      </c>
      <c r="Q3263" t="s">
        <v>3032</v>
      </c>
      <c r="R3263" t="s">
        <v>1014</v>
      </c>
      <c r="S3263" t="s">
        <v>1496</v>
      </c>
      <c r="T3263" t="s">
        <v>2719</v>
      </c>
      <c r="V3263" t="s">
        <v>2714</v>
      </c>
      <c r="W3263">
        <v>0.95</v>
      </c>
      <c r="X3263" t="b">
        <v>1</v>
      </c>
      <c r="Y3263" t="s">
        <v>2720</v>
      </c>
    </row>
    <row r="3264" spans="1:25" x14ac:dyDescent="0.35">
      <c r="A3264" t="s">
        <v>3031</v>
      </c>
      <c r="B3264" t="s">
        <v>1527</v>
      </c>
      <c r="C3264" t="s">
        <v>2320</v>
      </c>
      <c r="D3264">
        <v>0.5</v>
      </c>
      <c r="E3264">
        <v>-1.0250931807065999</v>
      </c>
      <c r="F3264">
        <v>2.0250931807065999</v>
      </c>
      <c r="G3264">
        <v>1</v>
      </c>
      <c r="H3264">
        <v>0.5</v>
      </c>
      <c r="I3264">
        <v>2</v>
      </c>
      <c r="J3264" t="s">
        <v>1014</v>
      </c>
      <c r="K3264" t="s">
        <v>2786</v>
      </c>
      <c r="L3264" t="s">
        <v>2812</v>
      </c>
      <c r="N3264" t="s">
        <v>3308</v>
      </c>
      <c r="O3264" t="s">
        <v>2763</v>
      </c>
      <c r="P3264" t="s">
        <v>3026</v>
      </c>
      <c r="Q3264" t="s">
        <v>3032</v>
      </c>
      <c r="R3264" t="s">
        <v>1014</v>
      </c>
      <c r="S3264" t="s">
        <v>1496</v>
      </c>
      <c r="T3264" t="s">
        <v>2719</v>
      </c>
      <c r="V3264" t="s">
        <v>2714</v>
      </c>
      <c r="W3264">
        <v>0.95</v>
      </c>
      <c r="X3264" t="b">
        <v>1</v>
      </c>
      <c r="Y3264" t="s">
        <v>2720</v>
      </c>
    </row>
    <row r="3265" spans="1:25" x14ac:dyDescent="0.35">
      <c r="A3265" t="s">
        <v>3033</v>
      </c>
      <c r="B3265" t="s">
        <v>1527</v>
      </c>
      <c r="C3265" t="s">
        <v>1914</v>
      </c>
      <c r="D3265">
        <v>1</v>
      </c>
      <c r="E3265" t="e">
        <v>#NUM!</v>
      </c>
      <c r="F3265" t="e">
        <v>#NUM!</v>
      </c>
      <c r="G3265">
        <v>1</v>
      </c>
      <c r="H3265">
        <v>1</v>
      </c>
      <c r="I3265">
        <v>1</v>
      </c>
      <c r="J3265" t="s">
        <v>1024</v>
      </c>
      <c r="K3265" t="s">
        <v>2786</v>
      </c>
      <c r="L3265" t="s">
        <v>2814</v>
      </c>
      <c r="N3265" t="s">
        <v>3308</v>
      </c>
      <c r="O3265" t="s">
        <v>2763</v>
      </c>
      <c r="P3265" t="s">
        <v>3026</v>
      </c>
      <c r="Q3265" t="s">
        <v>3034</v>
      </c>
      <c r="R3265" t="s">
        <v>1024</v>
      </c>
      <c r="S3265" t="s">
        <v>1496</v>
      </c>
      <c r="T3265" t="s">
        <v>2719</v>
      </c>
      <c r="V3265" t="s">
        <v>2714</v>
      </c>
      <c r="W3265">
        <v>0.95</v>
      </c>
      <c r="X3265" t="b">
        <v>1</v>
      </c>
      <c r="Y3265" t="s">
        <v>2720</v>
      </c>
    </row>
    <row r="3266" spans="1:25" x14ac:dyDescent="0.35">
      <c r="A3266" t="s">
        <v>3035</v>
      </c>
      <c r="B3266" t="s">
        <v>1497</v>
      </c>
      <c r="C3266" t="s">
        <v>1914</v>
      </c>
      <c r="D3266">
        <v>1</v>
      </c>
      <c r="E3266" t="e">
        <v>#NUM!</v>
      </c>
      <c r="F3266" t="e">
        <v>#NUM!</v>
      </c>
      <c r="G3266">
        <v>1</v>
      </c>
      <c r="H3266">
        <v>1</v>
      </c>
      <c r="I3266">
        <v>1</v>
      </c>
      <c r="J3266" t="s">
        <v>1044</v>
      </c>
      <c r="K3266" t="s">
        <v>2786</v>
      </c>
      <c r="L3266" t="s">
        <v>2814</v>
      </c>
      <c r="N3266" t="s">
        <v>3308</v>
      </c>
      <c r="O3266" t="s">
        <v>2763</v>
      </c>
      <c r="P3266" t="s">
        <v>3026</v>
      </c>
      <c r="Q3266" t="s">
        <v>3036</v>
      </c>
      <c r="R3266" t="s">
        <v>1044</v>
      </c>
      <c r="S3266" t="s">
        <v>1496</v>
      </c>
      <c r="T3266" t="s">
        <v>2719</v>
      </c>
      <c r="V3266" t="s">
        <v>2714</v>
      </c>
      <c r="W3266">
        <v>0.95</v>
      </c>
      <c r="X3266" t="b">
        <v>1</v>
      </c>
      <c r="Y3266" t="s">
        <v>2720</v>
      </c>
    </row>
    <row r="3267" spans="1:25" x14ac:dyDescent="0.35">
      <c r="A3267" t="s">
        <v>3037</v>
      </c>
      <c r="B3267" t="s">
        <v>1497</v>
      </c>
      <c r="C3267" t="s">
        <v>1914</v>
      </c>
      <c r="D3267">
        <v>1</v>
      </c>
      <c r="E3267" t="e">
        <v>#NUM!</v>
      </c>
      <c r="F3267" t="e">
        <v>#NUM!</v>
      </c>
      <c r="G3267">
        <v>1</v>
      </c>
      <c r="H3267">
        <v>1</v>
      </c>
      <c r="I3267">
        <v>1</v>
      </c>
      <c r="J3267" t="s">
        <v>1099</v>
      </c>
      <c r="K3267" t="s">
        <v>2786</v>
      </c>
      <c r="L3267" t="s">
        <v>2814</v>
      </c>
      <c r="N3267" t="s">
        <v>3308</v>
      </c>
      <c r="O3267" t="s">
        <v>2763</v>
      </c>
      <c r="P3267" t="s">
        <v>3026</v>
      </c>
      <c r="Q3267" t="s">
        <v>3038</v>
      </c>
      <c r="R3267" t="s">
        <v>1099</v>
      </c>
      <c r="S3267" t="s">
        <v>1496</v>
      </c>
      <c r="T3267" t="s">
        <v>2719</v>
      </c>
      <c r="V3267" t="s">
        <v>2714</v>
      </c>
      <c r="W3267">
        <v>0.95</v>
      </c>
      <c r="X3267" t="b">
        <v>1</v>
      </c>
      <c r="Y3267" t="s">
        <v>2720</v>
      </c>
    </row>
    <row r="3268" spans="1:25" x14ac:dyDescent="0.35">
      <c r="A3268" t="s">
        <v>3039</v>
      </c>
      <c r="B3268" t="s">
        <v>1497</v>
      </c>
      <c r="C3268" t="s">
        <v>1914</v>
      </c>
      <c r="D3268">
        <v>1</v>
      </c>
      <c r="E3268" t="e">
        <v>#NUM!</v>
      </c>
      <c r="F3268" t="e">
        <v>#NUM!</v>
      </c>
      <c r="G3268">
        <v>1</v>
      </c>
      <c r="H3268">
        <v>1</v>
      </c>
      <c r="I3268">
        <v>1</v>
      </c>
      <c r="J3268" t="s">
        <v>1110</v>
      </c>
      <c r="K3268" t="s">
        <v>2786</v>
      </c>
      <c r="L3268" t="s">
        <v>2814</v>
      </c>
      <c r="N3268" t="s">
        <v>3308</v>
      </c>
      <c r="O3268" t="s">
        <v>2763</v>
      </c>
      <c r="P3268" t="s">
        <v>3026</v>
      </c>
      <c r="Q3268" t="s">
        <v>3040</v>
      </c>
      <c r="R3268" t="s">
        <v>1110</v>
      </c>
      <c r="S3268" t="s">
        <v>1496</v>
      </c>
      <c r="T3268" t="s">
        <v>2719</v>
      </c>
      <c r="V3268" t="s">
        <v>2714</v>
      </c>
      <c r="W3268">
        <v>0.95</v>
      </c>
      <c r="X3268" t="b">
        <v>1</v>
      </c>
      <c r="Y3268" t="s">
        <v>2720</v>
      </c>
    </row>
    <row r="3269" spans="1:25" x14ac:dyDescent="0.35">
      <c r="A3269" t="s">
        <v>3041</v>
      </c>
      <c r="B3269" t="s">
        <v>1497</v>
      </c>
      <c r="C3269" t="s">
        <v>1553</v>
      </c>
      <c r="D3269">
        <v>0.5</v>
      </c>
      <c r="E3269">
        <v>-1.0250931807065999</v>
      </c>
      <c r="F3269">
        <v>2.0250931807065999</v>
      </c>
      <c r="G3269">
        <v>1</v>
      </c>
      <c r="H3269">
        <v>0.5</v>
      </c>
      <c r="I3269">
        <v>2</v>
      </c>
      <c r="J3269" t="s">
        <v>1121</v>
      </c>
      <c r="K3269" t="s">
        <v>2786</v>
      </c>
      <c r="L3269" t="s">
        <v>3005</v>
      </c>
      <c r="N3269" t="s">
        <v>3308</v>
      </c>
      <c r="O3269" t="s">
        <v>2763</v>
      </c>
      <c r="P3269" t="s">
        <v>3026</v>
      </c>
      <c r="Q3269" t="s">
        <v>3042</v>
      </c>
      <c r="R3269" t="s">
        <v>1121</v>
      </c>
      <c r="S3269" t="s">
        <v>1496</v>
      </c>
      <c r="T3269" t="s">
        <v>2719</v>
      </c>
      <c r="V3269" t="s">
        <v>2714</v>
      </c>
      <c r="W3269">
        <v>0.95</v>
      </c>
      <c r="X3269" t="b">
        <v>1</v>
      </c>
      <c r="Y3269" t="s">
        <v>2720</v>
      </c>
    </row>
    <row r="3270" spans="1:25" x14ac:dyDescent="0.35">
      <c r="A3270" t="s">
        <v>3041</v>
      </c>
      <c r="B3270" t="s">
        <v>1497</v>
      </c>
      <c r="C3270" t="s">
        <v>1681</v>
      </c>
      <c r="D3270">
        <v>0.5</v>
      </c>
      <c r="E3270">
        <v>-1.0250931807065999</v>
      </c>
      <c r="F3270">
        <v>2.0250931807065999</v>
      </c>
      <c r="G3270">
        <v>1</v>
      </c>
      <c r="H3270">
        <v>0.5</v>
      </c>
      <c r="I3270">
        <v>2</v>
      </c>
      <c r="J3270" t="s">
        <v>1121</v>
      </c>
      <c r="K3270" t="s">
        <v>2786</v>
      </c>
      <c r="L3270" t="s">
        <v>2813</v>
      </c>
      <c r="N3270" t="s">
        <v>3308</v>
      </c>
      <c r="O3270" t="s">
        <v>2763</v>
      </c>
      <c r="P3270" t="s">
        <v>3026</v>
      </c>
      <c r="Q3270" t="s">
        <v>3042</v>
      </c>
      <c r="R3270" t="s">
        <v>1121</v>
      </c>
      <c r="S3270" t="s">
        <v>1496</v>
      </c>
      <c r="T3270" t="s">
        <v>2719</v>
      </c>
      <c r="V3270" t="s">
        <v>2714</v>
      </c>
      <c r="W3270">
        <v>0.95</v>
      </c>
      <c r="X3270" t="b">
        <v>1</v>
      </c>
      <c r="Y3270" t="s">
        <v>2720</v>
      </c>
    </row>
    <row r="3271" spans="1:25" x14ac:dyDescent="0.35">
      <c r="A3271" t="s">
        <v>3041</v>
      </c>
      <c r="B3271" t="s">
        <v>1527</v>
      </c>
      <c r="C3271" t="s">
        <v>1914</v>
      </c>
      <c r="D3271">
        <v>1</v>
      </c>
      <c r="E3271">
        <v>1</v>
      </c>
      <c r="F3271">
        <v>1</v>
      </c>
      <c r="G3271">
        <v>1</v>
      </c>
      <c r="H3271">
        <v>1</v>
      </c>
      <c r="I3271">
        <v>1</v>
      </c>
      <c r="J3271" t="s">
        <v>1121</v>
      </c>
      <c r="K3271" t="s">
        <v>2786</v>
      </c>
      <c r="L3271" t="s">
        <v>2814</v>
      </c>
      <c r="N3271" t="s">
        <v>3308</v>
      </c>
      <c r="O3271" t="s">
        <v>2763</v>
      </c>
      <c r="P3271" t="s">
        <v>3026</v>
      </c>
      <c r="Q3271" t="s">
        <v>3042</v>
      </c>
      <c r="R3271" t="s">
        <v>1121</v>
      </c>
      <c r="S3271" t="s">
        <v>1496</v>
      </c>
      <c r="T3271" t="s">
        <v>2719</v>
      </c>
      <c r="V3271" t="s">
        <v>2714</v>
      </c>
      <c r="W3271">
        <v>0.95</v>
      </c>
      <c r="X3271" t="b">
        <v>1</v>
      </c>
      <c r="Y3271" t="s">
        <v>2720</v>
      </c>
    </row>
    <row r="3272" spans="1:25" x14ac:dyDescent="0.35">
      <c r="A3272" t="s">
        <v>3043</v>
      </c>
      <c r="B3272" t="s">
        <v>1527</v>
      </c>
      <c r="C3272" t="s">
        <v>1914</v>
      </c>
      <c r="D3272">
        <v>1</v>
      </c>
      <c r="E3272" t="e">
        <v>#NUM!</v>
      </c>
      <c r="F3272" t="e">
        <v>#NUM!</v>
      </c>
      <c r="G3272">
        <v>1</v>
      </c>
      <c r="H3272">
        <v>1</v>
      </c>
      <c r="I3272">
        <v>1</v>
      </c>
      <c r="J3272" t="s">
        <v>1142</v>
      </c>
      <c r="K3272" t="s">
        <v>2786</v>
      </c>
      <c r="L3272" t="s">
        <v>2814</v>
      </c>
      <c r="N3272" t="s">
        <v>3308</v>
      </c>
      <c r="O3272" t="s">
        <v>2763</v>
      </c>
      <c r="P3272" t="s">
        <v>3026</v>
      </c>
      <c r="Q3272" t="s">
        <v>3044</v>
      </c>
      <c r="R3272" t="s">
        <v>1142</v>
      </c>
      <c r="S3272" t="s">
        <v>1496</v>
      </c>
      <c r="T3272" t="s">
        <v>2719</v>
      </c>
      <c r="V3272" t="s">
        <v>2714</v>
      </c>
      <c r="W3272">
        <v>0.95</v>
      </c>
      <c r="X3272" t="b">
        <v>1</v>
      </c>
      <c r="Y3272" t="s">
        <v>2720</v>
      </c>
    </row>
    <row r="3273" spans="1:25" x14ac:dyDescent="0.35">
      <c r="A3273" t="s">
        <v>3045</v>
      </c>
      <c r="B3273" t="s">
        <v>1527</v>
      </c>
      <c r="C3273" t="s">
        <v>1564</v>
      </c>
      <c r="D3273">
        <v>0.52083333333333304</v>
      </c>
      <c r="E3273">
        <v>0.37826759930008202</v>
      </c>
      <c r="F3273">
        <v>0.66339906736658505</v>
      </c>
      <c r="G3273">
        <v>25</v>
      </c>
      <c r="H3273">
        <v>0.52083333333333304</v>
      </c>
      <c r="I3273">
        <v>48</v>
      </c>
      <c r="J3273" t="s">
        <v>1161</v>
      </c>
      <c r="K3273" t="s">
        <v>2716</v>
      </c>
      <c r="L3273" t="s">
        <v>3046</v>
      </c>
      <c r="N3273" t="s">
        <v>3308</v>
      </c>
      <c r="O3273" t="s">
        <v>2763</v>
      </c>
      <c r="P3273" t="s">
        <v>3047</v>
      </c>
      <c r="Q3273" t="s">
        <v>3048</v>
      </c>
      <c r="R3273" t="s">
        <v>1161</v>
      </c>
      <c r="S3273" t="s">
        <v>1496</v>
      </c>
      <c r="T3273" t="s">
        <v>2719</v>
      </c>
      <c r="V3273" t="s">
        <v>2714</v>
      </c>
      <c r="W3273">
        <v>0.95</v>
      </c>
      <c r="X3273" t="b">
        <v>1</v>
      </c>
      <c r="Y3273" t="s">
        <v>2720</v>
      </c>
    </row>
    <row r="3274" spans="1:25" x14ac:dyDescent="0.35">
      <c r="A3274" t="s">
        <v>3045</v>
      </c>
      <c r="B3274" t="s">
        <v>1527</v>
      </c>
      <c r="C3274" t="s">
        <v>1580</v>
      </c>
      <c r="D3274">
        <v>0.125</v>
      </c>
      <c r="E3274">
        <v>3.0619667605634001E-2</v>
      </c>
      <c r="F3274">
        <v>0.219380332394366</v>
      </c>
      <c r="G3274">
        <v>6</v>
      </c>
      <c r="H3274">
        <v>0.125</v>
      </c>
      <c r="I3274">
        <v>48</v>
      </c>
      <c r="J3274" t="s">
        <v>1161</v>
      </c>
      <c r="K3274" t="s">
        <v>2716</v>
      </c>
      <c r="L3274" t="s">
        <v>3049</v>
      </c>
      <c r="N3274" t="s">
        <v>3308</v>
      </c>
      <c r="O3274" t="s">
        <v>2763</v>
      </c>
      <c r="P3274" t="s">
        <v>3047</v>
      </c>
      <c r="Q3274" t="s">
        <v>3048</v>
      </c>
      <c r="R3274" t="s">
        <v>1161</v>
      </c>
      <c r="S3274" t="s">
        <v>1496</v>
      </c>
      <c r="T3274" t="s">
        <v>2719</v>
      </c>
      <c r="V3274" t="s">
        <v>2714</v>
      </c>
      <c r="W3274">
        <v>0.95</v>
      </c>
      <c r="X3274" t="b">
        <v>1</v>
      </c>
      <c r="Y3274" t="s">
        <v>2720</v>
      </c>
    </row>
    <row r="3275" spans="1:25" x14ac:dyDescent="0.35">
      <c r="A3275" t="s">
        <v>3045</v>
      </c>
      <c r="B3275" t="s">
        <v>1527</v>
      </c>
      <c r="C3275" t="s">
        <v>1803</v>
      </c>
      <c r="D3275">
        <v>4.1666666666666699E-2</v>
      </c>
      <c r="E3275">
        <v>-1.5359626946634E-2</v>
      </c>
      <c r="F3275">
        <v>9.8692960279967296E-2</v>
      </c>
      <c r="G3275">
        <v>2</v>
      </c>
      <c r="H3275">
        <v>4.1666666666666699E-2</v>
      </c>
      <c r="I3275">
        <v>48</v>
      </c>
      <c r="J3275" t="s">
        <v>1161</v>
      </c>
      <c r="K3275" t="s">
        <v>2716</v>
      </c>
      <c r="L3275" t="s">
        <v>3050</v>
      </c>
      <c r="N3275" t="s">
        <v>3308</v>
      </c>
      <c r="O3275" t="s">
        <v>2763</v>
      </c>
      <c r="P3275" t="s">
        <v>3047</v>
      </c>
      <c r="Q3275" t="s">
        <v>3048</v>
      </c>
      <c r="R3275" t="s">
        <v>1161</v>
      </c>
      <c r="S3275" t="s">
        <v>1496</v>
      </c>
      <c r="T3275" t="s">
        <v>2719</v>
      </c>
      <c r="V3275" t="s">
        <v>2714</v>
      </c>
      <c r="W3275">
        <v>0.95</v>
      </c>
      <c r="X3275" t="b">
        <v>1</v>
      </c>
      <c r="Y3275" t="s">
        <v>2720</v>
      </c>
    </row>
    <row r="3276" spans="1:25" x14ac:dyDescent="0.35">
      <c r="A3276" t="s">
        <v>3045</v>
      </c>
      <c r="B3276" t="s">
        <v>1527</v>
      </c>
      <c r="C3276" t="s">
        <v>1510</v>
      </c>
      <c r="D3276">
        <v>2.0833333333333301E-2</v>
      </c>
      <c r="E3276">
        <v>-1.99262899200493E-2</v>
      </c>
      <c r="F3276">
        <v>6.1592956586715902E-2</v>
      </c>
      <c r="G3276">
        <v>1</v>
      </c>
      <c r="H3276">
        <v>2.0833333333333301E-2</v>
      </c>
      <c r="I3276">
        <v>48</v>
      </c>
      <c r="J3276" t="s">
        <v>1161</v>
      </c>
      <c r="K3276" t="s">
        <v>2716</v>
      </c>
      <c r="L3276" t="s">
        <v>3051</v>
      </c>
      <c r="N3276" t="s">
        <v>3308</v>
      </c>
      <c r="O3276" t="s">
        <v>2763</v>
      </c>
      <c r="P3276" t="s">
        <v>3047</v>
      </c>
      <c r="Q3276" t="s">
        <v>3048</v>
      </c>
      <c r="R3276" t="s">
        <v>1161</v>
      </c>
      <c r="S3276" t="s">
        <v>1496</v>
      </c>
      <c r="T3276" t="s">
        <v>2719</v>
      </c>
      <c r="V3276" t="s">
        <v>2714</v>
      </c>
      <c r="W3276">
        <v>0.95</v>
      </c>
      <c r="X3276" t="b">
        <v>1</v>
      </c>
      <c r="Y3276" t="s">
        <v>2720</v>
      </c>
    </row>
    <row r="3277" spans="1:25" x14ac:dyDescent="0.35">
      <c r="A3277" t="s">
        <v>3045</v>
      </c>
      <c r="B3277" t="s">
        <v>1527</v>
      </c>
      <c r="C3277" t="s">
        <v>1558</v>
      </c>
      <c r="D3277">
        <v>0.29166666666666702</v>
      </c>
      <c r="E3277">
        <v>0.161953306852375</v>
      </c>
      <c r="F3277">
        <v>0.42138002648095801</v>
      </c>
      <c r="G3277">
        <v>14</v>
      </c>
      <c r="H3277">
        <v>0.29166666666666702</v>
      </c>
      <c r="I3277">
        <v>48</v>
      </c>
      <c r="J3277" t="s">
        <v>1161</v>
      </c>
      <c r="K3277" t="s">
        <v>2716</v>
      </c>
      <c r="L3277" t="s">
        <v>3052</v>
      </c>
      <c r="N3277" t="s">
        <v>3308</v>
      </c>
      <c r="O3277" t="s">
        <v>2763</v>
      </c>
      <c r="P3277" t="s">
        <v>3047</v>
      </c>
      <c r="Q3277" t="s">
        <v>3048</v>
      </c>
      <c r="R3277" t="s">
        <v>1161</v>
      </c>
      <c r="S3277" t="s">
        <v>1496</v>
      </c>
      <c r="T3277" t="s">
        <v>2719</v>
      </c>
      <c r="V3277" t="s">
        <v>2714</v>
      </c>
      <c r="W3277">
        <v>0.95</v>
      </c>
      <c r="X3277" t="b">
        <v>1</v>
      </c>
      <c r="Y3277" t="s">
        <v>2720</v>
      </c>
    </row>
    <row r="3278" spans="1:25" x14ac:dyDescent="0.35">
      <c r="A3278" t="s">
        <v>3045</v>
      </c>
      <c r="B3278" t="s">
        <v>1497</v>
      </c>
      <c r="C3278" t="s">
        <v>1564</v>
      </c>
      <c r="D3278">
        <v>0.53020134228187898</v>
      </c>
      <c r="E3278">
        <v>0.44936135225950202</v>
      </c>
      <c r="F3278">
        <v>0.61104133230425595</v>
      </c>
      <c r="G3278">
        <v>79</v>
      </c>
      <c r="H3278">
        <v>0.53020134228187898</v>
      </c>
      <c r="I3278">
        <v>149</v>
      </c>
      <c r="J3278" t="s">
        <v>1161</v>
      </c>
      <c r="K3278" t="s">
        <v>2716</v>
      </c>
      <c r="L3278" t="s">
        <v>3046</v>
      </c>
      <c r="N3278" t="s">
        <v>3308</v>
      </c>
      <c r="O3278" t="s">
        <v>2763</v>
      </c>
      <c r="P3278" t="s">
        <v>3047</v>
      </c>
      <c r="Q3278" t="s">
        <v>3048</v>
      </c>
      <c r="R3278" t="s">
        <v>1161</v>
      </c>
      <c r="S3278" t="s">
        <v>1496</v>
      </c>
      <c r="T3278" t="s">
        <v>2719</v>
      </c>
      <c r="V3278" t="s">
        <v>2714</v>
      </c>
      <c r="W3278">
        <v>0.95</v>
      </c>
      <c r="X3278" t="b">
        <v>1</v>
      </c>
      <c r="Y3278" t="s">
        <v>2720</v>
      </c>
    </row>
    <row r="3279" spans="1:25" x14ac:dyDescent="0.35">
      <c r="A3279" t="s">
        <v>3045</v>
      </c>
      <c r="B3279" t="s">
        <v>1497</v>
      </c>
      <c r="C3279" t="s">
        <v>1580</v>
      </c>
      <c r="D3279">
        <v>0.114093959731544</v>
      </c>
      <c r="E3279">
        <v>6.2597768144239493E-2</v>
      </c>
      <c r="F3279">
        <v>0.16559015131884799</v>
      </c>
      <c r="G3279">
        <v>17</v>
      </c>
      <c r="H3279">
        <v>0.114093959731544</v>
      </c>
      <c r="I3279">
        <v>149</v>
      </c>
      <c r="J3279" t="s">
        <v>1161</v>
      </c>
      <c r="K3279" t="s">
        <v>2716</v>
      </c>
      <c r="L3279" t="s">
        <v>3049</v>
      </c>
      <c r="N3279" t="s">
        <v>3308</v>
      </c>
      <c r="O3279" t="s">
        <v>2763</v>
      </c>
      <c r="P3279" t="s">
        <v>3047</v>
      </c>
      <c r="Q3279" t="s">
        <v>3048</v>
      </c>
      <c r="R3279" t="s">
        <v>1161</v>
      </c>
      <c r="S3279" t="s">
        <v>1496</v>
      </c>
      <c r="T3279" t="s">
        <v>2719</v>
      </c>
      <c r="V3279" t="s">
        <v>2714</v>
      </c>
      <c r="W3279">
        <v>0.95</v>
      </c>
      <c r="X3279" t="b">
        <v>1</v>
      </c>
      <c r="Y3279" t="s">
        <v>2720</v>
      </c>
    </row>
    <row r="3280" spans="1:25" x14ac:dyDescent="0.35">
      <c r="A3280" t="s">
        <v>3045</v>
      </c>
      <c r="B3280" t="s">
        <v>1497</v>
      </c>
      <c r="C3280" t="s">
        <v>1803</v>
      </c>
      <c r="D3280">
        <v>0.114093959731544</v>
      </c>
      <c r="E3280">
        <v>6.2597768144239493E-2</v>
      </c>
      <c r="F3280">
        <v>0.16559015131884799</v>
      </c>
      <c r="G3280">
        <v>17</v>
      </c>
      <c r="H3280">
        <v>0.114093959731544</v>
      </c>
      <c r="I3280">
        <v>149</v>
      </c>
      <c r="J3280" t="s">
        <v>1161</v>
      </c>
      <c r="K3280" t="s">
        <v>2716</v>
      </c>
      <c r="L3280" t="s">
        <v>3050</v>
      </c>
      <c r="N3280" t="s">
        <v>3308</v>
      </c>
      <c r="O3280" t="s">
        <v>2763</v>
      </c>
      <c r="P3280" t="s">
        <v>3047</v>
      </c>
      <c r="Q3280" t="s">
        <v>3048</v>
      </c>
      <c r="R3280" t="s">
        <v>1161</v>
      </c>
      <c r="S3280" t="s">
        <v>1496</v>
      </c>
      <c r="T3280" t="s">
        <v>2719</v>
      </c>
      <c r="V3280" t="s">
        <v>2714</v>
      </c>
      <c r="W3280">
        <v>0.95</v>
      </c>
      <c r="X3280" t="b">
        <v>1</v>
      </c>
      <c r="Y3280" t="s">
        <v>2720</v>
      </c>
    </row>
    <row r="3281" spans="1:25" x14ac:dyDescent="0.35">
      <c r="A3281" t="s">
        <v>3045</v>
      </c>
      <c r="B3281" t="s">
        <v>1497</v>
      </c>
      <c r="C3281" t="s">
        <v>1510</v>
      </c>
      <c r="D3281">
        <v>2.01342281879195E-2</v>
      </c>
      <c r="E3281">
        <v>-2.6167849295428498E-3</v>
      </c>
      <c r="F3281">
        <v>4.2885241305381801E-2</v>
      </c>
      <c r="G3281">
        <v>3</v>
      </c>
      <c r="H3281">
        <v>2.01342281879195E-2</v>
      </c>
      <c r="I3281">
        <v>149</v>
      </c>
      <c r="J3281" t="s">
        <v>1161</v>
      </c>
      <c r="K3281" t="s">
        <v>2716</v>
      </c>
      <c r="L3281" t="s">
        <v>3051</v>
      </c>
      <c r="N3281" t="s">
        <v>3308</v>
      </c>
      <c r="O3281" t="s">
        <v>2763</v>
      </c>
      <c r="P3281" t="s">
        <v>3047</v>
      </c>
      <c r="Q3281" t="s">
        <v>3048</v>
      </c>
      <c r="R3281" t="s">
        <v>1161</v>
      </c>
      <c r="S3281" t="s">
        <v>1496</v>
      </c>
      <c r="T3281" t="s">
        <v>2719</v>
      </c>
      <c r="V3281" t="s">
        <v>2714</v>
      </c>
      <c r="W3281">
        <v>0.95</v>
      </c>
      <c r="X3281" t="b">
        <v>1</v>
      </c>
      <c r="Y3281" t="s">
        <v>2720</v>
      </c>
    </row>
    <row r="3282" spans="1:25" x14ac:dyDescent="0.35">
      <c r="A3282" t="s">
        <v>3045</v>
      </c>
      <c r="B3282" t="s">
        <v>1497</v>
      </c>
      <c r="C3282" t="s">
        <v>1558</v>
      </c>
      <c r="D3282">
        <v>0.221476510067114</v>
      </c>
      <c r="E3282">
        <v>0.15421762712354101</v>
      </c>
      <c r="F3282">
        <v>0.28873539301068701</v>
      </c>
      <c r="G3282">
        <v>33</v>
      </c>
      <c r="H3282">
        <v>0.221476510067114</v>
      </c>
      <c r="I3282">
        <v>149</v>
      </c>
      <c r="J3282" t="s">
        <v>1161</v>
      </c>
      <c r="K3282" t="s">
        <v>2716</v>
      </c>
      <c r="L3282" t="s">
        <v>3052</v>
      </c>
      <c r="N3282" t="s">
        <v>3308</v>
      </c>
      <c r="O3282" t="s">
        <v>2763</v>
      </c>
      <c r="P3282" t="s">
        <v>3047</v>
      </c>
      <c r="Q3282" t="s">
        <v>3048</v>
      </c>
      <c r="R3282" t="s">
        <v>1161</v>
      </c>
      <c r="S3282" t="s">
        <v>1496</v>
      </c>
      <c r="T3282" t="s">
        <v>2719</v>
      </c>
      <c r="V3282" t="s">
        <v>2714</v>
      </c>
      <c r="W3282">
        <v>0.95</v>
      </c>
      <c r="X3282" t="b">
        <v>1</v>
      </c>
      <c r="Y3282" t="s">
        <v>2720</v>
      </c>
    </row>
    <row r="3283" spans="1:25" x14ac:dyDescent="0.35">
      <c r="A3283" t="s">
        <v>3053</v>
      </c>
      <c r="B3283" t="s">
        <v>1497</v>
      </c>
      <c r="C3283" t="s">
        <v>1819</v>
      </c>
      <c r="D3283">
        <v>0.3</v>
      </c>
      <c r="E3283">
        <v>8.6949823333353798E-2</v>
      </c>
      <c r="F3283">
        <v>0.51305017666664599</v>
      </c>
      <c r="G3283">
        <v>6</v>
      </c>
      <c r="H3283">
        <v>0.3</v>
      </c>
      <c r="I3283">
        <v>20</v>
      </c>
      <c r="J3283" t="s">
        <v>1162</v>
      </c>
      <c r="K3283" t="s">
        <v>2786</v>
      </c>
      <c r="L3283" t="s">
        <v>3054</v>
      </c>
      <c r="N3283" t="s">
        <v>3308</v>
      </c>
      <c r="O3283" t="s">
        <v>2763</v>
      </c>
      <c r="P3283" t="s">
        <v>3047</v>
      </c>
      <c r="Q3283" t="s">
        <v>3055</v>
      </c>
      <c r="R3283" t="s">
        <v>1162</v>
      </c>
      <c r="S3283" t="s">
        <v>1496</v>
      </c>
      <c r="T3283" t="s">
        <v>2719</v>
      </c>
      <c r="V3283" t="s">
        <v>2714</v>
      </c>
      <c r="W3283">
        <v>0.95</v>
      </c>
      <c r="X3283" t="b">
        <v>1</v>
      </c>
      <c r="Y3283" t="s">
        <v>2720</v>
      </c>
    </row>
    <row r="3284" spans="1:25" x14ac:dyDescent="0.35">
      <c r="A3284" t="s">
        <v>3053</v>
      </c>
      <c r="B3284" t="s">
        <v>1497</v>
      </c>
      <c r="C3284" t="s">
        <v>2122</v>
      </c>
      <c r="D3284">
        <v>0.05</v>
      </c>
      <c r="E3284">
        <v>-5.1325570139038101E-2</v>
      </c>
      <c r="F3284">
        <v>0.151325570139038</v>
      </c>
      <c r="G3284">
        <v>1</v>
      </c>
      <c r="H3284">
        <v>0.05</v>
      </c>
      <c r="I3284">
        <v>20</v>
      </c>
      <c r="J3284" t="s">
        <v>1162</v>
      </c>
      <c r="K3284" t="s">
        <v>2786</v>
      </c>
      <c r="L3284" t="s">
        <v>3056</v>
      </c>
      <c r="N3284" t="s">
        <v>3308</v>
      </c>
      <c r="O3284" t="s">
        <v>2763</v>
      </c>
      <c r="P3284" t="s">
        <v>3047</v>
      </c>
      <c r="Q3284" t="s">
        <v>3055</v>
      </c>
      <c r="R3284" t="s">
        <v>1162</v>
      </c>
      <c r="S3284" t="s">
        <v>1496</v>
      </c>
      <c r="T3284" t="s">
        <v>2719</v>
      </c>
      <c r="V3284" t="s">
        <v>2714</v>
      </c>
      <c r="W3284">
        <v>0.95</v>
      </c>
      <c r="X3284" t="b">
        <v>1</v>
      </c>
      <c r="Y3284" t="s">
        <v>2720</v>
      </c>
    </row>
    <row r="3285" spans="1:25" x14ac:dyDescent="0.35">
      <c r="A3285" t="s">
        <v>3053</v>
      </c>
      <c r="B3285" t="s">
        <v>1527</v>
      </c>
      <c r="C3285" t="s">
        <v>1511</v>
      </c>
      <c r="D3285">
        <v>1</v>
      </c>
      <c r="E3285">
        <v>1</v>
      </c>
      <c r="F3285">
        <v>1</v>
      </c>
      <c r="G3285">
        <v>3</v>
      </c>
      <c r="H3285">
        <v>1</v>
      </c>
      <c r="I3285">
        <v>3</v>
      </c>
      <c r="J3285" t="s">
        <v>1162</v>
      </c>
      <c r="K3285" t="s">
        <v>2786</v>
      </c>
      <c r="L3285" t="s">
        <v>3057</v>
      </c>
      <c r="N3285" t="s">
        <v>3308</v>
      </c>
      <c r="O3285" t="s">
        <v>2763</v>
      </c>
      <c r="P3285" t="s">
        <v>3047</v>
      </c>
      <c r="Q3285" t="s">
        <v>3055</v>
      </c>
      <c r="R3285" t="s">
        <v>1162</v>
      </c>
      <c r="S3285" t="s">
        <v>1496</v>
      </c>
      <c r="T3285" t="s">
        <v>2719</v>
      </c>
      <c r="V3285" t="s">
        <v>2714</v>
      </c>
      <c r="W3285">
        <v>0.95</v>
      </c>
      <c r="X3285" t="b">
        <v>1</v>
      </c>
      <c r="Y3285" t="s">
        <v>2720</v>
      </c>
    </row>
    <row r="3286" spans="1:25" x14ac:dyDescent="0.35">
      <c r="A3286" t="s">
        <v>3053</v>
      </c>
      <c r="B3286" t="s">
        <v>1497</v>
      </c>
      <c r="C3286" t="s">
        <v>1511</v>
      </c>
      <c r="D3286">
        <v>0.65</v>
      </c>
      <c r="E3286">
        <v>0.42825034552639502</v>
      </c>
      <c r="F3286">
        <v>0.87174965447360497</v>
      </c>
      <c r="G3286">
        <v>13</v>
      </c>
      <c r="H3286">
        <v>0.65</v>
      </c>
      <c r="I3286">
        <v>20</v>
      </c>
      <c r="J3286" t="s">
        <v>1162</v>
      </c>
      <c r="K3286" t="s">
        <v>2786</v>
      </c>
      <c r="L3286" t="s">
        <v>3057</v>
      </c>
      <c r="N3286" t="s">
        <v>3308</v>
      </c>
      <c r="O3286" t="s">
        <v>2763</v>
      </c>
      <c r="P3286" t="s">
        <v>3047</v>
      </c>
      <c r="Q3286" t="s">
        <v>3055</v>
      </c>
      <c r="R3286" t="s">
        <v>1162</v>
      </c>
      <c r="S3286" t="s">
        <v>1496</v>
      </c>
      <c r="T3286" t="s">
        <v>2719</v>
      </c>
      <c r="V3286" t="s">
        <v>2714</v>
      </c>
      <c r="W3286">
        <v>0.95</v>
      </c>
      <c r="X3286" t="b">
        <v>1</v>
      </c>
      <c r="Y3286" t="s">
        <v>2720</v>
      </c>
    </row>
    <row r="3287" spans="1:25" x14ac:dyDescent="0.35">
      <c r="A3287" t="s">
        <v>3053</v>
      </c>
      <c r="B3287" t="s">
        <v>1497</v>
      </c>
      <c r="C3287" t="s">
        <v>3058</v>
      </c>
      <c r="D3287">
        <v>0.05</v>
      </c>
      <c r="E3287">
        <v>-5.1325570139038101E-2</v>
      </c>
      <c r="F3287">
        <v>0.151325570139038</v>
      </c>
      <c r="G3287">
        <v>1</v>
      </c>
      <c r="H3287">
        <v>0.05</v>
      </c>
      <c r="I3287">
        <v>20</v>
      </c>
      <c r="J3287" t="s">
        <v>1162</v>
      </c>
      <c r="K3287" t="s">
        <v>2786</v>
      </c>
      <c r="L3287" t="s">
        <v>3059</v>
      </c>
      <c r="N3287" t="s">
        <v>3308</v>
      </c>
      <c r="O3287" t="s">
        <v>2763</v>
      </c>
      <c r="P3287" t="s">
        <v>3047</v>
      </c>
      <c r="Q3287" t="s">
        <v>3055</v>
      </c>
      <c r="R3287" t="s">
        <v>1162</v>
      </c>
      <c r="S3287" t="s">
        <v>1496</v>
      </c>
      <c r="T3287" t="s">
        <v>2719</v>
      </c>
      <c r="V3287" t="s">
        <v>2714</v>
      </c>
      <c r="W3287">
        <v>0.95</v>
      </c>
      <c r="X3287" t="b">
        <v>1</v>
      </c>
      <c r="Y3287" t="s">
        <v>2720</v>
      </c>
    </row>
    <row r="3288" spans="1:25" x14ac:dyDescent="0.35">
      <c r="A3288" t="s">
        <v>3053</v>
      </c>
      <c r="B3288" t="s">
        <v>1527</v>
      </c>
      <c r="C3288" t="s">
        <v>3060</v>
      </c>
      <c r="D3288">
        <v>0.33333333333333298</v>
      </c>
      <c r="E3288">
        <v>-0.232541480834939</v>
      </c>
      <c r="F3288">
        <v>0.89920814750160605</v>
      </c>
      <c r="G3288">
        <v>1</v>
      </c>
      <c r="H3288">
        <v>0.33333333333333298</v>
      </c>
      <c r="I3288">
        <v>3</v>
      </c>
      <c r="J3288" t="s">
        <v>1162</v>
      </c>
      <c r="K3288" t="s">
        <v>2786</v>
      </c>
      <c r="L3288" t="s">
        <v>3061</v>
      </c>
      <c r="N3288" t="s">
        <v>3308</v>
      </c>
      <c r="O3288" t="s">
        <v>2763</v>
      </c>
      <c r="P3288" t="s">
        <v>3047</v>
      </c>
      <c r="Q3288" t="s">
        <v>3055</v>
      </c>
      <c r="R3288" t="s">
        <v>1162</v>
      </c>
      <c r="S3288" t="s">
        <v>1496</v>
      </c>
      <c r="T3288" t="s">
        <v>2719</v>
      </c>
      <c r="V3288" t="s">
        <v>2714</v>
      </c>
      <c r="W3288">
        <v>0.95</v>
      </c>
      <c r="X3288" t="b">
        <v>1</v>
      </c>
      <c r="Y3288" t="s">
        <v>2720</v>
      </c>
    </row>
    <row r="3289" spans="1:25" x14ac:dyDescent="0.35">
      <c r="A3289" t="s">
        <v>3053</v>
      </c>
      <c r="B3289" t="s">
        <v>1497</v>
      </c>
      <c r="C3289" t="s">
        <v>3062</v>
      </c>
      <c r="D3289">
        <v>0.05</v>
      </c>
      <c r="E3289">
        <v>-5.1325570139038101E-2</v>
      </c>
      <c r="F3289">
        <v>0.151325570139038</v>
      </c>
      <c r="G3289">
        <v>1</v>
      </c>
      <c r="H3289">
        <v>0.05</v>
      </c>
      <c r="I3289">
        <v>20</v>
      </c>
      <c r="J3289" t="s">
        <v>1162</v>
      </c>
      <c r="K3289" t="s">
        <v>2786</v>
      </c>
      <c r="L3289" t="s">
        <v>3063</v>
      </c>
      <c r="N3289" t="s">
        <v>3308</v>
      </c>
      <c r="O3289" t="s">
        <v>2763</v>
      </c>
      <c r="P3289" t="s">
        <v>3047</v>
      </c>
      <c r="Q3289" t="s">
        <v>3055</v>
      </c>
      <c r="R3289" t="s">
        <v>1162</v>
      </c>
      <c r="S3289" t="s">
        <v>1496</v>
      </c>
      <c r="T3289" t="s">
        <v>2719</v>
      </c>
      <c r="V3289" t="s">
        <v>2714</v>
      </c>
      <c r="W3289">
        <v>0.95</v>
      </c>
      <c r="X3289" t="b">
        <v>1</v>
      </c>
      <c r="Y3289" t="s">
        <v>2720</v>
      </c>
    </row>
    <row r="3290" spans="1:25" x14ac:dyDescent="0.35">
      <c r="A3290" t="s">
        <v>3053</v>
      </c>
      <c r="B3290" t="s">
        <v>1527</v>
      </c>
      <c r="C3290" t="s">
        <v>3064</v>
      </c>
      <c r="D3290">
        <v>0.33333333333333298</v>
      </c>
      <c r="E3290">
        <v>-0.232541480834939</v>
      </c>
      <c r="F3290">
        <v>0.89920814750160605</v>
      </c>
      <c r="G3290">
        <v>1</v>
      </c>
      <c r="H3290">
        <v>0.33333333333333298</v>
      </c>
      <c r="I3290">
        <v>3</v>
      </c>
      <c r="J3290" t="s">
        <v>1162</v>
      </c>
      <c r="K3290" t="s">
        <v>2786</v>
      </c>
      <c r="L3290" t="s">
        <v>3065</v>
      </c>
      <c r="N3290" t="s">
        <v>3308</v>
      </c>
      <c r="O3290" t="s">
        <v>2763</v>
      </c>
      <c r="P3290" t="s">
        <v>3047</v>
      </c>
      <c r="Q3290" t="s">
        <v>3055</v>
      </c>
      <c r="R3290" t="s">
        <v>1162</v>
      </c>
      <c r="S3290" t="s">
        <v>1496</v>
      </c>
      <c r="T3290" t="s">
        <v>2719</v>
      </c>
      <c r="V3290" t="s">
        <v>2714</v>
      </c>
      <c r="W3290">
        <v>0.95</v>
      </c>
      <c r="X3290" t="b">
        <v>1</v>
      </c>
      <c r="Y3290" t="s">
        <v>2720</v>
      </c>
    </row>
    <row r="3291" spans="1:25" x14ac:dyDescent="0.35">
      <c r="A3291" t="s">
        <v>3053</v>
      </c>
      <c r="B3291" t="s">
        <v>1497</v>
      </c>
      <c r="C3291" t="s">
        <v>3064</v>
      </c>
      <c r="D3291">
        <v>0.05</v>
      </c>
      <c r="E3291">
        <v>-5.1325570139038101E-2</v>
      </c>
      <c r="F3291">
        <v>0.151325570139038</v>
      </c>
      <c r="G3291">
        <v>1</v>
      </c>
      <c r="H3291">
        <v>0.05</v>
      </c>
      <c r="I3291">
        <v>20</v>
      </c>
      <c r="J3291" t="s">
        <v>1162</v>
      </c>
      <c r="K3291" t="s">
        <v>2786</v>
      </c>
      <c r="L3291" t="s">
        <v>3065</v>
      </c>
      <c r="N3291" t="s">
        <v>3308</v>
      </c>
      <c r="O3291" t="s">
        <v>2763</v>
      </c>
      <c r="P3291" t="s">
        <v>3047</v>
      </c>
      <c r="Q3291" t="s">
        <v>3055</v>
      </c>
      <c r="R3291" t="s">
        <v>1162</v>
      </c>
      <c r="S3291" t="s">
        <v>1496</v>
      </c>
      <c r="T3291" t="s">
        <v>2719</v>
      </c>
      <c r="V3291" t="s">
        <v>2714</v>
      </c>
      <c r="W3291">
        <v>0.95</v>
      </c>
      <c r="X3291" t="b">
        <v>1</v>
      </c>
      <c r="Y3291" t="s">
        <v>2720</v>
      </c>
    </row>
    <row r="3292" spans="1:25" x14ac:dyDescent="0.35">
      <c r="A3292" t="s">
        <v>3053</v>
      </c>
      <c r="B3292" t="s">
        <v>1497</v>
      </c>
      <c r="C3292" t="s">
        <v>1576</v>
      </c>
      <c r="D3292">
        <v>0.1</v>
      </c>
      <c r="E3292">
        <v>-3.9474080199802898E-2</v>
      </c>
      <c r="F3292">
        <v>0.23947408019980301</v>
      </c>
      <c r="G3292">
        <v>2</v>
      </c>
      <c r="H3292">
        <v>0.1</v>
      </c>
      <c r="I3292">
        <v>20</v>
      </c>
      <c r="J3292" t="s">
        <v>1162</v>
      </c>
      <c r="K3292" t="s">
        <v>2786</v>
      </c>
      <c r="L3292" t="s">
        <v>3066</v>
      </c>
      <c r="N3292" t="s">
        <v>3308</v>
      </c>
      <c r="O3292" t="s">
        <v>2763</v>
      </c>
      <c r="P3292" t="s">
        <v>3047</v>
      </c>
      <c r="Q3292" t="s">
        <v>3055</v>
      </c>
      <c r="R3292" t="s">
        <v>1162</v>
      </c>
      <c r="S3292" t="s">
        <v>1496</v>
      </c>
      <c r="T3292" t="s">
        <v>2719</v>
      </c>
      <c r="V3292" t="s">
        <v>2714</v>
      </c>
      <c r="W3292">
        <v>0.95</v>
      </c>
      <c r="X3292" t="b">
        <v>1</v>
      </c>
      <c r="Y3292" t="s">
        <v>2720</v>
      </c>
    </row>
    <row r="3293" spans="1:25" x14ac:dyDescent="0.35">
      <c r="A3293" t="s">
        <v>3067</v>
      </c>
      <c r="B3293" t="s">
        <v>1527</v>
      </c>
      <c r="C3293" t="s">
        <v>1564</v>
      </c>
      <c r="D3293">
        <v>0.5</v>
      </c>
      <c r="E3293">
        <v>-2.4589152103111502E-2</v>
      </c>
      <c r="F3293">
        <v>1.0245891521031101</v>
      </c>
      <c r="G3293">
        <v>2</v>
      </c>
      <c r="H3293">
        <v>0.5</v>
      </c>
      <c r="I3293">
        <v>4</v>
      </c>
      <c r="J3293" t="s">
        <v>1174</v>
      </c>
      <c r="K3293" t="s">
        <v>2716</v>
      </c>
      <c r="L3293" t="s">
        <v>3046</v>
      </c>
      <c r="N3293" t="s">
        <v>3308</v>
      </c>
      <c r="O3293" t="s">
        <v>2763</v>
      </c>
      <c r="P3293" t="s">
        <v>3047</v>
      </c>
      <c r="Q3293" t="s">
        <v>3068</v>
      </c>
      <c r="R3293" t="s">
        <v>1174</v>
      </c>
      <c r="S3293" t="s">
        <v>1496</v>
      </c>
      <c r="T3293" t="s">
        <v>2719</v>
      </c>
      <c r="V3293" t="s">
        <v>2714</v>
      </c>
      <c r="W3293">
        <v>0.95</v>
      </c>
      <c r="X3293" t="b">
        <v>1</v>
      </c>
      <c r="Y3293" t="s">
        <v>2720</v>
      </c>
    </row>
    <row r="3294" spans="1:25" x14ac:dyDescent="0.35">
      <c r="A3294" t="s">
        <v>3067</v>
      </c>
      <c r="B3294" t="s">
        <v>1527</v>
      </c>
      <c r="C3294" t="s">
        <v>1558</v>
      </c>
      <c r="D3294">
        <v>0.5</v>
      </c>
      <c r="E3294">
        <v>-2.4589152103111502E-2</v>
      </c>
      <c r="F3294">
        <v>1.0245891521031101</v>
      </c>
      <c r="G3294">
        <v>2</v>
      </c>
      <c r="H3294">
        <v>0.5</v>
      </c>
      <c r="I3294">
        <v>4</v>
      </c>
      <c r="J3294" t="s">
        <v>1174</v>
      </c>
      <c r="K3294" t="s">
        <v>2716</v>
      </c>
      <c r="L3294" t="s">
        <v>3052</v>
      </c>
      <c r="N3294" t="s">
        <v>3308</v>
      </c>
      <c r="O3294" t="s">
        <v>2763</v>
      </c>
      <c r="P3294" t="s">
        <v>3047</v>
      </c>
      <c r="Q3294" t="s">
        <v>3068</v>
      </c>
      <c r="R3294" t="s">
        <v>1174</v>
      </c>
      <c r="S3294" t="s">
        <v>1496</v>
      </c>
      <c r="T3294" t="s">
        <v>2719</v>
      </c>
      <c r="V3294" t="s">
        <v>2714</v>
      </c>
      <c r="W3294">
        <v>0.95</v>
      </c>
      <c r="X3294" t="b">
        <v>1</v>
      </c>
      <c r="Y3294" t="s">
        <v>2720</v>
      </c>
    </row>
    <row r="3295" spans="1:25" x14ac:dyDescent="0.35">
      <c r="A3295" t="s">
        <v>3067</v>
      </c>
      <c r="B3295" t="s">
        <v>1497</v>
      </c>
      <c r="C3295" t="s">
        <v>1564</v>
      </c>
      <c r="D3295">
        <v>0.4375</v>
      </c>
      <c r="E3295">
        <v>0.17726266807242499</v>
      </c>
      <c r="F3295">
        <v>0.69773733192757503</v>
      </c>
      <c r="G3295">
        <v>7</v>
      </c>
      <c r="H3295">
        <v>0.4375</v>
      </c>
      <c r="I3295">
        <v>16</v>
      </c>
      <c r="J3295" t="s">
        <v>1174</v>
      </c>
      <c r="K3295" t="s">
        <v>2716</v>
      </c>
      <c r="L3295" t="s">
        <v>3046</v>
      </c>
      <c r="N3295" t="s">
        <v>3308</v>
      </c>
      <c r="O3295" t="s">
        <v>2763</v>
      </c>
      <c r="P3295" t="s">
        <v>3047</v>
      </c>
      <c r="Q3295" t="s">
        <v>3068</v>
      </c>
      <c r="R3295" t="s">
        <v>1174</v>
      </c>
      <c r="S3295" t="s">
        <v>1496</v>
      </c>
      <c r="T3295" t="s">
        <v>2719</v>
      </c>
      <c r="V3295" t="s">
        <v>2714</v>
      </c>
      <c r="W3295">
        <v>0.95</v>
      </c>
      <c r="X3295" t="b">
        <v>1</v>
      </c>
      <c r="Y3295" t="s">
        <v>2720</v>
      </c>
    </row>
    <row r="3296" spans="1:25" x14ac:dyDescent="0.35">
      <c r="A3296" t="s">
        <v>3067</v>
      </c>
      <c r="B3296" t="s">
        <v>1497</v>
      </c>
      <c r="C3296" t="s">
        <v>1580</v>
      </c>
      <c r="D3296">
        <v>6.25E-2</v>
      </c>
      <c r="E3296">
        <v>-6.4482815606026297E-2</v>
      </c>
      <c r="F3296">
        <v>0.18948281560602601</v>
      </c>
      <c r="G3296">
        <v>1</v>
      </c>
      <c r="H3296">
        <v>6.25E-2</v>
      </c>
      <c r="I3296">
        <v>16</v>
      </c>
      <c r="J3296" t="s">
        <v>1174</v>
      </c>
      <c r="K3296" t="s">
        <v>2716</v>
      </c>
      <c r="L3296" t="s">
        <v>3049</v>
      </c>
      <c r="N3296" t="s">
        <v>3308</v>
      </c>
      <c r="O3296" t="s">
        <v>2763</v>
      </c>
      <c r="P3296" t="s">
        <v>3047</v>
      </c>
      <c r="Q3296" t="s">
        <v>3068</v>
      </c>
      <c r="R3296" t="s">
        <v>1174</v>
      </c>
      <c r="S3296" t="s">
        <v>1496</v>
      </c>
      <c r="T3296" t="s">
        <v>2719</v>
      </c>
      <c r="V3296" t="s">
        <v>2714</v>
      </c>
      <c r="W3296">
        <v>0.95</v>
      </c>
      <c r="X3296" t="b">
        <v>1</v>
      </c>
      <c r="Y3296" t="s">
        <v>2720</v>
      </c>
    </row>
    <row r="3297" spans="1:25" x14ac:dyDescent="0.35">
      <c r="A3297" t="s">
        <v>3067</v>
      </c>
      <c r="B3297" t="s">
        <v>1497</v>
      </c>
      <c r="C3297" t="s">
        <v>1558</v>
      </c>
      <c r="D3297">
        <v>0.5</v>
      </c>
      <c r="E3297">
        <v>0.23770542394844399</v>
      </c>
      <c r="F3297">
        <v>0.76229457605155604</v>
      </c>
      <c r="G3297">
        <v>8</v>
      </c>
      <c r="H3297">
        <v>0.5</v>
      </c>
      <c r="I3297">
        <v>16</v>
      </c>
      <c r="J3297" t="s">
        <v>1174</v>
      </c>
      <c r="K3297" t="s">
        <v>2716</v>
      </c>
      <c r="L3297" t="s">
        <v>3052</v>
      </c>
      <c r="N3297" t="s">
        <v>3308</v>
      </c>
      <c r="O3297" t="s">
        <v>2763</v>
      </c>
      <c r="P3297" t="s">
        <v>3047</v>
      </c>
      <c r="Q3297" t="s">
        <v>3068</v>
      </c>
      <c r="R3297" t="s">
        <v>1174</v>
      </c>
      <c r="S3297" t="s">
        <v>1496</v>
      </c>
      <c r="T3297" t="s">
        <v>2719</v>
      </c>
      <c r="V3297" t="s">
        <v>2714</v>
      </c>
      <c r="W3297">
        <v>0.95</v>
      </c>
      <c r="X3297" t="b">
        <v>1</v>
      </c>
      <c r="Y3297" t="s">
        <v>2720</v>
      </c>
    </row>
    <row r="3298" spans="1:25" x14ac:dyDescent="0.35">
      <c r="A3298" t="s">
        <v>3069</v>
      </c>
      <c r="B3298" t="s">
        <v>1527</v>
      </c>
      <c r="C3298" t="s">
        <v>1581</v>
      </c>
      <c r="D3298">
        <v>0.69230769230769196</v>
      </c>
      <c r="E3298">
        <v>0.51259048668223794</v>
      </c>
      <c r="F3298">
        <v>0.87202489793314597</v>
      </c>
      <c r="G3298">
        <v>18</v>
      </c>
      <c r="H3298">
        <v>0.69230769230769196</v>
      </c>
      <c r="I3298">
        <v>26</v>
      </c>
      <c r="J3298" t="s">
        <v>1187</v>
      </c>
      <c r="K3298" t="s">
        <v>2786</v>
      </c>
      <c r="L3298" t="s">
        <v>3070</v>
      </c>
      <c r="N3298" t="s">
        <v>3308</v>
      </c>
      <c r="O3298" t="s">
        <v>2763</v>
      </c>
      <c r="P3298" t="s">
        <v>3071</v>
      </c>
      <c r="Q3298" t="s">
        <v>3072</v>
      </c>
      <c r="R3298" t="s">
        <v>1187</v>
      </c>
      <c r="S3298" t="s">
        <v>1496</v>
      </c>
      <c r="T3298" t="s">
        <v>2719</v>
      </c>
      <c r="V3298" t="s">
        <v>2714</v>
      </c>
      <c r="W3298">
        <v>0.95</v>
      </c>
      <c r="X3298" t="b">
        <v>1</v>
      </c>
      <c r="Y3298" t="s">
        <v>2720</v>
      </c>
    </row>
    <row r="3299" spans="1:25" x14ac:dyDescent="0.35">
      <c r="A3299" t="s">
        <v>3069</v>
      </c>
      <c r="B3299" t="s">
        <v>1497</v>
      </c>
      <c r="C3299" t="s">
        <v>1581</v>
      </c>
      <c r="D3299">
        <v>0.66304347826086996</v>
      </c>
      <c r="E3299">
        <v>0.56519987081277701</v>
      </c>
      <c r="F3299">
        <v>0.76088708570896202</v>
      </c>
      <c r="G3299">
        <v>61</v>
      </c>
      <c r="H3299">
        <v>0.66304347826086996</v>
      </c>
      <c r="I3299">
        <v>92</v>
      </c>
      <c r="J3299" t="s">
        <v>1187</v>
      </c>
      <c r="K3299" t="s">
        <v>2786</v>
      </c>
      <c r="L3299" t="s">
        <v>3070</v>
      </c>
      <c r="N3299" t="s">
        <v>3308</v>
      </c>
      <c r="O3299" t="s">
        <v>2763</v>
      </c>
      <c r="P3299" t="s">
        <v>3071</v>
      </c>
      <c r="Q3299" t="s">
        <v>3072</v>
      </c>
      <c r="R3299" t="s">
        <v>1187</v>
      </c>
      <c r="S3299" t="s">
        <v>1496</v>
      </c>
      <c r="T3299" t="s">
        <v>2719</v>
      </c>
      <c r="V3299" t="s">
        <v>2714</v>
      </c>
      <c r="W3299">
        <v>0.95</v>
      </c>
      <c r="X3299" t="b">
        <v>1</v>
      </c>
      <c r="Y3299" t="s">
        <v>2720</v>
      </c>
    </row>
    <row r="3300" spans="1:25" x14ac:dyDescent="0.35">
      <c r="A3300" t="s">
        <v>3069</v>
      </c>
      <c r="B3300" t="s">
        <v>1527</v>
      </c>
      <c r="C3300" t="s">
        <v>1648</v>
      </c>
      <c r="D3300">
        <v>0.269230769230769</v>
      </c>
      <c r="E3300">
        <v>9.6514108962863401E-2</v>
      </c>
      <c r="F3300">
        <v>0.44194742949867499</v>
      </c>
      <c r="G3300">
        <v>7</v>
      </c>
      <c r="H3300">
        <v>0.269230769230769</v>
      </c>
      <c r="I3300">
        <v>26</v>
      </c>
      <c r="J3300" t="s">
        <v>1187</v>
      </c>
      <c r="K3300" t="s">
        <v>2786</v>
      </c>
      <c r="L3300" t="s">
        <v>3073</v>
      </c>
      <c r="N3300" t="s">
        <v>3308</v>
      </c>
      <c r="O3300" t="s">
        <v>2763</v>
      </c>
      <c r="P3300" t="s">
        <v>3071</v>
      </c>
      <c r="Q3300" t="s">
        <v>3072</v>
      </c>
      <c r="R3300" t="s">
        <v>1187</v>
      </c>
      <c r="S3300" t="s">
        <v>1496</v>
      </c>
      <c r="T3300" t="s">
        <v>2719</v>
      </c>
      <c r="V3300" t="s">
        <v>2714</v>
      </c>
      <c r="W3300">
        <v>0.95</v>
      </c>
      <c r="X3300" t="b">
        <v>1</v>
      </c>
      <c r="Y3300" t="s">
        <v>2720</v>
      </c>
    </row>
    <row r="3301" spans="1:25" x14ac:dyDescent="0.35">
      <c r="A3301" t="s">
        <v>3069</v>
      </c>
      <c r="B3301" t="s">
        <v>1497</v>
      </c>
      <c r="C3301" t="s">
        <v>1648</v>
      </c>
      <c r="D3301">
        <v>0.315217391304348</v>
      </c>
      <c r="E3301">
        <v>0.21904377075048301</v>
      </c>
      <c r="F3301">
        <v>0.41139101185821297</v>
      </c>
      <c r="G3301">
        <v>29</v>
      </c>
      <c r="H3301">
        <v>0.315217391304348</v>
      </c>
      <c r="I3301">
        <v>92</v>
      </c>
      <c r="J3301" t="s">
        <v>1187</v>
      </c>
      <c r="K3301" t="s">
        <v>2786</v>
      </c>
      <c r="L3301" t="s">
        <v>3073</v>
      </c>
      <c r="N3301" t="s">
        <v>3308</v>
      </c>
      <c r="O3301" t="s">
        <v>2763</v>
      </c>
      <c r="P3301" t="s">
        <v>3071</v>
      </c>
      <c r="Q3301" t="s">
        <v>3072</v>
      </c>
      <c r="R3301" t="s">
        <v>1187</v>
      </c>
      <c r="S3301" t="s">
        <v>1496</v>
      </c>
      <c r="T3301" t="s">
        <v>2719</v>
      </c>
      <c r="V3301" t="s">
        <v>2714</v>
      </c>
      <c r="W3301">
        <v>0.95</v>
      </c>
      <c r="X3301" t="b">
        <v>1</v>
      </c>
      <c r="Y3301" t="s">
        <v>2720</v>
      </c>
    </row>
    <row r="3302" spans="1:25" x14ac:dyDescent="0.35">
      <c r="A3302" t="s">
        <v>3069</v>
      </c>
      <c r="B3302" t="s">
        <v>1527</v>
      </c>
      <c r="C3302" t="s">
        <v>1512</v>
      </c>
      <c r="D3302">
        <v>3.8461538461538498E-2</v>
      </c>
      <c r="E3302">
        <v>-3.6420630549067398E-2</v>
      </c>
      <c r="F3302">
        <v>0.11334370747214401</v>
      </c>
      <c r="G3302">
        <v>1</v>
      </c>
      <c r="H3302">
        <v>3.8461538461538498E-2</v>
      </c>
      <c r="I3302">
        <v>26</v>
      </c>
      <c r="J3302" t="s">
        <v>1187</v>
      </c>
      <c r="K3302" t="s">
        <v>2786</v>
      </c>
      <c r="L3302" t="s">
        <v>3074</v>
      </c>
      <c r="N3302" t="s">
        <v>3308</v>
      </c>
      <c r="O3302" t="s">
        <v>2763</v>
      </c>
      <c r="P3302" t="s">
        <v>3071</v>
      </c>
      <c r="Q3302" t="s">
        <v>3072</v>
      </c>
      <c r="R3302" t="s">
        <v>1187</v>
      </c>
      <c r="S3302" t="s">
        <v>1496</v>
      </c>
      <c r="T3302" t="s">
        <v>2719</v>
      </c>
      <c r="V3302" t="s">
        <v>2714</v>
      </c>
      <c r="W3302">
        <v>0.95</v>
      </c>
      <c r="X3302" t="b">
        <v>1</v>
      </c>
      <c r="Y3302" t="s">
        <v>2720</v>
      </c>
    </row>
    <row r="3303" spans="1:25" x14ac:dyDescent="0.35">
      <c r="A3303" t="s">
        <v>3069</v>
      </c>
      <c r="B3303" t="s">
        <v>1497</v>
      </c>
      <c r="C3303" t="s">
        <v>1512</v>
      </c>
      <c r="D3303">
        <v>0.108695652173913</v>
      </c>
      <c r="E3303">
        <v>4.4264838144637997E-2</v>
      </c>
      <c r="F3303">
        <v>0.173126466203188</v>
      </c>
      <c r="G3303">
        <v>10</v>
      </c>
      <c r="H3303">
        <v>0.108695652173913</v>
      </c>
      <c r="I3303">
        <v>92</v>
      </c>
      <c r="J3303" t="s">
        <v>1187</v>
      </c>
      <c r="K3303" t="s">
        <v>2786</v>
      </c>
      <c r="L3303" t="s">
        <v>3074</v>
      </c>
      <c r="N3303" t="s">
        <v>3308</v>
      </c>
      <c r="O3303" t="s">
        <v>2763</v>
      </c>
      <c r="P3303" t="s">
        <v>3071</v>
      </c>
      <c r="Q3303" t="s">
        <v>3072</v>
      </c>
      <c r="R3303" t="s">
        <v>1187</v>
      </c>
      <c r="S3303" t="s">
        <v>1496</v>
      </c>
      <c r="T3303" t="s">
        <v>2719</v>
      </c>
      <c r="V3303" t="s">
        <v>2714</v>
      </c>
      <c r="W3303">
        <v>0.95</v>
      </c>
      <c r="X3303" t="b">
        <v>1</v>
      </c>
      <c r="Y3303" t="s">
        <v>2720</v>
      </c>
    </row>
    <row r="3304" spans="1:25" x14ac:dyDescent="0.35">
      <c r="A3304" t="s">
        <v>3069</v>
      </c>
      <c r="B3304" t="s">
        <v>1527</v>
      </c>
      <c r="C3304" t="s">
        <v>3075</v>
      </c>
      <c r="D3304">
        <v>3.8461538461538498E-2</v>
      </c>
      <c r="E3304">
        <v>-3.6420630549067398E-2</v>
      </c>
      <c r="F3304">
        <v>0.11334370747214401</v>
      </c>
      <c r="G3304">
        <v>1</v>
      </c>
      <c r="H3304">
        <v>3.8461538461538498E-2</v>
      </c>
      <c r="I3304">
        <v>26</v>
      </c>
      <c r="J3304" t="s">
        <v>1187</v>
      </c>
      <c r="K3304" t="s">
        <v>2786</v>
      </c>
      <c r="L3304" t="s">
        <v>3076</v>
      </c>
      <c r="N3304" t="s">
        <v>3308</v>
      </c>
      <c r="O3304" t="s">
        <v>2763</v>
      </c>
      <c r="P3304" t="s">
        <v>3071</v>
      </c>
      <c r="Q3304" t="s">
        <v>3072</v>
      </c>
      <c r="R3304" t="s">
        <v>1187</v>
      </c>
      <c r="S3304" t="s">
        <v>1496</v>
      </c>
      <c r="T3304" t="s">
        <v>2719</v>
      </c>
      <c r="V3304" t="s">
        <v>2714</v>
      </c>
      <c r="W3304">
        <v>0.95</v>
      </c>
      <c r="X3304" t="b">
        <v>1</v>
      </c>
      <c r="Y3304" t="s">
        <v>2720</v>
      </c>
    </row>
    <row r="3305" spans="1:25" x14ac:dyDescent="0.35">
      <c r="A3305" t="s">
        <v>3069</v>
      </c>
      <c r="B3305" t="s">
        <v>1527</v>
      </c>
      <c r="C3305" t="s">
        <v>1702</v>
      </c>
      <c r="D3305">
        <v>3.8461538461538498E-2</v>
      </c>
      <c r="E3305">
        <v>-3.6420630549067398E-2</v>
      </c>
      <c r="F3305">
        <v>0.11334370747214401</v>
      </c>
      <c r="G3305">
        <v>1</v>
      </c>
      <c r="H3305">
        <v>3.8461538461538498E-2</v>
      </c>
      <c r="I3305">
        <v>26</v>
      </c>
      <c r="J3305" t="s">
        <v>1187</v>
      </c>
      <c r="K3305" t="s">
        <v>2786</v>
      </c>
      <c r="L3305" t="s">
        <v>2832</v>
      </c>
      <c r="N3305" t="s">
        <v>3308</v>
      </c>
      <c r="O3305" t="s">
        <v>2763</v>
      </c>
      <c r="P3305" t="s">
        <v>3071</v>
      </c>
      <c r="Q3305" t="s">
        <v>3072</v>
      </c>
      <c r="R3305" t="s">
        <v>1187</v>
      </c>
      <c r="S3305" t="s">
        <v>1496</v>
      </c>
      <c r="T3305" t="s">
        <v>2719</v>
      </c>
      <c r="V3305" t="s">
        <v>2714</v>
      </c>
      <c r="W3305">
        <v>0.95</v>
      </c>
      <c r="X3305" t="b">
        <v>1</v>
      </c>
      <c r="Y3305" t="s">
        <v>2720</v>
      </c>
    </row>
    <row r="3306" spans="1:25" x14ac:dyDescent="0.35">
      <c r="A3306" t="s">
        <v>3069</v>
      </c>
      <c r="B3306" t="s">
        <v>1497</v>
      </c>
      <c r="C3306" t="s">
        <v>1702</v>
      </c>
      <c r="D3306">
        <v>2.1739130434782601E-2</v>
      </c>
      <c r="E3306">
        <v>-8.4480773907085402E-3</v>
      </c>
      <c r="F3306">
        <v>5.1926338260273798E-2</v>
      </c>
      <c r="G3306">
        <v>2</v>
      </c>
      <c r="H3306">
        <v>2.1739130434782601E-2</v>
      </c>
      <c r="I3306">
        <v>92</v>
      </c>
      <c r="J3306" t="s">
        <v>1187</v>
      </c>
      <c r="K3306" t="s">
        <v>2786</v>
      </c>
      <c r="L3306" t="s">
        <v>2832</v>
      </c>
      <c r="N3306" t="s">
        <v>3308</v>
      </c>
      <c r="O3306" t="s">
        <v>2763</v>
      </c>
      <c r="P3306" t="s">
        <v>3071</v>
      </c>
      <c r="Q3306" t="s">
        <v>3072</v>
      </c>
      <c r="R3306" t="s">
        <v>1187</v>
      </c>
      <c r="S3306" t="s">
        <v>1496</v>
      </c>
      <c r="T3306" t="s">
        <v>2719</v>
      </c>
      <c r="V3306" t="s">
        <v>2714</v>
      </c>
      <c r="W3306">
        <v>0.95</v>
      </c>
      <c r="X3306" t="b">
        <v>1</v>
      </c>
      <c r="Y3306" t="s">
        <v>2720</v>
      </c>
    </row>
    <row r="3307" spans="1:25" x14ac:dyDescent="0.35">
      <c r="A3307" t="s">
        <v>3077</v>
      </c>
      <c r="B3307" t="s">
        <v>1527</v>
      </c>
      <c r="C3307" t="s">
        <v>1500</v>
      </c>
      <c r="D3307">
        <v>0.45833333333333298</v>
      </c>
      <c r="E3307">
        <v>0.31613999628102202</v>
      </c>
      <c r="F3307">
        <v>0.600526670385645</v>
      </c>
      <c r="G3307">
        <v>22</v>
      </c>
      <c r="H3307">
        <v>0.45833333333333298</v>
      </c>
      <c r="I3307">
        <v>48</v>
      </c>
      <c r="J3307" t="s">
        <v>1197</v>
      </c>
      <c r="K3307" t="s">
        <v>2716</v>
      </c>
      <c r="L3307" t="s">
        <v>2731</v>
      </c>
      <c r="N3307" t="s">
        <v>3308</v>
      </c>
      <c r="O3307" t="s">
        <v>3078</v>
      </c>
      <c r="P3307" t="s">
        <v>3079</v>
      </c>
      <c r="Q3307" t="s">
        <v>3080</v>
      </c>
      <c r="R3307" t="s">
        <v>1197</v>
      </c>
      <c r="T3307" t="s">
        <v>2719</v>
      </c>
      <c r="V3307" t="s">
        <v>2714</v>
      </c>
      <c r="W3307">
        <v>0.95</v>
      </c>
      <c r="X3307" t="b">
        <v>1</v>
      </c>
      <c r="Y3307" t="s">
        <v>2720</v>
      </c>
    </row>
    <row r="3308" spans="1:25" x14ac:dyDescent="0.35">
      <c r="A3308" t="s">
        <v>3077</v>
      </c>
      <c r="B3308" t="s">
        <v>1527</v>
      </c>
      <c r="C3308" t="s">
        <v>1496</v>
      </c>
      <c r="D3308">
        <v>0.54166666666666696</v>
      </c>
      <c r="E3308">
        <v>0.399473329614355</v>
      </c>
      <c r="F3308">
        <v>0.68386000371897804</v>
      </c>
      <c r="G3308">
        <v>26</v>
      </c>
      <c r="H3308">
        <v>0.54166666666666696</v>
      </c>
      <c r="I3308">
        <v>48</v>
      </c>
      <c r="J3308" t="s">
        <v>1197</v>
      </c>
      <c r="K3308" t="s">
        <v>2716</v>
      </c>
      <c r="L3308" t="s">
        <v>2733</v>
      </c>
      <c r="N3308" t="s">
        <v>3308</v>
      </c>
      <c r="O3308" t="s">
        <v>3078</v>
      </c>
      <c r="P3308" t="s">
        <v>3079</v>
      </c>
      <c r="Q3308" t="s">
        <v>3080</v>
      </c>
      <c r="R3308" t="s">
        <v>1197</v>
      </c>
      <c r="T3308" t="s">
        <v>2719</v>
      </c>
      <c r="V3308" t="s">
        <v>2714</v>
      </c>
      <c r="W3308">
        <v>0.95</v>
      </c>
      <c r="X3308" t="b">
        <v>1</v>
      </c>
      <c r="Y3308" t="s">
        <v>2720</v>
      </c>
    </row>
    <row r="3309" spans="1:25" x14ac:dyDescent="0.35">
      <c r="A3309" t="s">
        <v>3077</v>
      </c>
      <c r="B3309" t="s">
        <v>1497</v>
      </c>
      <c r="C3309" t="s">
        <v>1500</v>
      </c>
      <c r="D3309">
        <v>0.58389261744966403</v>
      </c>
      <c r="E3309">
        <v>0.50405286960797602</v>
      </c>
      <c r="F3309">
        <v>0.66373236529135304</v>
      </c>
      <c r="G3309">
        <v>87</v>
      </c>
      <c r="H3309">
        <v>0.58389261744966403</v>
      </c>
      <c r="I3309">
        <v>149</v>
      </c>
      <c r="J3309" t="s">
        <v>1197</v>
      </c>
      <c r="K3309" t="s">
        <v>2716</v>
      </c>
      <c r="L3309" t="s">
        <v>2731</v>
      </c>
      <c r="N3309" t="s">
        <v>3308</v>
      </c>
      <c r="O3309" t="s">
        <v>3078</v>
      </c>
      <c r="P3309" t="s">
        <v>3079</v>
      </c>
      <c r="Q3309" t="s">
        <v>3080</v>
      </c>
      <c r="R3309" t="s">
        <v>1197</v>
      </c>
      <c r="T3309" t="s">
        <v>2719</v>
      </c>
      <c r="V3309" t="s">
        <v>2714</v>
      </c>
      <c r="W3309">
        <v>0.95</v>
      </c>
      <c r="X3309" t="b">
        <v>1</v>
      </c>
      <c r="Y3309" t="s">
        <v>2720</v>
      </c>
    </row>
    <row r="3310" spans="1:25" x14ac:dyDescent="0.35">
      <c r="A3310" t="s">
        <v>3077</v>
      </c>
      <c r="B3310" t="s">
        <v>1497</v>
      </c>
      <c r="C3310" t="s">
        <v>1496</v>
      </c>
      <c r="D3310">
        <v>0.41610738255033602</v>
      </c>
      <c r="E3310">
        <v>0.33626763470864701</v>
      </c>
      <c r="F3310">
        <v>0.49594713039202398</v>
      </c>
      <c r="G3310">
        <v>62</v>
      </c>
      <c r="H3310">
        <v>0.41610738255033602</v>
      </c>
      <c r="I3310">
        <v>149</v>
      </c>
      <c r="J3310" t="s">
        <v>1197</v>
      </c>
      <c r="K3310" t="s">
        <v>2716</v>
      </c>
      <c r="L3310" t="s">
        <v>2733</v>
      </c>
      <c r="N3310" t="s">
        <v>3308</v>
      </c>
      <c r="O3310" t="s">
        <v>3078</v>
      </c>
      <c r="P3310" t="s">
        <v>3079</v>
      </c>
      <c r="Q3310" t="s">
        <v>3080</v>
      </c>
      <c r="R3310" t="s">
        <v>1197</v>
      </c>
      <c r="T3310" t="s">
        <v>2719</v>
      </c>
      <c r="V3310" t="s">
        <v>2714</v>
      </c>
      <c r="W3310">
        <v>0.95</v>
      </c>
      <c r="X3310" t="b">
        <v>1</v>
      </c>
      <c r="Y3310" t="s">
        <v>2720</v>
      </c>
    </row>
    <row r="3311" spans="1:25" x14ac:dyDescent="0.35">
      <c r="A3311" t="s">
        <v>3081</v>
      </c>
      <c r="B3311" t="s">
        <v>1527</v>
      </c>
      <c r="C3311" t="s">
        <v>1540</v>
      </c>
      <c r="D3311">
        <v>0.84615384615384603</v>
      </c>
      <c r="E3311">
        <v>0.70515447065139503</v>
      </c>
      <c r="F3311">
        <v>0.98715322165629704</v>
      </c>
      <c r="G3311">
        <v>22</v>
      </c>
      <c r="H3311">
        <v>0.84615384615384603</v>
      </c>
      <c r="I3311">
        <v>26</v>
      </c>
      <c r="J3311" t="s">
        <v>1199</v>
      </c>
      <c r="K3311" t="s">
        <v>2716</v>
      </c>
      <c r="L3311" t="s">
        <v>3084</v>
      </c>
      <c r="N3311" t="s">
        <v>3308</v>
      </c>
      <c r="O3311" t="s">
        <v>3078</v>
      </c>
      <c r="P3311" t="s">
        <v>3079</v>
      </c>
      <c r="Q3311" t="s">
        <v>3083</v>
      </c>
      <c r="R3311" t="s">
        <v>1199</v>
      </c>
      <c r="S3311" t="s">
        <v>1496</v>
      </c>
      <c r="T3311" t="s">
        <v>2719</v>
      </c>
      <c r="V3311" t="s">
        <v>2714</v>
      </c>
      <c r="W3311">
        <v>0.95</v>
      </c>
      <c r="X3311" t="b">
        <v>1</v>
      </c>
      <c r="Y3311" t="s">
        <v>2720</v>
      </c>
    </row>
    <row r="3312" spans="1:25" x14ac:dyDescent="0.35">
      <c r="A3312" t="s">
        <v>3081</v>
      </c>
      <c r="B3312" t="s">
        <v>1527</v>
      </c>
      <c r="C3312" t="s">
        <v>1649</v>
      </c>
      <c r="D3312">
        <v>7.69230769230769E-2</v>
      </c>
      <c r="E3312">
        <v>-2.7211863223431901E-2</v>
      </c>
      <c r="F3312">
        <v>0.18105801706958599</v>
      </c>
      <c r="G3312">
        <v>2</v>
      </c>
      <c r="H3312">
        <v>7.69230769230769E-2</v>
      </c>
      <c r="I3312">
        <v>26</v>
      </c>
      <c r="J3312" t="s">
        <v>1199</v>
      </c>
      <c r="K3312" t="s">
        <v>2716</v>
      </c>
      <c r="L3312" t="s">
        <v>3086</v>
      </c>
      <c r="N3312" t="s">
        <v>3308</v>
      </c>
      <c r="O3312" t="s">
        <v>3078</v>
      </c>
      <c r="P3312" t="s">
        <v>3079</v>
      </c>
      <c r="Q3312" t="s">
        <v>3083</v>
      </c>
      <c r="R3312" t="s">
        <v>1199</v>
      </c>
      <c r="S3312" t="s">
        <v>1496</v>
      </c>
      <c r="T3312" t="s">
        <v>2719</v>
      </c>
      <c r="V3312" t="s">
        <v>2714</v>
      </c>
      <c r="W3312">
        <v>0.95</v>
      </c>
      <c r="X3312" t="b">
        <v>1</v>
      </c>
      <c r="Y3312" t="s">
        <v>2720</v>
      </c>
    </row>
    <row r="3313" spans="1:25" x14ac:dyDescent="0.35">
      <c r="A3313" t="s">
        <v>3081</v>
      </c>
      <c r="B3313" t="s">
        <v>1527</v>
      </c>
      <c r="C3313" t="s">
        <v>1582</v>
      </c>
      <c r="D3313">
        <v>7.69230769230769E-2</v>
      </c>
      <c r="E3313">
        <v>-2.7211863223431901E-2</v>
      </c>
      <c r="F3313">
        <v>0.18105801706958599</v>
      </c>
      <c r="G3313">
        <v>2</v>
      </c>
      <c r="H3313">
        <v>7.69230769230769E-2</v>
      </c>
      <c r="I3313">
        <v>26</v>
      </c>
      <c r="J3313" t="s">
        <v>1199</v>
      </c>
      <c r="K3313" t="s">
        <v>2716</v>
      </c>
      <c r="L3313" t="s">
        <v>3087</v>
      </c>
      <c r="N3313" t="s">
        <v>3308</v>
      </c>
      <c r="O3313" t="s">
        <v>3078</v>
      </c>
      <c r="P3313" t="s">
        <v>3079</v>
      </c>
      <c r="Q3313" t="s">
        <v>3083</v>
      </c>
      <c r="R3313" t="s">
        <v>1199</v>
      </c>
      <c r="S3313" t="s">
        <v>1496</v>
      </c>
      <c r="T3313" t="s">
        <v>2719</v>
      </c>
      <c r="V3313" t="s">
        <v>2714</v>
      </c>
      <c r="W3313">
        <v>0.95</v>
      </c>
      <c r="X3313" t="b">
        <v>1</v>
      </c>
      <c r="Y3313" t="s">
        <v>2720</v>
      </c>
    </row>
    <row r="3314" spans="1:25" x14ac:dyDescent="0.35">
      <c r="A3314" t="s">
        <v>3081</v>
      </c>
      <c r="B3314" t="s">
        <v>1497</v>
      </c>
      <c r="C3314" t="s">
        <v>1838</v>
      </c>
      <c r="D3314">
        <v>1.6129032258064498E-2</v>
      </c>
      <c r="E3314">
        <v>-1.5750596715022099E-2</v>
      </c>
      <c r="F3314">
        <v>4.8008661231151203E-2</v>
      </c>
      <c r="G3314">
        <v>1</v>
      </c>
      <c r="H3314">
        <v>1.6129032258064498E-2</v>
      </c>
      <c r="I3314">
        <v>62</v>
      </c>
      <c r="J3314" t="s">
        <v>1199</v>
      </c>
      <c r="K3314" t="s">
        <v>2716</v>
      </c>
      <c r="L3314" t="s">
        <v>3082</v>
      </c>
      <c r="N3314" t="s">
        <v>3308</v>
      </c>
      <c r="O3314" t="s">
        <v>3078</v>
      </c>
      <c r="P3314" t="s">
        <v>3079</v>
      </c>
      <c r="Q3314" t="s">
        <v>3083</v>
      </c>
      <c r="R3314" t="s">
        <v>1199</v>
      </c>
      <c r="S3314" t="s">
        <v>1496</v>
      </c>
      <c r="T3314" t="s">
        <v>2719</v>
      </c>
      <c r="V3314" t="s">
        <v>2714</v>
      </c>
      <c r="W3314">
        <v>0.95</v>
      </c>
      <c r="X3314" t="b">
        <v>1</v>
      </c>
      <c r="Y3314" t="s">
        <v>2720</v>
      </c>
    </row>
    <row r="3315" spans="1:25" x14ac:dyDescent="0.35">
      <c r="A3315" t="s">
        <v>3081</v>
      </c>
      <c r="B3315" t="s">
        <v>1497</v>
      </c>
      <c r="C3315" t="s">
        <v>1540</v>
      </c>
      <c r="D3315">
        <v>0.41935483870967699</v>
      </c>
      <c r="E3315">
        <v>0.294476743669012</v>
      </c>
      <c r="F3315">
        <v>0.54423293375034298</v>
      </c>
      <c r="G3315">
        <v>26</v>
      </c>
      <c r="H3315">
        <v>0.41935483870967699</v>
      </c>
      <c r="I3315">
        <v>62</v>
      </c>
      <c r="J3315" t="s">
        <v>1199</v>
      </c>
      <c r="K3315" t="s">
        <v>2716</v>
      </c>
      <c r="L3315" t="s">
        <v>3084</v>
      </c>
      <c r="N3315" t="s">
        <v>3308</v>
      </c>
      <c r="O3315" t="s">
        <v>3078</v>
      </c>
      <c r="P3315" t="s">
        <v>3079</v>
      </c>
      <c r="Q3315" t="s">
        <v>3083</v>
      </c>
      <c r="R3315" t="s">
        <v>1199</v>
      </c>
      <c r="S3315" t="s">
        <v>1496</v>
      </c>
      <c r="T3315" t="s">
        <v>2719</v>
      </c>
      <c r="V3315" t="s">
        <v>2714</v>
      </c>
      <c r="W3315">
        <v>0.95</v>
      </c>
      <c r="X3315" t="b">
        <v>1</v>
      </c>
      <c r="Y3315" t="s">
        <v>2720</v>
      </c>
    </row>
    <row r="3316" spans="1:25" x14ac:dyDescent="0.35">
      <c r="A3316" t="s">
        <v>3081</v>
      </c>
      <c r="B3316" t="s">
        <v>1497</v>
      </c>
      <c r="C3316" t="s">
        <v>1922</v>
      </c>
      <c r="D3316">
        <v>1.6129032258064498E-2</v>
      </c>
      <c r="E3316">
        <v>-1.5750596715022099E-2</v>
      </c>
      <c r="F3316">
        <v>4.8008661231151099E-2</v>
      </c>
      <c r="G3316">
        <v>1</v>
      </c>
      <c r="H3316">
        <v>1.6129032258064498E-2</v>
      </c>
      <c r="I3316">
        <v>62</v>
      </c>
      <c r="J3316" t="s">
        <v>1199</v>
      </c>
      <c r="K3316" t="s">
        <v>2716</v>
      </c>
      <c r="L3316" t="s">
        <v>3085</v>
      </c>
      <c r="N3316" t="s">
        <v>3308</v>
      </c>
      <c r="O3316" t="s">
        <v>3078</v>
      </c>
      <c r="P3316" t="s">
        <v>3079</v>
      </c>
      <c r="Q3316" t="s">
        <v>3083</v>
      </c>
      <c r="R3316" t="s">
        <v>1199</v>
      </c>
      <c r="S3316" t="s">
        <v>1496</v>
      </c>
      <c r="T3316" t="s">
        <v>2719</v>
      </c>
      <c r="V3316" t="s">
        <v>2714</v>
      </c>
      <c r="W3316">
        <v>0.95</v>
      </c>
      <c r="X3316" t="b">
        <v>1</v>
      </c>
      <c r="Y3316" t="s">
        <v>2720</v>
      </c>
    </row>
    <row r="3317" spans="1:25" x14ac:dyDescent="0.35">
      <c r="A3317" t="s">
        <v>3081</v>
      </c>
      <c r="B3317" t="s">
        <v>1497</v>
      </c>
      <c r="C3317" t="s">
        <v>1649</v>
      </c>
      <c r="D3317">
        <v>0.532258064516129</v>
      </c>
      <c r="E3317">
        <v>0.40598686395936701</v>
      </c>
      <c r="F3317">
        <v>0.658529265072891</v>
      </c>
      <c r="G3317">
        <v>33</v>
      </c>
      <c r="H3317">
        <v>0.532258064516129</v>
      </c>
      <c r="I3317">
        <v>62</v>
      </c>
      <c r="J3317" t="s">
        <v>1199</v>
      </c>
      <c r="K3317" t="s">
        <v>2716</v>
      </c>
      <c r="L3317" t="s">
        <v>3086</v>
      </c>
      <c r="N3317" t="s">
        <v>3308</v>
      </c>
      <c r="O3317" t="s">
        <v>3078</v>
      </c>
      <c r="P3317" t="s">
        <v>3079</v>
      </c>
      <c r="Q3317" t="s">
        <v>3083</v>
      </c>
      <c r="R3317" t="s">
        <v>1199</v>
      </c>
      <c r="S3317" t="s">
        <v>1496</v>
      </c>
      <c r="T3317" t="s">
        <v>2719</v>
      </c>
      <c r="V3317" t="s">
        <v>2714</v>
      </c>
      <c r="W3317">
        <v>0.95</v>
      </c>
      <c r="X3317" t="b">
        <v>1</v>
      </c>
      <c r="Y3317" t="s">
        <v>2720</v>
      </c>
    </row>
    <row r="3318" spans="1:25" x14ac:dyDescent="0.35">
      <c r="A3318" t="s">
        <v>3081</v>
      </c>
      <c r="B3318" t="s">
        <v>1497</v>
      </c>
      <c r="C3318" t="s">
        <v>1582</v>
      </c>
      <c r="D3318">
        <v>1.6129032258064498E-2</v>
      </c>
      <c r="E3318">
        <v>-1.5750596715022099E-2</v>
      </c>
      <c r="F3318">
        <v>4.8008661231151203E-2</v>
      </c>
      <c r="G3318">
        <v>1</v>
      </c>
      <c r="H3318">
        <v>1.6129032258064498E-2</v>
      </c>
      <c r="I3318">
        <v>62</v>
      </c>
      <c r="J3318" t="s">
        <v>1199</v>
      </c>
      <c r="K3318" t="s">
        <v>2716</v>
      </c>
      <c r="L3318" t="s">
        <v>3087</v>
      </c>
      <c r="N3318" t="s">
        <v>3308</v>
      </c>
      <c r="O3318" t="s">
        <v>3078</v>
      </c>
      <c r="P3318" t="s">
        <v>3079</v>
      </c>
      <c r="Q3318" t="s">
        <v>3083</v>
      </c>
      <c r="R3318" t="s">
        <v>1199</v>
      </c>
      <c r="S3318" t="s">
        <v>1496</v>
      </c>
      <c r="T3318" t="s">
        <v>2719</v>
      </c>
      <c r="V3318" t="s">
        <v>2714</v>
      </c>
      <c r="W3318">
        <v>0.95</v>
      </c>
      <c r="X3318" t="b">
        <v>1</v>
      </c>
      <c r="Y3318" t="s">
        <v>2720</v>
      </c>
    </row>
    <row r="3319" spans="1:25" x14ac:dyDescent="0.35">
      <c r="A3319" t="s">
        <v>3088</v>
      </c>
      <c r="B3319" t="s">
        <v>1527</v>
      </c>
      <c r="C3319" t="s">
        <v>1559</v>
      </c>
      <c r="D3319">
        <v>0.61538461538461497</v>
      </c>
      <c r="E3319">
        <v>0.42526109624230501</v>
      </c>
      <c r="F3319">
        <v>0.80550813452692605</v>
      </c>
      <c r="G3319">
        <v>16</v>
      </c>
      <c r="H3319">
        <v>0.61538461538461497</v>
      </c>
      <c r="I3319">
        <v>26</v>
      </c>
      <c r="J3319" t="s">
        <v>1200</v>
      </c>
      <c r="K3319" t="s">
        <v>2786</v>
      </c>
      <c r="L3319" t="s">
        <v>3089</v>
      </c>
      <c r="N3319" t="s">
        <v>3308</v>
      </c>
      <c r="O3319" t="s">
        <v>3078</v>
      </c>
      <c r="P3319" t="s">
        <v>3079</v>
      </c>
      <c r="Q3319" t="s">
        <v>3090</v>
      </c>
      <c r="R3319" t="s">
        <v>1200</v>
      </c>
      <c r="S3319" t="s">
        <v>1496</v>
      </c>
      <c r="T3319" t="s">
        <v>2719</v>
      </c>
      <c r="V3319" t="s">
        <v>2714</v>
      </c>
      <c r="W3319">
        <v>0.95</v>
      </c>
      <c r="X3319" t="b">
        <v>1</v>
      </c>
      <c r="Y3319" t="s">
        <v>2720</v>
      </c>
    </row>
    <row r="3320" spans="1:25" x14ac:dyDescent="0.35">
      <c r="A3320" t="s">
        <v>3088</v>
      </c>
      <c r="B3320" t="s">
        <v>1497</v>
      </c>
      <c r="C3320" t="s">
        <v>1559</v>
      </c>
      <c r="D3320">
        <v>0.54838709677419395</v>
      </c>
      <c r="E3320">
        <v>0.42244619027139801</v>
      </c>
      <c r="F3320">
        <v>0.67432800327698905</v>
      </c>
      <c r="G3320">
        <v>34</v>
      </c>
      <c r="H3320">
        <v>0.54838709677419395</v>
      </c>
      <c r="I3320">
        <v>62</v>
      </c>
      <c r="J3320" t="s">
        <v>1200</v>
      </c>
      <c r="K3320" t="s">
        <v>2786</v>
      </c>
      <c r="L3320" t="s">
        <v>3089</v>
      </c>
      <c r="N3320" t="s">
        <v>3308</v>
      </c>
      <c r="O3320" t="s">
        <v>3078</v>
      </c>
      <c r="P3320" t="s">
        <v>3079</v>
      </c>
      <c r="Q3320" t="s">
        <v>3090</v>
      </c>
      <c r="R3320" t="s">
        <v>1200</v>
      </c>
      <c r="S3320" t="s">
        <v>1496</v>
      </c>
      <c r="T3320" t="s">
        <v>2719</v>
      </c>
      <c r="V3320" t="s">
        <v>2714</v>
      </c>
      <c r="W3320">
        <v>0.95</v>
      </c>
      <c r="X3320" t="b">
        <v>1</v>
      </c>
      <c r="Y3320" t="s">
        <v>2720</v>
      </c>
    </row>
    <row r="3321" spans="1:25" x14ac:dyDescent="0.35">
      <c r="A3321" t="s">
        <v>3088</v>
      </c>
      <c r="B3321" t="s">
        <v>1527</v>
      </c>
      <c r="C3321" t="s">
        <v>1583</v>
      </c>
      <c r="D3321">
        <v>0.15384615384615399</v>
      </c>
      <c r="E3321">
        <v>1.2846778343703E-2</v>
      </c>
      <c r="F3321">
        <v>0.29484552934860497</v>
      </c>
      <c r="G3321">
        <v>4</v>
      </c>
      <c r="H3321">
        <v>0.15384615384615399</v>
      </c>
      <c r="I3321">
        <v>26</v>
      </c>
      <c r="J3321" t="s">
        <v>1200</v>
      </c>
      <c r="K3321" t="s">
        <v>2786</v>
      </c>
      <c r="L3321" t="s">
        <v>3091</v>
      </c>
      <c r="N3321" t="s">
        <v>3308</v>
      </c>
      <c r="O3321" t="s">
        <v>3078</v>
      </c>
      <c r="P3321" t="s">
        <v>3079</v>
      </c>
      <c r="Q3321" t="s">
        <v>3090</v>
      </c>
      <c r="R3321" t="s">
        <v>1200</v>
      </c>
      <c r="S3321" t="s">
        <v>1496</v>
      </c>
      <c r="T3321" t="s">
        <v>2719</v>
      </c>
      <c r="V3321" t="s">
        <v>2714</v>
      </c>
      <c r="W3321">
        <v>0.95</v>
      </c>
      <c r="X3321" t="b">
        <v>1</v>
      </c>
      <c r="Y3321" t="s">
        <v>2720</v>
      </c>
    </row>
    <row r="3322" spans="1:25" x14ac:dyDescent="0.35">
      <c r="A3322" t="s">
        <v>3088</v>
      </c>
      <c r="B3322" t="s">
        <v>1497</v>
      </c>
      <c r="C3322" t="s">
        <v>1583</v>
      </c>
      <c r="D3322">
        <v>0.12903225806451599</v>
      </c>
      <c r="E3322">
        <v>4.4194298615153102E-2</v>
      </c>
      <c r="F3322">
        <v>0.213870217513879</v>
      </c>
      <c r="G3322">
        <v>8</v>
      </c>
      <c r="H3322">
        <v>0.12903225806451599</v>
      </c>
      <c r="I3322">
        <v>62</v>
      </c>
      <c r="J3322" t="s">
        <v>1200</v>
      </c>
      <c r="K3322" t="s">
        <v>2786</v>
      </c>
      <c r="L3322" t="s">
        <v>3091</v>
      </c>
      <c r="N3322" t="s">
        <v>3308</v>
      </c>
      <c r="O3322" t="s">
        <v>3078</v>
      </c>
      <c r="P3322" t="s">
        <v>3079</v>
      </c>
      <c r="Q3322" t="s">
        <v>3090</v>
      </c>
      <c r="R3322" t="s">
        <v>1200</v>
      </c>
      <c r="S3322" t="s">
        <v>1496</v>
      </c>
      <c r="T3322" t="s">
        <v>2719</v>
      </c>
      <c r="V3322" t="s">
        <v>2714</v>
      </c>
      <c r="W3322">
        <v>0.95</v>
      </c>
      <c r="X3322" t="b">
        <v>1</v>
      </c>
      <c r="Y3322" t="s">
        <v>2720</v>
      </c>
    </row>
    <row r="3323" spans="1:25" x14ac:dyDescent="0.35">
      <c r="A3323" t="s">
        <v>3088</v>
      </c>
      <c r="B3323" t="s">
        <v>1527</v>
      </c>
      <c r="C3323" t="s">
        <v>2438</v>
      </c>
      <c r="D3323">
        <v>0.230769230769231</v>
      </c>
      <c r="E3323">
        <v>6.6117433335092707E-2</v>
      </c>
      <c r="F3323">
        <v>0.395421028203369</v>
      </c>
      <c r="G3323">
        <v>6</v>
      </c>
      <c r="H3323">
        <v>0.230769230769231</v>
      </c>
      <c r="I3323">
        <v>26</v>
      </c>
      <c r="J3323" t="s">
        <v>1200</v>
      </c>
      <c r="K3323" t="s">
        <v>2786</v>
      </c>
      <c r="L3323" t="s">
        <v>3092</v>
      </c>
      <c r="N3323" t="s">
        <v>3308</v>
      </c>
      <c r="O3323" t="s">
        <v>3078</v>
      </c>
      <c r="P3323" t="s">
        <v>3079</v>
      </c>
      <c r="Q3323" t="s">
        <v>3090</v>
      </c>
      <c r="R3323" t="s">
        <v>1200</v>
      </c>
      <c r="S3323" t="s">
        <v>1496</v>
      </c>
      <c r="T3323" t="s">
        <v>2719</v>
      </c>
      <c r="V3323" t="s">
        <v>2714</v>
      </c>
      <c r="W3323">
        <v>0.95</v>
      </c>
      <c r="X3323" t="b">
        <v>1</v>
      </c>
      <c r="Y3323" t="s">
        <v>2720</v>
      </c>
    </row>
    <row r="3324" spans="1:25" x14ac:dyDescent="0.35">
      <c r="A3324" t="s">
        <v>3088</v>
      </c>
      <c r="B3324" t="s">
        <v>1497</v>
      </c>
      <c r="C3324" t="s">
        <v>2438</v>
      </c>
      <c r="D3324">
        <v>0.25806451612903197</v>
      </c>
      <c r="E3324">
        <v>0.14732892000484099</v>
      </c>
      <c r="F3324">
        <v>0.36880011225322401</v>
      </c>
      <c r="G3324">
        <v>16</v>
      </c>
      <c r="H3324">
        <v>0.25806451612903197</v>
      </c>
      <c r="I3324">
        <v>62</v>
      </c>
      <c r="J3324" t="s">
        <v>1200</v>
      </c>
      <c r="K3324" t="s">
        <v>2786</v>
      </c>
      <c r="L3324" t="s">
        <v>3092</v>
      </c>
      <c r="N3324" t="s">
        <v>3308</v>
      </c>
      <c r="O3324" t="s">
        <v>3078</v>
      </c>
      <c r="P3324" t="s">
        <v>3079</v>
      </c>
      <c r="Q3324" t="s">
        <v>3090</v>
      </c>
      <c r="R3324" t="s">
        <v>1200</v>
      </c>
      <c r="S3324" t="s">
        <v>1496</v>
      </c>
      <c r="T3324" t="s">
        <v>2719</v>
      </c>
      <c r="V3324" t="s">
        <v>2714</v>
      </c>
      <c r="W3324">
        <v>0.95</v>
      </c>
      <c r="X3324" t="b">
        <v>1</v>
      </c>
      <c r="Y3324" t="s">
        <v>2720</v>
      </c>
    </row>
    <row r="3325" spans="1:25" x14ac:dyDescent="0.35">
      <c r="A3325" t="s">
        <v>3088</v>
      </c>
      <c r="B3325" t="s">
        <v>1527</v>
      </c>
      <c r="C3325" t="s">
        <v>1831</v>
      </c>
      <c r="D3325">
        <v>0.53846153846153899</v>
      </c>
      <c r="E3325">
        <v>0.34364290445131501</v>
      </c>
      <c r="F3325">
        <v>0.73328017247176203</v>
      </c>
      <c r="G3325">
        <v>14</v>
      </c>
      <c r="H3325">
        <v>0.53846153846153799</v>
      </c>
      <c r="I3325">
        <v>26</v>
      </c>
      <c r="J3325" t="s">
        <v>1200</v>
      </c>
      <c r="K3325" t="s">
        <v>2786</v>
      </c>
      <c r="L3325" t="s">
        <v>3093</v>
      </c>
      <c r="N3325" t="s">
        <v>3308</v>
      </c>
      <c r="O3325" t="s">
        <v>3078</v>
      </c>
      <c r="P3325" t="s">
        <v>3079</v>
      </c>
      <c r="Q3325" t="s">
        <v>3090</v>
      </c>
      <c r="R3325" t="s">
        <v>1200</v>
      </c>
      <c r="S3325" t="s">
        <v>1496</v>
      </c>
      <c r="T3325" t="s">
        <v>2719</v>
      </c>
      <c r="V3325" t="s">
        <v>2714</v>
      </c>
      <c r="W3325">
        <v>0.95</v>
      </c>
      <c r="X3325" t="b">
        <v>1</v>
      </c>
      <c r="Y3325" t="s">
        <v>2720</v>
      </c>
    </row>
    <row r="3326" spans="1:25" x14ac:dyDescent="0.35">
      <c r="A3326" t="s">
        <v>3088</v>
      </c>
      <c r="B3326" t="s">
        <v>1497</v>
      </c>
      <c r="C3326" t="s">
        <v>1831</v>
      </c>
      <c r="D3326">
        <v>0.37096774193548399</v>
      </c>
      <c r="E3326">
        <v>0.24871895389059401</v>
      </c>
      <c r="F3326">
        <v>0.49321652998037402</v>
      </c>
      <c r="G3326">
        <v>23</v>
      </c>
      <c r="H3326">
        <v>0.37096774193548399</v>
      </c>
      <c r="I3326">
        <v>62</v>
      </c>
      <c r="J3326" t="s">
        <v>1200</v>
      </c>
      <c r="K3326" t="s">
        <v>2786</v>
      </c>
      <c r="L3326" t="s">
        <v>3093</v>
      </c>
      <c r="N3326" t="s">
        <v>3308</v>
      </c>
      <c r="O3326" t="s">
        <v>3078</v>
      </c>
      <c r="P3326" t="s">
        <v>3079</v>
      </c>
      <c r="Q3326" t="s">
        <v>3090</v>
      </c>
      <c r="R3326" t="s">
        <v>1200</v>
      </c>
      <c r="S3326" t="s">
        <v>1496</v>
      </c>
      <c r="T3326" t="s">
        <v>2719</v>
      </c>
      <c r="V3326" t="s">
        <v>2714</v>
      </c>
      <c r="W3326">
        <v>0.95</v>
      </c>
      <c r="X3326" t="b">
        <v>1</v>
      </c>
      <c r="Y3326" t="s">
        <v>2720</v>
      </c>
    </row>
    <row r="3327" spans="1:25" x14ac:dyDescent="0.35">
      <c r="A3327" t="s">
        <v>3088</v>
      </c>
      <c r="B3327" t="s">
        <v>1527</v>
      </c>
      <c r="C3327" t="s">
        <v>2126</v>
      </c>
      <c r="D3327">
        <v>0.38461538461538503</v>
      </c>
      <c r="E3327">
        <v>0.19449186547307401</v>
      </c>
      <c r="F3327">
        <v>0.57473890375769499</v>
      </c>
      <c r="G3327">
        <v>10</v>
      </c>
      <c r="H3327">
        <v>0.38461538461538503</v>
      </c>
      <c r="I3327">
        <v>26</v>
      </c>
      <c r="J3327" t="s">
        <v>1200</v>
      </c>
      <c r="K3327" t="s">
        <v>2786</v>
      </c>
      <c r="L3327" t="s">
        <v>3094</v>
      </c>
      <c r="N3327" t="s">
        <v>3308</v>
      </c>
      <c r="O3327" t="s">
        <v>3078</v>
      </c>
      <c r="P3327" t="s">
        <v>3079</v>
      </c>
      <c r="Q3327" t="s">
        <v>3090</v>
      </c>
      <c r="R3327" t="s">
        <v>1200</v>
      </c>
      <c r="S3327" t="s">
        <v>1496</v>
      </c>
      <c r="T3327" t="s">
        <v>2719</v>
      </c>
      <c r="V3327" t="s">
        <v>2714</v>
      </c>
      <c r="W3327">
        <v>0.95</v>
      </c>
      <c r="X3327" t="b">
        <v>1</v>
      </c>
      <c r="Y3327" t="s">
        <v>2720</v>
      </c>
    </row>
    <row r="3328" spans="1:25" x14ac:dyDescent="0.35">
      <c r="A3328" t="s">
        <v>3088</v>
      </c>
      <c r="B3328" t="s">
        <v>1497</v>
      </c>
      <c r="C3328" t="s">
        <v>2126</v>
      </c>
      <c r="D3328">
        <v>0.483870967741935</v>
      </c>
      <c r="E3328">
        <v>0.35740200480783801</v>
      </c>
      <c r="F3328">
        <v>0.61033993067603298</v>
      </c>
      <c r="G3328">
        <v>30</v>
      </c>
      <c r="H3328">
        <v>0.483870967741935</v>
      </c>
      <c r="I3328">
        <v>62</v>
      </c>
      <c r="J3328" t="s">
        <v>1200</v>
      </c>
      <c r="K3328" t="s">
        <v>2786</v>
      </c>
      <c r="L3328" t="s">
        <v>3094</v>
      </c>
      <c r="N3328" t="s">
        <v>3308</v>
      </c>
      <c r="O3328" t="s">
        <v>3078</v>
      </c>
      <c r="P3328" t="s">
        <v>3079</v>
      </c>
      <c r="Q3328" t="s">
        <v>3090</v>
      </c>
      <c r="R3328" t="s">
        <v>1200</v>
      </c>
      <c r="S3328" t="s">
        <v>1496</v>
      </c>
      <c r="T3328" t="s">
        <v>2719</v>
      </c>
      <c r="V3328" t="s">
        <v>2714</v>
      </c>
      <c r="W3328">
        <v>0.95</v>
      </c>
      <c r="X3328" t="b">
        <v>1</v>
      </c>
      <c r="Y3328" t="s">
        <v>2720</v>
      </c>
    </row>
    <row r="3329" spans="1:25" x14ac:dyDescent="0.35">
      <c r="A3329" t="s">
        <v>3088</v>
      </c>
      <c r="B3329" t="s">
        <v>1497</v>
      </c>
      <c r="C3329" t="s">
        <v>1759</v>
      </c>
      <c r="D3329">
        <v>8.0645161290322606E-2</v>
      </c>
      <c r="E3329">
        <v>1.17369826748073E-2</v>
      </c>
      <c r="F3329">
        <v>0.149553339905838</v>
      </c>
      <c r="G3329">
        <v>5</v>
      </c>
      <c r="H3329">
        <v>8.0645161290322606E-2</v>
      </c>
      <c r="I3329">
        <v>62</v>
      </c>
      <c r="J3329" t="s">
        <v>1200</v>
      </c>
      <c r="K3329" t="s">
        <v>2786</v>
      </c>
      <c r="L3329" t="s">
        <v>3095</v>
      </c>
      <c r="N3329" t="s">
        <v>3308</v>
      </c>
      <c r="O3329" t="s">
        <v>3078</v>
      </c>
      <c r="P3329" t="s">
        <v>3079</v>
      </c>
      <c r="Q3329" t="s">
        <v>3090</v>
      </c>
      <c r="R3329" t="s">
        <v>1200</v>
      </c>
      <c r="S3329" t="s">
        <v>1496</v>
      </c>
      <c r="T3329" t="s">
        <v>2719</v>
      </c>
      <c r="V3329" t="s">
        <v>2714</v>
      </c>
      <c r="W3329">
        <v>0.95</v>
      </c>
      <c r="X3329" t="b">
        <v>1</v>
      </c>
      <c r="Y3329" t="s">
        <v>2720</v>
      </c>
    </row>
    <row r="3330" spans="1:25" x14ac:dyDescent="0.35">
      <c r="A3330" t="s">
        <v>3088</v>
      </c>
      <c r="B3330" t="s">
        <v>1527</v>
      </c>
      <c r="C3330" t="s">
        <v>1617</v>
      </c>
      <c r="D3330">
        <v>0.15384615384615399</v>
      </c>
      <c r="E3330">
        <v>1.2846778343703E-2</v>
      </c>
      <c r="F3330">
        <v>0.29484552934860497</v>
      </c>
      <c r="G3330">
        <v>4</v>
      </c>
      <c r="H3330">
        <v>0.15384615384615399</v>
      </c>
      <c r="I3330">
        <v>26</v>
      </c>
      <c r="J3330" t="s">
        <v>1200</v>
      </c>
      <c r="K3330" t="s">
        <v>2786</v>
      </c>
      <c r="L3330" t="s">
        <v>3096</v>
      </c>
      <c r="N3330" t="s">
        <v>3308</v>
      </c>
      <c r="O3330" t="s">
        <v>3078</v>
      </c>
      <c r="P3330" t="s">
        <v>3079</v>
      </c>
      <c r="Q3330" t="s">
        <v>3090</v>
      </c>
      <c r="R3330" t="s">
        <v>1200</v>
      </c>
      <c r="S3330" t="s">
        <v>1496</v>
      </c>
      <c r="T3330" t="s">
        <v>2719</v>
      </c>
      <c r="V3330" t="s">
        <v>2714</v>
      </c>
      <c r="W3330">
        <v>0.95</v>
      </c>
      <c r="X3330" t="b">
        <v>1</v>
      </c>
      <c r="Y3330" t="s">
        <v>2720</v>
      </c>
    </row>
    <row r="3331" spans="1:25" x14ac:dyDescent="0.35">
      <c r="A3331" t="s">
        <v>3088</v>
      </c>
      <c r="B3331" t="s">
        <v>1497</v>
      </c>
      <c r="C3331" t="s">
        <v>1617</v>
      </c>
      <c r="D3331">
        <v>0.16129032258064499</v>
      </c>
      <c r="E3331">
        <v>6.8211686110109401E-2</v>
      </c>
      <c r="F3331">
        <v>0.25436895905118101</v>
      </c>
      <c r="G3331">
        <v>10</v>
      </c>
      <c r="H3331">
        <v>0.16129032258064499</v>
      </c>
      <c r="I3331">
        <v>62</v>
      </c>
      <c r="J3331" t="s">
        <v>1200</v>
      </c>
      <c r="K3331" t="s">
        <v>2786</v>
      </c>
      <c r="L3331" t="s">
        <v>3096</v>
      </c>
      <c r="N3331" t="s">
        <v>3308</v>
      </c>
      <c r="O3331" t="s">
        <v>3078</v>
      </c>
      <c r="P3331" t="s">
        <v>3079</v>
      </c>
      <c r="Q3331" t="s">
        <v>3090</v>
      </c>
      <c r="R3331" t="s">
        <v>1200</v>
      </c>
      <c r="S3331" t="s">
        <v>1496</v>
      </c>
      <c r="T3331" t="s">
        <v>2719</v>
      </c>
      <c r="V3331" t="s">
        <v>2714</v>
      </c>
      <c r="W3331">
        <v>0.95</v>
      </c>
      <c r="X3331" t="b">
        <v>1</v>
      </c>
      <c r="Y3331" t="s">
        <v>2720</v>
      </c>
    </row>
    <row r="3332" spans="1:25" x14ac:dyDescent="0.35">
      <c r="A3332" t="s">
        <v>3088</v>
      </c>
      <c r="B3332" t="s">
        <v>1527</v>
      </c>
      <c r="C3332" t="s">
        <v>3097</v>
      </c>
      <c r="D3332">
        <v>7.69230769230769E-2</v>
      </c>
      <c r="E3332">
        <v>-2.7211863223431901E-2</v>
      </c>
      <c r="F3332">
        <v>0.18105801706958599</v>
      </c>
      <c r="G3332">
        <v>2</v>
      </c>
      <c r="H3332">
        <v>7.69230769230769E-2</v>
      </c>
      <c r="I3332">
        <v>26</v>
      </c>
      <c r="J3332" t="s">
        <v>1200</v>
      </c>
      <c r="K3332" t="s">
        <v>2786</v>
      </c>
      <c r="L3332" t="s">
        <v>3098</v>
      </c>
      <c r="N3332" t="s">
        <v>3308</v>
      </c>
      <c r="O3332" t="s">
        <v>3078</v>
      </c>
      <c r="P3332" t="s">
        <v>3079</v>
      </c>
      <c r="Q3332" t="s">
        <v>3090</v>
      </c>
      <c r="R3332" t="s">
        <v>1200</v>
      </c>
      <c r="S3332" t="s">
        <v>1496</v>
      </c>
      <c r="T3332" t="s">
        <v>2719</v>
      </c>
      <c r="V3332" t="s">
        <v>2714</v>
      </c>
      <c r="W3332">
        <v>0.95</v>
      </c>
      <c r="X3332" t="b">
        <v>1</v>
      </c>
      <c r="Y3332" t="s">
        <v>2720</v>
      </c>
    </row>
    <row r="3333" spans="1:25" x14ac:dyDescent="0.35">
      <c r="A3333" t="s">
        <v>3088</v>
      </c>
      <c r="B3333" t="s">
        <v>1497</v>
      </c>
      <c r="C3333" t="s">
        <v>3097</v>
      </c>
      <c r="D3333">
        <v>8.0645161290322606E-2</v>
      </c>
      <c r="E3333">
        <v>1.17369826748073E-2</v>
      </c>
      <c r="F3333">
        <v>0.149553339905838</v>
      </c>
      <c r="G3333">
        <v>5</v>
      </c>
      <c r="H3333">
        <v>8.0645161290322606E-2</v>
      </c>
      <c r="I3333">
        <v>62</v>
      </c>
      <c r="J3333" t="s">
        <v>1200</v>
      </c>
      <c r="K3333" t="s">
        <v>2786</v>
      </c>
      <c r="L3333" t="s">
        <v>3098</v>
      </c>
      <c r="N3333" t="s">
        <v>3308</v>
      </c>
      <c r="O3333" t="s">
        <v>3078</v>
      </c>
      <c r="P3333" t="s">
        <v>3079</v>
      </c>
      <c r="Q3333" t="s">
        <v>3090</v>
      </c>
      <c r="R3333" t="s">
        <v>1200</v>
      </c>
      <c r="S3333" t="s">
        <v>1496</v>
      </c>
      <c r="T3333" t="s">
        <v>2719</v>
      </c>
      <c r="V3333" t="s">
        <v>2714</v>
      </c>
      <c r="W3333">
        <v>0.95</v>
      </c>
      <c r="X3333" t="b">
        <v>1</v>
      </c>
      <c r="Y3333" t="s">
        <v>2720</v>
      </c>
    </row>
    <row r="3334" spans="1:25" x14ac:dyDescent="0.35">
      <c r="A3334" t="s">
        <v>3088</v>
      </c>
      <c r="B3334" t="s">
        <v>1527</v>
      </c>
      <c r="C3334" t="s">
        <v>2374</v>
      </c>
      <c r="D3334">
        <v>0.230769230769231</v>
      </c>
      <c r="E3334">
        <v>6.6117433335092707E-2</v>
      </c>
      <c r="F3334">
        <v>0.395421028203369</v>
      </c>
      <c r="G3334">
        <v>6</v>
      </c>
      <c r="H3334">
        <v>0.230769230769231</v>
      </c>
      <c r="I3334">
        <v>26</v>
      </c>
      <c r="J3334" t="s">
        <v>1200</v>
      </c>
      <c r="K3334" t="s">
        <v>2786</v>
      </c>
      <c r="L3334" t="s">
        <v>3099</v>
      </c>
      <c r="N3334" t="s">
        <v>3308</v>
      </c>
      <c r="O3334" t="s">
        <v>3078</v>
      </c>
      <c r="P3334" t="s">
        <v>3079</v>
      </c>
      <c r="Q3334" t="s">
        <v>3090</v>
      </c>
      <c r="R3334" t="s">
        <v>1200</v>
      </c>
      <c r="S3334" t="s">
        <v>1496</v>
      </c>
      <c r="T3334" t="s">
        <v>2719</v>
      </c>
      <c r="V3334" t="s">
        <v>2714</v>
      </c>
      <c r="W3334">
        <v>0.95</v>
      </c>
      <c r="X3334" t="b">
        <v>1</v>
      </c>
      <c r="Y3334" t="s">
        <v>2720</v>
      </c>
    </row>
    <row r="3335" spans="1:25" x14ac:dyDescent="0.35">
      <c r="A3335" t="s">
        <v>3088</v>
      </c>
      <c r="B3335" t="s">
        <v>1497</v>
      </c>
      <c r="C3335" t="s">
        <v>2374</v>
      </c>
      <c r="D3335">
        <v>0.209677419354839</v>
      </c>
      <c r="E3335">
        <v>0.10665824689244099</v>
      </c>
      <c r="F3335">
        <v>0.31269659181723702</v>
      </c>
      <c r="G3335">
        <v>13</v>
      </c>
      <c r="H3335">
        <v>0.209677419354839</v>
      </c>
      <c r="I3335">
        <v>62</v>
      </c>
      <c r="J3335" t="s">
        <v>1200</v>
      </c>
      <c r="K3335" t="s">
        <v>2786</v>
      </c>
      <c r="L3335" t="s">
        <v>3099</v>
      </c>
      <c r="N3335" t="s">
        <v>3308</v>
      </c>
      <c r="O3335" t="s">
        <v>3078</v>
      </c>
      <c r="P3335" t="s">
        <v>3079</v>
      </c>
      <c r="Q3335" t="s">
        <v>3090</v>
      </c>
      <c r="R3335" t="s">
        <v>1200</v>
      </c>
      <c r="S3335" t="s">
        <v>1496</v>
      </c>
      <c r="T3335" t="s">
        <v>2719</v>
      </c>
      <c r="V3335" t="s">
        <v>2714</v>
      </c>
      <c r="W3335">
        <v>0.95</v>
      </c>
      <c r="X3335" t="b">
        <v>1</v>
      </c>
      <c r="Y3335" t="s">
        <v>2720</v>
      </c>
    </row>
    <row r="3336" spans="1:25" x14ac:dyDescent="0.35">
      <c r="A3336" t="s">
        <v>3100</v>
      </c>
      <c r="B3336" t="s">
        <v>1527</v>
      </c>
      <c r="C3336" t="s">
        <v>1712</v>
      </c>
      <c r="D3336">
        <v>7.69230769230769E-2</v>
      </c>
      <c r="E3336">
        <v>-2.7211863223431901E-2</v>
      </c>
      <c r="F3336">
        <v>0.18105801706958599</v>
      </c>
      <c r="G3336">
        <v>2</v>
      </c>
      <c r="H3336">
        <v>7.69230769230769E-2</v>
      </c>
      <c r="I3336">
        <v>26</v>
      </c>
      <c r="J3336" t="s">
        <v>1214</v>
      </c>
      <c r="K3336" t="s">
        <v>2786</v>
      </c>
      <c r="L3336" t="s">
        <v>3101</v>
      </c>
      <c r="N3336" t="s">
        <v>3308</v>
      </c>
      <c r="O3336" t="s">
        <v>3078</v>
      </c>
      <c r="P3336" t="s">
        <v>3079</v>
      </c>
      <c r="Q3336" t="s">
        <v>3102</v>
      </c>
      <c r="R3336" t="s">
        <v>1214</v>
      </c>
      <c r="S3336" t="s">
        <v>1496</v>
      </c>
      <c r="T3336" t="s">
        <v>2719</v>
      </c>
      <c r="V3336" t="s">
        <v>2714</v>
      </c>
      <c r="W3336">
        <v>0.95</v>
      </c>
      <c r="X3336" t="b">
        <v>1</v>
      </c>
      <c r="Y3336" t="s">
        <v>2720</v>
      </c>
    </row>
    <row r="3337" spans="1:25" x14ac:dyDescent="0.35">
      <c r="A3337" t="s">
        <v>3100</v>
      </c>
      <c r="B3337" t="s">
        <v>1497</v>
      </c>
      <c r="C3337" t="s">
        <v>1712</v>
      </c>
      <c r="D3337">
        <v>0.14516129032258099</v>
      </c>
      <c r="E3337">
        <v>5.6014126614288798E-2</v>
      </c>
      <c r="F3337">
        <v>0.234308454030872</v>
      </c>
      <c r="G3337">
        <v>9</v>
      </c>
      <c r="H3337">
        <v>0.14516129032258099</v>
      </c>
      <c r="I3337">
        <v>62</v>
      </c>
      <c r="J3337" t="s">
        <v>1214</v>
      </c>
      <c r="K3337" t="s">
        <v>2786</v>
      </c>
      <c r="L3337" t="s">
        <v>3101</v>
      </c>
      <c r="N3337" t="s">
        <v>3308</v>
      </c>
      <c r="O3337" t="s">
        <v>3078</v>
      </c>
      <c r="P3337" t="s">
        <v>3079</v>
      </c>
      <c r="Q3337" t="s">
        <v>3102</v>
      </c>
      <c r="R3337" t="s">
        <v>1214</v>
      </c>
      <c r="S3337" t="s">
        <v>1496</v>
      </c>
      <c r="T3337" t="s">
        <v>2719</v>
      </c>
      <c r="V3337" t="s">
        <v>2714</v>
      </c>
      <c r="W3337">
        <v>0.95</v>
      </c>
      <c r="X3337" t="b">
        <v>1</v>
      </c>
      <c r="Y3337" t="s">
        <v>2720</v>
      </c>
    </row>
    <row r="3338" spans="1:25" x14ac:dyDescent="0.35">
      <c r="A3338" t="s">
        <v>3100</v>
      </c>
      <c r="B3338" t="s">
        <v>1527</v>
      </c>
      <c r="C3338" t="s">
        <v>2044</v>
      </c>
      <c r="D3338">
        <v>0.15384615384615399</v>
      </c>
      <c r="E3338">
        <v>1.2846778343703E-2</v>
      </c>
      <c r="F3338">
        <v>0.29484552934860497</v>
      </c>
      <c r="G3338">
        <v>4</v>
      </c>
      <c r="H3338">
        <v>0.15384615384615399</v>
      </c>
      <c r="I3338">
        <v>26</v>
      </c>
      <c r="J3338" t="s">
        <v>1214</v>
      </c>
      <c r="K3338" t="s">
        <v>2786</v>
      </c>
      <c r="L3338" t="s">
        <v>3103</v>
      </c>
      <c r="N3338" t="s">
        <v>3308</v>
      </c>
      <c r="O3338" t="s">
        <v>3078</v>
      </c>
      <c r="P3338" t="s">
        <v>3079</v>
      </c>
      <c r="Q3338" t="s">
        <v>3102</v>
      </c>
      <c r="R3338" t="s">
        <v>1214</v>
      </c>
      <c r="S3338" t="s">
        <v>1496</v>
      </c>
      <c r="T3338" t="s">
        <v>2719</v>
      </c>
      <c r="V3338" t="s">
        <v>2714</v>
      </c>
      <c r="W3338">
        <v>0.95</v>
      </c>
      <c r="X3338" t="b">
        <v>1</v>
      </c>
      <c r="Y3338" t="s">
        <v>2720</v>
      </c>
    </row>
    <row r="3339" spans="1:25" x14ac:dyDescent="0.35">
      <c r="A3339" t="s">
        <v>3100</v>
      </c>
      <c r="B3339" t="s">
        <v>1497</v>
      </c>
      <c r="C3339" t="s">
        <v>2044</v>
      </c>
      <c r="D3339">
        <v>0.16129032258064499</v>
      </c>
      <c r="E3339">
        <v>6.8211686110109304E-2</v>
      </c>
      <c r="F3339">
        <v>0.25436895905118101</v>
      </c>
      <c r="G3339">
        <v>10</v>
      </c>
      <c r="H3339">
        <v>0.16129032258064499</v>
      </c>
      <c r="I3339">
        <v>62</v>
      </c>
      <c r="J3339" t="s">
        <v>1214</v>
      </c>
      <c r="K3339" t="s">
        <v>2786</v>
      </c>
      <c r="L3339" t="s">
        <v>3103</v>
      </c>
      <c r="N3339" t="s">
        <v>3308</v>
      </c>
      <c r="O3339" t="s">
        <v>3078</v>
      </c>
      <c r="P3339" t="s">
        <v>3079</v>
      </c>
      <c r="Q3339" t="s">
        <v>3102</v>
      </c>
      <c r="R3339" t="s">
        <v>1214</v>
      </c>
      <c r="S3339" t="s">
        <v>1496</v>
      </c>
      <c r="T3339" t="s">
        <v>2719</v>
      </c>
      <c r="V3339" t="s">
        <v>2714</v>
      </c>
      <c r="W3339">
        <v>0.95</v>
      </c>
      <c r="X3339" t="b">
        <v>1</v>
      </c>
      <c r="Y3339" t="s">
        <v>2720</v>
      </c>
    </row>
    <row r="3340" spans="1:25" x14ac:dyDescent="0.35">
      <c r="A3340" t="s">
        <v>3100</v>
      </c>
      <c r="B3340" t="s">
        <v>1527</v>
      </c>
      <c r="C3340" t="s">
        <v>1787</v>
      </c>
      <c r="D3340">
        <v>7.69230769230769E-2</v>
      </c>
      <c r="E3340">
        <v>-2.7211863223431901E-2</v>
      </c>
      <c r="F3340">
        <v>0.18105801706958599</v>
      </c>
      <c r="G3340">
        <v>2</v>
      </c>
      <c r="H3340">
        <v>7.69230769230769E-2</v>
      </c>
      <c r="I3340">
        <v>26</v>
      </c>
      <c r="J3340" t="s">
        <v>1214</v>
      </c>
      <c r="K3340" t="s">
        <v>2786</v>
      </c>
      <c r="L3340" t="s">
        <v>3104</v>
      </c>
      <c r="N3340" t="s">
        <v>3308</v>
      </c>
      <c r="O3340" t="s">
        <v>3078</v>
      </c>
      <c r="P3340" t="s">
        <v>3079</v>
      </c>
      <c r="Q3340" t="s">
        <v>3102</v>
      </c>
      <c r="R3340" t="s">
        <v>1214</v>
      </c>
      <c r="S3340" t="s">
        <v>1496</v>
      </c>
      <c r="T3340" t="s">
        <v>2719</v>
      </c>
      <c r="V3340" t="s">
        <v>2714</v>
      </c>
      <c r="W3340">
        <v>0.95</v>
      </c>
      <c r="X3340" t="b">
        <v>1</v>
      </c>
      <c r="Y3340" t="s">
        <v>2720</v>
      </c>
    </row>
    <row r="3341" spans="1:25" x14ac:dyDescent="0.35">
      <c r="A3341" t="s">
        <v>3100</v>
      </c>
      <c r="B3341" t="s">
        <v>1497</v>
      </c>
      <c r="C3341" t="s">
        <v>1787</v>
      </c>
      <c r="D3341">
        <v>6.4516129032258104E-2</v>
      </c>
      <c r="E3341">
        <v>2.3444876551292999E-3</v>
      </c>
      <c r="F3341">
        <v>0.126687770409387</v>
      </c>
      <c r="G3341">
        <v>4</v>
      </c>
      <c r="H3341">
        <v>6.4516129032258104E-2</v>
      </c>
      <c r="I3341">
        <v>62</v>
      </c>
      <c r="J3341" t="s">
        <v>1214</v>
      </c>
      <c r="K3341" t="s">
        <v>2786</v>
      </c>
      <c r="L3341" t="s">
        <v>3104</v>
      </c>
      <c r="N3341" t="s">
        <v>3308</v>
      </c>
      <c r="O3341" t="s">
        <v>3078</v>
      </c>
      <c r="P3341" t="s">
        <v>3079</v>
      </c>
      <c r="Q3341" t="s">
        <v>3102</v>
      </c>
      <c r="R3341" t="s">
        <v>1214</v>
      </c>
      <c r="S3341" t="s">
        <v>1496</v>
      </c>
      <c r="T3341" t="s">
        <v>2719</v>
      </c>
      <c r="V3341" t="s">
        <v>2714</v>
      </c>
      <c r="W3341">
        <v>0.95</v>
      </c>
      <c r="X3341" t="b">
        <v>1</v>
      </c>
      <c r="Y3341" t="s">
        <v>2720</v>
      </c>
    </row>
    <row r="3342" spans="1:25" x14ac:dyDescent="0.35">
      <c r="A3342" t="s">
        <v>3100</v>
      </c>
      <c r="B3342" t="s">
        <v>1527</v>
      </c>
      <c r="C3342" t="s">
        <v>2057</v>
      </c>
      <c r="D3342">
        <v>0.230769230769231</v>
      </c>
      <c r="E3342">
        <v>6.6117433335092707E-2</v>
      </c>
      <c r="F3342">
        <v>0.395421028203369</v>
      </c>
      <c r="G3342">
        <v>6</v>
      </c>
      <c r="H3342">
        <v>0.230769230769231</v>
      </c>
      <c r="I3342">
        <v>26</v>
      </c>
      <c r="J3342" t="s">
        <v>1214</v>
      </c>
      <c r="K3342" t="s">
        <v>2786</v>
      </c>
      <c r="L3342" t="s">
        <v>3105</v>
      </c>
      <c r="N3342" t="s">
        <v>3308</v>
      </c>
      <c r="O3342" t="s">
        <v>3078</v>
      </c>
      <c r="P3342" t="s">
        <v>3079</v>
      </c>
      <c r="Q3342" t="s">
        <v>3102</v>
      </c>
      <c r="R3342" t="s">
        <v>1214</v>
      </c>
      <c r="S3342" t="s">
        <v>1496</v>
      </c>
      <c r="T3342" t="s">
        <v>2719</v>
      </c>
      <c r="V3342" t="s">
        <v>2714</v>
      </c>
      <c r="W3342">
        <v>0.95</v>
      </c>
      <c r="X3342" t="b">
        <v>1</v>
      </c>
      <c r="Y3342" t="s">
        <v>2720</v>
      </c>
    </row>
    <row r="3343" spans="1:25" x14ac:dyDescent="0.35">
      <c r="A3343" t="s">
        <v>3100</v>
      </c>
      <c r="B3343" t="s">
        <v>1497</v>
      </c>
      <c r="C3343" t="s">
        <v>2057</v>
      </c>
      <c r="D3343">
        <v>0.19354838709677399</v>
      </c>
      <c r="E3343">
        <v>9.3565893048984397E-2</v>
      </c>
      <c r="F3343">
        <v>0.29353088114456399</v>
      </c>
      <c r="G3343">
        <v>12</v>
      </c>
      <c r="H3343">
        <v>0.19354838709677399</v>
      </c>
      <c r="I3343">
        <v>62</v>
      </c>
      <c r="J3343" t="s">
        <v>1214</v>
      </c>
      <c r="K3343" t="s">
        <v>2786</v>
      </c>
      <c r="L3343" t="s">
        <v>3105</v>
      </c>
      <c r="N3343" t="s">
        <v>3308</v>
      </c>
      <c r="O3343" t="s">
        <v>3078</v>
      </c>
      <c r="P3343" t="s">
        <v>3079</v>
      </c>
      <c r="Q3343" t="s">
        <v>3102</v>
      </c>
      <c r="R3343" t="s">
        <v>1214</v>
      </c>
      <c r="S3343" t="s">
        <v>1496</v>
      </c>
      <c r="T3343" t="s">
        <v>2719</v>
      </c>
      <c r="V3343" t="s">
        <v>2714</v>
      </c>
      <c r="W3343">
        <v>0.95</v>
      </c>
      <c r="X3343" t="b">
        <v>1</v>
      </c>
      <c r="Y3343" t="s">
        <v>2720</v>
      </c>
    </row>
    <row r="3344" spans="1:25" x14ac:dyDescent="0.35">
      <c r="A3344" t="s">
        <v>3100</v>
      </c>
      <c r="B3344" t="s">
        <v>1527</v>
      </c>
      <c r="C3344" t="s">
        <v>1560</v>
      </c>
      <c r="D3344">
        <v>0.38461538461538503</v>
      </c>
      <c r="E3344">
        <v>0.19449186547307401</v>
      </c>
      <c r="F3344">
        <v>0.57473890375769499</v>
      </c>
      <c r="G3344">
        <v>10</v>
      </c>
      <c r="H3344">
        <v>0.38461538461538503</v>
      </c>
      <c r="I3344">
        <v>26</v>
      </c>
      <c r="J3344" t="s">
        <v>1214</v>
      </c>
      <c r="K3344" t="s">
        <v>2786</v>
      </c>
      <c r="L3344" t="s">
        <v>3106</v>
      </c>
      <c r="N3344" t="s">
        <v>3308</v>
      </c>
      <c r="O3344" t="s">
        <v>3078</v>
      </c>
      <c r="P3344" t="s">
        <v>3079</v>
      </c>
      <c r="Q3344" t="s">
        <v>3102</v>
      </c>
      <c r="R3344" t="s">
        <v>1214</v>
      </c>
      <c r="S3344" t="s">
        <v>1496</v>
      </c>
      <c r="T3344" t="s">
        <v>2719</v>
      </c>
      <c r="V3344" t="s">
        <v>2714</v>
      </c>
      <c r="W3344">
        <v>0.95</v>
      </c>
      <c r="X3344" t="b">
        <v>1</v>
      </c>
      <c r="Y3344" t="s">
        <v>2720</v>
      </c>
    </row>
    <row r="3345" spans="1:25" x14ac:dyDescent="0.35">
      <c r="A3345" t="s">
        <v>3100</v>
      </c>
      <c r="B3345" t="s">
        <v>1497</v>
      </c>
      <c r="C3345" t="s">
        <v>1560</v>
      </c>
      <c r="D3345">
        <v>0.5</v>
      </c>
      <c r="E3345">
        <v>0.37346518495889702</v>
      </c>
      <c r="F3345">
        <v>0.62653481504110298</v>
      </c>
      <c r="G3345">
        <v>31</v>
      </c>
      <c r="H3345">
        <v>0.5</v>
      </c>
      <c r="I3345">
        <v>62</v>
      </c>
      <c r="J3345" t="s">
        <v>1214</v>
      </c>
      <c r="K3345" t="s">
        <v>2786</v>
      </c>
      <c r="L3345" t="s">
        <v>3106</v>
      </c>
      <c r="N3345" t="s">
        <v>3308</v>
      </c>
      <c r="O3345" t="s">
        <v>3078</v>
      </c>
      <c r="P3345" t="s">
        <v>3079</v>
      </c>
      <c r="Q3345" t="s">
        <v>3102</v>
      </c>
      <c r="R3345" t="s">
        <v>1214</v>
      </c>
      <c r="S3345" t="s">
        <v>1496</v>
      </c>
      <c r="T3345" t="s">
        <v>2719</v>
      </c>
      <c r="V3345" t="s">
        <v>2714</v>
      </c>
      <c r="W3345">
        <v>0.95</v>
      </c>
      <c r="X3345" t="b">
        <v>1</v>
      </c>
      <c r="Y3345" t="s">
        <v>2720</v>
      </c>
    </row>
    <row r="3346" spans="1:25" x14ac:dyDescent="0.35">
      <c r="A3346" t="s">
        <v>3100</v>
      </c>
      <c r="B3346" t="s">
        <v>1527</v>
      </c>
      <c r="C3346" t="s">
        <v>1728</v>
      </c>
      <c r="D3346">
        <v>0.42307692307692302</v>
      </c>
      <c r="E3346">
        <v>0.23000557668483901</v>
      </c>
      <c r="F3346">
        <v>0.61614826946900703</v>
      </c>
      <c r="G3346">
        <v>11</v>
      </c>
      <c r="H3346">
        <v>0.42307692307692302</v>
      </c>
      <c r="I3346">
        <v>26</v>
      </c>
      <c r="J3346" t="s">
        <v>1214</v>
      </c>
      <c r="K3346" t="s">
        <v>2786</v>
      </c>
      <c r="L3346" t="s">
        <v>3107</v>
      </c>
      <c r="N3346" t="s">
        <v>3308</v>
      </c>
      <c r="O3346" t="s">
        <v>3078</v>
      </c>
      <c r="P3346" t="s">
        <v>3079</v>
      </c>
      <c r="Q3346" t="s">
        <v>3102</v>
      </c>
      <c r="R3346" t="s">
        <v>1214</v>
      </c>
      <c r="S3346" t="s">
        <v>1496</v>
      </c>
      <c r="T3346" t="s">
        <v>2719</v>
      </c>
      <c r="V3346" t="s">
        <v>2714</v>
      </c>
      <c r="W3346">
        <v>0.95</v>
      </c>
      <c r="X3346" t="b">
        <v>1</v>
      </c>
      <c r="Y3346" t="s">
        <v>2720</v>
      </c>
    </row>
    <row r="3347" spans="1:25" x14ac:dyDescent="0.35">
      <c r="A3347" t="s">
        <v>3100</v>
      </c>
      <c r="B3347" t="s">
        <v>1497</v>
      </c>
      <c r="C3347" t="s">
        <v>1728</v>
      </c>
      <c r="D3347">
        <v>0.38709677419354799</v>
      </c>
      <c r="E3347">
        <v>0.26383007692155702</v>
      </c>
      <c r="F3347">
        <v>0.51036347146553995</v>
      </c>
      <c r="G3347">
        <v>24</v>
      </c>
      <c r="H3347">
        <v>0.38709677419354799</v>
      </c>
      <c r="I3347">
        <v>62</v>
      </c>
      <c r="J3347" t="s">
        <v>1214</v>
      </c>
      <c r="K3347" t="s">
        <v>2786</v>
      </c>
      <c r="L3347" t="s">
        <v>3107</v>
      </c>
      <c r="N3347" t="s">
        <v>3308</v>
      </c>
      <c r="O3347" t="s">
        <v>3078</v>
      </c>
      <c r="P3347" t="s">
        <v>3079</v>
      </c>
      <c r="Q3347" t="s">
        <v>3102</v>
      </c>
      <c r="R3347" t="s">
        <v>1214</v>
      </c>
      <c r="S3347" t="s">
        <v>1496</v>
      </c>
      <c r="T3347" t="s">
        <v>2719</v>
      </c>
      <c r="V3347" t="s">
        <v>2714</v>
      </c>
      <c r="W3347">
        <v>0.95</v>
      </c>
      <c r="X3347" t="b">
        <v>1</v>
      </c>
      <c r="Y3347" t="s">
        <v>2720</v>
      </c>
    </row>
    <row r="3348" spans="1:25" x14ac:dyDescent="0.35">
      <c r="A3348" t="s">
        <v>3100</v>
      </c>
      <c r="B3348" t="s">
        <v>1497</v>
      </c>
      <c r="C3348" t="s">
        <v>3108</v>
      </c>
      <c r="D3348">
        <v>1.6129032258064498E-2</v>
      </c>
      <c r="E3348">
        <v>-1.5750596715022099E-2</v>
      </c>
      <c r="F3348">
        <v>4.8008661231151099E-2</v>
      </c>
      <c r="G3348">
        <v>1</v>
      </c>
      <c r="H3348">
        <v>1.6129032258064498E-2</v>
      </c>
      <c r="I3348">
        <v>62</v>
      </c>
      <c r="J3348" t="s">
        <v>1214</v>
      </c>
      <c r="K3348" t="s">
        <v>2786</v>
      </c>
      <c r="L3348" t="s">
        <v>3109</v>
      </c>
      <c r="N3348" t="s">
        <v>3308</v>
      </c>
      <c r="O3348" t="s">
        <v>3078</v>
      </c>
      <c r="P3348" t="s">
        <v>3079</v>
      </c>
      <c r="Q3348" t="s">
        <v>3102</v>
      </c>
      <c r="R3348" t="s">
        <v>1214</v>
      </c>
      <c r="S3348" t="s">
        <v>1496</v>
      </c>
      <c r="T3348" t="s">
        <v>2719</v>
      </c>
      <c r="V3348" t="s">
        <v>2714</v>
      </c>
      <c r="W3348">
        <v>0.95</v>
      </c>
      <c r="X3348" t="b">
        <v>1</v>
      </c>
      <c r="Y3348" t="s">
        <v>2720</v>
      </c>
    </row>
    <row r="3349" spans="1:25" x14ac:dyDescent="0.35">
      <c r="A3349" t="s">
        <v>3110</v>
      </c>
      <c r="B3349" t="s">
        <v>1527</v>
      </c>
      <c r="C3349" t="s">
        <v>1561</v>
      </c>
      <c r="D3349">
        <v>0.30769230769230799</v>
      </c>
      <c r="E3349">
        <v>0.12732530051540999</v>
      </c>
      <c r="F3349">
        <v>0.48805931486920501</v>
      </c>
      <c r="G3349">
        <v>8</v>
      </c>
      <c r="H3349">
        <v>0.30769230769230799</v>
      </c>
      <c r="I3349">
        <v>26</v>
      </c>
      <c r="J3349" t="s">
        <v>1229</v>
      </c>
      <c r="K3349" t="s">
        <v>2786</v>
      </c>
      <c r="L3349" t="s">
        <v>3111</v>
      </c>
      <c r="N3349" t="s">
        <v>3308</v>
      </c>
      <c r="O3349" t="s">
        <v>3078</v>
      </c>
      <c r="P3349" t="s">
        <v>3079</v>
      </c>
      <c r="Q3349" t="s">
        <v>3112</v>
      </c>
      <c r="R3349" t="s">
        <v>1229</v>
      </c>
      <c r="S3349" t="s">
        <v>1496</v>
      </c>
      <c r="T3349" t="s">
        <v>2719</v>
      </c>
      <c r="V3349" t="s">
        <v>2714</v>
      </c>
      <c r="W3349">
        <v>0.95</v>
      </c>
      <c r="X3349" t="b">
        <v>1</v>
      </c>
      <c r="Y3349" t="s">
        <v>2720</v>
      </c>
    </row>
    <row r="3350" spans="1:25" x14ac:dyDescent="0.35">
      <c r="A3350" t="s">
        <v>3110</v>
      </c>
      <c r="B3350" t="s">
        <v>1497</v>
      </c>
      <c r="C3350" t="s">
        <v>1561</v>
      </c>
      <c r="D3350">
        <v>0.41935483870967699</v>
      </c>
      <c r="E3350">
        <v>0.294476743669012</v>
      </c>
      <c r="F3350">
        <v>0.54423293375034298</v>
      </c>
      <c r="G3350">
        <v>26</v>
      </c>
      <c r="H3350">
        <v>0.41935483870967699</v>
      </c>
      <c r="I3350">
        <v>62</v>
      </c>
      <c r="J3350" t="s">
        <v>1229</v>
      </c>
      <c r="K3350" t="s">
        <v>2786</v>
      </c>
      <c r="L3350" t="s">
        <v>3111</v>
      </c>
      <c r="N3350" t="s">
        <v>3308</v>
      </c>
      <c r="O3350" t="s">
        <v>3078</v>
      </c>
      <c r="P3350" t="s">
        <v>3079</v>
      </c>
      <c r="Q3350" t="s">
        <v>3112</v>
      </c>
      <c r="R3350" t="s">
        <v>1229</v>
      </c>
      <c r="S3350" t="s">
        <v>1496</v>
      </c>
      <c r="T3350" t="s">
        <v>2719</v>
      </c>
      <c r="V3350" t="s">
        <v>2714</v>
      </c>
      <c r="W3350">
        <v>0.95</v>
      </c>
      <c r="X3350" t="b">
        <v>1</v>
      </c>
      <c r="Y3350" t="s">
        <v>2720</v>
      </c>
    </row>
    <row r="3351" spans="1:25" x14ac:dyDescent="0.35">
      <c r="A3351" t="s">
        <v>3110</v>
      </c>
      <c r="B3351" t="s">
        <v>1527</v>
      </c>
      <c r="C3351" t="s">
        <v>2526</v>
      </c>
      <c r="D3351">
        <v>3.8461538461538498E-2</v>
      </c>
      <c r="E3351">
        <v>-3.6691381195502103E-2</v>
      </c>
      <c r="F3351">
        <v>0.113614458118579</v>
      </c>
      <c r="G3351">
        <v>1</v>
      </c>
      <c r="H3351">
        <v>3.8461538461538498E-2</v>
      </c>
      <c r="I3351">
        <v>26</v>
      </c>
      <c r="J3351" t="s">
        <v>1229</v>
      </c>
      <c r="K3351" t="s">
        <v>2786</v>
      </c>
      <c r="L3351" t="s">
        <v>3113</v>
      </c>
      <c r="N3351" t="s">
        <v>3308</v>
      </c>
      <c r="O3351" t="s">
        <v>3078</v>
      </c>
      <c r="P3351" t="s">
        <v>3079</v>
      </c>
      <c r="Q3351" t="s">
        <v>3112</v>
      </c>
      <c r="R3351" t="s">
        <v>1229</v>
      </c>
      <c r="S3351" t="s">
        <v>1496</v>
      </c>
      <c r="T3351" t="s">
        <v>2719</v>
      </c>
      <c r="V3351" t="s">
        <v>2714</v>
      </c>
      <c r="W3351">
        <v>0.95</v>
      </c>
      <c r="X3351" t="b">
        <v>1</v>
      </c>
      <c r="Y3351" t="s">
        <v>2720</v>
      </c>
    </row>
    <row r="3352" spans="1:25" x14ac:dyDescent="0.35">
      <c r="A3352" t="s">
        <v>3110</v>
      </c>
      <c r="B3352" t="s">
        <v>1497</v>
      </c>
      <c r="C3352" t="s">
        <v>2526</v>
      </c>
      <c r="D3352">
        <v>1.6129032258064498E-2</v>
      </c>
      <c r="E3352">
        <v>-1.5750596715022099E-2</v>
      </c>
      <c r="F3352">
        <v>4.8008661231151099E-2</v>
      </c>
      <c r="G3352">
        <v>1</v>
      </c>
      <c r="H3352">
        <v>1.6129032258064498E-2</v>
      </c>
      <c r="I3352">
        <v>62</v>
      </c>
      <c r="J3352" t="s">
        <v>1229</v>
      </c>
      <c r="K3352" t="s">
        <v>2786</v>
      </c>
      <c r="L3352" t="s">
        <v>3113</v>
      </c>
      <c r="N3352" t="s">
        <v>3308</v>
      </c>
      <c r="O3352" t="s">
        <v>3078</v>
      </c>
      <c r="P3352" t="s">
        <v>3079</v>
      </c>
      <c r="Q3352" t="s">
        <v>3112</v>
      </c>
      <c r="R3352" t="s">
        <v>1229</v>
      </c>
      <c r="S3352" t="s">
        <v>1496</v>
      </c>
      <c r="T3352" t="s">
        <v>2719</v>
      </c>
      <c r="V3352" t="s">
        <v>2714</v>
      </c>
      <c r="W3352">
        <v>0.95</v>
      </c>
      <c r="X3352" t="b">
        <v>1</v>
      </c>
      <c r="Y3352" t="s">
        <v>2720</v>
      </c>
    </row>
    <row r="3353" spans="1:25" x14ac:dyDescent="0.35">
      <c r="A3353" t="s">
        <v>3110</v>
      </c>
      <c r="B3353" t="s">
        <v>1497</v>
      </c>
      <c r="C3353" t="s">
        <v>3114</v>
      </c>
      <c r="D3353">
        <v>1.6129032258064498E-2</v>
      </c>
      <c r="E3353">
        <v>-1.5750596715022099E-2</v>
      </c>
      <c r="F3353">
        <v>4.8008661231151099E-2</v>
      </c>
      <c r="G3353">
        <v>1</v>
      </c>
      <c r="H3353">
        <v>1.6129032258064498E-2</v>
      </c>
      <c r="I3353">
        <v>62</v>
      </c>
      <c r="J3353" t="s">
        <v>1229</v>
      </c>
      <c r="K3353" t="s">
        <v>2786</v>
      </c>
      <c r="L3353" t="s">
        <v>3115</v>
      </c>
      <c r="N3353" t="s">
        <v>3308</v>
      </c>
      <c r="O3353" t="s">
        <v>3078</v>
      </c>
      <c r="P3353" t="s">
        <v>3079</v>
      </c>
      <c r="Q3353" t="s">
        <v>3112</v>
      </c>
      <c r="R3353" t="s">
        <v>1229</v>
      </c>
      <c r="S3353" t="s">
        <v>1496</v>
      </c>
      <c r="T3353" t="s">
        <v>2719</v>
      </c>
      <c r="V3353" t="s">
        <v>2714</v>
      </c>
      <c r="W3353">
        <v>0.95</v>
      </c>
      <c r="X3353" t="b">
        <v>1</v>
      </c>
      <c r="Y3353" t="s">
        <v>2720</v>
      </c>
    </row>
    <row r="3354" spans="1:25" x14ac:dyDescent="0.35">
      <c r="A3354" t="s">
        <v>3110</v>
      </c>
      <c r="B3354" t="s">
        <v>1527</v>
      </c>
      <c r="C3354" t="s">
        <v>2080</v>
      </c>
      <c r="D3354">
        <v>0.115384615384615</v>
      </c>
      <c r="E3354">
        <v>-9.4687917736122097E-3</v>
      </c>
      <c r="F3354">
        <v>0.24023802254284299</v>
      </c>
      <c r="G3354">
        <v>3</v>
      </c>
      <c r="H3354">
        <v>0.115384615384615</v>
      </c>
      <c r="I3354">
        <v>26</v>
      </c>
      <c r="J3354" t="s">
        <v>1229</v>
      </c>
      <c r="K3354" t="s">
        <v>2786</v>
      </c>
      <c r="L3354" t="s">
        <v>3116</v>
      </c>
      <c r="N3354" t="s">
        <v>3308</v>
      </c>
      <c r="O3354" t="s">
        <v>3078</v>
      </c>
      <c r="P3354" t="s">
        <v>3079</v>
      </c>
      <c r="Q3354" t="s">
        <v>3112</v>
      </c>
      <c r="R3354" t="s">
        <v>1229</v>
      </c>
      <c r="S3354" t="s">
        <v>1496</v>
      </c>
      <c r="T3354" t="s">
        <v>2719</v>
      </c>
      <c r="V3354" t="s">
        <v>2714</v>
      </c>
      <c r="W3354">
        <v>0.95</v>
      </c>
      <c r="X3354" t="b">
        <v>1</v>
      </c>
      <c r="Y3354" t="s">
        <v>2720</v>
      </c>
    </row>
    <row r="3355" spans="1:25" x14ac:dyDescent="0.35">
      <c r="A3355" t="s">
        <v>3110</v>
      </c>
      <c r="B3355" t="s">
        <v>1497</v>
      </c>
      <c r="C3355" t="s">
        <v>2080</v>
      </c>
      <c r="D3355">
        <v>6.4516129032258104E-2</v>
      </c>
      <c r="E3355">
        <v>2.34448765512928E-3</v>
      </c>
      <c r="F3355">
        <v>0.126687770409387</v>
      </c>
      <c r="G3355">
        <v>4</v>
      </c>
      <c r="H3355">
        <v>6.4516129032258104E-2</v>
      </c>
      <c r="I3355">
        <v>62</v>
      </c>
      <c r="J3355" t="s">
        <v>1229</v>
      </c>
      <c r="K3355" t="s">
        <v>2786</v>
      </c>
      <c r="L3355" t="s">
        <v>3116</v>
      </c>
      <c r="N3355" t="s">
        <v>3308</v>
      </c>
      <c r="O3355" t="s">
        <v>3078</v>
      </c>
      <c r="P3355" t="s">
        <v>3079</v>
      </c>
      <c r="Q3355" t="s">
        <v>3112</v>
      </c>
      <c r="R3355" t="s">
        <v>1229</v>
      </c>
      <c r="S3355" t="s">
        <v>1496</v>
      </c>
      <c r="T3355" t="s">
        <v>2719</v>
      </c>
      <c r="V3355" t="s">
        <v>2714</v>
      </c>
      <c r="W3355">
        <v>0.95</v>
      </c>
      <c r="X3355" t="b">
        <v>1</v>
      </c>
      <c r="Y3355" t="s">
        <v>2720</v>
      </c>
    </row>
    <row r="3356" spans="1:25" x14ac:dyDescent="0.35">
      <c r="A3356" t="s">
        <v>3110</v>
      </c>
      <c r="B3356" t="s">
        <v>1527</v>
      </c>
      <c r="C3356" t="s">
        <v>1584</v>
      </c>
      <c r="D3356">
        <v>0.73076923076923095</v>
      </c>
      <c r="E3356">
        <v>0.55742808074581396</v>
      </c>
      <c r="F3356">
        <v>0.90411038079264805</v>
      </c>
      <c r="G3356">
        <v>19</v>
      </c>
      <c r="H3356">
        <v>0.73076923076923095</v>
      </c>
      <c r="I3356">
        <v>26</v>
      </c>
      <c r="J3356" t="s">
        <v>1229</v>
      </c>
      <c r="K3356" t="s">
        <v>2786</v>
      </c>
      <c r="L3356" t="s">
        <v>3117</v>
      </c>
      <c r="N3356" t="s">
        <v>3308</v>
      </c>
      <c r="O3356" t="s">
        <v>3078</v>
      </c>
      <c r="P3356" t="s">
        <v>3079</v>
      </c>
      <c r="Q3356" t="s">
        <v>3112</v>
      </c>
      <c r="R3356" t="s">
        <v>1229</v>
      </c>
      <c r="S3356" t="s">
        <v>1496</v>
      </c>
      <c r="T3356" t="s">
        <v>2719</v>
      </c>
      <c r="V3356" t="s">
        <v>2714</v>
      </c>
      <c r="W3356">
        <v>0.95</v>
      </c>
      <c r="X3356" t="b">
        <v>1</v>
      </c>
      <c r="Y3356" t="s">
        <v>2720</v>
      </c>
    </row>
    <row r="3357" spans="1:25" x14ac:dyDescent="0.35">
      <c r="A3357" t="s">
        <v>3110</v>
      </c>
      <c r="B3357" t="s">
        <v>1497</v>
      </c>
      <c r="C3357" t="s">
        <v>1584</v>
      </c>
      <c r="D3357">
        <v>0.69354838709677402</v>
      </c>
      <c r="E3357">
        <v>0.576878341113916</v>
      </c>
      <c r="F3357">
        <v>0.81021843307963204</v>
      </c>
      <c r="G3357">
        <v>43</v>
      </c>
      <c r="H3357">
        <v>0.69354838709677402</v>
      </c>
      <c r="I3357">
        <v>62</v>
      </c>
      <c r="J3357" t="s">
        <v>1229</v>
      </c>
      <c r="K3357" t="s">
        <v>2786</v>
      </c>
      <c r="L3357" t="s">
        <v>3117</v>
      </c>
      <c r="N3357" t="s">
        <v>3308</v>
      </c>
      <c r="O3357" t="s">
        <v>3078</v>
      </c>
      <c r="P3357" t="s">
        <v>3079</v>
      </c>
      <c r="Q3357" t="s">
        <v>3112</v>
      </c>
      <c r="R3357" t="s">
        <v>1229</v>
      </c>
      <c r="S3357" t="s">
        <v>1496</v>
      </c>
      <c r="T3357" t="s">
        <v>2719</v>
      </c>
      <c r="V3357" t="s">
        <v>2714</v>
      </c>
      <c r="W3357">
        <v>0.95</v>
      </c>
      <c r="X3357" t="b">
        <v>1</v>
      </c>
      <c r="Y3357" t="s">
        <v>2720</v>
      </c>
    </row>
    <row r="3358" spans="1:25" x14ac:dyDescent="0.35">
      <c r="A3358" t="s">
        <v>3110</v>
      </c>
      <c r="B3358" t="s">
        <v>1527</v>
      </c>
      <c r="C3358" t="s">
        <v>1997</v>
      </c>
      <c r="D3358">
        <v>7.69230769230769E-2</v>
      </c>
      <c r="E3358">
        <v>-2.7211863223431901E-2</v>
      </c>
      <c r="F3358">
        <v>0.18105801706958599</v>
      </c>
      <c r="G3358">
        <v>2</v>
      </c>
      <c r="H3358">
        <v>7.69230769230769E-2</v>
      </c>
      <c r="I3358">
        <v>26</v>
      </c>
      <c r="J3358" t="s">
        <v>1229</v>
      </c>
      <c r="K3358" t="s">
        <v>2786</v>
      </c>
      <c r="L3358" t="s">
        <v>3118</v>
      </c>
      <c r="N3358" t="s">
        <v>3308</v>
      </c>
      <c r="O3358" t="s">
        <v>3078</v>
      </c>
      <c r="P3358" t="s">
        <v>3079</v>
      </c>
      <c r="Q3358" t="s">
        <v>3112</v>
      </c>
      <c r="R3358" t="s">
        <v>1229</v>
      </c>
      <c r="S3358" t="s">
        <v>1496</v>
      </c>
      <c r="T3358" t="s">
        <v>2719</v>
      </c>
      <c r="V3358" t="s">
        <v>2714</v>
      </c>
      <c r="W3358">
        <v>0.95</v>
      </c>
      <c r="X3358" t="b">
        <v>1</v>
      </c>
      <c r="Y3358" t="s">
        <v>2720</v>
      </c>
    </row>
    <row r="3359" spans="1:25" x14ac:dyDescent="0.35">
      <c r="A3359" t="s">
        <v>3110</v>
      </c>
      <c r="B3359" t="s">
        <v>1497</v>
      </c>
      <c r="C3359" t="s">
        <v>1997</v>
      </c>
      <c r="D3359">
        <v>6.4516129032258104E-2</v>
      </c>
      <c r="E3359">
        <v>2.3444876551292899E-3</v>
      </c>
      <c r="F3359">
        <v>0.126687770409387</v>
      </c>
      <c r="G3359">
        <v>4</v>
      </c>
      <c r="H3359">
        <v>6.4516129032258104E-2</v>
      </c>
      <c r="I3359">
        <v>62</v>
      </c>
      <c r="J3359" t="s">
        <v>1229</v>
      </c>
      <c r="K3359" t="s">
        <v>2786</v>
      </c>
      <c r="L3359" t="s">
        <v>3118</v>
      </c>
      <c r="N3359" t="s">
        <v>3308</v>
      </c>
      <c r="O3359" t="s">
        <v>3078</v>
      </c>
      <c r="P3359" t="s">
        <v>3079</v>
      </c>
      <c r="Q3359" t="s">
        <v>3112</v>
      </c>
      <c r="R3359" t="s">
        <v>1229</v>
      </c>
      <c r="S3359" t="s">
        <v>1496</v>
      </c>
      <c r="T3359" t="s">
        <v>2719</v>
      </c>
      <c r="V3359" t="s">
        <v>2714</v>
      </c>
      <c r="W3359">
        <v>0.95</v>
      </c>
      <c r="X3359" t="b">
        <v>1</v>
      </c>
      <c r="Y3359" t="s">
        <v>2720</v>
      </c>
    </row>
    <row r="3360" spans="1:25" x14ac:dyDescent="0.35">
      <c r="A3360" t="s">
        <v>3119</v>
      </c>
      <c r="B3360" t="s">
        <v>1527</v>
      </c>
      <c r="C3360" t="s">
        <v>2388</v>
      </c>
      <c r="D3360">
        <v>0.33333333333333298</v>
      </c>
      <c r="E3360">
        <v>-0.33432844909783699</v>
      </c>
      <c r="F3360">
        <v>1.0009951157645001</v>
      </c>
      <c r="G3360">
        <v>1</v>
      </c>
      <c r="H3360">
        <v>0.33333333333333298</v>
      </c>
      <c r="I3360">
        <v>3</v>
      </c>
      <c r="J3360" t="s">
        <v>1244</v>
      </c>
      <c r="K3360" t="s">
        <v>2786</v>
      </c>
      <c r="L3360" t="s">
        <v>3120</v>
      </c>
      <c r="N3360" t="s">
        <v>3308</v>
      </c>
      <c r="O3360" t="s">
        <v>3078</v>
      </c>
      <c r="P3360" t="s">
        <v>3079</v>
      </c>
      <c r="Q3360" t="s">
        <v>3121</v>
      </c>
      <c r="R3360" t="s">
        <v>1244</v>
      </c>
      <c r="S3360" t="s">
        <v>1496</v>
      </c>
      <c r="T3360" t="s">
        <v>2719</v>
      </c>
      <c r="V3360" t="s">
        <v>2714</v>
      </c>
      <c r="W3360">
        <v>0.95</v>
      </c>
      <c r="X3360" t="b">
        <v>1</v>
      </c>
      <c r="Y3360" t="s">
        <v>2720</v>
      </c>
    </row>
    <row r="3361" spans="1:25" x14ac:dyDescent="0.35">
      <c r="A3361" t="s">
        <v>3119</v>
      </c>
      <c r="B3361" t="s">
        <v>1527</v>
      </c>
      <c r="C3361" t="s">
        <v>3122</v>
      </c>
      <c r="D3361">
        <v>0.33333333333333298</v>
      </c>
      <c r="E3361">
        <v>-0.33432844909783699</v>
      </c>
      <c r="F3361">
        <v>1.0009951157645001</v>
      </c>
      <c r="G3361">
        <v>1</v>
      </c>
      <c r="H3361">
        <v>0.33333333333333298</v>
      </c>
      <c r="I3361">
        <v>3</v>
      </c>
      <c r="J3361" t="s">
        <v>1244</v>
      </c>
      <c r="K3361" t="s">
        <v>2786</v>
      </c>
      <c r="L3361" t="s">
        <v>3123</v>
      </c>
      <c r="N3361" t="s">
        <v>3308</v>
      </c>
      <c r="O3361" t="s">
        <v>3078</v>
      </c>
      <c r="P3361" t="s">
        <v>3079</v>
      </c>
      <c r="Q3361" t="s">
        <v>3121</v>
      </c>
      <c r="R3361" t="s">
        <v>1244</v>
      </c>
      <c r="S3361" t="s">
        <v>1496</v>
      </c>
      <c r="T3361" t="s">
        <v>2719</v>
      </c>
      <c r="V3361" t="s">
        <v>2714</v>
      </c>
      <c r="W3361">
        <v>0.95</v>
      </c>
      <c r="X3361" t="b">
        <v>1</v>
      </c>
      <c r="Y3361" t="s">
        <v>2720</v>
      </c>
    </row>
    <row r="3362" spans="1:25" x14ac:dyDescent="0.35">
      <c r="A3362" t="s">
        <v>3119</v>
      </c>
      <c r="B3362" t="s">
        <v>1527</v>
      </c>
      <c r="C3362" t="s">
        <v>2407</v>
      </c>
      <c r="D3362">
        <v>0.66666666666666696</v>
      </c>
      <c r="E3362">
        <v>-9.9511576450417305E-4</v>
      </c>
      <c r="F3362">
        <v>1.33432844909784</v>
      </c>
      <c r="G3362">
        <v>2</v>
      </c>
      <c r="H3362">
        <v>0.66666666666666696</v>
      </c>
      <c r="I3362">
        <v>3</v>
      </c>
      <c r="J3362" t="s">
        <v>1244</v>
      </c>
      <c r="K3362" t="s">
        <v>2786</v>
      </c>
      <c r="L3362" t="s">
        <v>3124</v>
      </c>
      <c r="N3362" t="s">
        <v>3308</v>
      </c>
      <c r="O3362" t="s">
        <v>3078</v>
      </c>
      <c r="P3362" t="s">
        <v>3079</v>
      </c>
      <c r="Q3362" t="s">
        <v>3121</v>
      </c>
      <c r="R3362" t="s">
        <v>1244</v>
      </c>
      <c r="S3362" t="s">
        <v>1496</v>
      </c>
      <c r="T3362" t="s">
        <v>2719</v>
      </c>
      <c r="V3362" t="s">
        <v>2714</v>
      </c>
      <c r="W3362">
        <v>0.95</v>
      </c>
      <c r="X3362" t="b">
        <v>1</v>
      </c>
      <c r="Y3362" t="s">
        <v>2720</v>
      </c>
    </row>
    <row r="3363" spans="1:25" x14ac:dyDescent="0.35">
      <c r="A3363" t="s">
        <v>3119</v>
      </c>
      <c r="B3363" t="s">
        <v>1497</v>
      </c>
      <c r="C3363" t="s">
        <v>2407</v>
      </c>
      <c r="D3363">
        <v>0.75</v>
      </c>
      <c r="E3363">
        <v>0.218878304366799</v>
      </c>
      <c r="F3363">
        <v>1.2811216956332001</v>
      </c>
      <c r="G3363">
        <v>3</v>
      </c>
      <c r="H3363">
        <v>0.75</v>
      </c>
      <c r="I3363">
        <v>4</v>
      </c>
      <c r="J3363" t="s">
        <v>1244</v>
      </c>
      <c r="K3363" t="s">
        <v>2786</v>
      </c>
      <c r="L3363" t="s">
        <v>3124</v>
      </c>
      <c r="N3363" t="s">
        <v>3308</v>
      </c>
      <c r="O3363" t="s">
        <v>3078</v>
      </c>
      <c r="P3363" t="s">
        <v>3079</v>
      </c>
      <c r="Q3363" t="s">
        <v>3121</v>
      </c>
      <c r="R3363" t="s">
        <v>1244</v>
      </c>
      <c r="S3363" t="s">
        <v>1496</v>
      </c>
      <c r="T3363" t="s">
        <v>2719</v>
      </c>
      <c r="V3363" t="s">
        <v>2714</v>
      </c>
      <c r="W3363">
        <v>0.95</v>
      </c>
      <c r="X3363" t="b">
        <v>1</v>
      </c>
      <c r="Y3363" t="s">
        <v>2720</v>
      </c>
    </row>
    <row r="3364" spans="1:25" x14ac:dyDescent="0.35">
      <c r="A3364" t="s">
        <v>3119</v>
      </c>
      <c r="B3364" t="s">
        <v>1497</v>
      </c>
      <c r="C3364" t="s">
        <v>1576</v>
      </c>
      <c r="D3364">
        <v>0.25</v>
      </c>
      <c r="E3364">
        <v>-0.281121695633201</v>
      </c>
      <c r="F3364">
        <v>0.781121695633201</v>
      </c>
      <c r="G3364">
        <v>1</v>
      </c>
      <c r="H3364">
        <v>0.25</v>
      </c>
      <c r="I3364">
        <v>4</v>
      </c>
      <c r="J3364" t="s">
        <v>1244</v>
      </c>
      <c r="K3364" t="s">
        <v>2786</v>
      </c>
      <c r="L3364" t="s">
        <v>2807</v>
      </c>
      <c r="N3364" t="s">
        <v>3308</v>
      </c>
      <c r="O3364" t="s">
        <v>3078</v>
      </c>
      <c r="P3364" t="s">
        <v>3079</v>
      </c>
      <c r="Q3364" t="s">
        <v>3121</v>
      </c>
      <c r="R3364" t="s">
        <v>1244</v>
      </c>
      <c r="S3364" t="s">
        <v>1496</v>
      </c>
      <c r="T3364" t="s">
        <v>2719</v>
      </c>
      <c r="V3364" t="s">
        <v>2714</v>
      </c>
      <c r="W3364">
        <v>0.95</v>
      </c>
      <c r="X3364" t="b">
        <v>1</v>
      </c>
      <c r="Y3364" t="s">
        <v>2720</v>
      </c>
    </row>
    <row r="3365" spans="1:25" x14ac:dyDescent="0.35">
      <c r="A3365" t="s">
        <v>3125</v>
      </c>
      <c r="B3365" t="s">
        <v>1527</v>
      </c>
      <c r="C3365" t="s">
        <v>1516</v>
      </c>
      <c r="D3365">
        <v>7.69230769230769E-2</v>
      </c>
      <c r="E3365">
        <v>-2.7211863223431901E-2</v>
      </c>
      <c r="F3365">
        <v>0.18105801706958599</v>
      </c>
      <c r="G3365">
        <v>2</v>
      </c>
      <c r="H3365">
        <v>7.69230769230769E-2</v>
      </c>
      <c r="I3365">
        <v>26</v>
      </c>
      <c r="J3365" t="s">
        <v>1255</v>
      </c>
      <c r="K3365" t="s">
        <v>2716</v>
      </c>
      <c r="L3365" t="s">
        <v>3126</v>
      </c>
      <c r="N3365" t="s">
        <v>3308</v>
      </c>
      <c r="O3365" t="s">
        <v>3078</v>
      </c>
      <c r="P3365" t="s">
        <v>3079</v>
      </c>
      <c r="Q3365" t="s">
        <v>3127</v>
      </c>
      <c r="R3365" t="s">
        <v>1255</v>
      </c>
      <c r="S3365" t="s">
        <v>1496</v>
      </c>
      <c r="T3365" t="s">
        <v>2719</v>
      </c>
      <c r="V3365" t="s">
        <v>2714</v>
      </c>
      <c r="W3365">
        <v>0.95</v>
      </c>
      <c r="X3365" t="b">
        <v>1</v>
      </c>
      <c r="Y3365" t="s">
        <v>2720</v>
      </c>
    </row>
    <row r="3366" spans="1:25" x14ac:dyDescent="0.35">
      <c r="A3366" t="s">
        <v>3125</v>
      </c>
      <c r="B3366" t="s">
        <v>1527</v>
      </c>
      <c r="C3366" t="s">
        <v>1730</v>
      </c>
      <c r="D3366">
        <v>3.8461538461538498E-2</v>
      </c>
      <c r="E3366">
        <v>-3.6691381195502103E-2</v>
      </c>
      <c r="F3366">
        <v>0.113614458118579</v>
      </c>
      <c r="G3366">
        <v>1</v>
      </c>
      <c r="H3366">
        <v>3.8461538461538498E-2</v>
      </c>
      <c r="I3366">
        <v>26</v>
      </c>
      <c r="J3366" t="s">
        <v>1255</v>
      </c>
      <c r="K3366" t="s">
        <v>2716</v>
      </c>
      <c r="L3366" t="s">
        <v>3128</v>
      </c>
      <c r="N3366" t="s">
        <v>3308</v>
      </c>
      <c r="O3366" t="s">
        <v>3078</v>
      </c>
      <c r="P3366" t="s">
        <v>3079</v>
      </c>
      <c r="Q3366" t="s">
        <v>3127</v>
      </c>
      <c r="R3366" t="s">
        <v>1255</v>
      </c>
      <c r="S3366" t="s">
        <v>1496</v>
      </c>
      <c r="T3366" t="s">
        <v>2719</v>
      </c>
      <c r="V3366" t="s">
        <v>2714</v>
      </c>
      <c r="W3366">
        <v>0.95</v>
      </c>
      <c r="X3366" t="b">
        <v>1</v>
      </c>
      <c r="Y3366" t="s">
        <v>2720</v>
      </c>
    </row>
    <row r="3367" spans="1:25" x14ac:dyDescent="0.35">
      <c r="A3367" t="s">
        <v>3125</v>
      </c>
      <c r="B3367" t="s">
        <v>1527</v>
      </c>
      <c r="C3367" t="s">
        <v>1562</v>
      </c>
      <c r="D3367">
        <v>0.115384615384615</v>
      </c>
      <c r="E3367">
        <v>-9.4687917736122097E-3</v>
      </c>
      <c r="F3367">
        <v>0.24023802254284299</v>
      </c>
      <c r="G3367">
        <v>3</v>
      </c>
      <c r="H3367">
        <v>0.115384615384615</v>
      </c>
      <c r="I3367">
        <v>26</v>
      </c>
      <c r="J3367" t="s">
        <v>1255</v>
      </c>
      <c r="K3367" t="s">
        <v>2716</v>
      </c>
      <c r="L3367" t="s">
        <v>3129</v>
      </c>
      <c r="N3367" t="s">
        <v>3308</v>
      </c>
      <c r="O3367" t="s">
        <v>3078</v>
      </c>
      <c r="P3367" t="s">
        <v>3079</v>
      </c>
      <c r="Q3367" t="s">
        <v>3127</v>
      </c>
      <c r="R3367" t="s">
        <v>1255</v>
      </c>
      <c r="S3367" t="s">
        <v>1496</v>
      </c>
      <c r="T3367" t="s">
        <v>2719</v>
      </c>
      <c r="V3367" t="s">
        <v>2714</v>
      </c>
      <c r="W3367">
        <v>0.95</v>
      </c>
      <c r="X3367" t="b">
        <v>1</v>
      </c>
      <c r="Y3367" t="s">
        <v>2720</v>
      </c>
    </row>
    <row r="3368" spans="1:25" x14ac:dyDescent="0.35">
      <c r="A3368" t="s">
        <v>3125</v>
      </c>
      <c r="B3368" t="s">
        <v>1527</v>
      </c>
      <c r="C3368" t="s">
        <v>1585</v>
      </c>
      <c r="D3368">
        <v>0.269230769230769</v>
      </c>
      <c r="E3368">
        <v>9.58896192073522E-2</v>
      </c>
      <c r="F3368">
        <v>0.44257191925418599</v>
      </c>
      <c r="G3368">
        <v>7</v>
      </c>
      <c r="H3368">
        <v>0.269230769230769</v>
      </c>
      <c r="I3368">
        <v>26</v>
      </c>
      <c r="J3368" t="s">
        <v>1255</v>
      </c>
      <c r="K3368" t="s">
        <v>2716</v>
      </c>
      <c r="L3368" t="s">
        <v>3130</v>
      </c>
      <c r="N3368" t="s">
        <v>3308</v>
      </c>
      <c r="O3368" t="s">
        <v>3078</v>
      </c>
      <c r="P3368" t="s">
        <v>3079</v>
      </c>
      <c r="Q3368" t="s">
        <v>3127</v>
      </c>
      <c r="R3368" t="s">
        <v>1255</v>
      </c>
      <c r="S3368" t="s">
        <v>1496</v>
      </c>
      <c r="T3368" t="s">
        <v>2719</v>
      </c>
      <c r="V3368" t="s">
        <v>2714</v>
      </c>
      <c r="W3368">
        <v>0.95</v>
      </c>
      <c r="X3368" t="b">
        <v>1</v>
      </c>
      <c r="Y3368" t="s">
        <v>2720</v>
      </c>
    </row>
    <row r="3369" spans="1:25" x14ac:dyDescent="0.35">
      <c r="A3369" t="s">
        <v>3125</v>
      </c>
      <c r="B3369" t="s">
        <v>1527</v>
      </c>
      <c r="C3369" t="s">
        <v>1601</v>
      </c>
      <c r="D3369">
        <v>0.5</v>
      </c>
      <c r="E3369">
        <v>0.30460240889169499</v>
      </c>
      <c r="F3369">
        <v>0.69539759110830501</v>
      </c>
      <c r="G3369">
        <v>13</v>
      </c>
      <c r="H3369">
        <v>0.5</v>
      </c>
      <c r="I3369">
        <v>26</v>
      </c>
      <c r="J3369" t="s">
        <v>1255</v>
      </c>
      <c r="K3369" t="s">
        <v>2716</v>
      </c>
      <c r="L3369" t="s">
        <v>3131</v>
      </c>
      <c r="N3369" t="s">
        <v>3308</v>
      </c>
      <c r="O3369" t="s">
        <v>3078</v>
      </c>
      <c r="P3369" t="s">
        <v>3079</v>
      </c>
      <c r="Q3369" t="s">
        <v>3127</v>
      </c>
      <c r="R3369" t="s">
        <v>1255</v>
      </c>
      <c r="S3369" t="s">
        <v>1496</v>
      </c>
      <c r="T3369" t="s">
        <v>2719</v>
      </c>
      <c r="V3369" t="s">
        <v>2714</v>
      </c>
      <c r="W3369">
        <v>0.95</v>
      </c>
      <c r="X3369" t="b">
        <v>1</v>
      </c>
      <c r="Y3369" t="s">
        <v>2720</v>
      </c>
    </row>
    <row r="3370" spans="1:25" x14ac:dyDescent="0.35">
      <c r="A3370" t="s">
        <v>3125</v>
      </c>
      <c r="B3370" t="s">
        <v>1497</v>
      </c>
      <c r="C3370" t="s">
        <v>1516</v>
      </c>
      <c r="D3370">
        <v>0.112903225806452</v>
      </c>
      <c r="E3370">
        <v>3.2813149853743902E-2</v>
      </c>
      <c r="F3370">
        <v>0.19299330175915899</v>
      </c>
      <c r="G3370">
        <v>7</v>
      </c>
      <c r="H3370">
        <v>0.112903225806452</v>
      </c>
      <c r="I3370">
        <v>62</v>
      </c>
      <c r="J3370" t="s">
        <v>1255</v>
      </c>
      <c r="K3370" t="s">
        <v>2716</v>
      </c>
      <c r="L3370" t="s">
        <v>3126</v>
      </c>
      <c r="N3370" t="s">
        <v>3308</v>
      </c>
      <c r="O3370" t="s">
        <v>3078</v>
      </c>
      <c r="P3370" t="s">
        <v>3079</v>
      </c>
      <c r="Q3370" t="s">
        <v>3127</v>
      </c>
      <c r="R3370" t="s">
        <v>1255</v>
      </c>
      <c r="S3370" t="s">
        <v>1496</v>
      </c>
      <c r="T3370" t="s">
        <v>2719</v>
      </c>
      <c r="V3370" t="s">
        <v>2714</v>
      </c>
      <c r="W3370">
        <v>0.95</v>
      </c>
      <c r="X3370" t="b">
        <v>1</v>
      </c>
      <c r="Y3370" t="s">
        <v>2720</v>
      </c>
    </row>
    <row r="3371" spans="1:25" x14ac:dyDescent="0.35">
      <c r="A3371" t="s">
        <v>3125</v>
      </c>
      <c r="B3371" t="s">
        <v>1497</v>
      </c>
      <c r="C3371" t="s">
        <v>1730</v>
      </c>
      <c r="D3371">
        <v>1.6129032258064498E-2</v>
      </c>
      <c r="E3371">
        <v>-1.5750596715022099E-2</v>
      </c>
      <c r="F3371">
        <v>4.8008661231151203E-2</v>
      </c>
      <c r="G3371">
        <v>1</v>
      </c>
      <c r="H3371">
        <v>1.6129032258064498E-2</v>
      </c>
      <c r="I3371">
        <v>62</v>
      </c>
      <c r="J3371" t="s">
        <v>1255</v>
      </c>
      <c r="K3371" t="s">
        <v>2716</v>
      </c>
      <c r="L3371" t="s">
        <v>3128</v>
      </c>
      <c r="N3371" t="s">
        <v>3308</v>
      </c>
      <c r="O3371" t="s">
        <v>3078</v>
      </c>
      <c r="P3371" t="s">
        <v>3079</v>
      </c>
      <c r="Q3371" t="s">
        <v>3127</v>
      </c>
      <c r="R3371" t="s">
        <v>1255</v>
      </c>
      <c r="S3371" t="s">
        <v>1496</v>
      </c>
      <c r="T3371" t="s">
        <v>2719</v>
      </c>
      <c r="V3371" t="s">
        <v>2714</v>
      </c>
      <c r="W3371">
        <v>0.95</v>
      </c>
      <c r="X3371" t="b">
        <v>1</v>
      </c>
      <c r="Y3371" t="s">
        <v>2720</v>
      </c>
    </row>
    <row r="3372" spans="1:25" x14ac:dyDescent="0.35">
      <c r="A3372" t="s">
        <v>3125</v>
      </c>
      <c r="B3372" t="s">
        <v>1497</v>
      </c>
      <c r="C3372" t="s">
        <v>1562</v>
      </c>
      <c r="D3372">
        <v>8.0645161290322606E-2</v>
      </c>
      <c r="E3372">
        <v>1.1736982674807399E-2</v>
      </c>
      <c r="F3372">
        <v>0.149553339905838</v>
      </c>
      <c r="G3372">
        <v>5</v>
      </c>
      <c r="H3372">
        <v>8.0645161290322606E-2</v>
      </c>
      <c r="I3372">
        <v>62</v>
      </c>
      <c r="J3372" t="s">
        <v>1255</v>
      </c>
      <c r="K3372" t="s">
        <v>2716</v>
      </c>
      <c r="L3372" t="s">
        <v>3129</v>
      </c>
      <c r="N3372" t="s">
        <v>3308</v>
      </c>
      <c r="O3372" t="s">
        <v>3078</v>
      </c>
      <c r="P3372" t="s">
        <v>3079</v>
      </c>
      <c r="Q3372" t="s">
        <v>3127</v>
      </c>
      <c r="R3372" t="s">
        <v>1255</v>
      </c>
      <c r="S3372" t="s">
        <v>1496</v>
      </c>
      <c r="T3372" t="s">
        <v>2719</v>
      </c>
      <c r="V3372" t="s">
        <v>2714</v>
      </c>
      <c r="W3372">
        <v>0.95</v>
      </c>
      <c r="X3372" t="b">
        <v>1</v>
      </c>
      <c r="Y3372" t="s">
        <v>2720</v>
      </c>
    </row>
    <row r="3373" spans="1:25" x14ac:dyDescent="0.35">
      <c r="A3373" t="s">
        <v>3125</v>
      </c>
      <c r="B3373" t="s">
        <v>1497</v>
      </c>
      <c r="C3373" t="s">
        <v>1585</v>
      </c>
      <c r="D3373">
        <v>0.112903225806452</v>
      </c>
      <c r="E3373">
        <v>3.2813149853743999E-2</v>
      </c>
      <c r="F3373">
        <v>0.19299330175915899</v>
      </c>
      <c r="G3373">
        <v>7</v>
      </c>
      <c r="H3373">
        <v>0.112903225806452</v>
      </c>
      <c r="I3373">
        <v>62</v>
      </c>
      <c r="J3373" t="s">
        <v>1255</v>
      </c>
      <c r="K3373" t="s">
        <v>2716</v>
      </c>
      <c r="L3373" t="s">
        <v>3130</v>
      </c>
      <c r="N3373" t="s">
        <v>3308</v>
      </c>
      <c r="O3373" t="s">
        <v>3078</v>
      </c>
      <c r="P3373" t="s">
        <v>3079</v>
      </c>
      <c r="Q3373" t="s">
        <v>3127</v>
      </c>
      <c r="R3373" t="s">
        <v>1255</v>
      </c>
      <c r="S3373" t="s">
        <v>1496</v>
      </c>
      <c r="T3373" t="s">
        <v>2719</v>
      </c>
      <c r="V3373" t="s">
        <v>2714</v>
      </c>
      <c r="W3373">
        <v>0.95</v>
      </c>
      <c r="X3373" t="b">
        <v>1</v>
      </c>
      <c r="Y3373" t="s">
        <v>2720</v>
      </c>
    </row>
    <row r="3374" spans="1:25" x14ac:dyDescent="0.35">
      <c r="A3374" t="s">
        <v>3125</v>
      </c>
      <c r="B3374" t="s">
        <v>1497</v>
      </c>
      <c r="C3374" t="s">
        <v>1601</v>
      </c>
      <c r="D3374">
        <v>0.67741935483870996</v>
      </c>
      <c r="E3374">
        <v>0.55911847249870805</v>
      </c>
      <c r="F3374">
        <v>0.79572023717871099</v>
      </c>
      <c r="G3374">
        <v>42</v>
      </c>
      <c r="H3374">
        <v>0.67741935483870996</v>
      </c>
      <c r="I3374">
        <v>62</v>
      </c>
      <c r="J3374" t="s">
        <v>1255</v>
      </c>
      <c r="K3374" t="s">
        <v>2716</v>
      </c>
      <c r="L3374" t="s">
        <v>3131</v>
      </c>
      <c r="N3374" t="s">
        <v>3308</v>
      </c>
      <c r="O3374" t="s">
        <v>3078</v>
      </c>
      <c r="P3374" t="s">
        <v>3079</v>
      </c>
      <c r="Q3374" t="s">
        <v>3127</v>
      </c>
      <c r="R3374" t="s">
        <v>1255</v>
      </c>
      <c r="S3374" t="s">
        <v>1496</v>
      </c>
      <c r="T3374" t="s">
        <v>2719</v>
      </c>
      <c r="V3374" t="s">
        <v>2714</v>
      </c>
      <c r="W3374">
        <v>0.95</v>
      </c>
      <c r="X3374" t="b">
        <v>1</v>
      </c>
      <c r="Y3374" t="s">
        <v>2720</v>
      </c>
    </row>
    <row r="3375" spans="1:25" x14ac:dyDescent="0.35">
      <c r="A3375" t="s">
        <v>3132</v>
      </c>
      <c r="B3375" t="s">
        <v>1527</v>
      </c>
      <c r="C3375" t="s">
        <v>1500</v>
      </c>
      <c r="D3375">
        <v>3.8461538461538498E-2</v>
      </c>
      <c r="E3375">
        <v>-3.6691381195502103E-2</v>
      </c>
      <c r="F3375">
        <v>0.113614458118579</v>
      </c>
      <c r="G3375">
        <v>1</v>
      </c>
      <c r="H3375">
        <v>3.8461538461538498E-2</v>
      </c>
      <c r="I3375">
        <v>26</v>
      </c>
      <c r="J3375" t="s">
        <v>1256</v>
      </c>
      <c r="K3375" t="s">
        <v>2716</v>
      </c>
      <c r="L3375" t="s">
        <v>2731</v>
      </c>
      <c r="N3375" t="s">
        <v>3308</v>
      </c>
      <c r="O3375" t="s">
        <v>3078</v>
      </c>
      <c r="P3375" t="s">
        <v>3079</v>
      </c>
      <c r="Q3375" t="s">
        <v>3133</v>
      </c>
      <c r="R3375" t="s">
        <v>1256</v>
      </c>
      <c r="S3375" t="s">
        <v>1496</v>
      </c>
      <c r="T3375" t="s">
        <v>2719</v>
      </c>
      <c r="V3375" t="s">
        <v>2714</v>
      </c>
      <c r="W3375">
        <v>0.95</v>
      </c>
      <c r="X3375" t="b">
        <v>1</v>
      </c>
      <c r="Y3375" t="s">
        <v>2720</v>
      </c>
    </row>
    <row r="3376" spans="1:25" x14ac:dyDescent="0.35">
      <c r="A3376" t="s">
        <v>3132</v>
      </c>
      <c r="B3376" t="s">
        <v>1527</v>
      </c>
      <c r="C3376" t="s">
        <v>1496</v>
      </c>
      <c r="D3376">
        <v>0.96153846153846201</v>
      </c>
      <c r="E3376">
        <v>0.88638554188142105</v>
      </c>
      <c r="F3376">
        <v>1.0366913811955001</v>
      </c>
      <c r="G3376">
        <v>25</v>
      </c>
      <c r="H3376">
        <v>0.96153846153846201</v>
      </c>
      <c r="I3376">
        <v>26</v>
      </c>
      <c r="J3376" t="s">
        <v>1256</v>
      </c>
      <c r="K3376" t="s">
        <v>2716</v>
      </c>
      <c r="L3376" t="s">
        <v>2733</v>
      </c>
      <c r="N3376" t="s">
        <v>3308</v>
      </c>
      <c r="O3376" t="s">
        <v>3078</v>
      </c>
      <c r="P3376" t="s">
        <v>3079</v>
      </c>
      <c r="Q3376" t="s">
        <v>3133</v>
      </c>
      <c r="R3376" t="s">
        <v>1256</v>
      </c>
      <c r="S3376" t="s">
        <v>1496</v>
      </c>
      <c r="T3376" t="s">
        <v>2719</v>
      </c>
      <c r="V3376" t="s">
        <v>2714</v>
      </c>
      <c r="W3376">
        <v>0.95</v>
      </c>
      <c r="X3376" t="b">
        <v>1</v>
      </c>
      <c r="Y3376" t="s">
        <v>2720</v>
      </c>
    </row>
    <row r="3377" spans="1:25" x14ac:dyDescent="0.35">
      <c r="A3377" t="s">
        <v>3132</v>
      </c>
      <c r="B3377" t="s">
        <v>1497</v>
      </c>
      <c r="C3377" t="s">
        <v>1500</v>
      </c>
      <c r="D3377">
        <v>3.2258064516128997E-2</v>
      </c>
      <c r="E3377">
        <v>-1.2455466134036201E-2</v>
      </c>
      <c r="F3377">
        <v>7.6971595166294204E-2</v>
      </c>
      <c r="G3377">
        <v>2</v>
      </c>
      <c r="H3377">
        <v>3.2258064516128997E-2</v>
      </c>
      <c r="I3377">
        <v>62</v>
      </c>
      <c r="J3377" t="s">
        <v>1256</v>
      </c>
      <c r="K3377" t="s">
        <v>2716</v>
      </c>
      <c r="L3377" t="s">
        <v>2731</v>
      </c>
      <c r="N3377" t="s">
        <v>3308</v>
      </c>
      <c r="O3377" t="s">
        <v>3078</v>
      </c>
      <c r="P3377" t="s">
        <v>3079</v>
      </c>
      <c r="Q3377" t="s">
        <v>3133</v>
      </c>
      <c r="R3377" t="s">
        <v>1256</v>
      </c>
      <c r="S3377" t="s">
        <v>1496</v>
      </c>
      <c r="T3377" t="s">
        <v>2719</v>
      </c>
      <c r="V3377" t="s">
        <v>2714</v>
      </c>
      <c r="W3377">
        <v>0.95</v>
      </c>
      <c r="X3377" t="b">
        <v>1</v>
      </c>
      <c r="Y3377" t="s">
        <v>2720</v>
      </c>
    </row>
    <row r="3378" spans="1:25" x14ac:dyDescent="0.35">
      <c r="A3378" t="s">
        <v>3132</v>
      </c>
      <c r="B3378" t="s">
        <v>1497</v>
      </c>
      <c r="C3378" t="s">
        <v>1496</v>
      </c>
      <c r="D3378">
        <v>0.967741935483871</v>
      </c>
      <c r="E3378">
        <v>0.92302840483370596</v>
      </c>
      <c r="F3378">
        <v>1.0124554661340399</v>
      </c>
      <c r="G3378">
        <v>60</v>
      </c>
      <c r="H3378">
        <v>0.967741935483871</v>
      </c>
      <c r="I3378">
        <v>62</v>
      </c>
      <c r="J3378" t="s">
        <v>1256</v>
      </c>
      <c r="K3378" t="s">
        <v>2716</v>
      </c>
      <c r="L3378" t="s">
        <v>2733</v>
      </c>
      <c r="N3378" t="s">
        <v>3308</v>
      </c>
      <c r="O3378" t="s">
        <v>3078</v>
      </c>
      <c r="P3378" t="s">
        <v>3079</v>
      </c>
      <c r="Q3378" t="s">
        <v>3133</v>
      </c>
      <c r="R3378" t="s">
        <v>1256</v>
      </c>
      <c r="S3378" t="s">
        <v>1496</v>
      </c>
      <c r="T3378" t="s">
        <v>2719</v>
      </c>
      <c r="V3378" t="s">
        <v>2714</v>
      </c>
      <c r="W3378">
        <v>0.95</v>
      </c>
      <c r="X3378" t="b">
        <v>1</v>
      </c>
      <c r="Y3378" t="s">
        <v>2720</v>
      </c>
    </row>
    <row r="3379" spans="1:25" x14ac:dyDescent="0.35">
      <c r="A3379" t="s">
        <v>3134</v>
      </c>
      <c r="B3379" t="s">
        <v>1527</v>
      </c>
      <c r="C3379" t="s">
        <v>1564</v>
      </c>
      <c r="D3379">
        <v>0.38461538461538503</v>
      </c>
      <c r="E3379">
        <v>0.19449186547307401</v>
      </c>
      <c r="F3379">
        <v>0.57473890375769499</v>
      </c>
      <c r="G3379">
        <v>10</v>
      </c>
      <c r="H3379">
        <v>0.38461538461538503</v>
      </c>
      <c r="I3379">
        <v>26</v>
      </c>
      <c r="J3379" t="s">
        <v>1257</v>
      </c>
      <c r="K3379" t="s">
        <v>2716</v>
      </c>
      <c r="L3379" t="s">
        <v>3046</v>
      </c>
      <c r="N3379" t="s">
        <v>3308</v>
      </c>
      <c r="O3379" t="s">
        <v>3078</v>
      </c>
      <c r="P3379" t="s">
        <v>3079</v>
      </c>
      <c r="Q3379" t="s">
        <v>3135</v>
      </c>
      <c r="R3379" t="s">
        <v>1257</v>
      </c>
      <c r="S3379" t="s">
        <v>1496</v>
      </c>
      <c r="T3379" t="s">
        <v>2719</v>
      </c>
      <c r="V3379" t="s">
        <v>2714</v>
      </c>
      <c r="W3379">
        <v>0.95</v>
      </c>
      <c r="X3379" t="b">
        <v>1</v>
      </c>
      <c r="Y3379" t="s">
        <v>2720</v>
      </c>
    </row>
    <row r="3380" spans="1:25" x14ac:dyDescent="0.35">
      <c r="A3380" t="s">
        <v>3134</v>
      </c>
      <c r="B3380" t="s">
        <v>1527</v>
      </c>
      <c r="C3380" t="s">
        <v>1803</v>
      </c>
      <c r="D3380">
        <v>7.69230769230769E-2</v>
      </c>
      <c r="E3380">
        <v>-2.7211863223431901E-2</v>
      </c>
      <c r="F3380">
        <v>0.18105801706958599</v>
      </c>
      <c r="G3380">
        <v>2</v>
      </c>
      <c r="H3380">
        <v>7.69230769230769E-2</v>
      </c>
      <c r="I3380">
        <v>26</v>
      </c>
      <c r="J3380" t="s">
        <v>1257</v>
      </c>
      <c r="K3380" t="s">
        <v>2716</v>
      </c>
      <c r="L3380" t="s">
        <v>3050</v>
      </c>
      <c r="N3380" t="s">
        <v>3308</v>
      </c>
      <c r="O3380" t="s">
        <v>3078</v>
      </c>
      <c r="P3380" t="s">
        <v>3079</v>
      </c>
      <c r="Q3380" t="s">
        <v>3135</v>
      </c>
      <c r="R3380" t="s">
        <v>1257</v>
      </c>
      <c r="S3380" t="s">
        <v>1496</v>
      </c>
      <c r="T3380" t="s">
        <v>2719</v>
      </c>
      <c r="V3380" t="s">
        <v>2714</v>
      </c>
      <c r="W3380">
        <v>0.95</v>
      </c>
      <c r="X3380" t="b">
        <v>1</v>
      </c>
      <c r="Y3380" t="s">
        <v>2720</v>
      </c>
    </row>
    <row r="3381" spans="1:25" x14ac:dyDescent="0.35">
      <c r="A3381" t="s">
        <v>3134</v>
      </c>
      <c r="B3381" t="s">
        <v>1527</v>
      </c>
      <c r="C3381" t="s">
        <v>1510</v>
      </c>
      <c r="D3381">
        <v>3.8461538461538498E-2</v>
      </c>
      <c r="E3381">
        <v>-3.6691381195502103E-2</v>
      </c>
      <c r="F3381">
        <v>0.113614458118579</v>
      </c>
      <c r="G3381">
        <v>1</v>
      </c>
      <c r="H3381">
        <v>3.8461538461538498E-2</v>
      </c>
      <c r="I3381">
        <v>26</v>
      </c>
      <c r="J3381" t="s">
        <v>1257</v>
      </c>
      <c r="K3381" t="s">
        <v>2716</v>
      </c>
      <c r="L3381" t="s">
        <v>3051</v>
      </c>
      <c r="N3381" t="s">
        <v>3308</v>
      </c>
      <c r="O3381" t="s">
        <v>3078</v>
      </c>
      <c r="P3381" t="s">
        <v>3079</v>
      </c>
      <c r="Q3381" t="s">
        <v>3135</v>
      </c>
      <c r="R3381" t="s">
        <v>1257</v>
      </c>
      <c r="S3381" t="s">
        <v>1496</v>
      </c>
      <c r="T3381" t="s">
        <v>2719</v>
      </c>
      <c r="V3381" t="s">
        <v>2714</v>
      </c>
      <c r="W3381">
        <v>0.95</v>
      </c>
      <c r="X3381" t="b">
        <v>1</v>
      </c>
      <c r="Y3381" t="s">
        <v>2720</v>
      </c>
    </row>
    <row r="3382" spans="1:25" x14ac:dyDescent="0.35">
      <c r="A3382" t="s">
        <v>3134</v>
      </c>
      <c r="B3382" t="s">
        <v>1527</v>
      </c>
      <c r="C3382" t="s">
        <v>1558</v>
      </c>
      <c r="D3382">
        <v>0.5</v>
      </c>
      <c r="E3382">
        <v>0.30460240889169499</v>
      </c>
      <c r="F3382">
        <v>0.69539759110830501</v>
      </c>
      <c r="G3382">
        <v>13</v>
      </c>
      <c r="H3382">
        <v>0.5</v>
      </c>
      <c r="I3382">
        <v>26</v>
      </c>
      <c r="J3382" t="s">
        <v>1257</v>
      </c>
      <c r="K3382" t="s">
        <v>2716</v>
      </c>
      <c r="L3382" t="s">
        <v>3052</v>
      </c>
      <c r="N3382" t="s">
        <v>3308</v>
      </c>
      <c r="O3382" t="s">
        <v>3078</v>
      </c>
      <c r="P3382" t="s">
        <v>3079</v>
      </c>
      <c r="Q3382" t="s">
        <v>3135</v>
      </c>
      <c r="R3382" t="s">
        <v>1257</v>
      </c>
      <c r="S3382" t="s">
        <v>1496</v>
      </c>
      <c r="T3382" t="s">
        <v>2719</v>
      </c>
      <c r="V3382" t="s">
        <v>2714</v>
      </c>
      <c r="W3382">
        <v>0.95</v>
      </c>
      <c r="X3382" t="b">
        <v>1</v>
      </c>
      <c r="Y3382" t="s">
        <v>2720</v>
      </c>
    </row>
    <row r="3383" spans="1:25" x14ac:dyDescent="0.35">
      <c r="A3383" t="s">
        <v>3134</v>
      </c>
      <c r="B3383" t="s">
        <v>1497</v>
      </c>
      <c r="C3383" t="s">
        <v>1564</v>
      </c>
      <c r="D3383">
        <v>0.467741935483871</v>
      </c>
      <c r="E3383">
        <v>0.341470734927109</v>
      </c>
      <c r="F3383">
        <v>0.59401313604063299</v>
      </c>
      <c r="G3383">
        <v>29</v>
      </c>
      <c r="H3383">
        <v>0.467741935483871</v>
      </c>
      <c r="I3383">
        <v>62</v>
      </c>
      <c r="J3383" t="s">
        <v>1257</v>
      </c>
      <c r="K3383" t="s">
        <v>2716</v>
      </c>
      <c r="L3383" t="s">
        <v>3046</v>
      </c>
      <c r="N3383" t="s">
        <v>3308</v>
      </c>
      <c r="O3383" t="s">
        <v>3078</v>
      </c>
      <c r="P3383" t="s">
        <v>3079</v>
      </c>
      <c r="Q3383" t="s">
        <v>3135</v>
      </c>
      <c r="R3383" t="s">
        <v>1257</v>
      </c>
      <c r="S3383" t="s">
        <v>1496</v>
      </c>
      <c r="T3383" t="s">
        <v>2719</v>
      </c>
      <c r="V3383" t="s">
        <v>2714</v>
      </c>
      <c r="W3383">
        <v>0.95</v>
      </c>
      <c r="X3383" t="b">
        <v>1</v>
      </c>
      <c r="Y3383" t="s">
        <v>2720</v>
      </c>
    </row>
    <row r="3384" spans="1:25" x14ac:dyDescent="0.35">
      <c r="A3384" t="s">
        <v>3134</v>
      </c>
      <c r="B3384" t="s">
        <v>1497</v>
      </c>
      <c r="C3384" t="s">
        <v>1803</v>
      </c>
      <c r="D3384">
        <v>6.4516129032258104E-2</v>
      </c>
      <c r="E3384">
        <v>2.3444876551292899E-3</v>
      </c>
      <c r="F3384">
        <v>0.126687770409387</v>
      </c>
      <c r="G3384">
        <v>4</v>
      </c>
      <c r="H3384">
        <v>6.4516129032258104E-2</v>
      </c>
      <c r="I3384">
        <v>62</v>
      </c>
      <c r="J3384" t="s">
        <v>1257</v>
      </c>
      <c r="K3384" t="s">
        <v>2716</v>
      </c>
      <c r="L3384" t="s">
        <v>3050</v>
      </c>
      <c r="N3384" t="s">
        <v>3308</v>
      </c>
      <c r="O3384" t="s">
        <v>3078</v>
      </c>
      <c r="P3384" t="s">
        <v>3079</v>
      </c>
      <c r="Q3384" t="s">
        <v>3135</v>
      </c>
      <c r="R3384" t="s">
        <v>1257</v>
      </c>
      <c r="S3384" t="s">
        <v>1496</v>
      </c>
      <c r="T3384" t="s">
        <v>2719</v>
      </c>
      <c r="V3384" t="s">
        <v>2714</v>
      </c>
      <c r="W3384">
        <v>0.95</v>
      </c>
      <c r="X3384" t="b">
        <v>1</v>
      </c>
      <c r="Y3384" t="s">
        <v>2720</v>
      </c>
    </row>
    <row r="3385" spans="1:25" x14ac:dyDescent="0.35">
      <c r="A3385" t="s">
        <v>3134</v>
      </c>
      <c r="B3385" t="s">
        <v>1497</v>
      </c>
      <c r="C3385" t="s">
        <v>1510</v>
      </c>
      <c r="D3385">
        <v>1.6129032258064498E-2</v>
      </c>
      <c r="E3385">
        <v>-1.5750596715022099E-2</v>
      </c>
      <c r="F3385">
        <v>4.8008661231151099E-2</v>
      </c>
      <c r="G3385">
        <v>1</v>
      </c>
      <c r="H3385">
        <v>1.6129032258064498E-2</v>
      </c>
      <c r="I3385">
        <v>62</v>
      </c>
      <c r="J3385" t="s">
        <v>1257</v>
      </c>
      <c r="K3385" t="s">
        <v>2716</v>
      </c>
      <c r="L3385" t="s">
        <v>3051</v>
      </c>
      <c r="N3385" t="s">
        <v>3308</v>
      </c>
      <c r="O3385" t="s">
        <v>3078</v>
      </c>
      <c r="P3385" t="s">
        <v>3079</v>
      </c>
      <c r="Q3385" t="s">
        <v>3135</v>
      </c>
      <c r="R3385" t="s">
        <v>1257</v>
      </c>
      <c r="S3385" t="s">
        <v>1496</v>
      </c>
      <c r="T3385" t="s">
        <v>2719</v>
      </c>
      <c r="V3385" t="s">
        <v>2714</v>
      </c>
      <c r="W3385">
        <v>0.95</v>
      </c>
      <c r="X3385" t="b">
        <v>1</v>
      </c>
      <c r="Y3385" t="s">
        <v>2720</v>
      </c>
    </row>
    <row r="3386" spans="1:25" x14ac:dyDescent="0.35">
      <c r="A3386" t="s">
        <v>3134</v>
      </c>
      <c r="B3386" t="s">
        <v>1497</v>
      </c>
      <c r="C3386" t="s">
        <v>1558</v>
      </c>
      <c r="D3386">
        <v>0.45161290322580599</v>
      </c>
      <c r="E3386">
        <v>0.325671996723011</v>
      </c>
      <c r="F3386">
        <v>0.57755380972860204</v>
      </c>
      <c r="G3386">
        <v>28</v>
      </c>
      <c r="H3386">
        <v>0.45161290322580599</v>
      </c>
      <c r="I3386">
        <v>62</v>
      </c>
      <c r="J3386" t="s">
        <v>1257</v>
      </c>
      <c r="K3386" t="s">
        <v>2716</v>
      </c>
      <c r="L3386" t="s">
        <v>3052</v>
      </c>
      <c r="N3386" t="s">
        <v>3308</v>
      </c>
      <c r="O3386" t="s">
        <v>3078</v>
      </c>
      <c r="P3386" t="s">
        <v>3079</v>
      </c>
      <c r="Q3386" t="s">
        <v>3135</v>
      </c>
      <c r="R3386" t="s">
        <v>1257</v>
      </c>
      <c r="S3386" t="s">
        <v>1496</v>
      </c>
      <c r="T3386" t="s">
        <v>2719</v>
      </c>
      <c r="V3386" t="s">
        <v>2714</v>
      </c>
      <c r="W3386">
        <v>0.95</v>
      </c>
      <c r="X3386" t="b">
        <v>1</v>
      </c>
      <c r="Y3386" t="s">
        <v>2720</v>
      </c>
    </row>
    <row r="3387" spans="1:25" x14ac:dyDescent="0.35">
      <c r="A3387" t="s">
        <v>3136</v>
      </c>
      <c r="B3387" t="s">
        <v>1527</v>
      </c>
      <c r="C3387" t="s">
        <v>2498</v>
      </c>
      <c r="D3387">
        <v>0.33333333333333298</v>
      </c>
      <c r="E3387">
        <v>-0.31187554162457198</v>
      </c>
      <c r="F3387">
        <v>0.97854220829123895</v>
      </c>
      <c r="G3387">
        <v>1</v>
      </c>
      <c r="H3387">
        <v>0.33333333333333298</v>
      </c>
      <c r="I3387">
        <v>3</v>
      </c>
      <c r="J3387" t="s">
        <v>1258</v>
      </c>
      <c r="K3387" t="s">
        <v>2786</v>
      </c>
      <c r="L3387" t="s">
        <v>3137</v>
      </c>
      <c r="N3387" t="s">
        <v>3308</v>
      </c>
      <c r="O3387" t="s">
        <v>3078</v>
      </c>
      <c r="P3387" t="s">
        <v>3079</v>
      </c>
      <c r="Q3387" t="s">
        <v>3138</v>
      </c>
      <c r="R3387" t="s">
        <v>1258</v>
      </c>
      <c r="S3387" t="s">
        <v>1496</v>
      </c>
      <c r="T3387" t="s">
        <v>2719</v>
      </c>
      <c r="V3387" t="s">
        <v>2714</v>
      </c>
      <c r="W3387">
        <v>0.95</v>
      </c>
      <c r="X3387" t="b">
        <v>1</v>
      </c>
      <c r="Y3387" t="s">
        <v>2720</v>
      </c>
    </row>
    <row r="3388" spans="1:25" x14ac:dyDescent="0.35">
      <c r="A3388" t="s">
        <v>3136</v>
      </c>
      <c r="B3388" t="s">
        <v>1497</v>
      </c>
      <c r="C3388" t="s">
        <v>2498</v>
      </c>
      <c r="D3388">
        <v>1</v>
      </c>
      <c r="E3388">
        <v>1</v>
      </c>
      <c r="F3388">
        <v>1</v>
      </c>
      <c r="G3388">
        <v>5</v>
      </c>
      <c r="H3388">
        <v>1</v>
      </c>
      <c r="I3388">
        <v>5</v>
      </c>
      <c r="J3388" t="s">
        <v>1258</v>
      </c>
      <c r="K3388" t="s">
        <v>2786</v>
      </c>
      <c r="L3388" t="s">
        <v>3137</v>
      </c>
      <c r="N3388" t="s">
        <v>3308</v>
      </c>
      <c r="O3388" t="s">
        <v>3078</v>
      </c>
      <c r="P3388" t="s">
        <v>3079</v>
      </c>
      <c r="Q3388" t="s">
        <v>3138</v>
      </c>
      <c r="R3388" t="s">
        <v>1258</v>
      </c>
      <c r="S3388" t="s">
        <v>1496</v>
      </c>
      <c r="T3388" t="s">
        <v>2719</v>
      </c>
      <c r="V3388" t="s">
        <v>2714</v>
      </c>
      <c r="W3388">
        <v>0.95</v>
      </c>
      <c r="X3388" t="b">
        <v>1</v>
      </c>
      <c r="Y3388" t="s">
        <v>2720</v>
      </c>
    </row>
    <row r="3389" spans="1:25" x14ac:dyDescent="0.35">
      <c r="A3389" t="s">
        <v>3136</v>
      </c>
      <c r="B3389" t="s">
        <v>1527</v>
      </c>
      <c r="C3389" t="s">
        <v>3139</v>
      </c>
      <c r="D3389">
        <v>0.66666666666666696</v>
      </c>
      <c r="E3389">
        <v>2.1457791708761199E-2</v>
      </c>
      <c r="F3389">
        <v>1.31187554162457</v>
      </c>
      <c r="G3389">
        <v>2</v>
      </c>
      <c r="H3389">
        <v>0.66666666666666696</v>
      </c>
      <c r="I3389">
        <v>3</v>
      </c>
      <c r="J3389" t="s">
        <v>1258</v>
      </c>
      <c r="K3389" t="s">
        <v>2786</v>
      </c>
      <c r="L3389" t="s">
        <v>3140</v>
      </c>
      <c r="N3389" t="s">
        <v>3308</v>
      </c>
      <c r="O3389" t="s">
        <v>3078</v>
      </c>
      <c r="P3389" t="s">
        <v>3079</v>
      </c>
      <c r="Q3389" t="s">
        <v>3138</v>
      </c>
      <c r="R3389" t="s">
        <v>1258</v>
      </c>
      <c r="S3389" t="s">
        <v>1496</v>
      </c>
      <c r="T3389" t="s">
        <v>2719</v>
      </c>
      <c r="V3389" t="s">
        <v>2714</v>
      </c>
      <c r="W3389">
        <v>0.95</v>
      </c>
      <c r="X3389" t="b">
        <v>1</v>
      </c>
      <c r="Y3389" t="s">
        <v>2720</v>
      </c>
    </row>
    <row r="3390" spans="1:25" x14ac:dyDescent="0.35">
      <c r="A3390" t="s">
        <v>3136</v>
      </c>
      <c r="B3390" t="s">
        <v>1497</v>
      </c>
      <c r="C3390" t="s">
        <v>3139</v>
      </c>
      <c r="D3390">
        <v>0.6</v>
      </c>
      <c r="E3390">
        <v>8.0616874526866306E-2</v>
      </c>
      <c r="F3390">
        <v>1.1193831254731299</v>
      </c>
      <c r="G3390">
        <v>3</v>
      </c>
      <c r="H3390">
        <v>0.6</v>
      </c>
      <c r="I3390">
        <v>5</v>
      </c>
      <c r="J3390" t="s">
        <v>1258</v>
      </c>
      <c r="K3390" t="s">
        <v>2786</v>
      </c>
      <c r="L3390" t="s">
        <v>3140</v>
      </c>
      <c r="N3390" t="s">
        <v>3308</v>
      </c>
      <c r="O3390" t="s">
        <v>3078</v>
      </c>
      <c r="P3390" t="s">
        <v>3079</v>
      </c>
      <c r="Q3390" t="s">
        <v>3138</v>
      </c>
      <c r="R3390" t="s">
        <v>1258</v>
      </c>
      <c r="S3390" t="s">
        <v>1496</v>
      </c>
      <c r="T3390" t="s">
        <v>2719</v>
      </c>
      <c r="V3390" t="s">
        <v>2714</v>
      </c>
      <c r="W3390">
        <v>0.95</v>
      </c>
      <c r="X3390" t="b">
        <v>1</v>
      </c>
      <c r="Y3390" t="s">
        <v>2720</v>
      </c>
    </row>
    <row r="3391" spans="1:25" x14ac:dyDescent="0.35">
      <c r="A3391" t="s">
        <v>3136</v>
      </c>
      <c r="B3391" t="s">
        <v>1527</v>
      </c>
      <c r="C3391" t="s">
        <v>2133</v>
      </c>
      <c r="D3391">
        <v>1</v>
      </c>
      <c r="E3391">
        <v>1</v>
      </c>
      <c r="F3391">
        <v>1</v>
      </c>
      <c r="G3391">
        <v>3</v>
      </c>
      <c r="H3391">
        <v>1</v>
      </c>
      <c r="I3391">
        <v>3</v>
      </c>
      <c r="J3391" t="s">
        <v>1258</v>
      </c>
      <c r="K3391" t="s">
        <v>2786</v>
      </c>
      <c r="L3391" t="s">
        <v>3141</v>
      </c>
      <c r="N3391" t="s">
        <v>3308</v>
      </c>
      <c r="O3391" t="s">
        <v>3078</v>
      </c>
      <c r="P3391" t="s">
        <v>3079</v>
      </c>
      <c r="Q3391" t="s">
        <v>3138</v>
      </c>
      <c r="R3391" t="s">
        <v>1258</v>
      </c>
      <c r="S3391" t="s">
        <v>1496</v>
      </c>
      <c r="T3391" t="s">
        <v>2719</v>
      </c>
      <c r="V3391" t="s">
        <v>2714</v>
      </c>
      <c r="W3391">
        <v>0.95</v>
      </c>
      <c r="X3391" t="b">
        <v>1</v>
      </c>
      <c r="Y3391" t="s">
        <v>2720</v>
      </c>
    </row>
    <row r="3392" spans="1:25" x14ac:dyDescent="0.35">
      <c r="A3392" t="s">
        <v>3136</v>
      </c>
      <c r="B3392" t="s">
        <v>1497</v>
      </c>
      <c r="C3392" t="s">
        <v>2133</v>
      </c>
      <c r="D3392">
        <v>0.2</v>
      </c>
      <c r="E3392">
        <v>-0.22407454614037001</v>
      </c>
      <c r="F3392">
        <v>0.62407454614036995</v>
      </c>
      <c r="G3392">
        <v>1</v>
      </c>
      <c r="H3392">
        <v>0.2</v>
      </c>
      <c r="I3392">
        <v>5</v>
      </c>
      <c r="J3392" t="s">
        <v>1258</v>
      </c>
      <c r="K3392" t="s">
        <v>2786</v>
      </c>
      <c r="L3392" t="s">
        <v>3141</v>
      </c>
      <c r="N3392" t="s">
        <v>3308</v>
      </c>
      <c r="O3392" t="s">
        <v>3078</v>
      </c>
      <c r="P3392" t="s">
        <v>3079</v>
      </c>
      <c r="Q3392" t="s">
        <v>3138</v>
      </c>
      <c r="R3392" t="s">
        <v>1258</v>
      </c>
      <c r="S3392" t="s">
        <v>1496</v>
      </c>
      <c r="T3392" t="s">
        <v>2719</v>
      </c>
      <c r="V3392" t="s">
        <v>2714</v>
      </c>
      <c r="W3392">
        <v>0.95</v>
      </c>
      <c r="X3392" t="b">
        <v>1</v>
      </c>
      <c r="Y3392" t="s">
        <v>2720</v>
      </c>
    </row>
    <row r="3393" spans="1:25" x14ac:dyDescent="0.35">
      <c r="A3393" t="s">
        <v>3142</v>
      </c>
      <c r="B3393" t="s">
        <v>1527</v>
      </c>
      <c r="C3393" t="s">
        <v>1559</v>
      </c>
      <c r="D3393">
        <v>0.5</v>
      </c>
      <c r="E3393">
        <v>0.28816125085980199</v>
      </c>
      <c r="F3393">
        <v>0.71183874914019796</v>
      </c>
      <c r="G3393">
        <v>11</v>
      </c>
      <c r="H3393">
        <v>0.5</v>
      </c>
      <c r="I3393">
        <v>22</v>
      </c>
      <c r="J3393" t="s">
        <v>1270</v>
      </c>
      <c r="K3393" t="s">
        <v>2786</v>
      </c>
      <c r="L3393" t="s">
        <v>3089</v>
      </c>
      <c r="N3393" t="s">
        <v>3308</v>
      </c>
      <c r="O3393" t="s">
        <v>3078</v>
      </c>
      <c r="P3393" t="s">
        <v>3143</v>
      </c>
      <c r="Q3393" t="s">
        <v>3144</v>
      </c>
      <c r="R3393" t="s">
        <v>1270</v>
      </c>
      <c r="S3393" t="s">
        <v>1496</v>
      </c>
      <c r="T3393" t="s">
        <v>2719</v>
      </c>
      <c r="V3393" t="s">
        <v>2714</v>
      </c>
      <c r="W3393">
        <v>0.95</v>
      </c>
      <c r="X3393" t="b">
        <v>1</v>
      </c>
      <c r="Y3393" t="s">
        <v>2720</v>
      </c>
    </row>
    <row r="3394" spans="1:25" x14ac:dyDescent="0.35">
      <c r="A3394" t="s">
        <v>3142</v>
      </c>
      <c r="B3394" t="s">
        <v>1497</v>
      </c>
      <c r="C3394" t="s">
        <v>1559</v>
      </c>
      <c r="D3394">
        <v>0.45977011494252901</v>
      </c>
      <c r="E3394">
        <v>0.353589121304758</v>
      </c>
      <c r="F3394">
        <v>0.56595110858029996</v>
      </c>
      <c r="G3394">
        <v>40</v>
      </c>
      <c r="H3394">
        <v>0.45977011494252901</v>
      </c>
      <c r="I3394">
        <v>87</v>
      </c>
      <c r="J3394" t="s">
        <v>1270</v>
      </c>
      <c r="K3394" t="s">
        <v>2786</v>
      </c>
      <c r="L3394" t="s">
        <v>3089</v>
      </c>
      <c r="N3394" t="s">
        <v>3308</v>
      </c>
      <c r="O3394" t="s">
        <v>3078</v>
      </c>
      <c r="P3394" t="s">
        <v>3143</v>
      </c>
      <c r="Q3394" t="s">
        <v>3144</v>
      </c>
      <c r="R3394" t="s">
        <v>1270</v>
      </c>
      <c r="S3394" t="s">
        <v>1496</v>
      </c>
      <c r="T3394" t="s">
        <v>2719</v>
      </c>
      <c r="V3394" t="s">
        <v>2714</v>
      </c>
      <c r="W3394">
        <v>0.95</v>
      </c>
      <c r="X3394" t="b">
        <v>1</v>
      </c>
      <c r="Y3394" t="s">
        <v>2720</v>
      </c>
    </row>
    <row r="3395" spans="1:25" x14ac:dyDescent="0.35">
      <c r="A3395" t="s">
        <v>3142</v>
      </c>
      <c r="B3395" t="s">
        <v>1527</v>
      </c>
      <c r="C3395" t="s">
        <v>1583</v>
      </c>
      <c r="D3395">
        <v>0.13636363636363599</v>
      </c>
      <c r="E3395">
        <v>-9.03158936212284E-3</v>
      </c>
      <c r="F3395">
        <v>0.28175886208939599</v>
      </c>
      <c r="G3395">
        <v>3</v>
      </c>
      <c r="H3395">
        <v>0.13636363636363599</v>
      </c>
      <c r="I3395">
        <v>22</v>
      </c>
      <c r="J3395" t="s">
        <v>1270</v>
      </c>
      <c r="K3395" t="s">
        <v>2786</v>
      </c>
      <c r="L3395" t="s">
        <v>3091</v>
      </c>
      <c r="N3395" t="s">
        <v>3308</v>
      </c>
      <c r="O3395" t="s">
        <v>3078</v>
      </c>
      <c r="P3395" t="s">
        <v>3143</v>
      </c>
      <c r="Q3395" t="s">
        <v>3144</v>
      </c>
      <c r="R3395" t="s">
        <v>1270</v>
      </c>
      <c r="S3395" t="s">
        <v>1496</v>
      </c>
      <c r="T3395" t="s">
        <v>2719</v>
      </c>
      <c r="V3395" t="s">
        <v>2714</v>
      </c>
      <c r="W3395">
        <v>0.95</v>
      </c>
      <c r="X3395" t="b">
        <v>1</v>
      </c>
      <c r="Y3395" t="s">
        <v>2720</v>
      </c>
    </row>
    <row r="3396" spans="1:25" x14ac:dyDescent="0.35">
      <c r="A3396" t="s">
        <v>3142</v>
      </c>
      <c r="B3396" t="s">
        <v>1497</v>
      </c>
      <c r="C3396" t="s">
        <v>1583</v>
      </c>
      <c r="D3396">
        <v>0.18390804597701099</v>
      </c>
      <c r="E3396">
        <v>0.10136945966330201</v>
      </c>
      <c r="F3396">
        <v>0.26644663229072102</v>
      </c>
      <c r="G3396">
        <v>16</v>
      </c>
      <c r="H3396">
        <v>0.18390804597701099</v>
      </c>
      <c r="I3396">
        <v>87</v>
      </c>
      <c r="J3396" t="s">
        <v>1270</v>
      </c>
      <c r="K3396" t="s">
        <v>2786</v>
      </c>
      <c r="L3396" t="s">
        <v>3091</v>
      </c>
      <c r="N3396" t="s">
        <v>3308</v>
      </c>
      <c r="O3396" t="s">
        <v>3078</v>
      </c>
      <c r="P3396" t="s">
        <v>3143</v>
      </c>
      <c r="Q3396" t="s">
        <v>3144</v>
      </c>
      <c r="R3396" t="s">
        <v>1270</v>
      </c>
      <c r="S3396" t="s">
        <v>1496</v>
      </c>
      <c r="T3396" t="s">
        <v>2719</v>
      </c>
      <c r="V3396" t="s">
        <v>2714</v>
      </c>
      <c r="W3396">
        <v>0.95</v>
      </c>
      <c r="X3396" t="b">
        <v>1</v>
      </c>
      <c r="Y3396" t="s">
        <v>2720</v>
      </c>
    </row>
    <row r="3397" spans="1:25" x14ac:dyDescent="0.35">
      <c r="A3397" t="s">
        <v>3142</v>
      </c>
      <c r="B3397" t="s">
        <v>1527</v>
      </c>
      <c r="C3397" t="s">
        <v>2438</v>
      </c>
      <c r="D3397">
        <v>0.40909090909090901</v>
      </c>
      <c r="E3397">
        <v>0.200783053048599</v>
      </c>
      <c r="F3397">
        <v>0.61739876513322001</v>
      </c>
      <c r="G3397">
        <v>9</v>
      </c>
      <c r="H3397">
        <v>0.40909090909090901</v>
      </c>
      <c r="I3397">
        <v>22</v>
      </c>
      <c r="J3397" t="s">
        <v>1270</v>
      </c>
      <c r="K3397" t="s">
        <v>2786</v>
      </c>
      <c r="L3397" t="s">
        <v>3092</v>
      </c>
      <c r="N3397" t="s">
        <v>3308</v>
      </c>
      <c r="O3397" t="s">
        <v>3078</v>
      </c>
      <c r="P3397" t="s">
        <v>3143</v>
      </c>
      <c r="Q3397" t="s">
        <v>3144</v>
      </c>
      <c r="R3397" t="s">
        <v>1270</v>
      </c>
      <c r="S3397" t="s">
        <v>1496</v>
      </c>
      <c r="T3397" t="s">
        <v>2719</v>
      </c>
      <c r="V3397" t="s">
        <v>2714</v>
      </c>
      <c r="W3397">
        <v>0.95</v>
      </c>
      <c r="X3397" t="b">
        <v>1</v>
      </c>
      <c r="Y3397" t="s">
        <v>2720</v>
      </c>
    </row>
    <row r="3398" spans="1:25" x14ac:dyDescent="0.35">
      <c r="A3398" t="s">
        <v>3142</v>
      </c>
      <c r="B3398" t="s">
        <v>1497</v>
      </c>
      <c r="C3398" t="s">
        <v>2438</v>
      </c>
      <c r="D3398">
        <v>0.34482758620689702</v>
      </c>
      <c r="E3398">
        <v>0.24356105923702001</v>
      </c>
      <c r="F3398">
        <v>0.446094113176773</v>
      </c>
      <c r="G3398">
        <v>30</v>
      </c>
      <c r="H3398">
        <v>0.34482758620689702</v>
      </c>
      <c r="I3398">
        <v>87</v>
      </c>
      <c r="J3398" t="s">
        <v>1270</v>
      </c>
      <c r="K3398" t="s">
        <v>2786</v>
      </c>
      <c r="L3398" t="s">
        <v>3092</v>
      </c>
      <c r="N3398" t="s">
        <v>3308</v>
      </c>
      <c r="O3398" t="s">
        <v>3078</v>
      </c>
      <c r="P3398" t="s">
        <v>3143</v>
      </c>
      <c r="Q3398" t="s">
        <v>3144</v>
      </c>
      <c r="R3398" t="s">
        <v>1270</v>
      </c>
      <c r="S3398" t="s">
        <v>1496</v>
      </c>
      <c r="T3398" t="s">
        <v>2719</v>
      </c>
      <c r="V3398" t="s">
        <v>2714</v>
      </c>
      <c r="W3398">
        <v>0.95</v>
      </c>
      <c r="X3398" t="b">
        <v>1</v>
      </c>
      <c r="Y3398" t="s">
        <v>2720</v>
      </c>
    </row>
    <row r="3399" spans="1:25" x14ac:dyDescent="0.35">
      <c r="A3399" t="s">
        <v>3142</v>
      </c>
      <c r="B3399" t="s">
        <v>1527</v>
      </c>
      <c r="C3399" t="s">
        <v>1831</v>
      </c>
      <c r="D3399">
        <v>0.68181818181818199</v>
      </c>
      <c r="E3399">
        <v>0.48448170611253799</v>
      </c>
      <c r="F3399">
        <v>0.87915465752382504</v>
      </c>
      <c r="G3399">
        <v>15</v>
      </c>
      <c r="H3399">
        <v>0.68181818181818199</v>
      </c>
      <c r="I3399">
        <v>22</v>
      </c>
      <c r="J3399" t="s">
        <v>1270</v>
      </c>
      <c r="K3399" t="s">
        <v>2786</v>
      </c>
      <c r="L3399" t="s">
        <v>3093</v>
      </c>
      <c r="N3399" t="s">
        <v>3308</v>
      </c>
      <c r="O3399" t="s">
        <v>3078</v>
      </c>
      <c r="P3399" t="s">
        <v>3143</v>
      </c>
      <c r="Q3399" t="s">
        <v>3144</v>
      </c>
      <c r="R3399" t="s">
        <v>1270</v>
      </c>
      <c r="S3399" t="s">
        <v>1496</v>
      </c>
      <c r="T3399" t="s">
        <v>2719</v>
      </c>
      <c r="V3399" t="s">
        <v>2714</v>
      </c>
      <c r="W3399">
        <v>0.95</v>
      </c>
      <c r="X3399" t="b">
        <v>1</v>
      </c>
      <c r="Y3399" t="s">
        <v>2720</v>
      </c>
    </row>
    <row r="3400" spans="1:25" x14ac:dyDescent="0.35">
      <c r="A3400" t="s">
        <v>3142</v>
      </c>
      <c r="B3400" t="s">
        <v>1497</v>
      </c>
      <c r="C3400" t="s">
        <v>1831</v>
      </c>
      <c r="D3400">
        <v>0.54022988505747105</v>
      </c>
      <c r="E3400">
        <v>0.43404889141969999</v>
      </c>
      <c r="F3400">
        <v>0.64641087869524205</v>
      </c>
      <c r="G3400">
        <v>47</v>
      </c>
      <c r="H3400">
        <v>0.54022988505747105</v>
      </c>
      <c r="I3400">
        <v>87</v>
      </c>
      <c r="J3400" t="s">
        <v>1270</v>
      </c>
      <c r="K3400" t="s">
        <v>2786</v>
      </c>
      <c r="L3400" t="s">
        <v>3093</v>
      </c>
      <c r="N3400" t="s">
        <v>3308</v>
      </c>
      <c r="O3400" t="s">
        <v>3078</v>
      </c>
      <c r="P3400" t="s">
        <v>3143</v>
      </c>
      <c r="Q3400" t="s">
        <v>3144</v>
      </c>
      <c r="R3400" t="s">
        <v>1270</v>
      </c>
      <c r="S3400" t="s">
        <v>1496</v>
      </c>
      <c r="T3400" t="s">
        <v>2719</v>
      </c>
      <c r="V3400" t="s">
        <v>2714</v>
      </c>
      <c r="W3400">
        <v>0.95</v>
      </c>
      <c r="X3400" t="b">
        <v>1</v>
      </c>
      <c r="Y3400" t="s">
        <v>2720</v>
      </c>
    </row>
    <row r="3401" spans="1:25" x14ac:dyDescent="0.35">
      <c r="A3401" t="s">
        <v>3142</v>
      </c>
      <c r="B3401" t="s">
        <v>1527</v>
      </c>
      <c r="C3401" t="s">
        <v>2126</v>
      </c>
      <c r="D3401">
        <v>0.36363636363636398</v>
      </c>
      <c r="E3401">
        <v>0.15982812790110401</v>
      </c>
      <c r="F3401">
        <v>0.56744459937162295</v>
      </c>
      <c r="G3401">
        <v>8</v>
      </c>
      <c r="H3401">
        <v>0.36363636363636398</v>
      </c>
      <c r="I3401">
        <v>22</v>
      </c>
      <c r="J3401" t="s">
        <v>1270</v>
      </c>
      <c r="K3401" t="s">
        <v>2786</v>
      </c>
      <c r="L3401" t="s">
        <v>3094</v>
      </c>
      <c r="N3401" t="s">
        <v>3308</v>
      </c>
      <c r="O3401" t="s">
        <v>3078</v>
      </c>
      <c r="P3401" t="s">
        <v>3143</v>
      </c>
      <c r="Q3401" t="s">
        <v>3144</v>
      </c>
      <c r="R3401" t="s">
        <v>1270</v>
      </c>
      <c r="S3401" t="s">
        <v>1496</v>
      </c>
      <c r="T3401" t="s">
        <v>2719</v>
      </c>
      <c r="V3401" t="s">
        <v>2714</v>
      </c>
      <c r="W3401">
        <v>0.95</v>
      </c>
      <c r="X3401" t="b">
        <v>1</v>
      </c>
      <c r="Y3401" t="s">
        <v>2720</v>
      </c>
    </row>
    <row r="3402" spans="1:25" x14ac:dyDescent="0.35">
      <c r="A3402" t="s">
        <v>3142</v>
      </c>
      <c r="B3402" t="s">
        <v>1497</v>
      </c>
      <c r="C3402" t="s">
        <v>2126</v>
      </c>
      <c r="D3402">
        <v>0.28735632183908</v>
      </c>
      <c r="E3402">
        <v>0.190943740761294</v>
      </c>
      <c r="F3402">
        <v>0.38376890291686699</v>
      </c>
      <c r="G3402">
        <v>25</v>
      </c>
      <c r="H3402">
        <v>0.28735632183908</v>
      </c>
      <c r="I3402">
        <v>87</v>
      </c>
      <c r="J3402" t="s">
        <v>1270</v>
      </c>
      <c r="K3402" t="s">
        <v>2786</v>
      </c>
      <c r="L3402" t="s">
        <v>3094</v>
      </c>
      <c r="N3402" t="s">
        <v>3308</v>
      </c>
      <c r="O3402" t="s">
        <v>3078</v>
      </c>
      <c r="P3402" t="s">
        <v>3143</v>
      </c>
      <c r="Q3402" t="s">
        <v>3144</v>
      </c>
      <c r="R3402" t="s">
        <v>1270</v>
      </c>
      <c r="S3402" t="s">
        <v>1496</v>
      </c>
      <c r="T3402" t="s">
        <v>2719</v>
      </c>
      <c r="V3402" t="s">
        <v>2714</v>
      </c>
      <c r="W3402">
        <v>0.95</v>
      </c>
      <c r="X3402" t="b">
        <v>1</v>
      </c>
      <c r="Y3402" t="s">
        <v>2720</v>
      </c>
    </row>
    <row r="3403" spans="1:25" x14ac:dyDescent="0.35">
      <c r="A3403" t="s">
        <v>3142</v>
      </c>
      <c r="B3403" t="s">
        <v>1527</v>
      </c>
      <c r="C3403" t="s">
        <v>1759</v>
      </c>
      <c r="D3403">
        <v>0.18181818181818199</v>
      </c>
      <c r="E3403">
        <v>1.8408055234425201E-2</v>
      </c>
      <c r="F3403">
        <v>0.34522830840193802</v>
      </c>
      <c r="G3403">
        <v>4</v>
      </c>
      <c r="H3403">
        <v>0.18181818181818199</v>
      </c>
      <c r="I3403">
        <v>22</v>
      </c>
      <c r="J3403" t="s">
        <v>1270</v>
      </c>
      <c r="K3403" t="s">
        <v>2786</v>
      </c>
      <c r="L3403" t="s">
        <v>3095</v>
      </c>
      <c r="N3403" t="s">
        <v>3308</v>
      </c>
      <c r="O3403" t="s">
        <v>3078</v>
      </c>
      <c r="P3403" t="s">
        <v>3143</v>
      </c>
      <c r="Q3403" t="s">
        <v>3144</v>
      </c>
      <c r="R3403" t="s">
        <v>1270</v>
      </c>
      <c r="S3403" t="s">
        <v>1496</v>
      </c>
      <c r="T3403" t="s">
        <v>2719</v>
      </c>
      <c r="V3403" t="s">
        <v>2714</v>
      </c>
      <c r="W3403">
        <v>0.95</v>
      </c>
      <c r="X3403" t="b">
        <v>1</v>
      </c>
      <c r="Y3403" t="s">
        <v>2720</v>
      </c>
    </row>
    <row r="3404" spans="1:25" x14ac:dyDescent="0.35">
      <c r="A3404" t="s">
        <v>3142</v>
      </c>
      <c r="B3404" t="s">
        <v>1497</v>
      </c>
      <c r="C3404" t="s">
        <v>1759</v>
      </c>
      <c r="D3404">
        <v>0.229885057471264</v>
      </c>
      <c r="E3404">
        <v>0.140241257121759</v>
      </c>
      <c r="F3404">
        <v>0.31952885782077001</v>
      </c>
      <c r="G3404">
        <v>20</v>
      </c>
      <c r="H3404">
        <v>0.229885057471264</v>
      </c>
      <c r="I3404">
        <v>87</v>
      </c>
      <c r="J3404" t="s">
        <v>1270</v>
      </c>
      <c r="K3404" t="s">
        <v>2786</v>
      </c>
      <c r="L3404" t="s">
        <v>3095</v>
      </c>
      <c r="N3404" t="s">
        <v>3308</v>
      </c>
      <c r="O3404" t="s">
        <v>3078</v>
      </c>
      <c r="P3404" t="s">
        <v>3143</v>
      </c>
      <c r="Q3404" t="s">
        <v>3144</v>
      </c>
      <c r="R3404" t="s">
        <v>1270</v>
      </c>
      <c r="S3404" t="s">
        <v>1496</v>
      </c>
      <c r="T3404" t="s">
        <v>2719</v>
      </c>
      <c r="V3404" t="s">
        <v>2714</v>
      </c>
      <c r="W3404">
        <v>0.95</v>
      </c>
      <c r="X3404" t="b">
        <v>1</v>
      </c>
      <c r="Y3404" t="s">
        <v>2720</v>
      </c>
    </row>
    <row r="3405" spans="1:25" x14ac:dyDescent="0.35">
      <c r="A3405" t="s">
        <v>3142</v>
      </c>
      <c r="B3405" t="s">
        <v>1527</v>
      </c>
      <c r="C3405" t="s">
        <v>1617</v>
      </c>
      <c r="D3405">
        <v>0.40909090909090901</v>
      </c>
      <c r="E3405">
        <v>0.200783053048599</v>
      </c>
      <c r="F3405">
        <v>0.61739876513322001</v>
      </c>
      <c r="G3405">
        <v>9</v>
      </c>
      <c r="H3405">
        <v>0.40909090909090901</v>
      </c>
      <c r="I3405">
        <v>22</v>
      </c>
      <c r="J3405" t="s">
        <v>1270</v>
      </c>
      <c r="K3405" t="s">
        <v>2786</v>
      </c>
      <c r="L3405" t="s">
        <v>3096</v>
      </c>
      <c r="N3405" t="s">
        <v>3308</v>
      </c>
      <c r="O3405" t="s">
        <v>3078</v>
      </c>
      <c r="P3405" t="s">
        <v>3143</v>
      </c>
      <c r="Q3405" t="s">
        <v>3144</v>
      </c>
      <c r="R3405" t="s">
        <v>1270</v>
      </c>
      <c r="S3405" t="s">
        <v>1496</v>
      </c>
      <c r="T3405" t="s">
        <v>2719</v>
      </c>
      <c r="V3405" t="s">
        <v>2714</v>
      </c>
      <c r="W3405">
        <v>0.95</v>
      </c>
      <c r="X3405" t="b">
        <v>1</v>
      </c>
      <c r="Y3405" t="s">
        <v>2720</v>
      </c>
    </row>
    <row r="3406" spans="1:25" x14ac:dyDescent="0.35">
      <c r="A3406" t="s">
        <v>3142</v>
      </c>
      <c r="B3406" t="s">
        <v>1497</v>
      </c>
      <c r="C3406" t="s">
        <v>1617</v>
      </c>
      <c r="D3406">
        <v>0.40229885057471299</v>
      </c>
      <c r="E3406">
        <v>0.29782597359469498</v>
      </c>
      <c r="F3406">
        <v>0.50677172755472999</v>
      </c>
      <c r="G3406">
        <v>35</v>
      </c>
      <c r="H3406">
        <v>0.40229885057471299</v>
      </c>
      <c r="I3406">
        <v>87</v>
      </c>
      <c r="J3406" t="s">
        <v>1270</v>
      </c>
      <c r="K3406" t="s">
        <v>2786</v>
      </c>
      <c r="L3406" t="s">
        <v>3096</v>
      </c>
      <c r="N3406" t="s">
        <v>3308</v>
      </c>
      <c r="O3406" t="s">
        <v>3078</v>
      </c>
      <c r="P3406" t="s">
        <v>3143</v>
      </c>
      <c r="Q3406" t="s">
        <v>3144</v>
      </c>
      <c r="R3406" t="s">
        <v>1270</v>
      </c>
      <c r="S3406" t="s">
        <v>1496</v>
      </c>
      <c r="T3406" t="s">
        <v>2719</v>
      </c>
      <c r="V3406" t="s">
        <v>2714</v>
      </c>
      <c r="W3406">
        <v>0.95</v>
      </c>
      <c r="X3406" t="b">
        <v>1</v>
      </c>
      <c r="Y3406" t="s">
        <v>2720</v>
      </c>
    </row>
    <row r="3407" spans="1:25" x14ac:dyDescent="0.35">
      <c r="A3407" t="s">
        <v>3142</v>
      </c>
      <c r="B3407" t="s">
        <v>1497</v>
      </c>
      <c r="C3407" t="s">
        <v>3097</v>
      </c>
      <c r="D3407">
        <v>3.4482758620689703E-2</v>
      </c>
      <c r="E3407">
        <v>-4.3920380832728799E-3</v>
      </c>
      <c r="F3407">
        <v>7.3357555324652199E-2</v>
      </c>
      <c r="G3407">
        <v>3</v>
      </c>
      <c r="H3407">
        <v>3.4482758620689703E-2</v>
      </c>
      <c r="I3407">
        <v>87</v>
      </c>
      <c r="J3407" t="s">
        <v>1270</v>
      </c>
      <c r="K3407" t="s">
        <v>2786</v>
      </c>
      <c r="L3407" t="s">
        <v>3098</v>
      </c>
      <c r="N3407" t="s">
        <v>3308</v>
      </c>
      <c r="O3407" t="s">
        <v>3078</v>
      </c>
      <c r="P3407" t="s">
        <v>3143</v>
      </c>
      <c r="Q3407" t="s">
        <v>3144</v>
      </c>
      <c r="R3407" t="s">
        <v>1270</v>
      </c>
      <c r="S3407" t="s">
        <v>1496</v>
      </c>
      <c r="T3407" t="s">
        <v>2719</v>
      </c>
      <c r="V3407" t="s">
        <v>2714</v>
      </c>
      <c r="W3407">
        <v>0.95</v>
      </c>
      <c r="X3407" t="b">
        <v>1</v>
      </c>
      <c r="Y3407" t="s">
        <v>2720</v>
      </c>
    </row>
    <row r="3408" spans="1:25" x14ac:dyDescent="0.35">
      <c r="A3408" t="s">
        <v>3145</v>
      </c>
      <c r="B3408" t="s">
        <v>1497</v>
      </c>
      <c r="C3408" t="s">
        <v>3146</v>
      </c>
      <c r="D3408">
        <v>2.2988505747126398E-2</v>
      </c>
      <c r="E3408">
        <v>-8.9410092094727792E-3</v>
      </c>
      <c r="F3408">
        <v>5.4918020703725701E-2</v>
      </c>
      <c r="G3408">
        <v>2</v>
      </c>
      <c r="H3408">
        <v>2.2988505747126398E-2</v>
      </c>
      <c r="I3408">
        <v>87</v>
      </c>
      <c r="J3408" t="s">
        <v>1283</v>
      </c>
      <c r="K3408" t="s">
        <v>2786</v>
      </c>
      <c r="L3408" t="s">
        <v>3147</v>
      </c>
      <c r="N3408" t="s">
        <v>3308</v>
      </c>
      <c r="O3408" t="s">
        <v>3078</v>
      </c>
      <c r="P3408" t="s">
        <v>3143</v>
      </c>
      <c r="Q3408" t="s">
        <v>3148</v>
      </c>
      <c r="R3408" t="s">
        <v>1283</v>
      </c>
      <c r="S3408" t="s">
        <v>1496</v>
      </c>
      <c r="T3408" t="s">
        <v>2719</v>
      </c>
      <c r="V3408" t="s">
        <v>2714</v>
      </c>
      <c r="W3408">
        <v>0.95</v>
      </c>
      <c r="X3408" t="b">
        <v>1</v>
      </c>
      <c r="Y3408" t="s">
        <v>2720</v>
      </c>
    </row>
    <row r="3409" spans="1:25" x14ac:dyDescent="0.35">
      <c r="A3409" t="s">
        <v>3145</v>
      </c>
      <c r="B3409" t="s">
        <v>1527</v>
      </c>
      <c r="C3409" t="s">
        <v>1712</v>
      </c>
      <c r="D3409">
        <v>0.22727272727272699</v>
      </c>
      <c r="E3409">
        <v>4.9722112229511499E-2</v>
      </c>
      <c r="F3409">
        <v>0.40482334231594302</v>
      </c>
      <c r="G3409">
        <v>5</v>
      </c>
      <c r="H3409">
        <v>0.22727272727272699</v>
      </c>
      <c r="I3409">
        <v>22</v>
      </c>
      <c r="J3409" t="s">
        <v>1283</v>
      </c>
      <c r="K3409" t="s">
        <v>2786</v>
      </c>
      <c r="L3409" t="s">
        <v>3101</v>
      </c>
      <c r="N3409" t="s">
        <v>3308</v>
      </c>
      <c r="O3409" t="s">
        <v>3078</v>
      </c>
      <c r="P3409" t="s">
        <v>3143</v>
      </c>
      <c r="Q3409" t="s">
        <v>3148</v>
      </c>
      <c r="R3409" t="s">
        <v>1283</v>
      </c>
      <c r="S3409" t="s">
        <v>1496</v>
      </c>
      <c r="T3409" t="s">
        <v>2719</v>
      </c>
      <c r="V3409" t="s">
        <v>2714</v>
      </c>
      <c r="W3409">
        <v>0.95</v>
      </c>
      <c r="X3409" t="b">
        <v>1</v>
      </c>
      <c r="Y3409" t="s">
        <v>2720</v>
      </c>
    </row>
    <row r="3410" spans="1:25" x14ac:dyDescent="0.35">
      <c r="A3410" t="s">
        <v>3145</v>
      </c>
      <c r="B3410" t="s">
        <v>1497</v>
      </c>
      <c r="C3410" t="s">
        <v>1712</v>
      </c>
      <c r="D3410">
        <v>0.18390804597701099</v>
      </c>
      <c r="E3410">
        <v>0.10136945966330201</v>
      </c>
      <c r="F3410">
        <v>0.26644663229072102</v>
      </c>
      <c r="G3410">
        <v>16</v>
      </c>
      <c r="H3410">
        <v>0.18390804597701099</v>
      </c>
      <c r="I3410">
        <v>87</v>
      </c>
      <c r="J3410" t="s">
        <v>1283</v>
      </c>
      <c r="K3410" t="s">
        <v>2786</v>
      </c>
      <c r="L3410" t="s">
        <v>3101</v>
      </c>
      <c r="N3410" t="s">
        <v>3308</v>
      </c>
      <c r="O3410" t="s">
        <v>3078</v>
      </c>
      <c r="P3410" t="s">
        <v>3143</v>
      </c>
      <c r="Q3410" t="s">
        <v>3148</v>
      </c>
      <c r="R3410" t="s">
        <v>1283</v>
      </c>
      <c r="S3410" t="s">
        <v>1496</v>
      </c>
      <c r="T3410" t="s">
        <v>2719</v>
      </c>
      <c r="V3410" t="s">
        <v>2714</v>
      </c>
      <c r="W3410">
        <v>0.95</v>
      </c>
      <c r="X3410" t="b">
        <v>1</v>
      </c>
      <c r="Y3410" t="s">
        <v>2720</v>
      </c>
    </row>
    <row r="3411" spans="1:25" x14ac:dyDescent="0.35">
      <c r="A3411" t="s">
        <v>3145</v>
      </c>
      <c r="B3411" t="s">
        <v>1527</v>
      </c>
      <c r="C3411" t="s">
        <v>2044</v>
      </c>
      <c r="D3411">
        <v>0.27272727272727298</v>
      </c>
      <c r="E3411">
        <v>8.4037511584387395E-2</v>
      </c>
      <c r="F3411">
        <v>0.46141703387015798</v>
      </c>
      <c r="G3411">
        <v>6</v>
      </c>
      <c r="H3411">
        <v>0.27272727272727298</v>
      </c>
      <c r="I3411">
        <v>22</v>
      </c>
      <c r="J3411" t="s">
        <v>1283</v>
      </c>
      <c r="K3411" t="s">
        <v>2786</v>
      </c>
      <c r="L3411" t="s">
        <v>3103</v>
      </c>
      <c r="N3411" t="s">
        <v>3308</v>
      </c>
      <c r="O3411" t="s">
        <v>3078</v>
      </c>
      <c r="P3411" t="s">
        <v>3143</v>
      </c>
      <c r="Q3411" t="s">
        <v>3148</v>
      </c>
      <c r="R3411" t="s">
        <v>1283</v>
      </c>
      <c r="S3411" t="s">
        <v>1496</v>
      </c>
      <c r="T3411" t="s">
        <v>2719</v>
      </c>
      <c r="V3411" t="s">
        <v>2714</v>
      </c>
      <c r="W3411">
        <v>0.95</v>
      </c>
      <c r="X3411" t="b">
        <v>1</v>
      </c>
      <c r="Y3411" t="s">
        <v>2720</v>
      </c>
    </row>
    <row r="3412" spans="1:25" x14ac:dyDescent="0.35">
      <c r="A3412" t="s">
        <v>3145</v>
      </c>
      <c r="B3412" t="s">
        <v>1497</v>
      </c>
      <c r="C3412" t="s">
        <v>2044</v>
      </c>
      <c r="D3412">
        <v>0.18390804597701099</v>
      </c>
      <c r="E3412">
        <v>0.10136945966330201</v>
      </c>
      <c r="F3412">
        <v>0.26644663229072102</v>
      </c>
      <c r="G3412">
        <v>16</v>
      </c>
      <c r="H3412">
        <v>0.18390804597701099</v>
      </c>
      <c r="I3412">
        <v>87</v>
      </c>
      <c r="J3412" t="s">
        <v>1283</v>
      </c>
      <c r="K3412" t="s">
        <v>2786</v>
      </c>
      <c r="L3412" t="s">
        <v>3103</v>
      </c>
      <c r="N3412" t="s">
        <v>3308</v>
      </c>
      <c r="O3412" t="s">
        <v>3078</v>
      </c>
      <c r="P3412" t="s">
        <v>3143</v>
      </c>
      <c r="Q3412" t="s">
        <v>3148</v>
      </c>
      <c r="R3412" t="s">
        <v>1283</v>
      </c>
      <c r="S3412" t="s">
        <v>1496</v>
      </c>
      <c r="T3412" t="s">
        <v>2719</v>
      </c>
      <c r="V3412" t="s">
        <v>2714</v>
      </c>
      <c r="W3412">
        <v>0.95</v>
      </c>
      <c r="X3412" t="b">
        <v>1</v>
      </c>
      <c r="Y3412" t="s">
        <v>2720</v>
      </c>
    </row>
    <row r="3413" spans="1:25" x14ac:dyDescent="0.35">
      <c r="A3413" t="s">
        <v>3145</v>
      </c>
      <c r="B3413" t="s">
        <v>1497</v>
      </c>
      <c r="C3413" t="s">
        <v>3149</v>
      </c>
      <c r="D3413">
        <v>6.8965517241379296E-2</v>
      </c>
      <c r="E3413">
        <v>1.49789149967289E-2</v>
      </c>
      <c r="F3413">
        <v>0.12295211948603001</v>
      </c>
      <c r="G3413">
        <v>6</v>
      </c>
      <c r="H3413">
        <v>6.8965517241379296E-2</v>
      </c>
      <c r="I3413">
        <v>87</v>
      </c>
      <c r="J3413" t="s">
        <v>1283</v>
      </c>
      <c r="K3413" t="s">
        <v>2786</v>
      </c>
      <c r="L3413" t="s">
        <v>3150</v>
      </c>
      <c r="N3413" t="s">
        <v>3308</v>
      </c>
      <c r="O3413" t="s">
        <v>3078</v>
      </c>
      <c r="P3413" t="s">
        <v>3143</v>
      </c>
      <c r="Q3413" t="s">
        <v>3148</v>
      </c>
      <c r="R3413" t="s">
        <v>1283</v>
      </c>
      <c r="S3413" t="s">
        <v>1496</v>
      </c>
      <c r="T3413" t="s">
        <v>2719</v>
      </c>
      <c r="V3413" t="s">
        <v>2714</v>
      </c>
      <c r="W3413">
        <v>0.95</v>
      </c>
      <c r="X3413" t="b">
        <v>1</v>
      </c>
      <c r="Y3413" t="s">
        <v>2720</v>
      </c>
    </row>
    <row r="3414" spans="1:25" x14ac:dyDescent="0.35">
      <c r="A3414" t="s">
        <v>3145</v>
      </c>
      <c r="B3414" t="s">
        <v>1527</v>
      </c>
      <c r="C3414" t="s">
        <v>1787</v>
      </c>
      <c r="D3414">
        <v>4.5454545454545497E-2</v>
      </c>
      <c r="E3414">
        <v>-4.2797009369065497E-2</v>
      </c>
      <c r="F3414">
        <v>0.13370610027815599</v>
      </c>
      <c r="G3414">
        <v>1</v>
      </c>
      <c r="H3414">
        <v>4.5454545454545497E-2</v>
      </c>
      <c r="I3414">
        <v>22</v>
      </c>
      <c r="J3414" t="s">
        <v>1283</v>
      </c>
      <c r="K3414" t="s">
        <v>2786</v>
      </c>
      <c r="L3414" t="s">
        <v>3104</v>
      </c>
      <c r="N3414" t="s">
        <v>3308</v>
      </c>
      <c r="O3414" t="s">
        <v>3078</v>
      </c>
      <c r="P3414" t="s">
        <v>3143</v>
      </c>
      <c r="Q3414" t="s">
        <v>3148</v>
      </c>
      <c r="R3414" t="s">
        <v>1283</v>
      </c>
      <c r="S3414" t="s">
        <v>1496</v>
      </c>
      <c r="T3414" t="s">
        <v>2719</v>
      </c>
      <c r="V3414" t="s">
        <v>2714</v>
      </c>
      <c r="W3414">
        <v>0.95</v>
      </c>
      <c r="X3414" t="b">
        <v>1</v>
      </c>
      <c r="Y3414" t="s">
        <v>2720</v>
      </c>
    </row>
    <row r="3415" spans="1:25" x14ac:dyDescent="0.35">
      <c r="A3415" t="s">
        <v>3145</v>
      </c>
      <c r="B3415" t="s">
        <v>1497</v>
      </c>
      <c r="C3415" t="s">
        <v>1787</v>
      </c>
      <c r="D3415">
        <v>0.114942528735632</v>
      </c>
      <c r="E3415">
        <v>4.6988810812412699E-2</v>
      </c>
      <c r="F3415">
        <v>0.18289624665885201</v>
      </c>
      <c r="G3415">
        <v>10</v>
      </c>
      <c r="H3415">
        <v>0.114942528735632</v>
      </c>
      <c r="I3415">
        <v>87</v>
      </c>
      <c r="J3415" t="s">
        <v>1283</v>
      </c>
      <c r="K3415" t="s">
        <v>2786</v>
      </c>
      <c r="L3415" t="s">
        <v>3104</v>
      </c>
      <c r="N3415" t="s">
        <v>3308</v>
      </c>
      <c r="O3415" t="s">
        <v>3078</v>
      </c>
      <c r="P3415" t="s">
        <v>3143</v>
      </c>
      <c r="Q3415" t="s">
        <v>3148</v>
      </c>
      <c r="R3415" t="s">
        <v>1283</v>
      </c>
      <c r="S3415" t="s">
        <v>1496</v>
      </c>
      <c r="T3415" t="s">
        <v>2719</v>
      </c>
      <c r="V3415" t="s">
        <v>2714</v>
      </c>
      <c r="W3415">
        <v>0.95</v>
      </c>
      <c r="X3415" t="b">
        <v>1</v>
      </c>
      <c r="Y3415" t="s">
        <v>2720</v>
      </c>
    </row>
    <row r="3416" spans="1:25" x14ac:dyDescent="0.35">
      <c r="A3416" t="s">
        <v>3145</v>
      </c>
      <c r="B3416" t="s">
        <v>1527</v>
      </c>
      <c r="C3416" t="s">
        <v>2057</v>
      </c>
      <c r="D3416">
        <v>0.31818181818181801</v>
      </c>
      <c r="E3416">
        <v>0.120845342476175</v>
      </c>
      <c r="F3416">
        <v>0.51551829388746195</v>
      </c>
      <c r="G3416">
        <v>7</v>
      </c>
      <c r="H3416">
        <v>0.31818181818181801</v>
      </c>
      <c r="I3416">
        <v>22</v>
      </c>
      <c r="J3416" t="s">
        <v>1283</v>
      </c>
      <c r="K3416" t="s">
        <v>2786</v>
      </c>
      <c r="L3416" t="s">
        <v>3105</v>
      </c>
      <c r="N3416" t="s">
        <v>3308</v>
      </c>
      <c r="O3416" t="s">
        <v>3078</v>
      </c>
      <c r="P3416" t="s">
        <v>3143</v>
      </c>
      <c r="Q3416" t="s">
        <v>3148</v>
      </c>
      <c r="R3416" t="s">
        <v>1283</v>
      </c>
      <c r="S3416" t="s">
        <v>1496</v>
      </c>
      <c r="T3416" t="s">
        <v>2719</v>
      </c>
      <c r="V3416" t="s">
        <v>2714</v>
      </c>
      <c r="W3416">
        <v>0.95</v>
      </c>
      <c r="X3416" t="b">
        <v>1</v>
      </c>
      <c r="Y3416" t="s">
        <v>2720</v>
      </c>
    </row>
    <row r="3417" spans="1:25" x14ac:dyDescent="0.35">
      <c r="A3417" t="s">
        <v>3145</v>
      </c>
      <c r="B3417" t="s">
        <v>1497</v>
      </c>
      <c r="C3417" t="s">
        <v>2057</v>
      </c>
      <c r="D3417">
        <v>0.40229885057471299</v>
      </c>
      <c r="E3417">
        <v>0.29782597359469498</v>
      </c>
      <c r="F3417">
        <v>0.50677172755472999</v>
      </c>
      <c r="G3417">
        <v>35</v>
      </c>
      <c r="H3417">
        <v>0.40229885057471299</v>
      </c>
      <c r="I3417">
        <v>87</v>
      </c>
      <c r="J3417" t="s">
        <v>1283</v>
      </c>
      <c r="K3417" t="s">
        <v>2786</v>
      </c>
      <c r="L3417" t="s">
        <v>3105</v>
      </c>
      <c r="N3417" t="s">
        <v>3308</v>
      </c>
      <c r="O3417" t="s">
        <v>3078</v>
      </c>
      <c r="P3417" t="s">
        <v>3143</v>
      </c>
      <c r="Q3417" t="s">
        <v>3148</v>
      </c>
      <c r="R3417" t="s">
        <v>1283</v>
      </c>
      <c r="S3417" t="s">
        <v>1496</v>
      </c>
      <c r="T3417" t="s">
        <v>2719</v>
      </c>
      <c r="V3417" t="s">
        <v>2714</v>
      </c>
      <c r="W3417">
        <v>0.95</v>
      </c>
      <c r="X3417" t="b">
        <v>1</v>
      </c>
      <c r="Y3417" t="s">
        <v>2720</v>
      </c>
    </row>
    <row r="3418" spans="1:25" x14ac:dyDescent="0.35">
      <c r="A3418" t="s">
        <v>3145</v>
      </c>
      <c r="B3418" t="s">
        <v>1497</v>
      </c>
      <c r="C3418" t="s">
        <v>2291</v>
      </c>
      <c r="D3418">
        <v>0.160919540229885</v>
      </c>
      <c r="E3418">
        <v>8.2631880931864798E-2</v>
      </c>
      <c r="F3418">
        <v>0.23920719952790501</v>
      </c>
      <c r="G3418">
        <v>14</v>
      </c>
      <c r="H3418">
        <v>0.160919540229885</v>
      </c>
      <c r="I3418">
        <v>87</v>
      </c>
      <c r="J3418" t="s">
        <v>1283</v>
      </c>
      <c r="K3418" t="s">
        <v>2786</v>
      </c>
      <c r="L3418" t="s">
        <v>3151</v>
      </c>
      <c r="N3418" t="s">
        <v>3308</v>
      </c>
      <c r="O3418" t="s">
        <v>3078</v>
      </c>
      <c r="P3418" t="s">
        <v>3143</v>
      </c>
      <c r="Q3418" t="s">
        <v>3148</v>
      </c>
      <c r="R3418" t="s">
        <v>1283</v>
      </c>
      <c r="S3418" t="s">
        <v>1496</v>
      </c>
      <c r="T3418" t="s">
        <v>2719</v>
      </c>
      <c r="V3418" t="s">
        <v>2714</v>
      </c>
      <c r="W3418">
        <v>0.95</v>
      </c>
      <c r="X3418" t="b">
        <v>1</v>
      </c>
      <c r="Y3418" t="s">
        <v>2720</v>
      </c>
    </row>
    <row r="3419" spans="1:25" x14ac:dyDescent="0.35">
      <c r="A3419" t="s">
        <v>3145</v>
      </c>
      <c r="B3419" t="s">
        <v>1527</v>
      </c>
      <c r="C3419" t="s">
        <v>1560</v>
      </c>
      <c r="D3419">
        <v>0.13636363636363599</v>
      </c>
      <c r="E3419">
        <v>-9.0315893621228695E-3</v>
      </c>
      <c r="F3419">
        <v>0.28175886208939599</v>
      </c>
      <c r="G3419">
        <v>3</v>
      </c>
      <c r="H3419">
        <v>0.13636363636363599</v>
      </c>
      <c r="I3419">
        <v>22</v>
      </c>
      <c r="J3419" t="s">
        <v>1283</v>
      </c>
      <c r="K3419" t="s">
        <v>2786</v>
      </c>
      <c r="L3419" t="s">
        <v>3106</v>
      </c>
      <c r="N3419" t="s">
        <v>3308</v>
      </c>
      <c r="O3419" t="s">
        <v>3078</v>
      </c>
      <c r="P3419" t="s">
        <v>3143</v>
      </c>
      <c r="Q3419" t="s">
        <v>3148</v>
      </c>
      <c r="R3419" t="s">
        <v>1283</v>
      </c>
      <c r="S3419" t="s">
        <v>1496</v>
      </c>
      <c r="T3419" t="s">
        <v>2719</v>
      </c>
      <c r="V3419" t="s">
        <v>2714</v>
      </c>
      <c r="W3419">
        <v>0.95</v>
      </c>
      <c r="X3419" t="b">
        <v>1</v>
      </c>
      <c r="Y3419" t="s">
        <v>2720</v>
      </c>
    </row>
    <row r="3420" spans="1:25" x14ac:dyDescent="0.35">
      <c r="A3420" t="s">
        <v>3145</v>
      </c>
      <c r="B3420" t="s">
        <v>1497</v>
      </c>
      <c r="C3420" t="s">
        <v>1560</v>
      </c>
      <c r="D3420">
        <v>0.14942528735632199</v>
      </c>
      <c r="E3420">
        <v>7.3470457273301995E-2</v>
      </c>
      <c r="F3420">
        <v>0.225380117439342</v>
      </c>
      <c r="G3420">
        <v>13</v>
      </c>
      <c r="H3420">
        <v>0.14942528735632199</v>
      </c>
      <c r="I3420">
        <v>87</v>
      </c>
      <c r="J3420" t="s">
        <v>1283</v>
      </c>
      <c r="K3420" t="s">
        <v>2786</v>
      </c>
      <c r="L3420" t="s">
        <v>3106</v>
      </c>
      <c r="N3420" t="s">
        <v>3308</v>
      </c>
      <c r="O3420" t="s">
        <v>3078</v>
      </c>
      <c r="P3420" t="s">
        <v>3143</v>
      </c>
      <c r="Q3420" t="s">
        <v>3148</v>
      </c>
      <c r="R3420" t="s">
        <v>1283</v>
      </c>
      <c r="S3420" t="s">
        <v>1496</v>
      </c>
      <c r="T3420" t="s">
        <v>2719</v>
      </c>
      <c r="V3420" t="s">
        <v>2714</v>
      </c>
      <c r="W3420">
        <v>0.95</v>
      </c>
      <c r="X3420" t="b">
        <v>1</v>
      </c>
      <c r="Y3420" t="s">
        <v>2720</v>
      </c>
    </row>
    <row r="3421" spans="1:25" x14ac:dyDescent="0.35">
      <c r="A3421" t="s">
        <v>3145</v>
      </c>
      <c r="B3421" t="s">
        <v>1527</v>
      </c>
      <c r="C3421" t="s">
        <v>1728</v>
      </c>
      <c r="D3421">
        <v>0.77272727272727304</v>
      </c>
      <c r="E3421">
        <v>0.59517665768405703</v>
      </c>
      <c r="F3421">
        <v>0.95027788777048805</v>
      </c>
      <c r="G3421">
        <v>17</v>
      </c>
      <c r="H3421">
        <v>0.77272727272727304</v>
      </c>
      <c r="I3421">
        <v>22</v>
      </c>
      <c r="J3421" t="s">
        <v>1283</v>
      </c>
      <c r="K3421" t="s">
        <v>2786</v>
      </c>
      <c r="L3421" t="s">
        <v>3107</v>
      </c>
      <c r="N3421" t="s">
        <v>3308</v>
      </c>
      <c r="O3421" t="s">
        <v>3078</v>
      </c>
      <c r="P3421" t="s">
        <v>3143</v>
      </c>
      <c r="Q3421" t="s">
        <v>3148</v>
      </c>
      <c r="R3421" t="s">
        <v>1283</v>
      </c>
      <c r="S3421" t="s">
        <v>1496</v>
      </c>
      <c r="T3421" t="s">
        <v>2719</v>
      </c>
      <c r="V3421" t="s">
        <v>2714</v>
      </c>
      <c r="W3421">
        <v>0.95</v>
      </c>
      <c r="X3421" t="b">
        <v>1</v>
      </c>
      <c r="Y3421" t="s">
        <v>2720</v>
      </c>
    </row>
    <row r="3422" spans="1:25" x14ac:dyDescent="0.35">
      <c r="A3422" t="s">
        <v>3145</v>
      </c>
      <c r="B3422" t="s">
        <v>1497</v>
      </c>
      <c r="C3422" t="s">
        <v>1728</v>
      </c>
      <c r="D3422">
        <v>0.62068965517241403</v>
      </c>
      <c r="E3422">
        <v>0.51731318228303902</v>
      </c>
      <c r="F3422">
        <v>0.72406612806178905</v>
      </c>
      <c r="G3422">
        <v>54</v>
      </c>
      <c r="H3422">
        <v>0.62068965517241403</v>
      </c>
      <c r="I3422">
        <v>87</v>
      </c>
      <c r="J3422" t="s">
        <v>1283</v>
      </c>
      <c r="K3422" t="s">
        <v>2786</v>
      </c>
      <c r="L3422" t="s">
        <v>3107</v>
      </c>
      <c r="N3422" t="s">
        <v>3308</v>
      </c>
      <c r="O3422" t="s">
        <v>3078</v>
      </c>
      <c r="P3422" t="s">
        <v>3143</v>
      </c>
      <c r="Q3422" t="s">
        <v>3148</v>
      </c>
      <c r="R3422" t="s">
        <v>1283</v>
      </c>
      <c r="S3422" t="s">
        <v>1496</v>
      </c>
      <c r="T3422" t="s">
        <v>2719</v>
      </c>
      <c r="V3422" t="s">
        <v>2714</v>
      </c>
      <c r="W3422">
        <v>0.95</v>
      </c>
      <c r="X3422" t="b">
        <v>1</v>
      </c>
      <c r="Y3422" t="s">
        <v>2720</v>
      </c>
    </row>
    <row r="3423" spans="1:25" x14ac:dyDescent="0.35">
      <c r="A3423" t="s">
        <v>3152</v>
      </c>
      <c r="B3423" t="s">
        <v>1527</v>
      </c>
      <c r="C3423" t="s">
        <v>1561</v>
      </c>
      <c r="D3423">
        <v>0.86363636363636398</v>
      </c>
      <c r="E3423">
        <v>0.71824113791060396</v>
      </c>
      <c r="F3423">
        <v>1.00903158936212</v>
      </c>
      <c r="G3423">
        <v>19</v>
      </c>
      <c r="H3423">
        <v>0.86363636363636398</v>
      </c>
      <c r="I3423">
        <v>22</v>
      </c>
      <c r="J3423" t="s">
        <v>1298</v>
      </c>
      <c r="K3423" t="s">
        <v>2786</v>
      </c>
      <c r="L3423" t="s">
        <v>3111</v>
      </c>
      <c r="N3423" t="s">
        <v>3308</v>
      </c>
      <c r="O3423" t="s">
        <v>3078</v>
      </c>
      <c r="P3423" t="s">
        <v>3143</v>
      </c>
      <c r="Q3423" t="s">
        <v>3153</v>
      </c>
      <c r="R3423" t="s">
        <v>1298</v>
      </c>
      <c r="S3423" t="s">
        <v>1496</v>
      </c>
      <c r="T3423" t="s">
        <v>2719</v>
      </c>
      <c r="V3423" t="s">
        <v>2714</v>
      </c>
      <c r="W3423">
        <v>0.95</v>
      </c>
      <c r="X3423" t="b">
        <v>1</v>
      </c>
      <c r="Y3423" t="s">
        <v>2720</v>
      </c>
    </row>
    <row r="3424" spans="1:25" x14ac:dyDescent="0.35">
      <c r="A3424" t="s">
        <v>3152</v>
      </c>
      <c r="B3424" t="s">
        <v>1497</v>
      </c>
      <c r="C3424" t="s">
        <v>1561</v>
      </c>
      <c r="D3424">
        <v>0.931034482758621</v>
      </c>
      <c r="E3424">
        <v>0.87704788051396998</v>
      </c>
      <c r="F3424">
        <v>0.98502108500327101</v>
      </c>
      <c r="G3424">
        <v>81</v>
      </c>
      <c r="H3424">
        <v>0.931034482758621</v>
      </c>
      <c r="I3424">
        <v>87</v>
      </c>
      <c r="J3424" t="s">
        <v>1298</v>
      </c>
      <c r="K3424" t="s">
        <v>2786</v>
      </c>
      <c r="L3424" t="s">
        <v>3111</v>
      </c>
      <c r="N3424" t="s">
        <v>3308</v>
      </c>
      <c r="O3424" t="s">
        <v>3078</v>
      </c>
      <c r="P3424" t="s">
        <v>3143</v>
      </c>
      <c r="Q3424" t="s">
        <v>3153</v>
      </c>
      <c r="R3424" t="s">
        <v>1298</v>
      </c>
      <c r="S3424" t="s">
        <v>1496</v>
      </c>
      <c r="T3424" t="s">
        <v>2719</v>
      </c>
      <c r="V3424" t="s">
        <v>2714</v>
      </c>
      <c r="W3424">
        <v>0.95</v>
      </c>
      <c r="X3424" t="b">
        <v>1</v>
      </c>
      <c r="Y3424" t="s">
        <v>2720</v>
      </c>
    </row>
    <row r="3425" spans="1:25" x14ac:dyDescent="0.35">
      <c r="A3425" t="s">
        <v>3152</v>
      </c>
      <c r="B3425" t="s">
        <v>1527</v>
      </c>
      <c r="C3425" t="s">
        <v>2526</v>
      </c>
      <c r="D3425">
        <v>4.5454545454545497E-2</v>
      </c>
      <c r="E3425">
        <v>-4.2797009369065497E-2</v>
      </c>
      <c r="F3425">
        <v>0.13370610027815599</v>
      </c>
      <c r="G3425">
        <v>1</v>
      </c>
      <c r="H3425">
        <v>4.5454545454545497E-2</v>
      </c>
      <c r="I3425">
        <v>22</v>
      </c>
      <c r="J3425" t="s">
        <v>1298</v>
      </c>
      <c r="K3425" t="s">
        <v>2786</v>
      </c>
      <c r="L3425" t="s">
        <v>3113</v>
      </c>
      <c r="N3425" t="s">
        <v>3308</v>
      </c>
      <c r="O3425" t="s">
        <v>3078</v>
      </c>
      <c r="P3425" t="s">
        <v>3143</v>
      </c>
      <c r="Q3425" t="s">
        <v>3153</v>
      </c>
      <c r="R3425" t="s">
        <v>1298</v>
      </c>
      <c r="S3425" t="s">
        <v>1496</v>
      </c>
      <c r="T3425" t="s">
        <v>2719</v>
      </c>
      <c r="V3425" t="s">
        <v>2714</v>
      </c>
      <c r="W3425">
        <v>0.95</v>
      </c>
      <c r="X3425" t="b">
        <v>1</v>
      </c>
      <c r="Y3425" t="s">
        <v>2720</v>
      </c>
    </row>
    <row r="3426" spans="1:25" x14ac:dyDescent="0.35">
      <c r="A3426" t="s">
        <v>3152</v>
      </c>
      <c r="B3426" t="s">
        <v>1497</v>
      </c>
      <c r="C3426" t="s">
        <v>2526</v>
      </c>
      <c r="D3426">
        <v>0.114942528735632</v>
      </c>
      <c r="E3426">
        <v>4.6988810812412699E-2</v>
      </c>
      <c r="F3426">
        <v>0.18289624665885201</v>
      </c>
      <c r="G3426">
        <v>10</v>
      </c>
      <c r="H3426">
        <v>0.114942528735632</v>
      </c>
      <c r="I3426">
        <v>87</v>
      </c>
      <c r="J3426" t="s">
        <v>1298</v>
      </c>
      <c r="K3426" t="s">
        <v>2786</v>
      </c>
      <c r="L3426" t="s">
        <v>3113</v>
      </c>
      <c r="N3426" t="s">
        <v>3308</v>
      </c>
      <c r="O3426" t="s">
        <v>3078</v>
      </c>
      <c r="P3426" t="s">
        <v>3143</v>
      </c>
      <c r="Q3426" t="s">
        <v>3153</v>
      </c>
      <c r="R3426" t="s">
        <v>1298</v>
      </c>
      <c r="S3426" t="s">
        <v>1496</v>
      </c>
      <c r="T3426" t="s">
        <v>2719</v>
      </c>
      <c r="V3426" t="s">
        <v>2714</v>
      </c>
      <c r="W3426">
        <v>0.95</v>
      </c>
      <c r="X3426" t="b">
        <v>1</v>
      </c>
      <c r="Y3426" t="s">
        <v>2720</v>
      </c>
    </row>
    <row r="3427" spans="1:25" x14ac:dyDescent="0.35">
      <c r="A3427" t="s">
        <v>3152</v>
      </c>
      <c r="B3427" t="s">
        <v>1527</v>
      </c>
      <c r="C3427" t="s">
        <v>3114</v>
      </c>
      <c r="D3427">
        <v>4.5454545454545497E-2</v>
      </c>
      <c r="E3427">
        <v>-4.2797009369065497E-2</v>
      </c>
      <c r="F3427">
        <v>0.13370610027815599</v>
      </c>
      <c r="G3427">
        <v>1</v>
      </c>
      <c r="H3427">
        <v>4.5454545454545497E-2</v>
      </c>
      <c r="I3427">
        <v>22</v>
      </c>
      <c r="J3427" t="s">
        <v>1298</v>
      </c>
      <c r="K3427" t="s">
        <v>2786</v>
      </c>
      <c r="L3427" t="s">
        <v>3115</v>
      </c>
      <c r="N3427" t="s">
        <v>3308</v>
      </c>
      <c r="O3427" t="s">
        <v>3078</v>
      </c>
      <c r="P3427" t="s">
        <v>3143</v>
      </c>
      <c r="Q3427" t="s">
        <v>3153</v>
      </c>
      <c r="R3427" t="s">
        <v>1298</v>
      </c>
      <c r="S3427" t="s">
        <v>1496</v>
      </c>
      <c r="T3427" t="s">
        <v>2719</v>
      </c>
      <c r="V3427" t="s">
        <v>2714</v>
      </c>
      <c r="W3427">
        <v>0.95</v>
      </c>
      <c r="X3427" t="b">
        <v>1</v>
      </c>
      <c r="Y3427" t="s">
        <v>2720</v>
      </c>
    </row>
    <row r="3428" spans="1:25" x14ac:dyDescent="0.35">
      <c r="A3428" t="s">
        <v>3152</v>
      </c>
      <c r="B3428" t="s">
        <v>1497</v>
      </c>
      <c r="C3428" t="s">
        <v>3114</v>
      </c>
      <c r="D3428">
        <v>1.1494252873563199E-2</v>
      </c>
      <c r="E3428">
        <v>-1.12157446115142E-2</v>
      </c>
      <c r="F3428">
        <v>3.4204250358640602E-2</v>
      </c>
      <c r="G3428">
        <v>1</v>
      </c>
      <c r="H3428">
        <v>1.1494252873563199E-2</v>
      </c>
      <c r="I3428">
        <v>87</v>
      </c>
      <c r="J3428" t="s">
        <v>1298</v>
      </c>
      <c r="K3428" t="s">
        <v>2786</v>
      </c>
      <c r="L3428" t="s">
        <v>3115</v>
      </c>
      <c r="N3428" t="s">
        <v>3308</v>
      </c>
      <c r="O3428" t="s">
        <v>3078</v>
      </c>
      <c r="P3428" t="s">
        <v>3143</v>
      </c>
      <c r="Q3428" t="s">
        <v>3153</v>
      </c>
      <c r="R3428" t="s">
        <v>1298</v>
      </c>
      <c r="S3428" t="s">
        <v>1496</v>
      </c>
      <c r="T3428" t="s">
        <v>2719</v>
      </c>
      <c r="V3428" t="s">
        <v>2714</v>
      </c>
      <c r="W3428">
        <v>0.95</v>
      </c>
      <c r="X3428" t="b">
        <v>1</v>
      </c>
      <c r="Y3428" t="s">
        <v>2720</v>
      </c>
    </row>
    <row r="3429" spans="1:25" x14ac:dyDescent="0.35">
      <c r="A3429" t="s">
        <v>3152</v>
      </c>
      <c r="B3429" t="s">
        <v>1497</v>
      </c>
      <c r="C3429" t="s">
        <v>3154</v>
      </c>
      <c r="D3429">
        <v>3.4482758620689703E-2</v>
      </c>
      <c r="E3429">
        <v>-4.3920380832728799E-3</v>
      </c>
      <c r="F3429">
        <v>7.3357555324652199E-2</v>
      </c>
      <c r="G3429">
        <v>3</v>
      </c>
      <c r="H3429">
        <v>3.4482758620689703E-2</v>
      </c>
      <c r="I3429">
        <v>87</v>
      </c>
      <c r="J3429" t="s">
        <v>1298</v>
      </c>
      <c r="K3429" t="s">
        <v>2786</v>
      </c>
      <c r="L3429" t="s">
        <v>3155</v>
      </c>
      <c r="N3429" t="s">
        <v>3308</v>
      </c>
      <c r="O3429" t="s">
        <v>3078</v>
      </c>
      <c r="P3429" t="s">
        <v>3143</v>
      </c>
      <c r="Q3429" t="s">
        <v>3153</v>
      </c>
      <c r="R3429" t="s">
        <v>1298</v>
      </c>
      <c r="S3429" t="s">
        <v>1496</v>
      </c>
      <c r="T3429" t="s">
        <v>2719</v>
      </c>
      <c r="V3429" t="s">
        <v>2714</v>
      </c>
      <c r="W3429">
        <v>0.95</v>
      </c>
      <c r="X3429" t="b">
        <v>1</v>
      </c>
      <c r="Y3429" t="s">
        <v>2720</v>
      </c>
    </row>
    <row r="3430" spans="1:25" x14ac:dyDescent="0.35">
      <c r="A3430" t="s">
        <v>3152</v>
      </c>
      <c r="B3430" t="s">
        <v>1527</v>
      </c>
      <c r="C3430" t="s">
        <v>3156</v>
      </c>
      <c r="D3430">
        <v>9.0909090909090898E-2</v>
      </c>
      <c r="E3430">
        <v>-3.08896261752842E-2</v>
      </c>
      <c r="F3430">
        <v>0.212707807993466</v>
      </c>
      <c r="G3430">
        <v>2</v>
      </c>
      <c r="H3430">
        <v>9.0909090909090898E-2</v>
      </c>
      <c r="I3430">
        <v>22</v>
      </c>
      <c r="J3430" t="s">
        <v>1298</v>
      </c>
      <c r="K3430" t="s">
        <v>2786</v>
      </c>
      <c r="L3430" t="s">
        <v>3157</v>
      </c>
      <c r="N3430" t="s">
        <v>3308</v>
      </c>
      <c r="O3430" t="s">
        <v>3078</v>
      </c>
      <c r="P3430" t="s">
        <v>3143</v>
      </c>
      <c r="Q3430" t="s">
        <v>3153</v>
      </c>
      <c r="R3430" t="s">
        <v>1298</v>
      </c>
      <c r="S3430" t="s">
        <v>1496</v>
      </c>
      <c r="T3430" t="s">
        <v>2719</v>
      </c>
      <c r="V3430" t="s">
        <v>2714</v>
      </c>
      <c r="W3430">
        <v>0.95</v>
      </c>
      <c r="X3430" t="b">
        <v>1</v>
      </c>
      <c r="Y3430" t="s">
        <v>2720</v>
      </c>
    </row>
    <row r="3431" spans="1:25" x14ac:dyDescent="0.35">
      <c r="A3431" t="s">
        <v>3152</v>
      </c>
      <c r="B3431" t="s">
        <v>1497</v>
      </c>
      <c r="C3431" t="s">
        <v>3156</v>
      </c>
      <c r="D3431">
        <v>4.5977011494252901E-2</v>
      </c>
      <c r="E3431">
        <v>1.3562577354425101E-3</v>
      </c>
      <c r="F3431">
        <v>9.0597765253063206E-2</v>
      </c>
      <c r="G3431">
        <v>4</v>
      </c>
      <c r="H3431">
        <v>4.5977011494252901E-2</v>
      </c>
      <c r="I3431">
        <v>87</v>
      </c>
      <c r="J3431" t="s">
        <v>1298</v>
      </c>
      <c r="K3431" t="s">
        <v>2786</v>
      </c>
      <c r="L3431" t="s">
        <v>3157</v>
      </c>
      <c r="N3431" t="s">
        <v>3308</v>
      </c>
      <c r="O3431" t="s">
        <v>3078</v>
      </c>
      <c r="P3431" t="s">
        <v>3143</v>
      </c>
      <c r="Q3431" t="s">
        <v>3153</v>
      </c>
      <c r="R3431" t="s">
        <v>1298</v>
      </c>
      <c r="S3431" t="s">
        <v>1496</v>
      </c>
      <c r="T3431" t="s">
        <v>2719</v>
      </c>
      <c r="V3431" t="s">
        <v>2714</v>
      </c>
      <c r="W3431">
        <v>0.95</v>
      </c>
      <c r="X3431" t="b">
        <v>1</v>
      </c>
      <c r="Y3431" t="s">
        <v>2720</v>
      </c>
    </row>
    <row r="3432" spans="1:25" x14ac:dyDescent="0.35">
      <c r="A3432" t="s">
        <v>3152</v>
      </c>
      <c r="B3432" t="s">
        <v>1527</v>
      </c>
      <c r="C3432" t="s">
        <v>3158</v>
      </c>
      <c r="D3432">
        <v>4.5454545454545497E-2</v>
      </c>
      <c r="E3432">
        <v>-4.2797009369065497E-2</v>
      </c>
      <c r="F3432">
        <v>0.13370610027815599</v>
      </c>
      <c r="G3432">
        <v>1</v>
      </c>
      <c r="H3432">
        <v>4.5454545454545497E-2</v>
      </c>
      <c r="I3432">
        <v>22</v>
      </c>
      <c r="J3432" t="s">
        <v>1298</v>
      </c>
      <c r="K3432" t="s">
        <v>2786</v>
      </c>
      <c r="L3432" t="s">
        <v>3159</v>
      </c>
      <c r="N3432" t="s">
        <v>3308</v>
      </c>
      <c r="O3432" t="s">
        <v>3078</v>
      </c>
      <c r="P3432" t="s">
        <v>3143</v>
      </c>
      <c r="Q3432" t="s">
        <v>3153</v>
      </c>
      <c r="R3432" t="s">
        <v>1298</v>
      </c>
      <c r="S3432" t="s">
        <v>1496</v>
      </c>
      <c r="T3432" t="s">
        <v>2719</v>
      </c>
      <c r="V3432" t="s">
        <v>2714</v>
      </c>
      <c r="W3432">
        <v>0.95</v>
      </c>
      <c r="X3432" t="b">
        <v>1</v>
      </c>
      <c r="Y3432" t="s">
        <v>2720</v>
      </c>
    </row>
    <row r="3433" spans="1:25" x14ac:dyDescent="0.35">
      <c r="A3433" t="s">
        <v>3152</v>
      </c>
      <c r="B3433" t="s">
        <v>1497</v>
      </c>
      <c r="C3433" t="s">
        <v>3158</v>
      </c>
      <c r="D3433">
        <v>3.4482758620689703E-2</v>
      </c>
      <c r="E3433">
        <v>-4.3920380832728799E-3</v>
      </c>
      <c r="F3433">
        <v>7.3357555324652199E-2</v>
      </c>
      <c r="G3433">
        <v>3</v>
      </c>
      <c r="H3433">
        <v>3.4482758620689703E-2</v>
      </c>
      <c r="I3433">
        <v>87</v>
      </c>
      <c r="J3433" t="s">
        <v>1298</v>
      </c>
      <c r="K3433" t="s">
        <v>2786</v>
      </c>
      <c r="L3433" t="s">
        <v>3159</v>
      </c>
      <c r="N3433" t="s">
        <v>3308</v>
      </c>
      <c r="O3433" t="s">
        <v>3078</v>
      </c>
      <c r="P3433" t="s">
        <v>3143</v>
      </c>
      <c r="Q3433" t="s">
        <v>3153</v>
      </c>
      <c r="R3433" t="s">
        <v>1298</v>
      </c>
      <c r="S3433" t="s">
        <v>1496</v>
      </c>
      <c r="T3433" t="s">
        <v>2719</v>
      </c>
      <c r="V3433" t="s">
        <v>2714</v>
      </c>
      <c r="W3433">
        <v>0.95</v>
      </c>
      <c r="X3433" t="b">
        <v>1</v>
      </c>
      <c r="Y3433" t="s">
        <v>2720</v>
      </c>
    </row>
    <row r="3434" spans="1:25" x14ac:dyDescent="0.35">
      <c r="A3434" t="s">
        <v>3152</v>
      </c>
      <c r="B3434" t="s">
        <v>1497</v>
      </c>
      <c r="C3434" t="s">
        <v>2080</v>
      </c>
      <c r="D3434">
        <v>4.5977011494252901E-2</v>
      </c>
      <c r="E3434">
        <v>1.3562577354424899E-3</v>
      </c>
      <c r="F3434">
        <v>9.0597765253063303E-2</v>
      </c>
      <c r="G3434">
        <v>4</v>
      </c>
      <c r="H3434">
        <v>4.5977011494252901E-2</v>
      </c>
      <c r="I3434">
        <v>87</v>
      </c>
      <c r="J3434" t="s">
        <v>1298</v>
      </c>
      <c r="K3434" t="s">
        <v>2786</v>
      </c>
      <c r="L3434" t="s">
        <v>3116</v>
      </c>
      <c r="N3434" t="s">
        <v>3308</v>
      </c>
      <c r="O3434" t="s">
        <v>3078</v>
      </c>
      <c r="P3434" t="s">
        <v>3143</v>
      </c>
      <c r="Q3434" t="s">
        <v>3153</v>
      </c>
      <c r="R3434" t="s">
        <v>1298</v>
      </c>
      <c r="S3434" t="s">
        <v>1496</v>
      </c>
      <c r="T3434" t="s">
        <v>2719</v>
      </c>
      <c r="V3434" t="s">
        <v>2714</v>
      </c>
      <c r="W3434">
        <v>0.95</v>
      </c>
      <c r="X3434" t="b">
        <v>1</v>
      </c>
      <c r="Y3434" t="s">
        <v>2720</v>
      </c>
    </row>
    <row r="3435" spans="1:25" x14ac:dyDescent="0.35">
      <c r="A3435" t="s">
        <v>3152</v>
      </c>
      <c r="B3435" t="s">
        <v>1527</v>
      </c>
      <c r="C3435" t="s">
        <v>1584</v>
      </c>
      <c r="D3435">
        <v>0.22727272727272699</v>
      </c>
      <c r="E3435">
        <v>4.9722112229511499E-2</v>
      </c>
      <c r="F3435">
        <v>0.40482334231594302</v>
      </c>
      <c r="G3435">
        <v>5</v>
      </c>
      <c r="H3435">
        <v>0.22727272727272699</v>
      </c>
      <c r="I3435">
        <v>22</v>
      </c>
      <c r="J3435" t="s">
        <v>1298</v>
      </c>
      <c r="K3435" t="s">
        <v>2786</v>
      </c>
      <c r="L3435" t="s">
        <v>3117</v>
      </c>
      <c r="N3435" t="s">
        <v>3308</v>
      </c>
      <c r="O3435" t="s">
        <v>3078</v>
      </c>
      <c r="P3435" t="s">
        <v>3143</v>
      </c>
      <c r="Q3435" t="s">
        <v>3153</v>
      </c>
      <c r="R3435" t="s">
        <v>1298</v>
      </c>
      <c r="S3435" t="s">
        <v>1496</v>
      </c>
      <c r="T3435" t="s">
        <v>2719</v>
      </c>
      <c r="V3435" t="s">
        <v>2714</v>
      </c>
      <c r="W3435">
        <v>0.95</v>
      </c>
      <c r="X3435" t="b">
        <v>1</v>
      </c>
      <c r="Y3435" t="s">
        <v>2720</v>
      </c>
    </row>
    <row r="3436" spans="1:25" x14ac:dyDescent="0.35">
      <c r="A3436" t="s">
        <v>3152</v>
      </c>
      <c r="B3436" t="s">
        <v>1497</v>
      </c>
      <c r="C3436" t="s">
        <v>1584</v>
      </c>
      <c r="D3436">
        <v>0.390804597701149</v>
      </c>
      <c r="E3436">
        <v>0.28684962856135698</v>
      </c>
      <c r="F3436">
        <v>0.49475956684094202</v>
      </c>
      <c r="G3436">
        <v>34</v>
      </c>
      <c r="H3436">
        <v>0.390804597701149</v>
      </c>
      <c r="I3436">
        <v>87</v>
      </c>
      <c r="J3436" t="s">
        <v>1298</v>
      </c>
      <c r="K3436" t="s">
        <v>2786</v>
      </c>
      <c r="L3436" t="s">
        <v>3117</v>
      </c>
      <c r="N3436" t="s">
        <v>3308</v>
      </c>
      <c r="O3436" t="s">
        <v>3078</v>
      </c>
      <c r="P3436" t="s">
        <v>3143</v>
      </c>
      <c r="Q3436" t="s">
        <v>3153</v>
      </c>
      <c r="R3436" t="s">
        <v>1298</v>
      </c>
      <c r="S3436" t="s">
        <v>1496</v>
      </c>
      <c r="T3436" t="s">
        <v>2719</v>
      </c>
      <c r="V3436" t="s">
        <v>2714</v>
      </c>
      <c r="W3436">
        <v>0.95</v>
      </c>
      <c r="X3436" t="b">
        <v>1</v>
      </c>
      <c r="Y3436" t="s">
        <v>2720</v>
      </c>
    </row>
    <row r="3437" spans="1:25" x14ac:dyDescent="0.35">
      <c r="A3437" t="s">
        <v>3152</v>
      </c>
      <c r="B3437" t="s">
        <v>1497</v>
      </c>
      <c r="C3437" t="s">
        <v>3160</v>
      </c>
      <c r="D3437">
        <v>4.5977011494252901E-2</v>
      </c>
      <c r="E3437">
        <v>1.3562577354424899E-3</v>
      </c>
      <c r="F3437">
        <v>9.0597765253063303E-2</v>
      </c>
      <c r="G3437">
        <v>4</v>
      </c>
      <c r="H3437">
        <v>4.5977011494252901E-2</v>
      </c>
      <c r="I3437">
        <v>87</v>
      </c>
      <c r="J3437" t="s">
        <v>1298</v>
      </c>
      <c r="K3437" t="s">
        <v>2786</v>
      </c>
      <c r="L3437" t="s">
        <v>3161</v>
      </c>
      <c r="N3437" t="s">
        <v>3308</v>
      </c>
      <c r="O3437" t="s">
        <v>3078</v>
      </c>
      <c r="P3437" t="s">
        <v>3143</v>
      </c>
      <c r="Q3437" t="s">
        <v>3153</v>
      </c>
      <c r="R3437" t="s">
        <v>1298</v>
      </c>
      <c r="S3437" t="s">
        <v>1496</v>
      </c>
      <c r="T3437" t="s">
        <v>2719</v>
      </c>
      <c r="V3437" t="s">
        <v>2714</v>
      </c>
      <c r="W3437">
        <v>0.95</v>
      </c>
      <c r="X3437" t="b">
        <v>1</v>
      </c>
      <c r="Y3437" t="s">
        <v>2720</v>
      </c>
    </row>
    <row r="3438" spans="1:25" x14ac:dyDescent="0.35">
      <c r="A3438" t="s">
        <v>3152</v>
      </c>
      <c r="B3438" t="s">
        <v>1527</v>
      </c>
      <c r="C3438" t="s">
        <v>1997</v>
      </c>
      <c r="D3438">
        <v>9.0909090909090898E-2</v>
      </c>
      <c r="E3438">
        <v>-3.08896261752842E-2</v>
      </c>
      <c r="F3438">
        <v>0.212707807993466</v>
      </c>
      <c r="G3438">
        <v>2</v>
      </c>
      <c r="H3438">
        <v>9.0909090909090898E-2</v>
      </c>
      <c r="I3438">
        <v>22</v>
      </c>
      <c r="J3438" t="s">
        <v>1298</v>
      </c>
      <c r="K3438" t="s">
        <v>2786</v>
      </c>
      <c r="L3438" t="s">
        <v>3118</v>
      </c>
      <c r="N3438" t="s">
        <v>3308</v>
      </c>
      <c r="O3438" t="s">
        <v>3078</v>
      </c>
      <c r="P3438" t="s">
        <v>3143</v>
      </c>
      <c r="Q3438" t="s">
        <v>3153</v>
      </c>
      <c r="R3438" t="s">
        <v>1298</v>
      </c>
      <c r="S3438" t="s">
        <v>1496</v>
      </c>
      <c r="T3438" t="s">
        <v>2719</v>
      </c>
      <c r="V3438" t="s">
        <v>2714</v>
      </c>
      <c r="W3438">
        <v>0.95</v>
      </c>
      <c r="X3438" t="b">
        <v>1</v>
      </c>
      <c r="Y3438" t="s">
        <v>2720</v>
      </c>
    </row>
    <row r="3439" spans="1:25" x14ac:dyDescent="0.35">
      <c r="A3439" t="s">
        <v>3152</v>
      </c>
      <c r="B3439" t="s">
        <v>1497</v>
      </c>
      <c r="C3439" t="s">
        <v>1997</v>
      </c>
      <c r="D3439">
        <v>0.126436781609195</v>
      </c>
      <c r="E3439">
        <v>5.56306286028838E-2</v>
      </c>
      <c r="F3439">
        <v>0.19724293461550699</v>
      </c>
      <c r="G3439">
        <v>11</v>
      </c>
      <c r="H3439">
        <v>0.126436781609195</v>
      </c>
      <c r="I3439">
        <v>87</v>
      </c>
      <c r="J3439" t="s">
        <v>1298</v>
      </c>
      <c r="K3439" t="s">
        <v>2786</v>
      </c>
      <c r="L3439" t="s">
        <v>3118</v>
      </c>
      <c r="N3439" t="s">
        <v>3308</v>
      </c>
      <c r="O3439" t="s">
        <v>3078</v>
      </c>
      <c r="P3439" t="s">
        <v>3143</v>
      </c>
      <c r="Q3439" t="s">
        <v>3153</v>
      </c>
      <c r="R3439" t="s">
        <v>1298</v>
      </c>
      <c r="S3439" t="s">
        <v>1496</v>
      </c>
      <c r="T3439" t="s">
        <v>2719</v>
      </c>
      <c r="V3439" t="s">
        <v>2714</v>
      </c>
      <c r="W3439">
        <v>0.95</v>
      </c>
      <c r="X3439" t="b">
        <v>1</v>
      </c>
      <c r="Y3439" t="s">
        <v>2720</v>
      </c>
    </row>
    <row r="3440" spans="1:25" x14ac:dyDescent="0.35">
      <c r="A3440" t="s">
        <v>3162</v>
      </c>
      <c r="B3440" t="s">
        <v>1527</v>
      </c>
      <c r="C3440" t="s">
        <v>1516</v>
      </c>
      <c r="D3440">
        <v>0.36363636363636398</v>
      </c>
      <c r="E3440">
        <v>0.15982812790110401</v>
      </c>
      <c r="F3440">
        <v>0.56744459937162295</v>
      </c>
      <c r="G3440">
        <v>8</v>
      </c>
      <c r="H3440">
        <v>0.36363636363636398</v>
      </c>
      <c r="I3440">
        <v>22</v>
      </c>
      <c r="J3440" t="s">
        <v>1313</v>
      </c>
      <c r="K3440" t="s">
        <v>2716</v>
      </c>
      <c r="L3440" t="s">
        <v>3126</v>
      </c>
      <c r="N3440" t="s">
        <v>3308</v>
      </c>
      <c r="O3440" t="s">
        <v>3078</v>
      </c>
      <c r="P3440" t="s">
        <v>3143</v>
      </c>
      <c r="Q3440" t="s">
        <v>3163</v>
      </c>
      <c r="R3440" t="s">
        <v>1313</v>
      </c>
      <c r="S3440" t="s">
        <v>1496</v>
      </c>
      <c r="T3440" t="s">
        <v>2719</v>
      </c>
      <c r="V3440" t="s">
        <v>2714</v>
      </c>
      <c r="W3440">
        <v>0.95</v>
      </c>
      <c r="X3440" t="b">
        <v>1</v>
      </c>
      <c r="Y3440" t="s">
        <v>2720</v>
      </c>
    </row>
    <row r="3441" spans="1:25" x14ac:dyDescent="0.35">
      <c r="A3441" t="s">
        <v>3162</v>
      </c>
      <c r="B3441" t="s">
        <v>1527</v>
      </c>
      <c r="C3441" t="s">
        <v>1730</v>
      </c>
      <c r="D3441">
        <v>0.22727272727272699</v>
      </c>
      <c r="E3441">
        <v>4.9722112229511499E-2</v>
      </c>
      <c r="F3441">
        <v>0.40482334231594302</v>
      </c>
      <c r="G3441">
        <v>5</v>
      </c>
      <c r="H3441">
        <v>0.22727272727272699</v>
      </c>
      <c r="I3441">
        <v>22</v>
      </c>
      <c r="J3441" t="s">
        <v>1313</v>
      </c>
      <c r="K3441" t="s">
        <v>2716</v>
      </c>
      <c r="L3441" t="s">
        <v>3128</v>
      </c>
      <c r="N3441" t="s">
        <v>3308</v>
      </c>
      <c r="O3441" t="s">
        <v>3078</v>
      </c>
      <c r="P3441" t="s">
        <v>3143</v>
      </c>
      <c r="Q3441" t="s">
        <v>3163</v>
      </c>
      <c r="R3441" t="s">
        <v>1313</v>
      </c>
      <c r="S3441" t="s">
        <v>1496</v>
      </c>
      <c r="T3441" t="s">
        <v>2719</v>
      </c>
      <c r="V3441" t="s">
        <v>2714</v>
      </c>
      <c r="W3441">
        <v>0.95</v>
      </c>
      <c r="X3441" t="b">
        <v>1</v>
      </c>
      <c r="Y3441" t="s">
        <v>2720</v>
      </c>
    </row>
    <row r="3442" spans="1:25" x14ac:dyDescent="0.35">
      <c r="A3442" t="s">
        <v>3162</v>
      </c>
      <c r="B3442" t="s">
        <v>1527</v>
      </c>
      <c r="C3442" t="s">
        <v>1562</v>
      </c>
      <c r="D3442">
        <v>0.18181818181818199</v>
      </c>
      <c r="E3442">
        <v>1.8408055234425201E-2</v>
      </c>
      <c r="F3442">
        <v>0.34522830840193802</v>
      </c>
      <c r="G3442">
        <v>4</v>
      </c>
      <c r="H3442">
        <v>0.18181818181818199</v>
      </c>
      <c r="I3442">
        <v>22</v>
      </c>
      <c r="J3442" t="s">
        <v>1313</v>
      </c>
      <c r="K3442" t="s">
        <v>2716</v>
      </c>
      <c r="L3442" t="s">
        <v>3129</v>
      </c>
      <c r="N3442" t="s">
        <v>3308</v>
      </c>
      <c r="O3442" t="s">
        <v>3078</v>
      </c>
      <c r="P3442" t="s">
        <v>3143</v>
      </c>
      <c r="Q3442" t="s">
        <v>3163</v>
      </c>
      <c r="R3442" t="s">
        <v>1313</v>
      </c>
      <c r="S3442" t="s">
        <v>1496</v>
      </c>
      <c r="T3442" t="s">
        <v>2719</v>
      </c>
      <c r="V3442" t="s">
        <v>2714</v>
      </c>
      <c r="W3442">
        <v>0.95</v>
      </c>
      <c r="X3442" t="b">
        <v>1</v>
      </c>
      <c r="Y3442" t="s">
        <v>2720</v>
      </c>
    </row>
    <row r="3443" spans="1:25" x14ac:dyDescent="0.35">
      <c r="A3443" t="s">
        <v>3162</v>
      </c>
      <c r="B3443" t="s">
        <v>1527</v>
      </c>
      <c r="C3443" t="s">
        <v>1601</v>
      </c>
      <c r="D3443">
        <v>0.22727272727272699</v>
      </c>
      <c r="E3443">
        <v>4.9722112229511499E-2</v>
      </c>
      <c r="F3443">
        <v>0.40482334231594302</v>
      </c>
      <c r="G3443">
        <v>5</v>
      </c>
      <c r="H3443">
        <v>0.22727272727272699</v>
      </c>
      <c r="I3443">
        <v>22</v>
      </c>
      <c r="J3443" t="s">
        <v>1313</v>
      </c>
      <c r="K3443" t="s">
        <v>2716</v>
      </c>
      <c r="L3443" t="s">
        <v>3131</v>
      </c>
      <c r="N3443" t="s">
        <v>3308</v>
      </c>
      <c r="O3443" t="s">
        <v>3078</v>
      </c>
      <c r="P3443" t="s">
        <v>3143</v>
      </c>
      <c r="Q3443" t="s">
        <v>3163</v>
      </c>
      <c r="R3443" t="s">
        <v>1313</v>
      </c>
      <c r="S3443" t="s">
        <v>1496</v>
      </c>
      <c r="T3443" t="s">
        <v>2719</v>
      </c>
      <c r="V3443" t="s">
        <v>2714</v>
      </c>
      <c r="W3443">
        <v>0.95</v>
      </c>
      <c r="X3443" t="b">
        <v>1</v>
      </c>
      <c r="Y3443" t="s">
        <v>2720</v>
      </c>
    </row>
    <row r="3444" spans="1:25" x14ac:dyDescent="0.35">
      <c r="A3444" t="s">
        <v>3162</v>
      </c>
      <c r="B3444" t="s">
        <v>1497</v>
      </c>
      <c r="C3444" t="s">
        <v>1516</v>
      </c>
      <c r="D3444">
        <v>0.43678160919540199</v>
      </c>
      <c r="E3444">
        <v>0.33111015139208799</v>
      </c>
      <c r="F3444">
        <v>0.54245306699871598</v>
      </c>
      <c r="G3444">
        <v>38</v>
      </c>
      <c r="H3444">
        <v>0.43678160919540199</v>
      </c>
      <c r="I3444">
        <v>87</v>
      </c>
      <c r="J3444" t="s">
        <v>1313</v>
      </c>
      <c r="K3444" t="s">
        <v>2716</v>
      </c>
      <c r="L3444" t="s">
        <v>3126</v>
      </c>
      <c r="N3444" t="s">
        <v>3308</v>
      </c>
      <c r="O3444" t="s">
        <v>3078</v>
      </c>
      <c r="P3444" t="s">
        <v>3143</v>
      </c>
      <c r="Q3444" t="s">
        <v>3163</v>
      </c>
      <c r="R3444" t="s">
        <v>1313</v>
      </c>
      <c r="S3444" t="s">
        <v>1496</v>
      </c>
      <c r="T3444" t="s">
        <v>2719</v>
      </c>
      <c r="V3444" t="s">
        <v>2714</v>
      </c>
      <c r="W3444">
        <v>0.95</v>
      </c>
      <c r="X3444" t="b">
        <v>1</v>
      </c>
      <c r="Y3444" t="s">
        <v>2720</v>
      </c>
    </row>
    <row r="3445" spans="1:25" x14ac:dyDescent="0.35">
      <c r="A3445" t="s">
        <v>3162</v>
      </c>
      <c r="B3445" t="s">
        <v>1497</v>
      </c>
      <c r="C3445" t="s">
        <v>1730</v>
      </c>
      <c r="D3445">
        <v>0.114942528735632</v>
      </c>
      <c r="E3445">
        <v>4.6988810812412699E-2</v>
      </c>
      <c r="F3445">
        <v>0.18289624665885201</v>
      </c>
      <c r="G3445">
        <v>10</v>
      </c>
      <c r="H3445">
        <v>0.114942528735632</v>
      </c>
      <c r="I3445">
        <v>87</v>
      </c>
      <c r="J3445" t="s">
        <v>1313</v>
      </c>
      <c r="K3445" t="s">
        <v>2716</v>
      </c>
      <c r="L3445" t="s">
        <v>3128</v>
      </c>
      <c r="N3445" t="s">
        <v>3308</v>
      </c>
      <c r="O3445" t="s">
        <v>3078</v>
      </c>
      <c r="P3445" t="s">
        <v>3143</v>
      </c>
      <c r="Q3445" t="s">
        <v>3163</v>
      </c>
      <c r="R3445" t="s">
        <v>1313</v>
      </c>
      <c r="S3445" t="s">
        <v>1496</v>
      </c>
      <c r="T3445" t="s">
        <v>2719</v>
      </c>
      <c r="V3445" t="s">
        <v>2714</v>
      </c>
      <c r="W3445">
        <v>0.95</v>
      </c>
      <c r="X3445" t="b">
        <v>1</v>
      </c>
      <c r="Y3445" t="s">
        <v>2720</v>
      </c>
    </row>
    <row r="3446" spans="1:25" x14ac:dyDescent="0.35">
      <c r="A3446" t="s">
        <v>3162</v>
      </c>
      <c r="B3446" t="s">
        <v>1497</v>
      </c>
      <c r="C3446" t="s">
        <v>1562</v>
      </c>
      <c r="D3446">
        <v>0.126436781609195</v>
      </c>
      <c r="E3446">
        <v>5.5630628602883703E-2</v>
      </c>
      <c r="F3446">
        <v>0.19724293461550699</v>
      </c>
      <c r="G3446">
        <v>11</v>
      </c>
      <c r="H3446">
        <v>0.126436781609195</v>
      </c>
      <c r="I3446">
        <v>87</v>
      </c>
      <c r="J3446" t="s">
        <v>1313</v>
      </c>
      <c r="K3446" t="s">
        <v>2716</v>
      </c>
      <c r="L3446" t="s">
        <v>3129</v>
      </c>
      <c r="N3446" t="s">
        <v>3308</v>
      </c>
      <c r="O3446" t="s">
        <v>3078</v>
      </c>
      <c r="P3446" t="s">
        <v>3143</v>
      </c>
      <c r="Q3446" t="s">
        <v>3163</v>
      </c>
      <c r="R3446" t="s">
        <v>1313</v>
      </c>
      <c r="S3446" t="s">
        <v>1496</v>
      </c>
      <c r="T3446" t="s">
        <v>2719</v>
      </c>
      <c r="V3446" t="s">
        <v>2714</v>
      </c>
      <c r="W3446">
        <v>0.95</v>
      </c>
      <c r="X3446" t="b">
        <v>1</v>
      </c>
      <c r="Y3446" t="s">
        <v>2720</v>
      </c>
    </row>
    <row r="3447" spans="1:25" x14ac:dyDescent="0.35">
      <c r="A3447" t="s">
        <v>3162</v>
      </c>
      <c r="B3447" t="s">
        <v>1497</v>
      </c>
      <c r="C3447" t="s">
        <v>1585</v>
      </c>
      <c r="D3447">
        <v>1.1494252873563199E-2</v>
      </c>
      <c r="E3447">
        <v>-1.12157446115142E-2</v>
      </c>
      <c r="F3447">
        <v>3.4204250358640602E-2</v>
      </c>
      <c r="G3447">
        <v>1</v>
      </c>
      <c r="H3447">
        <v>1.1494252873563199E-2</v>
      </c>
      <c r="I3447">
        <v>87</v>
      </c>
      <c r="J3447" t="s">
        <v>1313</v>
      </c>
      <c r="K3447" t="s">
        <v>2716</v>
      </c>
      <c r="L3447" t="s">
        <v>3130</v>
      </c>
      <c r="N3447" t="s">
        <v>3308</v>
      </c>
      <c r="O3447" t="s">
        <v>3078</v>
      </c>
      <c r="P3447" t="s">
        <v>3143</v>
      </c>
      <c r="Q3447" t="s">
        <v>3163</v>
      </c>
      <c r="R3447" t="s">
        <v>1313</v>
      </c>
      <c r="S3447" t="s">
        <v>1496</v>
      </c>
      <c r="T3447" t="s">
        <v>2719</v>
      </c>
      <c r="V3447" t="s">
        <v>2714</v>
      </c>
      <c r="W3447">
        <v>0.95</v>
      </c>
      <c r="X3447" t="b">
        <v>1</v>
      </c>
      <c r="Y3447" t="s">
        <v>2720</v>
      </c>
    </row>
    <row r="3448" spans="1:25" x14ac:dyDescent="0.35">
      <c r="A3448" t="s">
        <v>3162</v>
      </c>
      <c r="B3448" t="s">
        <v>1497</v>
      </c>
      <c r="C3448" t="s">
        <v>1601</v>
      </c>
      <c r="D3448">
        <v>0.31034482758620702</v>
      </c>
      <c r="E3448">
        <v>0.21177922807802699</v>
      </c>
      <c r="F3448">
        <v>0.40891042709438702</v>
      </c>
      <c r="G3448">
        <v>27</v>
      </c>
      <c r="H3448">
        <v>0.31034482758620702</v>
      </c>
      <c r="I3448">
        <v>87</v>
      </c>
      <c r="J3448" t="s">
        <v>1313</v>
      </c>
      <c r="K3448" t="s">
        <v>2716</v>
      </c>
      <c r="L3448" t="s">
        <v>3131</v>
      </c>
      <c r="N3448" t="s">
        <v>3308</v>
      </c>
      <c r="O3448" t="s">
        <v>3078</v>
      </c>
      <c r="P3448" t="s">
        <v>3143</v>
      </c>
      <c r="Q3448" t="s">
        <v>3163</v>
      </c>
      <c r="R3448" t="s">
        <v>1313</v>
      </c>
      <c r="S3448" t="s">
        <v>1496</v>
      </c>
      <c r="T3448" t="s">
        <v>2719</v>
      </c>
      <c r="V3448" t="s">
        <v>2714</v>
      </c>
      <c r="W3448">
        <v>0.95</v>
      </c>
      <c r="X3448" t="b">
        <v>1</v>
      </c>
      <c r="Y3448" t="s">
        <v>2720</v>
      </c>
    </row>
    <row r="3449" spans="1:25" x14ac:dyDescent="0.35">
      <c r="A3449" t="s">
        <v>3164</v>
      </c>
      <c r="B3449" t="s">
        <v>1527</v>
      </c>
      <c r="C3449" t="s">
        <v>1517</v>
      </c>
      <c r="D3449">
        <v>0.77272727272727304</v>
      </c>
      <c r="E3449">
        <v>0.59517665768405703</v>
      </c>
      <c r="F3449">
        <v>0.95027788777048805</v>
      </c>
      <c r="G3449">
        <v>17</v>
      </c>
      <c r="H3449">
        <v>0.77272727272727304</v>
      </c>
      <c r="I3449">
        <v>22</v>
      </c>
      <c r="J3449" t="s">
        <v>1314</v>
      </c>
      <c r="K3449" t="s">
        <v>2786</v>
      </c>
      <c r="L3449" t="s">
        <v>3165</v>
      </c>
      <c r="N3449" t="s">
        <v>3308</v>
      </c>
      <c r="O3449" t="s">
        <v>3078</v>
      </c>
      <c r="P3449" t="s">
        <v>3079</v>
      </c>
      <c r="Q3449" t="s">
        <v>3166</v>
      </c>
      <c r="R3449" t="s">
        <v>1314</v>
      </c>
      <c r="S3449" t="s">
        <v>1496</v>
      </c>
      <c r="T3449" t="s">
        <v>2719</v>
      </c>
      <c r="V3449" t="s">
        <v>2714</v>
      </c>
      <c r="W3449">
        <v>0.95</v>
      </c>
      <c r="X3449" t="b">
        <v>1</v>
      </c>
      <c r="Y3449" t="s">
        <v>2720</v>
      </c>
    </row>
    <row r="3450" spans="1:25" x14ac:dyDescent="0.35">
      <c r="A3450" t="s">
        <v>3164</v>
      </c>
      <c r="B3450" t="s">
        <v>1497</v>
      </c>
      <c r="C3450" t="s">
        <v>1517</v>
      </c>
      <c r="D3450">
        <v>0.86206896551724099</v>
      </c>
      <c r="E3450">
        <v>0.78860250526947095</v>
      </c>
      <c r="F3450">
        <v>0.93553542576501103</v>
      </c>
      <c r="G3450">
        <v>75</v>
      </c>
      <c r="H3450">
        <v>0.86206896551724099</v>
      </c>
      <c r="I3450">
        <v>87</v>
      </c>
      <c r="J3450" t="s">
        <v>1314</v>
      </c>
      <c r="K3450" t="s">
        <v>2786</v>
      </c>
      <c r="L3450" t="s">
        <v>3165</v>
      </c>
      <c r="N3450" t="s">
        <v>3308</v>
      </c>
      <c r="O3450" t="s">
        <v>3078</v>
      </c>
      <c r="P3450" t="s">
        <v>3079</v>
      </c>
      <c r="Q3450" t="s">
        <v>3166</v>
      </c>
      <c r="R3450" t="s">
        <v>1314</v>
      </c>
      <c r="S3450" t="s">
        <v>1496</v>
      </c>
      <c r="T3450" t="s">
        <v>2719</v>
      </c>
      <c r="V3450" t="s">
        <v>2714</v>
      </c>
      <c r="W3450">
        <v>0.95</v>
      </c>
      <c r="X3450" t="b">
        <v>1</v>
      </c>
      <c r="Y3450" t="s">
        <v>2720</v>
      </c>
    </row>
    <row r="3451" spans="1:25" x14ac:dyDescent="0.35">
      <c r="A3451" t="s">
        <v>3164</v>
      </c>
      <c r="B3451" t="s">
        <v>1527</v>
      </c>
      <c r="C3451" t="s">
        <v>2467</v>
      </c>
      <c r="D3451">
        <v>0.13636363636363599</v>
      </c>
      <c r="E3451">
        <v>-9.0315893621228695E-3</v>
      </c>
      <c r="F3451">
        <v>0.28175886208939599</v>
      </c>
      <c r="G3451">
        <v>3</v>
      </c>
      <c r="H3451">
        <v>0.13636363636363599</v>
      </c>
      <c r="I3451">
        <v>22</v>
      </c>
      <c r="J3451" t="s">
        <v>1314</v>
      </c>
      <c r="K3451" t="s">
        <v>2786</v>
      </c>
      <c r="L3451" t="s">
        <v>3167</v>
      </c>
      <c r="N3451" t="s">
        <v>3308</v>
      </c>
      <c r="O3451" t="s">
        <v>3078</v>
      </c>
      <c r="P3451" t="s">
        <v>3079</v>
      </c>
      <c r="Q3451" t="s">
        <v>3166</v>
      </c>
      <c r="R3451" t="s">
        <v>1314</v>
      </c>
      <c r="S3451" t="s">
        <v>1496</v>
      </c>
      <c r="T3451" t="s">
        <v>2719</v>
      </c>
      <c r="V3451" t="s">
        <v>2714</v>
      </c>
      <c r="W3451">
        <v>0.95</v>
      </c>
      <c r="X3451" t="b">
        <v>1</v>
      </c>
      <c r="Y3451" t="s">
        <v>2720</v>
      </c>
    </row>
    <row r="3452" spans="1:25" x14ac:dyDescent="0.35">
      <c r="A3452" t="s">
        <v>3164</v>
      </c>
      <c r="B3452" t="s">
        <v>1497</v>
      </c>
      <c r="C3452" t="s">
        <v>2467</v>
      </c>
      <c r="D3452">
        <v>1.1494252873563199E-2</v>
      </c>
      <c r="E3452">
        <v>-1.12157446115142E-2</v>
      </c>
      <c r="F3452">
        <v>3.4204250358640602E-2</v>
      </c>
      <c r="G3452">
        <v>1</v>
      </c>
      <c r="H3452">
        <v>1.1494252873563199E-2</v>
      </c>
      <c r="I3452">
        <v>87</v>
      </c>
      <c r="J3452" t="s">
        <v>1314</v>
      </c>
      <c r="K3452" t="s">
        <v>2786</v>
      </c>
      <c r="L3452" t="s">
        <v>3167</v>
      </c>
      <c r="N3452" t="s">
        <v>3308</v>
      </c>
      <c r="O3452" t="s">
        <v>3078</v>
      </c>
      <c r="P3452" t="s">
        <v>3079</v>
      </c>
      <c r="Q3452" t="s">
        <v>3166</v>
      </c>
      <c r="R3452" t="s">
        <v>1314</v>
      </c>
      <c r="S3452" t="s">
        <v>1496</v>
      </c>
      <c r="T3452" t="s">
        <v>2719</v>
      </c>
      <c r="V3452" t="s">
        <v>2714</v>
      </c>
      <c r="W3452">
        <v>0.95</v>
      </c>
      <c r="X3452" t="b">
        <v>1</v>
      </c>
      <c r="Y3452" t="s">
        <v>2720</v>
      </c>
    </row>
    <row r="3453" spans="1:25" x14ac:dyDescent="0.35">
      <c r="A3453" t="s">
        <v>3164</v>
      </c>
      <c r="B3453" t="s">
        <v>1527</v>
      </c>
      <c r="C3453" t="s">
        <v>3168</v>
      </c>
      <c r="D3453">
        <v>4.5454545454545497E-2</v>
      </c>
      <c r="E3453">
        <v>-4.2797009369065497E-2</v>
      </c>
      <c r="F3453">
        <v>0.13370610027815599</v>
      </c>
      <c r="G3453">
        <v>1</v>
      </c>
      <c r="H3453">
        <v>4.5454545454545497E-2</v>
      </c>
      <c r="I3453">
        <v>22</v>
      </c>
      <c r="J3453" t="s">
        <v>1314</v>
      </c>
      <c r="K3453" t="s">
        <v>2786</v>
      </c>
      <c r="L3453" t="s">
        <v>3169</v>
      </c>
      <c r="N3453" t="s">
        <v>3308</v>
      </c>
      <c r="O3453" t="s">
        <v>3078</v>
      </c>
      <c r="P3453" t="s">
        <v>3079</v>
      </c>
      <c r="Q3453" t="s">
        <v>3166</v>
      </c>
      <c r="R3453" t="s">
        <v>1314</v>
      </c>
      <c r="S3453" t="s">
        <v>1496</v>
      </c>
      <c r="T3453" t="s">
        <v>2719</v>
      </c>
      <c r="V3453" t="s">
        <v>2714</v>
      </c>
      <c r="W3453">
        <v>0.95</v>
      </c>
      <c r="X3453" t="b">
        <v>1</v>
      </c>
      <c r="Y3453" t="s">
        <v>2720</v>
      </c>
    </row>
    <row r="3454" spans="1:25" x14ac:dyDescent="0.35">
      <c r="A3454" t="s">
        <v>3164</v>
      </c>
      <c r="B3454" t="s">
        <v>1497</v>
      </c>
      <c r="C3454" t="s">
        <v>3168</v>
      </c>
      <c r="D3454">
        <v>1.1494252873563199E-2</v>
      </c>
      <c r="E3454">
        <v>-1.12157446115142E-2</v>
      </c>
      <c r="F3454">
        <v>3.4204250358640602E-2</v>
      </c>
      <c r="G3454">
        <v>1</v>
      </c>
      <c r="H3454">
        <v>1.1494252873563199E-2</v>
      </c>
      <c r="I3454">
        <v>87</v>
      </c>
      <c r="J3454" t="s">
        <v>1314</v>
      </c>
      <c r="K3454" t="s">
        <v>2786</v>
      </c>
      <c r="L3454" t="s">
        <v>3169</v>
      </c>
      <c r="N3454" t="s">
        <v>3308</v>
      </c>
      <c r="O3454" t="s">
        <v>3078</v>
      </c>
      <c r="P3454" t="s">
        <v>3079</v>
      </c>
      <c r="Q3454" t="s">
        <v>3166</v>
      </c>
      <c r="R3454" t="s">
        <v>1314</v>
      </c>
      <c r="S3454" t="s">
        <v>1496</v>
      </c>
      <c r="T3454" t="s">
        <v>2719</v>
      </c>
      <c r="V3454" t="s">
        <v>2714</v>
      </c>
      <c r="W3454">
        <v>0.95</v>
      </c>
      <c r="X3454" t="b">
        <v>1</v>
      </c>
      <c r="Y3454" t="s">
        <v>2720</v>
      </c>
    </row>
    <row r="3455" spans="1:25" x14ac:dyDescent="0.35">
      <c r="A3455" t="s">
        <v>3164</v>
      </c>
      <c r="B3455" t="s">
        <v>1497</v>
      </c>
      <c r="C3455" t="s">
        <v>3170</v>
      </c>
      <c r="D3455">
        <v>1.1494252873563199E-2</v>
      </c>
      <c r="E3455">
        <v>-1.12157446115142E-2</v>
      </c>
      <c r="F3455">
        <v>3.4204250358640602E-2</v>
      </c>
      <c r="G3455">
        <v>1</v>
      </c>
      <c r="H3455">
        <v>1.1494252873563199E-2</v>
      </c>
      <c r="I3455">
        <v>87</v>
      </c>
      <c r="J3455" t="s">
        <v>1314</v>
      </c>
      <c r="K3455" t="s">
        <v>2786</v>
      </c>
      <c r="L3455" t="s">
        <v>3171</v>
      </c>
      <c r="N3455" t="s">
        <v>3308</v>
      </c>
      <c r="O3455" t="s">
        <v>3078</v>
      </c>
      <c r="P3455" t="s">
        <v>3079</v>
      </c>
      <c r="Q3455" t="s">
        <v>3166</v>
      </c>
      <c r="R3455" t="s">
        <v>1314</v>
      </c>
      <c r="S3455" t="s">
        <v>1496</v>
      </c>
      <c r="T3455" t="s">
        <v>2719</v>
      </c>
      <c r="V3455" t="s">
        <v>2714</v>
      </c>
      <c r="W3455">
        <v>0.95</v>
      </c>
      <c r="X3455" t="b">
        <v>1</v>
      </c>
      <c r="Y3455" t="s">
        <v>2720</v>
      </c>
    </row>
    <row r="3456" spans="1:25" x14ac:dyDescent="0.35">
      <c r="A3456" t="s">
        <v>3164</v>
      </c>
      <c r="B3456" t="s">
        <v>1527</v>
      </c>
      <c r="C3456" t="s">
        <v>1528</v>
      </c>
      <c r="D3456">
        <v>4.5454545454545497E-2</v>
      </c>
      <c r="E3456">
        <v>-4.2797009369065497E-2</v>
      </c>
      <c r="F3456">
        <v>0.13370610027815599</v>
      </c>
      <c r="G3456">
        <v>1</v>
      </c>
      <c r="H3456">
        <v>4.5454545454545497E-2</v>
      </c>
      <c r="I3456">
        <v>22</v>
      </c>
      <c r="J3456" t="s">
        <v>1314</v>
      </c>
      <c r="K3456" t="s">
        <v>2786</v>
      </c>
      <c r="L3456" t="s">
        <v>3172</v>
      </c>
      <c r="N3456" t="s">
        <v>3308</v>
      </c>
      <c r="O3456" t="s">
        <v>3078</v>
      </c>
      <c r="P3456" t="s">
        <v>3079</v>
      </c>
      <c r="Q3456" t="s">
        <v>3166</v>
      </c>
      <c r="R3456" t="s">
        <v>1314</v>
      </c>
      <c r="S3456" t="s">
        <v>1496</v>
      </c>
      <c r="T3456" t="s">
        <v>2719</v>
      </c>
      <c r="V3456" t="s">
        <v>2714</v>
      </c>
      <c r="W3456">
        <v>0.95</v>
      </c>
      <c r="X3456" t="b">
        <v>1</v>
      </c>
      <c r="Y3456" t="s">
        <v>2720</v>
      </c>
    </row>
    <row r="3457" spans="1:25" x14ac:dyDescent="0.35">
      <c r="A3457" t="s">
        <v>3164</v>
      </c>
      <c r="B3457" t="s">
        <v>1497</v>
      </c>
      <c r="C3457" t="s">
        <v>1528</v>
      </c>
      <c r="D3457">
        <v>4.5977011494252901E-2</v>
      </c>
      <c r="E3457">
        <v>1.3562577354425101E-3</v>
      </c>
      <c r="F3457">
        <v>9.0597765253063206E-2</v>
      </c>
      <c r="G3457">
        <v>4</v>
      </c>
      <c r="H3457">
        <v>4.5977011494252901E-2</v>
      </c>
      <c r="I3457">
        <v>87</v>
      </c>
      <c r="J3457" t="s">
        <v>1314</v>
      </c>
      <c r="K3457" t="s">
        <v>2786</v>
      </c>
      <c r="L3457" t="s">
        <v>3172</v>
      </c>
      <c r="N3457" t="s">
        <v>3308</v>
      </c>
      <c r="O3457" t="s">
        <v>3078</v>
      </c>
      <c r="P3457" t="s">
        <v>3079</v>
      </c>
      <c r="Q3457" t="s">
        <v>3166</v>
      </c>
      <c r="R3457" t="s">
        <v>1314</v>
      </c>
      <c r="S3457" t="s">
        <v>1496</v>
      </c>
      <c r="T3457" t="s">
        <v>2719</v>
      </c>
      <c r="V3457" t="s">
        <v>2714</v>
      </c>
      <c r="W3457">
        <v>0.95</v>
      </c>
      <c r="X3457" t="b">
        <v>1</v>
      </c>
      <c r="Y3457" t="s">
        <v>2720</v>
      </c>
    </row>
    <row r="3458" spans="1:25" x14ac:dyDescent="0.35">
      <c r="A3458" t="s">
        <v>3164</v>
      </c>
      <c r="B3458" t="s">
        <v>1527</v>
      </c>
      <c r="C3458" t="s">
        <v>1663</v>
      </c>
      <c r="D3458">
        <v>9.0909090909090898E-2</v>
      </c>
      <c r="E3458">
        <v>-3.08896261752841E-2</v>
      </c>
      <c r="F3458">
        <v>0.212707807993466</v>
      </c>
      <c r="G3458">
        <v>2</v>
      </c>
      <c r="H3458">
        <v>9.0909090909090898E-2</v>
      </c>
      <c r="I3458">
        <v>22</v>
      </c>
      <c r="J3458" t="s">
        <v>1314</v>
      </c>
      <c r="K3458" t="s">
        <v>2786</v>
      </c>
      <c r="L3458" t="s">
        <v>3173</v>
      </c>
      <c r="N3458" t="s">
        <v>3308</v>
      </c>
      <c r="O3458" t="s">
        <v>3078</v>
      </c>
      <c r="P3458" t="s">
        <v>3079</v>
      </c>
      <c r="Q3458" t="s">
        <v>3166</v>
      </c>
      <c r="R3458" t="s">
        <v>1314</v>
      </c>
      <c r="S3458" t="s">
        <v>1496</v>
      </c>
      <c r="T3458" t="s">
        <v>2719</v>
      </c>
      <c r="V3458" t="s">
        <v>2714</v>
      </c>
      <c r="W3458">
        <v>0.95</v>
      </c>
      <c r="X3458" t="b">
        <v>1</v>
      </c>
      <c r="Y3458" t="s">
        <v>2720</v>
      </c>
    </row>
    <row r="3459" spans="1:25" x14ac:dyDescent="0.35">
      <c r="A3459" t="s">
        <v>3164</v>
      </c>
      <c r="B3459" t="s">
        <v>1497</v>
      </c>
      <c r="C3459" t="s">
        <v>1663</v>
      </c>
      <c r="D3459">
        <v>0.114942528735632</v>
      </c>
      <c r="E3459">
        <v>4.6988810812412699E-2</v>
      </c>
      <c r="F3459">
        <v>0.18289624665885201</v>
      </c>
      <c r="G3459">
        <v>10</v>
      </c>
      <c r="H3459">
        <v>0.114942528735632</v>
      </c>
      <c r="I3459">
        <v>87</v>
      </c>
      <c r="J3459" t="s">
        <v>1314</v>
      </c>
      <c r="K3459" t="s">
        <v>2786</v>
      </c>
      <c r="L3459" t="s">
        <v>3173</v>
      </c>
      <c r="N3459" t="s">
        <v>3308</v>
      </c>
      <c r="O3459" t="s">
        <v>3078</v>
      </c>
      <c r="P3459" t="s">
        <v>3079</v>
      </c>
      <c r="Q3459" t="s">
        <v>3166</v>
      </c>
      <c r="R3459" t="s">
        <v>1314</v>
      </c>
      <c r="S3459" t="s">
        <v>1496</v>
      </c>
      <c r="T3459" t="s">
        <v>2719</v>
      </c>
      <c r="V3459" t="s">
        <v>2714</v>
      </c>
      <c r="W3459">
        <v>0.95</v>
      </c>
      <c r="X3459" t="b">
        <v>1</v>
      </c>
      <c r="Y3459" t="s">
        <v>2720</v>
      </c>
    </row>
    <row r="3460" spans="1:25" x14ac:dyDescent="0.35">
      <c r="A3460" t="s">
        <v>3164</v>
      </c>
      <c r="B3460" t="s">
        <v>1497</v>
      </c>
      <c r="C3460" t="s">
        <v>3174</v>
      </c>
      <c r="D3460">
        <v>1.1494252873563199E-2</v>
      </c>
      <c r="E3460">
        <v>-1.12157446115142E-2</v>
      </c>
      <c r="F3460">
        <v>3.4204250358640602E-2</v>
      </c>
      <c r="G3460">
        <v>1</v>
      </c>
      <c r="H3460">
        <v>1.1494252873563199E-2</v>
      </c>
      <c r="I3460">
        <v>87</v>
      </c>
      <c r="J3460" t="s">
        <v>1314</v>
      </c>
      <c r="K3460" t="s">
        <v>2786</v>
      </c>
      <c r="L3460" t="s">
        <v>3175</v>
      </c>
      <c r="N3460" t="s">
        <v>3308</v>
      </c>
      <c r="O3460" t="s">
        <v>3078</v>
      </c>
      <c r="P3460" t="s">
        <v>3079</v>
      </c>
      <c r="Q3460" t="s">
        <v>3166</v>
      </c>
      <c r="R3460" t="s">
        <v>1314</v>
      </c>
      <c r="S3460" t="s">
        <v>1496</v>
      </c>
      <c r="T3460" t="s">
        <v>2719</v>
      </c>
      <c r="V3460" t="s">
        <v>2714</v>
      </c>
      <c r="W3460">
        <v>0.95</v>
      </c>
      <c r="X3460" t="b">
        <v>1</v>
      </c>
      <c r="Y3460" t="s">
        <v>2720</v>
      </c>
    </row>
    <row r="3461" spans="1:25" x14ac:dyDescent="0.35">
      <c r="A3461" t="s">
        <v>3164</v>
      </c>
      <c r="B3461" t="s">
        <v>1527</v>
      </c>
      <c r="C3461" t="s">
        <v>1738</v>
      </c>
      <c r="D3461">
        <v>0.22727272727272699</v>
      </c>
      <c r="E3461">
        <v>4.9722112229511499E-2</v>
      </c>
      <c r="F3461">
        <v>0.40482334231594302</v>
      </c>
      <c r="G3461">
        <v>5</v>
      </c>
      <c r="H3461">
        <v>0.22727272727272699</v>
      </c>
      <c r="I3461">
        <v>22</v>
      </c>
      <c r="J3461" t="s">
        <v>1314</v>
      </c>
      <c r="K3461" t="s">
        <v>2786</v>
      </c>
      <c r="L3461" t="s">
        <v>3176</v>
      </c>
      <c r="N3461" t="s">
        <v>3308</v>
      </c>
      <c r="O3461" t="s">
        <v>3078</v>
      </c>
      <c r="P3461" t="s">
        <v>3079</v>
      </c>
      <c r="Q3461" t="s">
        <v>3166</v>
      </c>
      <c r="R3461" t="s">
        <v>1314</v>
      </c>
      <c r="S3461" t="s">
        <v>1496</v>
      </c>
      <c r="T3461" t="s">
        <v>2719</v>
      </c>
      <c r="V3461" t="s">
        <v>2714</v>
      </c>
      <c r="W3461">
        <v>0.95</v>
      </c>
      <c r="X3461" t="b">
        <v>1</v>
      </c>
      <c r="Y3461" t="s">
        <v>2720</v>
      </c>
    </row>
    <row r="3462" spans="1:25" x14ac:dyDescent="0.35">
      <c r="A3462" t="s">
        <v>3164</v>
      </c>
      <c r="B3462" t="s">
        <v>1497</v>
      </c>
      <c r="C3462" t="s">
        <v>1738</v>
      </c>
      <c r="D3462">
        <v>0.114942528735632</v>
      </c>
      <c r="E3462">
        <v>4.6988810812412699E-2</v>
      </c>
      <c r="F3462">
        <v>0.18289624665885201</v>
      </c>
      <c r="G3462">
        <v>10</v>
      </c>
      <c r="H3462">
        <v>0.114942528735632</v>
      </c>
      <c r="I3462">
        <v>87</v>
      </c>
      <c r="J3462" t="s">
        <v>1314</v>
      </c>
      <c r="K3462" t="s">
        <v>2786</v>
      </c>
      <c r="L3462" t="s">
        <v>3176</v>
      </c>
      <c r="N3462" t="s">
        <v>3308</v>
      </c>
      <c r="O3462" t="s">
        <v>3078</v>
      </c>
      <c r="P3462" t="s">
        <v>3079</v>
      </c>
      <c r="Q3462" t="s">
        <v>3166</v>
      </c>
      <c r="R3462" t="s">
        <v>1314</v>
      </c>
      <c r="S3462" t="s">
        <v>1496</v>
      </c>
      <c r="T3462" t="s">
        <v>2719</v>
      </c>
      <c r="V3462" t="s">
        <v>2714</v>
      </c>
      <c r="W3462">
        <v>0.95</v>
      </c>
      <c r="X3462" t="b">
        <v>1</v>
      </c>
      <c r="Y3462" t="s">
        <v>2720</v>
      </c>
    </row>
    <row r="3463" spans="1:25" x14ac:dyDescent="0.35">
      <c r="A3463" t="s">
        <v>3164</v>
      </c>
      <c r="B3463" t="s">
        <v>1497</v>
      </c>
      <c r="C3463" t="s">
        <v>1576</v>
      </c>
      <c r="D3463">
        <v>1.1494252873563199E-2</v>
      </c>
      <c r="E3463">
        <v>-1.12157446115142E-2</v>
      </c>
      <c r="F3463">
        <v>3.4204250358640602E-2</v>
      </c>
      <c r="G3463">
        <v>1</v>
      </c>
      <c r="H3463">
        <v>1.1494252873563199E-2</v>
      </c>
      <c r="I3463">
        <v>87</v>
      </c>
      <c r="J3463" t="s">
        <v>1314</v>
      </c>
      <c r="K3463" t="s">
        <v>2786</v>
      </c>
      <c r="L3463" t="s">
        <v>2807</v>
      </c>
      <c r="N3463" t="s">
        <v>3308</v>
      </c>
      <c r="O3463" t="s">
        <v>3078</v>
      </c>
      <c r="P3463" t="s">
        <v>3079</v>
      </c>
      <c r="Q3463" t="s">
        <v>3166</v>
      </c>
      <c r="R3463" t="s">
        <v>1314</v>
      </c>
      <c r="S3463" t="s">
        <v>1496</v>
      </c>
      <c r="T3463" t="s">
        <v>2719</v>
      </c>
      <c r="V3463" t="s">
        <v>2714</v>
      </c>
      <c r="W3463">
        <v>0.95</v>
      </c>
      <c r="X3463" t="b">
        <v>1</v>
      </c>
      <c r="Y3463" t="s">
        <v>2720</v>
      </c>
    </row>
    <row r="3464" spans="1:25" x14ac:dyDescent="0.35">
      <c r="A3464" t="s">
        <v>3164</v>
      </c>
      <c r="B3464" t="s">
        <v>1527</v>
      </c>
      <c r="C3464" t="s">
        <v>1702</v>
      </c>
      <c r="D3464">
        <v>9.0909090909090898E-2</v>
      </c>
      <c r="E3464">
        <v>-3.08896261752841E-2</v>
      </c>
      <c r="F3464">
        <v>0.212707807993466</v>
      </c>
      <c r="G3464">
        <v>2</v>
      </c>
      <c r="H3464">
        <v>9.0909090909090898E-2</v>
      </c>
      <c r="I3464">
        <v>22</v>
      </c>
      <c r="J3464" t="s">
        <v>1314</v>
      </c>
      <c r="K3464" t="s">
        <v>2786</v>
      </c>
      <c r="L3464" t="s">
        <v>2832</v>
      </c>
      <c r="N3464" t="s">
        <v>3308</v>
      </c>
      <c r="O3464" t="s">
        <v>3078</v>
      </c>
      <c r="P3464" t="s">
        <v>3079</v>
      </c>
      <c r="Q3464" t="s">
        <v>3166</v>
      </c>
      <c r="R3464" t="s">
        <v>1314</v>
      </c>
      <c r="S3464" t="s">
        <v>1496</v>
      </c>
      <c r="T3464" t="s">
        <v>2719</v>
      </c>
      <c r="V3464" t="s">
        <v>2714</v>
      </c>
      <c r="W3464">
        <v>0.95</v>
      </c>
      <c r="X3464" t="b">
        <v>1</v>
      </c>
      <c r="Y3464" t="s">
        <v>2720</v>
      </c>
    </row>
    <row r="3465" spans="1:25" x14ac:dyDescent="0.35">
      <c r="A3465" t="s">
        <v>3177</v>
      </c>
      <c r="B3465" t="s">
        <v>1527</v>
      </c>
      <c r="C3465" t="s">
        <v>1500</v>
      </c>
      <c r="D3465">
        <v>0.77083333333333304</v>
      </c>
      <c r="E3465">
        <v>0.65088935852901397</v>
      </c>
      <c r="F3465">
        <v>0.89077730813765199</v>
      </c>
      <c r="G3465">
        <v>37</v>
      </c>
      <c r="H3465">
        <v>0.77083333333333304</v>
      </c>
      <c r="I3465">
        <v>48</v>
      </c>
      <c r="J3465" t="s">
        <v>1329</v>
      </c>
      <c r="K3465" t="s">
        <v>2716</v>
      </c>
      <c r="L3465" t="s">
        <v>2731</v>
      </c>
      <c r="N3465" t="s">
        <v>3308</v>
      </c>
      <c r="O3465" t="s">
        <v>3178</v>
      </c>
      <c r="Q3465" t="s">
        <v>3179</v>
      </c>
      <c r="R3465" t="s">
        <v>1329</v>
      </c>
      <c r="T3465" t="s">
        <v>2719</v>
      </c>
      <c r="V3465" t="s">
        <v>2714</v>
      </c>
      <c r="W3465">
        <v>0.95</v>
      </c>
      <c r="X3465" t="b">
        <v>1</v>
      </c>
      <c r="Y3465" t="s">
        <v>2720</v>
      </c>
    </row>
    <row r="3466" spans="1:25" x14ac:dyDescent="0.35">
      <c r="A3466" t="s">
        <v>3177</v>
      </c>
      <c r="B3466" t="s">
        <v>1527</v>
      </c>
      <c r="C3466" t="s">
        <v>1496</v>
      </c>
      <c r="D3466">
        <v>0.125</v>
      </c>
      <c r="E3466">
        <v>3.0619667605634001E-2</v>
      </c>
      <c r="F3466">
        <v>0.219380332394366</v>
      </c>
      <c r="G3466">
        <v>6</v>
      </c>
      <c r="H3466">
        <v>0.125</v>
      </c>
      <c r="I3466">
        <v>48</v>
      </c>
      <c r="J3466" t="s">
        <v>1329</v>
      </c>
      <c r="K3466" t="s">
        <v>2716</v>
      </c>
      <c r="L3466" t="s">
        <v>3180</v>
      </c>
      <c r="N3466" t="s">
        <v>3308</v>
      </c>
      <c r="O3466" t="s">
        <v>3178</v>
      </c>
      <c r="Q3466" t="s">
        <v>3179</v>
      </c>
      <c r="R3466" t="s">
        <v>1329</v>
      </c>
      <c r="T3466" t="s">
        <v>2719</v>
      </c>
      <c r="V3466" t="s">
        <v>2714</v>
      </c>
      <c r="W3466">
        <v>0.95</v>
      </c>
      <c r="X3466" t="b">
        <v>1</v>
      </c>
      <c r="Y3466" t="s">
        <v>2720</v>
      </c>
    </row>
    <row r="3467" spans="1:25" x14ac:dyDescent="0.35">
      <c r="A3467" t="s">
        <v>3177</v>
      </c>
      <c r="B3467" t="s">
        <v>1527</v>
      </c>
      <c r="C3467" t="s">
        <v>1539</v>
      </c>
      <c r="D3467">
        <v>0.104166666666667</v>
      </c>
      <c r="E3467">
        <v>1.6989959248123E-2</v>
      </c>
      <c r="F3467">
        <v>0.19134337408520999</v>
      </c>
      <c r="G3467">
        <v>5</v>
      </c>
      <c r="H3467">
        <v>0.104166666666667</v>
      </c>
      <c r="I3467">
        <v>48</v>
      </c>
      <c r="J3467" t="s">
        <v>1329</v>
      </c>
      <c r="K3467" t="s">
        <v>2716</v>
      </c>
      <c r="L3467" t="s">
        <v>3181</v>
      </c>
      <c r="N3467" t="s">
        <v>3308</v>
      </c>
      <c r="O3467" t="s">
        <v>3178</v>
      </c>
      <c r="Q3467" t="s">
        <v>3179</v>
      </c>
      <c r="R3467" t="s">
        <v>1329</v>
      </c>
      <c r="T3467" t="s">
        <v>2719</v>
      </c>
      <c r="V3467" t="s">
        <v>2714</v>
      </c>
      <c r="W3467">
        <v>0.95</v>
      </c>
      <c r="X3467" t="b">
        <v>1</v>
      </c>
      <c r="Y3467" t="s">
        <v>2720</v>
      </c>
    </row>
    <row r="3468" spans="1:25" x14ac:dyDescent="0.35">
      <c r="A3468" t="s">
        <v>3177</v>
      </c>
      <c r="B3468" t="s">
        <v>1497</v>
      </c>
      <c r="C3468" t="s">
        <v>1500</v>
      </c>
      <c r="D3468">
        <v>0.778523489932886</v>
      </c>
      <c r="E3468">
        <v>0.71126460698931304</v>
      </c>
      <c r="F3468">
        <v>0.84578237287645897</v>
      </c>
      <c r="G3468">
        <v>116</v>
      </c>
      <c r="H3468">
        <v>0.778523489932886</v>
      </c>
      <c r="I3468">
        <v>149</v>
      </c>
      <c r="J3468" t="s">
        <v>1329</v>
      </c>
      <c r="K3468" t="s">
        <v>2716</v>
      </c>
      <c r="L3468" t="s">
        <v>2731</v>
      </c>
      <c r="N3468" t="s">
        <v>3308</v>
      </c>
      <c r="O3468" t="s">
        <v>3178</v>
      </c>
      <c r="Q3468" t="s">
        <v>3179</v>
      </c>
      <c r="R3468" t="s">
        <v>1329</v>
      </c>
      <c r="T3468" t="s">
        <v>2719</v>
      </c>
      <c r="V3468" t="s">
        <v>2714</v>
      </c>
      <c r="W3468">
        <v>0.95</v>
      </c>
      <c r="X3468" t="b">
        <v>1</v>
      </c>
      <c r="Y3468" t="s">
        <v>2720</v>
      </c>
    </row>
    <row r="3469" spans="1:25" x14ac:dyDescent="0.35">
      <c r="A3469" t="s">
        <v>3177</v>
      </c>
      <c r="B3469" t="s">
        <v>1497</v>
      </c>
      <c r="C3469" t="s">
        <v>1496</v>
      </c>
      <c r="D3469">
        <v>0.12751677852349</v>
      </c>
      <c r="E3469">
        <v>7.34896156287069E-2</v>
      </c>
      <c r="F3469">
        <v>0.18154394141827301</v>
      </c>
      <c r="G3469">
        <v>19</v>
      </c>
      <c r="H3469">
        <v>0.12751677852349</v>
      </c>
      <c r="I3469">
        <v>149</v>
      </c>
      <c r="J3469" t="s">
        <v>1329</v>
      </c>
      <c r="K3469" t="s">
        <v>2716</v>
      </c>
      <c r="L3469" t="s">
        <v>3180</v>
      </c>
      <c r="N3469" t="s">
        <v>3308</v>
      </c>
      <c r="O3469" t="s">
        <v>3178</v>
      </c>
      <c r="Q3469" t="s">
        <v>3179</v>
      </c>
      <c r="R3469" t="s">
        <v>1329</v>
      </c>
      <c r="T3469" t="s">
        <v>2719</v>
      </c>
      <c r="V3469" t="s">
        <v>2714</v>
      </c>
      <c r="W3469">
        <v>0.95</v>
      </c>
      <c r="X3469" t="b">
        <v>1</v>
      </c>
      <c r="Y3469" t="s">
        <v>2720</v>
      </c>
    </row>
    <row r="3470" spans="1:25" x14ac:dyDescent="0.35">
      <c r="A3470" t="s">
        <v>3177</v>
      </c>
      <c r="B3470" t="s">
        <v>1497</v>
      </c>
      <c r="C3470" t="s">
        <v>1539</v>
      </c>
      <c r="D3470">
        <v>9.3959731543624206E-2</v>
      </c>
      <c r="E3470">
        <v>4.6699636828771901E-2</v>
      </c>
      <c r="F3470">
        <v>0.14121982625847601</v>
      </c>
      <c r="G3470">
        <v>14</v>
      </c>
      <c r="H3470">
        <v>9.3959731543624206E-2</v>
      </c>
      <c r="I3470">
        <v>149</v>
      </c>
      <c r="J3470" t="s">
        <v>1329</v>
      </c>
      <c r="K3470" t="s">
        <v>2716</v>
      </c>
      <c r="L3470" t="s">
        <v>3181</v>
      </c>
      <c r="N3470" t="s">
        <v>3308</v>
      </c>
      <c r="O3470" t="s">
        <v>3178</v>
      </c>
      <c r="Q3470" t="s">
        <v>3179</v>
      </c>
      <c r="R3470" t="s">
        <v>1329</v>
      </c>
      <c r="T3470" t="s">
        <v>2719</v>
      </c>
      <c r="V3470" t="s">
        <v>2714</v>
      </c>
      <c r="W3470">
        <v>0.95</v>
      </c>
      <c r="X3470" t="b">
        <v>1</v>
      </c>
      <c r="Y3470" t="s">
        <v>2720</v>
      </c>
    </row>
    <row r="3471" spans="1:25" x14ac:dyDescent="0.35">
      <c r="A3471" t="s">
        <v>3182</v>
      </c>
      <c r="B3471" t="s">
        <v>1527</v>
      </c>
      <c r="C3471" t="s">
        <v>1540</v>
      </c>
      <c r="D3471">
        <v>0.81818181818181801</v>
      </c>
      <c r="E3471">
        <v>0.58306054725030598</v>
      </c>
      <c r="F3471">
        <v>1.0533030891133299</v>
      </c>
      <c r="G3471">
        <v>9</v>
      </c>
      <c r="H3471">
        <v>0.81818181818181801</v>
      </c>
      <c r="I3471">
        <v>11</v>
      </c>
      <c r="J3471" t="s">
        <v>1330</v>
      </c>
      <c r="K3471" t="s">
        <v>2716</v>
      </c>
      <c r="L3471" t="s">
        <v>3084</v>
      </c>
      <c r="N3471" t="s">
        <v>3308</v>
      </c>
      <c r="O3471" t="s">
        <v>3178</v>
      </c>
      <c r="Q3471" t="s">
        <v>3183</v>
      </c>
      <c r="R3471" t="s">
        <v>1330</v>
      </c>
      <c r="S3471" t="s">
        <v>1496</v>
      </c>
      <c r="T3471" t="s">
        <v>2719</v>
      </c>
      <c r="V3471" t="s">
        <v>2714</v>
      </c>
      <c r="W3471">
        <v>0.95</v>
      </c>
      <c r="X3471" t="b">
        <v>1</v>
      </c>
      <c r="Y3471" t="s">
        <v>2720</v>
      </c>
    </row>
    <row r="3472" spans="1:25" x14ac:dyDescent="0.35">
      <c r="A3472" t="s">
        <v>3182</v>
      </c>
      <c r="B3472" t="s">
        <v>1527</v>
      </c>
      <c r="C3472" t="s">
        <v>1922</v>
      </c>
      <c r="D3472">
        <v>9.0909090909090898E-2</v>
      </c>
      <c r="E3472">
        <v>-8.4339957343911504E-2</v>
      </c>
      <c r="F3472">
        <v>0.26615813916209302</v>
      </c>
      <c r="G3472">
        <v>1</v>
      </c>
      <c r="H3472">
        <v>9.0909090909090898E-2</v>
      </c>
      <c r="I3472">
        <v>11</v>
      </c>
      <c r="J3472" t="s">
        <v>1330</v>
      </c>
      <c r="K3472" t="s">
        <v>2716</v>
      </c>
      <c r="L3472" t="s">
        <v>3085</v>
      </c>
      <c r="N3472" t="s">
        <v>3308</v>
      </c>
      <c r="O3472" t="s">
        <v>3178</v>
      </c>
      <c r="Q3472" t="s">
        <v>3183</v>
      </c>
      <c r="R3472" t="s">
        <v>1330</v>
      </c>
      <c r="S3472" t="s">
        <v>1496</v>
      </c>
      <c r="T3472" t="s">
        <v>2719</v>
      </c>
      <c r="V3472" t="s">
        <v>2714</v>
      </c>
      <c r="W3472">
        <v>0.95</v>
      </c>
      <c r="X3472" t="b">
        <v>1</v>
      </c>
      <c r="Y3472" t="s">
        <v>2720</v>
      </c>
    </row>
    <row r="3473" spans="1:25" x14ac:dyDescent="0.35">
      <c r="A3473" t="s">
        <v>3182</v>
      </c>
      <c r="B3473" t="s">
        <v>1527</v>
      </c>
      <c r="C3473" t="s">
        <v>1649</v>
      </c>
      <c r="D3473">
        <v>9.0909090909090898E-2</v>
      </c>
      <c r="E3473">
        <v>-8.4339957343911504E-2</v>
      </c>
      <c r="F3473">
        <v>0.26615813916209302</v>
      </c>
      <c r="G3473">
        <v>1</v>
      </c>
      <c r="H3473">
        <v>9.0909090909090898E-2</v>
      </c>
      <c r="I3473">
        <v>11</v>
      </c>
      <c r="J3473" t="s">
        <v>1330</v>
      </c>
      <c r="K3473" t="s">
        <v>2716</v>
      </c>
      <c r="L3473" t="s">
        <v>3086</v>
      </c>
      <c r="N3473" t="s">
        <v>3308</v>
      </c>
      <c r="O3473" t="s">
        <v>3178</v>
      </c>
      <c r="Q3473" t="s">
        <v>3183</v>
      </c>
      <c r="R3473" t="s">
        <v>1330</v>
      </c>
      <c r="S3473" t="s">
        <v>1496</v>
      </c>
      <c r="T3473" t="s">
        <v>2719</v>
      </c>
      <c r="V3473" t="s">
        <v>2714</v>
      </c>
      <c r="W3473">
        <v>0.95</v>
      </c>
      <c r="X3473" t="b">
        <v>1</v>
      </c>
      <c r="Y3473" t="s">
        <v>2720</v>
      </c>
    </row>
    <row r="3474" spans="1:25" x14ac:dyDescent="0.35">
      <c r="A3474" t="s">
        <v>3182</v>
      </c>
      <c r="B3474" t="s">
        <v>1497</v>
      </c>
      <c r="C3474" t="s">
        <v>1838</v>
      </c>
      <c r="D3474">
        <v>3.03030303030303E-2</v>
      </c>
      <c r="E3474">
        <v>-3.0029115947865601E-2</v>
      </c>
      <c r="F3474">
        <v>9.0635176553926194E-2</v>
      </c>
      <c r="G3474">
        <v>1</v>
      </c>
      <c r="H3474">
        <v>3.03030303030303E-2</v>
      </c>
      <c r="I3474">
        <v>33</v>
      </c>
      <c r="J3474" t="s">
        <v>1330</v>
      </c>
      <c r="K3474" t="s">
        <v>2716</v>
      </c>
      <c r="L3474" t="s">
        <v>3082</v>
      </c>
      <c r="N3474" t="s">
        <v>3308</v>
      </c>
      <c r="O3474" t="s">
        <v>3178</v>
      </c>
      <c r="Q3474" t="s">
        <v>3183</v>
      </c>
      <c r="R3474" t="s">
        <v>1330</v>
      </c>
      <c r="S3474" t="s">
        <v>1496</v>
      </c>
      <c r="T3474" t="s">
        <v>2719</v>
      </c>
      <c r="V3474" t="s">
        <v>2714</v>
      </c>
      <c r="W3474">
        <v>0.95</v>
      </c>
      <c r="X3474" t="b">
        <v>1</v>
      </c>
      <c r="Y3474" t="s">
        <v>2720</v>
      </c>
    </row>
    <row r="3475" spans="1:25" x14ac:dyDescent="0.35">
      <c r="A3475" t="s">
        <v>3182</v>
      </c>
      <c r="B3475" t="s">
        <v>1497</v>
      </c>
      <c r="C3475" t="s">
        <v>1540</v>
      </c>
      <c r="D3475">
        <v>0.36363636363636398</v>
      </c>
      <c r="E3475">
        <v>0.194329698126671</v>
      </c>
      <c r="F3475">
        <v>0.53294302914605596</v>
      </c>
      <c r="G3475">
        <v>12</v>
      </c>
      <c r="H3475">
        <v>0.36363636363636398</v>
      </c>
      <c r="I3475">
        <v>33</v>
      </c>
      <c r="J3475" t="s">
        <v>1330</v>
      </c>
      <c r="K3475" t="s">
        <v>2716</v>
      </c>
      <c r="L3475" t="s">
        <v>3084</v>
      </c>
      <c r="N3475" t="s">
        <v>3308</v>
      </c>
      <c r="O3475" t="s">
        <v>3178</v>
      </c>
      <c r="Q3475" t="s">
        <v>3183</v>
      </c>
      <c r="R3475" t="s">
        <v>1330</v>
      </c>
      <c r="S3475" t="s">
        <v>1496</v>
      </c>
      <c r="T3475" t="s">
        <v>2719</v>
      </c>
      <c r="V3475" t="s">
        <v>2714</v>
      </c>
      <c r="W3475">
        <v>0.95</v>
      </c>
      <c r="X3475" t="b">
        <v>1</v>
      </c>
      <c r="Y3475" t="s">
        <v>2720</v>
      </c>
    </row>
    <row r="3476" spans="1:25" x14ac:dyDescent="0.35">
      <c r="A3476" t="s">
        <v>3182</v>
      </c>
      <c r="B3476" t="s">
        <v>1497</v>
      </c>
      <c r="C3476" t="s">
        <v>1649</v>
      </c>
      <c r="D3476">
        <v>0.60606060606060597</v>
      </c>
      <c r="E3476">
        <v>0.43408752981371002</v>
      </c>
      <c r="F3476">
        <v>0.77803368230750203</v>
      </c>
      <c r="G3476">
        <v>20</v>
      </c>
      <c r="H3476">
        <v>0.60606060606060597</v>
      </c>
      <c r="I3476">
        <v>33</v>
      </c>
      <c r="J3476" t="s">
        <v>1330</v>
      </c>
      <c r="K3476" t="s">
        <v>2716</v>
      </c>
      <c r="L3476" t="s">
        <v>3086</v>
      </c>
      <c r="N3476" t="s">
        <v>3308</v>
      </c>
      <c r="O3476" t="s">
        <v>3178</v>
      </c>
      <c r="Q3476" t="s">
        <v>3183</v>
      </c>
      <c r="R3476" t="s">
        <v>1330</v>
      </c>
      <c r="S3476" t="s">
        <v>1496</v>
      </c>
      <c r="T3476" t="s">
        <v>2719</v>
      </c>
      <c r="V3476" t="s">
        <v>2714</v>
      </c>
      <c r="W3476">
        <v>0.95</v>
      </c>
      <c r="X3476" t="b">
        <v>1</v>
      </c>
      <c r="Y3476" t="s">
        <v>2720</v>
      </c>
    </row>
    <row r="3477" spans="1:25" x14ac:dyDescent="0.35">
      <c r="A3477" t="s">
        <v>3184</v>
      </c>
      <c r="B3477" t="s">
        <v>1527</v>
      </c>
      <c r="C3477" t="s">
        <v>1541</v>
      </c>
      <c r="D3477">
        <v>0.72727272727272696</v>
      </c>
      <c r="E3477">
        <v>0.45577806914369601</v>
      </c>
      <c r="F3477">
        <v>0.99876738540175902</v>
      </c>
      <c r="G3477">
        <v>8</v>
      </c>
      <c r="H3477">
        <v>0.72727272727272696</v>
      </c>
      <c r="I3477">
        <v>11</v>
      </c>
      <c r="J3477" t="s">
        <v>1332</v>
      </c>
      <c r="K3477" t="s">
        <v>2786</v>
      </c>
      <c r="L3477" t="s">
        <v>3185</v>
      </c>
      <c r="N3477" t="s">
        <v>3308</v>
      </c>
      <c r="O3477" t="s">
        <v>3178</v>
      </c>
      <c r="Q3477" t="s">
        <v>3186</v>
      </c>
      <c r="R3477" t="s">
        <v>1332</v>
      </c>
      <c r="S3477" t="s">
        <v>1496</v>
      </c>
      <c r="T3477" t="s">
        <v>2719</v>
      </c>
      <c r="V3477" t="s">
        <v>2714</v>
      </c>
      <c r="W3477">
        <v>0.95</v>
      </c>
      <c r="X3477" t="b">
        <v>1</v>
      </c>
      <c r="Y3477" t="s">
        <v>2720</v>
      </c>
    </row>
    <row r="3478" spans="1:25" x14ac:dyDescent="0.35">
      <c r="A3478" t="s">
        <v>3184</v>
      </c>
      <c r="B3478" t="s">
        <v>1497</v>
      </c>
      <c r="C3478" t="s">
        <v>1541</v>
      </c>
      <c r="D3478">
        <v>0.21212121212121199</v>
      </c>
      <c r="E3478">
        <v>6.8238213585337201E-2</v>
      </c>
      <c r="F3478">
        <v>0.35600421065708698</v>
      </c>
      <c r="G3478">
        <v>7</v>
      </c>
      <c r="H3478">
        <v>0.21212121212121199</v>
      </c>
      <c r="I3478">
        <v>33</v>
      </c>
      <c r="J3478" t="s">
        <v>1332</v>
      </c>
      <c r="K3478" t="s">
        <v>2786</v>
      </c>
      <c r="L3478" t="s">
        <v>3185</v>
      </c>
      <c r="N3478" t="s">
        <v>3308</v>
      </c>
      <c r="O3478" t="s">
        <v>3178</v>
      </c>
      <c r="Q3478" t="s">
        <v>3186</v>
      </c>
      <c r="R3478" t="s">
        <v>1332</v>
      </c>
      <c r="S3478" t="s">
        <v>1496</v>
      </c>
      <c r="T3478" t="s">
        <v>2719</v>
      </c>
      <c r="V3478" t="s">
        <v>2714</v>
      </c>
      <c r="W3478">
        <v>0.95</v>
      </c>
      <c r="X3478" t="b">
        <v>1</v>
      </c>
      <c r="Y3478" t="s">
        <v>2720</v>
      </c>
    </row>
    <row r="3479" spans="1:25" x14ac:dyDescent="0.35">
      <c r="A3479" t="s">
        <v>3184</v>
      </c>
      <c r="B3479" t="s">
        <v>1527</v>
      </c>
      <c r="C3479" t="s">
        <v>1915</v>
      </c>
      <c r="D3479">
        <v>0.18181818181818199</v>
      </c>
      <c r="E3479">
        <v>-5.33030891133306E-2</v>
      </c>
      <c r="F3479">
        <v>0.41693945274969402</v>
      </c>
      <c r="G3479">
        <v>2</v>
      </c>
      <c r="H3479">
        <v>0.18181818181818199</v>
      </c>
      <c r="I3479">
        <v>11</v>
      </c>
      <c r="J3479" t="s">
        <v>1332</v>
      </c>
      <c r="K3479" t="s">
        <v>2786</v>
      </c>
      <c r="L3479" t="s">
        <v>3187</v>
      </c>
      <c r="N3479" t="s">
        <v>3308</v>
      </c>
      <c r="O3479" t="s">
        <v>3178</v>
      </c>
      <c r="Q3479" t="s">
        <v>3186</v>
      </c>
      <c r="R3479" t="s">
        <v>1332</v>
      </c>
      <c r="S3479" t="s">
        <v>1496</v>
      </c>
      <c r="T3479" t="s">
        <v>2719</v>
      </c>
      <c r="V3479" t="s">
        <v>2714</v>
      </c>
      <c r="W3479">
        <v>0.95</v>
      </c>
      <c r="X3479" t="b">
        <v>1</v>
      </c>
      <c r="Y3479" t="s">
        <v>2720</v>
      </c>
    </row>
    <row r="3480" spans="1:25" x14ac:dyDescent="0.35">
      <c r="A3480" t="s">
        <v>3184</v>
      </c>
      <c r="B3480" t="s">
        <v>1497</v>
      </c>
      <c r="C3480" t="s">
        <v>1915</v>
      </c>
      <c r="D3480">
        <v>0.27272727272727298</v>
      </c>
      <c r="E3480">
        <v>0.115979758772931</v>
      </c>
      <c r="F3480">
        <v>0.42947478668161398</v>
      </c>
      <c r="G3480">
        <v>9</v>
      </c>
      <c r="H3480">
        <v>0.27272727272727298</v>
      </c>
      <c r="I3480">
        <v>33</v>
      </c>
      <c r="J3480" t="s">
        <v>1332</v>
      </c>
      <c r="K3480" t="s">
        <v>2786</v>
      </c>
      <c r="L3480" t="s">
        <v>3187</v>
      </c>
      <c r="N3480" t="s">
        <v>3308</v>
      </c>
      <c r="O3480" t="s">
        <v>3178</v>
      </c>
      <c r="Q3480" t="s">
        <v>3186</v>
      </c>
      <c r="R3480" t="s">
        <v>1332</v>
      </c>
      <c r="S3480" t="s">
        <v>1496</v>
      </c>
      <c r="T3480" t="s">
        <v>2719</v>
      </c>
      <c r="V3480" t="s">
        <v>2714</v>
      </c>
      <c r="W3480">
        <v>0.95</v>
      </c>
      <c r="X3480" t="b">
        <v>1</v>
      </c>
      <c r="Y3480" t="s">
        <v>2720</v>
      </c>
    </row>
    <row r="3481" spans="1:25" x14ac:dyDescent="0.35">
      <c r="A3481" t="s">
        <v>3184</v>
      </c>
      <c r="B3481" t="s">
        <v>1527</v>
      </c>
      <c r="C3481" t="s">
        <v>1745</v>
      </c>
      <c r="D3481">
        <v>0.18181818181818199</v>
      </c>
      <c r="E3481">
        <v>-5.33030891133306E-2</v>
      </c>
      <c r="F3481">
        <v>0.41693945274969402</v>
      </c>
      <c r="G3481">
        <v>2</v>
      </c>
      <c r="H3481">
        <v>0.18181818181818199</v>
      </c>
      <c r="I3481">
        <v>11</v>
      </c>
      <c r="J3481" t="s">
        <v>1332</v>
      </c>
      <c r="K3481" t="s">
        <v>2786</v>
      </c>
      <c r="L3481" t="s">
        <v>3188</v>
      </c>
      <c r="N3481" t="s">
        <v>3308</v>
      </c>
      <c r="O3481" t="s">
        <v>3178</v>
      </c>
      <c r="Q3481" t="s">
        <v>3186</v>
      </c>
      <c r="R3481" t="s">
        <v>1332</v>
      </c>
      <c r="S3481" t="s">
        <v>1496</v>
      </c>
      <c r="T3481" t="s">
        <v>2719</v>
      </c>
      <c r="V3481" t="s">
        <v>2714</v>
      </c>
      <c r="W3481">
        <v>0.95</v>
      </c>
      <c r="X3481" t="b">
        <v>1</v>
      </c>
      <c r="Y3481" t="s">
        <v>2720</v>
      </c>
    </row>
    <row r="3482" spans="1:25" x14ac:dyDescent="0.35">
      <c r="A3482" t="s">
        <v>3184</v>
      </c>
      <c r="B3482" t="s">
        <v>1497</v>
      </c>
      <c r="C3482" t="s">
        <v>1745</v>
      </c>
      <c r="D3482">
        <v>0.33333333333333298</v>
      </c>
      <c r="E3482">
        <v>0.16741993114337</v>
      </c>
      <c r="F3482">
        <v>0.49924673552329701</v>
      </c>
      <c r="G3482">
        <v>11</v>
      </c>
      <c r="H3482">
        <v>0.33333333333333298</v>
      </c>
      <c r="I3482">
        <v>33</v>
      </c>
      <c r="J3482" t="s">
        <v>1332</v>
      </c>
      <c r="K3482" t="s">
        <v>2786</v>
      </c>
      <c r="L3482" t="s">
        <v>3188</v>
      </c>
      <c r="N3482" t="s">
        <v>3308</v>
      </c>
      <c r="O3482" t="s">
        <v>3178</v>
      </c>
      <c r="Q3482" t="s">
        <v>3186</v>
      </c>
      <c r="R3482" t="s">
        <v>1332</v>
      </c>
      <c r="S3482" t="s">
        <v>1496</v>
      </c>
      <c r="T3482" t="s">
        <v>2719</v>
      </c>
      <c r="V3482" t="s">
        <v>2714</v>
      </c>
      <c r="W3482">
        <v>0.95</v>
      </c>
      <c r="X3482" t="b">
        <v>1</v>
      </c>
      <c r="Y3482" t="s">
        <v>2720</v>
      </c>
    </row>
    <row r="3483" spans="1:25" x14ac:dyDescent="0.35">
      <c r="A3483" t="s">
        <v>3184</v>
      </c>
      <c r="B3483" t="s">
        <v>1527</v>
      </c>
      <c r="C3483" t="s">
        <v>1651</v>
      </c>
      <c r="D3483">
        <v>0.45454545454545497</v>
      </c>
      <c r="E3483">
        <v>0.151005198993165</v>
      </c>
      <c r="F3483">
        <v>0.75808571009774495</v>
      </c>
      <c r="G3483">
        <v>5</v>
      </c>
      <c r="H3483">
        <v>0.45454545454545497</v>
      </c>
      <c r="I3483">
        <v>11</v>
      </c>
      <c r="J3483" t="s">
        <v>1332</v>
      </c>
      <c r="K3483" t="s">
        <v>2786</v>
      </c>
      <c r="L3483" t="s">
        <v>3189</v>
      </c>
      <c r="N3483" t="s">
        <v>3308</v>
      </c>
      <c r="O3483" t="s">
        <v>3178</v>
      </c>
      <c r="Q3483" t="s">
        <v>3186</v>
      </c>
      <c r="R3483" t="s">
        <v>1332</v>
      </c>
      <c r="S3483" t="s">
        <v>1496</v>
      </c>
      <c r="T3483" t="s">
        <v>2719</v>
      </c>
      <c r="V3483" t="s">
        <v>2714</v>
      </c>
      <c r="W3483">
        <v>0.95</v>
      </c>
      <c r="X3483" t="b">
        <v>1</v>
      </c>
      <c r="Y3483" t="s">
        <v>2720</v>
      </c>
    </row>
    <row r="3484" spans="1:25" x14ac:dyDescent="0.35">
      <c r="A3484" t="s">
        <v>3184</v>
      </c>
      <c r="B3484" t="s">
        <v>1497</v>
      </c>
      <c r="C3484" t="s">
        <v>1651</v>
      </c>
      <c r="D3484">
        <v>0.48484848484848497</v>
      </c>
      <c r="E3484">
        <v>0.308951563597612</v>
      </c>
      <c r="F3484">
        <v>0.66074540609935695</v>
      </c>
      <c r="G3484">
        <v>16</v>
      </c>
      <c r="H3484">
        <v>0.48484848484848497</v>
      </c>
      <c r="I3484">
        <v>33</v>
      </c>
      <c r="J3484" t="s">
        <v>1332</v>
      </c>
      <c r="K3484" t="s">
        <v>2786</v>
      </c>
      <c r="L3484" t="s">
        <v>3189</v>
      </c>
      <c r="N3484" t="s">
        <v>3308</v>
      </c>
      <c r="O3484" t="s">
        <v>3178</v>
      </c>
      <c r="Q3484" t="s">
        <v>3186</v>
      </c>
      <c r="R3484" t="s">
        <v>1332</v>
      </c>
      <c r="S3484" t="s">
        <v>1496</v>
      </c>
      <c r="T3484" t="s">
        <v>2719</v>
      </c>
      <c r="V3484" t="s">
        <v>2714</v>
      </c>
      <c r="W3484">
        <v>0.95</v>
      </c>
      <c r="X3484" t="b">
        <v>1</v>
      </c>
      <c r="Y3484" t="s">
        <v>2720</v>
      </c>
    </row>
    <row r="3485" spans="1:25" x14ac:dyDescent="0.35">
      <c r="A3485" t="s">
        <v>3184</v>
      </c>
      <c r="B3485" t="s">
        <v>1497</v>
      </c>
      <c r="C3485" t="s">
        <v>3190</v>
      </c>
      <c r="D3485">
        <v>6.0606060606060601E-2</v>
      </c>
      <c r="E3485">
        <v>-2.3372732851136099E-2</v>
      </c>
      <c r="F3485">
        <v>0.144584854063257</v>
      </c>
      <c r="G3485">
        <v>2</v>
      </c>
      <c r="H3485">
        <v>6.0606060606060601E-2</v>
      </c>
      <c r="I3485">
        <v>33</v>
      </c>
      <c r="J3485" t="s">
        <v>1332</v>
      </c>
      <c r="K3485" t="s">
        <v>2786</v>
      </c>
      <c r="L3485" t="s">
        <v>3191</v>
      </c>
      <c r="N3485" t="s">
        <v>3308</v>
      </c>
      <c r="O3485" t="s">
        <v>3178</v>
      </c>
      <c r="Q3485" t="s">
        <v>3186</v>
      </c>
      <c r="R3485" t="s">
        <v>1332</v>
      </c>
      <c r="S3485" t="s">
        <v>1496</v>
      </c>
      <c r="T3485" t="s">
        <v>2719</v>
      </c>
      <c r="V3485" t="s">
        <v>2714</v>
      </c>
      <c r="W3485">
        <v>0.95</v>
      </c>
      <c r="X3485" t="b">
        <v>1</v>
      </c>
      <c r="Y3485" t="s">
        <v>2720</v>
      </c>
    </row>
    <row r="3486" spans="1:25" x14ac:dyDescent="0.35">
      <c r="A3486" t="s">
        <v>3184</v>
      </c>
      <c r="B3486" t="s">
        <v>1497</v>
      </c>
      <c r="C3486" t="s">
        <v>3192</v>
      </c>
      <c r="D3486">
        <v>3.03030303030303E-2</v>
      </c>
      <c r="E3486">
        <v>-3.0029115947865601E-2</v>
      </c>
      <c r="F3486">
        <v>9.0635176553926194E-2</v>
      </c>
      <c r="G3486">
        <v>1</v>
      </c>
      <c r="H3486">
        <v>3.03030303030303E-2</v>
      </c>
      <c r="I3486">
        <v>33</v>
      </c>
      <c r="J3486" t="s">
        <v>1332</v>
      </c>
      <c r="K3486" t="s">
        <v>2786</v>
      </c>
      <c r="L3486" t="s">
        <v>3193</v>
      </c>
      <c r="N3486" t="s">
        <v>3308</v>
      </c>
      <c r="O3486" t="s">
        <v>3178</v>
      </c>
      <c r="Q3486" t="s">
        <v>3186</v>
      </c>
      <c r="R3486" t="s">
        <v>1332</v>
      </c>
      <c r="S3486" t="s">
        <v>1496</v>
      </c>
      <c r="T3486" t="s">
        <v>2719</v>
      </c>
      <c r="V3486" t="s">
        <v>2714</v>
      </c>
      <c r="W3486">
        <v>0.95</v>
      </c>
      <c r="X3486" t="b">
        <v>1</v>
      </c>
      <c r="Y3486" t="s">
        <v>2720</v>
      </c>
    </row>
    <row r="3487" spans="1:25" x14ac:dyDescent="0.35">
      <c r="A3487" t="s">
        <v>3184</v>
      </c>
      <c r="B3487" t="s">
        <v>1527</v>
      </c>
      <c r="C3487" t="s">
        <v>1603</v>
      </c>
      <c r="D3487">
        <v>0.18181818181818199</v>
      </c>
      <c r="E3487">
        <v>-5.33030891133306E-2</v>
      </c>
      <c r="F3487">
        <v>0.41693945274969402</v>
      </c>
      <c r="G3487">
        <v>2</v>
      </c>
      <c r="H3487">
        <v>0.18181818181818199</v>
      </c>
      <c r="I3487">
        <v>11</v>
      </c>
      <c r="J3487" t="s">
        <v>1332</v>
      </c>
      <c r="K3487" t="s">
        <v>2786</v>
      </c>
      <c r="L3487" t="s">
        <v>3194</v>
      </c>
      <c r="N3487" t="s">
        <v>3308</v>
      </c>
      <c r="O3487" t="s">
        <v>3178</v>
      </c>
      <c r="Q3487" t="s">
        <v>3186</v>
      </c>
      <c r="R3487" t="s">
        <v>1332</v>
      </c>
      <c r="S3487" t="s">
        <v>1496</v>
      </c>
      <c r="T3487" t="s">
        <v>2719</v>
      </c>
      <c r="V3487" t="s">
        <v>2714</v>
      </c>
      <c r="W3487">
        <v>0.95</v>
      </c>
      <c r="X3487" t="b">
        <v>1</v>
      </c>
      <c r="Y3487" t="s">
        <v>2720</v>
      </c>
    </row>
    <row r="3488" spans="1:25" x14ac:dyDescent="0.35">
      <c r="A3488" t="s">
        <v>3184</v>
      </c>
      <c r="B3488" t="s">
        <v>1497</v>
      </c>
      <c r="C3488" t="s">
        <v>1603</v>
      </c>
      <c r="D3488">
        <v>0.18181818181818199</v>
      </c>
      <c r="E3488">
        <v>4.6070852753666201E-2</v>
      </c>
      <c r="F3488">
        <v>0.31756551088269702</v>
      </c>
      <c r="G3488">
        <v>6</v>
      </c>
      <c r="H3488">
        <v>0.18181818181818199</v>
      </c>
      <c r="I3488">
        <v>33</v>
      </c>
      <c r="J3488" t="s">
        <v>1332</v>
      </c>
      <c r="K3488" t="s">
        <v>2786</v>
      </c>
      <c r="L3488" t="s">
        <v>3194</v>
      </c>
      <c r="N3488" t="s">
        <v>3308</v>
      </c>
      <c r="O3488" t="s">
        <v>3178</v>
      </c>
      <c r="Q3488" t="s">
        <v>3186</v>
      </c>
      <c r="R3488" t="s">
        <v>1332</v>
      </c>
      <c r="S3488" t="s">
        <v>1496</v>
      </c>
      <c r="T3488" t="s">
        <v>2719</v>
      </c>
      <c r="V3488" t="s">
        <v>2714</v>
      </c>
      <c r="W3488">
        <v>0.95</v>
      </c>
      <c r="X3488" t="b">
        <v>1</v>
      </c>
      <c r="Y3488" t="s">
        <v>2720</v>
      </c>
    </row>
    <row r="3489" spans="1:25" x14ac:dyDescent="0.35">
      <c r="A3489" t="s">
        <v>3195</v>
      </c>
      <c r="B3489" t="s">
        <v>1527</v>
      </c>
      <c r="C3489" t="s">
        <v>1652</v>
      </c>
      <c r="D3489">
        <v>0.125</v>
      </c>
      <c r="E3489">
        <v>3.06196676056339E-2</v>
      </c>
      <c r="F3489">
        <v>0.219380332394366</v>
      </c>
      <c r="G3489">
        <v>6</v>
      </c>
      <c r="H3489">
        <v>0.125</v>
      </c>
      <c r="I3489">
        <v>48</v>
      </c>
      <c r="J3489" t="s">
        <v>1345</v>
      </c>
      <c r="K3489" t="s">
        <v>2716</v>
      </c>
      <c r="L3489" t="s">
        <v>2850</v>
      </c>
      <c r="N3489" t="s">
        <v>3308</v>
      </c>
      <c r="O3489" t="s">
        <v>3178</v>
      </c>
      <c r="Q3489" t="s">
        <v>3196</v>
      </c>
      <c r="R3489" t="s">
        <v>1345</v>
      </c>
      <c r="T3489" t="s">
        <v>2719</v>
      </c>
      <c r="V3489" t="s">
        <v>2714</v>
      </c>
      <c r="W3489">
        <v>0.95</v>
      </c>
      <c r="X3489" t="b">
        <v>1</v>
      </c>
      <c r="Y3489" t="s">
        <v>2720</v>
      </c>
    </row>
    <row r="3490" spans="1:25" x14ac:dyDescent="0.35">
      <c r="A3490" t="s">
        <v>3195</v>
      </c>
      <c r="B3490" t="s">
        <v>1527</v>
      </c>
      <c r="C3490" t="s">
        <v>1702</v>
      </c>
      <c r="D3490">
        <v>4.1666666666666699E-2</v>
      </c>
      <c r="E3490">
        <v>-1.5359626946634E-2</v>
      </c>
      <c r="F3490">
        <v>9.8692960279967296E-2</v>
      </c>
      <c r="G3490">
        <v>2</v>
      </c>
      <c r="H3490">
        <v>4.1666666666666699E-2</v>
      </c>
      <c r="I3490">
        <v>48</v>
      </c>
      <c r="J3490" t="s">
        <v>1345</v>
      </c>
      <c r="K3490" t="s">
        <v>2716</v>
      </c>
      <c r="L3490" t="s">
        <v>3197</v>
      </c>
      <c r="N3490" t="s">
        <v>3308</v>
      </c>
      <c r="O3490" t="s">
        <v>3178</v>
      </c>
      <c r="Q3490" t="s">
        <v>3196</v>
      </c>
      <c r="R3490" t="s">
        <v>1345</v>
      </c>
      <c r="T3490" t="s">
        <v>2719</v>
      </c>
      <c r="V3490" t="s">
        <v>2714</v>
      </c>
      <c r="W3490">
        <v>0.95</v>
      </c>
      <c r="X3490" t="b">
        <v>1</v>
      </c>
      <c r="Y3490" t="s">
        <v>2720</v>
      </c>
    </row>
    <row r="3491" spans="1:25" x14ac:dyDescent="0.35">
      <c r="A3491" t="s">
        <v>3195</v>
      </c>
      <c r="B3491" t="s">
        <v>1527</v>
      </c>
      <c r="C3491" t="s">
        <v>1518</v>
      </c>
      <c r="D3491">
        <v>0.58333333333333304</v>
      </c>
      <c r="E3491">
        <v>0.442639440684781</v>
      </c>
      <c r="F3491">
        <v>0.72402722598188496</v>
      </c>
      <c r="G3491">
        <v>28</v>
      </c>
      <c r="H3491">
        <v>0.58333333333333304</v>
      </c>
      <c r="I3491">
        <v>48</v>
      </c>
      <c r="J3491" t="s">
        <v>1345</v>
      </c>
      <c r="K3491" t="s">
        <v>2716</v>
      </c>
      <c r="L3491" t="s">
        <v>2818</v>
      </c>
      <c r="N3491" t="s">
        <v>3308</v>
      </c>
      <c r="O3491" t="s">
        <v>3178</v>
      </c>
      <c r="Q3491" t="s">
        <v>3196</v>
      </c>
      <c r="R3491" t="s">
        <v>1345</v>
      </c>
      <c r="T3491" t="s">
        <v>2719</v>
      </c>
      <c r="V3491" t="s">
        <v>2714</v>
      </c>
      <c r="W3491">
        <v>0.95</v>
      </c>
      <c r="X3491" t="b">
        <v>1</v>
      </c>
      <c r="Y3491" t="s">
        <v>2720</v>
      </c>
    </row>
    <row r="3492" spans="1:25" x14ac:dyDescent="0.35">
      <c r="A3492" t="s">
        <v>3195</v>
      </c>
      <c r="B3492" t="s">
        <v>1527</v>
      </c>
      <c r="C3492" t="s">
        <v>1563</v>
      </c>
      <c r="D3492">
        <v>0.25</v>
      </c>
      <c r="E3492">
        <v>0.126427137910779</v>
      </c>
      <c r="F3492">
        <v>0.37357286208922102</v>
      </c>
      <c r="G3492">
        <v>12</v>
      </c>
      <c r="H3492">
        <v>0.25</v>
      </c>
      <c r="I3492">
        <v>48</v>
      </c>
      <c r="J3492" t="s">
        <v>1345</v>
      </c>
      <c r="K3492" t="s">
        <v>2716</v>
      </c>
      <c r="L3492" t="s">
        <v>2820</v>
      </c>
      <c r="N3492" t="s">
        <v>3308</v>
      </c>
      <c r="O3492" t="s">
        <v>3178</v>
      </c>
      <c r="Q3492" t="s">
        <v>3196</v>
      </c>
      <c r="R3492" t="s">
        <v>1345</v>
      </c>
      <c r="T3492" t="s">
        <v>2719</v>
      </c>
      <c r="V3492" t="s">
        <v>2714</v>
      </c>
      <c r="W3492">
        <v>0.95</v>
      </c>
      <c r="X3492" t="b">
        <v>1</v>
      </c>
      <c r="Y3492" t="s">
        <v>2720</v>
      </c>
    </row>
    <row r="3493" spans="1:25" x14ac:dyDescent="0.35">
      <c r="A3493" t="s">
        <v>3195</v>
      </c>
      <c r="B3493" t="s">
        <v>1497</v>
      </c>
      <c r="C3493" t="s">
        <v>1652</v>
      </c>
      <c r="D3493">
        <v>0.134228187919463</v>
      </c>
      <c r="E3493">
        <v>7.9011094938014004E-2</v>
      </c>
      <c r="F3493">
        <v>0.18944528090091201</v>
      </c>
      <c r="G3493">
        <v>20</v>
      </c>
      <c r="H3493">
        <v>0.134228187919463</v>
      </c>
      <c r="I3493">
        <v>149</v>
      </c>
      <c r="J3493" t="s">
        <v>1345</v>
      </c>
      <c r="K3493" t="s">
        <v>2716</v>
      </c>
      <c r="L3493" t="s">
        <v>2850</v>
      </c>
      <c r="N3493" t="s">
        <v>3308</v>
      </c>
      <c r="O3493" t="s">
        <v>3178</v>
      </c>
      <c r="Q3493" t="s">
        <v>3196</v>
      </c>
      <c r="R3493" t="s">
        <v>1345</v>
      </c>
      <c r="T3493" t="s">
        <v>2719</v>
      </c>
      <c r="V3493" t="s">
        <v>2714</v>
      </c>
      <c r="W3493">
        <v>0.95</v>
      </c>
      <c r="X3493" t="b">
        <v>1</v>
      </c>
      <c r="Y3493" t="s">
        <v>2720</v>
      </c>
    </row>
    <row r="3494" spans="1:25" x14ac:dyDescent="0.35">
      <c r="A3494" t="s">
        <v>3195</v>
      </c>
      <c r="B3494" t="s">
        <v>1497</v>
      </c>
      <c r="C3494" t="s">
        <v>1702</v>
      </c>
      <c r="D3494">
        <v>6.7114093959731499E-3</v>
      </c>
      <c r="E3494">
        <v>-6.5135559676727899E-3</v>
      </c>
      <c r="F3494">
        <v>1.99363747596191E-2</v>
      </c>
      <c r="G3494">
        <v>1</v>
      </c>
      <c r="H3494">
        <v>6.7114093959731499E-3</v>
      </c>
      <c r="I3494">
        <v>149</v>
      </c>
      <c r="J3494" t="s">
        <v>1345</v>
      </c>
      <c r="K3494" t="s">
        <v>2716</v>
      </c>
      <c r="L3494" t="s">
        <v>3197</v>
      </c>
      <c r="N3494" t="s">
        <v>3308</v>
      </c>
      <c r="O3494" t="s">
        <v>3178</v>
      </c>
      <c r="Q3494" t="s">
        <v>3196</v>
      </c>
      <c r="R3494" t="s">
        <v>1345</v>
      </c>
      <c r="T3494" t="s">
        <v>2719</v>
      </c>
      <c r="V3494" t="s">
        <v>2714</v>
      </c>
      <c r="W3494">
        <v>0.95</v>
      </c>
      <c r="X3494" t="b">
        <v>1</v>
      </c>
      <c r="Y3494" t="s">
        <v>2720</v>
      </c>
    </row>
    <row r="3495" spans="1:25" x14ac:dyDescent="0.35">
      <c r="A3495" t="s">
        <v>3195</v>
      </c>
      <c r="B3495" t="s">
        <v>1497</v>
      </c>
      <c r="C3495" t="s">
        <v>1518</v>
      </c>
      <c r="D3495">
        <v>0.61744966442952998</v>
      </c>
      <c r="E3495">
        <v>0.53872786238603398</v>
      </c>
      <c r="F3495">
        <v>0.69617146647302597</v>
      </c>
      <c r="G3495">
        <v>92</v>
      </c>
      <c r="H3495">
        <v>0.61744966442952998</v>
      </c>
      <c r="I3495">
        <v>149</v>
      </c>
      <c r="J3495" t="s">
        <v>1345</v>
      </c>
      <c r="K3495" t="s">
        <v>2716</v>
      </c>
      <c r="L3495" t="s">
        <v>2818</v>
      </c>
      <c r="N3495" t="s">
        <v>3308</v>
      </c>
      <c r="O3495" t="s">
        <v>3178</v>
      </c>
      <c r="Q3495" t="s">
        <v>3196</v>
      </c>
      <c r="R3495" t="s">
        <v>1345</v>
      </c>
      <c r="T3495" t="s">
        <v>2719</v>
      </c>
      <c r="V3495" t="s">
        <v>2714</v>
      </c>
      <c r="W3495">
        <v>0.95</v>
      </c>
      <c r="X3495" t="b">
        <v>1</v>
      </c>
      <c r="Y3495" t="s">
        <v>2720</v>
      </c>
    </row>
    <row r="3496" spans="1:25" x14ac:dyDescent="0.35">
      <c r="A3496" t="s">
        <v>3195</v>
      </c>
      <c r="B3496" t="s">
        <v>1497</v>
      </c>
      <c r="C3496" t="s">
        <v>1563</v>
      </c>
      <c r="D3496">
        <v>0.24161073825503401</v>
      </c>
      <c r="E3496">
        <v>0.17227547677621899</v>
      </c>
      <c r="F3496">
        <v>0.31094599973384801</v>
      </c>
      <c r="G3496">
        <v>36</v>
      </c>
      <c r="H3496">
        <v>0.24161073825503401</v>
      </c>
      <c r="I3496">
        <v>149</v>
      </c>
      <c r="J3496" t="s">
        <v>1345</v>
      </c>
      <c r="K3496" t="s">
        <v>2716</v>
      </c>
      <c r="L3496" t="s">
        <v>2820</v>
      </c>
      <c r="N3496" t="s">
        <v>3308</v>
      </c>
      <c r="O3496" t="s">
        <v>3178</v>
      </c>
      <c r="Q3496" t="s">
        <v>3196</v>
      </c>
      <c r="R3496" t="s">
        <v>1345</v>
      </c>
      <c r="T3496" t="s">
        <v>2719</v>
      </c>
      <c r="V3496" t="s">
        <v>2714</v>
      </c>
      <c r="W3496">
        <v>0.95</v>
      </c>
      <c r="X3496" t="b">
        <v>1</v>
      </c>
      <c r="Y3496" t="s">
        <v>2720</v>
      </c>
    </row>
    <row r="3497" spans="1:25" x14ac:dyDescent="0.35">
      <c r="A3497" t="s">
        <v>3198</v>
      </c>
      <c r="B3497" t="s">
        <v>1527</v>
      </c>
      <c r="C3497" t="s">
        <v>1564</v>
      </c>
      <c r="D3497">
        <v>0.54545454545454497</v>
      </c>
      <c r="E3497">
        <v>0.241914289902255</v>
      </c>
      <c r="F3497">
        <v>0.848994801006835</v>
      </c>
      <c r="G3497">
        <v>6</v>
      </c>
      <c r="H3497">
        <v>0.54545454545454497</v>
      </c>
      <c r="I3497">
        <v>11</v>
      </c>
      <c r="J3497" t="s">
        <v>1346</v>
      </c>
      <c r="K3497" t="s">
        <v>2716</v>
      </c>
      <c r="L3497" t="s">
        <v>3046</v>
      </c>
      <c r="N3497" t="s">
        <v>3308</v>
      </c>
      <c r="O3497" t="s">
        <v>3178</v>
      </c>
      <c r="Q3497" t="s">
        <v>3199</v>
      </c>
      <c r="R3497" t="s">
        <v>1346</v>
      </c>
      <c r="S3497" t="s">
        <v>1496</v>
      </c>
      <c r="T3497" t="s">
        <v>2719</v>
      </c>
      <c r="V3497" t="s">
        <v>2714</v>
      </c>
      <c r="W3497">
        <v>0.95</v>
      </c>
      <c r="X3497" t="b">
        <v>1</v>
      </c>
      <c r="Y3497" t="s">
        <v>2720</v>
      </c>
    </row>
    <row r="3498" spans="1:25" x14ac:dyDescent="0.35">
      <c r="A3498" t="s">
        <v>3198</v>
      </c>
      <c r="B3498" t="s">
        <v>1527</v>
      </c>
      <c r="C3498" t="s">
        <v>1510</v>
      </c>
      <c r="D3498">
        <v>9.0909090909090898E-2</v>
      </c>
      <c r="E3498">
        <v>-8.4339957343911504E-2</v>
      </c>
      <c r="F3498">
        <v>0.26615813916209302</v>
      </c>
      <c r="G3498">
        <v>1</v>
      </c>
      <c r="H3498">
        <v>9.0909090909090898E-2</v>
      </c>
      <c r="I3498">
        <v>11</v>
      </c>
      <c r="J3498" t="s">
        <v>1346</v>
      </c>
      <c r="K3498" t="s">
        <v>2716</v>
      </c>
      <c r="L3498" t="s">
        <v>3051</v>
      </c>
      <c r="N3498" t="s">
        <v>3308</v>
      </c>
      <c r="O3498" t="s">
        <v>3178</v>
      </c>
      <c r="Q3498" t="s">
        <v>3199</v>
      </c>
      <c r="R3498" t="s">
        <v>1346</v>
      </c>
      <c r="S3498" t="s">
        <v>1496</v>
      </c>
      <c r="T3498" t="s">
        <v>2719</v>
      </c>
      <c r="V3498" t="s">
        <v>2714</v>
      </c>
      <c r="W3498">
        <v>0.95</v>
      </c>
      <c r="X3498" t="b">
        <v>1</v>
      </c>
      <c r="Y3498" t="s">
        <v>2720</v>
      </c>
    </row>
    <row r="3499" spans="1:25" x14ac:dyDescent="0.35">
      <c r="A3499" t="s">
        <v>3198</v>
      </c>
      <c r="B3499" t="s">
        <v>1527</v>
      </c>
      <c r="C3499" t="s">
        <v>1558</v>
      </c>
      <c r="D3499">
        <v>0.36363636363636398</v>
      </c>
      <c r="E3499">
        <v>7.0388616913506605E-2</v>
      </c>
      <c r="F3499">
        <v>0.65688411035922101</v>
      </c>
      <c r="G3499">
        <v>4</v>
      </c>
      <c r="H3499">
        <v>0.36363636363636398</v>
      </c>
      <c r="I3499">
        <v>11</v>
      </c>
      <c r="J3499" t="s">
        <v>1346</v>
      </c>
      <c r="K3499" t="s">
        <v>2716</v>
      </c>
      <c r="L3499" t="s">
        <v>3052</v>
      </c>
      <c r="N3499" t="s">
        <v>3308</v>
      </c>
      <c r="O3499" t="s">
        <v>3178</v>
      </c>
      <c r="Q3499" t="s">
        <v>3199</v>
      </c>
      <c r="R3499" t="s">
        <v>1346</v>
      </c>
      <c r="S3499" t="s">
        <v>1496</v>
      </c>
      <c r="T3499" t="s">
        <v>2719</v>
      </c>
      <c r="V3499" t="s">
        <v>2714</v>
      </c>
      <c r="W3499">
        <v>0.95</v>
      </c>
      <c r="X3499" t="b">
        <v>1</v>
      </c>
      <c r="Y3499" t="s">
        <v>2720</v>
      </c>
    </row>
    <row r="3500" spans="1:25" x14ac:dyDescent="0.35">
      <c r="A3500" t="s">
        <v>3198</v>
      </c>
      <c r="B3500" t="s">
        <v>1497</v>
      </c>
      <c r="C3500" t="s">
        <v>1564</v>
      </c>
      <c r="D3500">
        <v>0.51515151515151503</v>
      </c>
      <c r="E3500">
        <v>0.339254593900643</v>
      </c>
      <c r="F3500">
        <v>0.691048436402388</v>
      </c>
      <c r="G3500">
        <v>17</v>
      </c>
      <c r="H3500">
        <v>0.51515151515151503</v>
      </c>
      <c r="I3500">
        <v>33</v>
      </c>
      <c r="J3500" t="s">
        <v>1346</v>
      </c>
      <c r="K3500" t="s">
        <v>2716</v>
      </c>
      <c r="L3500" t="s">
        <v>3046</v>
      </c>
      <c r="N3500" t="s">
        <v>3308</v>
      </c>
      <c r="O3500" t="s">
        <v>3178</v>
      </c>
      <c r="Q3500" t="s">
        <v>3199</v>
      </c>
      <c r="R3500" t="s">
        <v>1346</v>
      </c>
      <c r="S3500" t="s">
        <v>1496</v>
      </c>
      <c r="T3500" t="s">
        <v>2719</v>
      </c>
      <c r="V3500" t="s">
        <v>2714</v>
      </c>
      <c r="W3500">
        <v>0.95</v>
      </c>
      <c r="X3500" t="b">
        <v>1</v>
      </c>
      <c r="Y3500" t="s">
        <v>2720</v>
      </c>
    </row>
    <row r="3501" spans="1:25" x14ac:dyDescent="0.35">
      <c r="A3501" t="s">
        <v>3198</v>
      </c>
      <c r="B3501" t="s">
        <v>1497</v>
      </c>
      <c r="C3501" t="s">
        <v>1580</v>
      </c>
      <c r="D3501">
        <v>6.0606060606060601E-2</v>
      </c>
      <c r="E3501">
        <v>-2.3372732851136099E-2</v>
      </c>
      <c r="F3501">
        <v>0.144584854063257</v>
      </c>
      <c r="G3501">
        <v>2</v>
      </c>
      <c r="H3501">
        <v>6.0606060606060601E-2</v>
      </c>
      <c r="I3501">
        <v>33</v>
      </c>
      <c r="J3501" t="s">
        <v>1346</v>
      </c>
      <c r="K3501" t="s">
        <v>2716</v>
      </c>
      <c r="L3501" t="s">
        <v>3049</v>
      </c>
      <c r="N3501" t="s">
        <v>3308</v>
      </c>
      <c r="O3501" t="s">
        <v>3178</v>
      </c>
      <c r="Q3501" t="s">
        <v>3199</v>
      </c>
      <c r="R3501" t="s">
        <v>1346</v>
      </c>
      <c r="S3501" t="s">
        <v>1496</v>
      </c>
      <c r="T3501" t="s">
        <v>2719</v>
      </c>
      <c r="V3501" t="s">
        <v>2714</v>
      </c>
      <c r="W3501">
        <v>0.95</v>
      </c>
      <c r="X3501" t="b">
        <v>1</v>
      </c>
      <c r="Y3501" t="s">
        <v>2720</v>
      </c>
    </row>
    <row r="3502" spans="1:25" x14ac:dyDescent="0.35">
      <c r="A3502" t="s">
        <v>3198</v>
      </c>
      <c r="B3502" t="s">
        <v>1497</v>
      </c>
      <c r="C3502" t="s">
        <v>1558</v>
      </c>
      <c r="D3502">
        <v>0.42424242424242398</v>
      </c>
      <c r="E3502">
        <v>0.25029636096510199</v>
      </c>
      <c r="F3502">
        <v>0.59818848751974696</v>
      </c>
      <c r="G3502">
        <v>14</v>
      </c>
      <c r="H3502">
        <v>0.42424242424242398</v>
      </c>
      <c r="I3502">
        <v>33</v>
      </c>
      <c r="J3502" t="s">
        <v>1346</v>
      </c>
      <c r="K3502" t="s">
        <v>2716</v>
      </c>
      <c r="L3502" t="s">
        <v>3052</v>
      </c>
      <c r="N3502" t="s">
        <v>3308</v>
      </c>
      <c r="O3502" t="s">
        <v>3178</v>
      </c>
      <c r="Q3502" t="s">
        <v>3199</v>
      </c>
      <c r="R3502" t="s">
        <v>1346</v>
      </c>
      <c r="S3502" t="s">
        <v>1496</v>
      </c>
      <c r="T3502" t="s">
        <v>2719</v>
      </c>
      <c r="V3502" t="s">
        <v>2714</v>
      </c>
      <c r="W3502">
        <v>0.95</v>
      </c>
      <c r="X3502" t="b">
        <v>1</v>
      </c>
      <c r="Y3502" t="s">
        <v>2720</v>
      </c>
    </row>
    <row r="3503" spans="1:25" x14ac:dyDescent="0.35">
      <c r="A3503" t="s">
        <v>3200</v>
      </c>
      <c r="B3503" t="s">
        <v>1527</v>
      </c>
      <c r="C3503" t="s">
        <v>1541</v>
      </c>
      <c r="D3503">
        <v>1</v>
      </c>
      <c r="E3503" t="e">
        <v>#NUM!</v>
      </c>
      <c r="F3503" t="e">
        <v>#NUM!</v>
      </c>
      <c r="G3503">
        <v>1</v>
      </c>
      <c r="H3503">
        <v>1</v>
      </c>
      <c r="I3503">
        <v>1</v>
      </c>
      <c r="J3503" t="s">
        <v>1347</v>
      </c>
      <c r="K3503" t="s">
        <v>2786</v>
      </c>
      <c r="L3503" t="s">
        <v>3185</v>
      </c>
      <c r="N3503" t="s">
        <v>3308</v>
      </c>
      <c r="O3503" t="s">
        <v>3178</v>
      </c>
      <c r="Q3503" t="s">
        <v>3201</v>
      </c>
      <c r="R3503" t="s">
        <v>1347</v>
      </c>
      <c r="S3503" t="s">
        <v>1496</v>
      </c>
      <c r="T3503" t="s">
        <v>2719</v>
      </c>
      <c r="V3503" t="s">
        <v>2714</v>
      </c>
      <c r="W3503">
        <v>0.95</v>
      </c>
      <c r="X3503" t="b">
        <v>1</v>
      </c>
      <c r="Y3503" t="s">
        <v>2720</v>
      </c>
    </row>
    <row r="3504" spans="1:25" x14ac:dyDescent="0.35">
      <c r="A3504" t="s">
        <v>3200</v>
      </c>
      <c r="B3504" t="s">
        <v>1527</v>
      </c>
      <c r="C3504" t="s">
        <v>1745</v>
      </c>
      <c r="D3504">
        <v>1</v>
      </c>
      <c r="E3504" t="e">
        <v>#NUM!</v>
      </c>
      <c r="F3504" t="e">
        <v>#NUM!</v>
      </c>
      <c r="G3504">
        <v>1</v>
      </c>
      <c r="H3504">
        <v>1</v>
      </c>
      <c r="I3504">
        <v>1</v>
      </c>
      <c r="J3504" t="s">
        <v>1347</v>
      </c>
      <c r="K3504" t="s">
        <v>2786</v>
      </c>
      <c r="L3504" t="s">
        <v>3188</v>
      </c>
      <c r="N3504" t="s">
        <v>3308</v>
      </c>
      <c r="O3504" t="s">
        <v>3178</v>
      </c>
      <c r="Q3504" t="s">
        <v>3201</v>
      </c>
      <c r="R3504" t="s">
        <v>1347</v>
      </c>
      <c r="S3504" t="s">
        <v>1496</v>
      </c>
      <c r="T3504" t="s">
        <v>2719</v>
      </c>
      <c r="V3504" t="s">
        <v>2714</v>
      </c>
      <c r="W3504">
        <v>0.95</v>
      </c>
      <c r="X3504" t="b">
        <v>1</v>
      </c>
      <c r="Y3504" t="s">
        <v>2720</v>
      </c>
    </row>
    <row r="3505" spans="1:25" x14ac:dyDescent="0.35">
      <c r="A3505" t="s">
        <v>3200</v>
      </c>
      <c r="B3505" t="s">
        <v>1527</v>
      </c>
      <c r="C3505" t="s">
        <v>1651</v>
      </c>
      <c r="D3505">
        <v>1</v>
      </c>
      <c r="E3505" t="e">
        <v>#NUM!</v>
      </c>
      <c r="F3505" t="e">
        <v>#NUM!</v>
      </c>
      <c r="G3505">
        <v>1</v>
      </c>
      <c r="H3505">
        <v>1</v>
      </c>
      <c r="I3505">
        <v>1</v>
      </c>
      <c r="J3505" t="s">
        <v>1347</v>
      </c>
      <c r="K3505" t="s">
        <v>2786</v>
      </c>
      <c r="L3505" t="s">
        <v>3189</v>
      </c>
      <c r="N3505" t="s">
        <v>3308</v>
      </c>
      <c r="O3505" t="s">
        <v>3178</v>
      </c>
      <c r="Q3505" t="s">
        <v>3201</v>
      </c>
      <c r="R3505" t="s">
        <v>1347</v>
      </c>
      <c r="S3505" t="s">
        <v>1496</v>
      </c>
      <c r="T3505" t="s">
        <v>2719</v>
      </c>
      <c r="V3505" t="s">
        <v>2714</v>
      </c>
      <c r="W3505">
        <v>0.95</v>
      </c>
      <c r="X3505" t="b">
        <v>1</v>
      </c>
      <c r="Y3505" t="s">
        <v>2720</v>
      </c>
    </row>
    <row r="3506" spans="1:25" x14ac:dyDescent="0.35">
      <c r="A3506" t="s">
        <v>3202</v>
      </c>
      <c r="B3506" t="s">
        <v>1527</v>
      </c>
      <c r="C3506" t="s">
        <v>1541</v>
      </c>
      <c r="D3506">
        <v>0.24324324324324301</v>
      </c>
      <c r="E3506">
        <v>0.103534872900488</v>
      </c>
      <c r="F3506">
        <v>0.382951613585999</v>
      </c>
      <c r="G3506">
        <v>9</v>
      </c>
      <c r="H3506">
        <v>0.24324324324324301</v>
      </c>
      <c r="I3506">
        <v>37</v>
      </c>
      <c r="J3506" t="s">
        <v>1360</v>
      </c>
      <c r="K3506" t="s">
        <v>2786</v>
      </c>
      <c r="L3506" t="s">
        <v>3185</v>
      </c>
      <c r="N3506" t="s">
        <v>3308</v>
      </c>
      <c r="O3506" t="s">
        <v>3178</v>
      </c>
      <c r="Q3506" t="s">
        <v>3203</v>
      </c>
      <c r="R3506" t="s">
        <v>1360</v>
      </c>
      <c r="S3506" t="s">
        <v>1496</v>
      </c>
      <c r="T3506" t="s">
        <v>2719</v>
      </c>
      <c r="V3506" t="s">
        <v>2714</v>
      </c>
      <c r="W3506">
        <v>0.95</v>
      </c>
      <c r="X3506" t="b">
        <v>1</v>
      </c>
      <c r="Y3506" t="s">
        <v>2720</v>
      </c>
    </row>
    <row r="3507" spans="1:25" x14ac:dyDescent="0.35">
      <c r="A3507" t="s">
        <v>3202</v>
      </c>
      <c r="B3507" t="s">
        <v>1497</v>
      </c>
      <c r="C3507" t="s">
        <v>1541</v>
      </c>
      <c r="D3507">
        <v>0.27586206896551702</v>
      </c>
      <c r="E3507">
        <v>0.19366574582625801</v>
      </c>
      <c r="F3507">
        <v>0.35805839210477702</v>
      </c>
      <c r="G3507">
        <v>32</v>
      </c>
      <c r="H3507">
        <v>0.27586206896551702</v>
      </c>
      <c r="I3507">
        <v>116</v>
      </c>
      <c r="J3507" t="s">
        <v>1360</v>
      </c>
      <c r="K3507" t="s">
        <v>2786</v>
      </c>
      <c r="L3507" t="s">
        <v>3185</v>
      </c>
      <c r="N3507" t="s">
        <v>3308</v>
      </c>
      <c r="O3507" t="s">
        <v>3178</v>
      </c>
      <c r="Q3507" t="s">
        <v>3203</v>
      </c>
      <c r="R3507" t="s">
        <v>1360</v>
      </c>
      <c r="S3507" t="s">
        <v>1496</v>
      </c>
      <c r="T3507" t="s">
        <v>2719</v>
      </c>
      <c r="V3507" t="s">
        <v>2714</v>
      </c>
      <c r="W3507">
        <v>0.95</v>
      </c>
      <c r="X3507" t="b">
        <v>1</v>
      </c>
      <c r="Y3507" t="s">
        <v>2720</v>
      </c>
    </row>
    <row r="3508" spans="1:25" x14ac:dyDescent="0.35">
      <c r="A3508" t="s">
        <v>3202</v>
      </c>
      <c r="B3508" t="s">
        <v>1527</v>
      </c>
      <c r="C3508" t="s">
        <v>1915</v>
      </c>
      <c r="D3508">
        <v>8.1081081081081099E-2</v>
      </c>
      <c r="E3508">
        <v>-7.8026429425643203E-3</v>
      </c>
      <c r="F3508">
        <v>0.169964805104727</v>
      </c>
      <c r="G3508">
        <v>3</v>
      </c>
      <c r="H3508">
        <v>8.1081081081081099E-2</v>
      </c>
      <c r="I3508">
        <v>37</v>
      </c>
      <c r="J3508" t="s">
        <v>1360</v>
      </c>
      <c r="K3508" t="s">
        <v>2786</v>
      </c>
      <c r="L3508" t="s">
        <v>3187</v>
      </c>
      <c r="N3508" t="s">
        <v>3308</v>
      </c>
      <c r="O3508" t="s">
        <v>3178</v>
      </c>
      <c r="Q3508" t="s">
        <v>3203</v>
      </c>
      <c r="R3508" t="s">
        <v>1360</v>
      </c>
      <c r="S3508" t="s">
        <v>1496</v>
      </c>
      <c r="T3508" t="s">
        <v>2719</v>
      </c>
      <c r="V3508" t="s">
        <v>2714</v>
      </c>
      <c r="W3508">
        <v>0.95</v>
      </c>
      <c r="X3508" t="b">
        <v>1</v>
      </c>
      <c r="Y3508" t="s">
        <v>2720</v>
      </c>
    </row>
    <row r="3509" spans="1:25" x14ac:dyDescent="0.35">
      <c r="A3509" t="s">
        <v>3202</v>
      </c>
      <c r="B3509" t="s">
        <v>1497</v>
      </c>
      <c r="C3509" t="s">
        <v>1915</v>
      </c>
      <c r="D3509">
        <v>2.5862068965517199E-2</v>
      </c>
      <c r="E3509">
        <v>-3.32816713578772E-3</v>
      </c>
      <c r="F3509">
        <v>5.5052305066822203E-2</v>
      </c>
      <c r="G3509">
        <v>3</v>
      </c>
      <c r="H3509">
        <v>2.5862068965517199E-2</v>
      </c>
      <c r="I3509">
        <v>116</v>
      </c>
      <c r="J3509" t="s">
        <v>1360</v>
      </c>
      <c r="K3509" t="s">
        <v>2786</v>
      </c>
      <c r="L3509" t="s">
        <v>3187</v>
      </c>
      <c r="N3509" t="s">
        <v>3308</v>
      </c>
      <c r="O3509" t="s">
        <v>3178</v>
      </c>
      <c r="Q3509" t="s">
        <v>3203</v>
      </c>
      <c r="R3509" t="s">
        <v>1360</v>
      </c>
      <c r="S3509" t="s">
        <v>1496</v>
      </c>
      <c r="T3509" t="s">
        <v>2719</v>
      </c>
      <c r="V3509" t="s">
        <v>2714</v>
      </c>
      <c r="W3509">
        <v>0.95</v>
      </c>
      <c r="X3509" t="b">
        <v>1</v>
      </c>
      <c r="Y3509" t="s">
        <v>2720</v>
      </c>
    </row>
    <row r="3510" spans="1:25" x14ac:dyDescent="0.35">
      <c r="A3510" t="s">
        <v>3202</v>
      </c>
      <c r="B3510" t="s">
        <v>1497</v>
      </c>
      <c r="C3510" t="s">
        <v>3204</v>
      </c>
      <c r="D3510">
        <v>1.72413793103448E-2</v>
      </c>
      <c r="E3510">
        <v>-6.69757534656197E-3</v>
      </c>
      <c r="F3510">
        <v>4.1180333967251598E-2</v>
      </c>
      <c r="G3510">
        <v>2</v>
      </c>
      <c r="H3510">
        <v>1.72413793103448E-2</v>
      </c>
      <c r="I3510">
        <v>116</v>
      </c>
      <c r="J3510" t="s">
        <v>1360</v>
      </c>
      <c r="K3510" t="s">
        <v>2786</v>
      </c>
      <c r="L3510" t="s">
        <v>3205</v>
      </c>
      <c r="N3510" t="s">
        <v>3308</v>
      </c>
      <c r="O3510" t="s">
        <v>3178</v>
      </c>
      <c r="Q3510" t="s">
        <v>3203</v>
      </c>
      <c r="R3510" t="s">
        <v>1360</v>
      </c>
      <c r="S3510" t="s">
        <v>1496</v>
      </c>
      <c r="T3510" t="s">
        <v>2719</v>
      </c>
      <c r="V3510" t="s">
        <v>2714</v>
      </c>
      <c r="W3510">
        <v>0.95</v>
      </c>
      <c r="X3510" t="b">
        <v>1</v>
      </c>
      <c r="Y3510" t="s">
        <v>2720</v>
      </c>
    </row>
    <row r="3511" spans="1:25" x14ac:dyDescent="0.35">
      <c r="A3511" t="s">
        <v>3202</v>
      </c>
      <c r="B3511" t="s">
        <v>1527</v>
      </c>
      <c r="C3511" t="s">
        <v>1745</v>
      </c>
      <c r="D3511">
        <v>0.62162162162162204</v>
      </c>
      <c r="E3511">
        <v>0.46369691011008202</v>
      </c>
      <c r="F3511">
        <v>0.77954633313316202</v>
      </c>
      <c r="G3511">
        <v>23</v>
      </c>
      <c r="H3511">
        <v>0.62162162162162204</v>
      </c>
      <c r="I3511">
        <v>37</v>
      </c>
      <c r="J3511" t="s">
        <v>1360</v>
      </c>
      <c r="K3511" t="s">
        <v>2786</v>
      </c>
      <c r="L3511" t="s">
        <v>3188</v>
      </c>
      <c r="N3511" t="s">
        <v>3308</v>
      </c>
      <c r="O3511" t="s">
        <v>3178</v>
      </c>
      <c r="Q3511" t="s">
        <v>3203</v>
      </c>
      <c r="R3511" t="s">
        <v>1360</v>
      </c>
      <c r="S3511" t="s">
        <v>1496</v>
      </c>
      <c r="T3511" t="s">
        <v>2719</v>
      </c>
      <c r="V3511" t="s">
        <v>2714</v>
      </c>
      <c r="W3511">
        <v>0.95</v>
      </c>
      <c r="X3511" t="b">
        <v>1</v>
      </c>
      <c r="Y3511" t="s">
        <v>2720</v>
      </c>
    </row>
    <row r="3512" spans="1:25" x14ac:dyDescent="0.35">
      <c r="A3512" t="s">
        <v>3202</v>
      </c>
      <c r="B3512" t="s">
        <v>1497</v>
      </c>
      <c r="C3512" t="s">
        <v>1745</v>
      </c>
      <c r="D3512">
        <v>0.78448275862068995</v>
      </c>
      <c r="E3512">
        <v>0.70886418882304902</v>
      </c>
      <c r="F3512">
        <v>0.86010132841832998</v>
      </c>
      <c r="G3512">
        <v>91</v>
      </c>
      <c r="H3512">
        <v>0.78448275862068995</v>
      </c>
      <c r="I3512">
        <v>116</v>
      </c>
      <c r="J3512" t="s">
        <v>1360</v>
      </c>
      <c r="K3512" t="s">
        <v>2786</v>
      </c>
      <c r="L3512" t="s">
        <v>3188</v>
      </c>
      <c r="N3512" t="s">
        <v>3308</v>
      </c>
      <c r="O3512" t="s">
        <v>3178</v>
      </c>
      <c r="Q3512" t="s">
        <v>3203</v>
      </c>
      <c r="R3512" t="s">
        <v>1360</v>
      </c>
      <c r="S3512" t="s">
        <v>1496</v>
      </c>
      <c r="T3512" t="s">
        <v>2719</v>
      </c>
      <c r="V3512" t="s">
        <v>2714</v>
      </c>
      <c r="W3512">
        <v>0.95</v>
      </c>
      <c r="X3512" t="b">
        <v>1</v>
      </c>
      <c r="Y3512" t="s">
        <v>2720</v>
      </c>
    </row>
    <row r="3513" spans="1:25" x14ac:dyDescent="0.35">
      <c r="A3513" t="s">
        <v>3202</v>
      </c>
      <c r="B3513" t="s">
        <v>1527</v>
      </c>
      <c r="C3513" t="s">
        <v>1651</v>
      </c>
      <c r="D3513">
        <v>0.59459459459459496</v>
      </c>
      <c r="E3513">
        <v>0.43472012144601002</v>
      </c>
      <c r="F3513">
        <v>0.75446906774317901</v>
      </c>
      <c r="G3513">
        <v>22</v>
      </c>
      <c r="H3513">
        <v>0.59459459459459496</v>
      </c>
      <c r="I3513">
        <v>37</v>
      </c>
      <c r="J3513" t="s">
        <v>1360</v>
      </c>
      <c r="K3513" t="s">
        <v>2786</v>
      </c>
      <c r="L3513" t="s">
        <v>3189</v>
      </c>
      <c r="N3513" t="s">
        <v>3308</v>
      </c>
      <c r="O3513" t="s">
        <v>3178</v>
      </c>
      <c r="Q3513" t="s">
        <v>3203</v>
      </c>
      <c r="R3513" t="s">
        <v>1360</v>
      </c>
      <c r="S3513" t="s">
        <v>1496</v>
      </c>
      <c r="T3513" t="s">
        <v>2719</v>
      </c>
      <c r="V3513" t="s">
        <v>2714</v>
      </c>
      <c r="W3513">
        <v>0.95</v>
      </c>
      <c r="X3513" t="b">
        <v>1</v>
      </c>
      <c r="Y3513" t="s">
        <v>2720</v>
      </c>
    </row>
    <row r="3514" spans="1:25" x14ac:dyDescent="0.35">
      <c r="A3514" t="s">
        <v>3202</v>
      </c>
      <c r="B3514" t="s">
        <v>1497</v>
      </c>
      <c r="C3514" t="s">
        <v>1651</v>
      </c>
      <c r="D3514">
        <v>0.57758620689655205</v>
      </c>
      <c r="E3514">
        <v>0.48674702798763703</v>
      </c>
      <c r="F3514">
        <v>0.66842538580546595</v>
      </c>
      <c r="G3514">
        <v>67</v>
      </c>
      <c r="H3514">
        <v>0.57758620689655205</v>
      </c>
      <c r="I3514">
        <v>116</v>
      </c>
      <c r="J3514" t="s">
        <v>1360</v>
      </c>
      <c r="K3514" t="s">
        <v>2786</v>
      </c>
      <c r="L3514" t="s">
        <v>3189</v>
      </c>
      <c r="N3514" t="s">
        <v>3308</v>
      </c>
      <c r="O3514" t="s">
        <v>3178</v>
      </c>
      <c r="Q3514" t="s">
        <v>3203</v>
      </c>
      <c r="R3514" t="s">
        <v>1360</v>
      </c>
      <c r="S3514" t="s">
        <v>1496</v>
      </c>
      <c r="T3514" t="s">
        <v>2719</v>
      </c>
      <c r="V3514" t="s">
        <v>2714</v>
      </c>
      <c r="W3514">
        <v>0.95</v>
      </c>
      <c r="X3514" t="b">
        <v>1</v>
      </c>
      <c r="Y3514" t="s">
        <v>2720</v>
      </c>
    </row>
    <row r="3515" spans="1:25" x14ac:dyDescent="0.35">
      <c r="A3515" t="s">
        <v>3202</v>
      </c>
      <c r="B3515" t="s">
        <v>1527</v>
      </c>
      <c r="C3515" t="s">
        <v>3190</v>
      </c>
      <c r="D3515">
        <v>8.1081081081081099E-2</v>
      </c>
      <c r="E3515">
        <v>-7.8026429425643203E-3</v>
      </c>
      <c r="F3515">
        <v>0.169964805104727</v>
      </c>
      <c r="G3515">
        <v>3</v>
      </c>
      <c r="H3515">
        <v>8.1081081081081099E-2</v>
      </c>
      <c r="I3515">
        <v>37</v>
      </c>
      <c r="J3515" t="s">
        <v>1360</v>
      </c>
      <c r="K3515" t="s">
        <v>2786</v>
      </c>
      <c r="L3515" t="s">
        <v>3191</v>
      </c>
      <c r="N3515" t="s">
        <v>3308</v>
      </c>
      <c r="O3515" t="s">
        <v>3178</v>
      </c>
      <c r="Q3515" t="s">
        <v>3203</v>
      </c>
      <c r="R3515" t="s">
        <v>1360</v>
      </c>
      <c r="S3515" t="s">
        <v>1496</v>
      </c>
      <c r="T3515" t="s">
        <v>2719</v>
      </c>
      <c r="V3515" t="s">
        <v>2714</v>
      </c>
      <c r="W3515">
        <v>0.95</v>
      </c>
      <c r="X3515" t="b">
        <v>1</v>
      </c>
      <c r="Y3515" t="s">
        <v>2720</v>
      </c>
    </row>
    <row r="3516" spans="1:25" x14ac:dyDescent="0.35">
      <c r="A3516" t="s">
        <v>3202</v>
      </c>
      <c r="B3516" t="s">
        <v>1497</v>
      </c>
      <c r="C3516" t="s">
        <v>3190</v>
      </c>
      <c r="D3516">
        <v>8.6206896551724102E-2</v>
      </c>
      <c r="E3516">
        <v>3.4590142375316102E-2</v>
      </c>
      <c r="F3516">
        <v>0.13782365072813199</v>
      </c>
      <c r="G3516">
        <v>10</v>
      </c>
      <c r="H3516">
        <v>8.6206896551724102E-2</v>
      </c>
      <c r="I3516">
        <v>116</v>
      </c>
      <c r="J3516" t="s">
        <v>1360</v>
      </c>
      <c r="K3516" t="s">
        <v>2786</v>
      </c>
      <c r="L3516" t="s">
        <v>3191</v>
      </c>
      <c r="N3516" t="s">
        <v>3308</v>
      </c>
      <c r="O3516" t="s">
        <v>3178</v>
      </c>
      <c r="Q3516" t="s">
        <v>3203</v>
      </c>
      <c r="R3516" t="s">
        <v>1360</v>
      </c>
      <c r="S3516" t="s">
        <v>1496</v>
      </c>
      <c r="T3516" t="s">
        <v>2719</v>
      </c>
      <c r="V3516" t="s">
        <v>2714</v>
      </c>
      <c r="W3516">
        <v>0.95</v>
      </c>
      <c r="X3516" t="b">
        <v>1</v>
      </c>
      <c r="Y3516" t="s">
        <v>2720</v>
      </c>
    </row>
    <row r="3517" spans="1:25" x14ac:dyDescent="0.35">
      <c r="A3517" t="s">
        <v>3202</v>
      </c>
      <c r="B3517" t="s">
        <v>1527</v>
      </c>
      <c r="C3517" t="s">
        <v>3192</v>
      </c>
      <c r="D3517">
        <v>2.7027027027027001E-2</v>
      </c>
      <c r="E3517">
        <v>-2.5777773544550499E-2</v>
      </c>
      <c r="F3517">
        <v>7.9831827598604604E-2</v>
      </c>
      <c r="G3517">
        <v>1</v>
      </c>
      <c r="H3517">
        <v>2.7027027027027001E-2</v>
      </c>
      <c r="I3517">
        <v>37</v>
      </c>
      <c r="J3517" t="s">
        <v>1360</v>
      </c>
      <c r="K3517" t="s">
        <v>2786</v>
      </c>
      <c r="L3517" t="s">
        <v>3193</v>
      </c>
      <c r="N3517" t="s">
        <v>3308</v>
      </c>
      <c r="O3517" t="s">
        <v>3178</v>
      </c>
      <c r="Q3517" t="s">
        <v>3203</v>
      </c>
      <c r="R3517" t="s">
        <v>1360</v>
      </c>
      <c r="S3517" t="s">
        <v>1496</v>
      </c>
      <c r="T3517" t="s">
        <v>2719</v>
      </c>
      <c r="V3517" t="s">
        <v>2714</v>
      </c>
      <c r="W3517">
        <v>0.95</v>
      </c>
      <c r="X3517" t="b">
        <v>1</v>
      </c>
      <c r="Y3517" t="s">
        <v>2720</v>
      </c>
    </row>
    <row r="3518" spans="1:25" x14ac:dyDescent="0.35">
      <c r="A3518" t="s">
        <v>3202</v>
      </c>
      <c r="B3518" t="s">
        <v>1497</v>
      </c>
      <c r="C3518" t="s">
        <v>3192</v>
      </c>
      <c r="D3518">
        <v>1.72413793103448E-2</v>
      </c>
      <c r="E3518">
        <v>-6.6975753465620003E-3</v>
      </c>
      <c r="F3518">
        <v>4.1180333967251702E-2</v>
      </c>
      <c r="G3518">
        <v>2</v>
      </c>
      <c r="H3518">
        <v>1.72413793103448E-2</v>
      </c>
      <c r="I3518">
        <v>116</v>
      </c>
      <c r="J3518" t="s">
        <v>1360</v>
      </c>
      <c r="K3518" t="s">
        <v>2786</v>
      </c>
      <c r="L3518" t="s">
        <v>3193</v>
      </c>
      <c r="N3518" t="s">
        <v>3308</v>
      </c>
      <c r="O3518" t="s">
        <v>3178</v>
      </c>
      <c r="Q3518" t="s">
        <v>3203</v>
      </c>
      <c r="R3518" t="s">
        <v>1360</v>
      </c>
      <c r="S3518" t="s">
        <v>1496</v>
      </c>
      <c r="T3518" t="s">
        <v>2719</v>
      </c>
      <c r="V3518" t="s">
        <v>2714</v>
      </c>
      <c r="W3518">
        <v>0.95</v>
      </c>
      <c r="X3518" t="b">
        <v>1</v>
      </c>
      <c r="Y3518" t="s">
        <v>2720</v>
      </c>
    </row>
    <row r="3519" spans="1:25" x14ac:dyDescent="0.35">
      <c r="A3519" t="s">
        <v>3202</v>
      </c>
      <c r="B3519" t="s">
        <v>1527</v>
      </c>
      <c r="C3519" t="s">
        <v>1603</v>
      </c>
      <c r="D3519">
        <v>0.24324324324324301</v>
      </c>
      <c r="E3519">
        <v>0.103534872900488</v>
      </c>
      <c r="F3519">
        <v>0.382951613585999</v>
      </c>
      <c r="G3519">
        <v>9</v>
      </c>
      <c r="H3519">
        <v>0.24324324324324301</v>
      </c>
      <c r="I3519">
        <v>37</v>
      </c>
      <c r="J3519" t="s">
        <v>1360</v>
      </c>
      <c r="K3519" t="s">
        <v>2786</v>
      </c>
      <c r="L3519" t="s">
        <v>3194</v>
      </c>
      <c r="N3519" t="s">
        <v>3308</v>
      </c>
      <c r="O3519" t="s">
        <v>3178</v>
      </c>
      <c r="Q3519" t="s">
        <v>3203</v>
      </c>
      <c r="R3519" t="s">
        <v>1360</v>
      </c>
      <c r="S3519" t="s">
        <v>1496</v>
      </c>
      <c r="T3519" t="s">
        <v>2719</v>
      </c>
      <c r="V3519" t="s">
        <v>2714</v>
      </c>
      <c r="W3519">
        <v>0.95</v>
      </c>
      <c r="X3519" t="b">
        <v>1</v>
      </c>
      <c r="Y3519" t="s">
        <v>2720</v>
      </c>
    </row>
    <row r="3520" spans="1:25" x14ac:dyDescent="0.35">
      <c r="A3520" t="s">
        <v>3202</v>
      </c>
      <c r="B3520" t="s">
        <v>1497</v>
      </c>
      <c r="C3520" t="s">
        <v>1603</v>
      </c>
      <c r="D3520">
        <v>0.24137931034482801</v>
      </c>
      <c r="E3520">
        <v>0.162682322413401</v>
      </c>
      <c r="F3520">
        <v>0.320076298276254</v>
      </c>
      <c r="G3520">
        <v>28</v>
      </c>
      <c r="H3520">
        <v>0.24137931034482801</v>
      </c>
      <c r="I3520">
        <v>116</v>
      </c>
      <c r="J3520" t="s">
        <v>1360</v>
      </c>
      <c r="K3520" t="s">
        <v>2786</v>
      </c>
      <c r="L3520" t="s">
        <v>3194</v>
      </c>
      <c r="N3520" t="s">
        <v>3308</v>
      </c>
      <c r="O3520" t="s">
        <v>3178</v>
      </c>
      <c r="Q3520" t="s">
        <v>3203</v>
      </c>
      <c r="R3520" t="s">
        <v>1360</v>
      </c>
      <c r="S3520" t="s">
        <v>1496</v>
      </c>
      <c r="T3520" t="s">
        <v>2719</v>
      </c>
      <c r="V3520" t="s">
        <v>2714</v>
      </c>
      <c r="W3520">
        <v>0.95</v>
      </c>
      <c r="X3520" t="b">
        <v>1</v>
      </c>
      <c r="Y3520" t="s">
        <v>2720</v>
      </c>
    </row>
    <row r="3521" spans="1:25" x14ac:dyDescent="0.35">
      <c r="A3521" t="s">
        <v>3206</v>
      </c>
      <c r="B3521" t="s">
        <v>1527</v>
      </c>
      <c r="C3521" t="s">
        <v>1500</v>
      </c>
      <c r="D3521">
        <v>0.70833333333333304</v>
      </c>
      <c r="E3521">
        <v>0.57861997351904104</v>
      </c>
      <c r="F3521">
        <v>0.83804669314762503</v>
      </c>
      <c r="G3521">
        <v>34</v>
      </c>
      <c r="H3521">
        <v>0.70833333333333304</v>
      </c>
      <c r="I3521">
        <v>48</v>
      </c>
      <c r="J3521" t="s">
        <v>1374</v>
      </c>
      <c r="K3521" t="s">
        <v>2716</v>
      </c>
      <c r="L3521" t="s">
        <v>2731</v>
      </c>
      <c r="N3521" t="s">
        <v>3308</v>
      </c>
      <c r="O3521" t="s">
        <v>3207</v>
      </c>
      <c r="Q3521" t="s">
        <v>3208</v>
      </c>
      <c r="R3521" t="s">
        <v>1374</v>
      </c>
      <c r="T3521" t="s">
        <v>2719</v>
      </c>
      <c r="V3521" t="s">
        <v>2714</v>
      </c>
      <c r="W3521">
        <v>0.95</v>
      </c>
      <c r="X3521" t="b">
        <v>1</v>
      </c>
      <c r="Y3521" t="s">
        <v>2720</v>
      </c>
    </row>
    <row r="3522" spans="1:25" x14ac:dyDescent="0.35">
      <c r="A3522" t="s">
        <v>3206</v>
      </c>
      <c r="B3522" t="s">
        <v>1527</v>
      </c>
      <c r="C3522" t="s">
        <v>1496</v>
      </c>
      <c r="D3522">
        <v>0.29166666666666702</v>
      </c>
      <c r="E3522">
        <v>0.161953306852375</v>
      </c>
      <c r="F3522">
        <v>0.42138002648095801</v>
      </c>
      <c r="G3522">
        <v>14</v>
      </c>
      <c r="H3522">
        <v>0.29166666666666702</v>
      </c>
      <c r="I3522">
        <v>48</v>
      </c>
      <c r="J3522" t="s">
        <v>1374</v>
      </c>
      <c r="K3522" t="s">
        <v>2716</v>
      </c>
      <c r="L3522" t="s">
        <v>2733</v>
      </c>
      <c r="N3522" t="s">
        <v>3308</v>
      </c>
      <c r="O3522" t="s">
        <v>3207</v>
      </c>
      <c r="Q3522" t="s">
        <v>3208</v>
      </c>
      <c r="R3522" t="s">
        <v>1374</v>
      </c>
      <c r="T3522" t="s">
        <v>2719</v>
      </c>
      <c r="V3522" t="s">
        <v>2714</v>
      </c>
      <c r="W3522">
        <v>0.95</v>
      </c>
      <c r="X3522" t="b">
        <v>1</v>
      </c>
      <c r="Y3522" t="s">
        <v>2720</v>
      </c>
    </row>
    <row r="3523" spans="1:25" x14ac:dyDescent="0.35">
      <c r="A3523" t="s">
        <v>3206</v>
      </c>
      <c r="B3523" t="s">
        <v>1497</v>
      </c>
      <c r="C3523" t="s">
        <v>1500</v>
      </c>
      <c r="D3523">
        <v>0.65100671140939603</v>
      </c>
      <c r="E3523">
        <v>0.57380068082211999</v>
      </c>
      <c r="F3523">
        <v>0.72821274199667196</v>
      </c>
      <c r="G3523">
        <v>97</v>
      </c>
      <c r="H3523">
        <v>0.65100671140939603</v>
      </c>
      <c r="I3523">
        <v>149</v>
      </c>
      <c r="J3523" t="s">
        <v>1374</v>
      </c>
      <c r="K3523" t="s">
        <v>2716</v>
      </c>
      <c r="L3523" t="s">
        <v>2731</v>
      </c>
      <c r="N3523" t="s">
        <v>3308</v>
      </c>
      <c r="O3523" t="s">
        <v>3207</v>
      </c>
      <c r="Q3523" t="s">
        <v>3208</v>
      </c>
      <c r="R3523" t="s">
        <v>1374</v>
      </c>
      <c r="T3523" t="s">
        <v>2719</v>
      </c>
      <c r="V3523" t="s">
        <v>2714</v>
      </c>
      <c r="W3523">
        <v>0.95</v>
      </c>
      <c r="X3523" t="b">
        <v>1</v>
      </c>
      <c r="Y3523" t="s">
        <v>2720</v>
      </c>
    </row>
    <row r="3524" spans="1:25" x14ac:dyDescent="0.35">
      <c r="A3524" t="s">
        <v>3206</v>
      </c>
      <c r="B3524" t="s">
        <v>1497</v>
      </c>
      <c r="C3524" t="s">
        <v>1496</v>
      </c>
      <c r="D3524">
        <v>0.34899328859060402</v>
      </c>
      <c r="E3524">
        <v>0.27178725800332798</v>
      </c>
      <c r="F3524">
        <v>0.42619931917788001</v>
      </c>
      <c r="G3524">
        <v>52</v>
      </c>
      <c r="H3524">
        <v>0.34899328859060402</v>
      </c>
      <c r="I3524">
        <v>149</v>
      </c>
      <c r="J3524" t="s">
        <v>1374</v>
      </c>
      <c r="K3524" t="s">
        <v>2716</v>
      </c>
      <c r="L3524" t="s">
        <v>2733</v>
      </c>
      <c r="N3524" t="s">
        <v>3308</v>
      </c>
      <c r="O3524" t="s">
        <v>3207</v>
      </c>
      <c r="Q3524" t="s">
        <v>3208</v>
      </c>
      <c r="R3524" t="s">
        <v>1374</v>
      </c>
      <c r="T3524" t="s">
        <v>2719</v>
      </c>
      <c r="V3524" t="s">
        <v>2714</v>
      </c>
      <c r="W3524">
        <v>0.95</v>
      </c>
      <c r="X3524" t="b">
        <v>1</v>
      </c>
      <c r="Y3524" t="s">
        <v>2720</v>
      </c>
    </row>
    <row r="3525" spans="1:25" x14ac:dyDescent="0.35">
      <c r="A3525" t="s">
        <v>3209</v>
      </c>
      <c r="B3525" t="s">
        <v>1527</v>
      </c>
      <c r="C3525" t="s">
        <v>1812</v>
      </c>
      <c r="D3525">
        <v>0.42857142857142899</v>
      </c>
      <c r="E3525">
        <v>0.16375696730661701</v>
      </c>
      <c r="F3525">
        <v>0.69338588983624005</v>
      </c>
      <c r="G3525">
        <v>6</v>
      </c>
      <c r="H3525">
        <v>0.42857142857142899</v>
      </c>
      <c r="I3525">
        <v>14</v>
      </c>
      <c r="J3525" t="s">
        <v>1375</v>
      </c>
      <c r="K3525" t="s">
        <v>2786</v>
      </c>
      <c r="L3525" t="s">
        <v>3210</v>
      </c>
      <c r="N3525" t="s">
        <v>3308</v>
      </c>
      <c r="O3525" t="s">
        <v>3207</v>
      </c>
      <c r="Q3525" t="s">
        <v>3211</v>
      </c>
      <c r="R3525" t="s">
        <v>1375</v>
      </c>
      <c r="S3525" t="s">
        <v>1496</v>
      </c>
      <c r="T3525" t="s">
        <v>2719</v>
      </c>
      <c r="V3525" t="s">
        <v>2714</v>
      </c>
      <c r="W3525">
        <v>0.95</v>
      </c>
      <c r="X3525" t="b">
        <v>1</v>
      </c>
      <c r="Y3525" t="s">
        <v>2720</v>
      </c>
    </row>
    <row r="3526" spans="1:25" x14ac:dyDescent="0.35">
      <c r="A3526" t="s">
        <v>3209</v>
      </c>
      <c r="B3526" t="s">
        <v>1497</v>
      </c>
      <c r="C3526" t="s">
        <v>1812</v>
      </c>
      <c r="D3526">
        <v>0.46153846153846201</v>
      </c>
      <c r="E3526">
        <v>0.32312040292852701</v>
      </c>
      <c r="F3526">
        <v>0.59995652014839596</v>
      </c>
      <c r="G3526">
        <v>24</v>
      </c>
      <c r="H3526">
        <v>0.46153846153846201</v>
      </c>
      <c r="I3526">
        <v>52</v>
      </c>
      <c r="J3526" t="s">
        <v>1375</v>
      </c>
      <c r="K3526" t="s">
        <v>2786</v>
      </c>
      <c r="L3526" t="s">
        <v>3210</v>
      </c>
      <c r="N3526" t="s">
        <v>3308</v>
      </c>
      <c r="O3526" t="s">
        <v>3207</v>
      </c>
      <c r="Q3526" t="s">
        <v>3211</v>
      </c>
      <c r="R3526" t="s">
        <v>1375</v>
      </c>
      <c r="S3526" t="s">
        <v>1496</v>
      </c>
      <c r="T3526" t="s">
        <v>2719</v>
      </c>
      <c r="V3526" t="s">
        <v>2714</v>
      </c>
      <c r="W3526">
        <v>0.95</v>
      </c>
      <c r="X3526" t="b">
        <v>1</v>
      </c>
      <c r="Y3526" t="s">
        <v>2720</v>
      </c>
    </row>
    <row r="3527" spans="1:25" x14ac:dyDescent="0.35">
      <c r="A3527" t="s">
        <v>3209</v>
      </c>
      <c r="B3527" t="s">
        <v>1527</v>
      </c>
      <c r="C3527" t="s">
        <v>2215</v>
      </c>
      <c r="D3527">
        <v>0.14285714285714299</v>
      </c>
      <c r="E3527">
        <v>-4.4394958459467899E-2</v>
      </c>
      <c r="F3527">
        <v>0.33010924417375398</v>
      </c>
      <c r="G3527">
        <v>2</v>
      </c>
      <c r="H3527">
        <v>0.14285714285714299</v>
      </c>
      <c r="I3527">
        <v>14</v>
      </c>
      <c r="J3527" t="s">
        <v>1375</v>
      </c>
      <c r="K3527" t="s">
        <v>2786</v>
      </c>
      <c r="L3527" t="s">
        <v>3212</v>
      </c>
      <c r="N3527" t="s">
        <v>3308</v>
      </c>
      <c r="O3527" t="s">
        <v>3207</v>
      </c>
      <c r="Q3527" t="s">
        <v>3211</v>
      </c>
      <c r="R3527" t="s">
        <v>1375</v>
      </c>
      <c r="S3527" t="s">
        <v>1496</v>
      </c>
      <c r="T3527" t="s">
        <v>2719</v>
      </c>
      <c r="V3527" t="s">
        <v>2714</v>
      </c>
      <c r="W3527">
        <v>0.95</v>
      </c>
      <c r="X3527" t="b">
        <v>1</v>
      </c>
      <c r="Y3527" t="s">
        <v>2720</v>
      </c>
    </row>
    <row r="3528" spans="1:25" x14ac:dyDescent="0.35">
      <c r="A3528" t="s">
        <v>3209</v>
      </c>
      <c r="B3528" t="s">
        <v>1497</v>
      </c>
      <c r="C3528" t="s">
        <v>2215</v>
      </c>
      <c r="D3528">
        <v>0.36538461538461497</v>
      </c>
      <c r="E3528">
        <v>0.231681388910084</v>
      </c>
      <c r="F3528">
        <v>0.49908784185914701</v>
      </c>
      <c r="G3528">
        <v>19</v>
      </c>
      <c r="H3528">
        <v>0.36538461538461497</v>
      </c>
      <c r="I3528">
        <v>52</v>
      </c>
      <c r="J3528" t="s">
        <v>1375</v>
      </c>
      <c r="K3528" t="s">
        <v>2786</v>
      </c>
      <c r="L3528" t="s">
        <v>3212</v>
      </c>
      <c r="N3528" t="s">
        <v>3308</v>
      </c>
      <c r="O3528" t="s">
        <v>3207</v>
      </c>
      <c r="Q3528" t="s">
        <v>3211</v>
      </c>
      <c r="R3528" t="s">
        <v>1375</v>
      </c>
      <c r="S3528" t="s">
        <v>1496</v>
      </c>
      <c r="T3528" t="s">
        <v>2719</v>
      </c>
      <c r="V3528" t="s">
        <v>2714</v>
      </c>
      <c r="W3528">
        <v>0.95</v>
      </c>
      <c r="X3528" t="b">
        <v>1</v>
      </c>
      <c r="Y3528" t="s">
        <v>2720</v>
      </c>
    </row>
    <row r="3529" spans="1:25" x14ac:dyDescent="0.35">
      <c r="A3529" t="s">
        <v>3209</v>
      </c>
      <c r="B3529" t="s">
        <v>1527</v>
      </c>
      <c r="C3529" t="s">
        <v>3213</v>
      </c>
      <c r="D3529">
        <v>0.14285714285714299</v>
      </c>
      <c r="E3529">
        <v>-4.4394958459467899E-2</v>
      </c>
      <c r="F3529">
        <v>0.33010924417375398</v>
      </c>
      <c r="G3529">
        <v>2</v>
      </c>
      <c r="H3529">
        <v>0.14285714285714299</v>
      </c>
      <c r="I3529">
        <v>14</v>
      </c>
      <c r="J3529" t="s">
        <v>1375</v>
      </c>
      <c r="K3529" t="s">
        <v>2786</v>
      </c>
      <c r="L3529" t="s">
        <v>3214</v>
      </c>
      <c r="N3529" t="s">
        <v>3308</v>
      </c>
      <c r="O3529" t="s">
        <v>3207</v>
      </c>
      <c r="Q3529" t="s">
        <v>3211</v>
      </c>
      <c r="R3529" t="s">
        <v>1375</v>
      </c>
      <c r="S3529" t="s">
        <v>1496</v>
      </c>
      <c r="T3529" t="s">
        <v>2719</v>
      </c>
      <c r="V3529" t="s">
        <v>2714</v>
      </c>
      <c r="W3529">
        <v>0.95</v>
      </c>
      <c r="X3529" t="b">
        <v>1</v>
      </c>
      <c r="Y3529" t="s">
        <v>2720</v>
      </c>
    </row>
    <row r="3530" spans="1:25" x14ac:dyDescent="0.35">
      <c r="A3530" t="s">
        <v>3209</v>
      </c>
      <c r="B3530" t="s">
        <v>1497</v>
      </c>
      <c r="C3530" t="s">
        <v>3213</v>
      </c>
      <c r="D3530">
        <v>5.7692307692307702E-2</v>
      </c>
      <c r="E3530">
        <v>-7.0468112402885799E-3</v>
      </c>
      <c r="F3530">
        <v>0.122431426624904</v>
      </c>
      <c r="G3530">
        <v>3</v>
      </c>
      <c r="H3530">
        <v>5.7692307692307702E-2</v>
      </c>
      <c r="I3530">
        <v>52</v>
      </c>
      <c r="J3530" t="s">
        <v>1375</v>
      </c>
      <c r="K3530" t="s">
        <v>2786</v>
      </c>
      <c r="L3530" t="s">
        <v>3214</v>
      </c>
      <c r="N3530" t="s">
        <v>3308</v>
      </c>
      <c r="O3530" t="s">
        <v>3207</v>
      </c>
      <c r="Q3530" t="s">
        <v>3211</v>
      </c>
      <c r="R3530" t="s">
        <v>1375</v>
      </c>
      <c r="S3530" t="s">
        <v>1496</v>
      </c>
      <c r="T3530" t="s">
        <v>2719</v>
      </c>
      <c r="V3530" t="s">
        <v>2714</v>
      </c>
      <c r="W3530">
        <v>0.95</v>
      </c>
      <c r="X3530" t="b">
        <v>1</v>
      </c>
      <c r="Y3530" t="s">
        <v>2720</v>
      </c>
    </row>
    <row r="3531" spans="1:25" x14ac:dyDescent="0.35">
      <c r="A3531" t="s">
        <v>3209</v>
      </c>
      <c r="B3531" t="s">
        <v>1527</v>
      </c>
      <c r="C3531" t="s">
        <v>1917</v>
      </c>
      <c r="D3531">
        <v>0.42857142857142899</v>
      </c>
      <c r="E3531">
        <v>0.16375696730661701</v>
      </c>
      <c r="F3531">
        <v>0.69338588983624005</v>
      </c>
      <c r="G3531">
        <v>6</v>
      </c>
      <c r="H3531">
        <v>0.42857142857142899</v>
      </c>
      <c r="I3531">
        <v>14</v>
      </c>
      <c r="J3531" t="s">
        <v>1375</v>
      </c>
      <c r="K3531" t="s">
        <v>2786</v>
      </c>
      <c r="L3531" t="s">
        <v>3215</v>
      </c>
      <c r="N3531" t="s">
        <v>3308</v>
      </c>
      <c r="O3531" t="s">
        <v>3207</v>
      </c>
      <c r="Q3531" t="s">
        <v>3211</v>
      </c>
      <c r="R3531" t="s">
        <v>1375</v>
      </c>
      <c r="S3531" t="s">
        <v>1496</v>
      </c>
      <c r="T3531" t="s">
        <v>2719</v>
      </c>
      <c r="V3531" t="s">
        <v>2714</v>
      </c>
      <c r="W3531">
        <v>0.95</v>
      </c>
      <c r="X3531" t="b">
        <v>1</v>
      </c>
      <c r="Y3531" t="s">
        <v>2720</v>
      </c>
    </row>
    <row r="3532" spans="1:25" x14ac:dyDescent="0.35">
      <c r="A3532" t="s">
        <v>3209</v>
      </c>
      <c r="B3532" t="s">
        <v>1497</v>
      </c>
      <c r="C3532" t="s">
        <v>1917</v>
      </c>
      <c r="D3532">
        <v>0.46153846153846201</v>
      </c>
      <c r="E3532">
        <v>0.32312040292852701</v>
      </c>
      <c r="F3532">
        <v>0.59995652014839596</v>
      </c>
      <c r="G3532">
        <v>24</v>
      </c>
      <c r="H3532">
        <v>0.46153846153846201</v>
      </c>
      <c r="I3532">
        <v>52</v>
      </c>
      <c r="J3532" t="s">
        <v>1375</v>
      </c>
      <c r="K3532" t="s">
        <v>2786</v>
      </c>
      <c r="L3532" t="s">
        <v>3215</v>
      </c>
      <c r="N3532" t="s">
        <v>3308</v>
      </c>
      <c r="O3532" t="s">
        <v>3207</v>
      </c>
      <c r="Q3532" t="s">
        <v>3211</v>
      </c>
      <c r="R3532" t="s">
        <v>1375</v>
      </c>
      <c r="S3532" t="s">
        <v>1496</v>
      </c>
      <c r="T3532" t="s">
        <v>2719</v>
      </c>
      <c r="V3532" t="s">
        <v>2714</v>
      </c>
      <c r="W3532">
        <v>0.95</v>
      </c>
      <c r="X3532" t="b">
        <v>1</v>
      </c>
      <c r="Y3532" t="s">
        <v>2720</v>
      </c>
    </row>
    <row r="3533" spans="1:25" x14ac:dyDescent="0.35">
      <c r="A3533" t="s">
        <v>3209</v>
      </c>
      <c r="B3533" t="s">
        <v>1527</v>
      </c>
      <c r="C3533" t="s">
        <v>1696</v>
      </c>
      <c r="D3533">
        <v>0.78571428571428603</v>
      </c>
      <c r="E3533">
        <v>0.566141733945415</v>
      </c>
      <c r="F3533">
        <v>1.0052868374831601</v>
      </c>
      <c r="G3533">
        <v>11</v>
      </c>
      <c r="H3533">
        <v>0.78571428571428603</v>
      </c>
      <c r="I3533">
        <v>14</v>
      </c>
      <c r="J3533" t="s">
        <v>1375</v>
      </c>
      <c r="K3533" t="s">
        <v>2786</v>
      </c>
      <c r="L3533" t="s">
        <v>3216</v>
      </c>
      <c r="N3533" t="s">
        <v>3308</v>
      </c>
      <c r="O3533" t="s">
        <v>3207</v>
      </c>
      <c r="Q3533" t="s">
        <v>3211</v>
      </c>
      <c r="R3533" t="s">
        <v>1375</v>
      </c>
      <c r="S3533" t="s">
        <v>1496</v>
      </c>
      <c r="T3533" t="s">
        <v>2719</v>
      </c>
      <c r="V3533" t="s">
        <v>2714</v>
      </c>
      <c r="W3533">
        <v>0.95</v>
      </c>
      <c r="X3533" t="b">
        <v>1</v>
      </c>
      <c r="Y3533" t="s">
        <v>2720</v>
      </c>
    </row>
    <row r="3534" spans="1:25" x14ac:dyDescent="0.35">
      <c r="A3534" t="s">
        <v>3209</v>
      </c>
      <c r="B3534" t="s">
        <v>1497</v>
      </c>
      <c r="C3534" t="s">
        <v>1696</v>
      </c>
      <c r="D3534">
        <v>0.38461538461538503</v>
      </c>
      <c r="E3534">
        <v>0.249533191120555</v>
      </c>
      <c r="F3534">
        <v>0.519697578110214</v>
      </c>
      <c r="G3534">
        <v>20</v>
      </c>
      <c r="H3534">
        <v>0.38461538461538503</v>
      </c>
      <c r="I3534">
        <v>52</v>
      </c>
      <c r="J3534" t="s">
        <v>1375</v>
      </c>
      <c r="K3534" t="s">
        <v>2786</v>
      </c>
      <c r="L3534" t="s">
        <v>3216</v>
      </c>
      <c r="N3534" t="s">
        <v>3308</v>
      </c>
      <c r="O3534" t="s">
        <v>3207</v>
      </c>
      <c r="Q3534" t="s">
        <v>3211</v>
      </c>
      <c r="R3534" t="s">
        <v>1375</v>
      </c>
      <c r="S3534" t="s">
        <v>1496</v>
      </c>
      <c r="T3534" t="s">
        <v>2719</v>
      </c>
      <c r="V3534" t="s">
        <v>2714</v>
      </c>
      <c r="W3534">
        <v>0.95</v>
      </c>
      <c r="X3534" t="b">
        <v>1</v>
      </c>
      <c r="Y3534" t="s">
        <v>2720</v>
      </c>
    </row>
    <row r="3535" spans="1:25" x14ac:dyDescent="0.35">
      <c r="A3535" t="s">
        <v>3217</v>
      </c>
      <c r="B3535" t="s">
        <v>1527</v>
      </c>
      <c r="C3535" t="s">
        <v>1812</v>
      </c>
      <c r="D3535">
        <v>0.214285714285714</v>
      </c>
      <c r="E3535">
        <v>-5.28683748315684E-3</v>
      </c>
      <c r="F3535">
        <v>0.433858266054585</v>
      </c>
      <c r="G3535">
        <v>3</v>
      </c>
      <c r="H3535">
        <v>0.214285714285714</v>
      </c>
      <c r="I3535">
        <v>14</v>
      </c>
      <c r="J3535" t="s">
        <v>1388</v>
      </c>
      <c r="K3535" t="s">
        <v>2786</v>
      </c>
      <c r="L3535" t="s">
        <v>3210</v>
      </c>
      <c r="N3535" t="s">
        <v>3308</v>
      </c>
      <c r="O3535" t="s">
        <v>3207</v>
      </c>
      <c r="Q3535" t="s">
        <v>3218</v>
      </c>
      <c r="R3535" t="s">
        <v>1388</v>
      </c>
      <c r="S3535" t="s">
        <v>1496</v>
      </c>
      <c r="T3535" t="s">
        <v>2719</v>
      </c>
      <c r="V3535" t="s">
        <v>2714</v>
      </c>
      <c r="W3535">
        <v>0.95</v>
      </c>
      <c r="X3535" t="b">
        <v>1</v>
      </c>
      <c r="Y3535" t="s">
        <v>2720</v>
      </c>
    </row>
    <row r="3536" spans="1:25" x14ac:dyDescent="0.35">
      <c r="A3536" t="s">
        <v>3217</v>
      </c>
      <c r="B3536" t="s">
        <v>1497</v>
      </c>
      <c r="C3536" t="s">
        <v>1812</v>
      </c>
      <c r="D3536">
        <v>0.42307692307692302</v>
      </c>
      <c r="E3536">
        <v>0.28590030711011499</v>
      </c>
      <c r="F3536">
        <v>0.56025353904373099</v>
      </c>
      <c r="G3536">
        <v>22</v>
      </c>
      <c r="H3536">
        <v>0.42307692307692302</v>
      </c>
      <c r="I3536">
        <v>52</v>
      </c>
      <c r="J3536" t="s">
        <v>1388</v>
      </c>
      <c r="K3536" t="s">
        <v>2786</v>
      </c>
      <c r="L3536" t="s">
        <v>3210</v>
      </c>
      <c r="N3536" t="s">
        <v>3308</v>
      </c>
      <c r="O3536" t="s">
        <v>3207</v>
      </c>
      <c r="Q3536" t="s">
        <v>3218</v>
      </c>
      <c r="R3536" t="s">
        <v>1388</v>
      </c>
      <c r="S3536" t="s">
        <v>1496</v>
      </c>
      <c r="T3536" t="s">
        <v>2719</v>
      </c>
      <c r="V3536" t="s">
        <v>2714</v>
      </c>
      <c r="W3536">
        <v>0.95</v>
      </c>
      <c r="X3536" t="b">
        <v>1</v>
      </c>
      <c r="Y3536" t="s">
        <v>2720</v>
      </c>
    </row>
    <row r="3537" spans="1:25" x14ac:dyDescent="0.35">
      <c r="A3537" t="s">
        <v>3217</v>
      </c>
      <c r="B3537" t="s">
        <v>1527</v>
      </c>
      <c r="C3537" t="s">
        <v>2215</v>
      </c>
      <c r="D3537">
        <v>0.14285714285714299</v>
      </c>
      <c r="E3537">
        <v>-4.4394958459467899E-2</v>
      </c>
      <c r="F3537">
        <v>0.33010924417375398</v>
      </c>
      <c r="G3537">
        <v>2</v>
      </c>
      <c r="H3537">
        <v>0.14285714285714299</v>
      </c>
      <c r="I3537">
        <v>14</v>
      </c>
      <c r="J3537" t="s">
        <v>1388</v>
      </c>
      <c r="K3537" t="s">
        <v>2786</v>
      </c>
      <c r="L3537" t="s">
        <v>3212</v>
      </c>
      <c r="N3537" t="s">
        <v>3308</v>
      </c>
      <c r="O3537" t="s">
        <v>3207</v>
      </c>
      <c r="Q3537" t="s">
        <v>3218</v>
      </c>
      <c r="R3537" t="s">
        <v>1388</v>
      </c>
      <c r="S3537" t="s">
        <v>1496</v>
      </c>
      <c r="T3537" t="s">
        <v>2719</v>
      </c>
      <c r="V3537" t="s">
        <v>2714</v>
      </c>
      <c r="W3537">
        <v>0.95</v>
      </c>
      <c r="X3537" t="b">
        <v>1</v>
      </c>
      <c r="Y3537" t="s">
        <v>2720</v>
      </c>
    </row>
    <row r="3538" spans="1:25" x14ac:dyDescent="0.35">
      <c r="A3538" t="s">
        <v>3217</v>
      </c>
      <c r="B3538" t="s">
        <v>1497</v>
      </c>
      <c r="C3538" t="s">
        <v>2215</v>
      </c>
      <c r="D3538">
        <v>0.21153846153846201</v>
      </c>
      <c r="E3538">
        <v>9.8142813275965302E-2</v>
      </c>
      <c r="F3538">
        <v>0.32493410980095799</v>
      </c>
      <c r="G3538">
        <v>11</v>
      </c>
      <c r="H3538">
        <v>0.21153846153846201</v>
      </c>
      <c r="I3538">
        <v>52</v>
      </c>
      <c r="J3538" t="s">
        <v>1388</v>
      </c>
      <c r="K3538" t="s">
        <v>2786</v>
      </c>
      <c r="L3538" t="s">
        <v>3212</v>
      </c>
      <c r="N3538" t="s">
        <v>3308</v>
      </c>
      <c r="O3538" t="s">
        <v>3207</v>
      </c>
      <c r="Q3538" t="s">
        <v>3218</v>
      </c>
      <c r="R3538" t="s">
        <v>1388</v>
      </c>
      <c r="S3538" t="s">
        <v>1496</v>
      </c>
      <c r="T3538" t="s">
        <v>2719</v>
      </c>
      <c r="V3538" t="s">
        <v>2714</v>
      </c>
      <c r="W3538">
        <v>0.95</v>
      </c>
      <c r="X3538" t="b">
        <v>1</v>
      </c>
      <c r="Y3538" t="s">
        <v>2720</v>
      </c>
    </row>
    <row r="3539" spans="1:25" x14ac:dyDescent="0.35">
      <c r="A3539" t="s">
        <v>3217</v>
      </c>
      <c r="B3539" t="s">
        <v>1527</v>
      </c>
      <c r="C3539" t="s">
        <v>3213</v>
      </c>
      <c r="D3539">
        <v>7.1428571428571397E-2</v>
      </c>
      <c r="E3539">
        <v>-6.6385243616903497E-2</v>
      </c>
      <c r="F3539">
        <v>0.209242386474046</v>
      </c>
      <c r="G3539">
        <v>1</v>
      </c>
      <c r="H3539">
        <v>7.1428571428571397E-2</v>
      </c>
      <c r="I3539">
        <v>14</v>
      </c>
      <c r="J3539" t="s">
        <v>1388</v>
      </c>
      <c r="K3539" t="s">
        <v>2786</v>
      </c>
      <c r="L3539" t="s">
        <v>3214</v>
      </c>
      <c r="N3539" t="s">
        <v>3308</v>
      </c>
      <c r="O3539" t="s">
        <v>3207</v>
      </c>
      <c r="Q3539" t="s">
        <v>3218</v>
      </c>
      <c r="R3539" t="s">
        <v>1388</v>
      </c>
      <c r="S3539" t="s">
        <v>1496</v>
      </c>
      <c r="T3539" t="s">
        <v>2719</v>
      </c>
      <c r="V3539" t="s">
        <v>2714</v>
      </c>
      <c r="W3539">
        <v>0.95</v>
      </c>
      <c r="X3539" t="b">
        <v>1</v>
      </c>
      <c r="Y3539" t="s">
        <v>2720</v>
      </c>
    </row>
    <row r="3540" spans="1:25" x14ac:dyDescent="0.35">
      <c r="A3540" t="s">
        <v>3217</v>
      </c>
      <c r="B3540" t="s">
        <v>1497</v>
      </c>
      <c r="C3540" t="s">
        <v>3213</v>
      </c>
      <c r="D3540">
        <v>3.8461538461538498E-2</v>
      </c>
      <c r="E3540">
        <v>-1.49343868853668E-2</v>
      </c>
      <c r="F3540">
        <v>9.1857463808443701E-2</v>
      </c>
      <c r="G3540">
        <v>2</v>
      </c>
      <c r="H3540">
        <v>3.8461538461538498E-2</v>
      </c>
      <c r="I3540">
        <v>52</v>
      </c>
      <c r="J3540" t="s">
        <v>1388</v>
      </c>
      <c r="K3540" t="s">
        <v>2786</v>
      </c>
      <c r="L3540" t="s">
        <v>3214</v>
      </c>
      <c r="N3540" t="s">
        <v>3308</v>
      </c>
      <c r="O3540" t="s">
        <v>3207</v>
      </c>
      <c r="Q3540" t="s">
        <v>3218</v>
      </c>
      <c r="R3540" t="s">
        <v>1388</v>
      </c>
      <c r="S3540" t="s">
        <v>1496</v>
      </c>
      <c r="T3540" t="s">
        <v>2719</v>
      </c>
      <c r="V3540" t="s">
        <v>2714</v>
      </c>
      <c r="W3540">
        <v>0.95</v>
      </c>
      <c r="X3540" t="b">
        <v>1</v>
      </c>
      <c r="Y3540" t="s">
        <v>2720</v>
      </c>
    </row>
    <row r="3541" spans="1:25" x14ac:dyDescent="0.35">
      <c r="A3541" t="s">
        <v>3217</v>
      </c>
      <c r="B3541" t="s">
        <v>1527</v>
      </c>
      <c r="C3541" t="s">
        <v>1917</v>
      </c>
      <c r="D3541">
        <v>0.35714285714285698</v>
      </c>
      <c r="E3541">
        <v>0.100737357564481</v>
      </c>
      <c r="F3541">
        <v>0.61354835672123298</v>
      </c>
      <c r="G3541">
        <v>5</v>
      </c>
      <c r="H3541">
        <v>0.35714285714285698</v>
      </c>
      <c r="I3541">
        <v>14</v>
      </c>
      <c r="J3541" t="s">
        <v>1388</v>
      </c>
      <c r="K3541" t="s">
        <v>2786</v>
      </c>
      <c r="L3541" t="s">
        <v>3215</v>
      </c>
      <c r="N3541" t="s">
        <v>3308</v>
      </c>
      <c r="O3541" t="s">
        <v>3207</v>
      </c>
      <c r="Q3541" t="s">
        <v>3218</v>
      </c>
      <c r="R3541" t="s">
        <v>1388</v>
      </c>
      <c r="S3541" t="s">
        <v>1496</v>
      </c>
      <c r="T3541" t="s">
        <v>2719</v>
      </c>
      <c r="V3541" t="s">
        <v>2714</v>
      </c>
      <c r="W3541">
        <v>0.95</v>
      </c>
      <c r="X3541" t="b">
        <v>1</v>
      </c>
      <c r="Y3541" t="s">
        <v>2720</v>
      </c>
    </row>
    <row r="3542" spans="1:25" x14ac:dyDescent="0.35">
      <c r="A3542" t="s">
        <v>3217</v>
      </c>
      <c r="B3542" t="s">
        <v>1497</v>
      </c>
      <c r="C3542" t="s">
        <v>1917</v>
      </c>
      <c r="D3542">
        <v>0.28846153846153799</v>
      </c>
      <c r="E3542">
        <v>0.16266907890107801</v>
      </c>
      <c r="F3542">
        <v>0.41425399802199903</v>
      </c>
      <c r="G3542">
        <v>15</v>
      </c>
      <c r="H3542">
        <v>0.28846153846153799</v>
      </c>
      <c r="I3542">
        <v>52</v>
      </c>
      <c r="J3542" t="s">
        <v>1388</v>
      </c>
      <c r="K3542" t="s">
        <v>2786</v>
      </c>
      <c r="L3542" t="s">
        <v>3215</v>
      </c>
      <c r="N3542" t="s">
        <v>3308</v>
      </c>
      <c r="O3542" t="s">
        <v>3207</v>
      </c>
      <c r="Q3542" t="s">
        <v>3218</v>
      </c>
      <c r="R3542" t="s">
        <v>1388</v>
      </c>
      <c r="S3542" t="s">
        <v>1496</v>
      </c>
      <c r="T3542" t="s">
        <v>2719</v>
      </c>
      <c r="V3542" t="s">
        <v>2714</v>
      </c>
      <c r="W3542">
        <v>0.95</v>
      </c>
      <c r="X3542" t="b">
        <v>1</v>
      </c>
      <c r="Y3542" t="s">
        <v>2720</v>
      </c>
    </row>
    <row r="3543" spans="1:25" x14ac:dyDescent="0.35">
      <c r="A3543" t="s">
        <v>3217</v>
      </c>
      <c r="B3543" t="s">
        <v>1527</v>
      </c>
      <c r="C3543" t="s">
        <v>1696</v>
      </c>
      <c r="D3543">
        <v>0.71428571428571397</v>
      </c>
      <c r="E3543">
        <v>0.47254429097185502</v>
      </c>
      <c r="F3543">
        <v>0.95602713759957303</v>
      </c>
      <c r="G3543">
        <v>10</v>
      </c>
      <c r="H3543">
        <v>0.71428571428571397</v>
      </c>
      <c r="I3543">
        <v>14</v>
      </c>
      <c r="J3543" t="s">
        <v>1388</v>
      </c>
      <c r="K3543" t="s">
        <v>2786</v>
      </c>
      <c r="L3543" t="s">
        <v>3216</v>
      </c>
      <c r="N3543" t="s">
        <v>3308</v>
      </c>
      <c r="O3543" t="s">
        <v>3207</v>
      </c>
      <c r="Q3543" t="s">
        <v>3218</v>
      </c>
      <c r="R3543" t="s">
        <v>1388</v>
      </c>
      <c r="S3543" t="s">
        <v>1496</v>
      </c>
      <c r="T3543" t="s">
        <v>2719</v>
      </c>
      <c r="V3543" t="s">
        <v>2714</v>
      </c>
      <c r="W3543">
        <v>0.95</v>
      </c>
      <c r="X3543" t="b">
        <v>1</v>
      </c>
      <c r="Y3543" t="s">
        <v>2720</v>
      </c>
    </row>
    <row r="3544" spans="1:25" x14ac:dyDescent="0.35">
      <c r="A3544" t="s">
        <v>3217</v>
      </c>
      <c r="B3544" t="s">
        <v>1497</v>
      </c>
      <c r="C3544" t="s">
        <v>1696</v>
      </c>
      <c r="D3544">
        <v>0.44230769230769201</v>
      </c>
      <c r="E3544">
        <v>0.30440554327744501</v>
      </c>
      <c r="F3544">
        <v>0.58020984133793996</v>
      </c>
      <c r="G3544">
        <v>23</v>
      </c>
      <c r="H3544">
        <v>0.44230769230769201</v>
      </c>
      <c r="I3544">
        <v>52</v>
      </c>
      <c r="J3544" t="s">
        <v>1388</v>
      </c>
      <c r="K3544" t="s">
        <v>2786</v>
      </c>
      <c r="L3544" t="s">
        <v>3216</v>
      </c>
      <c r="N3544" t="s">
        <v>3308</v>
      </c>
      <c r="O3544" t="s">
        <v>3207</v>
      </c>
      <c r="Q3544" t="s">
        <v>3218</v>
      </c>
      <c r="R3544" t="s">
        <v>1388</v>
      </c>
      <c r="S3544" t="s">
        <v>1496</v>
      </c>
      <c r="T3544" t="s">
        <v>2719</v>
      </c>
      <c r="V3544" t="s">
        <v>2714</v>
      </c>
      <c r="W3544">
        <v>0.95</v>
      </c>
      <c r="X3544" t="b">
        <v>1</v>
      </c>
      <c r="Y3544" t="s">
        <v>2720</v>
      </c>
    </row>
    <row r="3545" spans="1:25" x14ac:dyDescent="0.35">
      <c r="A3545" t="s">
        <v>3219</v>
      </c>
      <c r="B3545" t="s">
        <v>1527</v>
      </c>
      <c r="C3545" t="s">
        <v>1500</v>
      </c>
      <c r="D3545">
        <v>0.5625</v>
      </c>
      <c r="E3545">
        <v>0.42092950140845098</v>
      </c>
      <c r="F3545">
        <v>0.70407049859154902</v>
      </c>
      <c r="G3545">
        <v>27</v>
      </c>
      <c r="H3545">
        <v>0.5625</v>
      </c>
      <c r="I3545">
        <v>48</v>
      </c>
      <c r="J3545" t="s">
        <v>1400</v>
      </c>
      <c r="K3545" t="s">
        <v>2716</v>
      </c>
      <c r="L3545" t="s">
        <v>2731</v>
      </c>
      <c r="N3545" t="s">
        <v>3308</v>
      </c>
      <c r="O3545" t="s">
        <v>3207</v>
      </c>
      <c r="Q3545" t="s">
        <v>3220</v>
      </c>
      <c r="R3545" t="s">
        <v>1400</v>
      </c>
      <c r="T3545" t="s">
        <v>2719</v>
      </c>
      <c r="V3545" t="s">
        <v>2714</v>
      </c>
      <c r="W3545">
        <v>0.95</v>
      </c>
      <c r="X3545" t="b">
        <v>1</v>
      </c>
      <c r="Y3545" t="s">
        <v>2720</v>
      </c>
    </row>
    <row r="3546" spans="1:25" x14ac:dyDescent="0.35">
      <c r="A3546" t="s">
        <v>3219</v>
      </c>
      <c r="B3546" t="s">
        <v>1527</v>
      </c>
      <c r="C3546" t="s">
        <v>1496</v>
      </c>
      <c r="D3546">
        <v>0.4375</v>
      </c>
      <c r="E3546">
        <v>0.29592950140845098</v>
      </c>
      <c r="F3546">
        <v>0.57907049859154902</v>
      </c>
      <c r="G3546">
        <v>21</v>
      </c>
      <c r="H3546">
        <v>0.4375</v>
      </c>
      <c r="I3546">
        <v>48</v>
      </c>
      <c r="J3546" t="s">
        <v>1400</v>
      </c>
      <c r="K3546" t="s">
        <v>2716</v>
      </c>
      <c r="L3546" t="s">
        <v>2733</v>
      </c>
      <c r="N3546" t="s">
        <v>3308</v>
      </c>
      <c r="O3546" t="s">
        <v>3207</v>
      </c>
      <c r="Q3546" t="s">
        <v>3220</v>
      </c>
      <c r="R3546" t="s">
        <v>1400</v>
      </c>
      <c r="T3546" t="s">
        <v>2719</v>
      </c>
      <c r="V3546" t="s">
        <v>2714</v>
      </c>
      <c r="W3546">
        <v>0.95</v>
      </c>
      <c r="X3546" t="b">
        <v>1</v>
      </c>
      <c r="Y3546" t="s">
        <v>2720</v>
      </c>
    </row>
    <row r="3547" spans="1:25" x14ac:dyDescent="0.35">
      <c r="A3547" t="s">
        <v>3219</v>
      </c>
      <c r="B3547" t="s">
        <v>1497</v>
      </c>
      <c r="C3547" t="s">
        <v>1500</v>
      </c>
      <c r="D3547">
        <v>0.69798657718120805</v>
      </c>
      <c r="E3547">
        <v>0.62361848983450197</v>
      </c>
      <c r="F3547">
        <v>0.77235466452791401</v>
      </c>
      <c r="G3547">
        <v>104</v>
      </c>
      <c r="H3547">
        <v>0.69798657718120805</v>
      </c>
      <c r="I3547">
        <v>149</v>
      </c>
      <c r="J3547" t="s">
        <v>1400</v>
      </c>
      <c r="K3547" t="s">
        <v>2716</v>
      </c>
      <c r="L3547" t="s">
        <v>2731</v>
      </c>
      <c r="N3547" t="s">
        <v>3308</v>
      </c>
      <c r="O3547" t="s">
        <v>3207</v>
      </c>
      <c r="Q3547" t="s">
        <v>3220</v>
      </c>
      <c r="R3547" t="s">
        <v>1400</v>
      </c>
      <c r="T3547" t="s">
        <v>2719</v>
      </c>
      <c r="V3547" t="s">
        <v>2714</v>
      </c>
      <c r="W3547">
        <v>0.95</v>
      </c>
      <c r="X3547" t="b">
        <v>1</v>
      </c>
      <c r="Y3547" t="s">
        <v>2720</v>
      </c>
    </row>
    <row r="3548" spans="1:25" x14ac:dyDescent="0.35">
      <c r="A3548" t="s">
        <v>3219</v>
      </c>
      <c r="B3548" t="s">
        <v>1497</v>
      </c>
      <c r="C3548" t="s">
        <v>1496</v>
      </c>
      <c r="D3548">
        <v>0.30201342281879201</v>
      </c>
      <c r="E3548">
        <v>0.22764533547208601</v>
      </c>
      <c r="F3548">
        <v>0.37638151016549798</v>
      </c>
      <c r="G3548">
        <v>45</v>
      </c>
      <c r="H3548">
        <v>0.30201342281879201</v>
      </c>
      <c r="I3548">
        <v>149</v>
      </c>
      <c r="J3548" t="s">
        <v>1400</v>
      </c>
      <c r="K3548" t="s">
        <v>2716</v>
      </c>
      <c r="L3548" t="s">
        <v>2733</v>
      </c>
      <c r="N3548" t="s">
        <v>3308</v>
      </c>
      <c r="O3548" t="s">
        <v>3207</v>
      </c>
      <c r="Q3548" t="s">
        <v>3220</v>
      </c>
      <c r="R3548" t="s">
        <v>1400</v>
      </c>
      <c r="T3548" t="s">
        <v>2719</v>
      </c>
      <c r="V3548" t="s">
        <v>2714</v>
      </c>
      <c r="W3548">
        <v>0.95</v>
      </c>
      <c r="X3548" t="b">
        <v>1</v>
      </c>
      <c r="Y3548" t="s">
        <v>2720</v>
      </c>
    </row>
    <row r="3549" spans="1:25" x14ac:dyDescent="0.35">
      <c r="A3549" t="s">
        <v>3221</v>
      </c>
      <c r="B3549" t="s">
        <v>1527</v>
      </c>
      <c r="C3549" t="s">
        <v>1500</v>
      </c>
      <c r="D3549">
        <v>0.57142857142857095</v>
      </c>
      <c r="E3549">
        <v>0.35520846922563498</v>
      </c>
      <c r="F3549">
        <v>0.78764867363150803</v>
      </c>
      <c r="G3549">
        <v>12</v>
      </c>
      <c r="H3549">
        <v>0.57142857142857095</v>
      </c>
      <c r="I3549">
        <v>21</v>
      </c>
      <c r="J3549" t="s">
        <v>1401</v>
      </c>
      <c r="K3549" t="s">
        <v>2716</v>
      </c>
      <c r="L3549" t="s">
        <v>2731</v>
      </c>
      <c r="N3549" t="s">
        <v>3308</v>
      </c>
      <c r="O3549" t="s">
        <v>3207</v>
      </c>
      <c r="Q3549" t="s">
        <v>3222</v>
      </c>
      <c r="R3549" t="s">
        <v>1401</v>
      </c>
      <c r="S3549" t="s">
        <v>1496</v>
      </c>
      <c r="T3549" t="s">
        <v>2719</v>
      </c>
      <c r="V3549" t="s">
        <v>2714</v>
      </c>
      <c r="W3549">
        <v>0.95</v>
      </c>
      <c r="X3549" t="b">
        <v>1</v>
      </c>
      <c r="Y3549" t="s">
        <v>2720</v>
      </c>
    </row>
    <row r="3550" spans="1:25" x14ac:dyDescent="0.35">
      <c r="A3550" t="s">
        <v>3221</v>
      </c>
      <c r="B3550" t="s">
        <v>1527</v>
      </c>
      <c r="C3550" t="s">
        <v>1496</v>
      </c>
      <c r="D3550">
        <v>0.42857142857142899</v>
      </c>
      <c r="E3550">
        <v>0.21235132636849199</v>
      </c>
      <c r="F3550">
        <v>0.64479153077436502</v>
      </c>
      <c r="G3550">
        <v>9</v>
      </c>
      <c r="H3550">
        <v>0.42857142857142899</v>
      </c>
      <c r="I3550">
        <v>21</v>
      </c>
      <c r="J3550" t="s">
        <v>1401</v>
      </c>
      <c r="K3550" t="s">
        <v>2716</v>
      </c>
      <c r="L3550" t="s">
        <v>2733</v>
      </c>
      <c r="N3550" t="s">
        <v>3308</v>
      </c>
      <c r="O3550" t="s">
        <v>3207</v>
      </c>
      <c r="Q3550" t="s">
        <v>3222</v>
      </c>
      <c r="R3550" t="s">
        <v>1401</v>
      </c>
      <c r="S3550" t="s">
        <v>1496</v>
      </c>
      <c r="T3550" t="s">
        <v>2719</v>
      </c>
      <c r="V3550" t="s">
        <v>2714</v>
      </c>
      <c r="W3550">
        <v>0.95</v>
      </c>
      <c r="X3550" t="b">
        <v>1</v>
      </c>
      <c r="Y3550" t="s">
        <v>2720</v>
      </c>
    </row>
    <row r="3551" spans="1:25" x14ac:dyDescent="0.35">
      <c r="A3551" t="s">
        <v>3221</v>
      </c>
      <c r="B3551" t="s">
        <v>1497</v>
      </c>
      <c r="C3551" t="s">
        <v>1500</v>
      </c>
      <c r="D3551">
        <v>0.57777777777777795</v>
      </c>
      <c r="E3551">
        <v>0.430357292507904</v>
      </c>
      <c r="F3551">
        <v>0.725198263047652</v>
      </c>
      <c r="G3551">
        <v>26</v>
      </c>
      <c r="H3551">
        <v>0.57777777777777795</v>
      </c>
      <c r="I3551">
        <v>45</v>
      </c>
      <c r="J3551" t="s">
        <v>1401</v>
      </c>
      <c r="K3551" t="s">
        <v>2716</v>
      </c>
      <c r="L3551" t="s">
        <v>2731</v>
      </c>
      <c r="N3551" t="s">
        <v>3308</v>
      </c>
      <c r="O3551" t="s">
        <v>3207</v>
      </c>
      <c r="Q3551" t="s">
        <v>3222</v>
      </c>
      <c r="R3551" t="s">
        <v>1401</v>
      </c>
      <c r="S3551" t="s">
        <v>1496</v>
      </c>
      <c r="T3551" t="s">
        <v>2719</v>
      </c>
      <c r="V3551" t="s">
        <v>2714</v>
      </c>
      <c r="W3551">
        <v>0.95</v>
      </c>
      <c r="X3551" t="b">
        <v>1</v>
      </c>
      <c r="Y3551" t="s">
        <v>2720</v>
      </c>
    </row>
    <row r="3552" spans="1:25" x14ac:dyDescent="0.35">
      <c r="A3552" t="s">
        <v>3221</v>
      </c>
      <c r="B3552" t="s">
        <v>1497</v>
      </c>
      <c r="C3552" t="s">
        <v>1496</v>
      </c>
      <c r="D3552">
        <v>0.422222222222222</v>
      </c>
      <c r="E3552">
        <v>0.274801736952348</v>
      </c>
      <c r="F3552">
        <v>0.569642707492096</v>
      </c>
      <c r="G3552">
        <v>19</v>
      </c>
      <c r="H3552">
        <v>0.422222222222222</v>
      </c>
      <c r="I3552">
        <v>45</v>
      </c>
      <c r="J3552" t="s">
        <v>1401</v>
      </c>
      <c r="K3552" t="s">
        <v>2716</v>
      </c>
      <c r="L3552" t="s">
        <v>2733</v>
      </c>
      <c r="N3552" t="s">
        <v>3308</v>
      </c>
      <c r="O3552" t="s">
        <v>3207</v>
      </c>
      <c r="Q3552" t="s">
        <v>3222</v>
      </c>
      <c r="R3552" t="s">
        <v>1401</v>
      </c>
      <c r="S3552" t="s">
        <v>1496</v>
      </c>
      <c r="T3552" t="s">
        <v>2719</v>
      </c>
      <c r="V3552" t="s">
        <v>2714</v>
      </c>
      <c r="W3552">
        <v>0.95</v>
      </c>
      <c r="X3552" t="b">
        <v>1</v>
      </c>
      <c r="Y3552" t="s">
        <v>2720</v>
      </c>
    </row>
    <row r="3553" spans="1:25" x14ac:dyDescent="0.35">
      <c r="A3553" t="s">
        <v>3223</v>
      </c>
      <c r="B3553" t="s">
        <v>1497</v>
      </c>
      <c r="C3553" t="s">
        <v>2512</v>
      </c>
      <c r="D3553">
        <v>7.69230769230769E-2</v>
      </c>
      <c r="E3553">
        <v>-2.92333689004198E-2</v>
      </c>
      <c r="F3553">
        <v>0.18307952274657399</v>
      </c>
      <c r="G3553">
        <v>2</v>
      </c>
      <c r="H3553">
        <v>7.69230769230769E-2</v>
      </c>
      <c r="I3553">
        <v>26</v>
      </c>
      <c r="J3553" t="s">
        <v>1402</v>
      </c>
      <c r="K3553" t="s">
        <v>2786</v>
      </c>
      <c r="L3553" t="s">
        <v>3224</v>
      </c>
      <c r="N3553" t="s">
        <v>3308</v>
      </c>
      <c r="O3553" t="s">
        <v>3207</v>
      </c>
      <c r="Q3553" t="s">
        <v>3225</v>
      </c>
      <c r="R3553" t="s">
        <v>1402</v>
      </c>
      <c r="S3553" t="s">
        <v>1496</v>
      </c>
      <c r="T3553" t="s">
        <v>2719</v>
      </c>
      <c r="V3553" t="s">
        <v>2714</v>
      </c>
      <c r="W3553">
        <v>0.95</v>
      </c>
      <c r="X3553" t="b">
        <v>1</v>
      </c>
      <c r="Y3553" t="s">
        <v>2720</v>
      </c>
    </row>
    <row r="3554" spans="1:25" x14ac:dyDescent="0.35">
      <c r="A3554" t="s">
        <v>3223</v>
      </c>
      <c r="B3554" t="s">
        <v>1497</v>
      </c>
      <c r="C3554" t="s">
        <v>3226</v>
      </c>
      <c r="D3554">
        <v>3.8461538461538498E-2</v>
      </c>
      <c r="E3554">
        <v>-3.81502772539737E-2</v>
      </c>
      <c r="F3554">
        <v>0.115073354177051</v>
      </c>
      <c r="G3554">
        <v>1</v>
      </c>
      <c r="H3554">
        <v>3.8461538461538498E-2</v>
      </c>
      <c r="I3554">
        <v>26</v>
      </c>
      <c r="J3554" t="s">
        <v>1402</v>
      </c>
      <c r="K3554" t="s">
        <v>2786</v>
      </c>
      <c r="L3554" t="s">
        <v>3227</v>
      </c>
      <c r="N3554" t="s">
        <v>3308</v>
      </c>
      <c r="O3554" t="s">
        <v>3207</v>
      </c>
      <c r="Q3554" t="s">
        <v>3225</v>
      </c>
      <c r="R3554" t="s">
        <v>1402</v>
      </c>
      <c r="S3554" t="s">
        <v>1496</v>
      </c>
      <c r="T3554" t="s">
        <v>2719</v>
      </c>
      <c r="V3554" t="s">
        <v>2714</v>
      </c>
      <c r="W3554">
        <v>0.95</v>
      </c>
      <c r="X3554" t="b">
        <v>1</v>
      </c>
      <c r="Y3554" t="s">
        <v>2720</v>
      </c>
    </row>
    <row r="3555" spans="1:25" x14ac:dyDescent="0.35">
      <c r="A3555" t="s">
        <v>3223</v>
      </c>
      <c r="B3555" t="s">
        <v>1527</v>
      </c>
      <c r="C3555" t="s">
        <v>1604</v>
      </c>
      <c r="D3555">
        <v>0.16666666666666699</v>
      </c>
      <c r="E3555">
        <v>-5.1872308287450999E-2</v>
      </c>
      <c r="F3555">
        <v>0.38520564162078402</v>
      </c>
      <c r="G3555">
        <v>2</v>
      </c>
      <c r="H3555">
        <v>0.16666666666666699</v>
      </c>
      <c r="I3555">
        <v>12</v>
      </c>
      <c r="J3555" t="s">
        <v>1402</v>
      </c>
      <c r="K3555" t="s">
        <v>2786</v>
      </c>
      <c r="L3555" t="s">
        <v>3228</v>
      </c>
      <c r="N3555" t="s">
        <v>3308</v>
      </c>
      <c r="O3555" t="s">
        <v>3207</v>
      </c>
      <c r="Q3555" t="s">
        <v>3225</v>
      </c>
      <c r="R3555" t="s">
        <v>1402</v>
      </c>
      <c r="S3555" t="s">
        <v>1496</v>
      </c>
      <c r="T3555" t="s">
        <v>2719</v>
      </c>
      <c r="V3555" t="s">
        <v>2714</v>
      </c>
      <c r="W3555">
        <v>0.95</v>
      </c>
      <c r="X3555" t="b">
        <v>1</v>
      </c>
      <c r="Y3555" t="s">
        <v>2720</v>
      </c>
    </row>
    <row r="3556" spans="1:25" x14ac:dyDescent="0.35">
      <c r="A3556" t="s">
        <v>3223</v>
      </c>
      <c r="B3556" t="s">
        <v>1497</v>
      </c>
      <c r="C3556" t="s">
        <v>1604</v>
      </c>
      <c r="D3556">
        <v>0.115384615384615</v>
      </c>
      <c r="E3556">
        <v>-1.18924919361758E-2</v>
      </c>
      <c r="F3556">
        <v>0.24266172270540701</v>
      </c>
      <c r="G3556">
        <v>3</v>
      </c>
      <c r="H3556">
        <v>0.115384615384615</v>
      </c>
      <c r="I3556">
        <v>26</v>
      </c>
      <c r="J3556" t="s">
        <v>1402</v>
      </c>
      <c r="K3556" t="s">
        <v>2786</v>
      </c>
      <c r="L3556" t="s">
        <v>3228</v>
      </c>
      <c r="N3556" t="s">
        <v>3308</v>
      </c>
      <c r="O3556" t="s">
        <v>3207</v>
      </c>
      <c r="Q3556" t="s">
        <v>3225</v>
      </c>
      <c r="R3556" t="s">
        <v>1402</v>
      </c>
      <c r="S3556" t="s">
        <v>1496</v>
      </c>
      <c r="T3556" t="s">
        <v>2719</v>
      </c>
      <c r="V3556" t="s">
        <v>2714</v>
      </c>
      <c r="W3556">
        <v>0.95</v>
      </c>
      <c r="X3556" t="b">
        <v>1</v>
      </c>
      <c r="Y3556" t="s">
        <v>2720</v>
      </c>
    </row>
    <row r="3557" spans="1:25" x14ac:dyDescent="0.35">
      <c r="A3557" t="s">
        <v>3223</v>
      </c>
      <c r="B3557" t="s">
        <v>1497</v>
      </c>
      <c r="C3557" t="s">
        <v>2095</v>
      </c>
      <c r="D3557">
        <v>7.69230769230769E-2</v>
      </c>
      <c r="E3557">
        <v>-2.92333689004198E-2</v>
      </c>
      <c r="F3557">
        <v>0.18307952274657399</v>
      </c>
      <c r="G3557">
        <v>2</v>
      </c>
      <c r="H3557">
        <v>7.69230769230769E-2</v>
      </c>
      <c r="I3557">
        <v>26</v>
      </c>
      <c r="J3557" t="s">
        <v>1402</v>
      </c>
      <c r="K3557" t="s">
        <v>2786</v>
      </c>
      <c r="L3557" t="s">
        <v>3229</v>
      </c>
      <c r="N3557" t="s">
        <v>3308</v>
      </c>
      <c r="O3557" t="s">
        <v>3207</v>
      </c>
      <c r="Q3557" t="s">
        <v>3225</v>
      </c>
      <c r="R3557" t="s">
        <v>1402</v>
      </c>
      <c r="S3557" t="s">
        <v>1496</v>
      </c>
      <c r="T3557" t="s">
        <v>2719</v>
      </c>
      <c r="V3557" t="s">
        <v>2714</v>
      </c>
      <c r="W3557">
        <v>0.95</v>
      </c>
      <c r="X3557" t="b">
        <v>1</v>
      </c>
      <c r="Y3557" t="s">
        <v>2720</v>
      </c>
    </row>
    <row r="3558" spans="1:25" x14ac:dyDescent="0.35">
      <c r="A3558" t="s">
        <v>3223</v>
      </c>
      <c r="B3558" t="s">
        <v>1497</v>
      </c>
      <c r="C3558" t="s">
        <v>2356</v>
      </c>
      <c r="D3558">
        <v>3.8461538461538498E-2</v>
      </c>
      <c r="E3558">
        <v>-3.81502772539737E-2</v>
      </c>
      <c r="F3558">
        <v>0.115073354177051</v>
      </c>
      <c r="G3558">
        <v>1</v>
      </c>
      <c r="H3558">
        <v>3.8461538461538498E-2</v>
      </c>
      <c r="I3558">
        <v>26</v>
      </c>
      <c r="J3558" t="s">
        <v>1402</v>
      </c>
      <c r="K3558" t="s">
        <v>2786</v>
      </c>
      <c r="L3558" t="s">
        <v>3230</v>
      </c>
      <c r="N3558" t="s">
        <v>3308</v>
      </c>
      <c r="O3558" t="s">
        <v>3207</v>
      </c>
      <c r="Q3558" t="s">
        <v>3225</v>
      </c>
      <c r="R3558" t="s">
        <v>1402</v>
      </c>
      <c r="S3558" t="s">
        <v>1496</v>
      </c>
      <c r="T3558" t="s">
        <v>2719</v>
      </c>
      <c r="V3558" t="s">
        <v>2714</v>
      </c>
      <c r="W3558">
        <v>0.95</v>
      </c>
      <c r="X3558" t="b">
        <v>1</v>
      </c>
      <c r="Y3558" t="s">
        <v>2720</v>
      </c>
    </row>
    <row r="3559" spans="1:25" x14ac:dyDescent="0.35">
      <c r="A3559" t="s">
        <v>3223</v>
      </c>
      <c r="B3559" t="s">
        <v>1527</v>
      </c>
      <c r="C3559" t="s">
        <v>1621</v>
      </c>
      <c r="D3559">
        <v>0.75</v>
      </c>
      <c r="E3559">
        <v>0.49608065685163899</v>
      </c>
      <c r="F3559">
        <v>1.00391934314836</v>
      </c>
      <c r="G3559">
        <v>9</v>
      </c>
      <c r="H3559">
        <v>0.75</v>
      </c>
      <c r="I3559">
        <v>12</v>
      </c>
      <c r="J3559" t="s">
        <v>1402</v>
      </c>
      <c r="K3559" t="s">
        <v>2786</v>
      </c>
      <c r="L3559" t="s">
        <v>3231</v>
      </c>
      <c r="N3559" t="s">
        <v>3308</v>
      </c>
      <c r="O3559" t="s">
        <v>3207</v>
      </c>
      <c r="Q3559" t="s">
        <v>3225</v>
      </c>
      <c r="R3559" t="s">
        <v>1402</v>
      </c>
      <c r="S3559" t="s">
        <v>1496</v>
      </c>
      <c r="T3559" t="s">
        <v>2719</v>
      </c>
      <c r="V3559" t="s">
        <v>2714</v>
      </c>
      <c r="W3559">
        <v>0.95</v>
      </c>
      <c r="X3559" t="b">
        <v>1</v>
      </c>
      <c r="Y3559" t="s">
        <v>2720</v>
      </c>
    </row>
    <row r="3560" spans="1:25" x14ac:dyDescent="0.35">
      <c r="A3560" t="s">
        <v>3223</v>
      </c>
      <c r="B3560" t="s">
        <v>1497</v>
      </c>
      <c r="C3560" t="s">
        <v>1621</v>
      </c>
      <c r="D3560">
        <v>0.80769230769230804</v>
      </c>
      <c r="E3560">
        <v>0.65068480694678299</v>
      </c>
      <c r="F3560">
        <v>0.96469980843783198</v>
      </c>
      <c r="G3560">
        <v>21</v>
      </c>
      <c r="H3560">
        <v>0.80769230769230804</v>
      </c>
      <c r="I3560">
        <v>26</v>
      </c>
      <c r="J3560" t="s">
        <v>1402</v>
      </c>
      <c r="K3560" t="s">
        <v>2786</v>
      </c>
      <c r="L3560" t="s">
        <v>3231</v>
      </c>
      <c r="N3560" t="s">
        <v>3308</v>
      </c>
      <c r="O3560" t="s">
        <v>3207</v>
      </c>
      <c r="Q3560" t="s">
        <v>3225</v>
      </c>
      <c r="R3560" t="s">
        <v>1402</v>
      </c>
      <c r="S3560" t="s">
        <v>1496</v>
      </c>
      <c r="T3560" t="s">
        <v>2719</v>
      </c>
      <c r="V3560" t="s">
        <v>2714</v>
      </c>
      <c r="W3560">
        <v>0.95</v>
      </c>
      <c r="X3560" t="b">
        <v>1</v>
      </c>
      <c r="Y3560" t="s">
        <v>2720</v>
      </c>
    </row>
    <row r="3561" spans="1:25" x14ac:dyDescent="0.35">
      <c r="A3561" t="s">
        <v>3223</v>
      </c>
      <c r="B3561" t="s">
        <v>1527</v>
      </c>
      <c r="C3561" t="s">
        <v>1697</v>
      </c>
      <c r="D3561">
        <v>0.16666666666666699</v>
      </c>
      <c r="E3561">
        <v>-5.1872308287450999E-2</v>
      </c>
      <c r="F3561">
        <v>0.38520564162078402</v>
      </c>
      <c r="G3561">
        <v>2</v>
      </c>
      <c r="H3561">
        <v>0.16666666666666699</v>
      </c>
      <c r="I3561">
        <v>12</v>
      </c>
      <c r="J3561" t="s">
        <v>1402</v>
      </c>
      <c r="K3561" t="s">
        <v>2786</v>
      </c>
      <c r="L3561" t="s">
        <v>3232</v>
      </c>
      <c r="N3561" t="s">
        <v>3308</v>
      </c>
      <c r="O3561" t="s">
        <v>3207</v>
      </c>
      <c r="Q3561" t="s">
        <v>3225</v>
      </c>
      <c r="R3561" t="s">
        <v>1402</v>
      </c>
      <c r="S3561" t="s">
        <v>1496</v>
      </c>
      <c r="T3561" t="s">
        <v>2719</v>
      </c>
      <c r="V3561" t="s">
        <v>2714</v>
      </c>
      <c r="W3561">
        <v>0.95</v>
      </c>
      <c r="X3561" t="b">
        <v>1</v>
      </c>
      <c r="Y3561" t="s">
        <v>2720</v>
      </c>
    </row>
    <row r="3562" spans="1:25" x14ac:dyDescent="0.35">
      <c r="A3562" t="s">
        <v>3233</v>
      </c>
      <c r="B3562" t="s">
        <v>1527</v>
      </c>
      <c r="C3562" t="s">
        <v>1500</v>
      </c>
      <c r="D3562">
        <v>0.22222222222222199</v>
      </c>
      <c r="E3562">
        <v>-6.2844692762140497E-2</v>
      </c>
      <c r="F3562">
        <v>0.50728913720658497</v>
      </c>
      <c r="G3562">
        <v>2</v>
      </c>
      <c r="H3562">
        <v>0.22222222222222199</v>
      </c>
      <c r="I3562">
        <v>9</v>
      </c>
      <c r="J3562" t="s">
        <v>1415</v>
      </c>
      <c r="K3562" t="s">
        <v>2716</v>
      </c>
      <c r="L3562" t="s">
        <v>2731</v>
      </c>
      <c r="N3562" t="s">
        <v>3308</v>
      </c>
      <c r="O3562" t="s">
        <v>3207</v>
      </c>
      <c r="Q3562" t="s">
        <v>3234</v>
      </c>
      <c r="R3562" t="s">
        <v>1415</v>
      </c>
      <c r="S3562" t="s">
        <v>1496</v>
      </c>
      <c r="T3562" t="s">
        <v>2719</v>
      </c>
      <c r="V3562" t="s">
        <v>2714</v>
      </c>
      <c r="W3562">
        <v>0.95</v>
      </c>
      <c r="X3562" t="b">
        <v>1</v>
      </c>
      <c r="Y3562" t="s">
        <v>2720</v>
      </c>
    </row>
    <row r="3563" spans="1:25" x14ac:dyDescent="0.35">
      <c r="A3563" t="s">
        <v>3233</v>
      </c>
      <c r="B3563" t="s">
        <v>1527</v>
      </c>
      <c r="C3563" t="s">
        <v>1496</v>
      </c>
      <c r="D3563">
        <v>0.77777777777777801</v>
      </c>
      <c r="E3563">
        <v>0.49271086279341503</v>
      </c>
      <c r="F3563">
        <v>1.06284469276214</v>
      </c>
      <c r="G3563">
        <v>7</v>
      </c>
      <c r="H3563">
        <v>0.77777777777777801</v>
      </c>
      <c r="I3563">
        <v>9</v>
      </c>
      <c r="J3563" t="s">
        <v>1415</v>
      </c>
      <c r="K3563" t="s">
        <v>2716</v>
      </c>
      <c r="L3563" t="s">
        <v>2733</v>
      </c>
      <c r="N3563" t="s">
        <v>3308</v>
      </c>
      <c r="O3563" t="s">
        <v>3207</v>
      </c>
      <c r="Q3563" t="s">
        <v>3234</v>
      </c>
      <c r="R3563" t="s">
        <v>1415</v>
      </c>
      <c r="S3563" t="s">
        <v>1496</v>
      </c>
      <c r="T3563" t="s">
        <v>2719</v>
      </c>
      <c r="V3563" t="s">
        <v>2714</v>
      </c>
      <c r="W3563">
        <v>0.95</v>
      </c>
      <c r="X3563" t="b">
        <v>1</v>
      </c>
      <c r="Y3563" t="s">
        <v>2720</v>
      </c>
    </row>
    <row r="3564" spans="1:25" x14ac:dyDescent="0.35">
      <c r="A3564" t="s">
        <v>3233</v>
      </c>
      <c r="B3564" t="s">
        <v>1497</v>
      </c>
      <c r="C3564" t="s">
        <v>1500</v>
      </c>
      <c r="D3564">
        <v>0.21052631578947401</v>
      </c>
      <c r="E3564">
        <v>1.8132199781113599E-2</v>
      </c>
      <c r="F3564">
        <v>0.40292043179783399</v>
      </c>
      <c r="G3564">
        <v>4</v>
      </c>
      <c r="H3564">
        <v>0.21052631578947401</v>
      </c>
      <c r="I3564">
        <v>19</v>
      </c>
      <c r="J3564" t="s">
        <v>1415</v>
      </c>
      <c r="K3564" t="s">
        <v>2716</v>
      </c>
      <c r="L3564" t="s">
        <v>2731</v>
      </c>
      <c r="N3564" t="s">
        <v>3308</v>
      </c>
      <c r="O3564" t="s">
        <v>3207</v>
      </c>
      <c r="Q3564" t="s">
        <v>3234</v>
      </c>
      <c r="R3564" t="s">
        <v>1415</v>
      </c>
      <c r="S3564" t="s">
        <v>1496</v>
      </c>
      <c r="T3564" t="s">
        <v>2719</v>
      </c>
      <c r="V3564" t="s">
        <v>2714</v>
      </c>
      <c r="W3564">
        <v>0.95</v>
      </c>
      <c r="X3564" t="b">
        <v>1</v>
      </c>
      <c r="Y3564" t="s">
        <v>2720</v>
      </c>
    </row>
    <row r="3565" spans="1:25" x14ac:dyDescent="0.35">
      <c r="A3565" t="s">
        <v>3233</v>
      </c>
      <c r="B3565" t="s">
        <v>1497</v>
      </c>
      <c r="C3565" t="s">
        <v>1496</v>
      </c>
      <c r="D3565">
        <v>0.78947368421052599</v>
      </c>
      <c r="E3565">
        <v>0.59707956820216601</v>
      </c>
      <c r="F3565">
        <v>0.98186780021888598</v>
      </c>
      <c r="G3565">
        <v>15</v>
      </c>
      <c r="H3565">
        <v>0.78947368421052599</v>
      </c>
      <c r="I3565">
        <v>19</v>
      </c>
      <c r="J3565" t="s">
        <v>1415</v>
      </c>
      <c r="K3565" t="s">
        <v>2716</v>
      </c>
      <c r="L3565" t="s">
        <v>2733</v>
      </c>
      <c r="N3565" t="s">
        <v>3308</v>
      </c>
      <c r="O3565" t="s">
        <v>3207</v>
      </c>
      <c r="Q3565" t="s">
        <v>3234</v>
      </c>
      <c r="R3565" t="s">
        <v>1415</v>
      </c>
      <c r="S3565" t="s">
        <v>1496</v>
      </c>
      <c r="T3565" t="s">
        <v>2719</v>
      </c>
      <c r="V3565" t="s">
        <v>2714</v>
      </c>
      <c r="W3565">
        <v>0.95</v>
      </c>
      <c r="X3565" t="b">
        <v>1</v>
      </c>
      <c r="Y3565" t="s">
        <v>2720</v>
      </c>
    </row>
    <row r="3566" spans="1:25" x14ac:dyDescent="0.35">
      <c r="A3566" t="s">
        <v>3235</v>
      </c>
      <c r="B3566" t="s">
        <v>1527</v>
      </c>
      <c r="C3566" t="s">
        <v>2223</v>
      </c>
      <c r="D3566">
        <v>0.14285714285714299</v>
      </c>
      <c r="E3566">
        <v>-0.13289337873493401</v>
      </c>
      <c r="F3566">
        <v>0.41860766444921998</v>
      </c>
      <c r="G3566">
        <v>1</v>
      </c>
      <c r="H3566">
        <v>0.14285714285714299</v>
      </c>
      <c r="I3566">
        <v>7</v>
      </c>
      <c r="J3566" t="s">
        <v>1416</v>
      </c>
      <c r="K3566" t="s">
        <v>2716</v>
      </c>
      <c r="L3566" t="s">
        <v>3236</v>
      </c>
      <c r="N3566" t="s">
        <v>3308</v>
      </c>
      <c r="O3566" t="s">
        <v>3207</v>
      </c>
      <c r="Q3566" t="s">
        <v>3237</v>
      </c>
      <c r="R3566" t="s">
        <v>1416</v>
      </c>
      <c r="S3566" t="s">
        <v>1496</v>
      </c>
      <c r="T3566" t="s">
        <v>2719</v>
      </c>
      <c r="V3566" t="s">
        <v>2714</v>
      </c>
      <c r="W3566">
        <v>0.95</v>
      </c>
      <c r="X3566" t="b">
        <v>1</v>
      </c>
      <c r="Y3566" t="s">
        <v>2720</v>
      </c>
    </row>
    <row r="3567" spans="1:25" x14ac:dyDescent="0.35">
      <c r="A3567" t="s">
        <v>3235</v>
      </c>
      <c r="B3567" t="s">
        <v>1527</v>
      </c>
      <c r="C3567" t="s">
        <v>1567</v>
      </c>
      <c r="D3567">
        <v>0.14285714285714299</v>
      </c>
      <c r="E3567">
        <v>-0.13289337873493401</v>
      </c>
      <c r="F3567">
        <v>0.41860766444921998</v>
      </c>
      <c r="G3567">
        <v>1</v>
      </c>
      <c r="H3567">
        <v>0.14285714285714299</v>
      </c>
      <c r="I3567">
        <v>7</v>
      </c>
      <c r="J3567" t="s">
        <v>1416</v>
      </c>
      <c r="K3567" t="s">
        <v>2716</v>
      </c>
      <c r="L3567" t="s">
        <v>3238</v>
      </c>
      <c r="N3567" t="s">
        <v>3308</v>
      </c>
      <c r="O3567" t="s">
        <v>3207</v>
      </c>
      <c r="Q3567" t="s">
        <v>3237</v>
      </c>
      <c r="R3567" t="s">
        <v>1416</v>
      </c>
      <c r="S3567" t="s">
        <v>1496</v>
      </c>
      <c r="T3567" t="s">
        <v>2719</v>
      </c>
      <c r="V3567" t="s">
        <v>2714</v>
      </c>
      <c r="W3567">
        <v>0.95</v>
      </c>
      <c r="X3567" t="b">
        <v>1</v>
      </c>
      <c r="Y3567" t="s">
        <v>2720</v>
      </c>
    </row>
    <row r="3568" spans="1:25" x14ac:dyDescent="0.35">
      <c r="A3568" t="s">
        <v>3235</v>
      </c>
      <c r="B3568" t="s">
        <v>1527</v>
      </c>
      <c r="C3568" t="s">
        <v>1862</v>
      </c>
      <c r="D3568">
        <v>0.57142857142857095</v>
      </c>
      <c r="E3568">
        <v>0.18145844396160099</v>
      </c>
      <c r="F3568">
        <v>0.96139869889554097</v>
      </c>
      <c r="G3568">
        <v>4</v>
      </c>
      <c r="H3568">
        <v>0.57142857142857095</v>
      </c>
      <c r="I3568">
        <v>7</v>
      </c>
      <c r="J3568" t="s">
        <v>1416</v>
      </c>
      <c r="K3568" t="s">
        <v>2716</v>
      </c>
      <c r="L3568" t="s">
        <v>3239</v>
      </c>
      <c r="N3568" t="s">
        <v>3308</v>
      </c>
      <c r="O3568" t="s">
        <v>3207</v>
      </c>
      <c r="Q3568" t="s">
        <v>3237</v>
      </c>
      <c r="R3568" t="s">
        <v>1416</v>
      </c>
      <c r="S3568" t="s">
        <v>1496</v>
      </c>
      <c r="T3568" t="s">
        <v>2719</v>
      </c>
      <c r="V3568" t="s">
        <v>2714</v>
      </c>
      <c r="W3568">
        <v>0.95</v>
      </c>
      <c r="X3568" t="b">
        <v>1</v>
      </c>
      <c r="Y3568" t="s">
        <v>2720</v>
      </c>
    </row>
    <row r="3569" spans="1:25" x14ac:dyDescent="0.35">
      <c r="A3569" t="s">
        <v>3235</v>
      </c>
      <c r="B3569" t="s">
        <v>1527</v>
      </c>
      <c r="C3569" t="s">
        <v>1813</v>
      </c>
      <c r="D3569">
        <v>0.14285714285714299</v>
      </c>
      <c r="E3569">
        <v>-0.13289337873493401</v>
      </c>
      <c r="F3569">
        <v>0.41860766444921998</v>
      </c>
      <c r="G3569">
        <v>1</v>
      </c>
      <c r="H3569">
        <v>0.14285714285714299</v>
      </c>
      <c r="I3569">
        <v>7</v>
      </c>
      <c r="J3569" t="s">
        <v>1416</v>
      </c>
      <c r="K3569" t="s">
        <v>2716</v>
      </c>
      <c r="L3569" t="s">
        <v>3240</v>
      </c>
      <c r="N3569" t="s">
        <v>3308</v>
      </c>
      <c r="O3569" t="s">
        <v>3207</v>
      </c>
      <c r="Q3569" t="s">
        <v>3237</v>
      </c>
      <c r="R3569" t="s">
        <v>1416</v>
      </c>
      <c r="S3569" t="s">
        <v>1496</v>
      </c>
      <c r="T3569" t="s">
        <v>2719</v>
      </c>
      <c r="V3569" t="s">
        <v>2714</v>
      </c>
      <c r="W3569">
        <v>0.95</v>
      </c>
      <c r="X3569" t="b">
        <v>1</v>
      </c>
      <c r="Y3569" t="s">
        <v>2720</v>
      </c>
    </row>
    <row r="3570" spans="1:25" x14ac:dyDescent="0.35">
      <c r="A3570" t="s">
        <v>3235</v>
      </c>
      <c r="B3570" t="s">
        <v>1497</v>
      </c>
      <c r="C3570" t="s">
        <v>2223</v>
      </c>
      <c r="D3570">
        <v>6.6666666666666693E-2</v>
      </c>
      <c r="E3570">
        <v>-6.7614438419708697E-2</v>
      </c>
      <c r="F3570">
        <v>0.20094777175304199</v>
      </c>
      <c r="G3570">
        <v>1</v>
      </c>
      <c r="H3570">
        <v>6.6666666666666693E-2</v>
      </c>
      <c r="I3570">
        <v>15</v>
      </c>
      <c r="J3570" t="s">
        <v>1416</v>
      </c>
      <c r="K3570" t="s">
        <v>2716</v>
      </c>
      <c r="L3570" t="s">
        <v>3236</v>
      </c>
      <c r="N3570" t="s">
        <v>3308</v>
      </c>
      <c r="O3570" t="s">
        <v>3207</v>
      </c>
      <c r="Q3570" t="s">
        <v>3237</v>
      </c>
      <c r="R3570" t="s">
        <v>1416</v>
      </c>
      <c r="S3570" t="s">
        <v>1496</v>
      </c>
      <c r="T3570" t="s">
        <v>2719</v>
      </c>
      <c r="V3570" t="s">
        <v>2714</v>
      </c>
      <c r="W3570">
        <v>0.95</v>
      </c>
      <c r="X3570" t="b">
        <v>1</v>
      </c>
      <c r="Y3570" t="s">
        <v>2720</v>
      </c>
    </row>
    <row r="3571" spans="1:25" x14ac:dyDescent="0.35">
      <c r="A3571" t="s">
        <v>3235</v>
      </c>
      <c r="B3571" t="s">
        <v>1497</v>
      </c>
      <c r="C3571" t="s">
        <v>1567</v>
      </c>
      <c r="D3571">
        <v>6.6666666666666693E-2</v>
      </c>
      <c r="E3571">
        <v>-6.7614438419708697E-2</v>
      </c>
      <c r="F3571">
        <v>0.20094777175304199</v>
      </c>
      <c r="G3571">
        <v>1</v>
      </c>
      <c r="H3571">
        <v>6.6666666666666693E-2</v>
      </c>
      <c r="I3571">
        <v>15</v>
      </c>
      <c r="J3571" t="s">
        <v>1416</v>
      </c>
      <c r="K3571" t="s">
        <v>2716</v>
      </c>
      <c r="L3571" t="s">
        <v>3238</v>
      </c>
      <c r="N3571" t="s">
        <v>3308</v>
      </c>
      <c r="O3571" t="s">
        <v>3207</v>
      </c>
      <c r="Q3571" t="s">
        <v>3237</v>
      </c>
      <c r="R3571" t="s">
        <v>1416</v>
      </c>
      <c r="S3571" t="s">
        <v>1496</v>
      </c>
      <c r="T3571" t="s">
        <v>2719</v>
      </c>
      <c r="V3571" t="s">
        <v>2714</v>
      </c>
      <c r="W3571">
        <v>0.95</v>
      </c>
      <c r="X3571" t="b">
        <v>1</v>
      </c>
      <c r="Y3571" t="s">
        <v>2720</v>
      </c>
    </row>
    <row r="3572" spans="1:25" x14ac:dyDescent="0.35">
      <c r="A3572" t="s">
        <v>3235</v>
      </c>
      <c r="B3572" t="s">
        <v>1497</v>
      </c>
      <c r="C3572" t="s">
        <v>1862</v>
      </c>
      <c r="D3572">
        <v>0.86666666666666703</v>
      </c>
      <c r="E3572">
        <v>0.68367236645026397</v>
      </c>
      <c r="F3572">
        <v>1.0496609668830701</v>
      </c>
      <c r="G3572">
        <v>13</v>
      </c>
      <c r="H3572">
        <v>0.86666666666666703</v>
      </c>
      <c r="I3572">
        <v>15</v>
      </c>
      <c r="J3572" t="s">
        <v>1416</v>
      </c>
      <c r="K3572" t="s">
        <v>2716</v>
      </c>
      <c r="L3572" t="s">
        <v>3239</v>
      </c>
      <c r="N3572" t="s">
        <v>3308</v>
      </c>
      <c r="O3572" t="s">
        <v>3207</v>
      </c>
      <c r="Q3572" t="s">
        <v>3237</v>
      </c>
      <c r="R3572" t="s">
        <v>1416</v>
      </c>
      <c r="S3572" t="s">
        <v>1496</v>
      </c>
      <c r="T3572" t="s">
        <v>2719</v>
      </c>
      <c r="V3572" t="s">
        <v>2714</v>
      </c>
      <c r="W3572">
        <v>0.95</v>
      </c>
      <c r="X3572" t="b">
        <v>1</v>
      </c>
      <c r="Y3572" t="s">
        <v>2720</v>
      </c>
    </row>
    <row r="3573" spans="1:25" x14ac:dyDescent="0.35">
      <c r="A3573" t="s">
        <v>3241</v>
      </c>
      <c r="B3573" t="s">
        <v>1527</v>
      </c>
      <c r="C3573" t="s">
        <v>1564</v>
      </c>
      <c r="D3573">
        <v>0.28571428571428598</v>
      </c>
      <c r="E3573">
        <v>-7.0278106897088494E-2</v>
      </c>
      <c r="F3573">
        <v>0.64170667832565997</v>
      </c>
      <c r="G3573">
        <v>2</v>
      </c>
      <c r="H3573">
        <v>0.28571428571428598</v>
      </c>
      <c r="I3573">
        <v>7</v>
      </c>
      <c r="J3573" t="s">
        <v>1417</v>
      </c>
      <c r="K3573" t="s">
        <v>2716</v>
      </c>
      <c r="L3573" t="s">
        <v>3046</v>
      </c>
      <c r="N3573" t="s">
        <v>3308</v>
      </c>
      <c r="O3573" t="s">
        <v>3207</v>
      </c>
      <c r="Q3573" t="s">
        <v>3242</v>
      </c>
      <c r="R3573" t="s">
        <v>1417</v>
      </c>
      <c r="S3573" t="s">
        <v>1496</v>
      </c>
      <c r="T3573" t="s">
        <v>2719</v>
      </c>
      <c r="V3573" t="s">
        <v>2714</v>
      </c>
      <c r="W3573">
        <v>0.95</v>
      </c>
      <c r="X3573" t="b">
        <v>1</v>
      </c>
      <c r="Y3573" t="s">
        <v>2720</v>
      </c>
    </row>
    <row r="3574" spans="1:25" x14ac:dyDescent="0.35">
      <c r="A3574" t="s">
        <v>3241</v>
      </c>
      <c r="B3574" t="s">
        <v>1527</v>
      </c>
      <c r="C3574" t="s">
        <v>1558</v>
      </c>
      <c r="D3574">
        <v>0.71428571428571397</v>
      </c>
      <c r="E3574">
        <v>0.35829332167434003</v>
      </c>
      <c r="F3574">
        <v>1.0702781068970899</v>
      </c>
      <c r="G3574">
        <v>5</v>
      </c>
      <c r="H3574">
        <v>0.71428571428571397</v>
      </c>
      <c r="I3574">
        <v>7</v>
      </c>
      <c r="J3574" t="s">
        <v>1417</v>
      </c>
      <c r="K3574" t="s">
        <v>2716</v>
      </c>
      <c r="L3574" t="s">
        <v>3052</v>
      </c>
      <c r="N3574" t="s">
        <v>3308</v>
      </c>
      <c r="O3574" t="s">
        <v>3207</v>
      </c>
      <c r="Q3574" t="s">
        <v>3242</v>
      </c>
      <c r="R3574" t="s">
        <v>1417</v>
      </c>
      <c r="S3574" t="s">
        <v>1496</v>
      </c>
      <c r="T3574" t="s">
        <v>2719</v>
      </c>
      <c r="V3574" t="s">
        <v>2714</v>
      </c>
      <c r="W3574">
        <v>0.95</v>
      </c>
      <c r="X3574" t="b">
        <v>1</v>
      </c>
      <c r="Y3574" t="s">
        <v>2720</v>
      </c>
    </row>
    <row r="3575" spans="1:25" x14ac:dyDescent="0.35">
      <c r="A3575" t="s">
        <v>3241</v>
      </c>
      <c r="B3575" t="s">
        <v>1497</v>
      </c>
      <c r="C3575" t="s">
        <v>1564</v>
      </c>
      <c r="D3575">
        <v>0.2</v>
      </c>
      <c r="E3575">
        <v>-1.53288094645447E-2</v>
      </c>
      <c r="F3575">
        <v>0.41532880946454498</v>
      </c>
      <c r="G3575">
        <v>3</v>
      </c>
      <c r="H3575">
        <v>0.2</v>
      </c>
      <c r="I3575">
        <v>15</v>
      </c>
      <c r="J3575" t="s">
        <v>1417</v>
      </c>
      <c r="K3575" t="s">
        <v>2716</v>
      </c>
      <c r="L3575" t="s">
        <v>3046</v>
      </c>
      <c r="N3575" t="s">
        <v>3308</v>
      </c>
      <c r="O3575" t="s">
        <v>3207</v>
      </c>
      <c r="Q3575" t="s">
        <v>3242</v>
      </c>
      <c r="R3575" t="s">
        <v>1417</v>
      </c>
      <c r="S3575" t="s">
        <v>1496</v>
      </c>
      <c r="T3575" t="s">
        <v>2719</v>
      </c>
      <c r="V3575" t="s">
        <v>2714</v>
      </c>
      <c r="W3575">
        <v>0.95</v>
      </c>
      <c r="X3575" t="b">
        <v>1</v>
      </c>
      <c r="Y3575" t="s">
        <v>2720</v>
      </c>
    </row>
    <row r="3576" spans="1:25" x14ac:dyDescent="0.35">
      <c r="A3576" t="s">
        <v>3241</v>
      </c>
      <c r="B3576" t="s">
        <v>1497</v>
      </c>
      <c r="C3576" t="s">
        <v>1558</v>
      </c>
      <c r="D3576">
        <v>0.8</v>
      </c>
      <c r="E3576">
        <v>0.58467119053545502</v>
      </c>
      <c r="F3576">
        <v>1.0153288094645401</v>
      </c>
      <c r="G3576">
        <v>12</v>
      </c>
      <c r="H3576">
        <v>0.8</v>
      </c>
      <c r="I3576">
        <v>15</v>
      </c>
      <c r="J3576" t="s">
        <v>1417</v>
      </c>
      <c r="K3576" t="s">
        <v>2716</v>
      </c>
      <c r="L3576" t="s">
        <v>3052</v>
      </c>
      <c r="N3576" t="s">
        <v>3308</v>
      </c>
      <c r="O3576" t="s">
        <v>3207</v>
      </c>
      <c r="Q3576" t="s">
        <v>3242</v>
      </c>
      <c r="R3576" t="s">
        <v>1417</v>
      </c>
      <c r="S3576" t="s">
        <v>1496</v>
      </c>
      <c r="T3576" t="s">
        <v>2719</v>
      </c>
      <c r="V3576" t="s">
        <v>2714</v>
      </c>
      <c r="W3576">
        <v>0.95</v>
      </c>
      <c r="X3576" t="b">
        <v>1</v>
      </c>
      <c r="Y3576" t="s">
        <v>2720</v>
      </c>
    </row>
    <row r="3577" spans="1:25" s="7" customFormat="1" x14ac:dyDescent="0.35">
      <c r="A3577" s="7" t="s">
        <v>3243</v>
      </c>
      <c r="B3577" s="7" t="s">
        <v>1527</v>
      </c>
      <c r="C3577" s="7" t="s">
        <v>2223</v>
      </c>
      <c r="D3577" s="7">
        <v>0.5</v>
      </c>
      <c r="E3577" s="7">
        <v>-0.41115343817335698</v>
      </c>
      <c r="F3577" s="7">
        <v>1.4111534381733599</v>
      </c>
      <c r="G3577" s="7">
        <v>1</v>
      </c>
      <c r="H3577" s="7">
        <v>0.5</v>
      </c>
      <c r="I3577" s="7">
        <v>2</v>
      </c>
      <c r="J3577" s="7" t="s">
        <v>1425</v>
      </c>
      <c r="K3577" s="7" t="s">
        <v>2716</v>
      </c>
      <c r="L3577" s="7" t="s">
        <v>3244</v>
      </c>
      <c r="N3577" s="7" t="s">
        <v>3308</v>
      </c>
      <c r="O3577" s="7" t="s">
        <v>3207</v>
      </c>
      <c r="Q3577" s="7" t="s">
        <v>3245</v>
      </c>
      <c r="R3577" s="7" t="s">
        <v>1425</v>
      </c>
      <c r="S3577" s="7" t="s">
        <v>1496</v>
      </c>
      <c r="T3577" s="7" t="s">
        <v>2719</v>
      </c>
      <c r="V3577" s="7" t="s">
        <v>2714</v>
      </c>
      <c r="W3577" s="7">
        <v>0.95</v>
      </c>
      <c r="X3577" s="7" t="b">
        <v>1</v>
      </c>
      <c r="Y3577" s="7" t="s">
        <v>2720</v>
      </c>
    </row>
    <row r="3578" spans="1:25" s="7" customFormat="1" x14ac:dyDescent="0.35">
      <c r="A3578" s="7" t="s">
        <v>3243</v>
      </c>
      <c r="B3578" s="7" t="s">
        <v>1527</v>
      </c>
      <c r="C3578" s="7" t="s">
        <v>1813</v>
      </c>
      <c r="D3578" s="9">
        <v>0.5</v>
      </c>
      <c r="E3578" s="7">
        <v>-0.41115343817335698</v>
      </c>
      <c r="F3578" s="7">
        <v>1.4111534381733599</v>
      </c>
      <c r="G3578" s="7">
        <v>1</v>
      </c>
      <c r="H3578" s="7">
        <v>0.5</v>
      </c>
      <c r="I3578" s="7">
        <v>2</v>
      </c>
      <c r="J3578" s="7" t="s">
        <v>1425</v>
      </c>
      <c r="K3578" s="7" t="s">
        <v>2716</v>
      </c>
      <c r="L3578" s="7" t="s">
        <v>3240</v>
      </c>
      <c r="N3578" s="7" t="s">
        <v>3308</v>
      </c>
      <c r="O3578" s="7" t="s">
        <v>3207</v>
      </c>
      <c r="Q3578" s="7" t="s">
        <v>3245</v>
      </c>
      <c r="R3578" s="7" t="s">
        <v>1425</v>
      </c>
      <c r="S3578" s="7" t="s">
        <v>1496</v>
      </c>
      <c r="T3578" s="7" t="s">
        <v>2719</v>
      </c>
      <c r="V3578" s="7" t="s">
        <v>2714</v>
      </c>
      <c r="W3578" s="7">
        <v>0.95</v>
      </c>
      <c r="X3578" s="7" t="b">
        <v>1</v>
      </c>
      <c r="Y3578" s="7" t="s">
        <v>2720</v>
      </c>
    </row>
    <row r="3579" spans="1:25" s="7" customFormat="1" x14ac:dyDescent="0.35">
      <c r="A3579" s="7" t="s">
        <v>3243</v>
      </c>
      <c r="B3579" s="7" t="s">
        <v>1497</v>
      </c>
      <c r="C3579" s="7" t="s">
        <v>1567</v>
      </c>
      <c r="D3579" s="7">
        <v>0.25</v>
      </c>
      <c r="E3579" s="7">
        <v>-0.30796525022681598</v>
      </c>
      <c r="F3579" s="7">
        <v>0.80796525022681598</v>
      </c>
      <c r="G3579" s="7">
        <v>1</v>
      </c>
      <c r="H3579" s="7">
        <v>0.25</v>
      </c>
      <c r="I3579" s="7">
        <v>4</v>
      </c>
      <c r="J3579" s="7" t="s">
        <v>1425</v>
      </c>
      <c r="K3579" s="7" t="s">
        <v>2716</v>
      </c>
      <c r="L3579" s="7" t="s">
        <v>3246</v>
      </c>
      <c r="N3579" s="7" t="s">
        <v>3308</v>
      </c>
      <c r="O3579" s="7" t="s">
        <v>3207</v>
      </c>
      <c r="Q3579" s="7" t="s">
        <v>3245</v>
      </c>
      <c r="R3579" s="7" t="s">
        <v>1425</v>
      </c>
      <c r="S3579" s="7" t="s">
        <v>1496</v>
      </c>
      <c r="T3579" s="7" t="s">
        <v>2719</v>
      </c>
      <c r="V3579" s="7" t="s">
        <v>2714</v>
      </c>
      <c r="W3579" s="7">
        <v>0.95</v>
      </c>
      <c r="X3579" s="7" t="b">
        <v>1</v>
      </c>
      <c r="Y3579" s="7" t="s">
        <v>2720</v>
      </c>
    </row>
    <row r="3580" spans="1:25" s="7" customFormat="1" x14ac:dyDescent="0.35">
      <c r="A3580" s="7" t="s">
        <v>3243</v>
      </c>
      <c r="B3580" s="7" t="s">
        <v>1497</v>
      </c>
      <c r="C3580" s="7" t="s">
        <v>1813</v>
      </c>
      <c r="D3580" s="9">
        <v>0.75</v>
      </c>
      <c r="E3580" s="7">
        <v>0.19203474977318399</v>
      </c>
      <c r="F3580" s="7">
        <v>1.30796525022682</v>
      </c>
      <c r="G3580" s="7">
        <v>3</v>
      </c>
      <c r="H3580" s="7">
        <v>0.75</v>
      </c>
      <c r="I3580" s="7">
        <v>4</v>
      </c>
      <c r="J3580" s="7" t="s">
        <v>1425</v>
      </c>
      <c r="K3580" s="7" t="s">
        <v>2716</v>
      </c>
      <c r="L3580" s="7" t="s">
        <v>3240</v>
      </c>
      <c r="N3580" s="7" t="s">
        <v>3308</v>
      </c>
      <c r="O3580" s="7" t="s">
        <v>3207</v>
      </c>
      <c r="Q3580" s="7" t="s">
        <v>3245</v>
      </c>
      <c r="R3580" s="7" t="s">
        <v>1425</v>
      </c>
      <c r="S3580" s="7" t="s">
        <v>1496</v>
      </c>
      <c r="T3580" s="7" t="s">
        <v>2719</v>
      </c>
      <c r="V3580" s="7" t="s">
        <v>2714</v>
      </c>
      <c r="W3580" s="7">
        <v>0.95</v>
      </c>
      <c r="X3580" s="7" t="b">
        <v>1</v>
      </c>
      <c r="Y3580" s="7" t="s">
        <v>2720</v>
      </c>
    </row>
    <row r="3581" spans="1:25" x14ac:dyDescent="0.35">
      <c r="A3581" t="s">
        <v>3247</v>
      </c>
      <c r="B3581" t="s">
        <v>1527</v>
      </c>
      <c r="C3581" t="s">
        <v>1500</v>
      </c>
      <c r="D3581">
        <v>0.11111111111111099</v>
      </c>
      <c r="E3581">
        <v>-0.104379221477751</v>
      </c>
      <c r="F3581">
        <v>0.32660144369997302</v>
      </c>
      <c r="G3581">
        <v>1</v>
      </c>
      <c r="H3581">
        <v>0.11111111111111099</v>
      </c>
      <c r="I3581">
        <v>9</v>
      </c>
      <c r="J3581" t="s">
        <v>1426</v>
      </c>
      <c r="K3581" t="s">
        <v>2716</v>
      </c>
      <c r="L3581" t="s">
        <v>2731</v>
      </c>
      <c r="N3581" t="s">
        <v>3308</v>
      </c>
      <c r="O3581" t="s">
        <v>3207</v>
      </c>
      <c r="Q3581" t="s">
        <v>3248</v>
      </c>
      <c r="R3581" t="s">
        <v>1426</v>
      </c>
      <c r="S3581" t="s">
        <v>1496</v>
      </c>
      <c r="T3581" t="s">
        <v>2719</v>
      </c>
      <c r="V3581" t="s">
        <v>2714</v>
      </c>
      <c r="W3581">
        <v>0.95</v>
      </c>
      <c r="X3581" t="b">
        <v>1</v>
      </c>
      <c r="Y3581" t="s">
        <v>2720</v>
      </c>
    </row>
    <row r="3582" spans="1:25" x14ac:dyDescent="0.35">
      <c r="A3582" t="s">
        <v>3247</v>
      </c>
      <c r="B3582" t="s">
        <v>1527</v>
      </c>
      <c r="C3582" t="s">
        <v>1496</v>
      </c>
      <c r="D3582">
        <v>0.88888888888888895</v>
      </c>
      <c r="E3582">
        <v>0.67339855630002698</v>
      </c>
      <c r="F3582">
        <v>1.1043792214777499</v>
      </c>
      <c r="G3582">
        <v>8</v>
      </c>
      <c r="H3582">
        <v>0.88888888888888895</v>
      </c>
      <c r="I3582">
        <v>9</v>
      </c>
      <c r="J3582" t="s">
        <v>1426</v>
      </c>
      <c r="K3582" t="s">
        <v>2716</v>
      </c>
      <c r="L3582" t="s">
        <v>2733</v>
      </c>
      <c r="N3582" t="s">
        <v>3308</v>
      </c>
      <c r="O3582" t="s">
        <v>3207</v>
      </c>
      <c r="Q3582" t="s">
        <v>3248</v>
      </c>
      <c r="R3582" t="s">
        <v>1426</v>
      </c>
      <c r="S3582" t="s">
        <v>1496</v>
      </c>
      <c r="T3582" t="s">
        <v>2719</v>
      </c>
      <c r="V3582" t="s">
        <v>2714</v>
      </c>
      <c r="W3582">
        <v>0.95</v>
      </c>
      <c r="X3582" t="b">
        <v>1</v>
      </c>
      <c r="Y3582" t="s">
        <v>2720</v>
      </c>
    </row>
    <row r="3583" spans="1:25" x14ac:dyDescent="0.35">
      <c r="A3583" t="s">
        <v>3247</v>
      </c>
      <c r="B3583" t="s">
        <v>1497</v>
      </c>
      <c r="C3583" t="s">
        <v>1500</v>
      </c>
      <c r="D3583">
        <v>5.2631578947368397E-2</v>
      </c>
      <c r="E3583">
        <v>-5.2747018321676199E-2</v>
      </c>
      <c r="F3583">
        <v>0.158010176216413</v>
      </c>
      <c r="G3583">
        <v>1</v>
      </c>
      <c r="H3583">
        <v>5.2631578947368397E-2</v>
      </c>
      <c r="I3583">
        <v>19</v>
      </c>
      <c r="J3583" t="s">
        <v>1426</v>
      </c>
      <c r="K3583" t="s">
        <v>2716</v>
      </c>
      <c r="L3583" t="s">
        <v>2731</v>
      </c>
      <c r="N3583" t="s">
        <v>3308</v>
      </c>
      <c r="O3583" t="s">
        <v>3207</v>
      </c>
      <c r="Q3583" t="s">
        <v>3248</v>
      </c>
      <c r="R3583" t="s">
        <v>1426</v>
      </c>
      <c r="S3583" t="s">
        <v>1496</v>
      </c>
      <c r="T3583" t="s">
        <v>2719</v>
      </c>
      <c r="V3583" t="s">
        <v>2714</v>
      </c>
      <c r="W3583">
        <v>0.95</v>
      </c>
      <c r="X3583" t="b">
        <v>1</v>
      </c>
      <c r="Y3583" t="s">
        <v>2720</v>
      </c>
    </row>
    <row r="3584" spans="1:25" x14ac:dyDescent="0.35">
      <c r="A3584" t="s">
        <v>3247</v>
      </c>
      <c r="B3584" t="s">
        <v>1497</v>
      </c>
      <c r="C3584" t="s">
        <v>1496</v>
      </c>
      <c r="D3584">
        <v>0.94736842105263197</v>
      </c>
      <c r="E3584">
        <v>0.841989823783587</v>
      </c>
      <c r="F3584">
        <v>1.0527470183216801</v>
      </c>
      <c r="G3584">
        <v>18</v>
      </c>
      <c r="H3584">
        <v>0.94736842105263197</v>
      </c>
      <c r="I3584">
        <v>19</v>
      </c>
      <c r="J3584" t="s">
        <v>1426</v>
      </c>
      <c r="K3584" t="s">
        <v>2716</v>
      </c>
      <c r="L3584" t="s">
        <v>2733</v>
      </c>
      <c r="N3584" t="s">
        <v>3308</v>
      </c>
      <c r="O3584" t="s">
        <v>3207</v>
      </c>
      <c r="Q3584" t="s">
        <v>3248</v>
      </c>
      <c r="R3584" t="s">
        <v>1426</v>
      </c>
      <c r="S3584" t="s">
        <v>1496</v>
      </c>
      <c r="T3584" t="s">
        <v>2719</v>
      </c>
      <c r="V3584" t="s">
        <v>2714</v>
      </c>
      <c r="W3584">
        <v>0.95</v>
      </c>
      <c r="X3584" t="b">
        <v>1</v>
      </c>
      <c r="Y3584" t="s">
        <v>2720</v>
      </c>
    </row>
    <row r="3585" spans="1:25" x14ac:dyDescent="0.35">
      <c r="A3585" t="s">
        <v>3249</v>
      </c>
      <c r="B3585" t="s">
        <v>1527</v>
      </c>
      <c r="C3585" t="s">
        <v>1500</v>
      </c>
      <c r="D3585">
        <v>0.9375</v>
      </c>
      <c r="E3585">
        <v>0.86842067004857304</v>
      </c>
      <c r="F3585">
        <v>1.0065793299514301</v>
      </c>
      <c r="G3585">
        <v>45</v>
      </c>
      <c r="H3585">
        <v>0.9375</v>
      </c>
      <c r="I3585">
        <v>48</v>
      </c>
      <c r="J3585" t="s">
        <v>1427</v>
      </c>
      <c r="K3585" t="s">
        <v>2716</v>
      </c>
      <c r="L3585" t="s">
        <v>2731</v>
      </c>
      <c r="N3585" t="s">
        <v>3308</v>
      </c>
      <c r="O3585" t="s">
        <v>3207</v>
      </c>
      <c r="Q3585" t="s">
        <v>3250</v>
      </c>
      <c r="R3585" t="s">
        <v>1427</v>
      </c>
      <c r="T3585" t="s">
        <v>2719</v>
      </c>
      <c r="V3585" t="s">
        <v>2714</v>
      </c>
      <c r="W3585">
        <v>0.95</v>
      </c>
      <c r="X3585" t="b">
        <v>1</v>
      </c>
      <c r="Y3585" t="s">
        <v>2720</v>
      </c>
    </row>
    <row r="3586" spans="1:25" x14ac:dyDescent="0.35">
      <c r="A3586" t="s">
        <v>3249</v>
      </c>
      <c r="B3586" t="s">
        <v>1527</v>
      </c>
      <c r="C3586" t="s">
        <v>1496</v>
      </c>
      <c r="D3586">
        <v>6.25E-2</v>
      </c>
      <c r="E3586">
        <v>-6.5793299514264698E-3</v>
      </c>
      <c r="F3586">
        <v>0.13157932995142599</v>
      </c>
      <c r="G3586">
        <v>3</v>
      </c>
      <c r="H3586">
        <v>6.25E-2</v>
      </c>
      <c r="I3586">
        <v>48</v>
      </c>
      <c r="J3586" t="s">
        <v>1427</v>
      </c>
      <c r="K3586" t="s">
        <v>2716</v>
      </c>
      <c r="L3586" t="s">
        <v>2733</v>
      </c>
      <c r="N3586" t="s">
        <v>3308</v>
      </c>
      <c r="O3586" t="s">
        <v>3207</v>
      </c>
      <c r="Q3586" t="s">
        <v>3250</v>
      </c>
      <c r="R3586" t="s">
        <v>1427</v>
      </c>
      <c r="T3586" t="s">
        <v>2719</v>
      </c>
      <c r="V3586" t="s">
        <v>2714</v>
      </c>
      <c r="W3586">
        <v>0.95</v>
      </c>
      <c r="X3586" t="b">
        <v>1</v>
      </c>
      <c r="Y3586" t="s">
        <v>2720</v>
      </c>
    </row>
    <row r="3587" spans="1:25" x14ac:dyDescent="0.35">
      <c r="A3587" t="s">
        <v>3249</v>
      </c>
      <c r="B3587" t="s">
        <v>1497</v>
      </c>
      <c r="C3587" t="s">
        <v>1500</v>
      </c>
      <c r="D3587">
        <v>0.88590604026845599</v>
      </c>
      <c r="E3587">
        <v>0.83440984868115198</v>
      </c>
      <c r="F3587">
        <v>0.93740223185575999</v>
      </c>
      <c r="G3587">
        <v>132</v>
      </c>
      <c r="H3587">
        <v>0.88590604026845599</v>
      </c>
      <c r="I3587">
        <v>149</v>
      </c>
      <c r="J3587" t="s">
        <v>1427</v>
      </c>
      <c r="K3587" t="s">
        <v>2716</v>
      </c>
      <c r="L3587" t="s">
        <v>2731</v>
      </c>
      <c r="N3587" t="s">
        <v>3308</v>
      </c>
      <c r="O3587" t="s">
        <v>3207</v>
      </c>
      <c r="Q3587" t="s">
        <v>3250</v>
      </c>
      <c r="R3587" t="s">
        <v>1427</v>
      </c>
      <c r="T3587" t="s">
        <v>2719</v>
      </c>
      <c r="V3587" t="s">
        <v>2714</v>
      </c>
      <c r="W3587">
        <v>0.95</v>
      </c>
      <c r="X3587" t="b">
        <v>1</v>
      </c>
      <c r="Y3587" t="s">
        <v>2720</v>
      </c>
    </row>
    <row r="3588" spans="1:25" x14ac:dyDescent="0.35">
      <c r="A3588" t="s">
        <v>3249</v>
      </c>
      <c r="B3588" t="s">
        <v>1497</v>
      </c>
      <c r="C3588" t="s">
        <v>1496</v>
      </c>
      <c r="D3588">
        <v>0.114093959731544</v>
      </c>
      <c r="E3588">
        <v>6.2597768144239493E-2</v>
      </c>
      <c r="F3588">
        <v>0.16559015131884799</v>
      </c>
      <c r="G3588">
        <v>17</v>
      </c>
      <c r="H3588">
        <v>0.114093959731544</v>
      </c>
      <c r="I3588">
        <v>149</v>
      </c>
      <c r="J3588" t="s">
        <v>1427</v>
      </c>
      <c r="K3588" t="s">
        <v>2716</v>
      </c>
      <c r="L3588" t="s">
        <v>2733</v>
      </c>
      <c r="N3588" t="s">
        <v>3308</v>
      </c>
      <c r="O3588" t="s">
        <v>3207</v>
      </c>
      <c r="Q3588" t="s">
        <v>3250</v>
      </c>
      <c r="R3588" t="s">
        <v>1427</v>
      </c>
      <c r="T3588" t="s">
        <v>2719</v>
      </c>
      <c r="V3588" t="s">
        <v>2714</v>
      </c>
      <c r="W3588">
        <v>0.95</v>
      </c>
      <c r="X3588" t="b">
        <v>1</v>
      </c>
      <c r="Y3588" t="s">
        <v>2720</v>
      </c>
    </row>
    <row r="3589" spans="1:25" x14ac:dyDescent="0.35">
      <c r="A3589" t="s">
        <v>3251</v>
      </c>
      <c r="B3589" t="s">
        <v>1497</v>
      </c>
      <c r="C3589" t="s">
        <v>2512</v>
      </c>
      <c r="D3589">
        <v>0.17647058823529399</v>
      </c>
      <c r="E3589">
        <v>-1.7542290672108499E-2</v>
      </c>
      <c r="F3589">
        <v>0.37048346714269698</v>
      </c>
      <c r="G3589">
        <v>3</v>
      </c>
      <c r="H3589">
        <v>0.17647058823529399</v>
      </c>
      <c r="I3589">
        <v>17</v>
      </c>
      <c r="J3589" t="s">
        <v>1428</v>
      </c>
      <c r="K3589" t="s">
        <v>2786</v>
      </c>
      <c r="L3589" t="s">
        <v>3252</v>
      </c>
      <c r="N3589" t="s">
        <v>3308</v>
      </c>
      <c r="O3589" t="s">
        <v>3207</v>
      </c>
      <c r="Q3589" t="s">
        <v>3253</v>
      </c>
      <c r="R3589" t="s">
        <v>1428</v>
      </c>
      <c r="S3589" t="s">
        <v>1496</v>
      </c>
      <c r="T3589" t="s">
        <v>2719</v>
      </c>
      <c r="V3589" t="s">
        <v>2714</v>
      </c>
      <c r="W3589">
        <v>0.95</v>
      </c>
      <c r="X3589" t="b">
        <v>1</v>
      </c>
      <c r="Y3589" t="s">
        <v>2720</v>
      </c>
    </row>
    <row r="3590" spans="1:25" x14ac:dyDescent="0.35">
      <c r="A3590" t="s">
        <v>3251</v>
      </c>
      <c r="B3590" t="s">
        <v>1497</v>
      </c>
      <c r="C3590" t="s">
        <v>3226</v>
      </c>
      <c r="D3590">
        <v>5.8823529411764698E-2</v>
      </c>
      <c r="E3590">
        <v>-6.0923819193042898E-2</v>
      </c>
      <c r="F3590">
        <v>0.17857087801657201</v>
      </c>
      <c r="G3590">
        <v>1</v>
      </c>
      <c r="H3590">
        <v>5.8823529411764698E-2</v>
      </c>
      <c r="I3590">
        <v>17</v>
      </c>
      <c r="J3590" t="s">
        <v>1428</v>
      </c>
      <c r="K3590" t="s">
        <v>2786</v>
      </c>
      <c r="L3590" t="s">
        <v>3254</v>
      </c>
      <c r="N3590" t="s">
        <v>3308</v>
      </c>
      <c r="O3590" t="s">
        <v>3207</v>
      </c>
      <c r="Q3590" t="s">
        <v>3253</v>
      </c>
      <c r="R3590" t="s">
        <v>1428</v>
      </c>
      <c r="S3590" t="s">
        <v>1496</v>
      </c>
      <c r="T3590" t="s">
        <v>2719</v>
      </c>
      <c r="V3590" t="s">
        <v>2714</v>
      </c>
      <c r="W3590">
        <v>0.95</v>
      </c>
      <c r="X3590" t="b">
        <v>1</v>
      </c>
      <c r="Y3590" t="s">
        <v>2720</v>
      </c>
    </row>
    <row r="3591" spans="1:25" x14ac:dyDescent="0.35">
      <c r="A3591" t="s">
        <v>3251</v>
      </c>
      <c r="B3591" t="s">
        <v>1497</v>
      </c>
      <c r="C3591" t="s">
        <v>1604</v>
      </c>
      <c r="D3591">
        <v>0.64705882352941202</v>
      </c>
      <c r="E3591">
        <v>0.40385080879971502</v>
      </c>
      <c r="F3591">
        <v>0.89026683825910902</v>
      </c>
      <c r="G3591">
        <v>11</v>
      </c>
      <c r="H3591">
        <v>0.64705882352941202</v>
      </c>
      <c r="I3591">
        <v>17</v>
      </c>
      <c r="J3591" t="s">
        <v>1428</v>
      </c>
      <c r="K3591" t="s">
        <v>2786</v>
      </c>
      <c r="L3591" t="s">
        <v>3255</v>
      </c>
      <c r="N3591" t="s">
        <v>3308</v>
      </c>
      <c r="O3591" t="s">
        <v>3207</v>
      </c>
      <c r="Q3591" t="s">
        <v>3253</v>
      </c>
      <c r="R3591" t="s">
        <v>1428</v>
      </c>
      <c r="S3591" t="s">
        <v>1496</v>
      </c>
      <c r="T3591" t="s">
        <v>2719</v>
      </c>
      <c r="V3591" t="s">
        <v>2714</v>
      </c>
      <c r="W3591">
        <v>0.95</v>
      </c>
      <c r="X3591" t="b">
        <v>1</v>
      </c>
      <c r="Y3591" t="s">
        <v>2720</v>
      </c>
    </row>
    <row r="3592" spans="1:25" x14ac:dyDescent="0.35">
      <c r="A3592" t="s">
        <v>3251</v>
      </c>
      <c r="B3592" t="s">
        <v>1497</v>
      </c>
      <c r="C3592" t="s">
        <v>2095</v>
      </c>
      <c r="D3592">
        <v>0.29411764705882398</v>
      </c>
      <c r="E3592">
        <v>6.22279036093666E-2</v>
      </c>
      <c r="F3592">
        <v>0.52600739050828005</v>
      </c>
      <c r="G3592">
        <v>5</v>
      </c>
      <c r="H3592">
        <v>0.29411764705882398</v>
      </c>
      <c r="I3592">
        <v>17</v>
      </c>
      <c r="J3592" t="s">
        <v>1428</v>
      </c>
      <c r="K3592" t="s">
        <v>2786</v>
      </c>
      <c r="L3592" t="s">
        <v>3256</v>
      </c>
      <c r="N3592" t="s">
        <v>3308</v>
      </c>
      <c r="O3592" t="s">
        <v>3207</v>
      </c>
      <c r="Q3592" t="s">
        <v>3253</v>
      </c>
      <c r="R3592" t="s">
        <v>1428</v>
      </c>
      <c r="S3592" t="s">
        <v>1496</v>
      </c>
      <c r="T3592" t="s">
        <v>2719</v>
      </c>
      <c r="V3592" t="s">
        <v>2714</v>
      </c>
      <c r="W3592">
        <v>0.95</v>
      </c>
      <c r="X3592" t="b">
        <v>1</v>
      </c>
      <c r="Y3592" t="s">
        <v>2720</v>
      </c>
    </row>
    <row r="3593" spans="1:25" x14ac:dyDescent="0.35">
      <c r="A3593" t="s">
        <v>3251</v>
      </c>
      <c r="B3593" t="s">
        <v>1497</v>
      </c>
      <c r="C3593" t="s">
        <v>2356</v>
      </c>
      <c r="D3593">
        <v>5.8823529411764698E-2</v>
      </c>
      <c r="E3593">
        <v>-6.0923819193042898E-2</v>
      </c>
      <c r="F3593">
        <v>0.17857087801657201</v>
      </c>
      <c r="G3593">
        <v>1</v>
      </c>
      <c r="H3593">
        <v>5.8823529411764698E-2</v>
      </c>
      <c r="I3593">
        <v>17</v>
      </c>
      <c r="J3593" t="s">
        <v>1428</v>
      </c>
      <c r="K3593" t="s">
        <v>2786</v>
      </c>
      <c r="L3593" t="s">
        <v>3230</v>
      </c>
      <c r="N3593" t="s">
        <v>3308</v>
      </c>
      <c r="O3593" t="s">
        <v>3207</v>
      </c>
      <c r="Q3593" t="s">
        <v>3253</v>
      </c>
      <c r="R3593" t="s">
        <v>1428</v>
      </c>
      <c r="S3593" t="s">
        <v>1496</v>
      </c>
      <c r="T3593" t="s">
        <v>2719</v>
      </c>
      <c r="V3593" t="s">
        <v>2714</v>
      </c>
      <c r="W3593">
        <v>0.95</v>
      </c>
      <c r="X3593" t="b">
        <v>1</v>
      </c>
      <c r="Y3593" t="s">
        <v>2720</v>
      </c>
    </row>
    <row r="3594" spans="1:25" x14ac:dyDescent="0.35">
      <c r="A3594" t="s">
        <v>3251</v>
      </c>
      <c r="B3594" t="s">
        <v>1527</v>
      </c>
      <c r="C3594" t="s">
        <v>1621</v>
      </c>
      <c r="D3594">
        <v>0.66666666666666696</v>
      </c>
      <c r="E3594">
        <v>9.5566334554712806E-2</v>
      </c>
      <c r="F3594">
        <v>1.23776699877862</v>
      </c>
      <c r="G3594">
        <v>2</v>
      </c>
      <c r="H3594">
        <v>0.66666666666666696</v>
      </c>
      <c r="I3594">
        <v>3</v>
      </c>
      <c r="J3594" t="s">
        <v>1428</v>
      </c>
      <c r="K3594" t="s">
        <v>2786</v>
      </c>
      <c r="L3594" t="s">
        <v>3257</v>
      </c>
      <c r="N3594" t="s">
        <v>3308</v>
      </c>
      <c r="O3594" t="s">
        <v>3207</v>
      </c>
      <c r="Q3594" t="s">
        <v>3253</v>
      </c>
      <c r="R3594" t="s">
        <v>1428</v>
      </c>
      <c r="S3594" t="s">
        <v>1496</v>
      </c>
      <c r="T3594" t="s">
        <v>2719</v>
      </c>
      <c r="V3594" t="s">
        <v>2714</v>
      </c>
      <c r="W3594">
        <v>0.95</v>
      </c>
      <c r="X3594" t="b">
        <v>1</v>
      </c>
      <c r="Y3594" t="s">
        <v>2720</v>
      </c>
    </row>
    <row r="3595" spans="1:25" x14ac:dyDescent="0.35">
      <c r="A3595" t="s">
        <v>3251</v>
      </c>
      <c r="B3595" t="s">
        <v>1497</v>
      </c>
      <c r="C3595" t="s">
        <v>1621</v>
      </c>
      <c r="D3595">
        <v>0.35294117647058798</v>
      </c>
      <c r="E3595">
        <v>0.109733161740891</v>
      </c>
      <c r="F3595">
        <v>0.59614919120028498</v>
      </c>
      <c r="G3595">
        <v>6</v>
      </c>
      <c r="H3595">
        <v>0.35294117647058798</v>
      </c>
      <c r="I3595">
        <v>17</v>
      </c>
      <c r="J3595" t="s">
        <v>1428</v>
      </c>
      <c r="K3595" t="s">
        <v>2786</v>
      </c>
      <c r="L3595" t="s">
        <v>3257</v>
      </c>
      <c r="N3595" t="s">
        <v>3308</v>
      </c>
      <c r="O3595" t="s">
        <v>3207</v>
      </c>
      <c r="Q3595" t="s">
        <v>3253</v>
      </c>
      <c r="R3595" t="s">
        <v>1428</v>
      </c>
      <c r="S3595" t="s">
        <v>1496</v>
      </c>
      <c r="T3595" t="s">
        <v>2719</v>
      </c>
      <c r="V3595" t="s">
        <v>2714</v>
      </c>
      <c r="W3595">
        <v>0.95</v>
      </c>
      <c r="X3595" t="b">
        <v>1</v>
      </c>
      <c r="Y3595" t="s">
        <v>2720</v>
      </c>
    </row>
    <row r="3596" spans="1:25" x14ac:dyDescent="0.35">
      <c r="A3596" t="s">
        <v>3251</v>
      </c>
      <c r="B3596" t="s">
        <v>1527</v>
      </c>
      <c r="C3596" t="s">
        <v>1697</v>
      </c>
      <c r="D3596">
        <v>0.33333333333333298</v>
      </c>
      <c r="E3596">
        <v>-0.23776699877862101</v>
      </c>
      <c r="F3596">
        <v>0.90443366544528703</v>
      </c>
      <c r="G3596">
        <v>1</v>
      </c>
      <c r="H3596">
        <v>0.33333333333333298</v>
      </c>
      <c r="I3596">
        <v>3</v>
      </c>
      <c r="J3596" t="s">
        <v>1428</v>
      </c>
      <c r="K3596" t="s">
        <v>2786</v>
      </c>
      <c r="L3596" t="s">
        <v>3258</v>
      </c>
      <c r="N3596" t="s">
        <v>3308</v>
      </c>
      <c r="O3596" t="s">
        <v>3207</v>
      </c>
      <c r="Q3596" t="s">
        <v>3253</v>
      </c>
      <c r="R3596" t="s">
        <v>1428</v>
      </c>
      <c r="S3596" t="s">
        <v>1496</v>
      </c>
      <c r="T3596" t="s">
        <v>2719</v>
      </c>
      <c r="V3596" t="s">
        <v>2714</v>
      </c>
      <c r="W3596">
        <v>0.95</v>
      </c>
      <c r="X3596" t="b">
        <v>1</v>
      </c>
      <c r="Y3596" t="s">
        <v>2720</v>
      </c>
    </row>
    <row r="3597" spans="1:25" x14ac:dyDescent="0.35">
      <c r="A3597" t="s">
        <v>3251</v>
      </c>
      <c r="B3597" t="s">
        <v>1497</v>
      </c>
      <c r="C3597" t="s">
        <v>1697</v>
      </c>
      <c r="D3597">
        <v>0.11764705882352899</v>
      </c>
      <c r="E3597">
        <v>-4.6323751257190397E-2</v>
      </c>
      <c r="F3597">
        <v>0.281617868904249</v>
      </c>
      <c r="G3597">
        <v>2</v>
      </c>
      <c r="H3597">
        <v>0.11764705882352899</v>
      </c>
      <c r="I3597">
        <v>17</v>
      </c>
      <c r="J3597" t="s">
        <v>1428</v>
      </c>
      <c r="K3597" t="s">
        <v>2786</v>
      </c>
      <c r="L3597" t="s">
        <v>3258</v>
      </c>
      <c r="N3597" t="s">
        <v>3308</v>
      </c>
      <c r="O3597" t="s">
        <v>3207</v>
      </c>
      <c r="Q3597" t="s">
        <v>3253</v>
      </c>
      <c r="R3597" t="s">
        <v>1428</v>
      </c>
      <c r="S3597" t="s">
        <v>1496</v>
      </c>
      <c r="T3597" t="s">
        <v>2719</v>
      </c>
      <c r="V3597" t="s">
        <v>2714</v>
      </c>
      <c r="W3597">
        <v>0.95</v>
      </c>
      <c r="X3597" t="b">
        <v>1</v>
      </c>
      <c r="Y3597" t="s">
        <v>2720</v>
      </c>
    </row>
    <row r="3598" spans="1:25" x14ac:dyDescent="0.35">
      <c r="A3598" t="s">
        <v>3251</v>
      </c>
      <c r="B3598" t="s">
        <v>1527</v>
      </c>
      <c r="C3598" t="s">
        <v>1576</v>
      </c>
      <c r="D3598">
        <v>0.33333333333333298</v>
      </c>
      <c r="E3598">
        <v>-0.23776699877862101</v>
      </c>
      <c r="F3598">
        <v>0.90443366544528703</v>
      </c>
      <c r="G3598">
        <v>1</v>
      </c>
      <c r="H3598">
        <v>0.33333333333333298</v>
      </c>
      <c r="I3598">
        <v>3</v>
      </c>
      <c r="J3598" t="s">
        <v>1428</v>
      </c>
      <c r="K3598" t="s">
        <v>2786</v>
      </c>
      <c r="L3598" t="s">
        <v>2807</v>
      </c>
      <c r="N3598" t="s">
        <v>3308</v>
      </c>
      <c r="O3598" t="s">
        <v>3207</v>
      </c>
      <c r="Q3598" t="s">
        <v>3253</v>
      </c>
      <c r="R3598" t="s">
        <v>1428</v>
      </c>
      <c r="S3598" t="s">
        <v>1496</v>
      </c>
      <c r="T3598" t="s">
        <v>2719</v>
      </c>
      <c r="V3598" t="s">
        <v>2714</v>
      </c>
      <c r="W3598">
        <v>0.95</v>
      </c>
      <c r="X3598" t="b">
        <v>1</v>
      </c>
      <c r="Y3598" t="s">
        <v>2720</v>
      </c>
    </row>
    <row r="3599" spans="1:25" x14ac:dyDescent="0.35">
      <c r="A3599" t="s">
        <v>3259</v>
      </c>
      <c r="B3599" t="s">
        <v>1527</v>
      </c>
      <c r="C3599" t="s">
        <v>1652</v>
      </c>
      <c r="D3599">
        <v>0.125</v>
      </c>
      <c r="E3599">
        <v>3.0619667605634001E-2</v>
      </c>
      <c r="F3599">
        <v>0.219380332394366</v>
      </c>
      <c r="G3599">
        <v>6</v>
      </c>
      <c r="H3599">
        <v>0.125</v>
      </c>
      <c r="I3599">
        <v>48</v>
      </c>
      <c r="J3599" t="s">
        <v>1442</v>
      </c>
      <c r="K3599" t="s">
        <v>2716</v>
      </c>
      <c r="L3599" t="s">
        <v>2850</v>
      </c>
      <c r="N3599" t="s">
        <v>3308</v>
      </c>
      <c r="O3599" t="s">
        <v>3260</v>
      </c>
      <c r="Q3599" t="s">
        <v>3261</v>
      </c>
      <c r="R3599" t="s">
        <v>1442</v>
      </c>
      <c r="T3599" t="s">
        <v>2719</v>
      </c>
      <c r="V3599" t="s">
        <v>2714</v>
      </c>
      <c r="W3599">
        <v>0.95</v>
      </c>
      <c r="X3599" t="b">
        <v>1</v>
      </c>
      <c r="Y3599" t="s">
        <v>2720</v>
      </c>
    </row>
    <row r="3600" spans="1:25" x14ac:dyDescent="0.35">
      <c r="A3600" t="s">
        <v>3259</v>
      </c>
      <c r="B3600" t="s">
        <v>1527</v>
      </c>
      <c r="C3600" t="s">
        <v>1702</v>
      </c>
      <c r="D3600">
        <v>6.25E-2</v>
      </c>
      <c r="E3600">
        <v>-6.5793299514265002E-3</v>
      </c>
      <c r="F3600">
        <v>0.13157932995142699</v>
      </c>
      <c r="G3600">
        <v>3</v>
      </c>
      <c r="H3600">
        <v>6.25E-2</v>
      </c>
      <c r="I3600">
        <v>48</v>
      </c>
      <c r="J3600" t="s">
        <v>1442</v>
      </c>
      <c r="K3600" t="s">
        <v>2716</v>
      </c>
      <c r="L3600" t="s">
        <v>3197</v>
      </c>
      <c r="N3600" t="s">
        <v>3308</v>
      </c>
      <c r="O3600" t="s">
        <v>3260</v>
      </c>
      <c r="Q3600" t="s">
        <v>3261</v>
      </c>
      <c r="R3600" t="s">
        <v>1442</v>
      </c>
      <c r="T3600" t="s">
        <v>2719</v>
      </c>
      <c r="V3600" t="s">
        <v>2714</v>
      </c>
      <c r="W3600">
        <v>0.95</v>
      </c>
      <c r="X3600" t="b">
        <v>1</v>
      </c>
      <c r="Y3600" t="s">
        <v>2720</v>
      </c>
    </row>
    <row r="3601" spans="1:25" x14ac:dyDescent="0.35">
      <c r="A3601" t="s">
        <v>3259</v>
      </c>
      <c r="B3601" t="s">
        <v>1527</v>
      </c>
      <c r="C3601" t="s">
        <v>1518</v>
      </c>
      <c r="D3601">
        <v>0.39583333333333298</v>
      </c>
      <c r="E3601">
        <v>0.25627459597339702</v>
      </c>
      <c r="F3601">
        <v>0.53539207069326999</v>
      </c>
      <c r="G3601">
        <v>19</v>
      </c>
      <c r="H3601">
        <v>0.39583333333333298</v>
      </c>
      <c r="I3601">
        <v>48</v>
      </c>
      <c r="J3601" t="s">
        <v>1442</v>
      </c>
      <c r="K3601" t="s">
        <v>2716</v>
      </c>
      <c r="L3601" t="s">
        <v>2818</v>
      </c>
      <c r="N3601" t="s">
        <v>3308</v>
      </c>
      <c r="O3601" t="s">
        <v>3260</v>
      </c>
      <c r="Q3601" t="s">
        <v>3261</v>
      </c>
      <c r="R3601" t="s">
        <v>1442</v>
      </c>
      <c r="T3601" t="s">
        <v>2719</v>
      </c>
      <c r="V3601" t="s">
        <v>2714</v>
      </c>
      <c r="W3601">
        <v>0.95</v>
      </c>
      <c r="X3601" t="b">
        <v>1</v>
      </c>
      <c r="Y3601" t="s">
        <v>2720</v>
      </c>
    </row>
    <row r="3602" spans="1:25" x14ac:dyDescent="0.35">
      <c r="A3602" t="s">
        <v>3259</v>
      </c>
      <c r="B3602" t="s">
        <v>1527</v>
      </c>
      <c r="C3602" t="s">
        <v>1563</v>
      </c>
      <c r="D3602">
        <v>0.41666666666666702</v>
      </c>
      <c r="E3602">
        <v>0.27597277401811499</v>
      </c>
      <c r="F3602">
        <v>0.557360559315219</v>
      </c>
      <c r="G3602">
        <v>20</v>
      </c>
      <c r="H3602">
        <v>0.41666666666666702</v>
      </c>
      <c r="I3602">
        <v>48</v>
      </c>
      <c r="J3602" t="s">
        <v>1442</v>
      </c>
      <c r="K3602" t="s">
        <v>2716</v>
      </c>
      <c r="L3602" t="s">
        <v>2820</v>
      </c>
      <c r="N3602" t="s">
        <v>3308</v>
      </c>
      <c r="O3602" t="s">
        <v>3260</v>
      </c>
      <c r="Q3602" t="s">
        <v>3261</v>
      </c>
      <c r="R3602" t="s">
        <v>1442</v>
      </c>
      <c r="T3602" t="s">
        <v>2719</v>
      </c>
      <c r="V3602" t="s">
        <v>2714</v>
      </c>
      <c r="W3602">
        <v>0.95</v>
      </c>
      <c r="X3602" t="b">
        <v>1</v>
      </c>
      <c r="Y3602" t="s">
        <v>2720</v>
      </c>
    </row>
    <row r="3603" spans="1:25" x14ac:dyDescent="0.35">
      <c r="A3603" t="s">
        <v>3259</v>
      </c>
      <c r="B3603" t="s">
        <v>1497</v>
      </c>
      <c r="C3603" t="s">
        <v>1652</v>
      </c>
      <c r="D3603">
        <v>0.17449664429530201</v>
      </c>
      <c r="E3603">
        <v>0.11302102459666299</v>
      </c>
      <c r="F3603">
        <v>0.235972263993941</v>
      </c>
      <c r="G3603">
        <v>26</v>
      </c>
      <c r="H3603">
        <v>0.17449664429530201</v>
      </c>
      <c r="I3603">
        <v>149</v>
      </c>
      <c r="J3603" t="s">
        <v>1442</v>
      </c>
      <c r="K3603" t="s">
        <v>2716</v>
      </c>
      <c r="L3603" t="s">
        <v>2850</v>
      </c>
      <c r="N3603" t="s">
        <v>3308</v>
      </c>
      <c r="O3603" t="s">
        <v>3260</v>
      </c>
      <c r="Q3603" t="s">
        <v>3261</v>
      </c>
      <c r="R3603" t="s">
        <v>1442</v>
      </c>
      <c r="T3603" t="s">
        <v>2719</v>
      </c>
      <c r="V3603" t="s">
        <v>2714</v>
      </c>
      <c r="W3603">
        <v>0.95</v>
      </c>
      <c r="X3603" t="b">
        <v>1</v>
      </c>
      <c r="Y3603" t="s">
        <v>2720</v>
      </c>
    </row>
    <row r="3604" spans="1:25" x14ac:dyDescent="0.35">
      <c r="A3604" t="s">
        <v>3259</v>
      </c>
      <c r="B3604" t="s">
        <v>1497</v>
      </c>
      <c r="C3604" t="s">
        <v>1702</v>
      </c>
      <c r="D3604">
        <v>2.68456375838926E-2</v>
      </c>
      <c r="E3604">
        <v>6.6515290536508695E-4</v>
      </c>
      <c r="F3604">
        <v>5.3026122262420199E-2</v>
      </c>
      <c r="G3604">
        <v>4</v>
      </c>
      <c r="H3604">
        <v>2.68456375838926E-2</v>
      </c>
      <c r="I3604">
        <v>149</v>
      </c>
      <c r="J3604" t="s">
        <v>1442</v>
      </c>
      <c r="K3604" t="s">
        <v>2716</v>
      </c>
      <c r="L3604" t="s">
        <v>3197</v>
      </c>
      <c r="N3604" t="s">
        <v>3308</v>
      </c>
      <c r="O3604" t="s">
        <v>3260</v>
      </c>
      <c r="Q3604" t="s">
        <v>3261</v>
      </c>
      <c r="R3604" t="s">
        <v>1442</v>
      </c>
      <c r="T3604" t="s">
        <v>2719</v>
      </c>
      <c r="V3604" t="s">
        <v>2714</v>
      </c>
      <c r="W3604">
        <v>0.95</v>
      </c>
      <c r="X3604" t="b">
        <v>1</v>
      </c>
      <c r="Y3604" t="s">
        <v>2720</v>
      </c>
    </row>
    <row r="3605" spans="1:25" x14ac:dyDescent="0.35">
      <c r="A3605" t="s">
        <v>3259</v>
      </c>
      <c r="B3605" t="s">
        <v>1497</v>
      </c>
      <c r="C3605" t="s">
        <v>1518</v>
      </c>
      <c r="D3605">
        <v>0.51677852348993303</v>
      </c>
      <c r="E3605">
        <v>0.43583626904966399</v>
      </c>
      <c r="F3605">
        <v>0.59772077793020195</v>
      </c>
      <c r="G3605">
        <v>77</v>
      </c>
      <c r="H3605">
        <v>0.51677852348993303</v>
      </c>
      <c r="I3605">
        <v>149</v>
      </c>
      <c r="J3605" t="s">
        <v>1442</v>
      </c>
      <c r="K3605" t="s">
        <v>2716</v>
      </c>
      <c r="L3605" t="s">
        <v>2818</v>
      </c>
      <c r="N3605" t="s">
        <v>3308</v>
      </c>
      <c r="O3605" t="s">
        <v>3260</v>
      </c>
      <c r="Q3605" t="s">
        <v>3261</v>
      </c>
      <c r="R3605" t="s">
        <v>1442</v>
      </c>
      <c r="T3605" t="s">
        <v>2719</v>
      </c>
      <c r="V3605" t="s">
        <v>2714</v>
      </c>
      <c r="W3605">
        <v>0.95</v>
      </c>
      <c r="X3605" t="b">
        <v>1</v>
      </c>
      <c r="Y3605" t="s">
        <v>2720</v>
      </c>
    </row>
    <row r="3606" spans="1:25" x14ac:dyDescent="0.35">
      <c r="A3606" t="s">
        <v>3259</v>
      </c>
      <c r="B3606" t="s">
        <v>1497</v>
      </c>
      <c r="C3606" t="s">
        <v>1563</v>
      </c>
      <c r="D3606">
        <v>0.28187919463087202</v>
      </c>
      <c r="E3606">
        <v>0.20900391744628399</v>
      </c>
      <c r="F3606">
        <v>0.35475447181546099</v>
      </c>
      <c r="G3606">
        <v>42</v>
      </c>
      <c r="H3606">
        <v>0.28187919463087202</v>
      </c>
      <c r="I3606">
        <v>149</v>
      </c>
      <c r="J3606" t="s">
        <v>1442</v>
      </c>
      <c r="K3606" t="s">
        <v>2716</v>
      </c>
      <c r="L3606" t="s">
        <v>2820</v>
      </c>
      <c r="N3606" t="s">
        <v>3308</v>
      </c>
      <c r="O3606" t="s">
        <v>3260</v>
      </c>
      <c r="Q3606" t="s">
        <v>3261</v>
      </c>
      <c r="R3606" t="s">
        <v>1442</v>
      </c>
      <c r="T3606" t="s">
        <v>2719</v>
      </c>
      <c r="V3606" t="s">
        <v>2714</v>
      </c>
      <c r="W3606">
        <v>0.95</v>
      </c>
      <c r="X3606" t="b">
        <v>1</v>
      </c>
      <c r="Y3606" t="s">
        <v>2720</v>
      </c>
    </row>
    <row r="3607" spans="1:25" x14ac:dyDescent="0.35">
      <c r="A3607" t="s">
        <v>3262</v>
      </c>
      <c r="B3607" t="s">
        <v>1527</v>
      </c>
      <c r="C3607" t="s">
        <v>1652</v>
      </c>
      <c r="D3607">
        <v>8.3333333333333301E-2</v>
      </c>
      <c r="E3607">
        <v>4.45866136849593E-3</v>
      </c>
      <c r="F3607">
        <v>0.162208005298171</v>
      </c>
      <c r="G3607">
        <v>4</v>
      </c>
      <c r="H3607">
        <v>8.3333333333333301E-2</v>
      </c>
      <c r="I3607">
        <v>48</v>
      </c>
      <c r="J3607" t="s">
        <v>1443</v>
      </c>
      <c r="K3607" t="s">
        <v>2716</v>
      </c>
      <c r="L3607" t="s">
        <v>2850</v>
      </c>
      <c r="N3607" t="s">
        <v>3308</v>
      </c>
      <c r="O3607" t="s">
        <v>3260</v>
      </c>
      <c r="Q3607" t="s">
        <v>3263</v>
      </c>
      <c r="R3607" t="s">
        <v>1443</v>
      </c>
      <c r="T3607" t="s">
        <v>2719</v>
      </c>
      <c r="V3607" t="s">
        <v>2714</v>
      </c>
      <c r="W3607">
        <v>0.95</v>
      </c>
      <c r="X3607" t="b">
        <v>1</v>
      </c>
      <c r="Y3607" t="s">
        <v>2720</v>
      </c>
    </row>
    <row r="3608" spans="1:25" x14ac:dyDescent="0.35">
      <c r="A3608" t="s">
        <v>3262</v>
      </c>
      <c r="B3608" t="s">
        <v>1527</v>
      </c>
      <c r="C3608" t="s">
        <v>1702</v>
      </c>
      <c r="D3608">
        <v>0.27083333333333298</v>
      </c>
      <c r="E3608">
        <v>0.144013572311088</v>
      </c>
      <c r="F3608">
        <v>0.397653094355578</v>
      </c>
      <c r="G3608">
        <v>13</v>
      </c>
      <c r="H3608">
        <v>0.27083333333333298</v>
      </c>
      <c r="I3608">
        <v>48</v>
      </c>
      <c r="J3608" t="s">
        <v>1443</v>
      </c>
      <c r="K3608" t="s">
        <v>2716</v>
      </c>
      <c r="L3608" t="s">
        <v>3197</v>
      </c>
      <c r="N3608" t="s">
        <v>3308</v>
      </c>
      <c r="O3608" t="s">
        <v>3260</v>
      </c>
      <c r="Q3608" t="s">
        <v>3263</v>
      </c>
      <c r="R3608" t="s">
        <v>1443</v>
      </c>
      <c r="T3608" t="s">
        <v>2719</v>
      </c>
      <c r="V3608" t="s">
        <v>2714</v>
      </c>
      <c r="W3608">
        <v>0.95</v>
      </c>
      <c r="X3608" t="b">
        <v>1</v>
      </c>
      <c r="Y3608" t="s">
        <v>2720</v>
      </c>
    </row>
    <row r="3609" spans="1:25" x14ac:dyDescent="0.35">
      <c r="A3609" t="s">
        <v>3262</v>
      </c>
      <c r="B3609" t="s">
        <v>1527</v>
      </c>
      <c r="C3609" t="s">
        <v>1518</v>
      </c>
      <c r="D3609">
        <v>0.5</v>
      </c>
      <c r="E3609">
        <v>0.35731034961651098</v>
      </c>
      <c r="F3609">
        <v>0.64268965038348902</v>
      </c>
      <c r="G3609">
        <v>24</v>
      </c>
      <c r="H3609">
        <v>0.5</v>
      </c>
      <c r="I3609">
        <v>48</v>
      </c>
      <c r="J3609" t="s">
        <v>1443</v>
      </c>
      <c r="K3609" t="s">
        <v>2716</v>
      </c>
      <c r="L3609" t="s">
        <v>2818</v>
      </c>
      <c r="N3609" t="s">
        <v>3308</v>
      </c>
      <c r="O3609" t="s">
        <v>3260</v>
      </c>
      <c r="Q3609" t="s">
        <v>3263</v>
      </c>
      <c r="R3609" t="s">
        <v>1443</v>
      </c>
      <c r="T3609" t="s">
        <v>2719</v>
      </c>
      <c r="V3609" t="s">
        <v>2714</v>
      </c>
      <c r="W3609">
        <v>0.95</v>
      </c>
      <c r="X3609" t="b">
        <v>1</v>
      </c>
      <c r="Y3609" t="s">
        <v>2720</v>
      </c>
    </row>
    <row r="3610" spans="1:25" x14ac:dyDescent="0.35">
      <c r="A3610" t="s">
        <v>3262</v>
      </c>
      <c r="B3610" t="s">
        <v>1527</v>
      </c>
      <c r="C3610" t="s">
        <v>1563</v>
      </c>
      <c r="D3610">
        <v>0.14583333333333301</v>
      </c>
      <c r="E3610">
        <v>4.5111834351444301E-2</v>
      </c>
      <c r="F3610">
        <v>0.24655483231522199</v>
      </c>
      <c r="G3610">
        <v>7</v>
      </c>
      <c r="H3610">
        <v>0.14583333333333301</v>
      </c>
      <c r="I3610">
        <v>48</v>
      </c>
      <c r="J3610" t="s">
        <v>1443</v>
      </c>
      <c r="K3610" t="s">
        <v>2716</v>
      </c>
      <c r="L3610" t="s">
        <v>2820</v>
      </c>
      <c r="N3610" t="s">
        <v>3308</v>
      </c>
      <c r="O3610" t="s">
        <v>3260</v>
      </c>
      <c r="Q3610" t="s">
        <v>3263</v>
      </c>
      <c r="R3610" t="s">
        <v>1443</v>
      </c>
      <c r="T3610" t="s">
        <v>2719</v>
      </c>
      <c r="V3610" t="s">
        <v>2714</v>
      </c>
      <c r="W3610">
        <v>0.95</v>
      </c>
      <c r="X3610" t="b">
        <v>1</v>
      </c>
      <c r="Y3610" t="s">
        <v>2720</v>
      </c>
    </row>
    <row r="3611" spans="1:25" x14ac:dyDescent="0.35">
      <c r="A3611" t="s">
        <v>3262</v>
      </c>
      <c r="B3611" t="s">
        <v>1497</v>
      </c>
      <c r="C3611" t="s">
        <v>1652</v>
      </c>
      <c r="D3611">
        <v>0.221476510067114</v>
      </c>
      <c r="E3611">
        <v>0.15421762712354101</v>
      </c>
      <c r="F3611">
        <v>0.28873539301068701</v>
      </c>
      <c r="G3611">
        <v>33</v>
      </c>
      <c r="H3611">
        <v>0.221476510067114</v>
      </c>
      <c r="I3611">
        <v>149</v>
      </c>
      <c r="J3611" t="s">
        <v>1443</v>
      </c>
      <c r="K3611" t="s">
        <v>2716</v>
      </c>
      <c r="L3611" t="s">
        <v>2850</v>
      </c>
      <c r="N3611" t="s">
        <v>3308</v>
      </c>
      <c r="O3611" t="s">
        <v>3260</v>
      </c>
      <c r="Q3611" t="s">
        <v>3263</v>
      </c>
      <c r="R3611" t="s">
        <v>1443</v>
      </c>
      <c r="T3611" t="s">
        <v>2719</v>
      </c>
      <c r="V3611" t="s">
        <v>2714</v>
      </c>
      <c r="W3611">
        <v>0.95</v>
      </c>
      <c r="X3611" t="b">
        <v>1</v>
      </c>
      <c r="Y3611" t="s">
        <v>2720</v>
      </c>
    </row>
    <row r="3612" spans="1:25" x14ac:dyDescent="0.35">
      <c r="A3612" t="s">
        <v>3262</v>
      </c>
      <c r="B3612" t="s">
        <v>1497</v>
      </c>
      <c r="C3612" t="s">
        <v>1702</v>
      </c>
      <c r="D3612">
        <v>0.100671140939597</v>
      </c>
      <c r="E3612">
        <v>5.1933813076695597E-2</v>
      </c>
      <c r="F3612">
        <v>0.149408468802499</v>
      </c>
      <c r="G3612">
        <v>15</v>
      </c>
      <c r="H3612">
        <v>0.100671140939597</v>
      </c>
      <c r="I3612">
        <v>149</v>
      </c>
      <c r="J3612" t="s">
        <v>1443</v>
      </c>
      <c r="K3612" t="s">
        <v>2716</v>
      </c>
      <c r="L3612" t="s">
        <v>3197</v>
      </c>
      <c r="N3612" t="s">
        <v>3308</v>
      </c>
      <c r="O3612" t="s">
        <v>3260</v>
      </c>
      <c r="Q3612" t="s">
        <v>3263</v>
      </c>
      <c r="R3612" t="s">
        <v>1443</v>
      </c>
      <c r="T3612" t="s">
        <v>2719</v>
      </c>
      <c r="V3612" t="s">
        <v>2714</v>
      </c>
      <c r="W3612">
        <v>0.95</v>
      </c>
      <c r="X3612" t="b">
        <v>1</v>
      </c>
      <c r="Y3612" t="s">
        <v>2720</v>
      </c>
    </row>
    <row r="3613" spans="1:25" x14ac:dyDescent="0.35">
      <c r="A3613" t="s">
        <v>3262</v>
      </c>
      <c r="B3613" t="s">
        <v>1497</v>
      </c>
      <c r="C3613" t="s">
        <v>1518</v>
      </c>
      <c r="D3613">
        <v>0.44966442953020103</v>
      </c>
      <c r="E3613">
        <v>0.36908800112592</v>
      </c>
      <c r="F3613">
        <v>0.53024085793448295</v>
      </c>
      <c r="G3613">
        <v>67</v>
      </c>
      <c r="H3613">
        <v>0.44966442953020103</v>
      </c>
      <c r="I3613">
        <v>149</v>
      </c>
      <c r="J3613" t="s">
        <v>1443</v>
      </c>
      <c r="K3613" t="s">
        <v>2716</v>
      </c>
      <c r="L3613" t="s">
        <v>2818</v>
      </c>
      <c r="N3613" t="s">
        <v>3308</v>
      </c>
      <c r="O3613" t="s">
        <v>3260</v>
      </c>
      <c r="Q3613" t="s">
        <v>3263</v>
      </c>
      <c r="R3613" t="s">
        <v>1443</v>
      </c>
      <c r="T3613" t="s">
        <v>2719</v>
      </c>
      <c r="V3613" t="s">
        <v>2714</v>
      </c>
      <c r="W3613">
        <v>0.95</v>
      </c>
      <c r="X3613" t="b">
        <v>1</v>
      </c>
      <c r="Y3613" t="s">
        <v>2720</v>
      </c>
    </row>
    <row r="3614" spans="1:25" x14ac:dyDescent="0.35">
      <c r="A3614" t="s">
        <v>3262</v>
      </c>
      <c r="B3614" t="s">
        <v>1497</v>
      </c>
      <c r="C3614" t="s">
        <v>1563</v>
      </c>
      <c r="D3614">
        <v>0.228187919463087</v>
      </c>
      <c r="E3614">
        <v>0.160212473693535</v>
      </c>
      <c r="F3614">
        <v>0.29616336523263997</v>
      </c>
      <c r="G3614">
        <v>34</v>
      </c>
      <c r="H3614">
        <v>0.228187919463087</v>
      </c>
      <c r="I3614">
        <v>149</v>
      </c>
      <c r="J3614" t="s">
        <v>1443</v>
      </c>
      <c r="K3614" t="s">
        <v>2716</v>
      </c>
      <c r="L3614" t="s">
        <v>2820</v>
      </c>
      <c r="N3614" t="s">
        <v>3308</v>
      </c>
      <c r="O3614" t="s">
        <v>3260</v>
      </c>
      <c r="Q3614" t="s">
        <v>3263</v>
      </c>
      <c r="R3614" t="s">
        <v>1443</v>
      </c>
      <c r="T3614" t="s">
        <v>2719</v>
      </c>
      <c r="V3614" t="s">
        <v>2714</v>
      </c>
      <c r="W3614">
        <v>0.95</v>
      </c>
      <c r="X3614" t="b">
        <v>1</v>
      </c>
      <c r="Y3614" t="s">
        <v>2720</v>
      </c>
    </row>
    <row r="3615" spans="1:25" x14ac:dyDescent="0.35">
      <c r="A3615" t="s">
        <v>3264</v>
      </c>
      <c r="B3615" t="s">
        <v>1527</v>
      </c>
      <c r="C3615" t="s">
        <v>1500</v>
      </c>
      <c r="D3615">
        <v>0.5625</v>
      </c>
      <c r="E3615">
        <v>0.42092950140845098</v>
      </c>
      <c r="F3615">
        <v>0.70407049859154902</v>
      </c>
      <c r="G3615">
        <v>27</v>
      </c>
      <c r="H3615">
        <v>0.5625</v>
      </c>
      <c r="I3615">
        <v>48</v>
      </c>
      <c r="J3615" t="s">
        <v>1444</v>
      </c>
      <c r="K3615" t="s">
        <v>2716</v>
      </c>
      <c r="L3615" t="s">
        <v>2731</v>
      </c>
      <c r="N3615" t="s">
        <v>3308</v>
      </c>
      <c r="O3615" t="s">
        <v>3260</v>
      </c>
      <c r="Q3615" t="s">
        <v>3265</v>
      </c>
      <c r="R3615" t="s">
        <v>1444</v>
      </c>
      <c r="T3615" t="s">
        <v>2719</v>
      </c>
      <c r="V3615" t="s">
        <v>2714</v>
      </c>
      <c r="W3615">
        <v>0.95</v>
      </c>
      <c r="X3615" t="b">
        <v>1</v>
      </c>
      <c r="Y3615" t="s">
        <v>2720</v>
      </c>
    </row>
    <row r="3616" spans="1:25" x14ac:dyDescent="0.35">
      <c r="A3616" t="s">
        <v>3264</v>
      </c>
      <c r="B3616" t="s">
        <v>1527</v>
      </c>
      <c r="C3616" t="s">
        <v>1496</v>
      </c>
      <c r="D3616">
        <v>0.4375</v>
      </c>
      <c r="E3616">
        <v>0.29592950140845098</v>
      </c>
      <c r="F3616">
        <v>0.57907049859154902</v>
      </c>
      <c r="G3616">
        <v>21</v>
      </c>
      <c r="H3616">
        <v>0.4375</v>
      </c>
      <c r="I3616">
        <v>48</v>
      </c>
      <c r="J3616" t="s">
        <v>1444</v>
      </c>
      <c r="K3616" t="s">
        <v>2716</v>
      </c>
      <c r="L3616" t="s">
        <v>2733</v>
      </c>
      <c r="N3616" t="s">
        <v>3308</v>
      </c>
      <c r="O3616" t="s">
        <v>3260</v>
      </c>
      <c r="Q3616" t="s">
        <v>3265</v>
      </c>
      <c r="R3616" t="s">
        <v>1444</v>
      </c>
      <c r="T3616" t="s">
        <v>2719</v>
      </c>
      <c r="V3616" t="s">
        <v>2714</v>
      </c>
      <c r="W3616">
        <v>0.95</v>
      </c>
      <c r="X3616" t="b">
        <v>1</v>
      </c>
      <c r="Y3616" t="s">
        <v>2720</v>
      </c>
    </row>
    <row r="3617" spans="1:25" x14ac:dyDescent="0.35">
      <c r="A3617" t="s">
        <v>3264</v>
      </c>
      <c r="B3617" t="s">
        <v>1497</v>
      </c>
      <c r="C3617" t="s">
        <v>1500</v>
      </c>
      <c r="D3617">
        <v>0.58389261744966403</v>
      </c>
      <c r="E3617">
        <v>0.50405286960797602</v>
      </c>
      <c r="F3617">
        <v>0.66373236529135304</v>
      </c>
      <c r="G3617">
        <v>87</v>
      </c>
      <c r="H3617">
        <v>0.58389261744966403</v>
      </c>
      <c r="I3617">
        <v>149</v>
      </c>
      <c r="J3617" t="s">
        <v>1444</v>
      </c>
      <c r="K3617" t="s">
        <v>2716</v>
      </c>
      <c r="L3617" t="s">
        <v>2731</v>
      </c>
      <c r="N3617" t="s">
        <v>3308</v>
      </c>
      <c r="O3617" t="s">
        <v>3260</v>
      </c>
      <c r="Q3617" t="s">
        <v>3265</v>
      </c>
      <c r="R3617" t="s">
        <v>1444</v>
      </c>
      <c r="T3617" t="s">
        <v>2719</v>
      </c>
      <c r="V3617" t="s">
        <v>2714</v>
      </c>
      <c r="W3617">
        <v>0.95</v>
      </c>
      <c r="X3617" t="b">
        <v>1</v>
      </c>
      <c r="Y3617" t="s">
        <v>2720</v>
      </c>
    </row>
    <row r="3618" spans="1:25" x14ac:dyDescent="0.35">
      <c r="A3618" t="s">
        <v>3264</v>
      </c>
      <c r="B3618" t="s">
        <v>1497</v>
      </c>
      <c r="C3618" t="s">
        <v>1496</v>
      </c>
      <c r="D3618">
        <v>0.41610738255033602</v>
      </c>
      <c r="E3618">
        <v>0.33626763470864701</v>
      </c>
      <c r="F3618">
        <v>0.49594713039202398</v>
      </c>
      <c r="G3618">
        <v>62</v>
      </c>
      <c r="H3618">
        <v>0.41610738255033602</v>
      </c>
      <c r="I3618">
        <v>149</v>
      </c>
      <c r="J3618" t="s">
        <v>1444</v>
      </c>
      <c r="K3618" t="s">
        <v>2716</v>
      </c>
      <c r="L3618" t="s">
        <v>2733</v>
      </c>
      <c r="N3618" t="s">
        <v>3308</v>
      </c>
      <c r="O3618" t="s">
        <v>3260</v>
      </c>
      <c r="Q3618" t="s">
        <v>3265</v>
      </c>
      <c r="R3618" t="s">
        <v>1444</v>
      </c>
      <c r="T3618" t="s">
        <v>2719</v>
      </c>
      <c r="V3618" t="s">
        <v>2714</v>
      </c>
      <c r="W3618">
        <v>0.95</v>
      </c>
      <c r="X3618" t="b">
        <v>1</v>
      </c>
      <c r="Y3618" t="s">
        <v>2720</v>
      </c>
    </row>
    <row r="3619" spans="1:25" x14ac:dyDescent="0.35">
      <c r="A3619" t="s">
        <v>3266</v>
      </c>
      <c r="B3619" t="s">
        <v>1527</v>
      </c>
      <c r="C3619" t="s">
        <v>1713</v>
      </c>
      <c r="D3619">
        <v>0.66666666666666696</v>
      </c>
      <c r="E3619">
        <v>0.46150628087156698</v>
      </c>
      <c r="F3619">
        <v>0.87182705246176595</v>
      </c>
      <c r="G3619">
        <v>14</v>
      </c>
      <c r="H3619">
        <v>0.66666666666666696</v>
      </c>
      <c r="I3619">
        <v>21</v>
      </c>
      <c r="J3619" t="s">
        <v>1445</v>
      </c>
      <c r="K3619" t="s">
        <v>2786</v>
      </c>
      <c r="L3619" t="s">
        <v>3267</v>
      </c>
      <c r="N3619" t="s">
        <v>3308</v>
      </c>
      <c r="O3619" t="s">
        <v>3260</v>
      </c>
      <c r="Q3619" t="s">
        <v>3268</v>
      </c>
      <c r="R3619" t="s">
        <v>1445</v>
      </c>
      <c r="S3619" t="s">
        <v>1496</v>
      </c>
      <c r="T3619" t="s">
        <v>2719</v>
      </c>
      <c r="V3619" t="s">
        <v>2714</v>
      </c>
      <c r="W3619">
        <v>0.95</v>
      </c>
      <c r="X3619" t="b">
        <v>1</v>
      </c>
      <c r="Y3619" t="s">
        <v>2720</v>
      </c>
    </row>
    <row r="3620" spans="1:25" x14ac:dyDescent="0.35">
      <c r="A3620" t="s">
        <v>3266</v>
      </c>
      <c r="B3620" t="s">
        <v>1497</v>
      </c>
      <c r="C3620" t="s">
        <v>1713</v>
      </c>
      <c r="D3620">
        <v>0.72580645161290303</v>
      </c>
      <c r="E3620">
        <v>0.612813177075339</v>
      </c>
      <c r="F3620">
        <v>0.83879972615046705</v>
      </c>
      <c r="G3620">
        <v>45</v>
      </c>
      <c r="H3620">
        <v>0.72580645161290303</v>
      </c>
      <c r="I3620">
        <v>62</v>
      </c>
      <c r="J3620" t="s">
        <v>1445</v>
      </c>
      <c r="K3620" t="s">
        <v>2786</v>
      </c>
      <c r="L3620" t="s">
        <v>3267</v>
      </c>
      <c r="N3620" t="s">
        <v>3308</v>
      </c>
      <c r="O3620" t="s">
        <v>3260</v>
      </c>
      <c r="Q3620" t="s">
        <v>3268</v>
      </c>
      <c r="R3620" t="s">
        <v>1445</v>
      </c>
      <c r="S3620" t="s">
        <v>1496</v>
      </c>
      <c r="T3620" t="s">
        <v>2719</v>
      </c>
      <c r="V3620" t="s">
        <v>2714</v>
      </c>
      <c r="W3620">
        <v>0.95</v>
      </c>
      <c r="X3620" t="b">
        <v>1</v>
      </c>
      <c r="Y3620" t="s">
        <v>2720</v>
      </c>
    </row>
    <row r="3621" spans="1:25" x14ac:dyDescent="0.35">
      <c r="A3621" t="s">
        <v>3266</v>
      </c>
      <c r="B3621" t="s">
        <v>1527</v>
      </c>
      <c r="C3621" t="s">
        <v>1653</v>
      </c>
      <c r="D3621">
        <v>0.57142857142857095</v>
      </c>
      <c r="E3621">
        <v>0.35605503115834097</v>
      </c>
      <c r="F3621">
        <v>0.78680211169880099</v>
      </c>
      <c r="G3621">
        <v>12</v>
      </c>
      <c r="H3621">
        <v>0.57142857142857095</v>
      </c>
      <c r="I3621">
        <v>21</v>
      </c>
      <c r="J3621" t="s">
        <v>1445</v>
      </c>
      <c r="K3621" t="s">
        <v>2786</v>
      </c>
      <c r="L3621" t="s">
        <v>3269</v>
      </c>
      <c r="N3621" t="s">
        <v>3308</v>
      </c>
      <c r="O3621" t="s">
        <v>3260</v>
      </c>
      <c r="Q3621" t="s">
        <v>3268</v>
      </c>
      <c r="R3621" t="s">
        <v>1445</v>
      </c>
      <c r="S3621" t="s">
        <v>1496</v>
      </c>
      <c r="T3621" t="s">
        <v>2719</v>
      </c>
      <c r="V3621" t="s">
        <v>2714</v>
      </c>
      <c r="W3621">
        <v>0.95</v>
      </c>
      <c r="X3621" t="b">
        <v>1</v>
      </c>
      <c r="Y3621" t="s">
        <v>2720</v>
      </c>
    </row>
    <row r="3622" spans="1:25" x14ac:dyDescent="0.35">
      <c r="A3622" t="s">
        <v>3266</v>
      </c>
      <c r="B3622" t="s">
        <v>1497</v>
      </c>
      <c r="C3622" t="s">
        <v>1653</v>
      </c>
      <c r="D3622">
        <v>0.483870967741935</v>
      </c>
      <c r="E3622">
        <v>0.35729318217068801</v>
      </c>
      <c r="F3622">
        <v>0.61044875331318305</v>
      </c>
      <c r="G3622">
        <v>30</v>
      </c>
      <c r="H3622">
        <v>0.483870967741935</v>
      </c>
      <c r="I3622">
        <v>62</v>
      </c>
      <c r="J3622" t="s">
        <v>1445</v>
      </c>
      <c r="K3622" t="s">
        <v>2786</v>
      </c>
      <c r="L3622" t="s">
        <v>3269</v>
      </c>
      <c r="N3622" t="s">
        <v>3308</v>
      </c>
      <c r="O3622" t="s">
        <v>3260</v>
      </c>
      <c r="Q3622" t="s">
        <v>3268</v>
      </c>
      <c r="R3622" t="s">
        <v>1445</v>
      </c>
      <c r="S3622" t="s">
        <v>1496</v>
      </c>
      <c r="T3622" t="s">
        <v>2719</v>
      </c>
      <c r="V3622" t="s">
        <v>2714</v>
      </c>
      <c r="W3622">
        <v>0.95</v>
      </c>
      <c r="X3622" t="b">
        <v>1</v>
      </c>
      <c r="Y3622" t="s">
        <v>2720</v>
      </c>
    </row>
    <row r="3623" spans="1:25" x14ac:dyDescent="0.35">
      <c r="A3623" t="s">
        <v>3266</v>
      </c>
      <c r="B3623" t="s">
        <v>1527</v>
      </c>
      <c r="C3623" t="s">
        <v>3270</v>
      </c>
      <c r="D3623">
        <v>0.28571428571428598</v>
      </c>
      <c r="E3623">
        <v>8.9106041888032006E-2</v>
      </c>
      <c r="F3623">
        <v>0.482322529540539</v>
      </c>
      <c r="G3623">
        <v>6</v>
      </c>
      <c r="H3623">
        <v>0.28571428571428598</v>
      </c>
      <c r="I3623">
        <v>21</v>
      </c>
      <c r="J3623" t="s">
        <v>1445</v>
      </c>
      <c r="K3623" t="s">
        <v>2786</v>
      </c>
      <c r="L3623" t="s">
        <v>3271</v>
      </c>
      <c r="N3623" t="s">
        <v>3308</v>
      </c>
      <c r="O3623" t="s">
        <v>3260</v>
      </c>
      <c r="Q3623" t="s">
        <v>3268</v>
      </c>
      <c r="R3623" t="s">
        <v>1445</v>
      </c>
      <c r="S3623" t="s">
        <v>1496</v>
      </c>
      <c r="T3623" t="s">
        <v>2719</v>
      </c>
      <c r="V3623" t="s">
        <v>2714</v>
      </c>
      <c r="W3623">
        <v>0.95</v>
      </c>
      <c r="X3623" t="b">
        <v>1</v>
      </c>
      <c r="Y3623" t="s">
        <v>2720</v>
      </c>
    </row>
    <row r="3624" spans="1:25" x14ac:dyDescent="0.35">
      <c r="A3624" t="s">
        <v>3266</v>
      </c>
      <c r="B3624" t="s">
        <v>1497</v>
      </c>
      <c r="C3624" t="s">
        <v>3270</v>
      </c>
      <c r="D3624">
        <v>8.0645161290322606E-2</v>
      </c>
      <c r="E3624">
        <v>1.16776893150439E-2</v>
      </c>
      <c r="F3624">
        <v>0.14961263326560101</v>
      </c>
      <c r="G3624">
        <v>5</v>
      </c>
      <c r="H3624">
        <v>8.0645161290322606E-2</v>
      </c>
      <c r="I3624">
        <v>62</v>
      </c>
      <c r="J3624" t="s">
        <v>1445</v>
      </c>
      <c r="K3624" t="s">
        <v>2786</v>
      </c>
      <c r="L3624" t="s">
        <v>3271</v>
      </c>
      <c r="N3624" t="s">
        <v>3308</v>
      </c>
      <c r="O3624" t="s">
        <v>3260</v>
      </c>
      <c r="Q3624" t="s">
        <v>3268</v>
      </c>
      <c r="R3624" t="s">
        <v>1445</v>
      </c>
      <c r="S3624" t="s">
        <v>1496</v>
      </c>
      <c r="T3624" t="s">
        <v>2719</v>
      </c>
      <c r="V3624" t="s">
        <v>2714</v>
      </c>
      <c r="W3624">
        <v>0.95</v>
      </c>
      <c r="X3624" t="b">
        <v>1</v>
      </c>
      <c r="Y3624" t="s">
        <v>2720</v>
      </c>
    </row>
    <row r="3625" spans="1:25" x14ac:dyDescent="0.35">
      <c r="A3625" t="s">
        <v>3266</v>
      </c>
      <c r="B3625" t="s">
        <v>1497</v>
      </c>
      <c r="C3625" t="s">
        <v>3272</v>
      </c>
      <c r="D3625">
        <v>1.6129032258064498E-2</v>
      </c>
      <c r="E3625">
        <v>-1.5778028151287E-2</v>
      </c>
      <c r="F3625">
        <v>4.8036092667416097E-2</v>
      </c>
      <c r="G3625">
        <v>1</v>
      </c>
      <c r="H3625">
        <v>1.6129032258064498E-2</v>
      </c>
      <c r="I3625">
        <v>62</v>
      </c>
      <c r="J3625" t="s">
        <v>1445</v>
      </c>
      <c r="K3625" t="s">
        <v>2786</v>
      </c>
      <c r="L3625" t="s">
        <v>3273</v>
      </c>
      <c r="N3625" t="s">
        <v>3308</v>
      </c>
      <c r="O3625" t="s">
        <v>3260</v>
      </c>
      <c r="Q3625" t="s">
        <v>3268</v>
      </c>
      <c r="R3625" t="s">
        <v>1445</v>
      </c>
      <c r="S3625" t="s">
        <v>1496</v>
      </c>
      <c r="T3625" t="s">
        <v>2719</v>
      </c>
      <c r="V3625" t="s">
        <v>2714</v>
      </c>
      <c r="W3625">
        <v>0.95</v>
      </c>
      <c r="X3625" t="b">
        <v>1</v>
      </c>
      <c r="Y3625" t="s">
        <v>2720</v>
      </c>
    </row>
    <row r="3626" spans="1:25" x14ac:dyDescent="0.35">
      <c r="A3626" t="s">
        <v>3266</v>
      </c>
      <c r="B3626" t="s">
        <v>1497</v>
      </c>
      <c r="C3626" t="s">
        <v>3274</v>
      </c>
      <c r="D3626">
        <v>4.8387096774193498E-2</v>
      </c>
      <c r="E3626">
        <v>-5.9640247703271303E-3</v>
      </c>
      <c r="F3626">
        <v>0.10273821831871401</v>
      </c>
      <c r="G3626">
        <v>3</v>
      </c>
      <c r="H3626">
        <v>4.8387096774193498E-2</v>
      </c>
      <c r="I3626">
        <v>62</v>
      </c>
      <c r="J3626" t="s">
        <v>1445</v>
      </c>
      <c r="K3626" t="s">
        <v>2786</v>
      </c>
      <c r="L3626" t="s">
        <v>3275</v>
      </c>
      <c r="N3626" t="s">
        <v>3308</v>
      </c>
      <c r="O3626" t="s">
        <v>3260</v>
      </c>
      <c r="Q3626" t="s">
        <v>3268</v>
      </c>
      <c r="R3626" t="s">
        <v>1445</v>
      </c>
      <c r="S3626" t="s">
        <v>1496</v>
      </c>
      <c r="T3626" t="s">
        <v>2719</v>
      </c>
      <c r="V3626" t="s">
        <v>2714</v>
      </c>
      <c r="W3626">
        <v>0.95</v>
      </c>
      <c r="X3626" t="b">
        <v>1</v>
      </c>
      <c r="Y3626" t="s">
        <v>2720</v>
      </c>
    </row>
    <row r="3627" spans="1:25" x14ac:dyDescent="0.35">
      <c r="A3627" t="s">
        <v>3266</v>
      </c>
      <c r="B3627" t="s">
        <v>1527</v>
      </c>
      <c r="C3627" t="s">
        <v>1722</v>
      </c>
      <c r="D3627">
        <v>0.33333333333333298</v>
      </c>
      <c r="E3627">
        <v>0.12817294753823399</v>
      </c>
      <c r="F3627">
        <v>0.53849371912843302</v>
      </c>
      <c r="G3627">
        <v>7</v>
      </c>
      <c r="H3627">
        <v>0.33333333333333298</v>
      </c>
      <c r="I3627">
        <v>21</v>
      </c>
      <c r="J3627" t="s">
        <v>1445</v>
      </c>
      <c r="K3627" t="s">
        <v>2786</v>
      </c>
      <c r="L3627" t="s">
        <v>3276</v>
      </c>
      <c r="N3627" t="s">
        <v>3308</v>
      </c>
      <c r="O3627" t="s">
        <v>3260</v>
      </c>
      <c r="Q3627" t="s">
        <v>3268</v>
      </c>
      <c r="R3627" t="s">
        <v>1445</v>
      </c>
      <c r="S3627" t="s">
        <v>1496</v>
      </c>
      <c r="T3627" t="s">
        <v>2719</v>
      </c>
      <c r="V3627" t="s">
        <v>2714</v>
      </c>
      <c r="W3627">
        <v>0.95</v>
      </c>
      <c r="X3627" t="b">
        <v>1</v>
      </c>
      <c r="Y3627" t="s">
        <v>2720</v>
      </c>
    </row>
    <row r="3628" spans="1:25" x14ac:dyDescent="0.35">
      <c r="A3628" t="s">
        <v>3266</v>
      </c>
      <c r="B3628" t="s">
        <v>1497</v>
      </c>
      <c r="C3628" t="s">
        <v>1722</v>
      </c>
      <c r="D3628">
        <v>0.225806451612903</v>
      </c>
      <c r="E3628">
        <v>0.119903878178239</v>
      </c>
      <c r="F3628">
        <v>0.331709025047568</v>
      </c>
      <c r="G3628">
        <v>14</v>
      </c>
      <c r="H3628">
        <v>0.225806451612903</v>
      </c>
      <c r="I3628">
        <v>62</v>
      </c>
      <c r="J3628" t="s">
        <v>1445</v>
      </c>
      <c r="K3628" t="s">
        <v>2786</v>
      </c>
      <c r="L3628" t="s">
        <v>3276</v>
      </c>
      <c r="N3628" t="s">
        <v>3308</v>
      </c>
      <c r="O3628" t="s">
        <v>3260</v>
      </c>
      <c r="Q3628" t="s">
        <v>3268</v>
      </c>
      <c r="R3628" t="s">
        <v>1445</v>
      </c>
      <c r="S3628" t="s">
        <v>1496</v>
      </c>
      <c r="T3628" t="s">
        <v>2719</v>
      </c>
      <c r="V3628" t="s">
        <v>2714</v>
      </c>
      <c r="W3628">
        <v>0.95</v>
      </c>
      <c r="X3628" t="b">
        <v>1</v>
      </c>
      <c r="Y3628" t="s">
        <v>2720</v>
      </c>
    </row>
    <row r="3629" spans="1:25" x14ac:dyDescent="0.35">
      <c r="A3629" t="s">
        <v>3266</v>
      </c>
      <c r="B3629" t="s">
        <v>1527</v>
      </c>
      <c r="C3629" t="s">
        <v>1863</v>
      </c>
      <c r="D3629">
        <v>0.14285714285714299</v>
      </c>
      <c r="E3629">
        <v>-9.43494795609073E-3</v>
      </c>
      <c r="F3629">
        <v>0.29514923367037599</v>
      </c>
      <c r="G3629">
        <v>3</v>
      </c>
      <c r="H3629">
        <v>0.14285714285714299</v>
      </c>
      <c r="I3629">
        <v>21</v>
      </c>
      <c r="J3629" t="s">
        <v>1445</v>
      </c>
      <c r="K3629" t="s">
        <v>2786</v>
      </c>
      <c r="L3629" t="s">
        <v>3277</v>
      </c>
      <c r="N3629" t="s">
        <v>3308</v>
      </c>
      <c r="O3629" t="s">
        <v>3260</v>
      </c>
      <c r="Q3629" t="s">
        <v>3268</v>
      </c>
      <c r="R3629" t="s">
        <v>1445</v>
      </c>
      <c r="S3629" t="s">
        <v>1496</v>
      </c>
      <c r="T3629" t="s">
        <v>2719</v>
      </c>
      <c r="V3629" t="s">
        <v>2714</v>
      </c>
      <c r="W3629">
        <v>0.95</v>
      </c>
      <c r="X3629" t="b">
        <v>1</v>
      </c>
      <c r="Y3629" t="s">
        <v>2720</v>
      </c>
    </row>
    <row r="3630" spans="1:25" x14ac:dyDescent="0.35">
      <c r="A3630" t="s">
        <v>3266</v>
      </c>
      <c r="B3630" t="s">
        <v>1497</v>
      </c>
      <c r="C3630" t="s">
        <v>1863</v>
      </c>
      <c r="D3630">
        <v>0.19354838709677399</v>
      </c>
      <c r="E3630">
        <v>9.3479861200389203E-2</v>
      </c>
      <c r="F3630">
        <v>0.29361691299315901</v>
      </c>
      <c r="G3630">
        <v>12</v>
      </c>
      <c r="H3630">
        <v>0.19354838709677399</v>
      </c>
      <c r="I3630">
        <v>62</v>
      </c>
      <c r="J3630" t="s">
        <v>1445</v>
      </c>
      <c r="K3630" t="s">
        <v>2786</v>
      </c>
      <c r="L3630" t="s">
        <v>3277</v>
      </c>
      <c r="N3630" t="s">
        <v>3308</v>
      </c>
      <c r="O3630" t="s">
        <v>3260</v>
      </c>
      <c r="Q3630" t="s">
        <v>3268</v>
      </c>
      <c r="R3630" t="s">
        <v>1445</v>
      </c>
      <c r="S3630" t="s">
        <v>1496</v>
      </c>
      <c r="T3630" t="s">
        <v>2719</v>
      </c>
      <c r="V3630" t="s">
        <v>2714</v>
      </c>
      <c r="W3630">
        <v>0.95</v>
      </c>
      <c r="X3630" t="b">
        <v>1</v>
      </c>
      <c r="Y3630" t="s">
        <v>2720</v>
      </c>
    </row>
    <row r="3631" spans="1:25" x14ac:dyDescent="0.35">
      <c r="A3631" t="s">
        <v>3266</v>
      </c>
      <c r="B3631" t="s">
        <v>1527</v>
      </c>
      <c r="C3631" t="s">
        <v>2493</v>
      </c>
      <c r="D3631">
        <v>0.19047619047618999</v>
      </c>
      <c r="E3631">
        <v>1.9578999004886102E-2</v>
      </c>
      <c r="F3631">
        <v>0.36137338194749502</v>
      </c>
      <c r="G3631">
        <v>4</v>
      </c>
      <c r="H3631">
        <v>0.19047619047618999</v>
      </c>
      <c r="I3631">
        <v>21</v>
      </c>
      <c r="J3631" t="s">
        <v>1445</v>
      </c>
      <c r="K3631" t="s">
        <v>2786</v>
      </c>
      <c r="L3631" t="s">
        <v>3278</v>
      </c>
      <c r="N3631" t="s">
        <v>3308</v>
      </c>
      <c r="O3631" t="s">
        <v>3260</v>
      </c>
      <c r="Q3631" t="s">
        <v>3268</v>
      </c>
      <c r="R3631" t="s">
        <v>1445</v>
      </c>
      <c r="S3631" t="s">
        <v>1496</v>
      </c>
      <c r="T3631" t="s">
        <v>2719</v>
      </c>
      <c r="V3631" t="s">
        <v>2714</v>
      </c>
      <c r="W3631">
        <v>0.95</v>
      </c>
      <c r="X3631" t="b">
        <v>1</v>
      </c>
      <c r="Y3631" t="s">
        <v>2720</v>
      </c>
    </row>
    <row r="3632" spans="1:25" x14ac:dyDescent="0.35">
      <c r="A3632" t="s">
        <v>3266</v>
      </c>
      <c r="B3632" t="s">
        <v>1497</v>
      </c>
      <c r="C3632" t="s">
        <v>2493</v>
      </c>
      <c r="D3632">
        <v>6.4516129032258104E-2</v>
      </c>
      <c r="E3632">
        <v>2.2909908776302802E-3</v>
      </c>
      <c r="F3632">
        <v>0.126741267186886</v>
      </c>
      <c r="G3632">
        <v>4</v>
      </c>
      <c r="H3632">
        <v>6.4516129032258104E-2</v>
      </c>
      <c r="I3632">
        <v>62</v>
      </c>
      <c r="J3632" t="s">
        <v>1445</v>
      </c>
      <c r="K3632" t="s">
        <v>2786</v>
      </c>
      <c r="L3632" t="s">
        <v>3278</v>
      </c>
      <c r="N3632" t="s">
        <v>3308</v>
      </c>
      <c r="O3632" t="s">
        <v>3260</v>
      </c>
      <c r="Q3632" t="s">
        <v>3268</v>
      </c>
      <c r="R3632" t="s">
        <v>1445</v>
      </c>
      <c r="S3632" t="s">
        <v>1496</v>
      </c>
      <c r="T3632" t="s">
        <v>2719</v>
      </c>
      <c r="V3632" t="s">
        <v>2714</v>
      </c>
      <c r="W3632">
        <v>0.95</v>
      </c>
      <c r="X3632" t="b">
        <v>1</v>
      </c>
      <c r="Y3632" t="s">
        <v>2720</v>
      </c>
    </row>
    <row r="3633" spans="1:25" x14ac:dyDescent="0.35">
      <c r="A3633" t="s">
        <v>3266</v>
      </c>
      <c r="B3633" t="s">
        <v>1527</v>
      </c>
      <c r="C3633" t="s">
        <v>3279</v>
      </c>
      <c r="D3633">
        <v>4.7619047619047603E-2</v>
      </c>
      <c r="E3633">
        <v>-4.5062967345433899E-2</v>
      </c>
      <c r="F3633">
        <v>0.14030106258352901</v>
      </c>
      <c r="G3633">
        <v>1</v>
      </c>
      <c r="H3633">
        <v>4.7619047619047603E-2</v>
      </c>
      <c r="I3633">
        <v>21</v>
      </c>
      <c r="J3633" t="s">
        <v>1445</v>
      </c>
      <c r="K3633" t="s">
        <v>2786</v>
      </c>
      <c r="L3633" t="s">
        <v>3280</v>
      </c>
      <c r="N3633" t="s">
        <v>3308</v>
      </c>
      <c r="O3633" t="s">
        <v>3260</v>
      </c>
      <c r="Q3633" t="s">
        <v>3268</v>
      </c>
      <c r="R3633" t="s">
        <v>1445</v>
      </c>
      <c r="S3633" t="s">
        <v>1496</v>
      </c>
      <c r="T3633" t="s">
        <v>2719</v>
      </c>
      <c r="V3633" t="s">
        <v>2714</v>
      </c>
      <c r="W3633">
        <v>0.95</v>
      </c>
      <c r="X3633" t="b">
        <v>1</v>
      </c>
      <c r="Y3633" t="s">
        <v>2720</v>
      </c>
    </row>
    <row r="3634" spans="1:25" x14ac:dyDescent="0.35">
      <c r="A3634" t="s">
        <v>3266</v>
      </c>
      <c r="B3634" t="s">
        <v>1497</v>
      </c>
      <c r="C3634" t="s">
        <v>1702</v>
      </c>
      <c r="D3634">
        <v>4.8387096774193498E-2</v>
      </c>
      <c r="E3634">
        <v>-5.9640247703271303E-3</v>
      </c>
      <c r="F3634">
        <v>0.10273821831871401</v>
      </c>
      <c r="G3634">
        <v>3</v>
      </c>
      <c r="H3634">
        <v>4.8387096774193498E-2</v>
      </c>
      <c r="I3634">
        <v>62</v>
      </c>
      <c r="J3634" t="s">
        <v>1445</v>
      </c>
      <c r="K3634" t="s">
        <v>2786</v>
      </c>
      <c r="L3634" t="s">
        <v>2832</v>
      </c>
      <c r="N3634" t="s">
        <v>3308</v>
      </c>
      <c r="O3634" t="s">
        <v>3260</v>
      </c>
      <c r="Q3634" t="s">
        <v>3268</v>
      </c>
      <c r="R3634" t="s">
        <v>1445</v>
      </c>
      <c r="S3634" t="s">
        <v>1496</v>
      </c>
      <c r="T3634" t="s">
        <v>2719</v>
      </c>
      <c r="V3634" t="s">
        <v>2714</v>
      </c>
      <c r="W3634">
        <v>0.95</v>
      </c>
      <c r="X3634" t="b">
        <v>1</v>
      </c>
      <c r="Y3634" t="s">
        <v>2720</v>
      </c>
    </row>
    <row r="3635" spans="1:25" x14ac:dyDescent="0.35">
      <c r="A3635" t="s">
        <v>3281</v>
      </c>
      <c r="B3635" t="s">
        <v>1527</v>
      </c>
      <c r="C3635" t="s">
        <v>1623</v>
      </c>
      <c r="D3635">
        <v>0.61904761904761896</v>
      </c>
      <c r="E3635">
        <v>0.40770010742527502</v>
      </c>
      <c r="F3635">
        <v>0.83039513066996395</v>
      </c>
      <c r="G3635">
        <v>13</v>
      </c>
      <c r="H3635">
        <v>0.61904761904761896</v>
      </c>
      <c r="I3635">
        <v>21</v>
      </c>
      <c r="J3635" t="s">
        <v>1460</v>
      </c>
      <c r="K3635" t="s">
        <v>2786</v>
      </c>
      <c r="L3635" t="s">
        <v>3282</v>
      </c>
      <c r="N3635" t="s">
        <v>3308</v>
      </c>
      <c r="O3635" t="s">
        <v>3260</v>
      </c>
      <c r="Q3635" t="s">
        <v>3283</v>
      </c>
      <c r="R3635" t="s">
        <v>1460</v>
      </c>
      <c r="S3635" t="s">
        <v>1496</v>
      </c>
      <c r="T3635" t="s">
        <v>2719</v>
      </c>
      <c r="V3635" t="s">
        <v>2714</v>
      </c>
      <c r="W3635">
        <v>0.95</v>
      </c>
      <c r="X3635" t="b">
        <v>1</v>
      </c>
      <c r="Y3635" t="s">
        <v>2720</v>
      </c>
    </row>
    <row r="3636" spans="1:25" x14ac:dyDescent="0.35">
      <c r="A3636" t="s">
        <v>3281</v>
      </c>
      <c r="B3636" t="s">
        <v>1497</v>
      </c>
      <c r="C3636" t="s">
        <v>1623</v>
      </c>
      <c r="D3636">
        <v>0.66129032258064502</v>
      </c>
      <c r="E3636">
        <v>0.54141674888429903</v>
      </c>
      <c r="F3636">
        <v>0.78116389627699101</v>
      </c>
      <c r="G3636">
        <v>41</v>
      </c>
      <c r="H3636">
        <v>0.66129032258064502</v>
      </c>
      <c r="I3636">
        <v>62</v>
      </c>
      <c r="J3636" t="s">
        <v>1460</v>
      </c>
      <c r="K3636" t="s">
        <v>2786</v>
      </c>
      <c r="L3636" t="s">
        <v>3282</v>
      </c>
      <c r="N3636" t="s">
        <v>3308</v>
      </c>
      <c r="O3636" t="s">
        <v>3260</v>
      </c>
      <c r="Q3636" t="s">
        <v>3283</v>
      </c>
      <c r="R3636" t="s">
        <v>1460</v>
      </c>
      <c r="S3636" t="s">
        <v>1496</v>
      </c>
      <c r="T3636" t="s">
        <v>2719</v>
      </c>
      <c r="V3636" t="s">
        <v>2714</v>
      </c>
      <c r="W3636">
        <v>0.95</v>
      </c>
      <c r="X3636" t="b">
        <v>1</v>
      </c>
      <c r="Y3636" t="s">
        <v>2720</v>
      </c>
    </row>
    <row r="3637" spans="1:25" x14ac:dyDescent="0.35">
      <c r="A3637" t="s">
        <v>3281</v>
      </c>
      <c r="B3637" t="s">
        <v>1527</v>
      </c>
      <c r="C3637" t="s">
        <v>1522</v>
      </c>
      <c r="D3637">
        <v>0.52380952380952395</v>
      </c>
      <c r="E3637">
        <v>0.30645093198872603</v>
      </c>
      <c r="F3637">
        <v>0.74116811563032103</v>
      </c>
      <c r="G3637">
        <v>11</v>
      </c>
      <c r="H3637">
        <v>0.52380952380952395</v>
      </c>
      <c r="I3637">
        <v>21</v>
      </c>
      <c r="J3637" t="s">
        <v>1460</v>
      </c>
      <c r="K3637" t="s">
        <v>2786</v>
      </c>
      <c r="L3637" t="s">
        <v>3284</v>
      </c>
      <c r="N3637" t="s">
        <v>3308</v>
      </c>
      <c r="O3637" t="s">
        <v>3260</v>
      </c>
      <c r="Q3637" t="s">
        <v>3283</v>
      </c>
      <c r="R3637" t="s">
        <v>1460</v>
      </c>
      <c r="S3637" t="s">
        <v>1496</v>
      </c>
      <c r="T3637" t="s">
        <v>2719</v>
      </c>
      <c r="V3637" t="s">
        <v>2714</v>
      </c>
      <c r="W3637">
        <v>0.95</v>
      </c>
      <c r="X3637" t="b">
        <v>1</v>
      </c>
      <c r="Y3637" t="s">
        <v>2720</v>
      </c>
    </row>
    <row r="3638" spans="1:25" x14ac:dyDescent="0.35">
      <c r="A3638" t="s">
        <v>3281</v>
      </c>
      <c r="B3638" t="s">
        <v>1497</v>
      </c>
      <c r="C3638" t="s">
        <v>1522</v>
      </c>
      <c r="D3638">
        <v>0.37096774193548399</v>
      </c>
      <c r="E3638">
        <v>0.24861376258361401</v>
      </c>
      <c r="F3638">
        <v>0.49332172128735402</v>
      </c>
      <c r="G3638">
        <v>23</v>
      </c>
      <c r="H3638">
        <v>0.37096774193548399</v>
      </c>
      <c r="I3638">
        <v>62</v>
      </c>
      <c r="J3638" t="s">
        <v>1460</v>
      </c>
      <c r="K3638" t="s">
        <v>2786</v>
      </c>
      <c r="L3638" t="s">
        <v>3284</v>
      </c>
      <c r="N3638" t="s">
        <v>3308</v>
      </c>
      <c r="O3638" t="s">
        <v>3260</v>
      </c>
      <c r="Q3638" t="s">
        <v>3283</v>
      </c>
      <c r="R3638" t="s">
        <v>1460</v>
      </c>
      <c r="S3638" t="s">
        <v>1496</v>
      </c>
      <c r="T3638" t="s">
        <v>2719</v>
      </c>
      <c r="V3638" t="s">
        <v>2714</v>
      </c>
      <c r="W3638">
        <v>0.95</v>
      </c>
      <c r="X3638" t="b">
        <v>1</v>
      </c>
      <c r="Y3638" t="s">
        <v>2720</v>
      </c>
    </row>
    <row r="3639" spans="1:25" x14ac:dyDescent="0.35">
      <c r="A3639" t="s">
        <v>3281</v>
      </c>
      <c r="B3639" t="s">
        <v>1527</v>
      </c>
      <c r="C3639" t="s">
        <v>1714</v>
      </c>
      <c r="D3639">
        <v>9.5238095238095205E-2</v>
      </c>
      <c r="E3639">
        <v>-3.2515246033141501E-2</v>
      </c>
      <c r="F3639">
        <v>0.22299143650933201</v>
      </c>
      <c r="G3639">
        <v>2</v>
      </c>
      <c r="H3639">
        <v>9.5238095238095205E-2</v>
      </c>
      <c r="I3639">
        <v>21</v>
      </c>
      <c r="J3639" t="s">
        <v>1460</v>
      </c>
      <c r="K3639" t="s">
        <v>2786</v>
      </c>
      <c r="L3639" t="s">
        <v>3285</v>
      </c>
      <c r="N3639" t="s">
        <v>3308</v>
      </c>
      <c r="O3639" t="s">
        <v>3260</v>
      </c>
      <c r="Q3639" t="s">
        <v>3283</v>
      </c>
      <c r="R3639" t="s">
        <v>1460</v>
      </c>
      <c r="S3639" t="s">
        <v>1496</v>
      </c>
      <c r="T3639" t="s">
        <v>2719</v>
      </c>
      <c r="V3639" t="s">
        <v>2714</v>
      </c>
      <c r="W3639">
        <v>0.95</v>
      </c>
      <c r="X3639" t="b">
        <v>1</v>
      </c>
      <c r="Y3639" t="s">
        <v>2720</v>
      </c>
    </row>
    <row r="3640" spans="1:25" x14ac:dyDescent="0.35">
      <c r="A3640" t="s">
        <v>3281</v>
      </c>
      <c r="B3640" t="s">
        <v>1497</v>
      </c>
      <c r="C3640" t="s">
        <v>1714</v>
      </c>
      <c r="D3640">
        <v>0.12903225806451599</v>
      </c>
      <c r="E3640">
        <v>4.4121298170905501E-2</v>
      </c>
      <c r="F3640">
        <v>0.21394321795812701</v>
      </c>
      <c r="G3640">
        <v>8</v>
      </c>
      <c r="H3640">
        <v>0.12903225806451599</v>
      </c>
      <c r="I3640">
        <v>62</v>
      </c>
      <c r="J3640" t="s">
        <v>1460</v>
      </c>
      <c r="K3640" t="s">
        <v>2786</v>
      </c>
      <c r="L3640" t="s">
        <v>3285</v>
      </c>
      <c r="N3640" t="s">
        <v>3308</v>
      </c>
      <c r="O3640" t="s">
        <v>3260</v>
      </c>
      <c r="Q3640" t="s">
        <v>3283</v>
      </c>
      <c r="R3640" t="s">
        <v>1460</v>
      </c>
      <c r="S3640" t="s">
        <v>1496</v>
      </c>
      <c r="T3640" t="s">
        <v>2719</v>
      </c>
      <c r="V3640" t="s">
        <v>2714</v>
      </c>
      <c r="W3640">
        <v>0.95</v>
      </c>
      <c r="X3640" t="b">
        <v>1</v>
      </c>
      <c r="Y3640" t="s">
        <v>2720</v>
      </c>
    </row>
    <row r="3641" spans="1:25" x14ac:dyDescent="0.35">
      <c r="A3641" t="s">
        <v>3281</v>
      </c>
      <c r="B3641" t="s">
        <v>1497</v>
      </c>
      <c r="C3641" t="s">
        <v>3286</v>
      </c>
      <c r="D3641">
        <v>3.2258064516128997E-2</v>
      </c>
      <c r="E3641">
        <v>-1.24939407463739E-2</v>
      </c>
      <c r="F3641">
        <v>7.7010069778632007E-2</v>
      </c>
      <c r="G3641">
        <v>2</v>
      </c>
      <c r="H3641">
        <v>3.2258064516128997E-2</v>
      </c>
      <c r="I3641">
        <v>62</v>
      </c>
      <c r="J3641" t="s">
        <v>1460</v>
      </c>
      <c r="K3641" t="s">
        <v>2786</v>
      </c>
      <c r="L3641" t="s">
        <v>3287</v>
      </c>
      <c r="N3641" t="s">
        <v>3308</v>
      </c>
      <c r="O3641" t="s">
        <v>3260</v>
      </c>
      <c r="Q3641" t="s">
        <v>3283</v>
      </c>
      <c r="R3641" t="s">
        <v>1460</v>
      </c>
      <c r="S3641" t="s">
        <v>1496</v>
      </c>
      <c r="T3641" t="s">
        <v>2719</v>
      </c>
      <c r="V3641" t="s">
        <v>2714</v>
      </c>
      <c r="W3641">
        <v>0.95</v>
      </c>
      <c r="X3641" t="b">
        <v>1</v>
      </c>
      <c r="Y3641" t="s">
        <v>2720</v>
      </c>
    </row>
    <row r="3642" spans="1:25" x14ac:dyDescent="0.35">
      <c r="A3642" t="s">
        <v>3281</v>
      </c>
      <c r="B3642" t="s">
        <v>1527</v>
      </c>
      <c r="C3642" t="s">
        <v>3288</v>
      </c>
      <c r="D3642">
        <v>4.7619047619047603E-2</v>
      </c>
      <c r="E3642">
        <v>-4.5062967345433899E-2</v>
      </c>
      <c r="F3642">
        <v>0.14030106258352901</v>
      </c>
      <c r="G3642">
        <v>1</v>
      </c>
      <c r="H3642">
        <v>4.7619047619047603E-2</v>
      </c>
      <c r="I3642">
        <v>21</v>
      </c>
      <c r="J3642" t="s">
        <v>1460</v>
      </c>
      <c r="K3642" t="s">
        <v>2786</v>
      </c>
      <c r="L3642" t="s">
        <v>3289</v>
      </c>
      <c r="N3642" t="s">
        <v>3308</v>
      </c>
      <c r="O3642" t="s">
        <v>3260</v>
      </c>
      <c r="Q3642" t="s">
        <v>3283</v>
      </c>
      <c r="R3642" t="s">
        <v>1460</v>
      </c>
      <c r="S3642" t="s">
        <v>1496</v>
      </c>
      <c r="T3642" t="s">
        <v>2719</v>
      </c>
      <c r="V3642" t="s">
        <v>2714</v>
      </c>
      <c r="W3642">
        <v>0.95</v>
      </c>
      <c r="X3642" t="b">
        <v>1</v>
      </c>
      <c r="Y3642" t="s">
        <v>2720</v>
      </c>
    </row>
    <row r="3643" spans="1:25" x14ac:dyDescent="0.35">
      <c r="A3643" t="s">
        <v>3281</v>
      </c>
      <c r="B3643" t="s">
        <v>1497</v>
      </c>
      <c r="C3643" t="s">
        <v>3288</v>
      </c>
      <c r="D3643">
        <v>3.2258064516128997E-2</v>
      </c>
      <c r="E3643">
        <v>-1.24939407463739E-2</v>
      </c>
      <c r="F3643">
        <v>7.7010069778632007E-2</v>
      </c>
      <c r="G3643">
        <v>2</v>
      </c>
      <c r="H3643">
        <v>3.2258064516128997E-2</v>
      </c>
      <c r="I3643">
        <v>62</v>
      </c>
      <c r="J3643" t="s">
        <v>1460</v>
      </c>
      <c r="K3643" t="s">
        <v>2786</v>
      </c>
      <c r="L3643" t="s">
        <v>3289</v>
      </c>
      <c r="N3643" t="s">
        <v>3308</v>
      </c>
      <c r="O3643" t="s">
        <v>3260</v>
      </c>
      <c r="Q3643" t="s">
        <v>3283</v>
      </c>
      <c r="R3643" t="s">
        <v>1460</v>
      </c>
      <c r="S3643" t="s">
        <v>1496</v>
      </c>
      <c r="T3643" t="s">
        <v>2719</v>
      </c>
      <c r="V3643" t="s">
        <v>2714</v>
      </c>
      <c r="W3643">
        <v>0.95</v>
      </c>
      <c r="X3643" t="b">
        <v>1</v>
      </c>
      <c r="Y3643" t="s">
        <v>2720</v>
      </c>
    </row>
    <row r="3644" spans="1:25" x14ac:dyDescent="0.35">
      <c r="A3644" t="s">
        <v>3281</v>
      </c>
      <c r="B3644" t="s">
        <v>1527</v>
      </c>
      <c r="C3644" t="s">
        <v>3290</v>
      </c>
      <c r="D3644">
        <v>4.7619047619047603E-2</v>
      </c>
      <c r="E3644">
        <v>-4.5062967345433899E-2</v>
      </c>
      <c r="F3644">
        <v>0.14030106258352901</v>
      </c>
      <c r="G3644">
        <v>1</v>
      </c>
      <c r="H3644">
        <v>4.7619047619047603E-2</v>
      </c>
      <c r="I3644">
        <v>21</v>
      </c>
      <c r="J3644" t="s">
        <v>1460</v>
      </c>
      <c r="K3644" t="s">
        <v>2786</v>
      </c>
      <c r="L3644" t="s">
        <v>3291</v>
      </c>
      <c r="N3644" t="s">
        <v>3308</v>
      </c>
      <c r="O3644" t="s">
        <v>3260</v>
      </c>
      <c r="Q3644" t="s">
        <v>3283</v>
      </c>
      <c r="R3644" t="s">
        <v>1460</v>
      </c>
      <c r="S3644" t="s">
        <v>1496</v>
      </c>
      <c r="T3644" t="s">
        <v>2719</v>
      </c>
      <c r="V3644" t="s">
        <v>2714</v>
      </c>
      <c r="W3644">
        <v>0.95</v>
      </c>
      <c r="X3644" t="b">
        <v>1</v>
      </c>
      <c r="Y3644" t="s">
        <v>2720</v>
      </c>
    </row>
    <row r="3645" spans="1:25" x14ac:dyDescent="0.35">
      <c r="A3645" t="s">
        <v>3281</v>
      </c>
      <c r="B3645" t="s">
        <v>1497</v>
      </c>
      <c r="C3645" t="s">
        <v>3290</v>
      </c>
      <c r="D3645">
        <v>8.0645161290322606E-2</v>
      </c>
      <c r="E3645">
        <v>1.1677689315043999E-2</v>
      </c>
      <c r="F3645">
        <v>0.14961263326560101</v>
      </c>
      <c r="G3645">
        <v>5</v>
      </c>
      <c r="H3645">
        <v>8.0645161290322606E-2</v>
      </c>
      <c r="I3645">
        <v>62</v>
      </c>
      <c r="J3645" t="s">
        <v>1460</v>
      </c>
      <c r="K3645" t="s">
        <v>2786</v>
      </c>
      <c r="L3645" t="s">
        <v>3291</v>
      </c>
      <c r="N3645" t="s">
        <v>3308</v>
      </c>
      <c r="O3645" t="s">
        <v>3260</v>
      </c>
      <c r="Q3645" t="s">
        <v>3283</v>
      </c>
      <c r="R3645" t="s">
        <v>1460</v>
      </c>
      <c r="S3645" t="s">
        <v>1496</v>
      </c>
      <c r="T3645" t="s">
        <v>2719</v>
      </c>
      <c r="V3645" t="s">
        <v>2714</v>
      </c>
      <c r="W3645">
        <v>0.95</v>
      </c>
      <c r="X3645" t="b">
        <v>1</v>
      </c>
      <c r="Y3645" t="s">
        <v>2720</v>
      </c>
    </row>
    <row r="3646" spans="1:25" x14ac:dyDescent="0.35">
      <c r="A3646" t="s">
        <v>3281</v>
      </c>
      <c r="B3646" t="s">
        <v>1527</v>
      </c>
      <c r="C3646" t="s">
        <v>3292</v>
      </c>
      <c r="D3646">
        <v>4.7619047619047603E-2</v>
      </c>
      <c r="E3646">
        <v>-4.5062967345433899E-2</v>
      </c>
      <c r="F3646">
        <v>0.14030106258352901</v>
      </c>
      <c r="G3646">
        <v>1</v>
      </c>
      <c r="H3646">
        <v>4.7619047619047603E-2</v>
      </c>
      <c r="I3646">
        <v>21</v>
      </c>
      <c r="J3646" t="s">
        <v>1460</v>
      </c>
      <c r="K3646" t="s">
        <v>2786</v>
      </c>
      <c r="L3646" t="s">
        <v>3293</v>
      </c>
      <c r="N3646" t="s">
        <v>3308</v>
      </c>
      <c r="O3646" t="s">
        <v>3260</v>
      </c>
      <c r="Q3646" t="s">
        <v>3283</v>
      </c>
      <c r="R3646" t="s">
        <v>1460</v>
      </c>
      <c r="S3646" t="s">
        <v>1496</v>
      </c>
      <c r="T3646" t="s">
        <v>2719</v>
      </c>
      <c r="V3646" t="s">
        <v>2714</v>
      </c>
      <c r="W3646">
        <v>0.95</v>
      </c>
      <c r="X3646" t="b">
        <v>1</v>
      </c>
      <c r="Y3646" t="s">
        <v>2720</v>
      </c>
    </row>
    <row r="3647" spans="1:25" x14ac:dyDescent="0.35">
      <c r="A3647" t="s">
        <v>3281</v>
      </c>
      <c r="B3647" t="s">
        <v>1497</v>
      </c>
      <c r="C3647" t="s">
        <v>3292</v>
      </c>
      <c r="D3647">
        <v>1.6129032258064498E-2</v>
      </c>
      <c r="E3647">
        <v>-1.5778028151287E-2</v>
      </c>
      <c r="F3647">
        <v>4.8036092667416097E-2</v>
      </c>
      <c r="G3647">
        <v>1</v>
      </c>
      <c r="H3647">
        <v>1.6129032258064498E-2</v>
      </c>
      <c r="I3647">
        <v>62</v>
      </c>
      <c r="J3647" t="s">
        <v>1460</v>
      </c>
      <c r="K3647" t="s">
        <v>2786</v>
      </c>
      <c r="L3647" t="s">
        <v>3293</v>
      </c>
      <c r="N3647" t="s">
        <v>3308</v>
      </c>
      <c r="O3647" t="s">
        <v>3260</v>
      </c>
      <c r="Q3647" t="s">
        <v>3283</v>
      </c>
      <c r="R3647" t="s">
        <v>1460</v>
      </c>
      <c r="S3647" t="s">
        <v>1496</v>
      </c>
      <c r="T3647" t="s">
        <v>2719</v>
      </c>
      <c r="V3647" t="s">
        <v>2714</v>
      </c>
      <c r="W3647">
        <v>0.95</v>
      </c>
      <c r="X3647" t="b">
        <v>1</v>
      </c>
      <c r="Y3647" t="s">
        <v>2720</v>
      </c>
    </row>
    <row r="3648" spans="1:25" x14ac:dyDescent="0.35">
      <c r="A3648" t="s">
        <v>3281</v>
      </c>
      <c r="B3648" t="s">
        <v>1497</v>
      </c>
      <c r="C3648" t="s">
        <v>3294</v>
      </c>
      <c r="D3648">
        <v>1.6129032258064498E-2</v>
      </c>
      <c r="E3648">
        <v>-1.5778028151287E-2</v>
      </c>
      <c r="F3648">
        <v>4.8036092667416E-2</v>
      </c>
      <c r="G3648">
        <v>1</v>
      </c>
      <c r="H3648">
        <v>1.6129032258064498E-2</v>
      </c>
      <c r="I3648">
        <v>62</v>
      </c>
      <c r="J3648" t="s">
        <v>1460</v>
      </c>
      <c r="K3648" t="s">
        <v>2786</v>
      </c>
      <c r="L3648" t="s">
        <v>3295</v>
      </c>
      <c r="N3648" t="s">
        <v>3308</v>
      </c>
      <c r="O3648" t="s">
        <v>3260</v>
      </c>
      <c r="Q3648" t="s">
        <v>3283</v>
      </c>
      <c r="R3648" t="s">
        <v>1460</v>
      </c>
      <c r="S3648" t="s">
        <v>1496</v>
      </c>
      <c r="T3648" t="s">
        <v>2719</v>
      </c>
      <c r="V3648" t="s">
        <v>2714</v>
      </c>
      <c r="W3648">
        <v>0.95</v>
      </c>
      <c r="X3648" t="b">
        <v>1</v>
      </c>
      <c r="Y3648" t="s">
        <v>2720</v>
      </c>
    </row>
    <row r="3649" spans="1:25" x14ac:dyDescent="0.35">
      <c r="A3649" t="s">
        <v>3281</v>
      </c>
      <c r="B3649" t="s">
        <v>1527</v>
      </c>
      <c r="C3649" t="s">
        <v>1702</v>
      </c>
      <c r="D3649">
        <v>4.7619047619047603E-2</v>
      </c>
      <c r="E3649">
        <v>-4.5062967345433802E-2</v>
      </c>
      <c r="F3649">
        <v>0.14030106258352901</v>
      </c>
      <c r="G3649">
        <v>1</v>
      </c>
      <c r="H3649">
        <v>4.7619047619047603E-2</v>
      </c>
      <c r="I3649">
        <v>21</v>
      </c>
      <c r="J3649" t="s">
        <v>1460</v>
      </c>
      <c r="K3649" t="s">
        <v>2786</v>
      </c>
      <c r="L3649" t="s">
        <v>2832</v>
      </c>
      <c r="N3649" t="s">
        <v>3308</v>
      </c>
      <c r="O3649" t="s">
        <v>3260</v>
      </c>
      <c r="Q3649" t="s">
        <v>3283</v>
      </c>
      <c r="R3649" t="s">
        <v>1460</v>
      </c>
      <c r="S3649" t="s">
        <v>1496</v>
      </c>
      <c r="T3649" t="s">
        <v>2719</v>
      </c>
      <c r="V3649" t="s">
        <v>2714</v>
      </c>
      <c r="W3649">
        <v>0.95</v>
      </c>
      <c r="X3649" t="b">
        <v>1</v>
      </c>
      <c r="Y3649" t="s">
        <v>2720</v>
      </c>
    </row>
    <row r="3650" spans="1:25" x14ac:dyDescent="0.35">
      <c r="A3650" t="s">
        <v>3296</v>
      </c>
      <c r="B3650" t="s">
        <v>1527</v>
      </c>
      <c r="C3650" t="s">
        <v>1652</v>
      </c>
      <c r="D3650">
        <v>0.4375</v>
      </c>
      <c r="E3650">
        <v>0.29592950140845098</v>
      </c>
      <c r="F3650">
        <v>0.57907049859154902</v>
      </c>
      <c r="G3650">
        <v>21</v>
      </c>
      <c r="H3650">
        <v>0.4375</v>
      </c>
      <c r="I3650">
        <v>48</v>
      </c>
      <c r="J3650" t="s">
        <v>1477</v>
      </c>
      <c r="K3650" t="s">
        <v>2716</v>
      </c>
      <c r="L3650" t="s">
        <v>2850</v>
      </c>
      <c r="N3650" t="s">
        <v>3308</v>
      </c>
      <c r="O3650" t="s">
        <v>3260</v>
      </c>
      <c r="Q3650" t="s">
        <v>3297</v>
      </c>
      <c r="R3650" t="s">
        <v>1477</v>
      </c>
      <c r="T3650" t="s">
        <v>2719</v>
      </c>
      <c r="V3650" t="s">
        <v>2714</v>
      </c>
      <c r="W3650">
        <v>0.95</v>
      </c>
      <c r="X3650" t="b">
        <v>1</v>
      </c>
      <c r="Y3650" t="s">
        <v>2720</v>
      </c>
    </row>
    <row r="3651" spans="1:25" x14ac:dyDescent="0.35">
      <c r="A3651" t="s">
        <v>3296</v>
      </c>
      <c r="B3651" t="s">
        <v>1527</v>
      </c>
      <c r="C3651" t="s">
        <v>1702</v>
      </c>
      <c r="D3651">
        <v>0.104166666666667</v>
      </c>
      <c r="E3651">
        <v>1.6989959248123E-2</v>
      </c>
      <c r="F3651">
        <v>0.19134337408520999</v>
      </c>
      <c r="G3651">
        <v>5</v>
      </c>
      <c r="H3651">
        <v>0.104166666666667</v>
      </c>
      <c r="I3651">
        <v>48</v>
      </c>
      <c r="J3651" t="s">
        <v>1477</v>
      </c>
      <c r="K3651" t="s">
        <v>2716</v>
      </c>
      <c r="L3651" t="s">
        <v>3197</v>
      </c>
      <c r="N3651" t="s">
        <v>3308</v>
      </c>
      <c r="O3651" t="s">
        <v>3260</v>
      </c>
      <c r="Q3651" t="s">
        <v>3297</v>
      </c>
      <c r="R3651" t="s">
        <v>1477</v>
      </c>
      <c r="T3651" t="s">
        <v>2719</v>
      </c>
      <c r="V3651" t="s">
        <v>2714</v>
      </c>
      <c r="W3651">
        <v>0.95</v>
      </c>
      <c r="X3651" t="b">
        <v>1</v>
      </c>
      <c r="Y3651" t="s">
        <v>2720</v>
      </c>
    </row>
    <row r="3652" spans="1:25" x14ac:dyDescent="0.35">
      <c r="A3652" t="s">
        <v>3296</v>
      </c>
      <c r="B3652" t="s">
        <v>1527</v>
      </c>
      <c r="C3652" t="s">
        <v>1518</v>
      </c>
      <c r="D3652">
        <v>0.14583333333333301</v>
      </c>
      <c r="E3652">
        <v>4.5111834351444301E-2</v>
      </c>
      <c r="F3652">
        <v>0.24655483231522199</v>
      </c>
      <c r="G3652">
        <v>7</v>
      </c>
      <c r="H3652">
        <v>0.14583333333333301</v>
      </c>
      <c r="I3652">
        <v>48</v>
      </c>
      <c r="J3652" t="s">
        <v>1477</v>
      </c>
      <c r="K3652" t="s">
        <v>2716</v>
      </c>
      <c r="L3652" t="s">
        <v>2818</v>
      </c>
      <c r="N3652" t="s">
        <v>3308</v>
      </c>
      <c r="O3652" t="s">
        <v>3260</v>
      </c>
      <c r="Q3652" t="s">
        <v>3297</v>
      </c>
      <c r="R3652" t="s">
        <v>1477</v>
      </c>
      <c r="T3652" t="s">
        <v>2719</v>
      </c>
      <c r="V3652" t="s">
        <v>2714</v>
      </c>
      <c r="W3652">
        <v>0.95</v>
      </c>
      <c r="X3652" t="b">
        <v>1</v>
      </c>
      <c r="Y3652" t="s">
        <v>2720</v>
      </c>
    </row>
    <row r="3653" spans="1:25" x14ac:dyDescent="0.35">
      <c r="A3653" t="s">
        <v>3296</v>
      </c>
      <c r="B3653" t="s">
        <v>1527</v>
      </c>
      <c r="C3653" t="s">
        <v>1563</v>
      </c>
      <c r="D3653">
        <v>0.3125</v>
      </c>
      <c r="E3653">
        <v>0.18022315383772</v>
      </c>
      <c r="F3653">
        <v>0.44477684616228003</v>
      </c>
      <c r="G3653">
        <v>15</v>
      </c>
      <c r="H3653">
        <v>0.3125</v>
      </c>
      <c r="I3653">
        <v>48</v>
      </c>
      <c r="J3653" t="s">
        <v>1477</v>
      </c>
      <c r="K3653" t="s">
        <v>2716</v>
      </c>
      <c r="L3653" t="s">
        <v>2820</v>
      </c>
      <c r="N3653" t="s">
        <v>3308</v>
      </c>
      <c r="O3653" t="s">
        <v>3260</v>
      </c>
      <c r="Q3653" t="s">
        <v>3297</v>
      </c>
      <c r="R3653" t="s">
        <v>1477</v>
      </c>
      <c r="T3653" t="s">
        <v>2719</v>
      </c>
      <c r="V3653" t="s">
        <v>2714</v>
      </c>
      <c r="W3653">
        <v>0.95</v>
      </c>
      <c r="X3653" t="b">
        <v>1</v>
      </c>
      <c r="Y3653" t="s">
        <v>2720</v>
      </c>
    </row>
    <row r="3654" spans="1:25" x14ac:dyDescent="0.35">
      <c r="A3654" t="s">
        <v>3296</v>
      </c>
      <c r="B3654" t="s">
        <v>1497</v>
      </c>
      <c r="C3654" t="s">
        <v>1652</v>
      </c>
      <c r="D3654">
        <v>0.34228187919463099</v>
      </c>
      <c r="E3654">
        <v>0.26542870464263801</v>
      </c>
      <c r="F3654">
        <v>0.41913505374662402</v>
      </c>
      <c r="G3654">
        <v>51</v>
      </c>
      <c r="H3654">
        <v>0.34228187919463099</v>
      </c>
      <c r="I3654">
        <v>149</v>
      </c>
      <c r="J3654" t="s">
        <v>1477</v>
      </c>
      <c r="K3654" t="s">
        <v>2716</v>
      </c>
      <c r="L3654" t="s">
        <v>2850</v>
      </c>
      <c r="N3654" t="s">
        <v>3308</v>
      </c>
      <c r="O3654" t="s">
        <v>3260</v>
      </c>
      <c r="Q3654" t="s">
        <v>3297</v>
      </c>
      <c r="R3654" t="s">
        <v>1477</v>
      </c>
      <c r="T3654" t="s">
        <v>2719</v>
      </c>
      <c r="V3654" t="s">
        <v>2714</v>
      </c>
      <c r="W3654">
        <v>0.95</v>
      </c>
      <c r="X3654" t="b">
        <v>1</v>
      </c>
      <c r="Y3654" t="s">
        <v>2720</v>
      </c>
    </row>
    <row r="3655" spans="1:25" x14ac:dyDescent="0.35">
      <c r="A3655" t="s">
        <v>3296</v>
      </c>
      <c r="B3655" t="s">
        <v>1497</v>
      </c>
      <c r="C3655" t="s">
        <v>1702</v>
      </c>
      <c r="D3655">
        <v>7.3825503355704702E-2</v>
      </c>
      <c r="E3655">
        <v>3.1471002169840202E-2</v>
      </c>
      <c r="F3655">
        <v>0.116180004541569</v>
      </c>
      <c r="G3655">
        <v>11</v>
      </c>
      <c r="H3655">
        <v>7.3825503355704702E-2</v>
      </c>
      <c r="I3655">
        <v>149</v>
      </c>
      <c r="J3655" t="s">
        <v>1477</v>
      </c>
      <c r="K3655" t="s">
        <v>2716</v>
      </c>
      <c r="L3655" t="s">
        <v>3197</v>
      </c>
      <c r="N3655" t="s">
        <v>3308</v>
      </c>
      <c r="O3655" t="s">
        <v>3260</v>
      </c>
      <c r="Q3655" t="s">
        <v>3297</v>
      </c>
      <c r="R3655" t="s">
        <v>1477</v>
      </c>
      <c r="T3655" t="s">
        <v>2719</v>
      </c>
      <c r="V3655" t="s">
        <v>2714</v>
      </c>
      <c r="W3655">
        <v>0.95</v>
      </c>
      <c r="X3655" t="b">
        <v>1</v>
      </c>
      <c r="Y3655" t="s">
        <v>2720</v>
      </c>
    </row>
    <row r="3656" spans="1:25" x14ac:dyDescent="0.35">
      <c r="A3656" t="s">
        <v>3296</v>
      </c>
      <c r="B3656" t="s">
        <v>1497</v>
      </c>
      <c r="C3656" t="s">
        <v>1518</v>
      </c>
      <c r="D3656">
        <v>0.17449664429530201</v>
      </c>
      <c r="E3656">
        <v>0.11302102459666299</v>
      </c>
      <c r="F3656">
        <v>0.235972263993941</v>
      </c>
      <c r="G3656">
        <v>26</v>
      </c>
      <c r="H3656">
        <v>0.17449664429530201</v>
      </c>
      <c r="I3656">
        <v>149</v>
      </c>
      <c r="J3656" t="s">
        <v>1477</v>
      </c>
      <c r="K3656" t="s">
        <v>2716</v>
      </c>
      <c r="L3656" t="s">
        <v>2818</v>
      </c>
      <c r="N3656" t="s">
        <v>3308</v>
      </c>
      <c r="O3656" t="s">
        <v>3260</v>
      </c>
      <c r="Q3656" t="s">
        <v>3297</v>
      </c>
      <c r="R3656" t="s">
        <v>1477</v>
      </c>
      <c r="T3656" t="s">
        <v>2719</v>
      </c>
      <c r="V3656" t="s">
        <v>2714</v>
      </c>
      <c r="W3656">
        <v>0.95</v>
      </c>
      <c r="X3656" t="b">
        <v>1</v>
      </c>
      <c r="Y3656" t="s">
        <v>2720</v>
      </c>
    </row>
    <row r="3657" spans="1:25" x14ac:dyDescent="0.35">
      <c r="A3657" t="s">
        <v>3296</v>
      </c>
      <c r="B3657" t="s">
        <v>1497</v>
      </c>
      <c r="C3657" t="s">
        <v>1563</v>
      </c>
      <c r="D3657">
        <v>0.40939597315436199</v>
      </c>
      <c r="E3657">
        <v>0.32974887834925898</v>
      </c>
      <c r="F3657">
        <v>0.489043067959466</v>
      </c>
      <c r="G3657">
        <v>61</v>
      </c>
      <c r="H3657">
        <v>0.40939597315436199</v>
      </c>
      <c r="I3657">
        <v>149</v>
      </c>
      <c r="J3657" t="s">
        <v>1477</v>
      </c>
      <c r="K3657" t="s">
        <v>2716</v>
      </c>
      <c r="L3657" t="s">
        <v>2820</v>
      </c>
      <c r="N3657" t="s">
        <v>3308</v>
      </c>
      <c r="O3657" t="s">
        <v>3260</v>
      </c>
      <c r="Q3657" t="s">
        <v>3297</v>
      </c>
      <c r="R3657" t="s">
        <v>1477</v>
      </c>
      <c r="T3657" t="s">
        <v>2719</v>
      </c>
      <c r="V3657" t="s">
        <v>2714</v>
      </c>
      <c r="W3657">
        <v>0.95</v>
      </c>
      <c r="X3657" t="b">
        <v>1</v>
      </c>
      <c r="Y3657" t="s">
        <v>2720</v>
      </c>
    </row>
    <row r="3658" spans="1:25" x14ac:dyDescent="0.35">
      <c r="A3658" t="s">
        <v>3298</v>
      </c>
      <c r="B3658" t="s">
        <v>1527</v>
      </c>
      <c r="C3658" t="s">
        <v>1500</v>
      </c>
      <c r="D3658">
        <v>0.97916666666666696</v>
      </c>
      <c r="E3658">
        <v>0.93840704341328396</v>
      </c>
      <c r="F3658">
        <v>1.0199262899200501</v>
      </c>
      <c r="G3658">
        <v>47</v>
      </c>
      <c r="H3658">
        <v>0.97916666666666696</v>
      </c>
      <c r="I3658">
        <v>48</v>
      </c>
      <c r="J3658" t="s">
        <v>1478</v>
      </c>
      <c r="K3658" t="s">
        <v>2716</v>
      </c>
      <c r="L3658" t="s">
        <v>2731</v>
      </c>
      <c r="N3658" t="s">
        <v>3308</v>
      </c>
      <c r="O3658" t="s">
        <v>3260</v>
      </c>
      <c r="Q3658" t="s">
        <v>3299</v>
      </c>
      <c r="R3658" t="s">
        <v>1478</v>
      </c>
      <c r="T3658" t="s">
        <v>2719</v>
      </c>
      <c r="V3658" t="s">
        <v>2714</v>
      </c>
      <c r="W3658">
        <v>0.95</v>
      </c>
      <c r="X3658" t="b">
        <v>1</v>
      </c>
      <c r="Y3658" t="s">
        <v>2720</v>
      </c>
    </row>
    <row r="3659" spans="1:25" x14ac:dyDescent="0.35">
      <c r="A3659" t="s">
        <v>3298</v>
      </c>
      <c r="B3659" t="s">
        <v>1527</v>
      </c>
      <c r="C3659" t="s">
        <v>1496</v>
      </c>
      <c r="D3659">
        <v>2.0833333333333301E-2</v>
      </c>
      <c r="E3659">
        <v>-1.99262899200493E-2</v>
      </c>
      <c r="F3659">
        <v>6.1592956586715999E-2</v>
      </c>
      <c r="G3659">
        <v>1</v>
      </c>
      <c r="H3659">
        <v>2.0833333333333301E-2</v>
      </c>
      <c r="I3659">
        <v>48</v>
      </c>
      <c r="J3659" t="s">
        <v>1478</v>
      </c>
      <c r="K3659" t="s">
        <v>2716</v>
      </c>
      <c r="L3659" t="s">
        <v>2733</v>
      </c>
      <c r="N3659" t="s">
        <v>3308</v>
      </c>
      <c r="O3659" t="s">
        <v>3260</v>
      </c>
      <c r="Q3659" t="s">
        <v>3299</v>
      </c>
      <c r="R3659" t="s">
        <v>1478</v>
      </c>
      <c r="T3659" t="s">
        <v>2719</v>
      </c>
      <c r="V3659" t="s">
        <v>2714</v>
      </c>
      <c r="W3659">
        <v>0.95</v>
      </c>
      <c r="X3659" t="b">
        <v>1</v>
      </c>
      <c r="Y3659" t="s">
        <v>2720</v>
      </c>
    </row>
    <row r="3660" spans="1:25" x14ac:dyDescent="0.35">
      <c r="A3660" t="s">
        <v>3298</v>
      </c>
      <c r="B3660" t="s">
        <v>1497</v>
      </c>
      <c r="C3660" t="s">
        <v>1500</v>
      </c>
      <c r="D3660">
        <v>0.95973154362416102</v>
      </c>
      <c r="E3660">
        <v>0.92788903101086395</v>
      </c>
      <c r="F3660">
        <v>0.99157405623745898</v>
      </c>
      <c r="G3660">
        <v>143</v>
      </c>
      <c r="H3660">
        <v>0.95973154362416102</v>
      </c>
      <c r="I3660">
        <v>149</v>
      </c>
      <c r="J3660" t="s">
        <v>1478</v>
      </c>
      <c r="K3660" t="s">
        <v>2716</v>
      </c>
      <c r="L3660" t="s">
        <v>2731</v>
      </c>
      <c r="N3660" t="s">
        <v>3308</v>
      </c>
      <c r="O3660" t="s">
        <v>3260</v>
      </c>
      <c r="Q3660" t="s">
        <v>3299</v>
      </c>
      <c r="R3660" t="s">
        <v>1478</v>
      </c>
      <c r="T3660" t="s">
        <v>2719</v>
      </c>
      <c r="V3660" t="s">
        <v>2714</v>
      </c>
      <c r="W3660">
        <v>0.95</v>
      </c>
      <c r="X3660" t="b">
        <v>1</v>
      </c>
      <c r="Y3660" t="s">
        <v>2720</v>
      </c>
    </row>
    <row r="3661" spans="1:25" x14ac:dyDescent="0.35">
      <c r="A3661" t="s">
        <v>3298</v>
      </c>
      <c r="B3661" t="s">
        <v>1497</v>
      </c>
      <c r="C3661" t="s">
        <v>1496</v>
      </c>
      <c r="D3661">
        <v>4.0268456375838903E-2</v>
      </c>
      <c r="E3661">
        <v>8.4259437625414293E-3</v>
      </c>
      <c r="F3661">
        <v>7.2110968989136395E-2</v>
      </c>
      <c r="G3661">
        <v>6</v>
      </c>
      <c r="H3661">
        <v>4.0268456375838903E-2</v>
      </c>
      <c r="I3661">
        <v>149</v>
      </c>
      <c r="J3661" t="s">
        <v>1478</v>
      </c>
      <c r="K3661" t="s">
        <v>2716</v>
      </c>
      <c r="L3661" t="s">
        <v>2733</v>
      </c>
      <c r="N3661" t="s">
        <v>3308</v>
      </c>
      <c r="O3661" t="s">
        <v>3260</v>
      </c>
      <c r="Q3661" t="s">
        <v>3299</v>
      </c>
      <c r="R3661" t="s">
        <v>1478</v>
      </c>
      <c r="T3661" t="s">
        <v>2719</v>
      </c>
      <c r="V3661" t="s">
        <v>2714</v>
      </c>
      <c r="W3661">
        <v>0.95</v>
      </c>
      <c r="X3661" t="b">
        <v>1</v>
      </c>
      <c r="Y3661" t="s">
        <v>2720</v>
      </c>
    </row>
    <row r="3662" spans="1:25" x14ac:dyDescent="0.35">
      <c r="A3662" t="s">
        <v>3300</v>
      </c>
      <c r="B3662" t="s">
        <v>1527</v>
      </c>
      <c r="C3662" t="s">
        <v>1500</v>
      </c>
      <c r="D3662">
        <v>0.72916666666666696</v>
      </c>
      <c r="E3662">
        <v>0.60234690564442195</v>
      </c>
      <c r="F3662">
        <v>0.85598642768891198</v>
      </c>
      <c r="G3662">
        <v>35</v>
      </c>
      <c r="H3662">
        <v>0.72916666666666696</v>
      </c>
      <c r="I3662">
        <v>48</v>
      </c>
      <c r="J3662" t="s">
        <v>1479</v>
      </c>
      <c r="K3662" t="s">
        <v>2716</v>
      </c>
      <c r="L3662" t="s">
        <v>2731</v>
      </c>
      <c r="N3662" t="s">
        <v>3308</v>
      </c>
      <c r="O3662" t="s">
        <v>3260</v>
      </c>
      <c r="Q3662" t="s">
        <v>3301</v>
      </c>
      <c r="R3662" t="s">
        <v>1479</v>
      </c>
      <c r="T3662" t="s">
        <v>2719</v>
      </c>
      <c r="V3662" t="s">
        <v>2714</v>
      </c>
      <c r="W3662">
        <v>0.95</v>
      </c>
      <c r="X3662" t="b">
        <v>1</v>
      </c>
      <c r="Y3662" t="s">
        <v>2720</v>
      </c>
    </row>
    <row r="3663" spans="1:25" x14ac:dyDescent="0.35">
      <c r="A3663" t="s">
        <v>3300</v>
      </c>
      <c r="B3663" t="s">
        <v>1527</v>
      </c>
      <c r="C3663" t="s">
        <v>1496</v>
      </c>
      <c r="D3663">
        <v>0.27083333333333298</v>
      </c>
      <c r="E3663">
        <v>0.144013572311088</v>
      </c>
      <c r="F3663">
        <v>0.397653094355578</v>
      </c>
      <c r="G3663">
        <v>13</v>
      </c>
      <c r="H3663">
        <v>0.27083333333333298</v>
      </c>
      <c r="I3663">
        <v>48</v>
      </c>
      <c r="J3663" t="s">
        <v>1479</v>
      </c>
      <c r="K3663" t="s">
        <v>2716</v>
      </c>
      <c r="L3663" t="s">
        <v>2733</v>
      </c>
      <c r="N3663" t="s">
        <v>3308</v>
      </c>
      <c r="O3663" t="s">
        <v>3260</v>
      </c>
      <c r="Q3663" t="s">
        <v>3301</v>
      </c>
      <c r="R3663" t="s">
        <v>1479</v>
      </c>
      <c r="T3663" t="s">
        <v>2719</v>
      </c>
      <c r="V3663" t="s">
        <v>2714</v>
      </c>
      <c r="W3663">
        <v>0.95</v>
      </c>
      <c r="X3663" t="b">
        <v>1</v>
      </c>
      <c r="Y3663" t="s">
        <v>2720</v>
      </c>
    </row>
    <row r="3664" spans="1:25" x14ac:dyDescent="0.35">
      <c r="A3664" t="s">
        <v>3300</v>
      </c>
      <c r="B3664" t="s">
        <v>1497</v>
      </c>
      <c r="C3664" t="s">
        <v>1500</v>
      </c>
      <c r="D3664">
        <v>0.65100671140939603</v>
      </c>
      <c r="E3664">
        <v>0.57380068082211999</v>
      </c>
      <c r="F3664">
        <v>0.72821274199667196</v>
      </c>
      <c r="G3664">
        <v>97</v>
      </c>
      <c r="H3664">
        <v>0.65100671140939603</v>
      </c>
      <c r="I3664">
        <v>149</v>
      </c>
      <c r="J3664" t="s">
        <v>1479</v>
      </c>
      <c r="K3664" t="s">
        <v>2716</v>
      </c>
      <c r="L3664" t="s">
        <v>2731</v>
      </c>
      <c r="N3664" t="s">
        <v>3308</v>
      </c>
      <c r="O3664" t="s">
        <v>3260</v>
      </c>
      <c r="Q3664" t="s">
        <v>3301</v>
      </c>
      <c r="R3664" t="s">
        <v>1479</v>
      </c>
      <c r="T3664" t="s">
        <v>2719</v>
      </c>
      <c r="V3664" t="s">
        <v>2714</v>
      </c>
      <c r="W3664">
        <v>0.95</v>
      </c>
      <c r="X3664" t="b">
        <v>1</v>
      </c>
      <c r="Y3664" t="s">
        <v>2720</v>
      </c>
    </row>
    <row r="3665" spans="1:25" x14ac:dyDescent="0.35">
      <c r="A3665" t="s">
        <v>3300</v>
      </c>
      <c r="B3665" t="s">
        <v>1497</v>
      </c>
      <c r="C3665" t="s">
        <v>1496</v>
      </c>
      <c r="D3665">
        <v>0.34228187919463099</v>
      </c>
      <c r="E3665">
        <v>0.26542870464263801</v>
      </c>
      <c r="F3665">
        <v>0.41913505374662402</v>
      </c>
      <c r="G3665">
        <v>51</v>
      </c>
      <c r="H3665">
        <v>0.34228187919463099</v>
      </c>
      <c r="I3665">
        <v>149</v>
      </c>
      <c r="J3665" t="s">
        <v>1479</v>
      </c>
      <c r="K3665" t="s">
        <v>2716</v>
      </c>
      <c r="L3665" t="s">
        <v>2733</v>
      </c>
      <c r="N3665" t="s">
        <v>3308</v>
      </c>
      <c r="O3665" t="s">
        <v>3260</v>
      </c>
      <c r="Q3665" t="s">
        <v>3301</v>
      </c>
      <c r="R3665" t="s">
        <v>1479</v>
      </c>
      <c r="T3665" t="s">
        <v>2719</v>
      </c>
      <c r="V3665" t="s">
        <v>2714</v>
      </c>
      <c r="W3665">
        <v>0.95</v>
      </c>
      <c r="X3665" t="b">
        <v>1</v>
      </c>
      <c r="Y3665" t="s">
        <v>2720</v>
      </c>
    </row>
    <row r="3666" spans="1:25" x14ac:dyDescent="0.35">
      <c r="A3666" t="s">
        <v>3300</v>
      </c>
      <c r="B3666" t="s">
        <v>1497</v>
      </c>
      <c r="C3666" t="s">
        <v>1932</v>
      </c>
      <c r="D3666">
        <v>6.7114093959731499E-3</v>
      </c>
      <c r="E3666">
        <v>-6.5135559676727803E-3</v>
      </c>
      <c r="F3666">
        <v>1.99363747596191E-2</v>
      </c>
      <c r="G3666">
        <v>1</v>
      </c>
      <c r="H3666">
        <v>6.7114093959731499E-3</v>
      </c>
      <c r="I3666">
        <v>149</v>
      </c>
      <c r="J3666" t="s">
        <v>1479</v>
      </c>
      <c r="K3666" t="s">
        <v>2716</v>
      </c>
      <c r="L3666" t="s">
        <v>3302</v>
      </c>
      <c r="N3666" t="s">
        <v>3308</v>
      </c>
      <c r="O3666" t="s">
        <v>3260</v>
      </c>
      <c r="Q3666" t="s">
        <v>3301</v>
      </c>
      <c r="R3666" t="s">
        <v>1479</v>
      </c>
      <c r="T3666" t="s">
        <v>2719</v>
      </c>
      <c r="V3666" t="s">
        <v>2714</v>
      </c>
      <c r="W3666">
        <v>0.95</v>
      </c>
      <c r="X3666" t="b">
        <v>1</v>
      </c>
      <c r="Y3666" t="s">
        <v>2720</v>
      </c>
    </row>
    <row r="3667" spans="1:25" x14ac:dyDescent="0.35">
      <c r="A3667" t="s">
        <v>3309</v>
      </c>
      <c r="B3667" t="s">
        <v>2714</v>
      </c>
      <c r="C3667" t="s">
        <v>1500</v>
      </c>
      <c r="D3667">
        <v>0.70050761421319796</v>
      </c>
      <c r="E3667">
        <v>0.63598539475550897</v>
      </c>
      <c r="F3667">
        <v>0.76502983367088695</v>
      </c>
      <c r="G3667">
        <v>138</v>
      </c>
      <c r="H3667">
        <v>0.70050761421319796</v>
      </c>
      <c r="I3667">
        <v>197</v>
      </c>
      <c r="J3667" t="s">
        <v>61</v>
      </c>
      <c r="K3667" t="s">
        <v>2716</v>
      </c>
      <c r="L3667" t="s">
        <v>2731</v>
      </c>
      <c r="N3667" t="s">
        <v>2714</v>
      </c>
      <c r="O3667" t="s">
        <v>2763</v>
      </c>
      <c r="P3667" t="s">
        <v>3310</v>
      </c>
      <c r="Q3667" t="s">
        <v>3311</v>
      </c>
      <c r="R3667" t="s">
        <v>61</v>
      </c>
      <c r="T3667" t="s">
        <v>2719</v>
      </c>
      <c r="V3667" t="s">
        <v>2714</v>
      </c>
      <c r="W3667">
        <v>0.95</v>
      </c>
      <c r="X3667" t="b">
        <v>1</v>
      </c>
      <c r="Y3667" t="s">
        <v>2720</v>
      </c>
    </row>
    <row r="3668" spans="1:25" x14ac:dyDescent="0.35">
      <c r="A3668" t="s">
        <v>3309</v>
      </c>
      <c r="B3668" t="s">
        <v>2714</v>
      </c>
      <c r="C3668" t="s">
        <v>1496</v>
      </c>
      <c r="D3668">
        <v>0.29949238578680198</v>
      </c>
      <c r="E3668">
        <v>0.23497016632911299</v>
      </c>
      <c r="F3668">
        <v>0.36401460524449097</v>
      </c>
      <c r="G3668">
        <v>59</v>
      </c>
      <c r="H3668">
        <v>0.29949238578680198</v>
      </c>
      <c r="I3668">
        <v>197</v>
      </c>
      <c r="J3668" t="s">
        <v>61</v>
      </c>
      <c r="K3668" t="s">
        <v>2716</v>
      </c>
      <c r="L3668" t="s">
        <v>2733</v>
      </c>
      <c r="N3668" t="s">
        <v>2714</v>
      </c>
      <c r="O3668" t="s">
        <v>2763</v>
      </c>
      <c r="P3668" t="s">
        <v>3310</v>
      </c>
      <c r="Q3668" t="s">
        <v>3311</v>
      </c>
      <c r="R3668" t="s">
        <v>61</v>
      </c>
      <c r="T3668" t="s">
        <v>2719</v>
      </c>
      <c r="V3668" t="s">
        <v>2714</v>
      </c>
      <c r="W3668">
        <v>0.95</v>
      </c>
      <c r="X3668" t="b">
        <v>1</v>
      </c>
      <c r="Y3668" t="s">
        <v>2720</v>
      </c>
    </row>
    <row r="3669" spans="1:25" x14ac:dyDescent="0.35">
      <c r="A3669" t="s">
        <v>3309</v>
      </c>
      <c r="B3669" t="s">
        <v>1498</v>
      </c>
      <c r="C3669" t="s">
        <v>1500</v>
      </c>
      <c r="D3669">
        <v>0.82828282828282795</v>
      </c>
      <c r="E3669">
        <v>0.75334144878481202</v>
      </c>
      <c r="F3669">
        <v>0.903224207780845</v>
      </c>
      <c r="G3669">
        <v>82</v>
      </c>
      <c r="H3669">
        <v>0.82828282828282795</v>
      </c>
      <c r="I3669">
        <v>99</v>
      </c>
      <c r="J3669" t="s">
        <v>61</v>
      </c>
      <c r="K3669" t="s">
        <v>2716</v>
      </c>
      <c r="L3669" t="s">
        <v>2731</v>
      </c>
      <c r="N3669" t="s">
        <v>3303</v>
      </c>
      <c r="O3669" t="s">
        <v>2763</v>
      </c>
      <c r="P3669" t="s">
        <v>3310</v>
      </c>
      <c r="Q3669" t="s">
        <v>3311</v>
      </c>
      <c r="R3669" t="s">
        <v>61</v>
      </c>
      <c r="T3669" t="s">
        <v>2719</v>
      </c>
      <c r="V3669" t="s">
        <v>2714</v>
      </c>
      <c r="W3669">
        <v>0.95</v>
      </c>
      <c r="X3669" t="b">
        <v>1</v>
      </c>
      <c r="Y3669" t="s">
        <v>2720</v>
      </c>
    </row>
    <row r="3670" spans="1:25" x14ac:dyDescent="0.35">
      <c r="A3670" t="s">
        <v>3309</v>
      </c>
      <c r="B3670" t="s">
        <v>1498</v>
      </c>
      <c r="C3670" t="s">
        <v>1496</v>
      </c>
      <c r="D3670">
        <v>0.17171717171717199</v>
      </c>
      <c r="E3670">
        <v>9.6775792219154902E-2</v>
      </c>
      <c r="F3670">
        <v>0.24665855121518901</v>
      </c>
      <c r="G3670">
        <v>17</v>
      </c>
      <c r="H3670">
        <v>0.17171717171717199</v>
      </c>
      <c r="I3670">
        <v>99</v>
      </c>
      <c r="J3670" t="s">
        <v>61</v>
      </c>
      <c r="K3670" t="s">
        <v>2716</v>
      </c>
      <c r="L3670" t="s">
        <v>2733</v>
      </c>
      <c r="N3670" t="s">
        <v>3303</v>
      </c>
      <c r="O3670" t="s">
        <v>2763</v>
      </c>
      <c r="P3670" t="s">
        <v>3310</v>
      </c>
      <c r="Q3670" t="s">
        <v>3311</v>
      </c>
      <c r="R3670" t="s">
        <v>61</v>
      </c>
      <c r="T3670" t="s">
        <v>2719</v>
      </c>
      <c r="V3670" t="s">
        <v>2714</v>
      </c>
      <c r="W3670">
        <v>0.95</v>
      </c>
      <c r="X3670" t="b">
        <v>1</v>
      </c>
      <c r="Y3670" t="s">
        <v>2720</v>
      </c>
    </row>
    <row r="3671" spans="1:25" x14ac:dyDescent="0.35">
      <c r="A3671" t="s">
        <v>3309</v>
      </c>
      <c r="B3671" t="s">
        <v>1528</v>
      </c>
      <c r="C3671" t="s">
        <v>1500</v>
      </c>
      <c r="D3671">
        <v>0.57142857142857095</v>
      </c>
      <c r="E3671">
        <v>0.472590870800356</v>
      </c>
      <c r="F3671">
        <v>0.67026627205678602</v>
      </c>
      <c r="G3671">
        <v>56</v>
      </c>
      <c r="H3671">
        <v>0.57142857142857095</v>
      </c>
      <c r="I3671">
        <v>98</v>
      </c>
      <c r="J3671" t="s">
        <v>61</v>
      </c>
      <c r="K3671" t="s">
        <v>2716</v>
      </c>
      <c r="L3671" t="s">
        <v>2731</v>
      </c>
      <c r="N3671" t="s">
        <v>3303</v>
      </c>
      <c r="O3671" t="s">
        <v>2763</v>
      </c>
      <c r="P3671" t="s">
        <v>3310</v>
      </c>
      <c r="Q3671" t="s">
        <v>3311</v>
      </c>
      <c r="R3671" t="s">
        <v>61</v>
      </c>
      <c r="T3671" t="s">
        <v>2719</v>
      </c>
      <c r="V3671" t="s">
        <v>2714</v>
      </c>
      <c r="W3671">
        <v>0.95</v>
      </c>
      <c r="X3671" t="b">
        <v>1</v>
      </c>
      <c r="Y3671" t="s">
        <v>2720</v>
      </c>
    </row>
    <row r="3672" spans="1:25" x14ac:dyDescent="0.35">
      <c r="A3672" t="s">
        <v>3309</v>
      </c>
      <c r="B3672" t="s">
        <v>1528</v>
      </c>
      <c r="C3672" t="s">
        <v>1496</v>
      </c>
      <c r="D3672">
        <v>0.42857142857142899</v>
      </c>
      <c r="E3672">
        <v>0.32973372794321398</v>
      </c>
      <c r="F3672">
        <v>0.527409129199643</v>
      </c>
      <c r="G3672">
        <v>42</v>
      </c>
      <c r="H3672">
        <v>0.42857142857142899</v>
      </c>
      <c r="I3672">
        <v>98</v>
      </c>
      <c r="J3672" t="s">
        <v>61</v>
      </c>
      <c r="K3672" t="s">
        <v>2716</v>
      </c>
      <c r="L3672" t="s">
        <v>2733</v>
      </c>
      <c r="N3672" t="s">
        <v>3303</v>
      </c>
      <c r="O3672" t="s">
        <v>2763</v>
      </c>
      <c r="P3672" t="s">
        <v>3310</v>
      </c>
      <c r="Q3672" t="s">
        <v>3311</v>
      </c>
      <c r="R3672" t="s">
        <v>61</v>
      </c>
      <c r="T3672" t="s">
        <v>2719</v>
      </c>
      <c r="V3672" t="s">
        <v>2714</v>
      </c>
      <c r="W3672">
        <v>0.95</v>
      </c>
      <c r="X3672" t="b">
        <v>1</v>
      </c>
      <c r="Y3672" t="s">
        <v>2720</v>
      </c>
    </row>
    <row r="3673" spans="1:25" x14ac:dyDescent="0.35">
      <c r="A3673" t="s">
        <v>3309</v>
      </c>
      <c r="B3673" t="s">
        <v>1527</v>
      </c>
      <c r="C3673" t="s">
        <v>1500</v>
      </c>
      <c r="D3673">
        <v>0.58333333333333304</v>
      </c>
      <c r="E3673">
        <v>0.442639440684781</v>
      </c>
      <c r="F3673">
        <v>0.72402722598188496</v>
      </c>
      <c r="G3673">
        <v>28</v>
      </c>
      <c r="H3673">
        <v>0.58333333333333304</v>
      </c>
      <c r="I3673">
        <v>48</v>
      </c>
      <c r="J3673" t="s">
        <v>61</v>
      </c>
      <c r="K3673" t="s">
        <v>2716</v>
      </c>
      <c r="L3673" t="s">
        <v>2731</v>
      </c>
      <c r="N3673" t="s">
        <v>3308</v>
      </c>
      <c r="O3673" t="s">
        <v>2763</v>
      </c>
      <c r="P3673" t="s">
        <v>3310</v>
      </c>
      <c r="Q3673" t="s">
        <v>3311</v>
      </c>
      <c r="R3673" t="s">
        <v>61</v>
      </c>
      <c r="T3673" t="s">
        <v>2719</v>
      </c>
      <c r="V3673" t="s">
        <v>2714</v>
      </c>
      <c r="W3673">
        <v>0.95</v>
      </c>
      <c r="X3673" t="b">
        <v>1</v>
      </c>
      <c r="Y3673" t="s">
        <v>2720</v>
      </c>
    </row>
    <row r="3674" spans="1:25" x14ac:dyDescent="0.35">
      <c r="A3674" t="s">
        <v>3309</v>
      </c>
      <c r="B3674" t="s">
        <v>1527</v>
      </c>
      <c r="C3674" t="s">
        <v>1496</v>
      </c>
      <c r="D3674">
        <v>0.41666666666666702</v>
      </c>
      <c r="E3674">
        <v>0.27597277401811499</v>
      </c>
      <c r="F3674">
        <v>0.557360559315219</v>
      </c>
      <c r="G3674">
        <v>20</v>
      </c>
      <c r="H3674">
        <v>0.41666666666666702</v>
      </c>
      <c r="I3674">
        <v>48</v>
      </c>
      <c r="J3674" t="s">
        <v>61</v>
      </c>
      <c r="K3674" t="s">
        <v>2716</v>
      </c>
      <c r="L3674" t="s">
        <v>2733</v>
      </c>
      <c r="N3674" t="s">
        <v>3308</v>
      </c>
      <c r="O3674" t="s">
        <v>2763</v>
      </c>
      <c r="P3674" t="s">
        <v>3310</v>
      </c>
      <c r="Q3674" t="s">
        <v>3311</v>
      </c>
      <c r="R3674" t="s">
        <v>61</v>
      </c>
      <c r="T3674" t="s">
        <v>2719</v>
      </c>
      <c r="V3674" t="s">
        <v>2714</v>
      </c>
      <c r="W3674">
        <v>0.95</v>
      </c>
      <c r="X3674" t="b">
        <v>1</v>
      </c>
      <c r="Y3674" t="s">
        <v>2720</v>
      </c>
    </row>
    <row r="3675" spans="1:25" x14ac:dyDescent="0.35">
      <c r="A3675" t="s">
        <v>3309</v>
      </c>
      <c r="B3675" t="s">
        <v>1497</v>
      </c>
      <c r="C3675" t="s">
        <v>1500</v>
      </c>
      <c r="D3675">
        <v>0.73825503355704702</v>
      </c>
      <c r="E3675">
        <v>0.667053010779319</v>
      </c>
      <c r="F3675">
        <v>0.80945705633477405</v>
      </c>
      <c r="G3675">
        <v>110</v>
      </c>
      <c r="H3675">
        <v>0.73825503355704702</v>
      </c>
      <c r="I3675">
        <v>149</v>
      </c>
      <c r="J3675" t="s">
        <v>61</v>
      </c>
      <c r="K3675" t="s">
        <v>2716</v>
      </c>
      <c r="L3675" t="s">
        <v>2731</v>
      </c>
      <c r="N3675" t="s">
        <v>3308</v>
      </c>
      <c r="O3675" t="s">
        <v>2763</v>
      </c>
      <c r="P3675" t="s">
        <v>3310</v>
      </c>
      <c r="Q3675" t="s">
        <v>3311</v>
      </c>
      <c r="R3675" t="s">
        <v>61</v>
      </c>
      <c r="T3675" t="s">
        <v>2719</v>
      </c>
      <c r="V3675" t="s">
        <v>2714</v>
      </c>
      <c r="W3675">
        <v>0.95</v>
      </c>
      <c r="X3675" t="b">
        <v>1</v>
      </c>
      <c r="Y3675" t="s">
        <v>2720</v>
      </c>
    </row>
    <row r="3676" spans="1:25" x14ac:dyDescent="0.35">
      <c r="A3676" t="s">
        <v>3309</v>
      </c>
      <c r="B3676" t="s">
        <v>1497</v>
      </c>
      <c r="C3676" t="s">
        <v>1496</v>
      </c>
      <c r="D3676">
        <v>0.26174496644295298</v>
      </c>
      <c r="E3676">
        <v>0.19054294366522501</v>
      </c>
      <c r="F3676">
        <v>0.332946989220681</v>
      </c>
      <c r="G3676">
        <v>39</v>
      </c>
      <c r="H3676">
        <v>0.26174496644295298</v>
      </c>
      <c r="I3676">
        <v>149</v>
      </c>
      <c r="J3676" t="s">
        <v>61</v>
      </c>
      <c r="K3676" t="s">
        <v>2716</v>
      </c>
      <c r="L3676" t="s">
        <v>2733</v>
      </c>
      <c r="N3676" t="s">
        <v>3308</v>
      </c>
      <c r="O3676" t="s">
        <v>2763</v>
      </c>
      <c r="P3676" t="s">
        <v>3310</v>
      </c>
      <c r="Q3676" t="s">
        <v>3311</v>
      </c>
      <c r="R3676" t="s">
        <v>61</v>
      </c>
      <c r="T3676" t="s">
        <v>2719</v>
      </c>
      <c r="V3676" t="s">
        <v>2714</v>
      </c>
      <c r="W3676">
        <v>0.95</v>
      </c>
      <c r="X3676" t="b">
        <v>1</v>
      </c>
      <c r="Y3676" t="s">
        <v>2720</v>
      </c>
    </row>
    <row r="3677" spans="1:25" x14ac:dyDescent="0.35">
      <c r="A3677" t="s">
        <v>3309</v>
      </c>
      <c r="B3677" t="s">
        <v>1500</v>
      </c>
      <c r="C3677" t="s">
        <v>1500</v>
      </c>
      <c r="D3677">
        <v>1</v>
      </c>
      <c r="E3677">
        <v>1</v>
      </c>
      <c r="F3677">
        <v>1</v>
      </c>
      <c r="G3677">
        <v>4</v>
      </c>
      <c r="H3677">
        <v>1</v>
      </c>
      <c r="I3677">
        <v>4</v>
      </c>
      <c r="J3677" t="s">
        <v>61</v>
      </c>
      <c r="K3677" t="s">
        <v>2716</v>
      </c>
      <c r="L3677" t="s">
        <v>2731</v>
      </c>
      <c r="N3677" t="s">
        <v>3307</v>
      </c>
      <c r="O3677" t="s">
        <v>2763</v>
      </c>
      <c r="P3677" t="s">
        <v>3310</v>
      </c>
      <c r="Q3677" t="s">
        <v>3311</v>
      </c>
      <c r="R3677" t="s">
        <v>61</v>
      </c>
      <c r="T3677" t="s">
        <v>2719</v>
      </c>
      <c r="V3677" t="s">
        <v>2714</v>
      </c>
      <c r="W3677">
        <v>0.95</v>
      </c>
      <c r="X3677" t="b">
        <v>1</v>
      </c>
      <c r="Y3677" t="s">
        <v>2720</v>
      </c>
    </row>
    <row r="3678" spans="1:25" x14ac:dyDescent="0.35">
      <c r="A3678" t="s">
        <v>3309</v>
      </c>
      <c r="B3678" t="s">
        <v>1496</v>
      </c>
      <c r="C3678" t="s">
        <v>1500</v>
      </c>
      <c r="D3678">
        <v>0.69430051813471505</v>
      </c>
      <c r="E3678">
        <v>0.628733485433559</v>
      </c>
      <c r="F3678">
        <v>0.75986755083587099</v>
      </c>
      <c r="G3678">
        <v>134</v>
      </c>
      <c r="H3678">
        <v>0.69430051813471505</v>
      </c>
      <c r="I3678">
        <v>193</v>
      </c>
      <c r="J3678" t="s">
        <v>61</v>
      </c>
      <c r="K3678" t="s">
        <v>2716</v>
      </c>
      <c r="L3678" t="s">
        <v>2731</v>
      </c>
      <c r="N3678" t="s">
        <v>3307</v>
      </c>
      <c r="O3678" t="s">
        <v>2763</v>
      </c>
      <c r="P3678" t="s">
        <v>3310</v>
      </c>
      <c r="Q3678" t="s">
        <v>3311</v>
      </c>
      <c r="R3678" t="s">
        <v>61</v>
      </c>
      <c r="T3678" t="s">
        <v>2719</v>
      </c>
      <c r="V3678" t="s">
        <v>2714</v>
      </c>
      <c r="W3678">
        <v>0.95</v>
      </c>
      <c r="X3678" t="b">
        <v>1</v>
      </c>
      <c r="Y3678" t="s">
        <v>2720</v>
      </c>
    </row>
    <row r="3679" spans="1:25" x14ac:dyDescent="0.35">
      <c r="A3679" t="s">
        <v>3309</v>
      </c>
      <c r="B3679" t="s">
        <v>1496</v>
      </c>
      <c r="C3679" t="s">
        <v>1496</v>
      </c>
      <c r="D3679">
        <v>0.30569948186528501</v>
      </c>
      <c r="E3679">
        <v>0.24013244916412901</v>
      </c>
      <c r="F3679">
        <v>0.371266514566441</v>
      </c>
      <c r="G3679">
        <v>59</v>
      </c>
      <c r="H3679">
        <v>0.30569948186528501</v>
      </c>
      <c r="I3679">
        <v>193</v>
      </c>
      <c r="J3679" t="s">
        <v>61</v>
      </c>
      <c r="K3679" t="s">
        <v>2716</v>
      </c>
      <c r="L3679" t="s">
        <v>2733</v>
      </c>
      <c r="N3679" t="s">
        <v>3307</v>
      </c>
      <c r="O3679" t="s">
        <v>2763</v>
      </c>
      <c r="P3679" t="s">
        <v>3310</v>
      </c>
      <c r="Q3679" t="s">
        <v>3311</v>
      </c>
      <c r="R3679" t="s">
        <v>61</v>
      </c>
      <c r="T3679" t="s">
        <v>2719</v>
      </c>
      <c r="V3679" t="s">
        <v>2714</v>
      </c>
      <c r="W3679">
        <v>0.95</v>
      </c>
      <c r="X3679" t="b">
        <v>1</v>
      </c>
      <c r="Y3679" t="s">
        <v>2720</v>
      </c>
    </row>
    <row r="3680" spans="1:25" x14ac:dyDescent="0.35">
      <c r="A3680" t="s">
        <v>3309</v>
      </c>
      <c r="B3680" t="s">
        <v>1500</v>
      </c>
      <c r="C3680" t="s">
        <v>1500</v>
      </c>
      <c r="D3680">
        <v>0.965034965034965</v>
      </c>
      <c r="E3680">
        <v>0.93466365134858298</v>
      </c>
      <c r="F3680">
        <v>0.99540627872134702</v>
      </c>
      <c r="G3680">
        <v>138</v>
      </c>
      <c r="H3680">
        <v>0.965034965034965</v>
      </c>
      <c r="I3680">
        <v>143</v>
      </c>
      <c r="J3680" t="s">
        <v>61</v>
      </c>
      <c r="K3680" t="s">
        <v>2716</v>
      </c>
      <c r="L3680" t="s">
        <v>2731</v>
      </c>
      <c r="N3680" t="s">
        <v>3306</v>
      </c>
      <c r="O3680" t="s">
        <v>2763</v>
      </c>
      <c r="P3680" t="s">
        <v>3310</v>
      </c>
      <c r="Q3680" t="s">
        <v>3311</v>
      </c>
      <c r="R3680" t="s">
        <v>61</v>
      </c>
      <c r="T3680" t="s">
        <v>2719</v>
      </c>
      <c r="V3680" t="s">
        <v>2714</v>
      </c>
      <c r="W3680">
        <v>0.95</v>
      </c>
      <c r="X3680" t="b">
        <v>1</v>
      </c>
      <c r="Y3680" t="s">
        <v>2720</v>
      </c>
    </row>
    <row r="3681" spans="1:25" x14ac:dyDescent="0.35">
      <c r="A3681" t="s">
        <v>3309</v>
      </c>
      <c r="B3681" t="s">
        <v>1500</v>
      </c>
      <c r="C3681" t="s">
        <v>1496</v>
      </c>
      <c r="D3681">
        <v>3.4965034965035002E-2</v>
      </c>
      <c r="E3681">
        <v>4.5937212786526897E-3</v>
      </c>
      <c r="F3681">
        <v>6.53363486514172E-2</v>
      </c>
      <c r="G3681">
        <v>5</v>
      </c>
      <c r="H3681">
        <v>3.4965034965035002E-2</v>
      </c>
      <c r="I3681">
        <v>143</v>
      </c>
      <c r="J3681" t="s">
        <v>61</v>
      </c>
      <c r="K3681" t="s">
        <v>2716</v>
      </c>
      <c r="L3681" t="s">
        <v>2733</v>
      </c>
      <c r="N3681" t="s">
        <v>3306</v>
      </c>
      <c r="O3681" t="s">
        <v>2763</v>
      </c>
      <c r="P3681" t="s">
        <v>3310</v>
      </c>
      <c r="Q3681" t="s">
        <v>3311</v>
      </c>
      <c r="R3681" t="s">
        <v>61</v>
      </c>
      <c r="T3681" t="s">
        <v>2719</v>
      </c>
      <c r="V3681" t="s">
        <v>2714</v>
      </c>
      <c r="W3681">
        <v>0.95</v>
      </c>
      <c r="X3681" t="b">
        <v>1</v>
      </c>
      <c r="Y3681" t="s">
        <v>2720</v>
      </c>
    </row>
    <row r="3682" spans="1:25" x14ac:dyDescent="0.35">
      <c r="A3682" t="s">
        <v>3309</v>
      </c>
      <c r="B3682" t="s">
        <v>1496</v>
      </c>
      <c r="C3682" t="s">
        <v>1496</v>
      </c>
      <c r="D3682">
        <v>1</v>
      </c>
      <c r="E3682">
        <v>1</v>
      </c>
      <c r="F3682">
        <v>1</v>
      </c>
      <c r="G3682">
        <v>54</v>
      </c>
      <c r="H3682">
        <v>1</v>
      </c>
      <c r="I3682">
        <v>54</v>
      </c>
      <c r="J3682" t="s">
        <v>61</v>
      </c>
      <c r="K3682" t="s">
        <v>2716</v>
      </c>
      <c r="L3682" t="s">
        <v>2733</v>
      </c>
      <c r="N3682" t="s">
        <v>3306</v>
      </c>
      <c r="O3682" t="s">
        <v>2763</v>
      </c>
      <c r="P3682" t="s">
        <v>3310</v>
      </c>
      <c r="Q3682" t="s">
        <v>3311</v>
      </c>
      <c r="R3682" t="s">
        <v>61</v>
      </c>
      <c r="T3682" t="s">
        <v>2719</v>
      </c>
      <c r="V3682" t="s">
        <v>2714</v>
      </c>
      <c r="W3682">
        <v>0.95</v>
      </c>
      <c r="X3682" t="b">
        <v>1</v>
      </c>
      <c r="Y3682" t="s">
        <v>2720</v>
      </c>
    </row>
    <row r="3683" spans="1:25" x14ac:dyDescent="0.35">
      <c r="A3683" t="s">
        <v>3312</v>
      </c>
      <c r="B3683" t="s">
        <v>2714</v>
      </c>
      <c r="C3683" t="s">
        <v>1579</v>
      </c>
      <c r="D3683">
        <v>0.51813471502590702</v>
      </c>
      <c r="E3683">
        <v>0.44701257604417299</v>
      </c>
      <c r="F3683">
        <v>0.58925685400764105</v>
      </c>
      <c r="G3683">
        <v>100</v>
      </c>
      <c r="H3683">
        <v>0.51813471502590702</v>
      </c>
      <c r="I3683">
        <v>193</v>
      </c>
      <c r="J3683" t="s">
        <v>63</v>
      </c>
      <c r="K3683" t="s">
        <v>2786</v>
      </c>
      <c r="L3683" t="s">
        <v>2800</v>
      </c>
      <c r="N3683" t="s">
        <v>2714</v>
      </c>
      <c r="O3683" t="s">
        <v>2763</v>
      </c>
      <c r="P3683" t="s">
        <v>3310</v>
      </c>
      <c r="Q3683" t="s">
        <v>3313</v>
      </c>
      <c r="R3683" t="s">
        <v>63</v>
      </c>
      <c r="T3683" t="s">
        <v>2719</v>
      </c>
      <c r="V3683" t="s">
        <v>2714</v>
      </c>
      <c r="W3683">
        <v>0.95</v>
      </c>
      <c r="X3683" t="b">
        <v>1</v>
      </c>
      <c r="Y3683" t="s">
        <v>2720</v>
      </c>
    </row>
    <row r="3684" spans="1:25" x14ac:dyDescent="0.35">
      <c r="A3684" t="s">
        <v>3312</v>
      </c>
      <c r="B3684" t="s">
        <v>2714</v>
      </c>
      <c r="C3684" t="s">
        <v>1765</v>
      </c>
      <c r="D3684">
        <v>6.7357512953367907E-2</v>
      </c>
      <c r="E3684">
        <v>3.16819147618373E-2</v>
      </c>
      <c r="F3684">
        <v>0.10303311114489801</v>
      </c>
      <c r="G3684">
        <v>13</v>
      </c>
      <c r="H3684">
        <v>6.7357512953367907E-2</v>
      </c>
      <c r="I3684">
        <v>193</v>
      </c>
      <c r="J3684" t="s">
        <v>63</v>
      </c>
      <c r="K3684" t="s">
        <v>2786</v>
      </c>
      <c r="L3684" t="s">
        <v>2802</v>
      </c>
      <c r="N3684" t="s">
        <v>2714</v>
      </c>
      <c r="O3684" t="s">
        <v>2763</v>
      </c>
      <c r="P3684" t="s">
        <v>3310</v>
      </c>
      <c r="Q3684" t="s">
        <v>3313</v>
      </c>
      <c r="R3684" t="s">
        <v>63</v>
      </c>
      <c r="T3684" t="s">
        <v>2719</v>
      </c>
      <c r="V3684" t="s">
        <v>2714</v>
      </c>
      <c r="W3684">
        <v>0.95</v>
      </c>
      <c r="X3684" t="b">
        <v>1</v>
      </c>
      <c r="Y3684" t="s">
        <v>2720</v>
      </c>
    </row>
    <row r="3685" spans="1:25" x14ac:dyDescent="0.35">
      <c r="A3685" t="s">
        <v>3312</v>
      </c>
      <c r="B3685" t="s">
        <v>2714</v>
      </c>
      <c r="C3685" t="s">
        <v>1552</v>
      </c>
      <c r="D3685">
        <v>6.7357512953367907E-2</v>
      </c>
      <c r="E3685">
        <v>3.16819147618373E-2</v>
      </c>
      <c r="F3685">
        <v>0.10303311114489801</v>
      </c>
      <c r="G3685">
        <v>13</v>
      </c>
      <c r="H3685">
        <v>6.7357512953367907E-2</v>
      </c>
      <c r="I3685">
        <v>193</v>
      </c>
      <c r="J3685" t="s">
        <v>63</v>
      </c>
      <c r="K3685" t="s">
        <v>2786</v>
      </c>
      <c r="L3685" t="s">
        <v>2803</v>
      </c>
      <c r="N3685" t="s">
        <v>2714</v>
      </c>
      <c r="O3685" t="s">
        <v>2763</v>
      </c>
      <c r="P3685" t="s">
        <v>3310</v>
      </c>
      <c r="Q3685" t="s">
        <v>3313</v>
      </c>
      <c r="R3685" t="s">
        <v>63</v>
      </c>
      <c r="T3685" t="s">
        <v>2719</v>
      </c>
      <c r="V3685" t="s">
        <v>2714</v>
      </c>
      <c r="W3685">
        <v>0.95</v>
      </c>
      <c r="X3685" t="b">
        <v>1</v>
      </c>
      <c r="Y3685" t="s">
        <v>2720</v>
      </c>
    </row>
    <row r="3686" spans="1:25" x14ac:dyDescent="0.35">
      <c r="A3686" t="s">
        <v>3312</v>
      </c>
      <c r="B3686" t="s">
        <v>2714</v>
      </c>
      <c r="C3686" t="s">
        <v>1505</v>
      </c>
      <c r="D3686">
        <v>0.65284974093264203</v>
      </c>
      <c r="E3686">
        <v>0.58508777317526495</v>
      </c>
      <c r="F3686">
        <v>0.72061170869002</v>
      </c>
      <c r="G3686">
        <v>126</v>
      </c>
      <c r="H3686">
        <v>0.65284974093264203</v>
      </c>
      <c r="I3686">
        <v>193</v>
      </c>
      <c r="J3686" t="s">
        <v>63</v>
      </c>
      <c r="K3686" t="s">
        <v>2786</v>
      </c>
      <c r="L3686" t="s">
        <v>2804</v>
      </c>
      <c r="N3686" t="s">
        <v>2714</v>
      </c>
      <c r="O3686" t="s">
        <v>2763</v>
      </c>
      <c r="P3686" t="s">
        <v>3310</v>
      </c>
      <c r="Q3686" t="s">
        <v>3313</v>
      </c>
      <c r="R3686" t="s">
        <v>63</v>
      </c>
      <c r="T3686" t="s">
        <v>2719</v>
      </c>
      <c r="V3686" t="s">
        <v>2714</v>
      </c>
      <c r="W3686">
        <v>0.95</v>
      </c>
      <c r="X3686" t="b">
        <v>1</v>
      </c>
      <c r="Y3686" t="s">
        <v>2720</v>
      </c>
    </row>
    <row r="3687" spans="1:25" x14ac:dyDescent="0.35">
      <c r="A3687" t="s">
        <v>3312</v>
      </c>
      <c r="B3687" t="s">
        <v>2714</v>
      </c>
      <c r="C3687" t="s">
        <v>1679</v>
      </c>
      <c r="D3687">
        <v>0.57512953367875697</v>
      </c>
      <c r="E3687">
        <v>0.50476857457586399</v>
      </c>
      <c r="F3687">
        <v>0.64549049278164905</v>
      </c>
      <c r="G3687">
        <v>111</v>
      </c>
      <c r="H3687">
        <v>0.57512953367875697</v>
      </c>
      <c r="I3687">
        <v>193</v>
      </c>
      <c r="J3687" t="s">
        <v>63</v>
      </c>
      <c r="K3687" t="s">
        <v>2786</v>
      </c>
      <c r="L3687" t="s">
        <v>2805</v>
      </c>
      <c r="N3687" t="s">
        <v>2714</v>
      </c>
      <c r="O3687" t="s">
        <v>2763</v>
      </c>
      <c r="P3687" t="s">
        <v>3310</v>
      </c>
      <c r="Q3687" t="s">
        <v>3313</v>
      </c>
      <c r="R3687" t="s">
        <v>63</v>
      </c>
      <c r="T3687" t="s">
        <v>2719</v>
      </c>
      <c r="V3687" t="s">
        <v>2714</v>
      </c>
      <c r="W3687">
        <v>0.95</v>
      </c>
      <c r="X3687" t="b">
        <v>1</v>
      </c>
      <c r="Y3687" t="s">
        <v>2720</v>
      </c>
    </row>
    <row r="3688" spans="1:25" x14ac:dyDescent="0.35">
      <c r="A3688" t="s">
        <v>3312</v>
      </c>
      <c r="B3688" t="s">
        <v>2714</v>
      </c>
      <c r="C3688" t="s">
        <v>1680</v>
      </c>
      <c r="D3688">
        <v>0.21243523316062199</v>
      </c>
      <c r="E3688">
        <v>0.15421458212279399</v>
      </c>
      <c r="F3688">
        <v>0.27065588419844899</v>
      </c>
      <c r="G3688">
        <v>41</v>
      </c>
      <c r="H3688">
        <v>0.21243523316062199</v>
      </c>
      <c r="I3688">
        <v>193</v>
      </c>
      <c r="J3688" t="s">
        <v>63</v>
      </c>
      <c r="K3688" t="s">
        <v>2786</v>
      </c>
      <c r="L3688" t="s">
        <v>2806</v>
      </c>
      <c r="N3688" t="s">
        <v>2714</v>
      </c>
      <c r="O3688" t="s">
        <v>2763</v>
      </c>
      <c r="P3688" t="s">
        <v>3310</v>
      </c>
      <c r="Q3688" t="s">
        <v>3313</v>
      </c>
      <c r="R3688" t="s">
        <v>63</v>
      </c>
      <c r="T3688" t="s">
        <v>2719</v>
      </c>
      <c r="V3688" t="s">
        <v>2714</v>
      </c>
      <c r="W3688">
        <v>0.95</v>
      </c>
      <c r="X3688" t="b">
        <v>1</v>
      </c>
      <c r="Y3688" t="s">
        <v>2720</v>
      </c>
    </row>
    <row r="3689" spans="1:25" x14ac:dyDescent="0.35">
      <c r="A3689" t="s">
        <v>3312</v>
      </c>
      <c r="B3689" t="s">
        <v>2714</v>
      </c>
      <c r="C3689" t="s">
        <v>1576</v>
      </c>
      <c r="D3689">
        <v>2.0725388601036301E-2</v>
      </c>
      <c r="E3689">
        <v>4.4742995973377103E-4</v>
      </c>
      <c r="F3689">
        <v>4.1003347242338797E-2</v>
      </c>
      <c r="G3689">
        <v>4</v>
      </c>
      <c r="H3689">
        <v>2.0725388601036301E-2</v>
      </c>
      <c r="I3689">
        <v>193</v>
      </c>
      <c r="J3689" t="s">
        <v>63</v>
      </c>
      <c r="K3689" t="s">
        <v>2786</v>
      </c>
      <c r="L3689" t="s">
        <v>2807</v>
      </c>
      <c r="N3689" t="s">
        <v>2714</v>
      </c>
      <c r="O3689" t="s">
        <v>2763</v>
      </c>
      <c r="P3689" t="s">
        <v>3310</v>
      </c>
      <c r="Q3689" t="s">
        <v>3313</v>
      </c>
      <c r="R3689" t="s">
        <v>63</v>
      </c>
      <c r="T3689" t="s">
        <v>2719</v>
      </c>
      <c r="V3689" t="s">
        <v>2714</v>
      </c>
      <c r="W3689">
        <v>0.95</v>
      </c>
      <c r="X3689" t="b">
        <v>1</v>
      </c>
      <c r="Y3689" t="s">
        <v>2720</v>
      </c>
    </row>
    <row r="3690" spans="1:25" x14ac:dyDescent="0.35">
      <c r="A3690" t="s">
        <v>3312</v>
      </c>
      <c r="B3690" t="s">
        <v>2714</v>
      </c>
      <c r="C3690" t="s">
        <v>1702</v>
      </c>
      <c r="D3690">
        <v>1.03626943005181E-2</v>
      </c>
      <c r="E3690">
        <v>-4.0516541571699099E-3</v>
      </c>
      <c r="F3690">
        <v>2.4777042758206198E-2</v>
      </c>
      <c r="G3690">
        <v>2</v>
      </c>
      <c r="H3690">
        <v>1.03626943005181E-2</v>
      </c>
      <c r="I3690">
        <v>193</v>
      </c>
      <c r="J3690" t="s">
        <v>63</v>
      </c>
      <c r="K3690" t="s">
        <v>2786</v>
      </c>
      <c r="L3690" t="s">
        <v>2832</v>
      </c>
      <c r="N3690" t="s">
        <v>2714</v>
      </c>
      <c r="O3690" t="s">
        <v>2763</v>
      </c>
      <c r="P3690" t="s">
        <v>3310</v>
      </c>
      <c r="Q3690" t="s">
        <v>3313</v>
      </c>
      <c r="R3690" t="s">
        <v>63</v>
      </c>
      <c r="T3690" t="s">
        <v>2719</v>
      </c>
      <c r="V3690" t="s">
        <v>2714</v>
      </c>
      <c r="W3690">
        <v>0.95</v>
      </c>
      <c r="X3690" t="b">
        <v>1</v>
      </c>
      <c r="Y3690" t="s">
        <v>2720</v>
      </c>
    </row>
    <row r="3691" spans="1:25" x14ac:dyDescent="0.35">
      <c r="A3691" t="s">
        <v>3312</v>
      </c>
      <c r="B3691" t="s">
        <v>1498</v>
      </c>
      <c r="C3691" t="s">
        <v>1579</v>
      </c>
      <c r="D3691">
        <v>0.49473684210526298</v>
      </c>
      <c r="E3691">
        <v>0.39330286863585201</v>
      </c>
      <c r="F3691">
        <v>0.596170815574674</v>
      </c>
      <c r="G3691">
        <v>47</v>
      </c>
      <c r="H3691">
        <v>0.49473684210526298</v>
      </c>
      <c r="I3691">
        <v>95</v>
      </c>
      <c r="J3691" t="s">
        <v>63</v>
      </c>
      <c r="K3691" t="s">
        <v>2786</v>
      </c>
      <c r="L3691" t="s">
        <v>2800</v>
      </c>
      <c r="N3691" t="s">
        <v>3303</v>
      </c>
      <c r="O3691" t="s">
        <v>2763</v>
      </c>
      <c r="P3691" t="s">
        <v>3310</v>
      </c>
      <c r="Q3691" t="s">
        <v>3313</v>
      </c>
      <c r="R3691" t="s">
        <v>63</v>
      </c>
      <c r="T3691" t="s">
        <v>2719</v>
      </c>
      <c r="V3691" t="s">
        <v>2714</v>
      </c>
      <c r="W3691">
        <v>0.95</v>
      </c>
      <c r="X3691" t="b">
        <v>1</v>
      </c>
      <c r="Y3691" t="s">
        <v>2720</v>
      </c>
    </row>
    <row r="3692" spans="1:25" x14ac:dyDescent="0.35">
      <c r="A3692" t="s">
        <v>3312</v>
      </c>
      <c r="B3692" t="s">
        <v>1528</v>
      </c>
      <c r="C3692" t="s">
        <v>1579</v>
      </c>
      <c r="D3692">
        <v>0.54081632653061196</v>
      </c>
      <c r="E3692">
        <v>0.44127478161440598</v>
      </c>
      <c r="F3692">
        <v>0.64035787144681799</v>
      </c>
      <c r="G3692">
        <v>53</v>
      </c>
      <c r="H3692">
        <v>0.54081632653061196</v>
      </c>
      <c r="I3692">
        <v>98</v>
      </c>
      <c r="J3692" t="s">
        <v>63</v>
      </c>
      <c r="K3692" t="s">
        <v>2786</v>
      </c>
      <c r="L3692" t="s">
        <v>2800</v>
      </c>
      <c r="N3692" t="s">
        <v>3303</v>
      </c>
      <c r="O3692" t="s">
        <v>2763</v>
      </c>
      <c r="P3692" t="s">
        <v>3310</v>
      </c>
      <c r="Q3692" t="s">
        <v>3313</v>
      </c>
      <c r="R3692" t="s">
        <v>63</v>
      </c>
      <c r="T3692" t="s">
        <v>2719</v>
      </c>
      <c r="V3692" t="s">
        <v>2714</v>
      </c>
      <c r="W3692">
        <v>0.95</v>
      </c>
      <c r="X3692" t="b">
        <v>1</v>
      </c>
      <c r="Y3692" t="s">
        <v>2720</v>
      </c>
    </row>
    <row r="3693" spans="1:25" x14ac:dyDescent="0.35">
      <c r="A3693" t="s">
        <v>3312</v>
      </c>
      <c r="B3693" t="s">
        <v>1498</v>
      </c>
      <c r="C3693" t="s">
        <v>1765</v>
      </c>
      <c r="D3693">
        <v>5.2631578947368397E-2</v>
      </c>
      <c r="E3693">
        <v>7.3292898033584597E-3</v>
      </c>
      <c r="F3693">
        <v>9.7933868091378398E-2</v>
      </c>
      <c r="G3693">
        <v>5</v>
      </c>
      <c r="H3693">
        <v>5.2631578947368397E-2</v>
      </c>
      <c r="I3693">
        <v>95</v>
      </c>
      <c r="J3693" t="s">
        <v>63</v>
      </c>
      <c r="K3693" t="s">
        <v>2786</v>
      </c>
      <c r="L3693" t="s">
        <v>2802</v>
      </c>
      <c r="N3693" t="s">
        <v>3303</v>
      </c>
      <c r="O3693" t="s">
        <v>2763</v>
      </c>
      <c r="P3693" t="s">
        <v>3310</v>
      </c>
      <c r="Q3693" t="s">
        <v>3313</v>
      </c>
      <c r="R3693" t="s">
        <v>63</v>
      </c>
      <c r="T3693" t="s">
        <v>2719</v>
      </c>
      <c r="V3693" t="s">
        <v>2714</v>
      </c>
      <c r="W3693">
        <v>0.95</v>
      </c>
      <c r="X3693" t="b">
        <v>1</v>
      </c>
      <c r="Y3693" t="s">
        <v>2720</v>
      </c>
    </row>
    <row r="3694" spans="1:25" x14ac:dyDescent="0.35">
      <c r="A3694" t="s">
        <v>3312</v>
      </c>
      <c r="B3694" t="s">
        <v>1528</v>
      </c>
      <c r="C3694" t="s">
        <v>1765</v>
      </c>
      <c r="D3694">
        <v>8.1632653061224497E-2</v>
      </c>
      <c r="E3694">
        <v>2.6940322077169301E-2</v>
      </c>
      <c r="F3694">
        <v>0.13632498404528001</v>
      </c>
      <c r="G3694">
        <v>8</v>
      </c>
      <c r="H3694">
        <v>8.1632653061224497E-2</v>
      </c>
      <c r="I3694">
        <v>98</v>
      </c>
      <c r="J3694" t="s">
        <v>63</v>
      </c>
      <c r="K3694" t="s">
        <v>2786</v>
      </c>
      <c r="L3694" t="s">
        <v>2802</v>
      </c>
      <c r="N3694" t="s">
        <v>3303</v>
      </c>
      <c r="O3694" t="s">
        <v>2763</v>
      </c>
      <c r="P3694" t="s">
        <v>3310</v>
      </c>
      <c r="Q3694" t="s">
        <v>3313</v>
      </c>
      <c r="R3694" t="s">
        <v>63</v>
      </c>
      <c r="T3694" t="s">
        <v>2719</v>
      </c>
      <c r="V3694" t="s">
        <v>2714</v>
      </c>
      <c r="W3694">
        <v>0.95</v>
      </c>
      <c r="X3694" t="b">
        <v>1</v>
      </c>
      <c r="Y3694" t="s">
        <v>2720</v>
      </c>
    </row>
    <row r="3695" spans="1:25" x14ac:dyDescent="0.35">
      <c r="A3695" t="s">
        <v>3312</v>
      </c>
      <c r="B3695" t="s">
        <v>1498</v>
      </c>
      <c r="C3695" t="s">
        <v>1552</v>
      </c>
      <c r="D3695">
        <v>7.3684210526315796E-2</v>
      </c>
      <c r="E3695">
        <v>2.0680747338845399E-2</v>
      </c>
      <c r="F3695">
        <v>0.126687673713786</v>
      </c>
      <c r="G3695">
        <v>7</v>
      </c>
      <c r="H3695">
        <v>7.3684210526315796E-2</v>
      </c>
      <c r="I3695">
        <v>95</v>
      </c>
      <c r="J3695" t="s">
        <v>63</v>
      </c>
      <c r="K3695" t="s">
        <v>2786</v>
      </c>
      <c r="L3695" t="s">
        <v>2803</v>
      </c>
      <c r="N3695" t="s">
        <v>3303</v>
      </c>
      <c r="O3695" t="s">
        <v>2763</v>
      </c>
      <c r="P3695" t="s">
        <v>3310</v>
      </c>
      <c r="Q3695" t="s">
        <v>3313</v>
      </c>
      <c r="R3695" t="s">
        <v>63</v>
      </c>
      <c r="T3695" t="s">
        <v>2719</v>
      </c>
      <c r="V3695" t="s">
        <v>2714</v>
      </c>
      <c r="W3695">
        <v>0.95</v>
      </c>
      <c r="X3695" t="b">
        <v>1</v>
      </c>
      <c r="Y3695" t="s">
        <v>2720</v>
      </c>
    </row>
    <row r="3696" spans="1:25" x14ac:dyDescent="0.35">
      <c r="A3696" t="s">
        <v>3312</v>
      </c>
      <c r="B3696" t="s">
        <v>1528</v>
      </c>
      <c r="C3696" t="s">
        <v>1552</v>
      </c>
      <c r="D3696">
        <v>6.1224489795918401E-2</v>
      </c>
      <c r="E3696">
        <v>1.3336156291540001E-2</v>
      </c>
      <c r="F3696">
        <v>0.10911282330029699</v>
      </c>
      <c r="G3696">
        <v>6</v>
      </c>
      <c r="H3696">
        <v>6.1224489795918401E-2</v>
      </c>
      <c r="I3696">
        <v>98</v>
      </c>
      <c r="J3696" t="s">
        <v>63</v>
      </c>
      <c r="K3696" t="s">
        <v>2786</v>
      </c>
      <c r="L3696" t="s">
        <v>2803</v>
      </c>
      <c r="N3696" t="s">
        <v>3303</v>
      </c>
      <c r="O3696" t="s">
        <v>2763</v>
      </c>
      <c r="P3696" t="s">
        <v>3310</v>
      </c>
      <c r="Q3696" t="s">
        <v>3313</v>
      </c>
      <c r="R3696" t="s">
        <v>63</v>
      </c>
      <c r="T3696" t="s">
        <v>2719</v>
      </c>
      <c r="V3696" t="s">
        <v>2714</v>
      </c>
      <c r="W3696">
        <v>0.95</v>
      </c>
      <c r="X3696" t="b">
        <v>1</v>
      </c>
      <c r="Y3696" t="s">
        <v>2720</v>
      </c>
    </row>
    <row r="3697" spans="1:25" x14ac:dyDescent="0.35">
      <c r="A3697" t="s">
        <v>3312</v>
      </c>
      <c r="B3697" t="s">
        <v>1498</v>
      </c>
      <c r="C3697" t="s">
        <v>1505</v>
      </c>
      <c r="D3697">
        <v>0.70526315789473704</v>
      </c>
      <c r="E3697">
        <v>0.612765591253282</v>
      </c>
      <c r="F3697">
        <v>0.79776072453619196</v>
      </c>
      <c r="G3697">
        <v>67</v>
      </c>
      <c r="H3697">
        <v>0.70526315789473704</v>
      </c>
      <c r="I3697">
        <v>95</v>
      </c>
      <c r="J3697" t="s">
        <v>63</v>
      </c>
      <c r="K3697" t="s">
        <v>2786</v>
      </c>
      <c r="L3697" t="s">
        <v>2804</v>
      </c>
      <c r="N3697" t="s">
        <v>3303</v>
      </c>
      <c r="O3697" t="s">
        <v>2763</v>
      </c>
      <c r="P3697" t="s">
        <v>3310</v>
      </c>
      <c r="Q3697" t="s">
        <v>3313</v>
      </c>
      <c r="R3697" t="s">
        <v>63</v>
      </c>
      <c r="T3697" t="s">
        <v>2719</v>
      </c>
      <c r="V3697" t="s">
        <v>2714</v>
      </c>
      <c r="W3697">
        <v>0.95</v>
      </c>
      <c r="X3697" t="b">
        <v>1</v>
      </c>
      <c r="Y3697" t="s">
        <v>2720</v>
      </c>
    </row>
    <row r="3698" spans="1:25" x14ac:dyDescent="0.35">
      <c r="A3698" t="s">
        <v>3312</v>
      </c>
      <c r="B3698" t="s">
        <v>1528</v>
      </c>
      <c r="C3698" t="s">
        <v>1505</v>
      </c>
      <c r="D3698">
        <v>0.60204081632653095</v>
      </c>
      <c r="E3698">
        <v>0.50426791684521399</v>
      </c>
      <c r="F3698">
        <v>0.69981371580784701</v>
      </c>
      <c r="G3698">
        <v>59</v>
      </c>
      <c r="H3698">
        <v>0.60204081632653095</v>
      </c>
      <c r="I3698">
        <v>98</v>
      </c>
      <c r="J3698" t="s">
        <v>63</v>
      </c>
      <c r="K3698" t="s">
        <v>2786</v>
      </c>
      <c r="L3698" t="s">
        <v>2804</v>
      </c>
      <c r="N3698" t="s">
        <v>3303</v>
      </c>
      <c r="O3698" t="s">
        <v>2763</v>
      </c>
      <c r="P3698" t="s">
        <v>3310</v>
      </c>
      <c r="Q3698" t="s">
        <v>3313</v>
      </c>
      <c r="R3698" t="s">
        <v>63</v>
      </c>
      <c r="T3698" t="s">
        <v>2719</v>
      </c>
      <c r="V3698" t="s">
        <v>2714</v>
      </c>
      <c r="W3698">
        <v>0.95</v>
      </c>
      <c r="X3698" t="b">
        <v>1</v>
      </c>
      <c r="Y3698" t="s">
        <v>2720</v>
      </c>
    </row>
    <row r="3699" spans="1:25" x14ac:dyDescent="0.35">
      <c r="A3699" t="s">
        <v>3312</v>
      </c>
      <c r="B3699" t="s">
        <v>1498</v>
      </c>
      <c r="C3699" t="s">
        <v>1679</v>
      </c>
      <c r="D3699">
        <v>0.62105263157894697</v>
      </c>
      <c r="E3699">
        <v>0.52263086703489503</v>
      </c>
      <c r="F3699">
        <v>0.71947439612300002</v>
      </c>
      <c r="G3699">
        <v>59</v>
      </c>
      <c r="H3699">
        <v>0.62105263157894697</v>
      </c>
      <c r="I3699">
        <v>95</v>
      </c>
      <c r="J3699" t="s">
        <v>63</v>
      </c>
      <c r="K3699" t="s">
        <v>2786</v>
      </c>
      <c r="L3699" t="s">
        <v>2805</v>
      </c>
      <c r="N3699" t="s">
        <v>3303</v>
      </c>
      <c r="O3699" t="s">
        <v>2763</v>
      </c>
      <c r="P3699" t="s">
        <v>3310</v>
      </c>
      <c r="Q3699" t="s">
        <v>3313</v>
      </c>
      <c r="R3699" t="s">
        <v>63</v>
      </c>
      <c r="T3699" t="s">
        <v>2719</v>
      </c>
      <c r="V3699" t="s">
        <v>2714</v>
      </c>
      <c r="W3699">
        <v>0.95</v>
      </c>
      <c r="X3699" t="b">
        <v>1</v>
      </c>
      <c r="Y3699" t="s">
        <v>2720</v>
      </c>
    </row>
    <row r="3700" spans="1:25" x14ac:dyDescent="0.35">
      <c r="A3700" t="s">
        <v>3312</v>
      </c>
      <c r="B3700" t="s">
        <v>1528</v>
      </c>
      <c r="C3700" t="s">
        <v>1679</v>
      </c>
      <c r="D3700">
        <v>0.530612244897959</v>
      </c>
      <c r="E3700">
        <v>0.4309247292708</v>
      </c>
      <c r="F3700">
        <v>0.63029976052511805</v>
      </c>
      <c r="G3700">
        <v>52</v>
      </c>
      <c r="H3700">
        <v>0.530612244897959</v>
      </c>
      <c r="I3700">
        <v>98</v>
      </c>
      <c r="J3700" t="s">
        <v>63</v>
      </c>
      <c r="K3700" t="s">
        <v>2786</v>
      </c>
      <c r="L3700" t="s">
        <v>2805</v>
      </c>
      <c r="N3700" t="s">
        <v>3303</v>
      </c>
      <c r="O3700" t="s">
        <v>2763</v>
      </c>
      <c r="P3700" t="s">
        <v>3310</v>
      </c>
      <c r="Q3700" t="s">
        <v>3313</v>
      </c>
      <c r="R3700" t="s">
        <v>63</v>
      </c>
      <c r="T3700" t="s">
        <v>2719</v>
      </c>
      <c r="V3700" t="s">
        <v>2714</v>
      </c>
      <c r="W3700">
        <v>0.95</v>
      </c>
      <c r="X3700" t="b">
        <v>1</v>
      </c>
      <c r="Y3700" t="s">
        <v>2720</v>
      </c>
    </row>
    <row r="3701" spans="1:25" x14ac:dyDescent="0.35">
      <c r="A3701" t="s">
        <v>3312</v>
      </c>
      <c r="B3701" t="s">
        <v>1498</v>
      </c>
      <c r="C3701" t="s">
        <v>1680</v>
      </c>
      <c r="D3701">
        <v>0.105263157894737</v>
      </c>
      <c r="E3701">
        <v>4.3001116820395098E-2</v>
      </c>
      <c r="F3701">
        <v>0.167525198969079</v>
      </c>
      <c r="G3701">
        <v>10</v>
      </c>
      <c r="H3701">
        <v>0.105263157894737</v>
      </c>
      <c r="I3701">
        <v>95</v>
      </c>
      <c r="J3701" t="s">
        <v>63</v>
      </c>
      <c r="K3701" t="s">
        <v>2786</v>
      </c>
      <c r="L3701" t="s">
        <v>2806</v>
      </c>
      <c r="N3701" t="s">
        <v>3303</v>
      </c>
      <c r="O3701" t="s">
        <v>2763</v>
      </c>
      <c r="P3701" t="s">
        <v>3310</v>
      </c>
      <c r="Q3701" t="s">
        <v>3313</v>
      </c>
      <c r="R3701" t="s">
        <v>63</v>
      </c>
      <c r="T3701" t="s">
        <v>2719</v>
      </c>
      <c r="V3701" t="s">
        <v>2714</v>
      </c>
      <c r="W3701">
        <v>0.95</v>
      </c>
      <c r="X3701" t="b">
        <v>1</v>
      </c>
      <c r="Y3701" t="s">
        <v>2720</v>
      </c>
    </row>
    <row r="3702" spans="1:25" x14ac:dyDescent="0.35">
      <c r="A3702" t="s">
        <v>3312</v>
      </c>
      <c r="B3702" t="s">
        <v>1528</v>
      </c>
      <c r="C3702" t="s">
        <v>1680</v>
      </c>
      <c r="D3702">
        <v>0.31632653061224503</v>
      </c>
      <c r="E3702">
        <v>0.223434504961709</v>
      </c>
      <c r="F3702">
        <v>0.40921855626277998</v>
      </c>
      <c r="G3702">
        <v>31</v>
      </c>
      <c r="H3702">
        <v>0.31632653061224503</v>
      </c>
      <c r="I3702">
        <v>98</v>
      </c>
      <c r="J3702" t="s">
        <v>63</v>
      </c>
      <c r="K3702" t="s">
        <v>2786</v>
      </c>
      <c r="L3702" t="s">
        <v>2806</v>
      </c>
      <c r="N3702" t="s">
        <v>3303</v>
      </c>
      <c r="O3702" t="s">
        <v>2763</v>
      </c>
      <c r="P3702" t="s">
        <v>3310</v>
      </c>
      <c r="Q3702" t="s">
        <v>3313</v>
      </c>
      <c r="R3702" t="s">
        <v>63</v>
      </c>
      <c r="T3702" t="s">
        <v>2719</v>
      </c>
      <c r="V3702" t="s">
        <v>2714</v>
      </c>
      <c r="W3702">
        <v>0.95</v>
      </c>
      <c r="X3702" t="b">
        <v>1</v>
      </c>
      <c r="Y3702" t="s">
        <v>2720</v>
      </c>
    </row>
    <row r="3703" spans="1:25" x14ac:dyDescent="0.35">
      <c r="A3703" t="s">
        <v>3312</v>
      </c>
      <c r="B3703" t="s">
        <v>1528</v>
      </c>
      <c r="C3703" t="s">
        <v>1576</v>
      </c>
      <c r="D3703">
        <v>4.08163265306122E-2</v>
      </c>
      <c r="E3703">
        <v>1.2929438287141799E-3</v>
      </c>
      <c r="F3703">
        <v>8.0339709232510298E-2</v>
      </c>
      <c r="G3703">
        <v>4</v>
      </c>
      <c r="H3703">
        <v>4.08163265306122E-2</v>
      </c>
      <c r="I3703">
        <v>98</v>
      </c>
      <c r="J3703" t="s">
        <v>63</v>
      </c>
      <c r="K3703" t="s">
        <v>2786</v>
      </c>
      <c r="L3703" t="s">
        <v>2807</v>
      </c>
      <c r="N3703" t="s">
        <v>3303</v>
      </c>
      <c r="O3703" t="s">
        <v>2763</v>
      </c>
      <c r="P3703" t="s">
        <v>3310</v>
      </c>
      <c r="Q3703" t="s">
        <v>3313</v>
      </c>
      <c r="R3703" t="s">
        <v>63</v>
      </c>
      <c r="T3703" t="s">
        <v>2719</v>
      </c>
      <c r="V3703" t="s">
        <v>2714</v>
      </c>
      <c r="W3703">
        <v>0.95</v>
      </c>
      <c r="X3703" t="b">
        <v>1</v>
      </c>
      <c r="Y3703" t="s">
        <v>2720</v>
      </c>
    </row>
    <row r="3704" spans="1:25" x14ac:dyDescent="0.35">
      <c r="A3704" t="s">
        <v>3312</v>
      </c>
      <c r="B3704" t="s">
        <v>1528</v>
      </c>
      <c r="C3704" t="s">
        <v>1702</v>
      </c>
      <c r="D3704">
        <v>2.04081632653061E-2</v>
      </c>
      <c r="E3704">
        <v>-7.8348350102284206E-3</v>
      </c>
      <c r="F3704">
        <v>4.8651161540840697E-2</v>
      </c>
      <c r="G3704">
        <v>2</v>
      </c>
      <c r="H3704">
        <v>2.04081632653061E-2</v>
      </c>
      <c r="I3704">
        <v>98</v>
      </c>
      <c r="J3704" t="s">
        <v>63</v>
      </c>
      <c r="K3704" t="s">
        <v>2786</v>
      </c>
      <c r="L3704" t="s">
        <v>2832</v>
      </c>
      <c r="N3704" t="s">
        <v>3303</v>
      </c>
      <c r="O3704" t="s">
        <v>2763</v>
      </c>
      <c r="P3704" t="s">
        <v>3310</v>
      </c>
      <c r="Q3704" t="s">
        <v>3313</v>
      </c>
      <c r="R3704" t="s">
        <v>63</v>
      </c>
      <c r="T3704" t="s">
        <v>2719</v>
      </c>
      <c r="V3704" t="s">
        <v>2714</v>
      </c>
      <c r="W3704">
        <v>0.95</v>
      </c>
      <c r="X3704" t="b">
        <v>1</v>
      </c>
      <c r="Y3704" t="s">
        <v>2720</v>
      </c>
    </row>
    <row r="3705" spans="1:25" x14ac:dyDescent="0.35">
      <c r="A3705" t="s">
        <v>3312</v>
      </c>
      <c r="B3705" t="s">
        <v>1527</v>
      </c>
      <c r="C3705" t="s">
        <v>1579</v>
      </c>
      <c r="D3705">
        <v>0.51063829787234005</v>
      </c>
      <c r="E3705">
        <v>0.36645264420298301</v>
      </c>
      <c r="F3705">
        <v>0.65482395154169803</v>
      </c>
      <c r="G3705">
        <v>24</v>
      </c>
      <c r="H3705">
        <v>0.51063829787234005</v>
      </c>
      <c r="I3705">
        <v>47</v>
      </c>
      <c r="J3705" t="s">
        <v>63</v>
      </c>
      <c r="K3705" t="s">
        <v>2786</v>
      </c>
      <c r="L3705" t="s">
        <v>2800</v>
      </c>
      <c r="N3705" t="s">
        <v>3308</v>
      </c>
      <c r="O3705" t="s">
        <v>2763</v>
      </c>
      <c r="P3705" t="s">
        <v>3310</v>
      </c>
      <c r="Q3705" t="s">
        <v>3313</v>
      </c>
      <c r="R3705" t="s">
        <v>63</v>
      </c>
      <c r="T3705" t="s">
        <v>2719</v>
      </c>
      <c r="V3705" t="s">
        <v>2714</v>
      </c>
      <c r="W3705">
        <v>0.95</v>
      </c>
      <c r="X3705" t="b">
        <v>1</v>
      </c>
      <c r="Y3705" t="s">
        <v>2720</v>
      </c>
    </row>
    <row r="3706" spans="1:25" x14ac:dyDescent="0.35">
      <c r="A3706" t="s">
        <v>3312</v>
      </c>
      <c r="B3706" t="s">
        <v>1497</v>
      </c>
      <c r="C3706" t="s">
        <v>1579</v>
      </c>
      <c r="D3706">
        <v>0.52054794520547898</v>
      </c>
      <c r="E3706">
        <v>0.438790778764928</v>
      </c>
      <c r="F3706">
        <v>0.60230511164603096</v>
      </c>
      <c r="G3706">
        <v>76</v>
      </c>
      <c r="H3706">
        <v>0.52054794520547898</v>
      </c>
      <c r="I3706">
        <v>146</v>
      </c>
      <c r="J3706" t="s">
        <v>63</v>
      </c>
      <c r="K3706" t="s">
        <v>2786</v>
      </c>
      <c r="L3706" t="s">
        <v>2800</v>
      </c>
      <c r="N3706" t="s">
        <v>3308</v>
      </c>
      <c r="O3706" t="s">
        <v>2763</v>
      </c>
      <c r="P3706" t="s">
        <v>3310</v>
      </c>
      <c r="Q3706" t="s">
        <v>3313</v>
      </c>
      <c r="R3706" t="s">
        <v>63</v>
      </c>
      <c r="T3706" t="s">
        <v>2719</v>
      </c>
      <c r="V3706" t="s">
        <v>2714</v>
      </c>
      <c r="W3706">
        <v>0.95</v>
      </c>
      <c r="X3706" t="b">
        <v>1</v>
      </c>
      <c r="Y3706" t="s">
        <v>2720</v>
      </c>
    </row>
    <row r="3707" spans="1:25" x14ac:dyDescent="0.35">
      <c r="A3707" t="s">
        <v>3312</v>
      </c>
      <c r="B3707" t="s">
        <v>1527</v>
      </c>
      <c r="C3707" t="s">
        <v>1765</v>
      </c>
      <c r="D3707">
        <v>0.12765957446808501</v>
      </c>
      <c r="E3707">
        <v>3.1405291012498303E-2</v>
      </c>
      <c r="F3707">
        <v>0.22391385792367199</v>
      </c>
      <c r="G3707">
        <v>6</v>
      </c>
      <c r="H3707">
        <v>0.12765957446808501</v>
      </c>
      <c r="I3707">
        <v>47</v>
      </c>
      <c r="J3707" t="s">
        <v>63</v>
      </c>
      <c r="K3707" t="s">
        <v>2786</v>
      </c>
      <c r="L3707" t="s">
        <v>2802</v>
      </c>
      <c r="N3707" t="s">
        <v>3308</v>
      </c>
      <c r="O3707" t="s">
        <v>2763</v>
      </c>
      <c r="P3707" t="s">
        <v>3310</v>
      </c>
      <c r="Q3707" t="s">
        <v>3313</v>
      </c>
      <c r="R3707" t="s">
        <v>63</v>
      </c>
      <c r="T3707" t="s">
        <v>2719</v>
      </c>
      <c r="V3707" t="s">
        <v>2714</v>
      </c>
      <c r="W3707">
        <v>0.95</v>
      </c>
      <c r="X3707" t="b">
        <v>1</v>
      </c>
      <c r="Y3707" t="s">
        <v>2720</v>
      </c>
    </row>
    <row r="3708" spans="1:25" x14ac:dyDescent="0.35">
      <c r="A3708" t="s">
        <v>3312</v>
      </c>
      <c r="B3708" t="s">
        <v>1497</v>
      </c>
      <c r="C3708" t="s">
        <v>1765</v>
      </c>
      <c r="D3708">
        <v>4.7945205479452101E-2</v>
      </c>
      <c r="E3708">
        <v>1.29807768872924E-2</v>
      </c>
      <c r="F3708">
        <v>8.2909634071611699E-2</v>
      </c>
      <c r="G3708">
        <v>7</v>
      </c>
      <c r="H3708">
        <v>4.7945205479452101E-2</v>
      </c>
      <c r="I3708">
        <v>146</v>
      </c>
      <c r="J3708" t="s">
        <v>63</v>
      </c>
      <c r="K3708" t="s">
        <v>2786</v>
      </c>
      <c r="L3708" t="s">
        <v>2802</v>
      </c>
      <c r="N3708" t="s">
        <v>3308</v>
      </c>
      <c r="O3708" t="s">
        <v>2763</v>
      </c>
      <c r="P3708" t="s">
        <v>3310</v>
      </c>
      <c r="Q3708" t="s">
        <v>3313</v>
      </c>
      <c r="R3708" t="s">
        <v>63</v>
      </c>
      <c r="T3708" t="s">
        <v>2719</v>
      </c>
      <c r="V3708" t="s">
        <v>2714</v>
      </c>
      <c r="W3708">
        <v>0.95</v>
      </c>
      <c r="X3708" t="b">
        <v>1</v>
      </c>
      <c r="Y3708" t="s">
        <v>2720</v>
      </c>
    </row>
    <row r="3709" spans="1:25" x14ac:dyDescent="0.35">
      <c r="A3709" t="s">
        <v>3312</v>
      </c>
      <c r="B3709" t="s">
        <v>1527</v>
      </c>
      <c r="C3709" t="s">
        <v>1552</v>
      </c>
      <c r="D3709">
        <v>0.10638297872340401</v>
      </c>
      <c r="E3709">
        <v>1.7450139179337999E-2</v>
      </c>
      <c r="F3709">
        <v>0.19531581826746999</v>
      </c>
      <c r="G3709">
        <v>5</v>
      </c>
      <c r="H3709">
        <v>0.10638297872340401</v>
      </c>
      <c r="I3709">
        <v>47</v>
      </c>
      <c r="J3709" t="s">
        <v>63</v>
      </c>
      <c r="K3709" t="s">
        <v>2786</v>
      </c>
      <c r="L3709" t="s">
        <v>2803</v>
      </c>
      <c r="N3709" t="s">
        <v>3308</v>
      </c>
      <c r="O3709" t="s">
        <v>2763</v>
      </c>
      <c r="P3709" t="s">
        <v>3310</v>
      </c>
      <c r="Q3709" t="s">
        <v>3313</v>
      </c>
      <c r="R3709" t="s">
        <v>63</v>
      </c>
      <c r="T3709" t="s">
        <v>2719</v>
      </c>
      <c r="V3709" t="s">
        <v>2714</v>
      </c>
      <c r="W3709">
        <v>0.95</v>
      </c>
      <c r="X3709" t="b">
        <v>1</v>
      </c>
      <c r="Y3709" t="s">
        <v>2720</v>
      </c>
    </row>
    <row r="3710" spans="1:25" x14ac:dyDescent="0.35">
      <c r="A3710" t="s">
        <v>3312</v>
      </c>
      <c r="B3710" t="s">
        <v>1497</v>
      </c>
      <c r="C3710" t="s">
        <v>1552</v>
      </c>
      <c r="D3710">
        <v>5.4794520547945202E-2</v>
      </c>
      <c r="E3710">
        <v>1.7550672017459901E-2</v>
      </c>
      <c r="F3710">
        <v>9.2038369078430493E-2</v>
      </c>
      <c r="G3710">
        <v>8</v>
      </c>
      <c r="H3710">
        <v>5.4794520547945202E-2</v>
      </c>
      <c r="I3710">
        <v>146</v>
      </c>
      <c r="J3710" t="s">
        <v>63</v>
      </c>
      <c r="K3710" t="s">
        <v>2786</v>
      </c>
      <c r="L3710" t="s">
        <v>2803</v>
      </c>
      <c r="N3710" t="s">
        <v>3308</v>
      </c>
      <c r="O3710" t="s">
        <v>2763</v>
      </c>
      <c r="P3710" t="s">
        <v>3310</v>
      </c>
      <c r="Q3710" t="s">
        <v>3313</v>
      </c>
      <c r="R3710" t="s">
        <v>63</v>
      </c>
      <c r="T3710" t="s">
        <v>2719</v>
      </c>
      <c r="V3710" t="s">
        <v>2714</v>
      </c>
      <c r="W3710">
        <v>0.95</v>
      </c>
      <c r="X3710" t="b">
        <v>1</v>
      </c>
      <c r="Y3710" t="s">
        <v>2720</v>
      </c>
    </row>
    <row r="3711" spans="1:25" x14ac:dyDescent="0.35">
      <c r="A3711" t="s">
        <v>3312</v>
      </c>
      <c r="B3711" t="s">
        <v>1527</v>
      </c>
      <c r="C3711" t="s">
        <v>1505</v>
      </c>
      <c r="D3711">
        <v>0.59574468085106402</v>
      </c>
      <c r="E3711">
        <v>0.45419518466072401</v>
      </c>
      <c r="F3711">
        <v>0.73729417704140299</v>
      </c>
      <c r="G3711">
        <v>28</v>
      </c>
      <c r="H3711">
        <v>0.59574468085106402</v>
      </c>
      <c r="I3711">
        <v>47</v>
      </c>
      <c r="J3711" t="s">
        <v>63</v>
      </c>
      <c r="K3711" t="s">
        <v>2786</v>
      </c>
      <c r="L3711" t="s">
        <v>2804</v>
      </c>
      <c r="N3711" t="s">
        <v>3308</v>
      </c>
      <c r="O3711" t="s">
        <v>2763</v>
      </c>
      <c r="P3711" t="s">
        <v>3310</v>
      </c>
      <c r="Q3711" t="s">
        <v>3313</v>
      </c>
      <c r="R3711" t="s">
        <v>63</v>
      </c>
      <c r="T3711" t="s">
        <v>2719</v>
      </c>
      <c r="V3711" t="s">
        <v>2714</v>
      </c>
      <c r="W3711">
        <v>0.95</v>
      </c>
      <c r="X3711" t="b">
        <v>1</v>
      </c>
      <c r="Y3711" t="s">
        <v>2720</v>
      </c>
    </row>
    <row r="3712" spans="1:25" x14ac:dyDescent="0.35">
      <c r="A3712" t="s">
        <v>3312</v>
      </c>
      <c r="B3712" t="s">
        <v>1497</v>
      </c>
      <c r="C3712" t="s">
        <v>1505</v>
      </c>
      <c r="D3712">
        <v>0.67123287671232901</v>
      </c>
      <c r="E3712">
        <v>0.59435459436332905</v>
      </c>
      <c r="F3712">
        <v>0.74811115906132897</v>
      </c>
      <c r="G3712">
        <v>98</v>
      </c>
      <c r="H3712">
        <v>0.67123287671232901</v>
      </c>
      <c r="I3712">
        <v>146</v>
      </c>
      <c r="J3712" t="s">
        <v>63</v>
      </c>
      <c r="K3712" t="s">
        <v>2786</v>
      </c>
      <c r="L3712" t="s">
        <v>2804</v>
      </c>
      <c r="N3712" t="s">
        <v>3308</v>
      </c>
      <c r="O3712" t="s">
        <v>2763</v>
      </c>
      <c r="P3712" t="s">
        <v>3310</v>
      </c>
      <c r="Q3712" t="s">
        <v>3313</v>
      </c>
      <c r="R3712" t="s">
        <v>63</v>
      </c>
      <c r="T3712" t="s">
        <v>2719</v>
      </c>
      <c r="V3712" t="s">
        <v>2714</v>
      </c>
      <c r="W3712">
        <v>0.95</v>
      </c>
      <c r="X3712" t="b">
        <v>1</v>
      </c>
      <c r="Y3712" t="s">
        <v>2720</v>
      </c>
    </row>
    <row r="3713" spans="1:25" x14ac:dyDescent="0.35">
      <c r="A3713" t="s">
        <v>3312</v>
      </c>
      <c r="B3713" t="s">
        <v>1527</v>
      </c>
      <c r="C3713" t="s">
        <v>1679</v>
      </c>
      <c r="D3713">
        <v>0.57446808510638303</v>
      </c>
      <c r="E3713">
        <v>0.43185827824631001</v>
      </c>
      <c r="F3713">
        <v>0.71707789196645599</v>
      </c>
      <c r="G3713">
        <v>27</v>
      </c>
      <c r="H3713">
        <v>0.57446808510638303</v>
      </c>
      <c r="I3713">
        <v>47</v>
      </c>
      <c r="J3713" t="s">
        <v>63</v>
      </c>
      <c r="K3713" t="s">
        <v>2786</v>
      </c>
      <c r="L3713" t="s">
        <v>2805</v>
      </c>
      <c r="N3713" t="s">
        <v>3308</v>
      </c>
      <c r="O3713" t="s">
        <v>2763</v>
      </c>
      <c r="P3713" t="s">
        <v>3310</v>
      </c>
      <c r="Q3713" t="s">
        <v>3313</v>
      </c>
      <c r="R3713" t="s">
        <v>63</v>
      </c>
      <c r="T3713" t="s">
        <v>2719</v>
      </c>
      <c r="V3713" t="s">
        <v>2714</v>
      </c>
      <c r="W3713">
        <v>0.95</v>
      </c>
      <c r="X3713" t="b">
        <v>1</v>
      </c>
      <c r="Y3713" t="s">
        <v>2720</v>
      </c>
    </row>
    <row r="3714" spans="1:25" x14ac:dyDescent="0.35">
      <c r="A3714" t="s">
        <v>3312</v>
      </c>
      <c r="B3714" t="s">
        <v>1497</v>
      </c>
      <c r="C3714" t="s">
        <v>1679</v>
      </c>
      <c r="D3714">
        <v>0.57534246575342496</v>
      </c>
      <c r="E3714">
        <v>0.49445047886329802</v>
      </c>
      <c r="F3714">
        <v>0.65623445264355196</v>
      </c>
      <c r="G3714">
        <v>84</v>
      </c>
      <c r="H3714">
        <v>0.57534246575342496</v>
      </c>
      <c r="I3714">
        <v>146</v>
      </c>
      <c r="J3714" t="s">
        <v>63</v>
      </c>
      <c r="K3714" t="s">
        <v>2786</v>
      </c>
      <c r="L3714" t="s">
        <v>2805</v>
      </c>
      <c r="N3714" t="s">
        <v>3308</v>
      </c>
      <c r="O3714" t="s">
        <v>2763</v>
      </c>
      <c r="P3714" t="s">
        <v>3310</v>
      </c>
      <c r="Q3714" t="s">
        <v>3313</v>
      </c>
      <c r="R3714" t="s">
        <v>63</v>
      </c>
      <c r="T3714" t="s">
        <v>2719</v>
      </c>
      <c r="V3714" t="s">
        <v>2714</v>
      </c>
      <c r="W3714">
        <v>0.95</v>
      </c>
      <c r="X3714" t="b">
        <v>1</v>
      </c>
      <c r="Y3714" t="s">
        <v>2720</v>
      </c>
    </row>
    <row r="3715" spans="1:25" x14ac:dyDescent="0.35">
      <c r="A3715" t="s">
        <v>3312</v>
      </c>
      <c r="B3715" t="s">
        <v>1527</v>
      </c>
      <c r="C3715" t="s">
        <v>1680</v>
      </c>
      <c r="D3715">
        <v>0.27659574468085102</v>
      </c>
      <c r="E3715">
        <v>0.147573781293626</v>
      </c>
      <c r="F3715">
        <v>0.40561770806807601</v>
      </c>
      <c r="G3715">
        <v>13</v>
      </c>
      <c r="H3715">
        <v>0.27659574468085102</v>
      </c>
      <c r="I3715">
        <v>47</v>
      </c>
      <c r="J3715" t="s">
        <v>63</v>
      </c>
      <c r="K3715" t="s">
        <v>2786</v>
      </c>
      <c r="L3715" t="s">
        <v>2806</v>
      </c>
      <c r="N3715" t="s">
        <v>3308</v>
      </c>
      <c r="O3715" t="s">
        <v>2763</v>
      </c>
      <c r="P3715" t="s">
        <v>3310</v>
      </c>
      <c r="Q3715" t="s">
        <v>3313</v>
      </c>
      <c r="R3715" t="s">
        <v>63</v>
      </c>
      <c r="T3715" t="s">
        <v>2719</v>
      </c>
      <c r="V3715" t="s">
        <v>2714</v>
      </c>
      <c r="W3715">
        <v>0.95</v>
      </c>
      <c r="X3715" t="b">
        <v>1</v>
      </c>
      <c r="Y3715" t="s">
        <v>2720</v>
      </c>
    </row>
    <row r="3716" spans="1:25" x14ac:dyDescent="0.35">
      <c r="A3716" t="s">
        <v>3312</v>
      </c>
      <c r="B3716" t="s">
        <v>1497</v>
      </c>
      <c r="C3716" t="s">
        <v>1680</v>
      </c>
      <c r="D3716">
        <v>0.19178082191780799</v>
      </c>
      <c r="E3716">
        <v>0.12735053959661699</v>
      </c>
      <c r="F3716">
        <v>0.25621110423899901</v>
      </c>
      <c r="G3716">
        <v>28</v>
      </c>
      <c r="H3716">
        <v>0.19178082191780799</v>
      </c>
      <c r="I3716">
        <v>146</v>
      </c>
      <c r="J3716" t="s">
        <v>63</v>
      </c>
      <c r="K3716" t="s">
        <v>2786</v>
      </c>
      <c r="L3716" t="s">
        <v>2806</v>
      </c>
      <c r="N3716" t="s">
        <v>3308</v>
      </c>
      <c r="O3716" t="s">
        <v>2763</v>
      </c>
      <c r="P3716" t="s">
        <v>3310</v>
      </c>
      <c r="Q3716" t="s">
        <v>3313</v>
      </c>
      <c r="R3716" t="s">
        <v>63</v>
      </c>
      <c r="T3716" t="s">
        <v>2719</v>
      </c>
      <c r="V3716" t="s">
        <v>2714</v>
      </c>
      <c r="W3716">
        <v>0.95</v>
      </c>
      <c r="X3716" t="b">
        <v>1</v>
      </c>
      <c r="Y3716" t="s">
        <v>2720</v>
      </c>
    </row>
    <row r="3717" spans="1:25" x14ac:dyDescent="0.35">
      <c r="A3717" t="s">
        <v>3312</v>
      </c>
      <c r="B3717" t="s">
        <v>1527</v>
      </c>
      <c r="C3717" t="s">
        <v>1576</v>
      </c>
      <c r="D3717">
        <v>4.2553191489361701E-2</v>
      </c>
      <c r="E3717">
        <v>-1.5667018364644899E-2</v>
      </c>
      <c r="F3717">
        <v>0.100773401343368</v>
      </c>
      <c r="G3717">
        <v>2</v>
      </c>
      <c r="H3717">
        <v>4.2553191489361701E-2</v>
      </c>
      <c r="I3717">
        <v>47</v>
      </c>
      <c r="J3717" t="s">
        <v>63</v>
      </c>
      <c r="K3717" t="s">
        <v>2786</v>
      </c>
      <c r="L3717" t="s">
        <v>2807</v>
      </c>
      <c r="N3717" t="s">
        <v>3308</v>
      </c>
      <c r="O3717" t="s">
        <v>2763</v>
      </c>
      <c r="P3717" t="s">
        <v>3310</v>
      </c>
      <c r="Q3717" t="s">
        <v>3313</v>
      </c>
      <c r="R3717" t="s">
        <v>63</v>
      </c>
      <c r="T3717" t="s">
        <v>2719</v>
      </c>
      <c r="V3717" t="s">
        <v>2714</v>
      </c>
      <c r="W3717">
        <v>0.95</v>
      </c>
      <c r="X3717" t="b">
        <v>1</v>
      </c>
      <c r="Y3717" t="s">
        <v>2720</v>
      </c>
    </row>
    <row r="3718" spans="1:25" x14ac:dyDescent="0.35">
      <c r="A3718" t="s">
        <v>3312</v>
      </c>
      <c r="B3718" t="s">
        <v>1497</v>
      </c>
      <c r="C3718" t="s">
        <v>1576</v>
      </c>
      <c r="D3718">
        <v>1.3698630136986301E-2</v>
      </c>
      <c r="E3718">
        <v>-5.32381143831281E-3</v>
      </c>
      <c r="F3718">
        <v>3.2721071712285402E-2</v>
      </c>
      <c r="G3718">
        <v>2</v>
      </c>
      <c r="H3718">
        <v>1.3698630136986301E-2</v>
      </c>
      <c r="I3718">
        <v>146</v>
      </c>
      <c r="J3718" t="s">
        <v>63</v>
      </c>
      <c r="K3718" t="s">
        <v>2786</v>
      </c>
      <c r="L3718" t="s">
        <v>2807</v>
      </c>
      <c r="N3718" t="s">
        <v>3308</v>
      </c>
      <c r="O3718" t="s">
        <v>2763</v>
      </c>
      <c r="P3718" t="s">
        <v>3310</v>
      </c>
      <c r="Q3718" t="s">
        <v>3313</v>
      </c>
      <c r="R3718" t="s">
        <v>63</v>
      </c>
      <c r="T3718" t="s">
        <v>2719</v>
      </c>
      <c r="V3718" t="s">
        <v>2714</v>
      </c>
      <c r="W3718">
        <v>0.95</v>
      </c>
      <c r="X3718" t="b">
        <v>1</v>
      </c>
      <c r="Y3718" t="s">
        <v>2720</v>
      </c>
    </row>
    <row r="3719" spans="1:25" x14ac:dyDescent="0.35">
      <c r="A3719" t="s">
        <v>3312</v>
      </c>
      <c r="B3719" t="s">
        <v>1497</v>
      </c>
      <c r="C3719" t="s">
        <v>1702</v>
      </c>
      <c r="D3719">
        <v>1.3698630136986301E-2</v>
      </c>
      <c r="E3719">
        <v>-5.32381143831281E-3</v>
      </c>
      <c r="F3719">
        <v>3.2721071712285402E-2</v>
      </c>
      <c r="G3719">
        <v>2</v>
      </c>
      <c r="H3719">
        <v>1.3698630136986301E-2</v>
      </c>
      <c r="I3719">
        <v>146</v>
      </c>
      <c r="J3719" t="s">
        <v>63</v>
      </c>
      <c r="K3719" t="s">
        <v>2786</v>
      </c>
      <c r="L3719" t="s">
        <v>2832</v>
      </c>
      <c r="N3719" t="s">
        <v>3308</v>
      </c>
      <c r="O3719" t="s">
        <v>2763</v>
      </c>
      <c r="P3719" t="s">
        <v>3310</v>
      </c>
      <c r="Q3719" t="s">
        <v>3313</v>
      </c>
      <c r="R3719" t="s">
        <v>63</v>
      </c>
      <c r="T3719" t="s">
        <v>2719</v>
      </c>
      <c r="V3719" t="s">
        <v>2714</v>
      </c>
      <c r="W3719">
        <v>0.95</v>
      </c>
      <c r="X3719" t="b">
        <v>1</v>
      </c>
      <c r="Y3719" t="s">
        <v>2720</v>
      </c>
    </row>
    <row r="3720" spans="1:25" x14ac:dyDescent="0.35">
      <c r="A3720" t="s">
        <v>3312</v>
      </c>
      <c r="B3720" t="s">
        <v>1496</v>
      </c>
      <c r="C3720" t="s">
        <v>1579</v>
      </c>
      <c r="D3720">
        <v>0.51813471502590702</v>
      </c>
      <c r="E3720">
        <v>0.44701257604417299</v>
      </c>
      <c r="F3720">
        <v>0.58925685400764105</v>
      </c>
      <c r="G3720">
        <v>100</v>
      </c>
      <c r="H3720">
        <v>0.51813471502590702</v>
      </c>
      <c r="I3720">
        <v>193</v>
      </c>
      <c r="J3720" t="s">
        <v>63</v>
      </c>
      <c r="K3720" t="s">
        <v>2786</v>
      </c>
      <c r="L3720" t="s">
        <v>2800</v>
      </c>
      <c r="N3720" t="s">
        <v>3307</v>
      </c>
      <c r="O3720" t="s">
        <v>2763</v>
      </c>
      <c r="P3720" t="s">
        <v>3310</v>
      </c>
      <c r="Q3720" t="s">
        <v>3313</v>
      </c>
      <c r="R3720" t="s">
        <v>63</v>
      </c>
      <c r="T3720" t="s">
        <v>2719</v>
      </c>
      <c r="V3720" t="s">
        <v>2714</v>
      </c>
      <c r="W3720">
        <v>0.95</v>
      </c>
      <c r="X3720" t="b">
        <v>1</v>
      </c>
      <c r="Y3720" t="s">
        <v>2720</v>
      </c>
    </row>
    <row r="3721" spans="1:25" x14ac:dyDescent="0.35">
      <c r="A3721" t="s">
        <v>3312</v>
      </c>
      <c r="B3721" t="s">
        <v>1496</v>
      </c>
      <c r="C3721" t="s">
        <v>1765</v>
      </c>
      <c r="D3721">
        <v>6.7357512953367907E-2</v>
      </c>
      <c r="E3721">
        <v>3.16819147618373E-2</v>
      </c>
      <c r="F3721">
        <v>0.10303311114489801</v>
      </c>
      <c r="G3721">
        <v>13</v>
      </c>
      <c r="H3721">
        <v>6.7357512953367907E-2</v>
      </c>
      <c r="I3721">
        <v>193</v>
      </c>
      <c r="J3721" t="s">
        <v>63</v>
      </c>
      <c r="K3721" t="s">
        <v>2786</v>
      </c>
      <c r="L3721" t="s">
        <v>2802</v>
      </c>
      <c r="N3721" t="s">
        <v>3307</v>
      </c>
      <c r="O3721" t="s">
        <v>2763</v>
      </c>
      <c r="P3721" t="s">
        <v>3310</v>
      </c>
      <c r="Q3721" t="s">
        <v>3313</v>
      </c>
      <c r="R3721" t="s">
        <v>63</v>
      </c>
      <c r="T3721" t="s">
        <v>2719</v>
      </c>
      <c r="V3721" t="s">
        <v>2714</v>
      </c>
      <c r="W3721">
        <v>0.95</v>
      </c>
      <c r="X3721" t="b">
        <v>1</v>
      </c>
      <c r="Y3721" t="s">
        <v>2720</v>
      </c>
    </row>
    <row r="3722" spans="1:25" x14ac:dyDescent="0.35">
      <c r="A3722" t="s">
        <v>3312</v>
      </c>
      <c r="B3722" t="s">
        <v>1496</v>
      </c>
      <c r="C3722" t="s">
        <v>1552</v>
      </c>
      <c r="D3722">
        <v>6.7357512953367907E-2</v>
      </c>
      <c r="E3722">
        <v>3.16819147618373E-2</v>
      </c>
      <c r="F3722">
        <v>0.10303311114489801</v>
      </c>
      <c r="G3722">
        <v>13</v>
      </c>
      <c r="H3722">
        <v>6.7357512953367907E-2</v>
      </c>
      <c r="I3722">
        <v>193</v>
      </c>
      <c r="J3722" t="s">
        <v>63</v>
      </c>
      <c r="K3722" t="s">
        <v>2786</v>
      </c>
      <c r="L3722" t="s">
        <v>2803</v>
      </c>
      <c r="N3722" t="s">
        <v>3307</v>
      </c>
      <c r="O3722" t="s">
        <v>2763</v>
      </c>
      <c r="P3722" t="s">
        <v>3310</v>
      </c>
      <c r="Q3722" t="s">
        <v>3313</v>
      </c>
      <c r="R3722" t="s">
        <v>63</v>
      </c>
      <c r="T3722" t="s">
        <v>2719</v>
      </c>
      <c r="V3722" t="s">
        <v>2714</v>
      </c>
      <c r="W3722">
        <v>0.95</v>
      </c>
      <c r="X3722" t="b">
        <v>1</v>
      </c>
      <c r="Y3722" t="s">
        <v>2720</v>
      </c>
    </row>
    <row r="3723" spans="1:25" x14ac:dyDescent="0.35">
      <c r="A3723" t="s">
        <v>3312</v>
      </c>
      <c r="B3723" t="s">
        <v>1496</v>
      </c>
      <c r="C3723" t="s">
        <v>1505</v>
      </c>
      <c r="D3723">
        <v>0.65284974093264203</v>
      </c>
      <c r="E3723">
        <v>0.58508777317526495</v>
      </c>
      <c r="F3723">
        <v>0.72061170869002</v>
      </c>
      <c r="G3723">
        <v>126</v>
      </c>
      <c r="H3723">
        <v>0.65284974093264203</v>
      </c>
      <c r="I3723">
        <v>193</v>
      </c>
      <c r="J3723" t="s">
        <v>63</v>
      </c>
      <c r="K3723" t="s">
        <v>2786</v>
      </c>
      <c r="L3723" t="s">
        <v>2804</v>
      </c>
      <c r="N3723" t="s">
        <v>3307</v>
      </c>
      <c r="O3723" t="s">
        <v>2763</v>
      </c>
      <c r="P3723" t="s">
        <v>3310</v>
      </c>
      <c r="Q3723" t="s">
        <v>3313</v>
      </c>
      <c r="R3723" t="s">
        <v>63</v>
      </c>
      <c r="T3723" t="s">
        <v>2719</v>
      </c>
      <c r="V3723" t="s">
        <v>2714</v>
      </c>
      <c r="W3723">
        <v>0.95</v>
      </c>
      <c r="X3723" t="b">
        <v>1</v>
      </c>
      <c r="Y3723" t="s">
        <v>2720</v>
      </c>
    </row>
    <row r="3724" spans="1:25" x14ac:dyDescent="0.35">
      <c r="A3724" t="s">
        <v>3312</v>
      </c>
      <c r="B3724" t="s">
        <v>1496</v>
      </c>
      <c r="C3724" t="s">
        <v>1679</v>
      </c>
      <c r="D3724">
        <v>0.57512953367875697</v>
      </c>
      <c r="E3724">
        <v>0.50476857457586399</v>
      </c>
      <c r="F3724">
        <v>0.64549049278164905</v>
      </c>
      <c r="G3724">
        <v>111</v>
      </c>
      <c r="H3724">
        <v>0.57512953367875697</v>
      </c>
      <c r="I3724">
        <v>193</v>
      </c>
      <c r="J3724" t="s">
        <v>63</v>
      </c>
      <c r="K3724" t="s">
        <v>2786</v>
      </c>
      <c r="L3724" t="s">
        <v>2805</v>
      </c>
      <c r="N3724" t="s">
        <v>3307</v>
      </c>
      <c r="O3724" t="s">
        <v>2763</v>
      </c>
      <c r="P3724" t="s">
        <v>3310</v>
      </c>
      <c r="Q3724" t="s">
        <v>3313</v>
      </c>
      <c r="R3724" t="s">
        <v>63</v>
      </c>
      <c r="T3724" t="s">
        <v>2719</v>
      </c>
      <c r="V3724" t="s">
        <v>2714</v>
      </c>
      <c r="W3724">
        <v>0.95</v>
      </c>
      <c r="X3724" t="b">
        <v>1</v>
      </c>
      <c r="Y3724" t="s">
        <v>2720</v>
      </c>
    </row>
    <row r="3725" spans="1:25" x14ac:dyDescent="0.35">
      <c r="A3725" t="s">
        <v>3312</v>
      </c>
      <c r="B3725" t="s">
        <v>1496</v>
      </c>
      <c r="C3725" t="s">
        <v>1680</v>
      </c>
      <c r="D3725">
        <v>0.21243523316062199</v>
      </c>
      <c r="E3725">
        <v>0.15421458212279399</v>
      </c>
      <c r="F3725">
        <v>0.27065588419844899</v>
      </c>
      <c r="G3725">
        <v>41</v>
      </c>
      <c r="H3725">
        <v>0.21243523316062199</v>
      </c>
      <c r="I3725">
        <v>193</v>
      </c>
      <c r="J3725" t="s">
        <v>63</v>
      </c>
      <c r="K3725" t="s">
        <v>2786</v>
      </c>
      <c r="L3725" t="s">
        <v>2806</v>
      </c>
      <c r="N3725" t="s">
        <v>3307</v>
      </c>
      <c r="O3725" t="s">
        <v>2763</v>
      </c>
      <c r="P3725" t="s">
        <v>3310</v>
      </c>
      <c r="Q3725" t="s">
        <v>3313</v>
      </c>
      <c r="R3725" t="s">
        <v>63</v>
      </c>
      <c r="T3725" t="s">
        <v>2719</v>
      </c>
      <c r="V3725" t="s">
        <v>2714</v>
      </c>
      <c r="W3725">
        <v>0.95</v>
      </c>
      <c r="X3725" t="b">
        <v>1</v>
      </c>
      <c r="Y3725" t="s">
        <v>2720</v>
      </c>
    </row>
    <row r="3726" spans="1:25" x14ac:dyDescent="0.35">
      <c r="A3726" t="s">
        <v>3312</v>
      </c>
      <c r="B3726" t="s">
        <v>1496</v>
      </c>
      <c r="C3726" t="s">
        <v>1576</v>
      </c>
      <c r="D3726">
        <v>2.0725388601036301E-2</v>
      </c>
      <c r="E3726">
        <v>4.4742995973377103E-4</v>
      </c>
      <c r="F3726">
        <v>4.1003347242338797E-2</v>
      </c>
      <c r="G3726">
        <v>4</v>
      </c>
      <c r="H3726">
        <v>2.0725388601036301E-2</v>
      </c>
      <c r="I3726">
        <v>193</v>
      </c>
      <c r="J3726" t="s">
        <v>63</v>
      </c>
      <c r="K3726" t="s">
        <v>2786</v>
      </c>
      <c r="L3726" t="s">
        <v>2807</v>
      </c>
      <c r="N3726" t="s">
        <v>3307</v>
      </c>
      <c r="O3726" t="s">
        <v>2763</v>
      </c>
      <c r="P3726" t="s">
        <v>3310</v>
      </c>
      <c r="Q3726" t="s">
        <v>3313</v>
      </c>
      <c r="R3726" t="s">
        <v>63</v>
      </c>
      <c r="T3726" t="s">
        <v>2719</v>
      </c>
      <c r="V3726" t="s">
        <v>2714</v>
      </c>
      <c r="W3726">
        <v>0.95</v>
      </c>
      <c r="X3726" t="b">
        <v>1</v>
      </c>
      <c r="Y3726" t="s">
        <v>2720</v>
      </c>
    </row>
    <row r="3727" spans="1:25" x14ac:dyDescent="0.35">
      <c r="A3727" t="s">
        <v>3312</v>
      </c>
      <c r="B3727" t="s">
        <v>1496</v>
      </c>
      <c r="C3727" t="s">
        <v>1702</v>
      </c>
      <c r="D3727">
        <v>1.03626943005181E-2</v>
      </c>
      <c r="E3727">
        <v>-4.0516541571699099E-3</v>
      </c>
      <c r="F3727">
        <v>2.4777042758206198E-2</v>
      </c>
      <c r="G3727">
        <v>2</v>
      </c>
      <c r="H3727">
        <v>1.03626943005181E-2</v>
      </c>
      <c r="I3727">
        <v>193</v>
      </c>
      <c r="J3727" t="s">
        <v>63</v>
      </c>
      <c r="K3727" t="s">
        <v>2786</v>
      </c>
      <c r="L3727" t="s">
        <v>2832</v>
      </c>
      <c r="N3727" t="s">
        <v>3307</v>
      </c>
      <c r="O3727" t="s">
        <v>2763</v>
      </c>
      <c r="P3727" t="s">
        <v>3310</v>
      </c>
      <c r="Q3727" t="s">
        <v>3313</v>
      </c>
      <c r="R3727" t="s">
        <v>63</v>
      </c>
      <c r="T3727" t="s">
        <v>2719</v>
      </c>
      <c r="V3727" t="s">
        <v>2714</v>
      </c>
      <c r="W3727">
        <v>0.95</v>
      </c>
      <c r="X3727" t="b">
        <v>1</v>
      </c>
      <c r="Y3727" t="s">
        <v>2720</v>
      </c>
    </row>
    <row r="3728" spans="1:25" x14ac:dyDescent="0.35">
      <c r="A3728" t="s">
        <v>3312</v>
      </c>
      <c r="B3728" t="s">
        <v>1500</v>
      </c>
      <c r="C3728" t="s">
        <v>1579</v>
      </c>
      <c r="D3728">
        <v>0.56115107913669104</v>
      </c>
      <c r="E3728">
        <v>0.47791927334332202</v>
      </c>
      <c r="F3728">
        <v>0.64438288493006002</v>
      </c>
      <c r="G3728">
        <v>78</v>
      </c>
      <c r="H3728">
        <v>0.56115107913669104</v>
      </c>
      <c r="I3728">
        <v>139</v>
      </c>
      <c r="J3728" t="s">
        <v>63</v>
      </c>
      <c r="K3728" t="s">
        <v>2786</v>
      </c>
      <c r="L3728" t="s">
        <v>2800</v>
      </c>
      <c r="N3728" t="s">
        <v>3306</v>
      </c>
      <c r="O3728" t="s">
        <v>2763</v>
      </c>
      <c r="P3728" t="s">
        <v>3310</v>
      </c>
      <c r="Q3728" t="s">
        <v>3313</v>
      </c>
      <c r="R3728" t="s">
        <v>63</v>
      </c>
      <c r="T3728" t="s">
        <v>2719</v>
      </c>
      <c r="V3728" t="s">
        <v>2714</v>
      </c>
      <c r="W3728">
        <v>0.95</v>
      </c>
      <c r="X3728" t="b">
        <v>1</v>
      </c>
      <c r="Y3728" t="s">
        <v>2720</v>
      </c>
    </row>
    <row r="3729" spans="1:25" x14ac:dyDescent="0.35">
      <c r="A3729" t="s">
        <v>3312</v>
      </c>
      <c r="B3729" t="s">
        <v>1496</v>
      </c>
      <c r="C3729" t="s">
        <v>1579</v>
      </c>
      <c r="D3729">
        <v>0.407407407407407</v>
      </c>
      <c r="E3729">
        <v>0.27518806631905901</v>
      </c>
      <c r="F3729">
        <v>0.53962674849575598</v>
      </c>
      <c r="G3729">
        <v>22</v>
      </c>
      <c r="H3729">
        <v>0.407407407407407</v>
      </c>
      <c r="I3729">
        <v>54</v>
      </c>
      <c r="J3729" t="s">
        <v>63</v>
      </c>
      <c r="K3729" t="s">
        <v>2786</v>
      </c>
      <c r="L3729" t="s">
        <v>2800</v>
      </c>
      <c r="N3729" t="s">
        <v>3306</v>
      </c>
      <c r="O3729" t="s">
        <v>2763</v>
      </c>
      <c r="P3729" t="s">
        <v>3310</v>
      </c>
      <c r="Q3729" t="s">
        <v>3313</v>
      </c>
      <c r="R3729" t="s">
        <v>63</v>
      </c>
      <c r="T3729" t="s">
        <v>2719</v>
      </c>
      <c r="V3729" t="s">
        <v>2714</v>
      </c>
      <c r="W3729">
        <v>0.95</v>
      </c>
      <c r="X3729" t="b">
        <v>1</v>
      </c>
      <c r="Y3729" t="s">
        <v>2720</v>
      </c>
    </row>
    <row r="3730" spans="1:25" x14ac:dyDescent="0.35">
      <c r="A3730" t="s">
        <v>3312</v>
      </c>
      <c r="B3730" t="s">
        <v>1500</v>
      </c>
      <c r="C3730" t="s">
        <v>1765</v>
      </c>
      <c r="D3730">
        <v>3.5971223021582698E-2</v>
      </c>
      <c r="E3730">
        <v>4.7381655981926802E-3</v>
      </c>
      <c r="F3730">
        <v>6.72042804449728E-2</v>
      </c>
      <c r="G3730">
        <v>5</v>
      </c>
      <c r="H3730">
        <v>3.5971223021582698E-2</v>
      </c>
      <c r="I3730">
        <v>139</v>
      </c>
      <c r="J3730" t="s">
        <v>63</v>
      </c>
      <c r="K3730" t="s">
        <v>2786</v>
      </c>
      <c r="L3730" t="s">
        <v>2802</v>
      </c>
      <c r="N3730" t="s">
        <v>3306</v>
      </c>
      <c r="O3730" t="s">
        <v>2763</v>
      </c>
      <c r="P3730" t="s">
        <v>3310</v>
      </c>
      <c r="Q3730" t="s">
        <v>3313</v>
      </c>
      <c r="R3730" t="s">
        <v>63</v>
      </c>
      <c r="T3730" t="s">
        <v>2719</v>
      </c>
      <c r="V3730" t="s">
        <v>2714</v>
      </c>
      <c r="W3730">
        <v>0.95</v>
      </c>
      <c r="X3730" t="b">
        <v>1</v>
      </c>
      <c r="Y3730" t="s">
        <v>2720</v>
      </c>
    </row>
    <row r="3731" spans="1:25" x14ac:dyDescent="0.35">
      <c r="A3731" t="s">
        <v>3312</v>
      </c>
      <c r="B3731" t="s">
        <v>1496</v>
      </c>
      <c r="C3731" t="s">
        <v>1765</v>
      </c>
      <c r="D3731">
        <v>0.148148148148148</v>
      </c>
      <c r="E3731">
        <v>5.2553722479757897E-2</v>
      </c>
      <c r="F3731">
        <v>0.24374257381653799</v>
      </c>
      <c r="G3731">
        <v>8</v>
      </c>
      <c r="H3731">
        <v>0.148148148148148</v>
      </c>
      <c r="I3731">
        <v>54</v>
      </c>
      <c r="J3731" t="s">
        <v>63</v>
      </c>
      <c r="K3731" t="s">
        <v>2786</v>
      </c>
      <c r="L3731" t="s">
        <v>2802</v>
      </c>
      <c r="N3731" t="s">
        <v>3306</v>
      </c>
      <c r="O3731" t="s">
        <v>2763</v>
      </c>
      <c r="P3731" t="s">
        <v>3310</v>
      </c>
      <c r="Q3731" t="s">
        <v>3313</v>
      </c>
      <c r="R3731" t="s">
        <v>63</v>
      </c>
      <c r="T3731" t="s">
        <v>2719</v>
      </c>
      <c r="V3731" t="s">
        <v>2714</v>
      </c>
      <c r="W3731">
        <v>0.95</v>
      </c>
      <c r="X3731" t="b">
        <v>1</v>
      </c>
      <c r="Y3731" t="s">
        <v>2720</v>
      </c>
    </row>
    <row r="3732" spans="1:25" x14ac:dyDescent="0.35">
      <c r="A3732" t="s">
        <v>3312</v>
      </c>
      <c r="B3732" t="s">
        <v>1500</v>
      </c>
      <c r="C3732" t="s">
        <v>1552</v>
      </c>
      <c r="D3732">
        <v>3.5971223021582698E-2</v>
      </c>
      <c r="E3732">
        <v>4.7381655981926802E-3</v>
      </c>
      <c r="F3732">
        <v>6.72042804449728E-2</v>
      </c>
      <c r="G3732">
        <v>5</v>
      </c>
      <c r="H3732">
        <v>3.5971223021582698E-2</v>
      </c>
      <c r="I3732">
        <v>139</v>
      </c>
      <c r="J3732" t="s">
        <v>63</v>
      </c>
      <c r="K3732" t="s">
        <v>2786</v>
      </c>
      <c r="L3732" t="s">
        <v>2803</v>
      </c>
      <c r="N3732" t="s">
        <v>3306</v>
      </c>
      <c r="O3732" t="s">
        <v>2763</v>
      </c>
      <c r="P3732" t="s">
        <v>3310</v>
      </c>
      <c r="Q3732" t="s">
        <v>3313</v>
      </c>
      <c r="R3732" t="s">
        <v>63</v>
      </c>
      <c r="T3732" t="s">
        <v>2719</v>
      </c>
      <c r="V3732" t="s">
        <v>2714</v>
      </c>
      <c r="W3732">
        <v>0.95</v>
      </c>
      <c r="X3732" t="b">
        <v>1</v>
      </c>
      <c r="Y3732" t="s">
        <v>2720</v>
      </c>
    </row>
    <row r="3733" spans="1:25" x14ac:dyDescent="0.35">
      <c r="A3733" t="s">
        <v>3312</v>
      </c>
      <c r="B3733" t="s">
        <v>1496</v>
      </c>
      <c r="C3733" t="s">
        <v>1552</v>
      </c>
      <c r="D3733">
        <v>0.148148148148148</v>
      </c>
      <c r="E3733">
        <v>5.2553722479757897E-2</v>
      </c>
      <c r="F3733">
        <v>0.24374257381653799</v>
      </c>
      <c r="G3733">
        <v>8</v>
      </c>
      <c r="H3733">
        <v>0.148148148148148</v>
      </c>
      <c r="I3733">
        <v>54</v>
      </c>
      <c r="J3733" t="s">
        <v>63</v>
      </c>
      <c r="K3733" t="s">
        <v>2786</v>
      </c>
      <c r="L3733" t="s">
        <v>2803</v>
      </c>
      <c r="N3733" t="s">
        <v>3306</v>
      </c>
      <c r="O3733" t="s">
        <v>2763</v>
      </c>
      <c r="P3733" t="s">
        <v>3310</v>
      </c>
      <c r="Q3733" t="s">
        <v>3313</v>
      </c>
      <c r="R3733" t="s">
        <v>63</v>
      </c>
      <c r="T3733" t="s">
        <v>2719</v>
      </c>
      <c r="V3733" t="s">
        <v>2714</v>
      </c>
      <c r="W3733">
        <v>0.95</v>
      </c>
      <c r="X3733" t="b">
        <v>1</v>
      </c>
      <c r="Y3733" t="s">
        <v>2720</v>
      </c>
    </row>
    <row r="3734" spans="1:25" x14ac:dyDescent="0.35">
      <c r="A3734" t="s">
        <v>3312</v>
      </c>
      <c r="B3734" t="s">
        <v>1500</v>
      </c>
      <c r="C3734" t="s">
        <v>1505</v>
      </c>
      <c r="D3734">
        <v>0.72661870503597104</v>
      </c>
      <c r="E3734">
        <v>0.65186554031349597</v>
      </c>
      <c r="F3734">
        <v>0.80137186975844599</v>
      </c>
      <c r="G3734">
        <v>101</v>
      </c>
      <c r="H3734">
        <v>0.72661870503597104</v>
      </c>
      <c r="I3734">
        <v>139</v>
      </c>
      <c r="J3734" t="s">
        <v>63</v>
      </c>
      <c r="K3734" t="s">
        <v>2786</v>
      </c>
      <c r="L3734" t="s">
        <v>2804</v>
      </c>
      <c r="N3734" t="s">
        <v>3306</v>
      </c>
      <c r="O3734" t="s">
        <v>2763</v>
      </c>
      <c r="P3734" t="s">
        <v>3310</v>
      </c>
      <c r="Q3734" t="s">
        <v>3313</v>
      </c>
      <c r="R3734" t="s">
        <v>63</v>
      </c>
      <c r="T3734" t="s">
        <v>2719</v>
      </c>
      <c r="V3734" t="s">
        <v>2714</v>
      </c>
      <c r="W3734">
        <v>0.95</v>
      </c>
      <c r="X3734" t="b">
        <v>1</v>
      </c>
      <c r="Y3734" t="s">
        <v>2720</v>
      </c>
    </row>
    <row r="3735" spans="1:25" x14ac:dyDescent="0.35">
      <c r="A3735" t="s">
        <v>3312</v>
      </c>
      <c r="B3735" t="s">
        <v>1496</v>
      </c>
      <c r="C3735" t="s">
        <v>1505</v>
      </c>
      <c r="D3735">
        <v>0.46296296296296302</v>
      </c>
      <c r="E3735">
        <v>0.32878609124498498</v>
      </c>
      <c r="F3735">
        <v>0.59713983468094001</v>
      </c>
      <c r="G3735">
        <v>25</v>
      </c>
      <c r="H3735">
        <v>0.46296296296296302</v>
      </c>
      <c r="I3735">
        <v>54</v>
      </c>
      <c r="J3735" t="s">
        <v>63</v>
      </c>
      <c r="K3735" t="s">
        <v>2786</v>
      </c>
      <c r="L3735" t="s">
        <v>2804</v>
      </c>
      <c r="N3735" t="s">
        <v>3306</v>
      </c>
      <c r="O3735" t="s">
        <v>2763</v>
      </c>
      <c r="P3735" t="s">
        <v>3310</v>
      </c>
      <c r="Q3735" t="s">
        <v>3313</v>
      </c>
      <c r="R3735" t="s">
        <v>63</v>
      </c>
      <c r="T3735" t="s">
        <v>2719</v>
      </c>
      <c r="V3735" t="s">
        <v>2714</v>
      </c>
      <c r="W3735">
        <v>0.95</v>
      </c>
      <c r="X3735" t="b">
        <v>1</v>
      </c>
      <c r="Y3735" t="s">
        <v>2720</v>
      </c>
    </row>
    <row r="3736" spans="1:25" x14ac:dyDescent="0.35">
      <c r="A3736" t="s">
        <v>3312</v>
      </c>
      <c r="B3736" t="s">
        <v>1500</v>
      </c>
      <c r="C3736" t="s">
        <v>1679</v>
      </c>
      <c r="D3736">
        <v>0.61870503597122295</v>
      </c>
      <c r="E3736">
        <v>0.53724131208902104</v>
      </c>
      <c r="F3736">
        <v>0.70016875985342497</v>
      </c>
      <c r="G3736">
        <v>86</v>
      </c>
      <c r="H3736">
        <v>0.61870503597122295</v>
      </c>
      <c r="I3736">
        <v>139</v>
      </c>
      <c r="J3736" t="s">
        <v>63</v>
      </c>
      <c r="K3736" t="s">
        <v>2786</v>
      </c>
      <c r="L3736" t="s">
        <v>2805</v>
      </c>
      <c r="N3736" t="s">
        <v>3306</v>
      </c>
      <c r="O3736" t="s">
        <v>2763</v>
      </c>
      <c r="P3736" t="s">
        <v>3310</v>
      </c>
      <c r="Q3736" t="s">
        <v>3313</v>
      </c>
      <c r="R3736" t="s">
        <v>63</v>
      </c>
      <c r="T3736" t="s">
        <v>2719</v>
      </c>
      <c r="V3736" t="s">
        <v>2714</v>
      </c>
      <c r="W3736">
        <v>0.95</v>
      </c>
      <c r="X3736" t="b">
        <v>1</v>
      </c>
      <c r="Y3736" t="s">
        <v>2720</v>
      </c>
    </row>
    <row r="3737" spans="1:25" x14ac:dyDescent="0.35">
      <c r="A3737" t="s">
        <v>3312</v>
      </c>
      <c r="B3737" t="s">
        <v>1496</v>
      </c>
      <c r="C3737" t="s">
        <v>1679</v>
      </c>
      <c r="D3737">
        <v>0.46296296296296302</v>
      </c>
      <c r="E3737">
        <v>0.32878609124498498</v>
      </c>
      <c r="F3737">
        <v>0.59713983468094001</v>
      </c>
      <c r="G3737">
        <v>25</v>
      </c>
      <c r="H3737">
        <v>0.46296296296296302</v>
      </c>
      <c r="I3737">
        <v>54</v>
      </c>
      <c r="J3737" t="s">
        <v>63</v>
      </c>
      <c r="K3737" t="s">
        <v>2786</v>
      </c>
      <c r="L3737" t="s">
        <v>2805</v>
      </c>
      <c r="N3737" t="s">
        <v>3306</v>
      </c>
      <c r="O3737" t="s">
        <v>2763</v>
      </c>
      <c r="P3737" t="s">
        <v>3310</v>
      </c>
      <c r="Q3737" t="s">
        <v>3313</v>
      </c>
      <c r="R3737" t="s">
        <v>63</v>
      </c>
      <c r="T3737" t="s">
        <v>2719</v>
      </c>
      <c r="V3737" t="s">
        <v>2714</v>
      </c>
      <c r="W3737">
        <v>0.95</v>
      </c>
      <c r="X3737" t="b">
        <v>1</v>
      </c>
      <c r="Y3737" t="s">
        <v>2720</v>
      </c>
    </row>
    <row r="3738" spans="1:25" x14ac:dyDescent="0.35">
      <c r="A3738" t="s">
        <v>3312</v>
      </c>
      <c r="B3738" t="s">
        <v>1496</v>
      </c>
      <c r="C3738" t="s">
        <v>1680</v>
      </c>
      <c r="D3738">
        <v>0.75925925925925897</v>
      </c>
      <c r="E3738">
        <v>0.64421306321344296</v>
      </c>
      <c r="F3738">
        <v>0.87430545530507597</v>
      </c>
      <c r="G3738">
        <v>41</v>
      </c>
      <c r="H3738">
        <v>0.75925925925925897</v>
      </c>
      <c r="I3738">
        <v>54</v>
      </c>
      <c r="J3738" t="s">
        <v>63</v>
      </c>
      <c r="K3738" t="s">
        <v>2786</v>
      </c>
      <c r="L3738" t="s">
        <v>2806</v>
      </c>
      <c r="N3738" t="s">
        <v>3306</v>
      </c>
      <c r="O3738" t="s">
        <v>2763</v>
      </c>
      <c r="P3738" t="s">
        <v>3310</v>
      </c>
      <c r="Q3738" t="s">
        <v>3313</v>
      </c>
      <c r="R3738" t="s">
        <v>63</v>
      </c>
      <c r="T3738" t="s">
        <v>2719</v>
      </c>
      <c r="V3738" t="s">
        <v>2714</v>
      </c>
      <c r="W3738">
        <v>0.95</v>
      </c>
      <c r="X3738" t="b">
        <v>1</v>
      </c>
      <c r="Y3738" t="s">
        <v>2720</v>
      </c>
    </row>
    <row r="3739" spans="1:25" x14ac:dyDescent="0.35">
      <c r="A3739" t="s">
        <v>3312</v>
      </c>
      <c r="B3739" t="s">
        <v>1500</v>
      </c>
      <c r="C3739" t="s">
        <v>1576</v>
      </c>
      <c r="D3739">
        <v>1.4388489208633099E-2</v>
      </c>
      <c r="E3739">
        <v>-5.5849282758936199E-3</v>
      </c>
      <c r="F3739">
        <v>3.4361906693159798E-2</v>
      </c>
      <c r="G3739">
        <v>2</v>
      </c>
      <c r="H3739">
        <v>1.4388489208633099E-2</v>
      </c>
      <c r="I3739">
        <v>139</v>
      </c>
      <c r="J3739" t="s">
        <v>63</v>
      </c>
      <c r="K3739" t="s">
        <v>2786</v>
      </c>
      <c r="L3739" t="s">
        <v>2807</v>
      </c>
      <c r="N3739" t="s">
        <v>3306</v>
      </c>
      <c r="O3739" t="s">
        <v>2763</v>
      </c>
      <c r="P3739" t="s">
        <v>3310</v>
      </c>
      <c r="Q3739" t="s">
        <v>3313</v>
      </c>
      <c r="R3739" t="s">
        <v>63</v>
      </c>
      <c r="T3739" t="s">
        <v>2719</v>
      </c>
      <c r="V3739" t="s">
        <v>2714</v>
      </c>
      <c r="W3739">
        <v>0.95</v>
      </c>
      <c r="X3739" t="b">
        <v>1</v>
      </c>
      <c r="Y3739" t="s">
        <v>2720</v>
      </c>
    </row>
    <row r="3740" spans="1:25" x14ac:dyDescent="0.35">
      <c r="A3740" t="s">
        <v>3312</v>
      </c>
      <c r="B3740" t="s">
        <v>1496</v>
      </c>
      <c r="C3740" t="s">
        <v>1576</v>
      </c>
      <c r="D3740">
        <v>3.7037037037037E-2</v>
      </c>
      <c r="E3740">
        <v>-1.37818709567449E-2</v>
      </c>
      <c r="F3740">
        <v>8.7855945030819005E-2</v>
      </c>
      <c r="G3740">
        <v>2</v>
      </c>
      <c r="H3740">
        <v>3.7037037037037E-2</v>
      </c>
      <c r="I3740">
        <v>54</v>
      </c>
      <c r="J3740" t="s">
        <v>63</v>
      </c>
      <c r="K3740" t="s">
        <v>2786</v>
      </c>
      <c r="L3740" t="s">
        <v>2807</v>
      </c>
      <c r="N3740" t="s">
        <v>3306</v>
      </c>
      <c r="O3740" t="s">
        <v>2763</v>
      </c>
      <c r="P3740" t="s">
        <v>3310</v>
      </c>
      <c r="Q3740" t="s">
        <v>3313</v>
      </c>
      <c r="R3740" t="s">
        <v>63</v>
      </c>
      <c r="T3740" t="s">
        <v>2719</v>
      </c>
      <c r="V3740" t="s">
        <v>2714</v>
      </c>
      <c r="W3740">
        <v>0.95</v>
      </c>
      <c r="X3740" t="b">
        <v>1</v>
      </c>
      <c r="Y3740" t="s">
        <v>2720</v>
      </c>
    </row>
    <row r="3741" spans="1:25" x14ac:dyDescent="0.35">
      <c r="A3741" t="s">
        <v>3312</v>
      </c>
      <c r="B3741" t="s">
        <v>1496</v>
      </c>
      <c r="C3741" t="s">
        <v>1702</v>
      </c>
      <c r="D3741">
        <v>3.7037037037037E-2</v>
      </c>
      <c r="E3741">
        <v>-1.3781870956745001E-2</v>
      </c>
      <c r="F3741">
        <v>8.7855945030819005E-2</v>
      </c>
      <c r="G3741">
        <v>2</v>
      </c>
      <c r="H3741">
        <v>3.7037037037037E-2</v>
      </c>
      <c r="I3741">
        <v>54</v>
      </c>
      <c r="J3741" t="s">
        <v>63</v>
      </c>
      <c r="K3741" t="s">
        <v>2786</v>
      </c>
      <c r="L3741" t="s">
        <v>2832</v>
      </c>
      <c r="N3741" t="s">
        <v>3306</v>
      </c>
      <c r="O3741" t="s">
        <v>2763</v>
      </c>
      <c r="P3741" t="s">
        <v>3310</v>
      </c>
      <c r="Q3741" t="s">
        <v>3313</v>
      </c>
      <c r="R3741" t="s">
        <v>63</v>
      </c>
      <c r="T3741" t="s">
        <v>2719</v>
      </c>
      <c r="V3741" t="s">
        <v>2714</v>
      </c>
      <c r="W3741">
        <v>0.95</v>
      </c>
      <c r="X3741" t="b">
        <v>1</v>
      </c>
      <c r="Y3741" t="s">
        <v>2720</v>
      </c>
    </row>
    <row r="3742" spans="1:25" x14ac:dyDescent="0.35">
      <c r="A3742" t="s">
        <v>3314</v>
      </c>
      <c r="B3742" t="s">
        <v>2714</v>
      </c>
      <c r="C3742" t="s">
        <v>1766</v>
      </c>
      <c r="D3742">
        <v>0.101694915254237</v>
      </c>
      <c r="E3742">
        <v>2.2728321955838099E-2</v>
      </c>
      <c r="F3742">
        <v>0.18066150855263599</v>
      </c>
      <c r="G3742">
        <v>6</v>
      </c>
      <c r="H3742">
        <v>0.101694915254237</v>
      </c>
      <c r="I3742">
        <v>59</v>
      </c>
      <c r="J3742" t="s">
        <v>87</v>
      </c>
      <c r="K3742" t="s">
        <v>2786</v>
      </c>
      <c r="L3742" t="s">
        <v>2809</v>
      </c>
      <c r="N3742" t="s">
        <v>2714</v>
      </c>
      <c r="O3742" t="s">
        <v>2763</v>
      </c>
      <c r="P3742" t="s">
        <v>3310</v>
      </c>
      <c r="Q3742" t="s">
        <v>3315</v>
      </c>
      <c r="R3742" t="s">
        <v>87</v>
      </c>
      <c r="T3742" t="s">
        <v>2719</v>
      </c>
      <c r="V3742" t="s">
        <v>2714</v>
      </c>
      <c r="W3742">
        <v>0.95</v>
      </c>
      <c r="X3742" t="b">
        <v>1</v>
      </c>
      <c r="Y3742" t="s">
        <v>2720</v>
      </c>
    </row>
    <row r="3743" spans="1:25" x14ac:dyDescent="0.35">
      <c r="A3743" t="s">
        <v>3314</v>
      </c>
      <c r="B3743" t="s">
        <v>2714</v>
      </c>
      <c r="C3743" t="s">
        <v>1553</v>
      </c>
      <c r="D3743">
        <v>0.38983050847457601</v>
      </c>
      <c r="E3743">
        <v>0.26240833435149802</v>
      </c>
      <c r="F3743">
        <v>0.517252682597655</v>
      </c>
      <c r="G3743">
        <v>23</v>
      </c>
      <c r="H3743">
        <v>0.38983050847457601</v>
      </c>
      <c r="I3743">
        <v>59</v>
      </c>
      <c r="J3743" t="s">
        <v>87</v>
      </c>
      <c r="K3743" t="s">
        <v>2786</v>
      </c>
      <c r="L3743" t="s">
        <v>2945</v>
      </c>
      <c r="N3743" t="s">
        <v>2714</v>
      </c>
      <c r="O3743" t="s">
        <v>2763</v>
      </c>
      <c r="P3743" t="s">
        <v>3310</v>
      </c>
      <c r="Q3743" t="s">
        <v>3315</v>
      </c>
      <c r="R3743" t="s">
        <v>87</v>
      </c>
      <c r="T3743" t="s">
        <v>2719</v>
      </c>
      <c r="V3743" t="s">
        <v>2714</v>
      </c>
      <c r="W3743">
        <v>0.95</v>
      </c>
      <c r="X3743" t="b">
        <v>1</v>
      </c>
      <c r="Y3743" t="s">
        <v>2720</v>
      </c>
    </row>
    <row r="3744" spans="1:25" x14ac:dyDescent="0.35">
      <c r="A3744" t="s">
        <v>3314</v>
      </c>
      <c r="B3744" t="s">
        <v>2714</v>
      </c>
      <c r="C3744" t="s">
        <v>2879</v>
      </c>
      <c r="D3744">
        <v>6.7796610169491497E-2</v>
      </c>
      <c r="E3744">
        <v>2.1153944192168601E-3</v>
      </c>
      <c r="F3744">
        <v>0.13347782591976601</v>
      </c>
      <c r="G3744">
        <v>4</v>
      </c>
      <c r="H3744">
        <v>6.7796610169491497E-2</v>
      </c>
      <c r="I3744">
        <v>59</v>
      </c>
      <c r="J3744" t="s">
        <v>87</v>
      </c>
      <c r="K3744" t="s">
        <v>2786</v>
      </c>
      <c r="L3744" t="s">
        <v>3316</v>
      </c>
      <c r="N3744" t="s">
        <v>2714</v>
      </c>
      <c r="O3744" t="s">
        <v>2763</v>
      </c>
      <c r="P3744" t="s">
        <v>3310</v>
      </c>
      <c r="Q3744" t="s">
        <v>3315</v>
      </c>
      <c r="R3744" t="s">
        <v>87</v>
      </c>
      <c r="T3744" t="s">
        <v>2719</v>
      </c>
      <c r="V3744" t="s">
        <v>2714</v>
      </c>
      <c r="W3744">
        <v>0.95</v>
      </c>
      <c r="X3744" t="b">
        <v>1</v>
      </c>
      <c r="Y3744" t="s">
        <v>2720</v>
      </c>
    </row>
    <row r="3745" spans="1:25" x14ac:dyDescent="0.35">
      <c r="A3745" t="s">
        <v>3314</v>
      </c>
      <c r="B3745" t="s">
        <v>2714</v>
      </c>
      <c r="C3745" t="s">
        <v>3317</v>
      </c>
      <c r="D3745">
        <v>0.169491525423729</v>
      </c>
      <c r="E3745">
        <v>7.1468549680267099E-2</v>
      </c>
      <c r="F3745">
        <v>0.267514501167191</v>
      </c>
      <c r="G3745">
        <v>10</v>
      </c>
      <c r="H3745">
        <v>0.169491525423729</v>
      </c>
      <c r="I3745">
        <v>59</v>
      </c>
      <c r="J3745" t="s">
        <v>87</v>
      </c>
      <c r="K3745" t="s">
        <v>2786</v>
      </c>
      <c r="L3745" t="s">
        <v>3318</v>
      </c>
      <c r="N3745" t="s">
        <v>2714</v>
      </c>
      <c r="O3745" t="s">
        <v>2763</v>
      </c>
      <c r="P3745" t="s">
        <v>3310</v>
      </c>
      <c r="Q3745" t="s">
        <v>3315</v>
      </c>
      <c r="R3745" t="s">
        <v>87</v>
      </c>
      <c r="T3745" t="s">
        <v>2719</v>
      </c>
      <c r="V3745" t="s">
        <v>2714</v>
      </c>
      <c r="W3745">
        <v>0.95</v>
      </c>
      <c r="X3745" t="b">
        <v>1</v>
      </c>
      <c r="Y3745" t="s">
        <v>2720</v>
      </c>
    </row>
    <row r="3746" spans="1:25" x14ac:dyDescent="0.35">
      <c r="A3746" t="s">
        <v>3314</v>
      </c>
      <c r="B3746" t="s">
        <v>2714</v>
      </c>
      <c r="C3746" t="s">
        <v>1681</v>
      </c>
      <c r="D3746">
        <v>0.186440677966102</v>
      </c>
      <c r="E3746">
        <v>8.4687776062313605E-2</v>
      </c>
      <c r="F3746">
        <v>0.28819357986989003</v>
      </c>
      <c r="G3746">
        <v>11</v>
      </c>
      <c r="H3746">
        <v>0.186440677966102</v>
      </c>
      <c r="I3746">
        <v>59</v>
      </c>
      <c r="J3746" t="s">
        <v>87</v>
      </c>
      <c r="K3746" t="s">
        <v>2786</v>
      </c>
      <c r="L3746" t="s">
        <v>2813</v>
      </c>
      <c r="N3746" t="s">
        <v>2714</v>
      </c>
      <c r="O3746" t="s">
        <v>2763</v>
      </c>
      <c r="P3746" t="s">
        <v>3310</v>
      </c>
      <c r="Q3746" t="s">
        <v>3315</v>
      </c>
      <c r="R3746" t="s">
        <v>87</v>
      </c>
      <c r="T3746" t="s">
        <v>2719</v>
      </c>
      <c r="V3746" t="s">
        <v>2714</v>
      </c>
      <c r="W3746">
        <v>0.95</v>
      </c>
      <c r="X3746" t="b">
        <v>1</v>
      </c>
      <c r="Y3746" t="s">
        <v>2720</v>
      </c>
    </row>
    <row r="3747" spans="1:25" x14ac:dyDescent="0.35">
      <c r="A3747" t="s">
        <v>3314</v>
      </c>
      <c r="B3747" t="s">
        <v>2714</v>
      </c>
      <c r="C3747" t="s">
        <v>1914</v>
      </c>
      <c r="D3747">
        <v>0.47457627118644102</v>
      </c>
      <c r="E3747">
        <v>0.34411256698776299</v>
      </c>
      <c r="F3747">
        <v>0.605039975385119</v>
      </c>
      <c r="G3747">
        <v>28</v>
      </c>
      <c r="H3747">
        <v>0.47457627118644102</v>
      </c>
      <c r="I3747">
        <v>59</v>
      </c>
      <c r="J3747" t="s">
        <v>87</v>
      </c>
      <c r="K3747" t="s">
        <v>2786</v>
      </c>
      <c r="L3747" t="s">
        <v>2814</v>
      </c>
      <c r="N3747" t="s">
        <v>2714</v>
      </c>
      <c r="O3747" t="s">
        <v>2763</v>
      </c>
      <c r="P3747" t="s">
        <v>3310</v>
      </c>
      <c r="Q3747" t="s">
        <v>3315</v>
      </c>
      <c r="R3747" t="s">
        <v>87</v>
      </c>
      <c r="T3747" t="s">
        <v>2719</v>
      </c>
      <c r="V3747" t="s">
        <v>2714</v>
      </c>
      <c r="W3747">
        <v>0.95</v>
      </c>
      <c r="X3747" t="b">
        <v>1</v>
      </c>
      <c r="Y3747" t="s">
        <v>2720</v>
      </c>
    </row>
    <row r="3748" spans="1:25" x14ac:dyDescent="0.35">
      <c r="A3748" t="s">
        <v>3319</v>
      </c>
      <c r="B3748" t="s">
        <v>2714</v>
      </c>
      <c r="C3748" t="s">
        <v>1766</v>
      </c>
      <c r="D3748">
        <v>9.2592592592592601E-2</v>
      </c>
      <c r="E3748">
        <v>1.32742896608158E-2</v>
      </c>
      <c r="F3748">
        <v>0.171910895524369</v>
      </c>
      <c r="G3748">
        <v>5</v>
      </c>
      <c r="H3748">
        <v>9.2592592592592601E-2</v>
      </c>
      <c r="I3748">
        <v>54</v>
      </c>
      <c r="J3748" t="s">
        <v>77</v>
      </c>
      <c r="K3748" t="s">
        <v>2786</v>
      </c>
      <c r="L3748" t="s">
        <v>2809</v>
      </c>
      <c r="N3748" t="s">
        <v>2714</v>
      </c>
      <c r="O3748" t="s">
        <v>2763</v>
      </c>
      <c r="P3748" t="s">
        <v>3310</v>
      </c>
      <c r="Q3748" t="s">
        <v>3320</v>
      </c>
      <c r="R3748" t="s">
        <v>77</v>
      </c>
      <c r="T3748" t="s">
        <v>2719</v>
      </c>
      <c r="V3748" t="s">
        <v>2714</v>
      </c>
      <c r="W3748">
        <v>0.95</v>
      </c>
      <c r="X3748" t="b">
        <v>1</v>
      </c>
      <c r="Y3748" t="s">
        <v>2720</v>
      </c>
    </row>
    <row r="3749" spans="1:25" x14ac:dyDescent="0.35">
      <c r="A3749" t="s">
        <v>3319</v>
      </c>
      <c r="B3749" t="s">
        <v>2714</v>
      </c>
      <c r="C3749" t="s">
        <v>1553</v>
      </c>
      <c r="D3749">
        <v>0.407407407407407</v>
      </c>
      <c r="E3749">
        <v>0.27295248667560401</v>
      </c>
      <c r="F3749">
        <v>0.54186232813921098</v>
      </c>
      <c r="G3749">
        <v>22</v>
      </c>
      <c r="H3749">
        <v>0.407407407407407</v>
      </c>
      <c r="I3749">
        <v>54</v>
      </c>
      <c r="J3749" t="s">
        <v>77</v>
      </c>
      <c r="K3749" t="s">
        <v>2786</v>
      </c>
      <c r="L3749" t="s">
        <v>2945</v>
      </c>
      <c r="N3749" t="s">
        <v>2714</v>
      </c>
      <c r="O3749" t="s">
        <v>2763</v>
      </c>
      <c r="P3749" t="s">
        <v>3310</v>
      </c>
      <c r="Q3749" t="s">
        <v>3320</v>
      </c>
      <c r="R3749" t="s">
        <v>77</v>
      </c>
      <c r="T3749" t="s">
        <v>2719</v>
      </c>
      <c r="V3749" t="s">
        <v>2714</v>
      </c>
      <c r="W3749">
        <v>0.95</v>
      </c>
      <c r="X3749" t="b">
        <v>1</v>
      </c>
      <c r="Y3749" t="s">
        <v>2720</v>
      </c>
    </row>
    <row r="3750" spans="1:25" x14ac:dyDescent="0.35">
      <c r="A3750" t="s">
        <v>3319</v>
      </c>
      <c r="B3750" t="s">
        <v>2714</v>
      </c>
      <c r="C3750" t="s">
        <v>2879</v>
      </c>
      <c r="D3750">
        <v>7.4074074074074098E-2</v>
      </c>
      <c r="E3750">
        <v>2.40936053018097E-3</v>
      </c>
      <c r="F3750">
        <v>0.14573878761796699</v>
      </c>
      <c r="G3750">
        <v>4</v>
      </c>
      <c r="H3750">
        <v>7.4074074074074098E-2</v>
      </c>
      <c r="I3750">
        <v>54</v>
      </c>
      <c r="J3750" t="s">
        <v>77</v>
      </c>
      <c r="K3750" t="s">
        <v>2786</v>
      </c>
      <c r="L3750" t="s">
        <v>3316</v>
      </c>
      <c r="N3750" t="s">
        <v>2714</v>
      </c>
      <c r="O3750" t="s">
        <v>2763</v>
      </c>
      <c r="P3750" t="s">
        <v>3310</v>
      </c>
      <c r="Q3750" t="s">
        <v>3320</v>
      </c>
      <c r="R3750" t="s">
        <v>77</v>
      </c>
      <c r="T3750" t="s">
        <v>2719</v>
      </c>
      <c r="V3750" t="s">
        <v>2714</v>
      </c>
      <c r="W3750">
        <v>0.95</v>
      </c>
      <c r="X3750" t="b">
        <v>1</v>
      </c>
      <c r="Y3750" t="s">
        <v>2720</v>
      </c>
    </row>
    <row r="3751" spans="1:25" x14ac:dyDescent="0.35">
      <c r="A3751" t="s">
        <v>3319</v>
      </c>
      <c r="B3751" t="s">
        <v>2714</v>
      </c>
      <c r="C3751" t="s">
        <v>3317</v>
      </c>
      <c r="D3751">
        <v>0.18518518518518501</v>
      </c>
      <c r="E3751">
        <v>7.8889237152712399E-2</v>
      </c>
      <c r="F3751">
        <v>0.29148113321765801</v>
      </c>
      <c r="G3751">
        <v>10</v>
      </c>
      <c r="H3751">
        <v>0.18518518518518501</v>
      </c>
      <c r="I3751">
        <v>54</v>
      </c>
      <c r="J3751" t="s">
        <v>77</v>
      </c>
      <c r="K3751" t="s">
        <v>2786</v>
      </c>
      <c r="L3751" t="s">
        <v>3318</v>
      </c>
      <c r="N3751" t="s">
        <v>2714</v>
      </c>
      <c r="O3751" t="s">
        <v>2763</v>
      </c>
      <c r="P3751" t="s">
        <v>3310</v>
      </c>
      <c r="Q3751" t="s">
        <v>3320</v>
      </c>
      <c r="R3751" t="s">
        <v>77</v>
      </c>
      <c r="T3751" t="s">
        <v>2719</v>
      </c>
      <c r="V3751" t="s">
        <v>2714</v>
      </c>
      <c r="W3751">
        <v>0.95</v>
      </c>
      <c r="X3751" t="b">
        <v>1</v>
      </c>
      <c r="Y3751" t="s">
        <v>2720</v>
      </c>
    </row>
    <row r="3752" spans="1:25" x14ac:dyDescent="0.35">
      <c r="A3752" t="s">
        <v>3319</v>
      </c>
      <c r="B3752" t="s">
        <v>2714</v>
      </c>
      <c r="C3752" t="s">
        <v>1681</v>
      </c>
      <c r="D3752">
        <v>0.18518518518518501</v>
      </c>
      <c r="E3752">
        <v>7.8889237152712399E-2</v>
      </c>
      <c r="F3752">
        <v>0.29148113321765801</v>
      </c>
      <c r="G3752">
        <v>10</v>
      </c>
      <c r="H3752">
        <v>0.18518518518518501</v>
      </c>
      <c r="I3752">
        <v>54</v>
      </c>
      <c r="J3752" t="s">
        <v>77</v>
      </c>
      <c r="K3752" t="s">
        <v>2786</v>
      </c>
      <c r="L3752" t="s">
        <v>2813</v>
      </c>
      <c r="N3752" t="s">
        <v>2714</v>
      </c>
      <c r="O3752" t="s">
        <v>2763</v>
      </c>
      <c r="P3752" t="s">
        <v>3310</v>
      </c>
      <c r="Q3752" t="s">
        <v>3320</v>
      </c>
      <c r="R3752" t="s">
        <v>77</v>
      </c>
      <c r="T3752" t="s">
        <v>2719</v>
      </c>
      <c r="V3752" t="s">
        <v>2714</v>
      </c>
      <c r="W3752">
        <v>0.95</v>
      </c>
      <c r="X3752" t="b">
        <v>1</v>
      </c>
      <c r="Y3752" t="s">
        <v>2720</v>
      </c>
    </row>
    <row r="3753" spans="1:25" x14ac:dyDescent="0.35">
      <c r="A3753" t="s">
        <v>3319</v>
      </c>
      <c r="B3753" t="s">
        <v>2714</v>
      </c>
      <c r="C3753" t="s">
        <v>1914</v>
      </c>
      <c r="D3753">
        <v>0.48148148148148101</v>
      </c>
      <c r="E3753">
        <v>0.34475392226580998</v>
      </c>
      <c r="F3753">
        <v>0.61820904069715299</v>
      </c>
      <c r="G3753">
        <v>26</v>
      </c>
      <c r="H3753">
        <v>0.48148148148148101</v>
      </c>
      <c r="I3753">
        <v>54</v>
      </c>
      <c r="J3753" t="s">
        <v>77</v>
      </c>
      <c r="K3753" t="s">
        <v>2786</v>
      </c>
      <c r="L3753" t="s">
        <v>2814</v>
      </c>
      <c r="N3753" t="s">
        <v>2714</v>
      </c>
      <c r="O3753" t="s">
        <v>2763</v>
      </c>
      <c r="P3753" t="s">
        <v>3310</v>
      </c>
      <c r="Q3753" t="s">
        <v>3320</v>
      </c>
      <c r="R3753" t="s">
        <v>77</v>
      </c>
      <c r="T3753" t="s">
        <v>2719</v>
      </c>
      <c r="V3753" t="s">
        <v>2714</v>
      </c>
      <c r="W3753">
        <v>0.95</v>
      </c>
      <c r="X3753" t="b">
        <v>1</v>
      </c>
      <c r="Y3753" t="s">
        <v>2720</v>
      </c>
    </row>
    <row r="3754" spans="1:25" x14ac:dyDescent="0.35">
      <c r="A3754" t="s">
        <v>3314</v>
      </c>
      <c r="B3754" t="s">
        <v>1498</v>
      </c>
      <c r="C3754" t="s">
        <v>1766</v>
      </c>
      <c r="D3754">
        <v>0.11764705882352899</v>
      </c>
      <c r="E3754">
        <v>-3.9170650335968199E-2</v>
      </c>
      <c r="F3754">
        <v>0.27446476798302699</v>
      </c>
      <c r="G3754">
        <v>2</v>
      </c>
      <c r="H3754">
        <v>0.11764705882352899</v>
      </c>
      <c r="I3754">
        <v>17</v>
      </c>
      <c r="J3754" t="s">
        <v>87</v>
      </c>
      <c r="K3754" t="s">
        <v>2786</v>
      </c>
      <c r="L3754" t="s">
        <v>2809</v>
      </c>
      <c r="N3754" t="s">
        <v>3303</v>
      </c>
      <c r="O3754" t="s">
        <v>2763</v>
      </c>
      <c r="P3754" t="s">
        <v>3310</v>
      </c>
      <c r="Q3754" t="s">
        <v>3315</v>
      </c>
      <c r="R3754" t="s">
        <v>87</v>
      </c>
      <c r="T3754" t="s">
        <v>2719</v>
      </c>
      <c r="V3754" t="s">
        <v>2714</v>
      </c>
      <c r="W3754">
        <v>0.95</v>
      </c>
      <c r="X3754" t="b">
        <v>1</v>
      </c>
      <c r="Y3754" t="s">
        <v>2720</v>
      </c>
    </row>
    <row r="3755" spans="1:25" x14ac:dyDescent="0.35">
      <c r="A3755" t="s">
        <v>3314</v>
      </c>
      <c r="B3755" t="s">
        <v>1528</v>
      </c>
      <c r="C3755" t="s">
        <v>1766</v>
      </c>
      <c r="D3755">
        <v>9.5238095238095205E-2</v>
      </c>
      <c r="E3755">
        <v>4.3398041715671902E-3</v>
      </c>
      <c r="F3755">
        <v>0.18613638630462301</v>
      </c>
      <c r="G3755">
        <v>4</v>
      </c>
      <c r="H3755">
        <v>9.5238095238095205E-2</v>
      </c>
      <c r="I3755">
        <v>42</v>
      </c>
      <c r="J3755" t="s">
        <v>87</v>
      </c>
      <c r="K3755" t="s">
        <v>2786</v>
      </c>
      <c r="L3755" t="s">
        <v>2809</v>
      </c>
      <c r="N3755" t="s">
        <v>3303</v>
      </c>
      <c r="O3755" t="s">
        <v>2763</v>
      </c>
      <c r="P3755" t="s">
        <v>3310</v>
      </c>
      <c r="Q3755" t="s">
        <v>3315</v>
      </c>
      <c r="R3755" t="s">
        <v>87</v>
      </c>
      <c r="T3755" t="s">
        <v>2719</v>
      </c>
      <c r="V3755" t="s">
        <v>2714</v>
      </c>
      <c r="W3755">
        <v>0.95</v>
      </c>
      <c r="X3755" t="b">
        <v>1</v>
      </c>
      <c r="Y3755" t="s">
        <v>2720</v>
      </c>
    </row>
    <row r="3756" spans="1:25" x14ac:dyDescent="0.35">
      <c r="A3756" t="s">
        <v>3314</v>
      </c>
      <c r="B3756" t="s">
        <v>1498</v>
      </c>
      <c r="C3756" t="s">
        <v>1553</v>
      </c>
      <c r="D3756">
        <v>0.41176470588235298</v>
      </c>
      <c r="E3756">
        <v>0.172221698371364</v>
      </c>
      <c r="F3756">
        <v>0.65130771339334204</v>
      </c>
      <c r="G3756">
        <v>7</v>
      </c>
      <c r="H3756">
        <v>0.41176470588235298</v>
      </c>
      <c r="I3756">
        <v>17</v>
      </c>
      <c r="J3756" t="s">
        <v>87</v>
      </c>
      <c r="K3756" t="s">
        <v>2786</v>
      </c>
      <c r="L3756" t="s">
        <v>2945</v>
      </c>
      <c r="N3756" t="s">
        <v>3303</v>
      </c>
      <c r="O3756" t="s">
        <v>2763</v>
      </c>
      <c r="P3756" t="s">
        <v>3310</v>
      </c>
      <c r="Q3756" t="s">
        <v>3315</v>
      </c>
      <c r="R3756" t="s">
        <v>87</v>
      </c>
      <c r="T3756" t="s">
        <v>2719</v>
      </c>
      <c r="V3756" t="s">
        <v>2714</v>
      </c>
      <c r="W3756">
        <v>0.95</v>
      </c>
      <c r="X3756" t="b">
        <v>1</v>
      </c>
      <c r="Y3756" t="s">
        <v>2720</v>
      </c>
    </row>
    <row r="3757" spans="1:25" x14ac:dyDescent="0.35">
      <c r="A3757" t="s">
        <v>3314</v>
      </c>
      <c r="B3757" t="s">
        <v>1528</v>
      </c>
      <c r="C3757" t="s">
        <v>1553</v>
      </c>
      <c r="D3757">
        <v>0.38095238095238099</v>
      </c>
      <c r="E3757">
        <v>0.230575667228341</v>
      </c>
      <c r="F3757">
        <v>0.53132909467642098</v>
      </c>
      <c r="G3757">
        <v>16</v>
      </c>
      <c r="H3757">
        <v>0.38095238095238099</v>
      </c>
      <c r="I3757">
        <v>42</v>
      </c>
      <c r="J3757" t="s">
        <v>87</v>
      </c>
      <c r="K3757" t="s">
        <v>2786</v>
      </c>
      <c r="L3757" t="s">
        <v>2945</v>
      </c>
      <c r="N3757" t="s">
        <v>3303</v>
      </c>
      <c r="O3757" t="s">
        <v>2763</v>
      </c>
      <c r="P3757" t="s">
        <v>3310</v>
      </c>
      <c r="Q3757" t="s">
        <v>3315</v>
      </c>
      <c r="R3757" t="s">
        <v>87</v>
      </c>
      <c r="T3757" t="s">
        <v>2719</v>
      </c>
      <c r="V3757" t="s">
        <v>2714</v>
      </c>
      <c r="W3757">
        <v>0.95</v>
      </c>
      <c r="X3757" t="b">
        <v>1</v>
      </c>
      <c r="Y3757" t="s">
        <v>2720</v>
      </c>
    </row>
    <row r="3758" spans="1:25" x14ac:dyDescent="0.35">
      <c r="A3758" t="s">
        <v>3314</v>
      </c>
      <c r="B3758" t="s">
        <v>1498</v>
      </c>
      <c r="C3758" t="s">
        <v>2879</v>
      </c>
      <c r="D3758">
        <v>0.11764705882352899</v>
      </c>
      <c r="E3758">
        <v>-3.9170650335968102E-2</v>
      </c>
      <c r="F3758">
        <v>0.27446476798302699</v>
      </c>
      <c r="G3758">
        <v>2</v>
      </c>
      <c r="H3758">
        <v>0.11764705882352899</v>
      </c>
      <c r="I3758">
        <v>17</v>
      </c>
      <c r="J3758" t="s">
        <v>87</v>
      </c>
      <c r="K3758" t="s">
        <v>2786</v>
      </c>
      <c r="L3758" t="s">
        <v>3316</v>
      </c>
      <c r="N3758" t="s">
        <v>3303</v>
      </c>
      <c r="O3758" t="s">
        <v>2763</v>
      </c>
      <c r="P3758" t="s">
        <v>3310</v>
      </c>
      <c r="Q3758" t="s">
        <v>3315</v>
      </c>
      <c r="R3758" t="s">
        <v>87</v>
      </c>
      <c r="T3758" t="s">
        <v>2719</v>
      </c>
      <c r="V3758" t="s">
        <v>2714</v>
      </c>
      <c r="W3758">
        <v>0.95</v>
      </c>
      <c r="X3758" t="b">
        <v>1</v>
      </c>
      <c r="Y3758" t="s">
        <v>2720</v>
      </c>
    </row>
    <row r="3759" spans="1:25" x14ac:dyDescent="0.35">
      <c r="A3759" t="s">
        <v>3314</v>
      </c>
      <c r="B3759" t="s">
        <v>1528</v>
      </c>
      <c r="C3759" t="s">
        <v>2879</v>
      </c>
      <c r="D3759">
        <v>4.7619047619047603E-2</v>
      </c>
      <c r="E3759">
        <v>-1.83255037253055E-2</v>
      </c>
      <c r="F3759">
        <v>0.113563598963401</v>
      </c>
      <c r="G3759">
        <v>2</v>
      </c>
      <c r="H3759">
        <v>4.7619047619047603E-2</v>
      </c>
      <c r="I3759">
        <v>42</v>
      </c>
      <c r="J3759" t="s">
        <v>87</v>
      </c>
      <c r="K3759" t="s">
        <v>2786</v>
      </c>
      <c r="L3759" t="s">
        <v>3316</v>
      </c>
      <c r="N3759" t="s">
        <v>3303</v>
      </c>
      <c r="O3759" t="s">
        <v>2763</v>
      </c>
      <c r="P3759" t="s">
        <v>3310</v>
      </c>
      <c r="Q3759" t="s">
        <v>3315</v>
      </c>
      <c r="R3759" t="s">
        <v>87</v>
      </c>
      <c r="T3759" t="s">
        <v>2719</v>
      </c>
      <c r="V3759" t="s">
        <v>2714</v>
      </c>
      <c r="W3759">
        <v>0.95</v>
      </c>
      <c r="X3759" t="b">
        <v>1</v>
      </c>
      <c r="Y3759" t="s">
        <v>2720</v>
      </c>
    </row>
    <row r="3760" spans="1:25" x14ac:dyDescent="0.35">
      <c r="A3760" t="s">
        <v>3314</v>
      </c>
      <c r="B3760" t="s">
        <v>1498</v>
      </c>
      <c r="C3760" t="s">
        <v>3317</v>
      </c>
      <c r="D3760">
        <v>5.8823529411764698E-2</v>
      </c>
      <c r="E3760">
        <v>-5.5699932885490397E-2</v>
      </c>
      <c r="F3760">
        <v>0.17334699170901999</v>
      </c>
      <c r="G3760">
        <v>1</v>
      </c>
      <c r="H3760">
        <v>5.8823529411764698E-2</v>
      </c>
      <c r="I3760">
        <v>17</v>
      </c>
      <c r="J3760" t="s">
        <v>87</v>
      </c>
      <c r="K3760" t="s">
        <v>2786</v>
      </c>
      <c r="L3760" t="s">
        <v>3318</v>
      </c>
      <c r="N3760" t="s">
        <v>3303</v>
      </c>
      <c r="O3760" t="s">
        <v>2763</v>
      </c>
      <c r="P3760" t="s">
        <v>3310</v>
      </c>
      <c r="Q3760" t="s">
        <v>3315</v>
      </c>
      <c r="R3760" t="s">
        <v>87</v>
      </c>
      <c r="T3760" t="s">
        <v>2719</v>
      </c>
      <c r="V3760" t="s">
        <v>2714</v>
      </c>
      <c r="W3760">
        <v>0.95</v>
      </c>
      <c r="X3760" t="b">
        <v>1</v>
      </c>
      <c r="Y3760" t="s">
        <v>2720</v>
      </c>
    </row>
    <row r="3761" spans="1:25" x14ac:dyDescent="0.35">
      <c r="A3761" t="s">
        <v>3314</v>
      </c>
      <c r="B3761" t="s">
        <v>1528</v>
      </c>
      <c r="C3761" t="s">
        <v>3317</v>
      </c>
      <c r="D3761">
        <v>0.214285714285714</v>
      </c>
      <c r="E3761">
        <v>8.7224749388623193E-2</v>
      </c>
      <c r="F3761">
        <v>0.34134667918280498</v>
      </c>
      <c r="G3761">
        <v>9</v>
      </c>
      <c r="H3761">
        <v>0.214285714285714</v>
      </c>
      <c r="I3761">
        <v>42</v>
      </c>
      <c r="J3761" t="s">
        <v>87</v>
      </c>
      <c r="K3761" t="s">
        <v>2786</v>
      </c>
      <c r="L3761" t="s">
        <v>3318</v>
      </c>
      <c r="N3761" t="s">
        <v>3303</v>
      </c>
      <c r="O3761" t="s">
        <v>2763</v>
      </c>
      <c r="P3761" t="s">
        <v>3310</v>
      </c>
      <c r="Q3761" t="s">
        <v>3315</v>
      </c>
      <c r="R3761" t="s">
        <v>87</v>
      </c>
      <c r="T3761" t="s">
        <v>2719</v>
      </c>
      <c r="V3761" t="s">
        <v>2714</v>
      </c>
      <c r="W3761">
        <v>0.95</v>
      </c>
      <c r="X3761" t="b">
        <v>1</v>
      </c>
      <c r="Y3761" t="s">
        <v>2720</v>
      </c>
    </row>
    <row r="3762" spans="1:25" x14ac:dyDescent="0.35">
      <c r="A3762" t="s">
        <v>3314</v>
      </c>
      <c r="B3762" t="s">
        <v>1498</v>
      </c>
      <c r="C3762" t="s">
        <v>1681</v>
      </c>
      <c r="D3762">
        <v>0.17647058823529399</v>
      </c>
      <c r="E3762">
        <v>-9.0786275228057194E-3</v>
      </c>
      <c r="F3762">
        <v>0.36201980399339401</v>
      </c>
      <c r="G3762">
        <v>3</v>
      </c>
      <c r="H3762">
        <v>0.17647058823529399</v>
      </c>
      <c r="I3762">
        <v>17</v>
      </c>
      <c r="J3762" t="s">
        <v>87</v>
      </c>
      <c r="K3762" t="s">
        <v>2786</v>
      </c>
      <c r="L3762" t="s">
        <v>2813</v>
      </c>
      <c r="N3762" t="s">
        <v>3303</v>
      </c>
      <c r="O3762" t="s">
        <v>2763</v>
      </c>
      <c r="P3762" t="s">
        <v>3310</v>
      </c>
      <c r="Q3762" t="s">
        <v>3315</v>
      </c>
      <c r="R3762" t="s">
        <v>87</v>
      </c>
      <c r="T3762" t="s">
        <v>2719</v>
      </c>
      <c r="V3762" t="s">
        <v>2714</v>
      </c>
      <c r="W3762">
        <v>0.95</v>
      </c>
      <c r="X3762" t="b">
        <v>1</v>
      </c>
      <c r="Y3762" t="s">
        <v>2720</v>
      </c>
    </row>
    <row r="3763" spans="1:25" x14ac:dyDescent="0.35">
      <c r="A3763" t="s">
        <v>3314</v>
      </c>
      <c r="B3763" t="s">
        <v>1528</v>
      </c>
      <c r="C3763" t="s">
        <v>1681</v>
      </c>
      <c r="D3763">
        <v>0.19047619047618999</v>
      </c>
      <c r="E3763">
        <v>6.8880445909090995E-2</v>
      </c>
      <c r="F3763">
        <v>0.31207193504329001</v>
      </c>
      <c r="G3763">
        <v>8</v>
      </c>
      <c r="H3763">
        <v>0.19047619047618999</v>
      </c>
      <c r="I3763">
        <v>42</v>
      </c>
      <c r="J3763" t="s">
        <v>87</v>
      </c>
      <c r="K3763" t="s">
        <v>2786</v>
      </c>
      <c r="L3763" t="s">
        <v>2813</v>
      </c>
      <c r="N3763" t="s">
        <v>3303</v>
      </c>
      <c r="O3763" t="s">
        <v>2763</v>
      </c>
      <c r="P3763" t="s">
        <v>3310</v>
      </c>
      <c r="Q3763" t="s">
        <v>3315</v>
      </c>
      <c r="R3763" t="s">
        <v>87</v>
      </c>
      <c r="T3763" t="s">
        <v>2719</v>
      </c>
      <c r="V3763" t="s">
        <v>2714</v>
      </c>
      <c r="W3763">
        <v>0.95</v>
      </c>
      <c r="X3763" t="b">
        <v>1</v>
      </c>
      <c r="Y3763" t="s">
        <v>2720</v>
      </c>
    </row>
    <row r="3764" spans="1:25" x14ac:dyDescent="0.35">
      <c r="A3764" t="s">
        <v>3314</v>
      </c>
      <c r="B3764" t="s">
        <v>1498</v>
      </c>
      <c r="C3764" t="s">
        <v>1914</v>
      </c>
      <c r="D3764">
        <v>0.47058823529411797</v>
      </c>
      <c r="E3764">
        <v>0.22764728490806499</v>
      </c>
      <c r="F3764">
        <v>0.71352918568017099</v>
      </c>
      <c r="G3764">
        <v>8</v>
      </c>
      <c r="H3764">
        <v>0.47058823529411797</v>
      </c>
      <c r="I3764">
        <v>17</v>
      </c>
      <c r="J3764" t="s">
        <v>87</v>
      </c>
      <c r="K3764" t="s">
        <v>2786</v>
      </c>
      <c r="L3764" t="s">
        <v>2814</v>
      </c>
      <c r="N3764" t="s">
        <v>3303</v>
      </c>
      <c r="O3764" t="s">
        <v>2763</v>
      </c>
      <c r="P3764" t="s">
        <v>3310</v>
      </c>
      <c r="Q3764" t="s">
        <v>3315</v>
      </c>
      <c r="R3764" t="s">
        <v>87</v>
      </c>
      <c r="T3764" t="s">
        <v>2719</v>
      </c>
      <c r="V3764" t="s">
        <v>2714</v>
      </c>
      <c r="W3764">
        <v>0.95</v>
      </c>
      <c r="X3764" t="b">
        <v>1</v>
      </c>
      <c r="Y3764" t="s">
        <v>2720</v>
      </c>
    </row>
    <row r="3765" spans="1:25" x14ac:dyDescent="0.35">
      <c r="A3765" t="s">
        <v>3314</v>
      </c>
      <c r="B3765" t="s">
        <v>1528</v>
      </c>
      <c r="C3765" t="s">
        <v>1914</v>
      </c>
      <c r="D3765">
        <v>0.476190476190476</v>
      </c>
      <c r="E3765">
        <v>0.32153679474045699</v>
      </c>
      <c r="F3765">
        <v>0.63084415764049595</v>
      </c>
      <c r="G3765">
        <v>20</v>
      </c>
      <c r="H3765">
        <v>0.476190476190476</v>
      </c>
      <c r="I3765">
        <v>42</v>
      </c>
      <c r="J3765" t="s">
        <v>87</v>
      </c>
      <c r="K3765" t="s">
        <v>2786</v>
      </c>
      <c r="L3765" t="s">
        <v>2814</v>
      </c>
      <c r="N3765" t="s">
        <v>3303</v>
      </c>
      <c r="O3765" t="s">
        <v>2763</v>
      </c>
      <c r="P3765" t="s">
        <v>3310</v>
      </c>
      <c r="Q3765" t="s">
        <v>3315</v>
      </c>
      <c r="R3765" t="s">
        <v>87</v>
      </c>
      <c r="T3765" t="s">
        <v>2719</v>
      </c>
      <c r="V3765" t="s">
        <v>2714</v>
      </c>
      <c r="W3765">
        <v>0.95</v>
      </c>
      <c r="X3765" t="b">
        <v>1</v>
      </c>
      <c r="Y3765" t="s">
        <v>2720</v>
      </c>
    </row>
    <row r="3766" spans="1:25" x14ac:dyDescent="0.35">
      <c r="A3766" t="s">
        <v>3319</v>
      </c>
      <c r="B3766" t="s">
        <v>1498</v>
      </c>
      <c r="C3766" t="s">
        <v>1766</v>
      </c>
      <c r="D3766">
        <v>0.133333333333333</v>
      </c>
      <c r="E3766">
        <v>-4.31610123624218E-2</v>
      </c>
      <c r="F3766">
        <v>0.30982767902908798</v>
      </c>
      <c r="G3766">
        <v>2</v>
      </c>
      <c r="H3766">
        <v>0.133333333333333</v>
      </c>
      <c r="I3766">
        <v>15</v>
      </c>
      <c r="J3766" t="s">
        <v>77</v>
      </c>
      <c r="K3766" t="s">
        <v>2786</v>
      </c>
      <c r="L3766" t="s">
        <v>2809</v>
      </c>
      <c r="N3766" t="s">
        <v>3303</v>
      </c>
      <c r="O3766" t="s">
        <v>2763</v>
      </c>
      <c r="P3766" t="s">
        <v>3310</v>
      </c>
      <c r="Q3766" t="s">
        <v>3320</v>
      </c>
      <c r="R3766" t="s">
        <v>77</v>
      </c>
      <c r="T3766" t="s">
        <v>2719</v>
      </c>
      <c r="V3766" t="s">
        <v>2714</v>
      </c>
      <c r="W3766">
        <v>0.95</v>
      </c>
      <c r="X3766" t="b">
        <v>1</v>
      </c>
      <c r="Y3766" t="s">
        <v>2720</v>
      </c>
    </row>
    <row r="3767" spans="1:25" x14ac:dyDescent="0.35">
      <c r="A3767" t="s">
        <v>3319</v>
      </c>
      <c r="B3767" t="s">
        <v>1528</v>
      </c>
      <c r="C3767" t="s">
        <v>1766</v>
      </c>
      <c r="D3767">
        <v>7.69230769230769E-2</v>
      </c>
      <c r="E3767">
        <v>-8.8786400085916796E-3</v>
      </c>
      <c r="F3767">
        <v>0.162724793854746</v>
      </c>
      <c r="G3767">
        <v>3</v>
      </c>
      <c r="H3767">
        <v>7.69230769230769E-2</v>
      </c>
      <c r="I3767">
        <v>39</v>
      </c>
      <c r="J3767" t="s">
        <v>77</v>
      </c>
      <c r="K3767" t="s">
        <v>2786</v>
      </c>
      <c r="L3767" t="s">
        <v>2809</v>
      </c>
      <c r="N3767" t="s">
        <v>3303</v>
      </c>
      <c r="O3767" t="s">
        <v>2763</v>
      </c>
      <c r="P3767" t="s">
        <v>3310</v>
      </c>
      <c r="Q3767" t="s">
        <v>3320</v>
      </c>
      <c r="R3767" t="s">
        <v>77</v>
      </c>
      <c r="T3767" t="s">
        <v>2719</v>
      </c>
      <c r="V3767" t="s">
        <v>2714</v>
      </c>
      <c r="W3767">
        <v>0.95</v>
      </c>
      <c r="X3767" t="b">
        <v>1</v>
      </c>
      <c r="Y3767" t="s">
        <v>2720</v>
      </c>
    </row>
    <row r="3768" spans="1:25" x14ac:dyDescent="0.35">
      <c r="A3768" t="s">
        <v>3319</v>
      </c>
      <c r="B3768" t="s">
        <v>1498</v>
      </c>
      <c r="C3768" t="s">
        <v>1553</v>
      </c>
      <c r="D3768">
        <v>0.4</v>
      </c>
      <c r="E3768">
        <v>0.145644576400317</v>
      </c>
      <c r="F3768">
        <v>0.65435542359968302</v>
      </c>
      <c r="G3768">
        <v>6</v>
      </c>
      <c r="H3768">
        <v>0.4</v>
      </c>
      <c r="I3768">
        <v>15</v>
      </c>
      <c r="J3768" t="s">
        <v>77</v>
      </c>
      <c r="K3768" t="s">
        <v>2786</v>
      </c>
      <c r="L3768" t="s">
        <v>2945</v>
      </c>
      <c r="N3768" t="s">
        <v>3303</v>
      </c>
      <c r="O3768" t="s">
        <v>2763</v>
      </c>
      <c r="P3768" t="s">
        <v>3310</v>
      </c>
      <c r="Q3768" t="s">
        <v>3320</v>
      </c>
      <c r="R3768" t="s">
        <v>77</v>
      </c>
      <c r="T3768" t="s">
        <v>2719</v>
      </c>
      <c r="V3768" t="s">
        <v>2714</v>
      </c>
      <c r="W3768">
        <v>0.95</v>
      </c>
      <c r="X3768" t="b">
        <v>1</v>
      </c>
      <c r="Y3768" t="s">
        <v>2720</v>
      </c>
    </row>
    <row r="3769" spans="1:25" x14ac:dyDescent="0.35">
      <c r="A3769" t="s">
        <v>3319</v>
      </c>
      <c r="B3769" t="s">
        <v>1528</v>
      </c>
      <c r="C3769" t="s">
        <v>1553</v>
      </c>
      <c r="D3769">
        <v>0.41025641025641002</v>
      </c>
      <c r="E3769">
        <v>0.25187361262442398</v>
      </c>
      <c r="F3769">
        <v>0.56863920788839695</v>
      </c>
      <c r="G3769">
        <v>16</v>
      </c>
      <c r="H3769">
        <v>0.41025641025641002</v>
      </c>
      <c r="I3769">
        <v>39</v>
      </c>
      <c r="J3769" t="s">
        <v>77</v>
      </c>
      <c r="K3769" t="s">
        <v>2786</v>
      </c>
      <c r="L3769" t="s">
        <v>2945</v>
      </c>
      <c r="N3769" t="s">
        <v>3303</v>
      </c>
      <c r="O3769" t="s">
        <v>2763</v>
      </c>
      <c r="P3769" t="s">
        <v>3310</v>
      </c>
      <c r="Q3769" t="s">
        <v>3320</v>
      </c>
      <c r="R3769" t="s">
        <v>77</v>
      </c>
      <c r="T3769" t="s">
        <v>2719</v>
      </c>
      <c r="V3769" t="s">
        <v>2714</v>
      </c>
      <c r="W3769">
        <v>0.95</v>
      </c>
      <c r="X3769" t="b">
        <v>1</v>
      </c>
      <c r="Y3769" t="s">
        <v>2720</v>
      </c>
    </row>
    <row r="3770" spans="1:25" x14ac:dyDescent="0.35">
      <c r="A3770" t="s">
        <v>3319</v>
      </c>
      <c r="B3770" t="s">
        <v>1498</v>
      </c>
      <c r="C3770" t="s">
        <v>2879</v>
      </c>
      <c r="D3770">
        <v>0.133333333333333</v>
      </c>
      <c r="E3770">
        <v>-4.31610123624218E-2</v>
      </c>
      <c r="F3770">
        <v>0.30982767902908798</v>
      </c>
      <c r="G3770">
        <v>2</v>
      </c>
      <c r="H3770">
        <v>0.133333333333333</v>
      </c>
      <c r="I3770">
        <v>15</v>
      </c>
      <c r="J3770" t="s">
        <v>77</v>
      </c>
      <c r="K3770" t="s">
        <v>2786</v>
      </c>
      <c r="L3770" t="s">
        <v>3316</v>
      </c>
      <c r="N3770" t="s">
        <v>3303</v>
      </c>
      <c r="O3770" t="s">
        <v>2763</v>
      </c>
      <c r="P3770" t="s">
        <v>3310</v>
      </c>
      <c r="Q3770" t="s">
        <v>3320</v>
      </c>
      <c r="R3770" t="s">
        <v>77</v>
      </c>
      <c r="T3770" t="s">
        <v>2719</v>
      </c>
      <c r="V3770" t="s">
        <v>2714</v>
      </c>
      <c r="W3770">
        <v>0.95</v>
      </c>
      <c r="X3770" t="b">
        <v>1</v>
      </c>
      <c r="Y3770" t="s">
        <v>2720</v>
      </c>
    </row>
    <row r="3771" spans="1:25" x14ac:dyDescent="0.35">
      <c r="A3771" t="s">
        <v>3319</v>
      </c>
      <c r="B3771" t="s">
        <v>1528</v>
      </c>
      <c r="C3771" t="s">
        <v>2879</v>
      </c>
      <c r="D3771">
        <v>5.1282051282051301E-2</v>
      </c>
      <c r="E3771">
        <v>-1.97411036865692E-2</v>
      </c>
      <c r="F3771">
        <v>0.122305206250672</v>
      </c>
      <c r="G3771">
        <v>2</v>
      </c>
      <c r="H3771">
        <v>5.1282051282051301E-2</v>
      </c>
      <c r="I3771">
        <v>39</v>
      </c>
      <c r="J3771" t="s">
        <v>77</v>
      </c>
      <c r="K3771" t="s">
        <v>2786</v>
      </c>
      <c r="L3771" t="s">
        <v>3316</v>
      </c>
      <c r="N3771" t="s">
        <v>3303</v>
      </c>
      <c r="O3771" t="s">
        <v>2763</v>
      </c>
      <c r="P3771" t="s">
        <v>3310</v>
      </c>
      <c r="Q3771" t="s">
        <v>3320</v>
      </c>
      <c r="R3771" t="s">
        <v>77</v>
      </c>
      <c r="T3771" t="s">
        <v>2719</v>
      </c>
      <c r="V3771" t="s">
        <v>2714</v>
      </c>
      <c r="W3771">
        <v>0.95</v>
      </c>
      <c r="X3771" t="b">
        <v>1</v>
      </c>
      <c r="Y3771" t="s">
        <v>2720</v>
      </c>
    </row>
    <row r="3772" spans="1:25" x14ac:dyDescent="0.35">
      <c r="A3772" t="s">
        <v>3319</v>
      </c>
      <c r="B3772" t="s">
        <v>1498</v>
      </c>
      <c r="C3772" t="s">
        <v>3317</v>
      </c>
      <c r="D3772">
        <v>6.6666666666666693E-2</v>
      </c>
      <c r="E3772">
        <v>-6.2844775785344795E-2</v>
      </c>
      <c r="F3772">
        <v>0.196178109118678</v>
      </c>
      <c r="G3772">
        <v>1</v>
      </c>
      <c r="H3772">
        <v>6.6666666666666693E-2</v>
      </c>
      <c r="I3772">
        <v>15</v>
      </c>
      <c r="J3772" t="s">
        <v>77</v>
      </c>
      <c r="K3772" t="s">
        <v>2786</v>
      </c>
      <c r="L3772" t="s">
        <v>3318</v>
      </c>
      <c r="N3772" t="s">
        <v>3303</v>
      </c>
      <c r="O3772" t="s">
        <v>2763</v>
      </c>
      <c r="P3772" t="s">
        <v>3310</v>
      </c>
      <c r="Q3772" t="s">
        <v>3320</v>
      </c>
      <c r="R3772" t="s">
        <v>77</v>
      </c>
      <c r="T3772" t="s">
        <v>2719</v>
      </c>
      <c r="V3772" t="s">
        <v>2714</v>
      </c>
      <c r="W3772">
        <v>0.95</v>
      </c>
      <c r="X3772" t="b">
        <v>1</v>
      </c>
      <c r="Y3772" t="s">
        <v>2720</v>
      </c>
    </row>
    <row r="3773" spans="1:25" x14ac:dyDescent="0.35">
      <c r="A3773" t="s">
        <v>3319</v>
      </c>
      <c r="B3773" t="s">
        <v>1528</v>
      </c>
      <c r="C3773" t="s">
        <v>3317</v>
      </c>
      <c r="D3773">
        <v>0.230769230769231</v>
      </c>
      <c r="E3773">
        <v>9.5104804440677496E-2</v>
      </c>
      <c r="F3773">
        <v>0.36643365709778403</v>
      </c>
      <c r="G3773">
        <v>9</v>
      </c>
      <c r="H3773">
        <v>0.230769230769231</v>
      </c>
      <c r="I3773">
        <v>39</v>
      </c>
      <c r="J3773" t="s">
        <v>77</v>
      </c>
      <c r="K3773" t="s">
        <v>2786</v>
      </c>
      <c r="L3773" t="s">
        <v>3318</v>
      </c>
      <c r="N3773" t="s">
        <v>3303</v>
      </c>
      <c r="O3773" t="s">
        <v>2763</v>
      </c>
      <c r="P3773" t="s">
        <v>3310</v>
      </c>
      <c r="Q3773" t="s">
        <v>3320</v>
      </c>
      <c r="R3773" t="s">
        <v>77</v>
      </c>
      <c r="T3773" t="s">
        <v>2719</v>
      </c>
      <c r="V3773" t="s">
        <v>2714</v>
      </c>
      <c r="W3773">
        <v>0.95</v>
      </c>
      <c r="X3773" t="b">
        <v>1</v>
      </c>
      <c r="Y3773" t="s">
        <v>2720</v>
      </c>
    </row>
    <row r="3774" spans="1:25" x14ac:dyDescent="0.35">
      <c r="A3774" t="s">
        <v>3319</v>
      </c>
      <c r="B3774" t="s">
        <v>1498</v>
      </c>
      <c r="C3774" t="s">
        <v>1681</v>
      </c>
      <c r="D3774">
        <v>0.133333333333333</v>
      </c>
      <c r="E3774">
        <v>-4.31610123624218E-2</v>
      </c>
      <c r="F3774">
        <v>0.30982767902908798</v>
      </c>
      <c r="G3774">
        <v>2</v>
      </c>
      <c r="H3774">
        <v>0.133333333333333</v>
      </c>
      <c r="I3774">
        <v>15</v>
      </c>
      <c r="J3774" t="s">
        <v>77</v>
      </c>
      <c r="K3774" t="s">
        <v>2786</v>
      </c>
      <c r="L3774" t="s">
        <v>2813</v>
      </c>
      <c r="N3774" t="s">
        <v>3303</v>
      </c>
      <c r="O3774" t="s">
        <v>2763</v>
      </c>
      <c r="P3774" t="s">
        <v>3310</v>
      </c>
      <c r="Q3774" t="s">
        <v>3320</v>
      </c>
      <c r="R3774" t="s">
        <v>77</v>
      </c>
      <c r="T3774" t="s">
        <v>2719</v>
      </c>
      <c r="V3774" t="s">
        <v>2714</v>
      </c>
      <c r="W3774">
        <v>0.95</v>
      </c>
      <c r="X3774" t="b">
        <v>1</v>
      </c>
      <c r="Y3774" t="s">
        <v>2720</v>
      </c>
    </row>
    <row r="3775" spans="1:25" x14ac:dyDescent="0.35">
      <c r="A3775" t="s">
        <v>3319</v>
      </c>
      <c r="B3775" t="s">
        <v>1528</v>
      </c>
      <c r="C3775" t="s">
        <v>1681</v>
      </c>
      <c r="D3775">
        <v>0.20512820512820501</v>
      </c>
      <c r="E3775">
        <v>7.5108271191822507E-2</v>
      </c>
      <c r="F3775">
        <v>0.33514813906458801</v>
      </c>
      <c r="G3775">
        <v>8</v>
      </c>
      <c r="H3775">
        <v>0.20512820512820501</v>
      </c>
      <c r="I3775">
        <v>39</v>
      </c>
      <c r="J3775" t="s">
        <v>77</v>
      </c>
      <c r="K3775" t="s">
        <v>2786</v>
      </c>
      <c r="L3775" t="s">
        <v>2813</v>
      </c>
      <c r="N3775" t="s">
        <v>3303</v>
      </c>
      <c r="O3775" t="s">
        <v>2763</v>
      </c>
      <c r="P3775" t="s">
        <v>3310</v>
      </c>
      <c r="Q3775" t="s">
        <v>3320</v>
      </c>
      <c r="R3775" t="s">
        <v>77</v>
      </c>
      <c r="T3775" t="s">
        <v>2719</v>
      </c>
      <c r="V3775" t="s">
        <v>2714</v>
      </c>
      <c r="W3775">
        <v>0.95</v>
      </c>
      <c r="X3775" t="b">
        <v>1</v>
      </c>
      <c r="Y3775" t="s">
        <v>2720</v>
      </c>
    </row>
    <row r="3776" spans="1:25" x14ac:dyDescent="0.35">
      <c r="A3776" t="s">
        <v>3319</v>
      </c>
      <c r="B3776" t="s">
        <v>1498</v>
      </c>
      <c r="C3776" t="s">
        <v>1914</v>
      </c>
      <c r="D3776">
        <v>0.53333333333333299</v>
      </c>
      <c r="E3776">
        <v>0.27431044842931002</v>
      </c>
      <c r="F3776">
        <v>0.79235621823735602</v>
      </c>
      <c r="G3776">
        <v>8</v>
      </c>
      <c r="H3776">
        <v>0.53333333333333299</v>
      </c>
      <c r="I3776">
        <v>15</v>
      </c>
      <c r="J3776" t="s">
        <v>77</v>
      </c>
      <c r="K3776" t="s">
        <v>2786</v>
      </c>
      <c r="L3776" t="s">
        <v>2814</v>
      </c>
      <c r="N3776" t="s">
        <v>3303</v>
      </c>
      <c r="O3776" t="s">
        <v>2763</v>
      </c>
      <c r="P3776" t="s">
        <v>3310</v>
      </c>
      <c r="Q3776" t="s">
        <v>3320</v>
      </c>
      <c r="R3776" t="s">
        <v>77</v>
      </c>
      <c r="T3776" t="s">
        <v>2719</v>
      </c>
      <c r="V3776" t="s">
        <v>2714</v>
      </c>
      <c r="W3776">
        <v>0.95</v>
      </c>
      <c r="X3776" t="b">
        <v>1</v>
      </c>
      <c r="Y3776" t="s">
        <v>2720</v>
      </c>
    </row>
    <row r="3777" spans="1:25" x14ac:dyDescent="0.35">
      <c r="A3777" t="s">
        <v>3319</v>
      </c>
      <c r="B3777" t="s">
        <v>1528</v>
      </c>
      <c r="C3777" t="s">
        <v>1914</v>
      </c>
      <c r="D3777">
        <v>0.46153846153846201</v>
      </c>
      <c r="E3777">
        <v>0.30101814756082901</v>
      </c>
      <c r="F3777">
        <v>0.62205877551609401</v>
      </c>
      <c r="G3777">
        <v>18</v>
      </c>
      <c r="H3777">
        <v>0.46153846153846201</v>
      </c>
      <c r="I3777">
        <v>39</v>
      </c>
      <c r="J3777" t="s">
        <v>77</v>
      </c>
      <c r="K3777" t="s">
        <v>2786</v>
      </c>
      <c r="L3777" t="s">
        <v>2814</v>
      </c>
      <c r="N3777" t="s">
        <v>3303</v>
      </c>
      <c r="O3777" t="s">
        <v>2763</v>
      </c>
      <c r="P3777" t="s">
        <v>3310</v>
      </c>
      <c r="Q3777" t="s">
        <v>3320</v>
      </c>
      <c r="R3777" t="s">
        <v>77</v>
      </c>
      <c r="T3777" t="s">
        <v>2719</v>
      </c>
      <c r="V3777" t="s">
        <v>2714</v>
      </c>
      <c r="W3777">
        <v>0.95</v>
      </c>
      <c r="X3777" t="b">
        <v>1</v>
      </c>
      <c r="Y3777" t="s">
        <v>2720</v>
      </c>
    </row>
    <row r="3778" spans="1:25" x14ac:dyDescent="0.35">
      <c r="A3778" t="s">
        <v>3314</v>
      </c>
      <c r="B3778" t="s">
        <v>1527</v>
      </c>
      <c r="C3778" t="s">
        <v>1766</v>
      </c>
      <c r="D3778">
        <v>0.1</v>
      </c>
      <c r="E3778">
        <v>-3.4621404386712802E-2</v>
      </c>
      <c r="F3778">
        <v>0.234621404386713</v>
      </c>
      <c r="G3778">
        <v>2</v>
      </c>
      <c r="H3778">
        <v>0.1</v>
      </c>
      <c r="I3778">
        <v>20</v>
      </c>
      <c r="J3778" t="s">
        <v>87</v>
      </c>
      <c r="K3778" t="s">
        <v>2786</v>
      </c>
      <c r="L3778" t="s">
        <v>2809</v>
      </c>
      <c r="N3778" t="s">
        <v>3308</v>
      </c>
      <c r="O3778" t="s">
        <v>2763</v>
      </c>
      <c r="P3778" t="s">
        <v>3310</v>
      </c>
      <c r="Q3778" t="s">
        <v>3315</v>
      </c>
      <c r="R3778" t="s">
        <v>87</v>
      </c>
      <c r="T3778" t="s">
        <v>2719</v>
      </c>
      <c r="V3778" t="s">
        <v>2714</v>
      </c>
      <c r="W3778">
        <v>0.95</v>
      </c>
      <c r="X3778" t="b">
        <v>1</v>
      </c>
      <c r="Y3778" t="s">
        <v>2720</v>
      </c>
    </row>
    <row r="3779" spans="1:25" x14ac:dyDescent="0.35">
      <c r="A3779" t="s">
        <v>3314</v>
      </c>
      <c r="B3779" t="s">
        <v>1497</v>
      </c>
      <c r="C3779" t="s">
        <v>1766</v>
      </c>
      <c r="D3779">
        <v>0.102564102564103</v>
      </c>
      <c r="E3779">
        <v>5.0707584701445204E-3</v>
      </c>
      <c r="F3779">
        <v>0.20005744665806099</v>
      </c>
      <c r="G3779">
        <v>4</v>
      </c>
      <c r="H3779">
        <v>0.102564102564103</v>
      </c>
      <c r="I3779">
        <v>39</v>
      </c>
      <c r="J3779" t="s">
        <v>87</v>
      </c>
      <c r="K3779" t="s">
        <v>2786</v>
      </c>
      <c r="L3779" t="s">
        <v>2809</v>
      </c>
      <c r="N3779" t="s">
        <v>3308</v>
      </c>
      <c r="O3779" t="s">
        <v>2763</v>
      </c>
      <c r="P3779" t="s">
        <v>3310</v>
      </c>
      <c r="Q3779" t="s">
        <v>3315</v>
      </c>
      <c r="R3779" t="s">
        <v>87</v>
      </c>
      <c r="T3779" t="s">
        <v>2719</v>
      </c>
      <c r="V3779" t="s">
        <v>2714</v>
      </c>
      <c r="W3779">
        <v>0.95</v>
      </c>
      <c r="X3779" t="b">
        <v>1</v>
      </c>
      <c r="Y3779" t="s">
        <v>2720</v>
      </c>
    </row>
    <row r="3780" spans="1:25" x14ac:dyDescent="0.35">
      <c r="A3780" t="s">
        <v>3314</v>
      </c>
      <c r="B3780" t="s">
        <v>1527</v>
      </c>
      <c r="C3780" t="s">
        <v>1553</v>
      </c>
      <c r="D3780">
        <v>0.45</v>
      </c>
      <c r="E3780">
        <v>0.226755656449285</v>
      </c>
      <c r="F3780">
        <v>0.67324434355071505</v>
      </c>
      <c r="G3780">
        <v>9</v>
      </c>
      <c r="H3780">
        <v>0.45</v>
      </c>
      <c r="I3780">
        <v>20</v>
      </c>
      <c r="J3780" t="s">
        <v>87</v>
      </c>
      <c r="K3780" t="s">
        <v>2786</v>
      </c>
      <c r="L3780" t="s">
        <v>2945</v>
      </c>
      <c r="N3780" t="s">
        <v>3308</v>
      </c>
      <c r="O3780" t="s">
        <v>2763</v>
      </c>
      <c r="P3780" t="s">
        <v>3310</v>
      </c>
      <c r="Q3780" t="s">
        <v>3315</v>
      </c>
      <c r="R3780" t="s">
        <v>87</v>
      </c>
      <c r="T3780" t="s">
        <v>2719</v>
      </c>
      <c r="V3780" t="s">
        <v>2714</v>
      </c>
      <c r="W3780">
        <v>0.95</v>
      </c>
      <c r="X3780" t="b">
        <v>1</v>
      </c>
      <c r="Y3780" t="s">
        <v>2720</v>
      </c>
    </row>
    <row r="3781" spans="1:25" x14ac:dyDescent="0.35">
      <c r="A3781" t="s">
        <v>3314</v>
      </c>
      <c r="B3781" t="s">
        <v>1497</v>
      </c>
      <c r="C3781" t="s">
        <v>1553</v>
      </c>
      <c r="D3781">
        <v>0.35897435897435898</v>
      </c>
      <c r="E3781">
        <v>0.204823846952643</v>
      </c>
      <c r="F3781">
        <v>0.51312487099607496</v>
      </c>
      <c r="G3781">
        <v>14</v>
      </c>
      <c r="H3781">
        <v>0.35897435897435898</v>
      </c>
      <c r="I3781">
        <v>39</v>
      </c>
      <c r="J3781" t="s">
        <v>87</v>
      </c>
      <c r="K3781" t="s">
        <v>2786</v>
      </c>
      <c r="L3781" t="s">
        <v>2945</v>
      </c>
      <c r="N3781" t="s">
        <v>3308</v>
      </c>
      <c r="O3781" t="s">
        <v>2763</v>
      </c>
      <c r="P3781" t="s">
        <v>3310</v>
      </c>
      <c r="Q3781" t="s">
        <v>3315</v>
      </c>
      <c r="R3781" t="s">
        <v>87</v>
      </c>
      <c r="T3781" t="s">
        <v>2719</v>
      </c>
      <c r="V3781" t="s">
        <v>2714</v>
      </c>
      <c r="W3781">
        <v>0.95</v>
      </c>
      <c r="X3781" t="b">
        <v>1</v>
      </c>
      <c r="Y3781" t="s">
        <v>2720</v>
      </c>
    </row>
    <row r="3782" spans="1:25" x14ac:dyDescent="0.35">
      <c r="A3782" t="s">
        <v>3314</v>
      </c>
      <c r="B3782" t="s">
        <v>1527</v>
      </c>
      <c r="C3782" t="s">
        <v>2879</v>
      </c>
      <c r="D3782">
        <v>0.05</v>
      </c>
      <c r="E3782">
        <v>-4.78001828932006E-2</v>
      </c>
      <c r="F3782">
        <v>0.14780018289320099</v>
      </c>
      <c r="G3782">
        <v>1</v>
      </c>
      <c r="H3782">
        <v>0.05</v>
      </c>
      <c r="I3782">
        <v>20</v>
      </c>
      <c r="J3782" t="s">
        <v>87</v>
      </c>
      <c r="K3782" t="s">
        <v>2786</v>
      </c>
      <c r="L3782" t="s">
        <v>3316</v>
      </c>
      <c r="N3782" t="s">
        <v>3308</v>
      </c>
      <c r="O3782" t="s">
        <v>2763</v>
      </c>
      <c r="P3782" t="s">
        <v>3310</v>
      </c>
      <c r="Q3782" t="s">
        <v>3315</v>
      </c>
      <c r="R3782" t="s">
        <v>87</v>
      </c>
      <c r="T3782" t="s">
        <v>2719</v>
      </c>
      <c r="V3782" t="s">
        <v>2714</v>
      </c>
      <c r="W3782">
        <v>0.95</v>
      </c>
      <c r="X3782" t="b">
        <v>1</v>
      </c>
      <c r="Y3782" t="s">
        <v>2720</v>
      </c>
    </row>
    <row r="3783" spans="1:25" x14ac:dyDescent="0.35">
      <c r="A3783" t="s">
        <v>3314</v>
      </c>
      <c r="B3783" t="s">
        <v>1497</v>
      </c>
      <c r="C3783" t="s">
        <v>2879</v>
      </c>
      <c r="D3783">
        <v>7.69230769230769E-2</v>
      </c>
      <c r="E3783">
        <v>-8.7063085288842205E-3</v>
      </c>
      <c r="F3783">
        <v>0.16255246237503801</v>
      </c>
      <c r="G3783">
        <v>3</v>
      </c>
      <c r="H3783">
        <v>7.69230769230769E-2</v>
      </c>
      <c r="I3783">
        <v>39</v>
      </c>
      <c r="J3783" t="s">
        <v>87</v>
      </c>
      <c r="K3783" t="s">
        <v>2786</v>
      </c>
      <c r="L3783" t="s">
        <v>3316</v>
      </c>
      <c r="N3783" t="s">
        <v>3308</v>
      </c>
      <c r="O3783" t="s">
        <v>2763</v>
      </c>
      <c r="P3783" t="s">
        <v>3310</v>
      </c>
      <c r="Q3783" t="s">
        <v>3315</v>
      </c>
      <c r="R3783" t="s">
        <v>87</v>
      </c>
      <c r="T3783" t="s">
        <v>2719</v>
      </c>
      <c r="V3783" t="s">
        <v>2714</v>
      </c>
      <c r="W3783">
        <v>0.95</v>
      </c>
      <c r="X3783" t="b">
        <v>1</v>
      </c>
      <c r="Y3783" t="s">
        <v>2720</v>
      </c>
    </row>
    <row r="3784" spans="1:25" x14ac:dyDescent="0.35">
      <c r="A3784" t="s">
        <v>3314</v>
      </c>
      <c r="B3784" t="s">
        <v>1527</v>
      </c>
      <c r="C3784" t="s">
        <v>3317</v>
      </c>
      <c r="D3784">
        <v>0.25</v>
      </c>
      <c r="E3784">
        <v>5.5690739846614802E-2</v>
      </c>
      <c r="F3784">
        <v>0.44430926015338501</v>
      </c>
      <c r="G3784">
        <v>5</v>
      </c>
      <c r="H3784">
        <v>0.25</v>
      </c>
      <c r="I3784">
        <v>20</v>
      </c>
      <c r="J3784" t="s">
        <v>87</v>
      </c>
      <c r="K3784" t="s">
        <v>2786</v>
      </c>
      <c r="L3784" t="s">
        <v>3318</v>
      </c>
      <c r="N3784" t="s">
        <v>3308</v>
      </c>
      <c r="O3784" t="s">
        <v>2763</v>
      </c>
      <c r="P3784" t="s">
        <v>3310</v>
      </c>
      <c r="Q3784" t="s">
        <v>3315</v>
      </c>
      <c r="R3784" t="s">
        <v>87</v>
      </c>
      <c r="T3784" t="s">
        <v>2719</v>
      </c>
      <c r="V3784" t="s">
        <v>2714</v>
      </c>
      <c r="W3784">
        <v>0.95</v>
      </c>
      <c r="X3784" t="b">
        <v>1</v>
      </c>
      <c r="Y3784" t="s">
        <v>2720</v>
      </c>
    </row>
    <row r="3785" spans="1:25" x14ac:dyDescent="0.35">
      <c r="A3785" t="s">
        <v>3314</v>
      </c>
      <c r="B3785" t="s">
        <v>1497</v>
      </c>
      <c r="C3785" t="s">
        <v>3317</v>
      </c>
      <c r="D3785">
        <v>0.128205128205128</v>
      </c>
      <c r="E3785">
        <v>2.0772695477592799E-2</v>
      </c>
      <c r="F3785">
        <v>0.235637560932664</v>
      </c>
      <c r="G3785">
        <v>5</v>
      </c>
      <c r="H3785">
        <v>0.128205128205128</v>
      </c>
      <c r="I3785">
        <v>39</v>
      </c>
      <c r="J3785" t="s">
        <v>87</v>
      </c>
      <c r="K3785" t="s">
        <v>2786</v>
      </c>
      <c r="L3785" t="s">
        <v>3318</v>
      </c>
      <c r="N3785" t="s">
        <v>3308</v>
      </c>
      <c r="O3785" t="s">
        <v>2763</v>
      </c>
      <c r="P3785" t="s">
        <v>3310</v>
      </c>
      <c r="Q3785" t="s">
        <v>3315</v>
      </c>
      <c r="R3785" t="s">
        <v>87</v>
      </c>
      <c r="T3785" t="s">
        <v>2719</v>
      </c>
      <c r="V3785" t="s">
        <v>2714</v>
      </c>
      <c r="W3785">
        <v>0.95</v>
      </c>
      <c r="X3785" t="b">
        <v>1</v>
      </c>
      <c r="Y3785" t="s">
        <v>2720</v>
      </c>
    </row>
    <row r="3786" spans="1:25" x14ac:dyDescent="0.35">
      <c r="A3786" t="s">
        <v>3314</v>
      </c>
      <c r="B3786" t="s">
        <v>1527</v>
      </c>
      <c r="C3786" t="s">
        <v>1681</v>
      </c>
      <c r="D3786">
        <v>0.25</v>
      </c>
      <c r="E3786">
        <v>5.5690739846614802E-2</v>
      </c>
      <c r="F3786">
        <v>0.44430926015338501</v>
      </c>
      <c r="G3786">
        <v>5</v>
      </c>
      <c r="H3786">
        <v>0.25</v>
      </c>
      <c r="I3786">
        <v>20</v>
      </c>
      <c r="J3786" t="s">
        <v>87</v>
      </c>
      <c r="K3786" t="s">
        <v>2786</v>
      </c>
      <c r="L3786" t="s">
        <v>2813</v>
      </c>
      <c r="N3786" t="s">
        <v>3308</v>
      </c>
      <c r="O3786" t="s">
        <v>2763</v>
      </c>
      <c r="P3786" t="s">
        <v>3310</v>
      </c>
      <c r="Q3786" t="s">
        <v>3315</v>
      </c>
      <c r="R3786" t="s">
        <v>87</v>
      </c>
      <c r="T3786" t="s">
        <v>2719</v>
      </c>
      <c r="V3786" t="s">
        <v>2714</v>
      </c>
      <c r="W3786">
        <v>0.95</v>
      </c>
      <c r="X3786" t="b">
        <v>1</v>
      </c>
      <c r="Y3786" t="s">
        <v>2720</v>
      </c>
    </row>
    <row r="3787" spans="1:25" x14ac:dyDescent="0.35">
      <c r="A3787" t="s">
        <v>3314</v>
      </c>
      <c r="B3787" t="s">
        <v>1497</v>
      </c>
      <c r="C3787" t="s">
        <v>1681</v>
      </c>
      <c r="D3787">
        <v>0.15384615384615399</v>
      </c>
      <c r="E3787">
        <v>3.7903417849969201E-2</v>
      </c>
      <c r="F3787">
        <v>0.26978888984233901</v>
      </c>
      <c r="G3787">
        <v>6</v>
      </c>
      <c r="H3787">
        <v>0.15384615384615399</v>
      </c>
      <c r="I3787">
        <v>39</v>
      </c>
      <c r="J3787" t="s">
        <v>87</v>
      </c>
      <c r="K3787" t="s">
        <v>2786</v>
      </c>
      <c r="L3787" t="s">
        <v>2813</v>
      </c>
      <c r="N3787" t="s">
        <v>3308</v>
      </c>
      <c r="O3787" t="s">
        <v>2763</v>
      </c>
      <c r="P3787" t="s">
        <v>3310</v>
      </c>
      <c r="Q3787" t="s">
        <v>3315</v>
      </c>
      <c r="R3787" t="s">
        <v>87</v>
      </c>
      <c r="T3787" t="s">
        <v>2719</v>
      </c>
      <c r="V3787" t="s">
        <v>2714</v>
      </c>
      <c r="W3787">
        <v>0.95</v>
      </c>
      <c r="X3787" t="b">
        <v>1</v>
      </c>
      <c r="Y3787" t="s">
        <v>2720</v>
      </c>
    </row>
    <row r="3788" spans="1:25" x14ac:dyDescent="0.35">
      <c r="A3788" t="s">
        <v>3314</v>
      </c>
      <c r="B3788" t="s">
        <v>1527</v>
      </c>
      <c r="C3788" t="s">
        <v>1914</v>
      </c>
      <c r="D3788">
        <v>0.4</v>
      </c>
      <c r="E3788">
        <v>0.180164167197121</v>
      </c>
      <c r="F3788">
        <v>0.61983583280287902</v>
      </c>
      <c r="G3788">
        <v>8</v>
      </c>
      <c r="H3788">
        <v>0.4</v>
      </c>
      <c r="I3788">
        <v>20</v>
      </c>
      <c r="J3788" t="s">
        <v>87</v>
      </c>
      <c r="K3788" t="s">
        <v>2786</v>
      </c>
      <c r="L3788" t="s">
        <v>2814</v>
      </c>
      <c r="N3788" t="s">
        <v>3308</v>
      </c>
      <c r="O3788" t="s">
        <v>2763</v>
      </c>
      <c r="P3788" t="s">
        <v>3310</v>
      </c>
      <c r="Q3788" t="s">
        <v>3315</v>
      </c>
      <c r="R3788" t="s">
        <v>87</v>
      </c>
      <c r="T3788" t="s">
        <v>2719</v>
      </c>
      <c r="V3788" t="s">
        <v>2714</v>
      </c>
      <c r="W3788">
        <v>0.95</v>
      </c>
      <c r="X3788" t="b">
        <v>1</v>
      </c>
      <c r="Y3788" t="s">
        <v>2720</v>
      </c>
    </row>
    <row r="3789" spans="1:25" x14ac:dyDescent="0.35">
      <c r="A3789" t="s">
        <v>3314</v>
      </c>
      <c r="B3789" t="s">
        <v>1497</v>
      </c>
      <c r="C3789" t="s">
        <v>1914</v>
      </c>
      <c r="D3789">
        <v>0.512820512820513</v>
      </c>
      <c r="E3789">
        <v>0.35219935663089103</v>
      </c>
      <c r="F3789">
        <v>0.67344166901013403</v>
      </c>
      <c r="G3789">
        <v>20</v>
      </c>
      <c r="H3789">
        <v>0.512820512820513</v>
      </c>
      <c r="I3789">
        <v>39</v>
      </c>
      <c r="J3789" t="s">
        <v>87</v>
      </c>
      <c r="K3789" t="s">
        <v>2786</v>
      </c>
      <c r="L3789" t="s">
        <v>2814</v>
      </c>
      <c r="N3789" t="s">
        <v>3308</v>
      </c>
      <c r="O3789" t="s">
        <v>2763</v>
      </c>
      <c r="P3789" t="s">
        <v>3310</v>
      </c>
      <c r="Q3789" t="s">
        <v>3315</v>
      </c>
      <c r="R3789" t="s">
        <v>87</v>
      </c>
      <c r="T3789" t="s">
        <v>2719</v>
      </c>
      <c r="V3789" t="s">
        <v>2714</v>
      </c>
      <c r="W3789">
        <v>0.95</v>
      </c>
      <c r="X3789" t="b">
        <v>1</v>
      </c>
      <c r="Y3789" t="s">
        <v>2720</v>
      </c>
    </row>
    <row r="3790" spans="1:25" x14ac:dyDescent="0.35">
      <c r="A3790" t="s">
        <v>3319</v>
      </c>
      <c r="B3790" t="s">
        <v>1527</v>
      </c>
      <c r="C3790" t="s">
        <v>1766</v>
      </c>
      <c r="D3790">
        <v>5.5555555555555601E-2</v>
      </c>
      <c r="E3790">
        <v>-5.30111636958722E-2</v>
      </c>
      <c r="F3790">
        <v>0.16412227480698299</v>
      </c>
      <c r="G3790">
        <v>1</v>
      </c>
      <c r="H3790">
        <v>5.5555555555555601E-2</v>
      </c>
      <c r="I3790">
        <v>18</v>
      </c>
      <c r="J3790" t="s">
        <v>77</v>
      </c>
      <c r="K3790" t="s">
        <v>2786</v>
      </c>
      <c r="L3790" t="s">
        <v>2809</v>
      </c>
      <c r="N3790" t="s">
        <v>3308</v>
      </c>
      <c r="O3790" t="s">
        <v>2763</v>
      </c>
      <c r="P3790" t="s">
        <v>3310</v>
      </c>
      <c r="Q3790" t="s">
        <v>3320</v>
      </c>
      <c r="R3790" t="s">
        <v>77</v>
      </c>
      <c r="T3790" t="s">
        <v>2719</v>
      </c>
      <c r="V3790" t="s">
        <v>2714</v>
      </c>
      <c r="W3790">
        <v>0.95</v>
      </c>
      <c r="X3790" t="b">
        <v>1</v>
      </c>
      <c r="Y3790" t="s">
        <v>2720</v>
      </c>
    </row>
    <row r="3791" spans="1:25" x14ac:dyDescent="0.35">
      <c r="A3791" t="s">
        <v>3319</v>
      </c>
      <c r="B3791" t="s">
        <v>1497</v>
      </c>
      <c r="C3791" t="s">
        <v>1766</v>
      </c>
      <c r="D3791">
        <v>0.11111111111111099</v>
      </c>
      <c r="E3791">
        <v>5.7859226639546298E-3</v>
      </c>
      <c r="F3791">
        <v>0.21643629955826801</v>
      </c>
      <c r="G3791">
        <v>4</v>
      </c>
      <c r="H3791">
        <v>0.11111111111111099</v>
      </c>
      <c r="I3791">
        <v>36</v>
      </c>
      <c r="J3791" t="s">
        <v>77</v>
      </c>
      <c r="K3791" t="s">
        <v>2786</v>
      </c>
      <c r="L3791" t="s">
        <v>2809</v>
      </c>
      <c r="N3791" t="s">
        <v>3308</v>
      </c>
      <c r="O3791" t="s">
        <v>2763</v>
      </c>
      <c r="P3791" t="s">
        <v>3310</v>
      </c>
      <c r="Q3791" t="s">
        <v>3320</v>
      </c>
      <c r="R3791" t="s">
        <v>77</v>
      </c>
      <c r="T3791" t="s">
        <v>2719</v>
      </c>
      <c r="V3791" t="s">
        <v>2714</v>
      </c>
      <c r="W3791">
        <v>0.95</v>
      </c>
      <c r="X3791" t="b">
        <v>1</v>
      </c>
      <c r="Y3791" t="s">
        <v>2720</v>
      </c>
    </row>
    <row r="3792" spans="1:25" x14ac:dyDescent="0.35">
      <c r="A3792" t="s">
        <v>3319</v>
      </c>
      <c r="B3792" t="s">
        <v>1527</v>
      </c>
      <c r="C3792" t="s">
        <v>1553</v>
      </c>
      <c r="D3792">
        <v>0.5</v>
      </c>
      <c r="E3792">
        <v>0.26301832599389802</v>
      </c>
      <c r="F3792">
        <v>0.73698167400610204</v>
      </c>
      <c r="G3792">
        <v>9</v>
      </c>
      <c r="H3792">
        <v>0.5</v>
      </c>
      <c r="I3792">
        <v>18</v>
      </c>
      <c r="J3792" t="s">
        <v>77</v>
      </c>
      <c r="K3792" t="s">
        <v>2786</v>
      </c>
      <c r="L3792" t="s">
        <v>2945</v>
      </c>
      <c r="N3792" t="s">
        <v>3308</v>
      </c>
      <c r="O3792" t="s">
        <v>2763</v>
      </c>
      <c r="P3792" t="s">
        <v>3310</v>
      </c>
      <c r="Q3792" t="s">
        <v>3320</v>
      </c>
      <c r="R3792" t="s">
        <v>77</v>
      </c>
      <c r="T3792" t="s">
        <v>2719</v>
      </c>
      <c r="V3792" t="s">
        <v>2714</v>
      </c>
      <c r="W3792">
        <v>0.95</v>
      </c>
      <c r="X3792" t="b">
        <v>1</v>
      </c>
      <c r="Y3792" t="s">
        <v>2720</v>
      </c>
    </row>
    <row r="3793" spans="1:25" x14ac:dyDescent="0.35">
      <c r="A3793" t="s">
        <v>3319</v>
      </c>
      <c r="B3793" t="s">
        <v>1497</v>
      </c>
      <c r="C3793" t="s">
        <v>1553</v>
      </c>
      <c r="D3793">
        <v>0.36111111111111099</v>
      </c>
      <c r="E3793">
        <v>0.20013447263940401</v>
      </c>
      <c r="F3793">
        <v>0.52208774958281801</v>
      </c>
      <c r="G3793">
        <v>13</v>
      </c>
      <c r="H3793">
        <v>0.36111111111111099</v>
      </c>
      <c r="I3793">
        <v>36</v>
      </c>
      <c r="J3793" t="s">
        <v>77</v>
      </c>
      <c r="K3793" t="s">
        <v>2786</v>
      </c>
      <c r="L3793" t="s">
        <v>2945</v>
      </c>
      <c r="N3793" t="s">
        <v>3308</v>
      </c>
      <c r="O3793" t="s">
        <v>2763</v>
      </c>
      <c r="P3793" t="s">
        <v>3310</v>
      </c>
      <c r="Q3793" t="s">
        <v>3320</v>
      </c>
      <c r="R3793" t="s">
        <v>77</v>
      </c>
      <c r="T3793" t="s">
        <v>2719</v>
      </c>
      <c r="V3793" t="s">
        <v>2714</v>
      </c>
      <c r="W3793">
        <v>0.95</v>
      </c>
      <c r="X3793" t="b">
        <v>1</v>
      </c>
      <c r="Y3793" t="s">
        <v>2720</v>
      </c>
    </row>
    <row r="3794" spans="1:25" x14ac:dyDescent="0.35">
      <c r="A3794" t="s">
        <v>3319</v>
      </c>
      <c r="B3794" t="s">
        <v>1527</v>
      </c>
      <c r="C3794" t="s">
        <v>2879</v>
      </c>
      <c r="D3794">
        <v>5.5555555555555601E-2</v>
      </c>
      <c r="E3794">
        <v>-5.30111636958722E-2</v>
      </c>
      <c r="F3794">
        <v>0.16412227480698299</v>
      </c>
      <c r="G3794">
        <v>1</v>
      </c>
      <c r="H3794">
        <v>5.5555555555555601E-2</v>
      </c>
      <c r="I3794">
        <v>18</v>
      </c>
      <c r="J3794" t="s">
        <v>77</v>
      </c>
      <c r="K3794" t="s">
        <v>2786</v>
      </c>
      <c r="L3794" t="s">
        <v>3316</v>
      </c>
      <c r="N3794" t="s">
        <v>3308</v>
      </c>
      <c r="O3794" t="s">
        <v>2763</v>
      </c>
      <c r="P3794" t="s">
        <v>3310</v>
      </c>
      <c r="Q3794" t="s">
        <v>3320</v>
      </c>
      <c r="R3794" t="s">
        <v>77</v>
      </c>
      <c r="T3794" t="s">
        <v>2719</v>
      </c>
      <c r="V3794" t="s">
        <v>2714</v>
      </c>
      <c r="W3794">
        <v>0.95</v>
      </c>
      <c r="X3794" t="b">
        <v>1</v>
      </c>
      <c r="Y3794" t="s">
        <v>2720</v>
      </c>
    </row>
    <row r="3795" spans="1:25" x14ac:dyDescent="0.35">
      <c r="A3795" t="s">
        <v>3319</v>
      </c>
      <c r="B3795" t="s">
        <v>1497</v>
      </c>
      <c r="C3795" t="s">
        <v>2879</v>
      </c>
      <c r="D3795">
        <v>8.3333333333333301E-2</v>
      </c>
      <c r="E3795">
        <v>-9.2952148789632993E-3</v>
      </c>
      <c r="F3795">
        <v>0.17596188154563</v>
      </c>
      <c r="G3795">
        <v>3</v>
      </c>
      <c r="H3795">
        <v>8.3333333333333301E-2</v>
      </c>
      <c r="I3795">
        <v>36</v>
      </c>
      <c r="J3795" t="s">
        <v>77</v>
      </c>
      <c r="K3795" t="s">
        <v>2786</v>
      </c>
      <c r="L3795" t="s">
        <v>3316</v>
      </c>
      <c r="N3795" t="s">
        <v>3308</v>
      </c>
      <c r="O3795" t="s">
        <v>2763</v>
      </c>
      <c r="P3795" t="s">
        <v>3310</v>
      </c>
      <c r="Q3795" t="s">
        <v>3320</v>
      </c>
      <c r="R3795" t="s">
        <v>77</v>
      </c>
      <c r="T3795" t="s">
        <v>2719</v>
      </c>
      <c r="V3795" t="s">
        <v>2714</v>
      </c>
      <c r="W3795">
        <v>0.95</v>
      </c>
      <c r="X3795" t="b">
        <v>1</v>
      </c>
      <c r="Y3795" t="s">
        <v>2720</v>
      </c>
    </row>
    <row r="3796" spans="1:25" x14ac:dyDescent="0.35">
      <c r="A3796" t="s">
        <v>3319</v>
      </c>
      <c r="B3796" t="s">
        <v>1527</v>
      </c>
      <c r="C3796" t="s">
        <v>3317</v>
      </c>
      <c r="D3796">
        <v>0.27777777777777801</v>
      </c>
      <c r="E3796">
        <v>6.5488073615504697E-2</v>
      </c>
      <c r="F3796">
        <v>0.49006748194005101</v>
      </c>
      <c r="G3796">
        <v>5</v>
      </c>
      <c r="H3796">
        <v>0.27777777777777801</v>
      </c>
      <c r="I3796">
        <v>18</v>
      </c>
      <c r="J3796" t="s">
        <v>77</v>
      </c>
      <c r="K3796" t="s">
        <v>2786</v>
      </c>
      <c r="L3796" t="s">
        <v>3318</v>
      </c>
      <c r="N3796" t="s">
        <v>3308</v>
      </c>
      <c r="O3796" t="s">
        <v>2763</v>
      </c>
      <c r="P3796" t="s">
        <v>3310</v>
      </c>
      <c r="Q3796" t="s">
        <v>3320</v>
      </c>
      <c r="R3796" t="s">
        <v>77</v>
      </c>
      <c r="T3796" t="s">
        <v>2719</v>
      </c>
      <c r="V3796" t="s">
        <v>2714</v>
      </c>
      <c r="W3796">
        <v>0.95</v>
      </c>
      <c r="X3796" t="b">
        <v>1</v>
      </c>
      <c r="Y3796" t="s">
        <v>2720</v>
      </c>
    </row>
    <row r="3797" spans="1:25" x14ac:dyDescent="0.35">
      <c r="A3797" t="s">
        <v>3319</v>
      </c>
      <c r="B3797" t="s">
        <v>1497</v>
      </c>
      <c r="C3797" t="s">
        <v>3317</v>
      </c>
      <c r="D3797">
        <v>0.13888888888888901</v>
      </c>
      <c r="E3797">
        <v>2.29863073945883E-2</v>
      </c>
      <c r="F3797">
        <v>0.254791470383189</v>
      </c>
      <c r="G3797">
        <v>5</v>
      </c>
      <c r="H3797">
        <v>0.13888888888888901</v>
      </c>
      <c r="I3797">
        <v>36</v>
      </c>
      <c r="J3797" t="s">
        <v>77</v>
      </c>
      <c r="K3797" t="s">
        <v>2786</v>
      </c>
      <c r="L3797" t="s">
        <v>3318</v>
      </c>
      <c r="N3797" t="s">
        <v>3308</v>
      </c>
      <c r="O3797" t="s">
        <v>2763</v>
      </c>
      <c r="P3797" t="s">
        <v>3310</v>
      </c>
      <c r="Q3797" t="s">
        <v>3320</v>
      </c>
      <c r="R3797" t="s">
        <v>77</v>
      </c>
      <c r="T3797" t="s">
        <v>2719</v>
      </c>
      <c r="V3797" t="s">
        <v>2714</v>
      </c>
      <c r="W3797">
        <v>0.95</v>
      </c>
      <c r="X3797" t="b">
        <v>1</v>
      </c>
      <c r="Y3797" t="s">
        <v>2720</v>
      </c>
    </row>
    <row r="3798" spans="1:25" x14ac:dyDescent="0.35">
      <c r="A3798" t="s">
        <v>3319</v>
      </c>
      <c r="B3798" t="s">
        <v>1527</v>
      </c>
      <c r="C3798" t="s">
        <v>1681</v>
      </c>
      <c r="D3798">
        <v>0.27777777777777801</v>
      </c>
      <c r="E3798">
        <v>6.5488073615504697E-2</v>
      </c>
      <c r="F3798">
        <v>0.49006748194005101</v>
      </c>
      <c r="G3798">
        <v>5</v>
      </c>
      <c r="H3798">
        <v>0.27777777777777801</v>
      </c>
      <c r="I3798">
        <v>18</v>
      </c>
      <c r="J3798" t="s">
        <v>77</v>
      </c>
      <c r="K3798" t="s">
        <v>2786</v>
      </c>
      <c r="L3798" t="s">
        <v>2813</v>
      </c>
      <c r="N3798" t="s">
        <v>3308</v>
      </c>
      <c r="O3798" t="s">
        <v>2763</v>
      </c>
      <c r="P3798" t="s">
        <v>3310</v>
      </c>
      <c r="Q3798" t="s">
        <v>3320</v>
      </c>
      <c r="R3798" t="s">
        <v>77</v>
      </c>
      <c r="T3798" t="s">
        <v>2719</v>
      </c>
      <c r="V3798" t="s">
        <v>2714</v>
      </c>
      <c r="W3798">
        <v>0.95</v>
      </c>
      <c r="X3798" t="b">
        <v>1</v>
      </c>
      <c r="Y3798" t="s">
        <v>2720</v>
      </c>
    </row>
    <row r="3799" spans="1:25" x14ac:dyDescent="0.35">
      <c r="A3799" t="s">
        <v>3319</v>
      </c>
      <c r="B3799" t="s">
        <v>1497</v>
      </c>
      <c r="C3799" t="s">
        <v>1681</v>
      </c>
      <c r="D3799">
        <v>0.13888888888888901</v>
      </c>
      <c r="E3799">
        <v>2.2986307394588401E-2</v>
      </c>
      <c r="F3799">
        <v>0.254791470383189</v>
      </c>
      <c r="G3799">
        <v>5</v>
      </c>
      <c r="H3799">
        <v>0.13888888888888901</v>
      </c>
      <c r="I3799">
        <v>36</v>
      </c>
      <c r="J3799" t="s">
        <v>77</v>
      </c>
      <c r="K3799" t="s">
        <v>2786</v>
      </c>
      <c r="L3799" t="s">
        <v>2813</v>
      </c>
      <c r="N3799" t="s">
        <v>3308</v>
      </c>
      <c r="O3799" t="s">
        <v>2763</v>
      </c>
      <c r="P3799" t="s">
        <v>3310</v>
      </c>
      <c r="Q3799" t="s">
        <v>3320</v>
      </c>
      <c r="R3799" t="s">
        <v>77</v>
      </c>
      <c r="T3799" t="s">
        <v>2719</v>
      </c>
      <c r="V3799" t="s">
        <v>2714</v>
      </c>
      <c r="W3799">
        <v>0.95</v>
      </c>
      <c r="X3799" t="b">
        <v>1</v>
      </c>
      <c r="Y3799" t="s">
        <v>2720</v>
      </c>
    </row>
    <row r="3800" spans="1:25" x14ac:dyDescent="0.35">
      <c r="A3800" t="s">
        <v>3319</v>
      </c>
      <c r="B3800" t="s">
        <v>1527</v>
      </c>
      <c r="C3800" t="s">
        <v>1914</v>
      </c>
      <c r="D3800">
        <v>0.38888888888888901</v>
      </c>
      <c r="E3800">
        <v>0.15783269445909801</v>
      </c>
      <c r="F3800">
        <v>0.61994508331867904</v>
      </c>
      <c r="G3800">
        <v>7</v>
      </c>
      <c r="H3800">
        <v>0.38888888888888901</v>
      </c>
      <c r="I3800">
        <v>18</v>
      </c>
      <c r="J3800" t="s">
        <v>77</v>
      </c>
      <c r="K3800" t="s">
        <v>2786</v>
      </c>
      <c r="L3800" t="s">
        <v>2814</v>
      </c>
      <c r="N3800" t="s">
        <v>3308</v>
      </c>
      <c r="O3800" t="s">
        <v>2763</v>
      </c>
      <c r="P3800" t="s">
        <v>3310</v>
      </c>
      <c r="Q3800" t="s">
        <v>3320</v>
      </c>
      <c r="R3800" t="s">
        <v>77</v>
      </c>
      <c r="T3800" t="s">
        <v>2719</v>
      </c>
      <c r="V3800" t="s">
        <v>2714</v>
      </c>
      <c r="W3800">
        <v>0.95</v>
      </c>
      <c r="X3800" t="b">
        <v>1</v>
      </c>
      <c r="Y3800" t="s">
        <v>2720</v>
      </c>
    </row>
    <row r="3801" spans="1:25" x14ac:dyDescent="0.35">
      <c r="A3801" t="s">
        <v>3319</v>
      </c>
      <c r="B3801" t="s">
        <v>1497</v>
      </c>
      <c r="C3801" t="s">
        <v>1914</v>
      </c>
      <c r="D3801">
        <v>0.52777777777777801</v>
      </c>
      <c r="E3801">
        <v>0.36046522667530201</v>
      </c>
      <c r="F3801">
        <v>0.69509032888025402</v>
      </c>
      <c r="G3801">
        <v>19</v>
      </c>
      <c r="H3801">
        <v>0.52777777777777801</v>
      </c>
      <c r="I3801">
        <v>36</v>
      </c>
      <c r="J3801" t="s">
        <v>77</v>
      </c>
      <c r="K3801" t="s">
        <v>2786</v>
      </c>
      <c r="L3801" t="s">
        <v>2814</v>
      </c>
      <c r="N3801" t="s">
        <v>3308</v>
      </c>
      <c r="O3801" t="s">
        <v>2763</v>
      </c>
      <c r="P3801" t="s">
        <v>3310</v>
      </c>
      <c r="Q3801" t="s">
        <v>3320</v>
      </c>
      <c r="R3801" t="s">
        <v>77</v>
      </c>
      <c r="T3801" t="s">
        <v>2719</v>
      </c>
      <c r="V3801" t="s">
        <v>2714</v>
      </c>
      <c r="W3801">
        <v>0.95</v>
      </c>
      <c r="X3801" t="b">
        <v>1</v>
      </c>
      <c r="Y3801" t="s">
        <v>2720</v>
      </c>
    </row>
    <row r="3802" spans="1:25" x14ac:dyDescent="0.35">
      <c r="A3802" t="s">
        <v>3314</v>
      </c>
      <c r="B3802" t="s">
        <v>1496</v>
      </c>
      <c r="C3802" t="s">
        <v>1766</v>
      </c>
      <c r="D3802">
        <v>0.101694915254237</v>
      </c>
      <c r="E3802">
        <v>2.2728321955838099E-2</v>
      </c>
      <c r="F3802">
        <v>0.18066150855263599</v>
      </c>
      <c r="G3802">
        <v>6</v>
      </c>
      <c r="H3802">
        <v>0.101694915254237</v>
      </c>
      <c r="I3802">
        <v>59</v>
      </c>
      <c r="J3802" t="s">
        <v>87</v>
      </c>
      <c r="K3802" t="s">
        <v>2786</v>
      </c>
      <c r="L3802" t="s">
        <v>2809</v>
      </c>
      <c r="N3802" t="s">
        <v>3307</v>
      </c>
      <c r="O3802" t="s">
        <v>2763</v>
      </c>
      <c r="P3802" t="s">
        <v>3310</v>
      </c>
      <c r="Q3802" t="s">
        <v>3315</v>
      </c>
      <c r="R3802" t="s">
        <v>87</v>
      </c>
      <c r="T3802" t="s">
        <v>2719</v>
      </c>
      <c r="V3802" t="s">
        <v>2714</v>
      </c>
      <c r="W3802">
        <v>0.95</v>
      </c>
      <c r="X3802" t="b">
        <v>1</v>
      </c>
      <c r="Y3802" t="s">
        <v>2720</v>
      </c>
    </row>
    <row r="3803" spans="1:25" x14ac:dyDescent="0.35">
      <c r="A3803" t="s">
        <v>3314</v>
      </c>
      <c r="B3803" t="s">
        <v>1496</v>
      </c>
      <c r="C3803" t="s">
        <v>1553</v>
      </c>
      <c r="D3803">
        <v>0.38983050847457601</v>
      </c>
      <c r="E3803">
        <v>0.26240833435149802</v>
      </c>
      <c r="F3803">
        <v>0.517252682597655</v>
      </c>
      <c r="G3803">
        <v>23</v>
      </c>
      <c r="H3803">
        <v>0.38983050847457601</v>
      </c>
      <c r="I3803">
        <v>59</v>
      </c>
      <c r="J3803" t="s">
        <v>87</v>
      </c>
      <c r="K3803" t="s">
        <v>2786</v>
      </c>
      <c r="L3803" t="s">
        <v>2945</v>
      </c>
      <c r="N3803" t="s">
        <v>3307</v>
      </c>
      <c r="O3803" t="s">
        <v>2763</v>
      </c>
      <c r="P3803" t="s">
        <v>3310</v>
      </c>
      <c r="Q3803" t="s">
        <v>3315</v>
      </c>
      <c r="R3803" t="s">
        <v>87</v>
      </c>
      <c r="T3803" t="s">
        <v>2719</v>
      </c>
      <c r="V3803" t="s">
        <v>2714</v>
      </c>
      <c r="W3803">
        <v>0.95</v>
      </c>
      <c r="X3803" t="b">
        <v>1</v>
      </c>
      <c r="Y3803" t="s">
        <v>2720</v>
      </c>
    </row>
    <row r="3804" spans="1:25" x14ac:dyDescent="0.35">
      <c r="A3804" t="s">
        <v>3314</v>
      </c>
      <c r="B3804" t="s">
        <v>1496</v>
      </c>
      <c r="C3804" t="s">
        <v>2879</v>
      </c>
      <c r="D3804">
        <v>6.7796610169491497E-2</v>
      </c>
      <c r="E3804">
        <v>2.1153944192168601E-3</v>
      </c>
      <c r="F3804">
        <v>0.13347782591976601</v>
      </c>
      <c r="G3804">
        <v>4</v>
      </c>
      <c r="H3804">
        <v>6.7796610169491497E-2</v>
      </c>
      <c r="I3804">
        <v>59</v>
      </c>
      <c r="J3804" t="s">
        <v>87</v>
      </c>
      <c r="K3804" t="s">
        <v>2786</v>
      </c>
      <c r="L3804" t="s">
        <v>3316</v>
      </c>
      <c r="N3804" t="s">
        <v>3307</v>
      </c>
      <c r="O3804" t="s">
        <v>2763</v>
      </c>
      <c r="P3804" t="s">
        <v>3310</v>
      </c>
      <c r="Q3804" t="s">
        <v>3315</v>
      </c>
      <c r="R3804" t="s">
        <v>87</v>
      </c>
      <c r="T3804" t="s">
        <v>2719</v>
      </c>
      <c r="V3804" t="s">
        <v>2714</v>
      </c>
      <c r="W3804">
        <v>0.95</v>
      </c>
      <c r="X3804" t="b">
        <v>1</v>
      </c>
      <c r="Y3804" t="s">
        <v>2720</v>
      </c>
    </row>
    <row r="3805" spans="1:25" x14ac:dyDescent="0.35">
      <c r="A3805" t="s">
        <v>3314</v>
      </c>
      <c r="B3805" t="s">
        <v>1496</v>
      </c>
      <c r="C3805" t="s">
        <v>3317</v>
      </c>
      <c r="D3805">
        <v>0.169491525423729</v>
      </c>
      <c r="E3805">
        <v>7.1468549680267099E-2</v>
      </c>
      <c r="F3805">
        <v>0.267514501167191</v>
      </c>
      <c r="G3805">
        <v>10</v>
      </c>
      <c r="H3805">
        <v>0.169491525423729</v>
      </c>
      <c r="I3805">
        <v>59</v>
      </c>
      <c r="J3805" t="s">
        <v>87</v>
      </c>
      <c r="K3805" t="s">
        <v>2786</v>
      </c>
      <c r="L3805" t="s">
        <v>3318</v>
      </c>
      <c r="N3805" t="s">
        <v>3307</v>
      </c>
      <c r="O3805" t="s">
        <v>2763</v>
      </c>
      <c r="P3805" t="s">
        <v>3310</v>
      </c>
      <c r="Q3805" t="s">
        <v>3315</v>
      </c>
      <c r="R3805" t="s">
        <v>87</v>
      </c>
      <c r="T3805" t="s">
        <v>2719</v>
      </c>
      <c r="V3805" t="s">
        <v>2714</v>
      </c>
      <c r="W3805">
        <v>0.95</v>
      </c>
      <c r="X3805" t="b">
        <v>1</v>
      </c>
      <c r="Y3805" t="s">
        <v>2720</v>
      </c>
    </row>
    <row r="3806" spans="1:25" x14ac:dyDescent="0.35">
      <c r="A3806" t="s">
        <v>3314</v>
      </c>
      <c r="B3806" t="s">
        <v>1496</v>
      </c>
      <c r="C3806" t="s">
        <v>1681</v>
      </c>
      <c r="D3806">
        <v>0.186440677966102</v>
      </c>
      <c r="E3806">
        <v>8.4687776062313605E-2</v>
      </c>
      <c r="F3806">
        <v>0.28819357986989003</v>
      </c>
      <c r="G3806">
        <v>11</v>
      </c>
      <c r="H3806">
        <v>0.186440677966102</v>
      </c>
      <c r="I3806">
        <v>59</v>
      </c>
      <c r="J3806" t="s">
        <v>87</v>
      </c>
      <c r="K3806" t="s">
        <v>2786</v>
      </c>
      <c r="L3806" t="s">
        <v>2813</v>
      </c>
      <c r="N3806" t="s">
        <v>3307</v>
      </c>
      <c r="O3806" t="s">
        <v>2763</v>
      </c>
      <c r="P3806" t="s">
        <v>3310</v>
      </c>
      <c r="Q3806" t="s">
        <v>3315</v>
      </c>
      <c r="R3806" t="s">
        <v>87</v>
      </c>
      <c r="T3806" t="s">
        <v>2719</v>
      </c>
      <c r="V3806" t="s">
        <v>2714</v>
      </c>
      <c r="W3806">
        <v>0.95</v>
      </c>
      <c r="X3806" t="b">
        <v>1</v>
      </c>
      <c r="Y3806" t="s">
        <v>2720</v>
      </c>
    </row>
    <row r="3807" spans="1:25" x14ac:dyDescent="0.35">
      <c r="A3807" t="s">
        <v>3314</v>
      </c>
      <c r="B3807" t="s">
        <v>1496</v>
      </c>
      <c r="C3807" t="s">
        <v>1914</v>
      </c>
      <c r="D3807">
        <v>0.47457627118644102</v>
      </c>
      <c r="E3807">
        <v>0.34411256698776299</v>
      </c>
      <c r="F3807">
        <v>0.605039975385119</v>
      </c>
      <c r="G3807">
        <v>28</v>
      </c>
      <c r="H3807">
        <v>0.47457627118644102</v>
      </c>
      <c r="I3807">
        <v>59</v>
      </c>
      <c r="J3807" t="s">
        <v>87</v>
      </c>
      <c r="K3807" t="s">
        <v>2786</v>
      </c>
      <c r="L3807" t="s">
        <v>2814</v>
      </c>
      <c r="N3807" t="s">
        <v>3307</v>
      </c>
      <c r="O3807" t="s">
        <v>2763</v>
      </c>
      <c r="P3807" t="s">
        <v>3310</v>
      </c>
      <c r="Q3807" t="s">
        <v>3315</v>
      </c>
      <c r="R3807" t="s">
        <v>87</v>
      </c>
      <c r="T3807" t="s">
        <v>2719</v>
      </c>
      <c r="V3807" t="s">
        <v>2714</v>
      </c>
      <c r="W3807">
        <v>0.95</v>
      </c>
      <c r="X3807" t="b">
        <v>1</v>
      </c>
      <c r="Y3807" t="s">
        <v>2720</v>
      </c>
    </row>
    <row r="3808" spans="1:25" x14ac:dyDescent="0.35">
      <c r="A3808" t="s">
        <v>3319</v>
      </c>
      <c r="B3808" t="s">
        <v>1496</v>
      </c>
      <c r="C3808" t="s">
        <v>1766</v>
      </c>
      <c r="D3808">
        <v>9.2592592592592601E-2</v>
      </c>
      <c r="E3808">
        <v>1.32742896608158E-2</v>
      </c>
      <c r="F3808">
        <v>0.171910895524369</v>
      </c>
      <c r="G3808">
        <v>5</v>
      </c>
      <c r="H3808">
        <v>9.2592592592592601E-2</v>
      </c>
      <c r="I3808">
        <v>54</v>
      </c>
      <c r="J3808" t="s">
        <v>77</v>
      </c>
      <c r="K3808" t="s">
        <v>2786</v>
      </c>
      <c r="L3808" t="s">
        <v>2809</v>
      </c>
      <c r="N3808" t="s">
        <v>3307</v>
      </c>
      <c r="O3808" t="s">
        <v>2763</v>
      </c>
      <c r="P3808" t="s">
        <v>3310</v>
      </c>
      <c r="Q3808" t="s">
        <v>3320</v>
      </c>
      <c r="R3808" t="s">
        <v>77</v>
      </c>
      <c r="T3808" t="s">
        <v>2719</v>
      </c>
      <c r="V3808" t="s">
        <v>2714</v>
      </c>
      <c r="W3808">
        <v>0.95</v>
      </c>
      <c r="X3808" t="b">
        <v>1</v>
      </c>
      <c r="Y3808" t="s">
        <v>2720</v>
      </c>
    </row>
    <row r="3809" spans="1:25" x14ac:dyDescent="0.35">
      <c r="A3809" t="s">
        <v>3319</v>
      </c>
      <c r="B3809" t="s">
        <v>1496</v>
      </c>
      <c r="C3809" t="s">
        <v>1553</v>
      </c>
      <c r="D3809">
        <v>0.407407407407407</v>
      </c>
      <c r="E3809">
        <v>0.27295248667560401</v>
      </c>
      <c r="F3809">
        <v>0.54186232813921098</v>
      </c>
      <c r="G3809">
        <v>22</v>
      </c>
      <c r="H3809">
        <v>0.407407407407407</v>
      </c>
      <c r="I3809">
        <v>54</v>
      </c>
      <c r="J3809" t="s">
        <v>77</v>
      </c>
      <c r="K3809" t="s">
        <v>2786</v>
      </c>
      <c r="L3809" t="s">
        <v>2945</v>
      </c>
      <c r="N3809" t="s">
        <v>3307</v>
      </c>
      <c r="O3809" t="s">
        <v>2763</v>
      </c>
      <c r="P3809" t="s">
        <v>3310</v>
      </c>
      <c r="Q3809" t="s">
        <v>3320</v>
      </c>
      <c r="R3809" t="s">
        <v>77</v>
      </c>
      <c r="T3809" t="s">
        <v>2719</v>
      </c>
      <c r="V3809" t="s">
        <v>2714</v>
      </c>
      <c r="W3809">
        <v>0.95</v>
      </c>
      <c r="X3809" t="b">
        <v>1</v>
      </c>
      <c r="Y3809" t="s">
        <v>2720</v>
      </c>
    </row>
    <row r="3810" spans="1:25" x14ac:dyDescent="0.35">
      <c r="A3810" t="s">
        <v>3319</v>
      </c>
      <c r="B3810" t="s">
        <v>1496</v>
      </c>
      <c r="C3810" t="s">
        <v>2879</v>
      </c>
      <c r="D3810">
        <v>7.4074074074074098E-2</v>
      </c>
      <c r="E3810">
        <v>2.40936053018097E-3</v>
      </c>
      <c r="F3810">
        <v>0.14573878761796699</v>
      </c>
      <c r="G3810">
        <v>4</v>
      </c>
      <c r="H3810">
        <v>7.4074074074074098E-2</v>
      </c>
      <c r="I3810">
        <v>54</v>
      </c>
      <c r="J3810" t="s">
        <v>77</v>
      </c>
      <c r="K3810" t="s">
        <v>2786</v>
      </c>
      <c r="L3810" t="s">
        <v>3316</v>
      </c>
      <c r="N3810" t="s">
        <v>3307</v>
      </c>
      <c r="O3810" t="s">
        <v>2763</v>
      </c>
      <c r="P3810" t="s">
        <v>3310</v>
      </c>
      <c r="Q3810" t="s">
        <v>3320</v>
      </c>
      <c r="R3810" t="s">
        <v>77</v>
      </c>
      <c r="T3810" t="s">
        <v>2719</v>
      </c>
      <c r="V3810" t="s">
        <v>2714</v>
      </c>
      <c r="W3810">
        <v>0.95</v>
      </c>
      <c r="X3810" t="b">
        <v>1</v>
      </c>
      <c r="Y3810" t="s">
        <v>2720</v>
      </c>
    </row>
    <row r="3811" spans="1:25" x14ac:dyDescent="0.35">
      <c r="A3811" t="s">
        <v>3319</v>
      </c>
      <c r="B3811" t="s">
        <v>1496</v>
      </c>
      <c r="C3811" t="s">
        <v>3317</v>
      </c>
      <c r="D3811">
        <v>0.18518518518518501</v>
      </c>
      <c r="E3811">
        <v>7.8889237152712399E-2</v>
      </c>
      <c r="F3811">
        <v>0.29148113321765801</v>
      </c>
      <c r="G3811">
        <v>10</v>
      </c>
      <c r="H3811">
        <v>0.18518518518518501</v>
      </c>
      <c r="I3811">
        <v>54</v>
      </c>
      <c r="J3811" t="s">
        <v>77</v>
      </c>
      <c r="K3811" t="s">
        <v>2786</v>
      </c>
      <c r="L3811" t="s">
        <v>3318</v>
      </c>
      <c r="N3811" t="s">
        <v>3307</v>
      </c>
      <c r="O3811" t="s">
        <v>2763</v>
      </c>
      <c r="P3811" t="s">
        <v>3310</v>
      </c>
      <c r="Q3811" t="s">
        <v>3320</v>
      </c>
      <c r="R3811" t="s">
        <v>77</v>
      </c>
      <c r="T3811" t="s">
        <v>2719</v>
      </c>
      <c r="V3811" t="s">
        <v>2714</v>
      </c>
      <c r="W3811">
        <v>0.95</v>
      </c>
      <c r="X3811" t="b">
        <v>1</v>
      </c>
      <c r="Y3811" t="s">
        <v>2720</v>
      </c>
    </row>
    <row r="3812" spans="1:25" x14ac:dyDescent="0.35">
      <c r="A3812" t="s">
        <v>3319</v>
      </c>
      <c r="B3812" t="s">
        <v>1496</v>
      </c>
      <c r="C3812" t="s">
        <v>1681</v>
      </c>
      <c r="D3812">
        <v>0.18518518518518501</v>
      </c>
      <c r="E3812">
        <v>7.8889237152712399E-2</v>
      </c>
      <c r="F3812">
        <v>0.29148113321765801</v>
      </c>
      <c r="G3812">
        <v>10</v>
      </c>
      <c r="H3812">
        <v>0.18518518518518501</v>
      </c>
      <c r="I3812">
        <v>54</v>
      </c>
      <c r="J3812" t="s">
        <v>77</v>
      </c>
      <c r="K3812" t="s">
        <v>2786</v>
      </c>
      <c r="L3812" t="s">
        <v>2813</v>
      </c>
      <c r="N3812" t="s">
        <v>3307</v>
      </c>
      <c r="O3812" t="s">
        <v>2763</v>
      </c>
      <c r="P3812" t="s">
        <v>3310</v>
      </c>
      <c r="Q3812" t="s">
        <v>3320</v>
      </c>
      <c r="R3812" t="s">
        <v>77</v>
      </c>
      <c r="T3812" t="s">
        <v>2719</v>
      </c>
      <c r="V3812" t="s">
        <v>2714</v>
      </c>
      <c r="W3812">
        <v>0.95</v>
      </c>
      <c r="X3812" t="b">
        <v>1</v>
      </c>
      <c r="Y3812" t="s">
        <v>2720</v>
      </c>
    </row>
    <row r="3813" spans="1:25" x14ac:dyDescent="0.35">
      <c r="A3813" t="s">
        <v>3319</v>
      </c>
      <c r="B3813" t="s">
        <v>1496</v>
      </c>
      <c r="C3813" t="s">
        <v>1914</v>
      </c>
      <c r="D3813">
        <v>0.48148148148148101</v>
      </c>
      <c r="E3813">
        <v>0.34475392226580998</v>
      </c>
      <c r="F3813">
        <v>0.61820904069715299</v>
      </c>
      <c r="G3813">
        <v>26</v>
      </c>
      <c r="H3813">
        <v>0.48148148148148101</v>
      </c>
      <c r="I3813">
        <v>54</v>
      </c>
      <c r="J3813" t="s">
        <v>77</v>
      </c>
      <c r="K3813" t="s">
        <v>2786</v>
      </c>
      <c r="L3813" t="s">
        <v>2814</v>
      </c>
      <c r="N3813" t="s">
        <v>3307</v>
      </c>
      <c r="O3813" t="s">
        <v>2763</v>
      </c>
      <c r="P3813" t="s">
        <v>3310</v>
      </c>
      <c r="Q3813" t="s">
        <v>3320</v>
      </c>
      <c r="R3813" t="s">
        <v>77</v>
      </c>
      <c r="T3813" t="s">
        <v>2719</v>
      </c>
      <c r="V3813" t="s">
        <v>2714</v>
      </c>
      <c r="W3813">
        <v>0.95</v>
      </c>
      <c r="X3813" t="b">
        <v>1</v>
      </c>
      <c r="Y3813" t="s">
        <v>2720</v>
      </c>
    </row>
    <row r="3814" spans="1:25" x14ac:dyDescent="0.35">
      <c r="A3814" t="s">
        <v>3314</v>
      </c>
      <c r="B3814" t="s">
        <v>1500</v>
      </c>
      <c r="C3814" t="s">
        <v>1766</v>
      </c>
      <c r="D3814">
        <v>0.2</v>
      </c>
      <c r="E3814">
        <v>-0.15899041169790101</v>
      </c>
      <c r="F3814">
        <v>0.55899041169790098</v>
      </c>
      <c r="G3814">
        <v>1</v>
      </c>
      <c r="H3814">
        <v>0.2</v>
      </c>
      <c r="I3814">
        <v>5</v>
      </c>
      <c r="J3814" t="s">
        <v>87</v>
      </c>
      <c r="K3814" t="s">
        <v>2786</v>
      </c>
      <c r="L3814" t="s">
        <v>2809</v>
      </c>
      <c r="N3814" t="s">
        <v>3306</v>
      </c>
      <c r="O3814" t="s">
        <v>2763</v>
      </c>
      <c r="P3814" t="s">
        <v>3310</v>
      </c>
      <c r="Q3814" t="s">
        <v>3315</v>
      </c>
      <c r="R3814" t="s">
        <v>87</v>
      </c>
      <c r="T3814" t="s">
        <v>2719</v>
      </c>
      <c r="V3814" t="s">
        <v>2714</v>
      </c>
      <c r="W3814">
        <v>0.95</v>
      </c>
      <c r="X3814" t="b">
        <v>1</v>
      </c>
      <c r="Y3814" t="s">
        <v>2720</v>
      </c>
    </row>
    <row r="3815" spans="1:25" x14ac:dyDescent="0.35">
      <c r="A3815" t="s">
        <v>3314</v>
      </c>
      <c r="B3815" t="s">
        <v>1496</v>
      </c>
      <c r="C3815" t="s">
        <v>1766</v>
      </c>
      <c r="D3815">
        <v>9.2592592592592601E-2</v>
      </c>
      <c r="E3815">
        <v>1.34335992993747E-2</v>
      </c>
      <c r="F3815">
        <v>0.17175158588581099</v>
      </c>
      <c r="G3815">
        <v>5</v>
      </c>
      <c r="H3815">
        <v>9.2592592592592601E-2</v>
      </c>
      <c r="I3815">
        <v>54</v>
      </c>
      <c r="J3815" t="s">
        <v>87</v>
      </c>
      <c r="K3815" t="s">
        <v>2786</v>
      </c>
      <c r="L3815" t="s">
        <v>2809</v>
      </c>
      <c r="N3815" t="s">
        <v>3306</v>
      </c>
      <c r="O3815" t="s">
        <v>2763</v>
      </c>
      <c r="P3815" t="s">
        <v>3310</v>
      </c>
      <c r="Q3815" t="s">
        <v>3315</v>
      </c>
      <c r="R3815" t="s">
        <v>87</v>
      </c>
      <c r="T3815" t="s">
        <v>2719</v>
      </c>
      <c r="V3815" t="s">
        <v>2714</v>
      </c>
      <c r="W3815">
        <v>0.95</v>
      </c>
      <c r="X3815" t="b">
        <v>1</v>
      </c>
      <c r="Y3815" t="s">
        <v>2720</v>
      </c>
    </row>
    <row r="3816" spans="1:25" x14ac:dyDescent="0.35">
      <c r="A3816" t="s">
        <v>3314</v>
      </c>
      <c r="B3816" t="s">
        <v>1500</v>
      </c>
      <c r="C3816" t="s">
        <v>1553</v>
      </c>
      <c r="D3816">
        <v>0.2</v>
      </c>
      <c r="E3816">
        <v>-0.15899041169790101</v>
      </c>
      <c r="F3816">
        <v>0.55899041169790098</v>
      </c>
      <c r="G3816">
        <v>1</v>
      </c>
      <c r="H3816">
        <v>0.2</v>
      </c>
      <c r="I3816">
        <v>5</v>
      </c>
      <c r="J3816" t="s">
        <v>87</v>
      </c>
      <c r="K3816" t="s">
        <v>2786</v>
      </c>
      <c r="L3816" t="s">
        <v>2945</v>
      </c>
      <c r="N3816" t="s">
        <v>3306</v>
      </c>
      <c r="O3816" t="s">
        <v>2763</v>
      </c>
      <c r="P3816" t="s">
        <v>3310</v>
      </c>
      <c r="Q3816" t="s">
        <v>3315</v>
      </c>
      <c r="R3816" t="s">
        <v>87</v>
      </c>
      <c r="T3816" t="s">
        <v>2719</v>
      </c>
      <c r="V3816" t="s">
        <v>2714</v>
      </c>
      <c r="W3816">
        <v>0.95</v>
      </c>
      <c r="X3816" t="b">
        <v>1</v>
      </c>
      <c r="Y3816" t="s">
        <v>2720</v>
      </c>
    </row>
    <row r="3817" spans="1:25" x14ac:dyDescent="0.35">
      <c r="A3817" t="s">
        <v>3314</v>
      </c>
      <c r="B3817" t="s">
        <v>1496</v>
      </c>
      <c r="C3817" t="s">
        <v>1553</v>
      </c>
      <c r="D3817">
        <v>0.407407407407407</v>
      </c>
      <c r="E3817">
        <v>0.27322253739570901</v>
      </c>
      <c r="F3817">
        <v>0.54159227741910498</v>
      </c>
      <c r="G3817">
        <v>22</v>
      </c>
      <c r="H3817">
        <v>0.407407407407407</v>
      </c>
      <c r="I3817">
        <v>54</v>
      </c>
      <c r="J3817" t="s">
        <v>87</v>
      </c>
      <c r="K3817" t="s">
        <v>2786</v>
      </c>
      <c r="L3817" t="s">
        <v>2945</v>
      </c>
      <c r="N3817" t="s">
        <v>3306</v>
      </c>
      <c r="O3817" t="s">
        <v>2763</v>
      </c>
      <c r="P3817" t="s">
        <v>3310</v>
      </c>
      <c r="Q3817" t="s">
        <v>3315</v>
      </c>
      <c r="R3817" t="s">
        <v>87</v>
      </c>
      <c r="T3817" t="s">
        <v>2719</v>
      </c>
      <c r="V3817" t="s">
        <v>2714</v>
      </c>
      <c r="W3817">
        <v>0.95</v>
      </c>
      <c r="X3817" t="b">
        <v>1</v>
      </c>
      <c r="Y3817" t="s">
        <v>2720</v>
      </c>
    </row>
    <row r="3818" spans="1:25" x14ac:dyDescent="0.35">
      <c r="A3818" t="s">
        <v>3314</v>
      </c>
      <c r="B3818" t="s">
        <v>1496</v>
      </c>
      <c r="C3818" t="s">
        <v>2879</v>
      </c>
      <c r="D3818">
        <v>7.4074074074074098E-2</v>
      </c>
      <c r="E3818">
        <v>2.5532980476278698E-3</v>
      </c>
      <c r="F3818">
        <v>0.14559485010052001</v>
      </c>
      <c r="G3818">
        <v>4</v>
      </c>
      <c r="H3818">
        <v>7.4074074074074098E-2</v>
      </c>
      <c r="I3818">
        <v>54</v>
      </c>
      <c r="J3818" t="s">
        <v>87</v>
      </c>
      <c r="K3818" t="s">
        <v>2786</v>
      </c>
      <c r="L3818" t="s">
        <v>3316</v>
      </c>
      <c r="N3818" t="s">
        <v>3306</v>
      </c>
      <c r="O3818" t="s">
        <v>2763</v>
      </c>
      <c r="P3818" t="s">
        <v>3310</v>
      </c>
      <c r="Q3818" t="s">
        <v>3315</v>
      </c>
      <c r="R3818" t="s">
        <v>87</v>
      </c>
      <c r="T3818" t="s">
        <v>2719</v>
      </c>
      <c r="V3818" t="s">
        <v>2714</v>
      </c>
      <c r="W3818">
        <v>0.95</v>
      </c>
      <c r="X3818" t="b">
        <v>1</v>
      </c>
      <c r="Y3818" t="s">
        <v>2720</v>
      </c>
    </row>
    <row r="3819" spans="1:25" x14ac:dyDescent="0.35">
      <c r="A3819" t="s">
        <v>3314</v>
      </c>
      <c r="B3819" t="s">
        <v>1496</v>
      </c>
      <c r="C3819" t="s">
        <v>3317</v>
      </c>
      <c r="D3819">
        <v>0.18518518518518501</v>
      </c>
      <c r="E3819">
        <v>7.9102730992537604E-2</v>
      </c>
      <c r="F3819">
        <v>0.29126763937783301</v>
      </c>
      <c r="G3819">
        <v>10</v>
      </c>
      <c r="H3819">
        <v>0.18518518518518501</v>
      </c>
      <c r="I3819">
        <v>54</v>
      </c>
      <c r="J3819" t="s">
        <v>87</v>
      </c>
      <c r="K3819" t="s">
        <v>2786</v>
      </c>
      <c r="L3819" t="s">
        <v>3318</v>
      </c>
      <c r="N3819" t="s">
        <v>3306</v>
      </c>
      <c r="O3819" t="s">
        <v>2763</v>
      </c>
      <c r="P3819" t="s">
        <v>3310</v>
      </c>
      <c r="Q3819" t="s">
        <v>3315</v>
      </c>
      <c r="R3819" t="s">
        <v>87</v>
      </c>
      <c r="T3819" t="s">
        <v>2719</v>
      </c>
      <c r="V3819" t="s">
        <v>2714</v>
      </c>
      <c r="W3819">
        <v>0.95</v>
      </c>
      <c r="X3819" t="b">
        <v>1</v>
      </c>
      <c r="Y3819" t="s">
        <v>2720</v>
      </c>
    </row>
    <row r="3820" spans="1:25" x14ac:dyDescent="0.35">
      <c r="A3820" t="s">
        <v>3314</v>
      </c>
      <c r="B3820" t="s">
        <v>1500</v>
      </c>
      <c r="C3820" t="s">
        <v>1681</v>
      </c>
      <c r="D3820">
        <v>0.2</v>
      </c>
      <c r="E3820">
        <v>-0.15899041169790101</v>
      </c>
      <c r="F3820">
        <v>0.55899041169790098</v>
      </c>
      <c r="G3820">
        <v>1</v>
      </c>
      <c r="H3820">
        <v>0.2</v>
      </c>
      <c r="I3820">
        <v>5</v>
      </c>
      <c r="J3820" t="s">
        <v>87</v>
      </c>
      <c r="K3820" t="s">
        <v>2786</v>
      </c>
      <c r="L3820" t="s">
        <v>2813</v>
      </c>
      <c r="N3820" t="s">
        <v>3306</v>
      </c>
      <c r="O3820" t="s">
        <v>2763</v>
      </c>
      <c r="P3820" t="s">
        <v>3310</v>
      </c>
      <c r="Q3820" t="s">
        <v>3315</v>
      </c>
      <c r="R3820" t="s">
        <v>87</v>
      </c>
      <c r="T3820" t="s">
        <v>2719</v>
      </c>
      <c r="V3820" t="s">
        <v>2714</v>
      </c>
      <c r="W3820">
        <v>0.95</v>
      </c>
      <c r="X3820" t="b">
        <v>1</v>
      </c>
      <c r="Y3820" t="s">
        <v>2720</v>
      </c>
    </row>
    <row r="3821" spans="1:25" x14ac:dyDescent="0.35">
      <c r="A3821" t="s">
        <v>3314</v>
      </c>
      <c r="B3821" t="s">
        <v>1496</v>
      </c>
      <c r="C3821" t="s">
        <v>1681</v>
      </c>
      <c r="D3821">
        <v>0.18518518518518501</v>
      </c>
      <c r="E3821">
        <v>7.9102730992537604E-2</v>
      </c>
      <c r="F3821">
        <v>0.29126763937783301</v>
      </c>
      <c r="G3821">
        <v>10</v>
      </c>
      <c r="H3821">
        <v>0.18518518518518501</v>
      </c>
      <c r="I3821">
        <v>54</v>
      </c>
      <c r="J3821" t="s">
        <v>87</v>
      </c>
      <c r="K3821" t="s">
        <v>2786</v>
      </c>
      <c r="L3821" t="s">
        <v>2813</v>
      </c>
      <c r="N3821" t="s">
        <v>3306</v>
      </c>
      <c r="O3821" t="s">
        <v>2763</v>
      </c>
      <c r="P3821" t="s">
        <v>3310</v>
      </c>
      <c r="Q3821" t="s">
        <v>3315</v>
      </c>
      <c r="R3821" t="s">
        <v>87</v>
      </c>
      <c r="T3821" t="s">
        <v>2719</v>
      </c>
      <c r="V3821" t="s">
        <v>2714</v>
      </c>
      <c r="W3821">
        <v>0.95</v>
      </c>
      <c r="X3821" t="b">
        <v>1</v>
      </c>
      <c r="Y3821" t="s">
        <v>2720</v>
      </c>
    </row>
    <row r="3822" spans="1:25" x14ac:dyDescent="0.35">
      <c r="A3822" t="s">
        <v>3314</v>
      </c>
      <c r="B3822" t="s">
        <v>1500</v>
      </c>
      <c r="C3822" t="s">
        <v>1914</v>
      </c>
      <c r="D3822">
        <v>0.4</v>
      </c>
      <c r="E3822">
        <v>-3.9671665605759E-2</v>
      </c>
      <c r="F3822">
        <v>0.83967166560575901</v>
      </c>
      <c r="G3822">
        <v>2</v>
      </c>
      <c r="H3822">
        <v>0.4</v>
      </c>
      <c r="I3822">
        <v>5</v>
      </c>
      <c r="J3822" t="s">
        <v>87</v>
      </c>
      <c r="K3822" t="s">
        <v>2786</v>
      </c>
      <c r="L3822" t="s">
        <v>2814</v>
      </c>
      <c r="N3822" t="s">
        <v>3306</v>
      </c>
      <c r="O3822" t="s">
        <v>2763</v>
      </c>
      <c r="P3822" t="s">
        <v>3310</v>
      </c>
      <c r="Q3822" t="s">
        <v>3315</v>
      </c>
      <c r="R3822" t="s">
        <v>87</v>
      </c>
      <c r="T3822" t="s">
        <v>2719</v>
      </c>
      <c r="V3822" t="s">
        <v>2714</v>
      </c>
      <c r="W3822">
        <v>0.95</v>
      </c>
      <c r="X3822" t="b">
        <v>1</v>
      </c>
      <c r="Y3822" t="s">
        <v>2720</v>
      </c>
    </row>
    <row r="3823" spans="1:25" x14ac:dyDescent="0.35">
      <c r="A3823" t="s">
        <v>3314</v>
      </c>
      <c r="B3823" t="s">
        <v>1496</v>
      </c>
      <c r="C3823" t="s">
        <v>1914</v>
      </c>
      <c r="D3823">
        <v>0.48148148148148101</v>
      </c>
      <c r="E3823">
        <v>0.34502853754670498</v>
      </c>
      <c r="F3823">
        <v>0.61793442541625798</v>
      </c>
      <c r="G3823">
        <v>26</v>
      </c>
      <c r="H3823">
        <v>0.48148148148148101</v>
      </c>
      <c r="I3823">
        <v>54</v>
      </c>
      <c r="J3823" t="s">
        <v>87</v>
      </c>
      <c r="K3823" t="s">
        <v>2786</v>
      </c>
      <c r="L3823" t="s">
        <v>2814</v>
      </c>
      <c r="N3823" t="s">
        <v>3306</v>
      </c>
      <c r="O3823" t="s">
        <v>2763</v>
      </c>
      <c r="P3823" t="s">
        <v>3310</v>
      </c>
      <c r="Q3823" t="s">
        <v>3315</v>
      </c>
      <c r="R3823" t="s">
        <v>87</v>
      </c>
      <c r="T3823" t="s">
        <v>2719</v>
      </c>
      <c r="V3823" t="s">
        <v>2714</v>
      </c>
      <c r="W3823">
        <v>0.95</v>
      </c>
      <c r="X3823" t="b">
        <v>1</v>
      </c>
      <c r="Y3823" t="s">
        <v>2720</v>
      </c>
    </row>
    <row r="3824" spans="1:25" x14ac:dyDescent="0.35">
      <c r="A3824" t="s">
        <v>3319</v>
      </c>
      <c r="B3824" t="s">
        <v>1496</v>
      </c>
      <c r="C3824" t="s">
        <v>1766</v>
      </c>
      <c r="D3824">
        <v>9.2592592592592601E-2</v>
      </c>
      <c r="E3824">
        <v>1.32742896608158E-2</v>
      </c>
      <c r="F3824">
        <v>0.171910895524369</v>
      </c>
      <c r="G3824">
        <v>5</v>
      </c>
      <c r="H3824">
        <v>9.2592592592592601E-2</v>
      </c>
      <c r="I3824">
        <v>54</v>
      </c>
      <c r="J3824" t="s">
        <v>77</v>
      </c>
      <c r="K3824" t="s">
        <v>2786</v>
      </c>
      <c r="L3824" t="s">
        <v>2809</v>
      </c>
      <c r="N3824" t="s">
        <v>3306</v>
      </c>
      <c r="O3824" t="s">
        <v>2763</v>
      </c>
      <c r="P3824" t="s">
        <v>3310</v>
      </c>
      <c r="Q3824" t="s">
        <v>3320</v>
      </c>
      <c r="R3824" t="s">
        <v>77</v>
      </c>
      <c r="T3824" t="s">
        <v>2719</v>
      </c>
      <c r="V3824" t="s">
        <v>2714</v>
      </c>
      <c r="W3824">
        <v>0.95</v>
      </c>
      <c r="X3824" t="b">
        <v>1</v>
      </c>
      <c r="Y3824" t="s">
        <v>2720</v>
      </c>
    </row>
    <row r="3825" spans="1:25" x14ac:dyDescent="0.35">
      <c r="A3825" t="s">
        <v>3319</v>
      </c>
      <c r="B3825" t="s">
        <v>1496</v>
      </c>
      <c r="C3825" t="s">
        <v>1553</v>
      </c>
      <c r="D3825">
        <v>0.407407407407407</v>
      </c>
      <c r="E3825">
        <v>0.27295248667560401</v>
      </c>
      <c r="F3825">
        <v>0.54186232813921098</v>
      </c>
      <c r="G3825">
        <v>22</v>
      </c>
      <c r="H3825">
        <v>0.407407407407407</v>
      </c>
      <c r="I3825">
        <v>54</v>
      </c>
      <c r="J3825" t="s">
        <v>77</v>
      </c>
      <c r="K3825" t="s">
        <v>2786</v>
      </c>
      <c r="L3825" t="s">
        <v>2945</v>
      </c>
      <c r="N3825" t="s">
        <v>3306</v>
      </c>
      <c r="O3825" t="s">
        <v>2763</v>
      </c>
      <c r="P3825" t="s">
        <v>3310</v>
      </c>
      <c r="Q3825" t="s">
        <v>3320</v>
      </c>
      <c r="R3825" t="s">
        <v>77</v>
      </c>
      <c r="T3825" t="s">
        <v>2719</v>
      </c>
      <c r="V3825" t="s">
        <v>2714</v>
      </c>
      <c r="W3825">
        <v>0.95</v>
      </c>
      <c r="X3825" t="b">
        <v>1</v>
      </c>
      <c r="Y3825" t="s">
        <v>2720</v>
      </c>
    </row>
    <row r="3826" spans="1:25" x14ac:dyDescent="0.35">
      <c r="A3826" t="s">
        <v>3319</v>
      </c>
      <c r="B3826" t="s">
        <v>1496</v>
      </c>
      <c r="C3826" t="s">
        <v>2879</v>
      </c>
      <c r="D3826">
        <v>7.4074074074074098E-2</v>
      </c>
      <c r="E3826">
        <v>2.40936053018097E-3</v>
      </c>
      <c r="F3826">
        <v>0.14573878761796699</v>
      </c>
      <c r="G3826">
        <v>4</v>
      </c>
      <c r="H3826">
        <v>7.4074074074074098E-2</v>
      </c>
      <c r="I3826">
        <v>54</v>
      </c>
      <c r="J3826" t="s">
        <v>77</v>
      </c>
      <c r="K3826" t="s">
        <v>2786</v>
      </c>
      <c r="L3826" t="s">
        <v>3316</v>
      </c>
      <c r="N3826" t="s">
        <v>3306</v>
      </c>
      <c r="O3826" t="s">
        <v>2763</v>
      </c>
      <c r="P3826" t="s">
        <v>3310</v>
      </c>
      <c r="Q3826" t="s">
        <v>3320</v>
      </c>
      <c r="R3826" t="s">
        <v>77</v>
      </c>
      <c r="T3826" t="s">
        <v>2719</v>
      </c>
      <c r="V3826" t="s">
        <v>2714</v>
      </c>
      <c r="W3826">
        <v>0.95</v>
      </c>
      <c r="X3826" t="b">
        <v>1</v>
      </c>
      <c r="Y3826" t="s">
        <v>2720</v>
      </c>
    </row>
    <row r="3827" spans="1:25" x14ac:dyDescent="0.35">
      <c r="A3827" t="s">
        <v>3319</v>
      </c>
      <c r="B3827" t="s">
        <v>1496</v>
      </c>
      <c r="C3827" t="s">
        <v>3317</v>
      </c>
      <c r="D3827">
        <v>0.18518518518518501</v>
      </c>
      <c r="E3827">
        <v>7.8889237152712399E-2</v>
      </c>
      <c r="F3827">
        <v>0.29148113321765801</v>
      </c>
      <c r="G3827">
        <v>10</v>
      </c>
      <c r="H3827">
        <v>0.18518518518518501</v>
      </c>
      <c r="I3827">
        <v>54</v>
      </c>
      <c r="J3827" t="s">
        <v>77</v>
      </c>
      <c r="K3827" t="s">
        <v>2786</v>
      </c>
      <c r="L3827" t="s">
        <v>3318</v>
      </c>
      <c r="N3827" t="s">
        <v>3306</v>
      </c>
      <c r="O3827" t="s">
        <v>2763</v>
      </c>
      <c r="P3827" t="s">
        <v>3310</v>
      </c>
      <c r="Q3827" t="s">
        <v>3320</v>
      </c>
      <c r="R3827" t="s">
        <v>77</v>
      </c>
      <c r="T3827" t="s">
        <v>2719</v>
      </c>
      <c r="V3827" t="s">
        <v>2714</v>
      </c>
      <c r="W3827">
        <v>0.95</v>
      </c>
      <c r="X3827" t="b">
        <v>1</v>
      </c>
      <c r="Y3827" t="s">
        <v>2720</v>
      </c>
    </row>
    <row r="3828" spans="1:25" x14ac:dyDescent="0.35">
      <c r="A3828" t="s">
        <v>3319</v>
      </c>
      <c r="B3828" t="s">
        <v>1496</v>
      </c>
      <c r="C3828" t="s">
        <v>1681</v>
      </c>
      <c r="D3828">
        <v>0.18518518518518501</v>
      </c>
      <c r="E3828">
        <v>7.8889237152712399E-2</v>
      </c>
      <c r="F3828">
        <v>0.29148113321765801</v>
      </c>
      <c r="G3828">
        <v>10</v>
      </c>
      <c r="H3828">
        <v>0.18518518518518501</v>
      </c>
      <c r="I3828">
        <v>54</v>
      </c>
      <c r="J3828" t="s">
        <v>77</v>
      </c>
      <c r="K3828" t="s">
        <v>2786</v>
      </c>
      <c r="L3828" t="s">
        <v>2813</v>
      </c>
      <c r="N3828" t="s">
        <v>3306</v>
      </c>
      <c r="O3828" t="s">
        <v>2763</v>
      </c>
      <c r="P3828" t="s">
        <v>3310</v>
      </c>
      <c r="Q3828" t="s">
        <v>3320</v>
      </c>
      <c r="R3828" t="s">
        <v>77</v>
      </c>
      <c r="T3828" t="s">
        <v>2719</v>
      </c>
      <c r="V3828" t="s">
        <v>2714</v>
      </c>
      <c r="W3828">
        <v>0.95</v>
      </c>
      <c r="X3828" t="b">
        <v>1</v>
      </c>
      <c r="Y3828" t="s">
        <v>2720</v>
      </c>
    </row>
    <row r="3829" spans="1:25" x14ac:dyDescent="0.35">
      <c r="A3829" t="s">
        <v>3319</v>
      </c>
      <c r="B3829" t="s">
        <v>1496</v>
      </c>
      <c r="C3829" t="s">
        <v>1914</v>
      </c>
      <c r="D3829">
        <v>0.48148148148148101</v>
      </c>
      <c r="E3829">
        <v>0.34475392226580998</v>
      </c>
      <c r="F3829">
        <v>0.61820904069715299</v>
      </c>
      <c r="G3829">
        <v>26</v>
      </c>
      <c r="H3829">
        <v>0.48148148148148101</v>
      </c>
      <c r="I3829">
        <v>54</v>
      </c>
      <c r="J3829" t="s">
        <v>77</v>
      </c>
      <c r="K3829" t="s">
        <v>2786</v>
      </c>
      <c r="L3829" t="s">
        <v>2814</v>
      </c>
      <c r="N3829" t="s">
        <v>3306</v>
      </c>
      <c r="O3829" t="s">
        <v>2763</v>
      </c>
      <c r="P3829" t="s">
        <v>3310</v>
      </c>
      <c r="Q3829" t="s">
        <v>3320</v>
      </c>
      <c r="R3829" t="s">
        <v>77</v>
      </c>
      <c r="T3829" t="s">
        <v>2719</v>
      </c>
      <c r="V3829" t="s">
        <v>2714</v>
      </c>
      <c r="W3829">
        <v>0.95</v>
      </c>
      <c r="X3829" t="b">
        <v>1</v>
      </c>
      <c r="Y3829" t="s">
        <v>2720</v>
      </c>
    </row>
    <row r="3830" spans="1:25" x14ac:dyDescent="0.35">
      <c r="A3830" t="s">
        <v>3321</v>
      </c>
      <c r="B3830" t="s">
        <v>2714</v>
      </c>
      <c r="C3830" t="s">
        <v>1500</v>
      </c>
      <c r="D3830">
        <v>0.407407407407407</v>
      </c>
      <c r="E3830">
        <v>0.27295248667560401</v>
      </c>
      <c r="F3830">
        <v>0.54186232813921098</v>
      </c>
      <c r="G3830">
        <v>22</v>
      </c>
      <c r="H3830">
        <v>0.407407407407407</v>
      </c>
      <c r="I3830">
        <v>54</v>
      </c>
      <c r="J3830" t="s">
        <v>98</v>
      </c>
      <c r="K3830" t="s">
        <v>2716</v>
      </c>
      <c r="L3830" t="s">
        <v>2731</v>
      </c>
      <c r="N3830" t="s">
        <v>2714</v>
      </c>
      <c r="O3830" t="s">
        <v>2763</v>
      </c>
      <c r="P3830" t="s">
        <v>3310</v>
      </c>
      <c r="Q3830" t="s">
        <v>3322</v>
      </c>
      <c r="R3830" t="s">
        <v>98</v>
      </c>
      <c r="T3830" t="s">
        <v>2719</v>
      </c>
      <c r="V3830" t="s">
        <v>2714</v>
      </c>
      <c r="W3830">
        <v>0.95</v>
      </c>
      <c r="X3830" t="b">
        <v>1</v>
      </c>
      <c r="Y3830" t="s">
        <v>2720</v>
      </c>
    </row>
    <row r="3831" spans="1:25" x14ac:dyDescent="0.35">
      <c r="A3831" t="s">
        <v>3321</v>
      </c>
      <c r="B3831" t="s">
        <v>2714</v>
      </c>
      <c r="C3831" t="s">
        <v>1496</v>
      </c>
      <c r="D3831">
        <v>0.592592592592593</v>
      </c>
      <c r="E3831">
        <v>0.45813767186078902</v>
      </c>
      <c r="F3831">
        <v>0.72704751332439599</v>
      </c>
      <c r="G3831">
        <v>32</v>
      </c>
      <c r="H3831">
        <v>0.592592592592593</v>
      </c>
      <c r="I3831">
        <v>54</v>
      </c>
      <c r="J3831" t="s">
        <v>98</v>
      </c>
      <c r="K3831" t="s">
        <v>2716</v>
      </c>
      <c r="L3831" t="s">
        <v>2733</v>
      </c>
      <c r="N3831" t="s">
        <v>2714</v>
      </c>
      <c r="O3831" t="s">
        <v>2763</v>
      </c>
      <c r="P3831" t="s">
        <v>3310</v>
      </c>
      <c r="Q3831" t="s">
        <v>3322</v>
      </c>
      <c r="R3831" t="s">
        <v>98</v>
      </c>
      <c r="T3831" t="s">
        <v>2719</v>
      </c>
      <c r="V3831" t="s">
        <v>2714</v>
      </c>
      <c r="W3831">
        <v>0.95</v>
      </c>
      <c r="X3831" t="b">
        <v>1</v>
      </c>
      <c r="Y3831" t="s">
        <v>2720</v>
      </c>
    </row>
    <row r="3832" spans="1:25" x14ac:dyDescent="0.35">
      <c r="A3832" t="s">
        <v>3321</v>
      </c>
      <c r="B3832" t="s">
        <v>1498</v>
      </c>
      <c r="C3832" t="s">
        <v>1500</v>
      </c>
      <c r="D3832">
        <v>0.53333333333333299</v>
      </c>
      <c r="E3832">
        <v>0.27431044842931002</v>
      </c>
      <c r="F3832">
        <v>0.79235621823735602</v>
      </c>
      <c r="G3832">
        <v>8</v>
      </c>
      <c r="H3832">
        <v>0.53333333333333299</v>
      </c>
      <c r="I3832">
        <v>15</v>
      </c>
      <c r="J3832" t="s">
        <v>98</v>
      </c>
      <c r="K3832" t="s">
        <v>2716</v>
      </c>
      <c r="L3832" t="s">
        <v>2731</v>
      </c>
      <c r="N3832" t="s">
        <v>3303</v>
      </c>
      <c r="O3832" t="s">
        <v>2763</v>
      </c>
      <c r="P3832" t="s">
        <v>3310</v>
      </c>
      <c r="Q3832" t="s">
        <v>3322</v>
      </c>
      <c r="R3832" t="s">
        <v>98</v>
      </c>
      <c r="T3832" t="s">
        <v>2719</v>
      </c>
      <c r="V3832" t="s">
        <v>2714</v>
      </c>
      <c r="W3832">
        <v>0.95</v>
      </c>
      <c r="X3832" t="b">
        <v>1</v>
      </c>
      <c r="Y3832" t="s">
        <v>2720</v>
      </c>
    </row>
    <row r="3833" spans="1:25" x14ac:dyDescent="0.35">
      <c r="A3833" t="s">
        <v>3321</v>
      </c>
      <c r="B3833" t="s">
        <v>1498</v>
      </c>
      <c r="C3833" t="s">
        <v>1496</v>
      </c>
      <c r="D3833">
        <v>0.46666666666666701</v>
      </c>
      <c r="E3833">
        <v>0.207643781762644</v>
      </c>
      <c r="F3833">
        <v>0.72568955157069004</v>
      </c>
      <c r="G3833">
        <v>7</v>
      </c>
      <c r="H3833">
        <v>0.46666666666666701</v>
      </c>
      <c r="I3833">
        <v>15</v>
      </c>
      <c r="J3833" t="s">
        <v>98</v>
      </c>
      <c r="K3833" t="s">
        <v>2716</v>
      </c>
      <c r="L3833" t="s">
        <v>2733</v>
      </c>
      <c r="N3833" t="s">
        <v>3303</v>
      </c>
      <c r="O3833" t="s">
        <v>2763</v>
      </c>
      <c r="P3833" t="s">
        <v>3310</v>
      </c>
      <c r="Q3833" t="s">
        <v>3322</v>
      </c>
      <c r="R3833" t="s">
        <v>98</v>
      </c>
      <c r="T3833" t="s">
        <v>2719</v>
      </c>
      <c r="V3833" t="s">
        <v>2714</v>
      </c>
      <c r="W3833">
        <v>0.95</v>
      </c>
      <c r="X3833" t="b">
        <v>1</v>
      </c>
      <c r="Y3833" t="s">
        <v>2720</v>
      </c>
    </row>
    <row r="3834" spans="1:25" x14ac:dyDescent="0.35">
      <c r="A3834" t="s">
        <v>3321</v>
      </c>
      <c r="B3834" t="s">
        <v>1528</v>
      </c>
      <c r="C3834" t="s">
        <v>1500</v>
      </c>
      <c r="D3834">
        <v>0.35897435897435898</v>
      </c>
      <c r="E3834">
        <v>0.204513614832044</v>
      </c>
      <c r="F3834">
        <v>0.51343510311667395</v>
      </c>
      <c r="G3834">
        <v>14</v>
      </c>
      <c r="H3834">
        <v>0.35897435897435898</v>
      </c>
      <c r="I3834">
        <v>39</v>
      </c>
      <c r="J3834" t="s">
        <v>98</v>
      </c>
      <c r="K3834" t="s">
        <v>2716</v>
      </c>
      <c r="L3834" t="s">
        <v>2731</v>
      </c>
      <c r="N3834" t="s">
        <v>3303</v>
      </c>
      <c r="O3834" t="s">
        <v>2763</v>
      </c>
      <c r="P3834" t="s">
        <v>3310</v>
      </c>
      <c r="Q3834" t="s">
        <v>3322</v>
      </c>
      <c r="R3834" t="s">
        <v>98</v>
      </c>
      <c r="T3834" t="s">
        <v>2719</v>
      </c>
      <c r="V3834" t="s">
        <v>2714</v>
      </c>
      <c r="W3834">
        <v>0.95</v>
      </c>
      <c r="X3834" t="b">
        <v>1</v>
      </c>
      <c r="Y3834" t="s">
        <v>2720</v>
      </c>
    </row>
    <row r="3835" spans="1:25" x14ac:dyDescent="0.35">
      <c r="A3835" t="s">
        <v>3321</v>
      </c>
      <c r="B3835" t="s">
        <v>1528</v>
      </c>
      <c r="C3835" t="s">
        <v>1496</v>
      </c>
      <c r="D3835">
        <v>0.64102564102564097</v>
      </c>
      <c r="E3835">
        <v>0.48656489688332599</v>
      </c>
      <c r="F3835">
        <v>0.795486385167956</v>
      </c>
      <c r="G3835">
        <v>25</v>
      </c>
      <c r="H3835">
        <v>0.64102564102564097</v>
      </c>
      <c r="I3835">
        <v>39</v>
      </c>
      <c r="J3835" t="s">
        <v>98</v>
      </c>
      <c r="K3835" t="s">
        <v>2716</v>
      </c>
      <c r="L3835" t="s">
        <v>2733</v>
      </c>
      <c r="N3835" t="s">
        <v>3303</v>
      </c>
      <c r="O3835" t="s">
        <v>2763</v>
      </c>
      <c r="P3835" t="s">
        <v>3310</v>
      </c>
      <c r="Q3835" t="s">
        <v>3322</v>
      </c>
      <c r="R3835" t="s">
        <v>98</v>
      </c>
      <c r="T3835" t="s">
        <v>2719</v>
      </c>
      <c r="V3835" t="s">
        <v>2714</v>
      </c>
      <c r="W3835">
        <v>0.95</v>
      </c>
      <c r="X3835" t="b">
        <v>1</v>
      </c>
      <c r="Y3835" t="s">
        <v>2720</v>
      </c>
    </row>
    <row r="3836" spans="1:25" x14ac:dyDescent="0.35">
      <c r="A3836" t="s">
        <v>3321</v>
      </c>
      <c r="B3836" t="s">
        <v>1527</v>
      </c>
      <c r="C3836" t="s">
        <v>1500</v>
      </c>
      <c r="D3836">
        <v>0.33333333333333298</v>
      </c>
      <c r="E3836">
        <v>0.10990486839112699</v>
      </c>
      <c r="F3836">
        <v>0.55676179827553895</v>
      </c>
      <c r="G3836">
        <v>6</v>
      </c>
      <c r="H3836">
        <v>0.33333333333333298</v>
      </c>
      <c r="I3836">
        <v>18</v>
      </c>
      <c r="J3836" t="s">
        <v>98</v>
      </c>
      <c r="K3836" t="s">
        <v>2716</v>
      </c>
      <c r="L3836" t="s">
        <v>2731</v>
      </c>
      <c r="N3836" t="s">
        <v>3308</v>
      </c>
      <c r="O3836" t="s">
        <v>2763</v>
      </c>
      <c r="P3836" t="s">
        <v>3310</v>
      </c>
      <c r="Q3836" t="s">
        <v>3322</v>
      </c>
      <c r="R3836" t="s">
        <v>98</v>
      </c>
      <c r="T3836" t="s">
        <v>2719</v>
      </c>
      <c r="V3836" t="s">
        <v>2714</v>
      </c>
      <c r="W3836">
        <v>0.95</v>
      </c>
      <c r="X3836" t="b">
        <v>1</v>
      </c>
      <c r="Y3836" t="s">
        <v>2720</v>
      </c>
    </row>
    <row r="3837" spans="1:25" x14ac:dyDescent="0.35">
      <c r="A3837" t="s">
        <v>3321</v>
      </c>
      <c r="B3837" t="s">
        <v>1527</v>
      </c>
      <c r="C3837" t="s">
        <v>1496</v>
      </c>
      <c r="D3837">
        <v>0.66666666666666696</v>
      </c>
      <c r="E3837">
        <v>0.44323820172446099</v>
      </c>
      <c r="F3837">
        <v>0.89009513160887299</v>
      </c>
      <c r="G3837">
        <v>12</v>
      </c>
      <c r="H3837">
        <v>0.66666666666666696</v>
      </c>
      <c r="I3837">
        <v>18</v>
      </c>
      <c r="J3837" t="s">
        <v>98</v>
      </c>
      <c r="K3837" t="s">
        <v>2716</v>
      </c>
      <c r="L3837" t="s">
        <v>2733</v>
      </c>
      <c r="N3837" t="s">
        <v>3308</v>
      </c>
      <c r="O3837" t="s">
        <v>2763</v>
      </c>
      <c r="P3837" t="s">
        <v>3310</v>
      </c>
      <c r="Q3837" t="s">
        <v>3322</v>
      </c>
      <c r="R3837" t="s">
        <v>98</v>
      </c>
      <c r="T3837" t="s">
        <v>2719</v>
      </c>
      <c r="V3837" t="s">
        <v>2714</v>
      </c>
      <c r="W3837">
        <v>0.95</v>
      </c>
      <c r="X3837" t="b">
        <v>1</v>
      </c>
      <c r="Y3837" t="s">
        <v>2720</v>
      </c>
    </row>
    <row r="3838" spans="1:25" x14ac:dyDescent="0.35">
      <c r="A3838" t="s">
        <v>3321</v>
      </c>
      <c r="B3838" t="s">
        <v>1497</v>
      </c>
      <c r="C3838" t="s">
        <v>1500</v>
      </c>
      <c r="D3838">
        <v>0.44444444444444398</v>
      </c>
      <c r="E3838">
        <v>0.27791069920471101</v>
      </c>
      <c r="F3838">
        <v>0.61097818968417805</v>
      </c>
      <c r="G3838">
        <v>16</v>
      </c>
      <c r="H3838">
        <v>0.44444444444444398</v>
      </c>
      <c r="I3838">
        <v>36</v>
      </c>
      <c r="J3838" t="s">
        <v>98</v>
      </c>
      <c r="K3838" t="s">
        <v>2716</v>
      </c>
      <c r="L3838" t="s">
        <v>2731</v>
      </c>
      <c r="N3838" t="s">
        <v>3308</v>
      </c>
      <c r="O3838" t="s">
        <v>2763</v>
      </c>
      <c r="P3838" t="s">
        <v>3310</v>
      </c>
      <c r="Q3838" t="s">
        <v>3322</v>
      </c>
      <c r="R3838" t="s">
        <v>98</v>
      </c>
      <c r="T3838" t="s">
        <v>2719</v>
      </c>
      <c r="V3838" t="s">
        <v>2714</v>
      </c>
      <c r="W3838">
        <v>0.95</v>
      </c>
      <c r="X3838" t="b">
        <v>1</v>
      </c>
      <c r="Y3838" t="s">
        <v>2720</v>
      </c>
    </row>
    <row r="3839" spans="1:25" x14ac:dyDescent="0.35">
      <c r="A3839" t="s">
        <v>3321</v>
      </c>
      <c r="B3839" t="s">
        <v>1497</v>
      </c>
      <c r="C3839" t="s">
        <v>1496</v>
      </c>
      <c r="D3839">
        <v>0.55555555555555602</v>
      </c>
      <c r="E3839">
        <v>0.389021810315822</v>
      </c>
      <c r="F3839">
        <v>0.72208930079528899</v>
      </c>
      <c r="G3839">
        <v>20</v>
      </c>
      <c r="H3839">
        <v>0.55555555555555602</v>
      </c>
      <c r="I3839">
        <v>36</v>
      </c>
      <c r="J3839" t="s">
        <v>98</v>
      </c>
      <c r="K3839" t="s">
        <v>2716</v>
      </c>
      <c r="L3839" t="s">
        <v>2733</v>
      </c>
      <c r="N3839" t="s">
        <v>3308</v>
      </c>
      <c r="O3839" t="s">
        <v>2763</v>
      </c>
      <c r="P3839" t="s">
        <v>3310</v>
      </c>
      <c r="Q3839" t="s">
        <v>3322</v>
      </c>
      <c r="R3839" t="s">
        <v>98</v>
      </c>
      <c r="T3839" t="s">
        <v>2719</v>
      </c>
      <c r="V3839" t="s">
        <v>2714</v>
      </c>
      <c r="W3839">
        <v>0.95</v>
      </c>
      <c r="X3839" t="b">
        <v>1</v>
      </c>
      <c r="Y3839" t="s">
        <v>2720</v>
      </c>
    </row>
    <row r="3840" spans="1:25" x14ac:dyDescent="0.35">
      <c r="A3840" t="s">
        <v>3321</v>
      </c>
      <c r="B3840" t="s">
        <v>1496</v>
      </c>
      <c r="C3840" t="s">
        <v>1500</v>
      </c>
      <c r="D3840">
        <v>0.407407407407407</v>
      </c>
      <c r="E3840">
        <v>0.27295248667560401</v>
      </c>
      <c r="F3840">
        <v>0.54186232813921098</v>
      </c>
      <c r="G3840">
        <v>22</v>
      </c>
      <c r="H3840">
        <v>0.407407407407407</v>
      </c>
      <c r="I3840">
        <v>54</v>
      </c>
      <c r="J3840" t="s">
        <v>98</v>
      </c>
      <c r="K3840" t="s">
        <v>2716</v>
      </c>
      <c r="L3840" t="s">
        <v>2731</v>
      </c>
      <c r="N3840" t="s">
        <v>3307</v>
      </c>
      <c r="O3840" t="s">
        <v>2763</v>
      </c>
      <c r="P3840" t="s">
        <v>3310</v>
      </c>
      <c r="Q3840" t="s">
        <v>3322</v>
      </c>
      <c r="R3840" t="s">
        <v>98</v>
      </c>
      <c r="T3840" t="s">
        <v>2719</v>
      </c>
      <c r="V3840" t="s">
        <v>2714</v>
      </c>
      <c r="W3840">
        <v>0.95</v>
      </c>
      <c r="X3840" t="b">
        <v>1</v>
      </c>
      <c r="Y3840" t="s">
        <v>2720</v>
      </c>
    </row>
    <row r="3841" spans="1:25" x14ac:dyDescent="0.35">
      <c r="A3841" t="s">
        <v>3321</v>
      </c>
      <c r="B3841" t="s">
        <v>1496</v>
      </c>
      <c r="C3841" t="s">
        <v>1496</v>
      </c>
      <c r="D3841">
        <v>0.592592592592593</v>
      </c>
      <c r="E3841">
        <v>0.45813767186078902</v>
      </c>
      <c r="F3841">
        <v>0.72704751332439599</v>
      </c>
      <c r="G3841">
        <v>32</v>
      </c>
      <c r="H3841">
        <v>0.592592592592593</v>
      </c>
      <c r="I3841">
        <v>54</v>
      </c>
      <c r="J3841" t="s">
        <v>98</v>
      </c>
      <c r="K3841" t="s">
        <v>2716</v>
      </c>
      <c r="L3841" t="s">
        <v>2733</v>
      </c>
      <c r="N3841" t="s">
        <v>3307</v>
      </c>
      <c r="O3841" t="s">
        <v>2763</v>
      </c>
      <c r="P3841" t="s">
        <v>3310</v>
      </c>
      <c r="Q3841" t="s">
        <v>3322</v>
      </c>
      <c r="R3841" t="s">
        <v>98</v>
      </c>
      <c r="T3841" t="s">
        <v>2719</v>
      </c>
      <c r="V3841" t="s">
        <v>2714</v>
      </c>
      <c r="W3841">
        <v>0.95</v>
      </c>
      <c r="X3841" t="b">
        <v>1</v>
      </c>
      <c r="Y3841" t="s">
        <v>2720</v>
      </c>
    </row>
    <row r="3842" spans="1:25" x14ac:dyDescent="0.35">
      <c r="A3842" t="s">
        <v>3321</v>
      </c>
      <c r="B3842" t="s">
        <v>1496</v>
      </c>
      <c r="C3842" t="s">
        <v>1500</v>
      </c>
      <c r="D3842">
        <v>0.407407407407407</v>
      </c>
      <c r="E3842">
        <v>0.27295248667560401</v>
      </c>
      <c r="F3842">
        <v>0.54186232813921098</v>
      </c>
      <c r="G3842">
        <v>22</v>
      </c>
      <c r="H3842">
        <v>0.407407407407407</v>
      </c>
      <c r="I3842">
        <v>54</v>
      </c>
      <c r="J3842" t="s">
        <v>98</v>
      </c>
      <c r="K3842" t="s">
        <v>2716</v>
      </c>
      <c r="L3842" t="s">
        <v>2731</v>
      </c>
      <c r="N3842" t="s">
        <v>3306</v>
      </c>
      <c r="O3842" t="s">
        <v>2763</v>
      </c>
      <c r="P3842" t="s">
        <v>3310</v>
      </c>
      <c r="Q3842" t="s">
        <v>3322</v>
      </c>
      <c r="R3842" t="s">
        <v>98</v>
      </c>
      <c r="T3842" t="s">
        <v>2719</v>
      </c>
      <c r="V3842" t="s">
        <v>2714</v>
      </c>
      <c r="W3842">
        <v>0.95</v>
      </c>
      <c r="X3842" t="b">
        <v>1</v>
      </c>
      <c r="Y3842" t="s">
        <v>2720</v>
      </c>
    </row>
    <row r="3843" spans="1:25" x14ac:dyDescent="0.35">
      <c r="A3843" t="s">
        <v>3321</v>
      </c>
      <c r="B3843" t="s">
        <v>1496</v>
      </c>
      <c r="C3843" t="s">
        <v>1496</v>
      </c>
      <c r="D3843">
        <v>0.592592592592593</v>
      </c>
      <c r="E3843">
        <v>0.45813767186078902</v>
      </c>
      <c r="F3843">
        <v>0.72704751332439599</v>
      </c>
      <c r="G3843">
        <v>32</v>
      </c>
      <c r="H3843">
        <v>0.592592592592593</v>
      </c>
      <c r="I3843">
        <v>54</v>
      </c>
      <c r="J3843" t="s">
        <v>98</v>
      </c>
      <c r="K3843" t="s">
        <v>2716</v>
      </c>
      <c r="L3843" t="s">
        <v>2733</v>
      </c>
      <c r="N3843" t="s">
        <v>3306</v>
      </c>
      <c r="O3843" t="s">
        <v>2763</v>
      </c>
      <c r="P3843" t="s">
        <v>3310</v>
      </c>
      <c r="Q3843" t="s">
        <v>3322</v>
      </c>
      <c r="R3843" t="s">
        <v>98</v>
      </c>
      <c r="T3843" t="s">
        <v>2719</v>
      </c>
      <c r="V3843" t="s">
        <v>2714</v>
      </c>
      <c r="W3843">
        <v>0.95</v>
      </c>
      <c r="X3843" t="b">
        <v>1</v>
      </c>
      <c r="Y3843" t="s">
        <v>2720</v>
      </c>
    </row>
    <row r="3844" spans="1:25" x14ac:dyDescent="0.35">
      <c r="A3844" t="s">
        <v>3323</v>
      </c>
      <c r="B3844" t="s">
        <v>2714</v>
      </c>
      <c r="C3844" t="s">
        <v>1500</v>
      </c>
      <c r="D3844">
        <v>0.13989637305699501</v>
      </c>
      <c r="E3844">
        <v>9.0522265215040504E-2</v>
      </c>
      <c r="F3844">
        <v>0.18927048089894899</v>
      </c>
      <c r="G3844">
        <v>27</v>
      </c>
      <c r="H3844">
        <v>0.13989637305699501</v>
      </c>
      <c r="I3844">
        <v>193</v>
      </c>
      <c r="J3844" t="s">
        <v>97</v>
      </c>
      <c r="K3844" t="s">
        <v>2716</v>
      </c>
      <c r="L3844" t="s">
        <v>2731</v>
      </c>
      <c r="N3844" t="s">
        <v>2714</v>
      </c>
      <c r="O3844" t="s">
        <v>2763</v>
      </c>
      <c r="P3844" t="s">
        <v>3310</v>
      </c>
      <c r="Q3844" t="s">
        <v>3324</v>
      </c>
      <c r="R3844" t="s">
        <v>97</v>
      </c>
      <c r="T3844" t="s">
        <v>2719</v>
      </c>
      <c r="V3844" t="s">
        <v>2714</v>
      </c>
      <c r="W3844">
        <v>0.95</v>
      </c>
      <c r="X3844" t="b">
        <v>1</v>
      </c>
      <c r="Y3844" t="s">
        <v>2720</v>
      </c>
    </row>
    <row r="3845" spans="1:25" x14ac:dyDescent="0.35">
      <c r="A3845" t="s">
        <v>3323</v>
      </c>
      <c r="B3845" t="s">
        <v>2714</v>
      </c>
      <c r="C3845" t="s">
        <v>1496</v>
      </c>
      <c r="D3845">
        <v>0.86010362694300502</v>
      </c>
      <c r="E3845">
        <v>0.81072951910105095</v>
      </c>
      <c r="F3845">
        <v>0.90947773478495997</v>
      </c>
      <c r="G3845">
        <v>166</v>
      </c>
      <c r="H3845">
        <v>0.86010362694300502</v>
      </c>
      <c r="I3845">
        <v>193</v>
      </c>
      <c r="J3845" t="s">
        <v>97</v>
      </c>
      <c r="K3845" t="s">
        <v>2716</v>
      </c>
      <c r="L3845" t="s">
        <v>2733</v>
      </c>
      <c r="N3845" t="s">
        <v>2714</v>
      </c>
      <c r="O3845" t="s">
        <v>2763</v>
      </c>
      <c r="P3845" t="s">
        <v>3310</v>
      </c>
      <c r="Q3845" t="s">
        <v>3324</v>
      </c>
      <c r="R3845" t="s">
        <v>97</v>
      </c>
      <c r="T3845" t="s">
        <v>2719</v>
      </c>
      <c r="V3845" t="s">
        <v>2714</v>
      </c>
      <c r="W3845">
        <v>0.95</v>
      </c>
      <c r="X3845" t="b">
        <v>1</v>
      </c>
      <c r="Y3845" t="s">
        <v>2720</v>
      </c>
    </row>
    <row r="3846" spans="1:25" x14ac:dyDescent="0.35">
      <c r="A3846" t="s">
        <v>3323</v>
      </c>
      <c r="B3846" t="s">
        <v>1498</v>
      </c>
      <c r="C3846" t="s">
        <v>1500</v>
      </c>
      <c r="D3846">
        <v>0.168421052631579</v>
      </c>
      <c r="E3846">
        <v>9.2495593342250396E-2</v>
      </c>
      <c r="F3846">
        <v>0.24434651192090701</v>
      </c>
      <c r="G3846">
        <v>16</v>
      </c>
      <c r="H3846">
        <v>0.168421052631579</v>
      </c>
      <c r="I3846">
        <v>95</v>
      </c>
      <c r="J3846" t="s">
        <v>97</v>
      </c>
      <c r="K3846" t="s">
        <v>2716</v>
      </c>
      <c r="L3846" t="s">
        <v>2731</v>
      </c>
      <c r="N3846" t="s">
        <v>3303</v>
      </c>
      <c r="O3846" t="s">
        <v>2763</v>
      </c>
      <c r="P3846" t="s">
        <v>3310</v>
      </c>
      <c r="Q3846" t="s">
        <v>3324</v>
      </c>
      <c r="R3846" t="s">
        <v>97</v>
      </c>
      <c r="T3846" t="s">
        <v>2719</v>
      </c>
      <c r="V3846" t="s">
        <v>2714</v>
      </c>
      <c r="W3846">
        <v>0.95</v>
      </c>
      <c r="X3846" t="b">
        <v>1</v>
      </c>
      <c r="Y3846" t="s">
        <v>2720</v>
      </c>
    </row>
    <row r="3847" spans="1:25" x14ac:dyDescent="0.35">
      <c r="A3847" t="s">
        <v>3323</v>
      </c>
      <c r="B3847" t="s">
        <v>1498</v>
      </c>
      <c r="C3847" t="s">
        <v>1496</v>
      </c>
      <c r="D3847">
        <v>0.83157894736842097</v>
      </c>
      <c r="E3847">
        <v>0.75565348807909305</v>
      </c>
      <c r="F3847">
        <v>0.90750440665775001</v>
      </c>
      <c r="G3847">
        <v>79</v>
      </c>
      <c r="H3847">
        <v>0.83157894736842097</v>
      </c>
      <c r="I3847">
        <v>95</v>
      </c>
      <c r="J3847" t="s">
        <v>97</v>
      </c>
      <c r="K3847" t="s">
        <v>2716</v>
      </c>
      <c r="L3847" t="s">
        <v>2733</v>
      </c>
      <c r="N3847" t="s">
        <v>3303</v>
      </c>
      <c r="O3847" t="s">
        <v>2763</v>
      </c>
      <c r="P3847" t="s">
        <v>3310</v>
      </c>
      <c r="Q3847" t="s">
        <v>3324</v>
      </c>
      <c r="R3847" t="s">
        <v>97</v>
      </c>
      <c r="T3847" t="s">
        <v>2719</v>
      </c>
      <c r="V3847" t="s">
        <v>2714</v>
      </c>
      <c r="W3847">
        <v>0.95</v>
      </c>
      <c r="X3847" t="b">
        <v>1</v>
      </c>
      <c r="Y3847" t="s">
        <v>2720</v>
      </c>
    </row>
    <row r="3848" spans="1:25" x14ac:dyDescent="0.35">
      <c r="A3848" t="s">
        <v>3323</v>
      </c>
      <c r="B3848" t="s">
        <v>1528</v>
      </c>
      <c r="C3848" t="s">
        <v>1500</v>
      </c>
      <c r="D3848">
        <v>0.11224489795918401</v>
      </c>
      <c r="E3848">
        <v>4.9190388113807701E-2</v>
      </c>
      <c r="F3848">
        <v>0.17529940780455999</v>
      </c>
      <c r="G3848">
        <v>11</v>
      </c>
      <c r="H3848">
        <v>0.11224489795918401</v>
      </c>
      <c r="I3848">
        <v>98</v>
      </c>
      <c r="J3848" t="s">
        <v>97</v>
      </c>
      <c r="K3848" t="s">
        <v>2716</v>
      </c>
      <c r="L3848" t="s">
        <v>2731</v>
      </c>
      <c r="N3848" t="s">
        <v>3303</v>
      </c>
      <c r="O3848" t="s">
        <v>2763</v>
      </c>
      <c r="P3848" t="s">
        <v>3310</v>
      </c>
      <c r="Q3848" t="s">
        <v>3324</v>
      </c>
      <c r="R3848" t="s">
        <v>97</v>
      </c>
      <c r="T3848" t="s">
        <v>2719</v>
      </c>
      <c r="V3848" t="s">
        <v>2714</v>
      </c>
      <c r="W3848">
        <v>0.95</v>
      </c>
      <c r="X3848" t="b">
        <v>1</v>
      </c>
      <c r="Y3848" t="s">
        <v>2720</v>
      </c>
    </row>
    <row r="3849" spans="1:25" x14ac:dyDescent="0.35">
      <c r="A3849" t="s">
        <v>3323</v>
      </c>
      <c r="B3849" t="s">
        <v>1528</v>
      </c>
      <c r="C3849" t="s">
        <v>1496</v>
      </c>
      <c r="D3849">
        <v>0.88775510204081598</v>
      </c>
      <c r="E3849">
        <v>0.82470059219544001</v>
      </c>
      <c r="F3849">
        <v>0.95080961188619195</v>
      </c>
      <c r="G3849">
        <v>87</v>
      </c>
      <c r="H3849">
        <v>0.88775510204081598</v>
      </c>
      <c r="I3849">
        <v>98</v>
      </c>
      <c r="J3849" t="s">
        <v>97</v>
      </c>
      <c r="K3849" t="s">
        <v>2716</v>
      </c>
      <c r="L3849" t="s">
        <v>2733</v>
      </c>
      <c r="N3849" t="s">
        <v>3303</v>
      </c>
      <c r="O3849" t="s">
        <v>2763</v>
      </c>
      <c r="P3849" t="s">
        <v>3310</v>
      </c>
      <c r="Q3849" t="s">
        <v>3324</v>
      </c>
      <c r="R3849" t="s">
        <v>97</v>
      </c>
      <c r="T3849" t="s">
        <v>2719</v>
      </c>
      <c r="V3849" t="s">
        <v>2714</v>
      </c>
      <c r="W3849">
        <v>0.95</v>
      </c>
      <c r="X3849" t="b">
        <v>1</v>
      </c>
      <c r="Y3849" t="s">
        <v>2720</v>
      </c>
    </row>
    <row r="3850" spans="1:25" x14ac:dyDescent="0.35">
      <c r="A3850" t="s">
        <v>3323</v>
      </c>
      <c r="B3850" t="s">
        <v>1527</v>
      </c>
      <c r="C3850" t="s">
        <v>1500</v>
      </c>
      <c r="D3850">
        <v>0.21276595744680901</v>
      </c>
      <c r="E3850">
        <v>9.4719387111458594E-2</v>
      </c>
      <c r="F3850">
        <v>0.33081252778215797</v>
      </c>
      <c r="G3850">
        <v>10</v>
      </c>
      <c r="H3850">
        <v>0.21276595744680901</v>
      </c>
      <c r="I3850">
        <v>47</v>
      </c>
      <c r="J3850" t="s">
        <v>97</v>
      </c>
      <c r="K3850" t="s">
        <v>2716</v>
      </c>
      <c r="L3850" t="s">
        <v>2731</v>
      </c>
      <c r="N3850" t="s">
        <v>3308</v>
      </c>
      <c r="O3850" t="s">
        <v>2763</v>
      </c>
      <c r="P3850" t="s">
        <v>3310</v>
      </c>
      <c r="Q3850" t="s">
        <v>3324</v>
      </c>
      <c r="R3850" t="s">
        <v>97</v>
      </c>
      <c r="T3850" t="s">
        <v>2719</v>
      </c>
      <c r="V3850" t="s">
        <v>2714</v>
      </c>
      <c r="W3850">
        <v>0.95</v>
      </c>
      <c r="X3850" t="b">
        <v>1</v>
      </c>
      <c r="Y3850" t="s">
        <v>2720</v>
      </c>
    </row>
    <row r="3851" spans="1:25" x14ac:dyDescent="0.35">
      <c r="A3851" t="s">
        <v>3323</v>
      </c>
      <c r="B3851" t="s">
        <v>1527</v>
      </c>
      <c r="C3851" t="s">
        <v>1496</v>
      </c>
      <c r="D3851">
        <v>0.78723404255319196</v>
      </c>
      <c r="E3851">
        <v>0.66918747221784203</v>
      </c>
      <c r="F3851">
        <v>0.905280612888541</v>
      </c>
      <c r="G3851">
        <v>37</v>
      </c>
      <c r="H3851">
        <v>0.78723404255319196</v>
      </c>
      <c r="I3851">
        <v>47</v>
      </c>
      <c r="J3851" t="s">
        <v>97</v>
      </c>
      <c r="K3851" t="s">
        <v>2716</v>
      </c>
      <c r="L3851" t="s">
        <v>2733</v>
      </c>
      <c r="N3851" t="s">
        <v>3308</v>
      </c>
      <c r="O3851" t="s">
        <v>2763</v>
      </c>
      <c r="P3851" t="s">
        <v>3310</v>
      </c>
      <c r="Q3851" t="s">
        <v>3324</v>
      </c>
      <c r="R3851" t="s">
        <v>97</v>
      </c>
      <c r="T3851" t="s">
        <v>2719</v>
      </c>
      <c r="V3851" t="s">
        <v>2714</v>
      </c>
      <c r="W3851">
        <v>0.95</v>
      </c>
      <c r="X3851" t="b">
        <v>1</v>
      </c>
      <c r="Y3851" t="s">
        <v>2720</v>
      </c>
    </row>
    <row r="3852" spans="1:25" x14ac:dyDescent="0.35">
      <c r="A3852" t="s">
        <v>3323</v>
      </c>
      <c r="B3852" t="s">
        <v>1497</v>
      </c>
      <c r="C3852" t="s">
        <v>1500</v>
      </c>
      <c r="D3852">
        <v>0.116438356164384</v>
      </c>
      <c r="E3852">
        <v>6.3946814164344098E-2</v>
      </c>
      <c r="F3852">
        <v>0.168929898164423</v>
      </c>
      <c r="G3852">
        <v>17</v>
      </c>
      <c r="H3852">
        <v>0.116438356164384</v>
      </c>
      <c r="I3852">
        <v>146</v>
      </c>
      <c r="J3852" t="s">
        <v>97</v>
      </c>
      <c r="K3852" t="s">
        <v>2716</v>
      </c>
      <c r="L3852" t="s">
        <v>2731</v>
      </c>
      <c r="N3852" t="s">
        <v>3308</v>
      </c>
      <c r="O3852" t="s">
        <v>2763</v>
      </c>
      <c r="P3852" t="s">
        <v>3310</v>
      </c>
      <c r="Q3852" t="s">
        <v>3324</v>
      </c>
      <c r="R3852" t="s">
        <v>97</v>
      </c>
      <c r="T3852" t="s">
        <v>2719</v>
      </c>
      <c r="V3852" t="s">
        <v>2714</v>
      </c>
      <c r="W3852">
        <v>0.95</v>
      </c>
      <c r="X3852" t="b">
        <v>1</v>
      </c>
      <c r="Y3852" t="s">
        <v>2720</v>
      </c>
    </row>
    <row r="3853" spans="1:25" x14ac:dyDescent="0.35">
      <c r="A3853" t="s">
        <v>3323</v>
      </c>
      <c r="B3853" t="s">
        <v>1497</v>
      </c>
      <c r="C3853" t="s">
        <v>1496</v>
      </c>
      <c r="D3853">
        <v>0.88356164383561597</v>
      </c>
      <c r="E3853">
        <v>0.83107010183557695</v>
      </c>
      <c r="F3853">
        <v>0.936053185835656</v>
      </c>
      <c r="G3853">
        <v>129</v>
      </c>
      <c r="H3853">
        <v>0.88356164383561597</v>
      </c>
      <c r="I3853">
        <v>146</v>
      </c>
      <c r="J3853" t="s">
        <v>97</v>
      </c>
      <c r="K3853" t="s">
        <v>2716</v>
      </c>
      <c r="L3853" t="s">
        <v>2733</v>
      </c>
      <c r="N3853" t="s">
        <v>3308</v>
      </c>
      <c r="O3853" t="s">
        <v>2763</v>
      </c>
      <c r="P3853" t="s">
        <v>3310</v>
      </c>
      <c r="Q3853" t="s">
        <v>3324</v>
      </c>
      <c r="R3853" t="s">
        <v>97</v>
      </c>
      <c r="T3853" t="s">
        <v>2719</v>
      </c>
      <c r="V3853" t="s">
        <v>2714</v>
      </c>
      <c r="W3853">
        <v>0.95</v>
      </c>
      <c r="X3853" t="b">
        <v>1</v>
      </c>
      <c r="Y3853" t="s">
        <v>2720</v>
      </c>
    </row>
    <row r="3854" spans="1:25" x14ac:dyDescent="0.35">
      <c r="A3854" t="s">
        <v>3323</v>
      </c>
      <c r="B3854" t="s">
        <v>1496</v>
      </c>
      <c r="C3854" t="s">
        <v>1500</v>
      </c>
      <c r="D3854">
        <v>0.13989637305699501</v>
      </c>
      <c r="E3854">
        <v>9.0522265215040504E-2</v>
      </c>
      <c r="F3854">
        <v>0.18927048089894899</v>
      </c>
      <c r="G3854">
        <v>27</v>
      </c>
      <c r="H3854">
        <v>0.13989637305699501</v>
      </c>
      <c r="I3854">
        <v>193</v>
      </c>
      <c r="J3854" t="s">
        <v>97</v>
      </c>
      <c r="K3854" t="s">
        <v>2716</v>
      </c>
      <c r="L3854" t="s">
        <v>2731</v>
      </c>
      <c r="N3854" t="s">
        <v>3307</v>
      </c>
      <c r="O3854" t="s">
        <v>2763</v>
      </c>
      <c r="P3854" t="s">
        <v>3310</v>
      </c>
      <c r="Q3854" t="s">
        <v>3324</v>
      </c>
      <c r="R3854" t="s">
        <v>97</v>
      </c>
      <c r="T3854" t="s">
        <v>2719</v>
      </c>
      <c r="V3854" t="s">
        <v>2714</v>
      </c>
      <c r="W3854">
        <v>0.95</v>
      </c>
      <c r="X3854" t="b">
        <v>1</v>
      </c>
      <c r="Y3854" t="s">
        <v>2720</v>
      </c>
    </row>
    <row r="3855" spans="1:25" x14ac:dyDescent="0.35">
      <c r="A3855" t="s">
        <v>3323</v>
      </c>
      <c r="B3855" t="s">
        <v>1496</v>
      </c>
      <c r="C3855" t="s">
        <v>1496</v>
      </c>
      <c r="D3855">
        <v>0.86010362694300502</v>
      </c>
      <c r="E3855">
        <v>0.81072951910105095</v>
      </c>
      <c r="F3855">
        <v>0.90947773478495997</v>
      </c>
      <c r="G3855">
        <v>166</v>
      </c>
      <c r="H3855">
        <v>0.86010362694300502</v>
      </c>
      <c r="I3855">
        <v>193</v>
      </c>
      <c r="J3855" t="s">
        <v>97</v>
      </c>
      <c r="K3855" t="s">
        <v>2716</v>
      </c>
      <c r="L3855" t="s">
        <v>2733</v>
      </c>
      <c r="N3855" t="s">
        <v>3307</v>
      </c>
      <c r="O3855" t="s">
        <v>2763</v>
      </c>
      <c r="P3855" t="s">
        <v>3310</v>
      </c>
      <c r="Q3855" t="s">
        <v>3324</v>
      </c>
      <c r="R3855" t="s">
        <v>97</v>
      </c>
      <c r="T3855" t="s">
        <v>2719</v>
      </c>
      <c r="V3855" t="s">
        <v>2714</v>
      </c>
      <c r="W3855">
        <v>0.95</v>
      </c>
      <c r="X3855" t="b">
        <v>1</v>
      </c>
      <c r="Y3855" t="s">
        <v>2720</v>
      </c>
    </row>
    <row r="3856" spans="1:25" x14ac:dyDescent="0.35">
      <c r="A3856" t="s">
        <v>3323</v>
      </c>
      <c r="B3856" t="s">
        <v>1500</v>
      </c>
      <c r="C3856" t="s">
        <v>1500</v>
      </c>
      <c r="D3856">
        <v>0.107913669064748</v>
      </c>
      <c r="E3856">
        <v>5.5874114513558698E-2</v>
      </c>
      <c r="F3856">
        <v>0.159953223615938</v>
      </c>
      <c r="G3856">
        <v>15</v>
      </c>
      <c r="H3856">
        <v>0.107913669064748</v>
      </c>
      <c r="I3856">
        <v>139</v>
      </c>
      <c r="J3856" t="s">
        <v>97</v>
      </c>
      <c r="K3856" t="s">
        <v>2716</v>
      </c>
      <c r="L3856" t="s">
        <v>2731</v>
      </c>
      <c r="N3856" t="s">
        <v>3306</v>
      </c>
      <c r="O3856" t="s">
        <v>2763</v>
      </c>
      <c r="P3856" t="s">
        <v>3310</v>
      </c>
      <c r="Q3856" t="s">
        <v>3324</v>
      </c>
      <c r="R3856" t="s">
        <v>97</v>
      </c>
      <c r="T3856" t="s">
        <v>2719</v>
      </c>
      <c r="V3856" t="s">
        <v>2714</v>
      </c>
      <c r="W3856">
        <v>0.95</v>
      </c>
      <c r="X3856" t="b">
        <v>1</v>
      </c>
      <c r="Y3856" t="s">
        <v>2720</v>
      </c>
    </row>
    <row r="3857" spans="1:25" x14ac:dyDescent="0.35">
      <c r="A3857" t="s">
        <v>3323</v>
      </c>
      <c r="B3857" t="s">
        <v>1500</v>
      </c>
      <c r="C3857" t="s">
        <v>1496</v>
      </c>
      <c r="D3857">
        <v>0.89208633093525203</v>
      </c>
      <c r="E3857">
        <v>0.840046776384062</v>
      </c>
      <c r="F3857">
        <v>0.94412588548644105</v>
      </c>
      <c r="G3857">
        <v>124</v>
      </c>
      <c r="H3857">
        <v>0.89208633093525203</v>
      </c>
      <c r="I3857">
        <v>139</v>
      </c>
      <c r="J3857" t="s">
        <v>97</v>
      </c>
      <c r="K3857" t="s">
        <v>2716</v>
      </c>
      <c r="L3857" t="s">
        <v>2733</v>
      </c>
      <c r="N3857" t="s">
        <v>3306</v>
      </c>
      <c r="O3857" t="s">
        <v>2763</v>
      </c>
      <c r="P3857" t="s">
        <v>3310</v>
      </c>
      <c r="Q3857" t="s">
        <v>3324</v>
      </c>
      <c r="R3857" t="s">
        <v>97</v>
      </c>
      <c r="T3857" t="s">
        <v>2719</v>
      </c>
      <c r="V3857" t="s">
        <v>2714</v>
      </c>
      <c r="W3857">
        <v>0.95</v>
      </c>
      <c r="X3857" t="b">
        <v>1</v>
      </c>
      <c r="Y3857" t="s">
        <v>2720</v>
      </c>
    </row>
    <row r="3858" spans="1:25" x14ac:dyDescent="0.35">
      <c r="A3858" t="s">
        <v>3323</v>
      </c>
      <c r="B3858" t="s">
        <v>1496</v>
      </c>
      <c r="C3858" t="s">
        <v>1500</v>
      </c>
      <c r="D3858">
        <v>0.22222222222222199</v>
      </c>
      <c r="E3858">
        <v>0.110349571818061</v>
      </c>
      <c r="F3858">
        <v>0.33409487262638299</v>
      </c>
      <c r="G3858">
        <v>12</v>
      </c>
      <c r="H3858">
        <v>0.22222222222222199</v>
      </c>
      <c r="I3858">
        <v>54</v>
      </c>
      <c r="J3858" t="s">
        <v>97</v>
      </c>
      <c r="K3858" t="s">
        <v>2716</v>
      </c>
      <c r="L3858" t="s">
        <v>2731</v>
      </c>
      <c r="N3858" t="s">
        <v>3306</v>
      </c>
      <c r="O3858" t="s">
        <v>2763</v>
      </c>
      <c r="P3858" t="s">
        <v>3310</v>
      </c>
      <c r="Q3858" t="s">
        <v>3324</v>
      </c>
      <c r="R3858" t="s">
        <v>97</v>
      </c>
      <c r="T3858" t="s">
        <v>2719</v>
      </c>
      <c r="V3858" t="s">
        <v>2714</v>
      </c>
      <c r="W3858">
        <v>0.95</v>
      </c>
      <c r="X3858" t="b">
        <v>1</v>
      </c>
      <c r="Y3858" t="s">
        <v>2720</v>
      </c>
    </row>
    <row r="3859" spans="1:25" x14ac:dyDescent="0.35">
      <c r="A3859" t="s">
        <v>3323</v>
      </c>
      <c r="B3859" t="s">
        <v>1496</v>
      </c>
      <c r="C3859" t="s">
        <v>1496</v>
      </c>
      <c r="D3859">
        <v>0.77777777777777801</v>
      </c>
      <c r="E3859">
        <v>0.66590512737361696</v>
      </c>
      <c r="F3859">
        <v>0.88965042818193796</v>
      </c>
      <c r="G3859">
        <v>42</v>
      </c>
      <c r="H3859">
        <v>0.77777777777777801</v>
      </c>
      <c r="I3859">
        <v>54</v>
      </c>
      <c r="J3859" t="s">
        <v>97</v>
      </c>
      <c r="K3859" t="s">
        <v>2716</v>
      </c>
      <c r="L3859" t="s">
        <v>2733</v>
      </c>
      <c r="N3859" t="s">
        <v>3306</v>
      </c>
      <c r="O3859" t="s">
        <v>2763</v>
      </c>
      <c r="P3859" t="s">
        <v>3310</v>
      </c>
      <c r="Q3859" t="s">
        <v>3324</v>
      </c>
      <c r="R3859" t="s">
        <v>97</v>
      </c>
      <c r="T3859" t="s">
        <v>2719</v>
      </c>
      <c r="V3859" t="s">
        <v>2714</v>
      </c>
      <c r="W3859">
        <v>0.95</v>
      </c>
      <c r="X3859" t="b">
        <v>1</v>
      </c>
      <c r="Y3859" t="s">
        <v>2720</v>
      </c>
    </row>
    <row r="3860" spans="1:25" x14ac:dyDescent="0.35">
      <c r="A3860" t="s">
        <v>3325</v>
      </c>
      <c r="B3860" t="s">
        <v>2714</v>
      </c>
      <c r="C3860" t="s">
        <v>1500</v>
      </c>
      <c r="D3860">
        <v>0.54822335025380697</v>
      </c>
      <c r="E3860">
        <v>0.478118086103335</v>
      </c>
      <c r="F3860">
        <v>0.618328614404279</v>
      </c>
      <c r="G3860">
        <v>108</v>
      </c>
      <c r="H3860">
        <v>0.54822335025380697</v>
      </c>
      <c r="I3860">
        <v>197</v>
      </c>
      <c r="J3860" t="s">
        <v>51</v>
      </c>
      <c r="K3860" t="s">
        <v>2716</v>
      </c>
      <c r="L3860" t="s">
        <v>2731</v>
      </c>
      <c r="N3860" t="s">
        <v>2714</v>
      </c>
      <c r="O3860" t="s">
        <v>2717</v>
      </c>
      <c r="Q3860" t="s">
        <v>3326</v>
      </c>
      <c r="R3860" t="s">
        <v>51</v>
      </c>
      <c r="T3860" t="s">
        <v>2719</v>
      </c>
      <c r="V3860" t="s">
        <v>2714</v>
      </c>
      <c r="W3860">
        <v>0.95</v>
      </c>
      <c r="X3860" t="b">
        <v>1</v>
      </c>
      <c r="Y3860" t="s">
        <v>2720</v>
      </c>
    </row>
    <row r="3861" spans="1:25" x14ac:dyDescent="0.35">
      <c r="A3861" t="s">
        <v>3325</v>
      </c>
      <c r="B3861" t="s">
        <v>2714</v>
      </c>
      <c r="C3861" t="s">
        <v>1496</v>
      </c>
      <c r="D3861">
        <v>0.45177664974619303</v>
      </c>
      <c r="E3861">
        <v>0.381671385595721</v>
      </c>
      <c r="F3861">
        <v>0.52188191389666505</v>
      </c>
      <c r="G3861">
        <v>89</v>
      </c>
      <c r="H3861">
        <v>0.45177664974619303</v>
      </c>
      <c r="I3861">
        <v>197</v>
      </c>
      <c r="J3861" t="s">
        <v>51</v>
      </c>
      <c r="K3861" t="s">
        <v>2716</v>
      </c>
      <c r="L3861" t="s">
        <v>2733</v>
      </c>
      <c r="N3861" t="s">
        <v>2714</v>
      </c>
      <c r="O3861" t="s">
        <v>2717</v>
      </c>
      <c r="Q3861" t="s">
        <v>3326</v>
      </c>
      <c r="R3861" t="s">
        <v>51</v>
      </c>
      <c r="T3861" t="s">
        <v>2719</v>
      </c>
      <c r="V3861" t="s">
        <v>2714</v>
      </c>
      <c r="W3861">
        <v>0.95</v>
      </c>
      <c r="X3861" t="b">
        <v>1</v>
      </c>
      <c r="Y3861" t="s">
        <v>2720</v>
      </c>
    </row>
    <row r="3862" spans="1:25" x14ac:dyDescent="0.35">
      <c r="A3862" t="s">
        <v>3325</v>
      </c>
      <c r="B3862" t="s">
        <v>1498</v>
      </c>
      <c r="C3862" t="s">
        <v>1500</v>
      </c>
      <c r="D3862">
        <v>0.56565656565656597</v>
      </c>
      <c r="E3862">
        <v>0.46716057840518399</v>
      </c>
      <c r="F3862">
        <v>0.66415255290794795</v>
      </c>
      <c r="G3862">
        <v>56</v>
      </c>
      <c r="H3862">
        <v>0.56565656565656597</v>
      </c>
      <c r="I3862">
        <v>99</v>
      </c>
      <c r="J3862" t="s">
        <v>51</v>
      </c>
      <c r="K3862" t="s">
        <v>2716</v>
      </c>
      <c r="L3862" t="s">
        <v>2731</v>
      </c>
      <c r="N3862" t="s">
        <v>3303</v>
      </c>
      <c r="O3862" t="s">
        <v>2717</v>
      </c>
      <c r="Q3862" t="s">
        <v>3326</v>
      </c>
      <c r="R3862" t="s">
        <v>51</v>
      </c>
      <c r="T3862" t="s">
        <v>2719</v>
      </c>
      <c r="V3862" t="s">
        <v>2714</v>
      </c>
      <c r="W3862">
        <v>0.95</v>
      </c>
      <c r="X3862" t="b">
        <v>1</v>
      </c>
      <c r="Y3862" t="s">
        <v>2720</v>
      </c>
    </row>
    <row r="3863" spans="1:25" x14ac:dyDescent="0.35">
      <c r="A3863" t="s">
        <v>3325</v>
      </c>
      <c r="B3863" t="s">
        <v>1498</v>
      </c>
      <c r="C3863" t="s">
        <v>1496</v>
      </c>
      <c r="D3863">
        <v>0.43434343434343398</v>
      </c>
      <c r="E3863">
        <v>0.335847447092053</v>
      </c>
      <c r="F3863">
        <v>0.53283942159481601</v>
      </c>
      <c r="G3863">
        <v>43</v>
      </c>
      <c r="H3863">
        <v>0.43434343434343398</v>
      </c>
      <c r="I3863">
        <v>99</v>
      </c>
      <c r="J3863" t="s">
        <v>51</v>
      </c>
      <c r="K3863" t="s">
        <v>2716</v>
      </c>
      <c r="L3863" t="s">
        <v>2733</v>
      </c>
      <c r="N3863" t="s">
        <v>3303</v>
      </c>
      <c r="O3863" t="s">
        <v>2717</v>
      </c>
      <c r="Q3863" t="s">
        <v>3326</v>
      </c>
      <c r="R3863" t="s">
        <v>51</v>
      </c>
      <c r="T3863" t="s">
        <v>2719</v>
      </c>
      <c r="V3863" t="s">
        <v>2714</v>
      </c>
      <c r="W3863">
        <v>0.95</v>
      </c>
      <c r="X3863" t="b">
        <v>1</v>
      </c>
      <c r="Y3863" t="s">
        <v>2720</v>
      </c>
    </row>
    <row r="3864" spans="1:25" x14ac:dyDescent="0.35">
      <c r="A3864" t="s">
        <v>3325</v>
      </c>
      <c r="B3864" t="s">
        <v>1528</v>
      </c>
      <c r="C3864" t="s">
        <v>1500</v>
      </c>
      <c r="D3864">
        <v>0.530612244897959</v>
      </c>
      <c r="E3864">
        <v>0.430937630935191</v>
      </c>
      <c r="F3864">
        <v>0.63028685886072799</v>
      </c>
      <c r="G3864">
        <v>52</v>
      </c>
      <c r="H3864">
        <v>0.530612244897959</v>
      </c>
      <c r="I3864">
        <v>98</v>
      </c>
      <c r="J3864" t="s">
        <v>51</v>
      </c>
      <c r="K3864" t="s">
        <v>2716</v>
      </c>
      <c r="L3864" t="s">
        <v>2731</v>
      </c>
      <c r="N3864" t="s">
        <v>3303</v>
      </c>
      <c r="O3864" t="s">
        <v>2717</v>
      </c>
      <c r="Q3864" t="s">
        <v>3326</v>
      </c>
      <c r="R3864" t="s">
        <v>51</v>
      </c>
      <c r="T3864" t="s">
        <v>2719</v>
      </c>
      <c r="V3864" t="s">
        <v>2714</v>
      </c>
      <c r="W3864">
        <v>0.95</v>
      </c>
      <c r="X3864" t="b">
        <v>1</v>
      </c>
      <c r="Y3864" t="s">
        <v>2720</v>
      </c>
    </row>
    <row r="3865" spans="1:25" x14ac:dyDescent="0.35">
      <c r="A3865" t="s">
        <v>3325</v>
      </c>
      <c r="B3865" t="s">
        <v>1528</v>
      </c>
      <c r="C3865" t="s">
        <v>1496</v>
      </c>
      <c r="D3865">
        <v>0.469387755102041</v>
      </c>
      <c r="E3865">
        <v>0.36971314113927201</v>
      </c>
      <c r="F3865">
        <v>0.569062369064809</v>
      </c>
      <c r="G3865">
        <v>46</v>
      </c>
      <c r="H3865">
        <v>0.469387755102041</v>
      </c>
      <c r="I3865">
        <v>98</v>
      </c>
      <c r="J3865" t="s">
        <v>51</v>
      </c>
      <c r="K3865" t="s">
        <v>2716</v>
      </c>
      <c r="L3865" t="s">
        <v>2733</v>
      </c>
      <c r="N3865" t="s">
        <v>3303</v>
      </c>
      <c r="O3865" t="s">
        <v>2717</v>
      </c>
      <c r="Q3865" t="s">
        <v>3326</v>
      </c>
      <c r="R3865" t="s">
        <v>51</v>
      </c>
      <c r="T3865" t="s">
        <v>2719</v>
      </c>
      <c r="V3865" t="s">
        <v>2714</v>
      </c>
      <c r="W3865">
        <v>0.95</v>
      </c>
      <c r="X3865" t="b">
        <v>1</v>
      </c>
      <c r="Y3865" t="s">
        <v>2720</v>
      </c>
    </row>
    <row r="3866" spans="1:25" x14ac:dyDescent="0.35">
      <c r="A3866" t="s">
        <v>3325</v>
      </c>
      <c r="B3866" t="s">
        <v>1527</v>
      </c>
      <c r="C3866" t="s">
        <v>1500</v>
      </c>
      <c r="D3866">
        <v>0.47916666666666702</v>
      </c>
      <c r="E3866">
        <v>0.33660093263341501</v>
      </c>
      <c r="F3866">
        <v>0.62173240069991798</v>
      </c>
      <c r="G3866">
        <v>23</v>
      </c>
      <c r="H3866">
        <v>0.47916666666666702</v>
      </c>
      <c r="I3866">
        <v>48</v>
      </c>
      <c r="J3866" t="s">
        <v>51</v>
      </c>
      <c r="K3866" t="s">
        <v>2716</v>
      </c>
      <c r="L3866" t="s">
        <v>2731</v>
      </c>
      <c r="N3866" t="s">
        <v>3308</v>
      </c>
      <c r="O3866" t="s">
        <v>2717</v>
      </c>
      <c r="Q3866" t="s">
        <v>3326</v>
      </c>
      <c r="R3866" t="s">
        <v>51</v>
      </c>
      <c r="T3866" t="s">
        <v>2719</v>
      </c>
      <c r="V3866" t="s">
        <v>2714</v>
      </c>
      <c r="W3866">
        <v>0.95</v>
      </c>
      <c r="X3866" t="b">
        <v>1</v>
      </c>
      <c r="Y3866" t="s">
        <v>2720</v>
      </c>
    </row>
    <row r="3867" spans="1:25" x14ac:dyDescent="0.35">
      <c r="A3867" t="s">
        <v>3325</v>
      </c>
      <c r="B3867" t="s">
        <v>1527</v>
      </c>
      <c r="C3867" t="s">
        <v>1496</v>
      </c>
      <c r="D3867">
        <v>0.52083333333333304</v>
      </c>
      <c r="E3867">
        <v>0.37826759930008202</v>
      </c>
      <c r="F3867">
        <v>0.66339906736658505</v>
      </c>
      <c r="G3867">
        <v>25</v>
      </c>
      <c r="H3867">
        <v>0.52083333333333304</v>
      </c>
      <c r="I3867">
        <v>48</v>
      </c>
      <c r="J3867" t="s">
        <v>51</v>
      </c>
      <c r="K3867" t="s">
        <v>2716</v>
      </c>
      <c r="L3867" t="s">
        <v>2733</v>
      </c>
      <c r="N3867" t="s">
        <v>3308</v>
      </c>
      <c r="O3867" t="s">
        <v>2717</v>
      </c>
      <c r="Q3867" t="s">
        <v>3326</v>
      </c>
      <c r="R3867" t="s">
        <v>51</v>
      </c>
      <c r="T3867" t="s">
        <v>2719</v>
      </c>
      <c r="V3867" t="s">
        <v>2714</v>
      </c>
      <c r="W3867">
        <v>0.95</v>
      </c>
      <c r="X3867" t="b">
        <v>1</v>
      </c>
      <c r="Y3867" t="s">
        <v>2720</v>
      </c>
    </row>
    <row r="3868" spans="1:25" x14ac:dyDescent="0.35">
      <c r="A3868" t="s">
        <v>3325</v>
      </c>
      <c r="B3868" t="s">
        <v>1497</v>
      </c>
      <c r="C3868" t="s">
        <v>1500</v>
      </c>
      <c r="D3868">
        <v>0.57046979865771796</v>
      </c>
      <c r="E3868">
        <v>0.49029033709960701</v>
      </c>
      <c r="F3868">
        <v>0.65064926021583003</v>
      </c>
      <c r="G3868">
        <v>85</v>
      </c>
      <c r="H3868">
        <v>0.57046979865771796</v>
      </c>
      <c r="I3868">
        <v>149</v>
      </c>
      <c r="J3868" t="s">
        <v>51</v>
      </c>
      <c r="K3868" t="s">
        <v>2716</v>
      </c>
      <c r="L3868" t="s">
        <v>2731</v>
      </c>
      <c r="N3868" t="s">
        <v>3308</v>
      </c>
      <c r="O3868" t="s">
        <v>2717</v>
      </c>
      <c r="Q3868" t="s">
        <v>3326</v>
      </c>
      <c r="R3868" t="s">
        <v>51</v>
      </c>
      <c r="T3868" t="s">
        <v>2719</v>
      </c>
      <c r="V3868" t="s">
        <v>2714</v>
      </c>
      <c r="W3868">
        <v>0.95</v>
      </c>
      <c r="X3868" t="b">
        <v>1</v>
      </c>
      <c r="Y3868" t="s">
        <v>2720</v>
      </c>
    </row>
    <row r="3869" spans="1:25" x14ac:dyDescent="0.35">
      <c r="A3869" t="s">
        <v>3325</v>
      </c>
      <c r="B3869" t="s">
        <v>1497</v>
      </c>
      <c r="C3869" t="s">
        <v>1496</v>
      </c>
      <c r="D3869">
        <v>0.42953020134228198</v>
      </c>
      <c r="E3869">
        <v>0.34935073978416997</v>
      </c>
      <c r="F3869">
        <v>0.50970966290039299</v>
      </c>
      <c r="G3869">
        <v>64</v>
      </c>
      <c r="H3869">
        <v>0.42953020134228198</v>
      </c>
      <c r="I3869">
        <v>149</v>
      </c>
      <c r="J3869" t="s">
        <v>51</v>
      </c>
      <c r="K3869" t="s">
        <v>2716</v>
      </c>
      <c r="L3869" t="s">
        <v>2733</v>
      </c>
      <c r="N3869" t="s">
        <v>3308</v>
      </c>
      <c r="O3869" t="s">
        <v>2717</v>
      </c>
      <c r="Q3869" t="s">
        <v>3326</v>
      </c>
      <c r="R3869" t="s">
        <v>51</v>
      </c>
      <c r="T3869" t="s">
        <v>2719</v>
      </c>
      <c r="V3869" t="s">
        <v>2714</v>
      </c>
      <c r="W3869">
        <v>0.95</v>
      </c>
      <c r="X3869" t="b">
        <v>1</v>
      </c>
      <c r="Y3869" t="s">
        <v>2720</v>
      </c>
    </row>
    <row r="3870" spans="1:25" x14ac:dyDescent="0.35">
      <c r="A3870" t="s">
        <v>3325</v>
      </c>
      <c r="B3870" t="s">
        <v>1500</v>
      </c>
      <c r="C3870" t="s">
        <v>1500</v>
      </c>
      <c r="D3870">
        <v>0.75</v>
      </c>
      <c r="E3870">
        <v>0.321931048849533</v>
      </c>
      <c r="F3870">
        <v>1.1780689511504701</v>
      </c>
      <c r="G3870">
        <v>3</v>
      </c>
      <c r="H3870">
        <v>0.75</v>
      </c>
      <c r="I3870">
        <v>4</v>
      </c>
      <c r="J3870" t="s">
        <v>51</v>
      </c>
      <c r="K3870" t="s">
        <v>2716</v>
      </c>
      <c r="L3870" t="s">
        <v>2731</v>
      </c>
      <c r="N3870" t="s">
        <v>3307</v>
      </c>
      <c r="O3870" t="s">
        <v>2717</v>
      </c>
      <c r="Q3870" t="s">
        <v>3326</v>
      </c>
      <c r="R3870" t="s">
        <v>51</v>
      </c>
      <c r="T3870" t="s">
        <v>2719</v>
      </c>
      <c r="V3870" t="s">
        <v>2714</v>
      </c>
      <c r="W3870">
        <v>0.95</v>
      </c>
      <c r="X3870" t="b">
        <v>1</v>
      </c>
      <c r="Y3870" t="s">
        <v>2720</v>
      </c>
    </row>
    <row r="3871" spans="1:25" x14ac:dyDescent="0.35">
      <c r="A3871" t="s">
        <v>3325</v>
      </c>
      <c r="B3871" t="s">
        <v>1500</v>
      </c>
      <c r="C3871" t="s">
        <v>1496</v>
      </c>
      <c r="D3871">
        <v>0.25</v>
      </c>
      <c r="E3871">
        <v>-0.178068951150467</v>
      </c>
      <c r="F3871">
        <v>0.67806895115046695</v>
      </c>
      <c r="G3871">
        <v>1</v>
      </c>
      <c r="H3871">
        <v>0.25</v>
      </c>
      <c r="I3871">
        <v>4</v>
      </c>
      <c r="J3871" t="s">
        <v>51</v>
      </c>
      <c r="K3871" t="s">
        <v>2716</v>
      </c>
      <c r="L3871" t="s">
        <v>2733</v>
      </c>
      <c r="N3871" t="s">
        <v>3307</v>
      </c>
      <c r="O3871" t="s">
        <v>2717</v>
      </c>
      <c r="Q3871" t="s">
        <v>3326</v>
      </c>
      <c r="R3871" t="s">
        <v>51</v>
      </c>
      <c r="T3871" t="s">
        <v>2719</v>
      </c>
      <c r="V3871" t="s">
        <v>2714</v>
      </c>
      <c r="W3871">
        <v>0.95</v>
      </c>
      <c r="X3871" t="b">
        <v>1</v>
      </c>
      <c r="Y3871" t="s">
        <v>2720</v>
      </c>
    </row>
    <row r="3872" spans="1:25" x14ac:dyDescent="0.35">
      <c r="A3872" t="s">
        <v>3325</v>
      </c>
      <c r="B3872" t="s">
        <v>1496</v>
      </c>
      <c r="C3872" t="s">
        <v>1500</v>
      </c>
      <c r="D3872">
        <v>0.54404145077720201</v>
      </c>
      <c r="E3872">
        <v>0.473158284253415</v>
      </c>
      <c r="F3872">
        <v>0.61492461730098902</v>
      </c>
      <c r="G3872">
        <v>105</v>
      </c>
      <c r="H3872">
        <v>0.54404145077720201</v>
      </c>
      <c r="I3872">
        <v>193</v>
      </c>
      <c r="J3872" t="s">
        <v>51</v>
      </c>
      <c r="K3872" t="s">
        <v>2716</v>
      </c>
      <c r="L3872" t="s">
        <v>2731</v>
      </c>
      <c r="N3872" t="s">
        <v>3307</v>
      </c>
      <c r="O3872" t="s">
        <v>2717</v>
      </c>
      <c r="Q3872" t="s">
        <v>3326</v>
      </c>
      <c r="R3872" t="s">
        <v>51</v>
      </c>
      <c r="T3872" t="s">
        <v>2719</v>
      </c>
      <c r="V3872" t="s">
        <v>2714</v>
      </c>
      <c r="W3872">
        <v>0.95</v>
      </c>
      <c r="X3872" t="b">
        <v>1</v>
      </c>
      <c r="Y3872" t="s">
        <v>2720</v>
      </c>
    </row>
    <row r="3873" spans="1:27" x14ac:dyDescent="0.35">
      <c r="A3873" t="s">
        <v>3325</v>
      </c>
      <c r="B3873" t="s">
        <v>1496</v>
      </c>
      <c r="C3873" t="s">
        <v>1496</v>
      </c>
      <c r="D3873">
        <v>0.45595854922279799</v>
      </c>
      <c r="E3873">
        <v>0.38507538269901098</v>
      </c>
      <c r="F3873">
        <v>0.526841715746585</v>
      </c>
      <c r="G3873">
        <v>88</v>
      </c>
      <c r="H3873">
        <v>0.45595854922279799</v>
      </c>
      <c r="I3873">
        <v>193</v>
      </c>
      <c r="J3873" t="s">
        <v>51</v>
      </c>
      <c r="K3873" t="s">
        <v>2716</v>
      </c>
      <c r="L3873" t="s">
        <v>2733</v>
      </c>
      <c r="N3873" t="s">
        <v>3307</v>
      </c>
      <c r="O3873" t="s">
        <v>2717</v>
      </c>
      <c r="Q3873" t="s">
        <v>3326</v>
      </c>
      <c r="R3873" t="s">
        <v>51</v>
      </c>
      <c r="T3873" t="s">
        <v>2719</v>
      </c>
      <c r="V3873" t="s">
        <v>2714</v>
      </c>
      <c r="W3873">
        <v>0.95</v>
      </c>
      <c r="X3873" t="b">
        <v>1</v>
      </c>
      <c r="Y3873" t="s">
        <v>2720</v>
      </c>
    </row>
    <row r="3874" spans="1:27" x14ac:dyDescent="0.35">
      <c r="A3874" t="s">
        <v>3325</v>
      </c>
      <c r="B3874" t="s">
        <v>1500</v>
      </c>
      <c r="C3874" t="s">
        <v>1500</v>
      </c>
      <c r="D3874">
        <v>0.57342657342657299</v>
      </c>
      <c r="E3874">
        <v>0.49165339554335402</v>
      </c>
      <c r="F3874">
        <v>0.65519975130979302</v>
      </c>
      <c r="G3874">
        <v>82</v>
      </c>
      <c r="H3874">
        <v>0.57342657342657299</v>
      </c>
      <c r="I3874">
        <v>143</v>
      </c>
      <c r="J3874" t="s">
        <v>51</v>
      </c>
      <c r="K3874" t="s">
        <v>2716</v>
      </c>
      <c r="L3874" t="s">
        <v>2731</v>
      </c>
      <c r="N3874" t="s">
        <v>3306</v>
      </c>
      <c r="O3874" t="s">
        <v>2717</v>
      </c>
      <c r="Q3874" t="s">
        <v>3326</v>
      </c>
      <c r="R3874" t="s">
        <v>51</v>
      </c>
      <c r="T3874" t="s">
        <v>2719</v>
      </c>
      <c r="V3874" t="s">
        <v>2714</v>
      </c>
      <c r="W3874">
        <v>0.95</v>
      </c>
      <c r="X3874" t="b">
        <v>1</v>
      </c>
      <c r="Y3874" t="s">
        <v>2720</v>
      </c>
    </row>
    <row r="3875" spans="1:27" x14ac:dyDescent="0.35">
      <c r="A3875" t="s">
        <v>3325</v>
      </c>
      <c r="B3875" t="s">
        <v>1500</v>
      </c>
      <c r="C3875" t="s">
        <v>1496</v>
      </c>
      <c r="D3875">
        <v>0.42657342657342701</v>
      </c>
      <c r="E3875">
        <v>0.34480024869020698</v>
      </c>
      <c r="F3875">
        <v>0.50834660445664603</v>
      </c>
      <c r="G3875">
        <v>61</v>
      </c>
      <c r="H3875">
        <v>0.42657342657342701</v>
      </c>
      <c r="I3875">
        <v>143</v>
      </c>
      <c r="J3875" t="s">
        <v>51</v>
      </c>
      <c r="K3875" t="s">
        <v>2716</v>
      </c>
      <c r="L3875" t="s">
        <v>2733</v>
      </c>
      <c r="N3875" t="s">
        <v>3306</v>
      </c>
      <c r="O3875" t="s">
        <v>2717</v>
      </c>
      <c r="Q3875" t="s">
        <v>3326</v>
      </c>
      <c r="R3875" t="s">
        <v>51</v>
      </c>
      <c r="T3875" t="s">
        <v>2719</v>
      </c>
      <c r="V3875" t="s">
        <v>2714</v>
      </c>
      <c r="W3875">
        <v>0.95</v>
      </c>
      <c r="X3875" t="b">
        <v>1</v>
      </c>
      <c r="Y3875" t="s">
        <v>2720</v>
      </c>
    </row>
    <row r="3876" spans="1:27" x14ac:dyDescent="0.35">
      <c r="A3876" t="s">
        <v>3325</v>
      </c>
      <c r="B3876" t="s">
        <v>1496</v>
      </c>
      <c r="C3876" t="s">
        <v>1500</v>
      </c>
      <c r="D3876">
        <v>0.48148148148148101</v>
      </c>
      <c r="E3876">
        <v>0.34704469023477702</v>
      </c>
      <c r="F3876">
        <v>0.615918272728186</v>
      </c>
      <c r="G3876">
        <v>26</v>
      </c>
      <c r="H3876">
        <v>0.48148148148148101</v>
      </c>
      <c r="I3876">
        <v>54</v>
      </c>
      <c r="J3876" t="s">
        <v>51</v>
      </c>
      <c r="K3876" t="s">
        <v>2716</v>
      </c>
      <c r="L3876" t="s">
        <v>2731</v>
      </c>
      <c r="N3876" t="s">
        <v>3306</v>
      </c>
      <c r="O3876" t="s">
        <v>2717</v>
      </c>
      <c r="Q3876" t="s">
        <v>3326</v>
      </c>
      <c r="R3876" t="s">
        <v>51</v>
      </c>
      <c r="T3876" t="s">
        <v>2719</v>
      </c>
      <c r="V3876" t="s">
        <v>2714</v>
      </c>
      <c r="W3876">
        <v>0.95</v>
      </c>
      <c r="X3876" t="b">
        <v>1</v>
      </c>
      <c r="Y3876" t="s">
        <v>2720</v>
      </c>
    </row>
    <row r="3877" spans="1:27" x14ac:dyDescent="0.35">
      <c r="A3877" t="s">
        <v>3325</v>
      </c>
      <c r="B3877" t="s">
        <v>1496</v>
      </c>
      <c r="C3877" t="s">
        <v>1496</v>
      </c>
      <c r="D3877">
        <v>0.51851851851851805</v>
      </c>
      <c r="E3877">
        <v>0.384081727271814</v>
      </c>
      <c r="F3877">
        <v>0.65295530976522298</v>
      </c>
      <c r="G3877">
        <v>28</v>
      </c>
      <c r="H3877">
        <v>0.51851851851851805</v>
      </c>
      <c r="I3877">
        <v>54</v>
      </c>
      <c r="J3877" t="s">
        <v>51</v>
      </c>
      <c r="K3877" t="s">
        <v>2716</v>
      </c>
      <c r="L3877" t="s">
        <v>2733</v>
      </c>
      <c r="N3877" t="s">
        <v>3306</v>
      </c>
      <c r="O3877" t="s">
        <v>2717</v>
      </c>
      <c r="Q3877" t="s">
        <v>3326</v>
      </c>
      <c r="R3877" t="s">
        <v>51</v>
      </c>
      <c r="T3877" t="s">
        <v>2719</v>
      </c>
      <c r="V3877" t="s">
        <v>2714</v>
      </c>
      <c r="W3877">
        <v>0.95</v>
      </c>
      <c r="X3877" t="b">
        <v>1</v>
      </c>
      <c r="Y3877" t="s">
        <v>2720</v>
      </c>
    </row>
    <row r="3878" spans="1:27" x14ac:dyDescent="0.35">
      <c r="A3878" t="s">
        <v>3327</v>
      </c>
      <c r="B3878" t="s">
        <v>2714</v>
      </c>
      <c r="C3878" t="s">
        <v>1500</v>
      </c>
      <c r="D3878">
        <v>2.0304568527918801E-2</v>
      </c>
      <c r="E3878">
        <v>4.3664868656636402E-4</v>
      </c>
      <c r="F3878">
        <v>4.0172488369271203E-2</v>
      </c>
      <c r="G3878">
        <v>4</v>
      </c>
      <c r="H3878">
        <v>2.0304568527918801E-2</v>
      </c>
      <c r="I3878">
        <v>197</v>
      </c>
      <c r="J3878" t="s">
        <v>62</v>
      </c>
      <c r="K3878" t="s">
        <v>2716</v>
      </c>
      <c r="L3878" t="s">
        <v>2731</v>
      </c>
      <c r="N3878" t="s">
        <v>2714</v>
      </c>
      <c r="O3878" t="s">
        <v>2763</v>
      </c>
      <c r="P3878" t="s">
        <v>3310</v>
      </c>
      <c r="Q3878" t="s">
        <v>3328</v>
      </c>
      <c r="R3878" t="s">
        <v>62</v>
      </c>
      <c r="T3878" t="s">
        <v>2719</v>
      </c>
      <c r="V3878" t="s">
        <v>2714</v>
      </c>
      <c r="W3878">
        <v>0.95</v>
      </c>
      <c r="X3878" t="b">
        <v>1</v>
      </c>
      <c r="Y3878" t="s">
        <v>2720</v>
      </c>
      <c r="AA3878">
        <v>2.0304568527918798</v>
      </c>
    </row>
    <row r="3879" spans="1:27" x14ac:dyDescent="0.35">
      <c r="A3879" t="s">
        <v>3327</v>
      </c>
      <c r="B3879" t="s">
        <v>2714</v>
      </c>
      <c r="C3879" t="s">
        <v>1496</v>
      </c>
      <c r="D3879">
        <v>0.97969543147208105</v>
      </c>
      <c r="E3879">
        <v>0.95982751163072899</v>
      </c>
      <c r="F3879">
        <v>0.99956335131343399</v>
      </c>
      <c r="G3879">
        <v>193</v>
      </c>
      <c r="H3879">
        <v>0.97969543147208105</v>
      </c>
      <c r="I3879">
        <v>197</v>
      </c>
      <c r="J3879" t="s">
        <v>62</v>
      </c>
      <c r="K3879" t="s">
        <v>2716</v>
      </c>
      <c r="L3879" t="s">
        <v>2733</v>
      </c>
      <c r="N3879" t="s">
        <v>2714</v>
      </c>
      <c r="O3879" t="s">
        <v>2763</v>
      </c>
      <c r="P3879" t="s">
        <v>3310</v>
      </c>
      <c r="Q3879" t="s">
        <v>3328</v>
      </c>
      <c r="R3879" t="s">
        <v>62</v>
      </c>
      <c r="T3879" t="s">
        <v>2719</v>
      </c>
      <c r="V3879" t="s">
        <v>2714</v>
      </c>
      <c r="W3879">
        <v>0.95</v>
      </c>
      <c r="X3879" t="b">
        <v>1</v>
      </c>
      <c r="Y3879" t="s">
        <v>2720</v>
      </c>
      <c r="AA3879">
        <v>97.9695431472081</v>
      </c>
    </row>
    <row r="3880" spans="1:27" x14ac:dyDescent="0.35">
      <c r="A3880" t="s">
        <v>3327</v>
      </c>
      <c r="B3880" t="s">
        <v>1498</v>
      </c>
      <c r="C3880" t="s">
        <v>1500</v>
      </c>
      <c r="D3880">
        <v>4.0404040404040401E-2</v>
      </c>
      <c r="E3880">
        <v>1.2765408991248599E-3</v>
      </c>
      <c r="F3880">
        <v>7.9531539908956006E-2</v>
      </c>
      <c r="G3880">
        <v>4</v>
      </c>
      <c r="H3880">
        <v>4.0404040404040401E-2</v>
      </c>
      <c r="I3880">
        <v>99</v>
      </c>
      <c r="J3880" t="s">
        <v>62</v>
      </c>
      <c r="K3880" t="s">
        <v>2716</v>
      </c>
      <c r="L3880" t="s">
        <v>2731</v>
      </c>
      <c r="N3880" t="s">
        <v>3303</v>
      </c>
      <c r="O3880" t="s">
        <v>2763</v>
      </c>
      <c r="P3880" t="s">
        <v>3310</v>
      </c>
      <c r="Q3880" t="s">
        <v>3328</v>
      </c>
      <c r="R3880" t="s">
        <v>62</v>
      </c>
      <c r="T3880" t="s">
        <v>2719</v>
      </c>
      <c r="V3880" t="s">
        <v>2714</v>
      </c>
      <c r="W3880">
        <v>0.95</v>
      </c>
      <c r="X3880" t="b">
        <v>1</v>
      </c>
      <c r="Y3880" t="s">
        <v>2720</v>
      </c>
      <c r="AA3880">
        <v>4.0404040404040398</v>
      </c>
    </row>
    <row r="3881" spans="1:27" x14ac:dyDescent="0.35">
      <c r="A3881" t="s">
        <v>3327</v>
      </c>
      <c r="B3881" t="s">
        <v>1498</v>
      </c>
      <c r="C3881" t="s">
        <v>1496</v>
      </c>
      <c r="D3881">
        <v>0.95959595959596</v>
      </c>
      <c r="E3881">
        <v>0.92046846009104399</v>
      </c>
      <c r="F3881">
        <v>0.99872345910087501</v>
      </c>
      <c r="G3881">
        <v>95</v>
      </c>
      <c r="H3881">
        <v>0.95959595959596</v>
      </c>
      <c r="I3881">
        <v>99</v>
      </c>
      <c r="J3881" t="s">
        <v>62</v>
      </c>
      <c r="K3881" t="s">
        <v>2716</v>
      </c>
      <c r="L3881" t="s">
        <v>2733</v>
      </c>
      <c r="N3881" t="s">
        <v>3303</v>
      </c>
      <c r="O3881" t="s">
        <v>2763</v>
      </c>
      <c r="P3881" t="s">
        <v>3310</v>
      </c>
      <c r="Q3881" t="s">
        <v>3328</v>
      </c>
      <c r="R3881" t="s">
        <v>62</v>
      </c>
      <c r="T3881" t="s">
        <v>2719</v>
      </c>
      <c r="V3881" t="s">
        <v>2714</v>
      </c>
      <c r="W3881">
        <v>0.95</v>
      </c>
      <c r="X3881" t="b">
        <v>1</v>
      </c>
      <c r="Y3881" t="s">
        <v>2720</v>
      </c>
      <c r="AA3881">
        <v>95.959595959596001</v>
      </c>
    </row>
    <row r="3882" spans="1:27" x14ac:dyDescent="0.35">
      <c r="A3882" t="s">
        <v>3327</v>
      </c>
      <c r="B3882" t="s">
        <v>1528</v>
      </c>
      <c r="C3882" t="s">
        <v>1496</v>
      </c>
      <c r="D3882">
        <v>1</v>
      </c>
      <c r="E3882">
        <v>1</v>
      </c>
      <c r="F3882">
        <v>1</v>
      </c>
      <c r="G3882">
        <v>98</v>
      </c>
      <c r="H3882">
        <v>1</v>
      </c>
      <c r="I3882">
        <v>98</v>
      </c>
      <c r="J3882" t="s">
        <v>62</v>
      </c>
      <c r="K3882" t="s">
        <v>2716</v>
      </c>
      <c r="L3882" t="s">
        <v>2733</v>
      </c>
      <c r="N3882" t="s">
        <v>3303</v>
      </c>
      <c r="O3882" t="s">
        <v>2763</v>
      </c>
      <c r="P3882" t="s">
        <v>3310</v>
      </c>
      <c r="Q3882" t="s">
        <v>3328</v>
      </c>
      <c r="R3882" t="s">
        <v>62</v>
      </c>
      <c r="T3882" t="s">
        <v>2719</v>
      </c>
      <c r="V3882" t="s">
        <v>2714</v>
      </c>
      <c r="W3882">
        <v>0.95</v>
      </c>
      <c r="X3882" t="b">
        <v>1</v>
      </c>
      <c r="Y3882" t="s">
        <v>2720</v>
      </c>
      <c r="AA3882">
        <v>100</v>
      </c>
    </row>
    <row r="3883" spans="1:27" x14ac:dyDescent="0.35">
      <c r="A3883" t="s">
        <v>3327</v>
      </c>
      <c r="B3883" t="s">
        <v>1527</v>
      </c>
      <c r="C3883" t="s">
        <v>1500</v>
      </c>
      <c r="D3883">
        <v>2.0833333333333301E-2</v>
      </c>
      <c r="E3883">
        <v>-1.99262899200493E-2</v>
      </c>
      <c r="F3883">
        <v>6.1592956586715902E-2</v>
      </c>
      <c r="G3883">
        <v>1</v>
      </c>
      <c r="H3883">
        <v>2.0833333333333301E-2</v>
      </c>
      <c r="I3883">
        <v>48</v>
      </c>
      <c r="J3883" t="s">
        <v>62</v>
      </c>
      <c r="K3883" t="s">
        <v>2716</v>
      </c>
      <c r="L3883" t="s">
        <v>2731</v>
      </c>
      <c r="N3883" t="s">
        <v>3308</v>
      </c>
      <c r="O3883" t="s">
        <v>2763</v>
      </c>
      <c r="P3883" t="s">
        <v>3310</v>
      </c>
      <c r="Q3883" t="s">
        <v>3328</v>
      </c>
      <c r="R3883" t="s">
        <v>62</v>
      </c>
      <c r="T3883" t="s">
        <v>2719</v>
      </c>
      <c r="V3883" t="s">
        <v>2714</v>
      </c>
      <c r="W3883">
        <v>0.95</v>
      </c>
      <c r="X3883" t="b">
        <v>1</v>
      </c>
      <c r="Y3883" t="s">
        <v>2720</v>
      </c>
      <c r="AA3883">
        <v>2.0833333333333299</v>
      </c>
    </row>
    <row r="3884" spans="1:27" x14ac:dyDescent="0.35">
      <c r="A3884" t="s">
        <v>3327</v>
      </c>
      <c r="B3884" t="s">
        <v>1527</v>
      </c>
      <c r="C3884" t="s">
        <v>1496</v>
      </c>
      <c r="D3884">
        <v>0.97916666666666696</v>
      </c>
      <c r="E3884">
        <v>0.93840704341328396</v>
      </c>
      <c r="F3884">
        <v>1.0199262899200501</v>
      </c>
      <c r="G3884">
        <v>47</v>
      </c>
      <c r="H3884">
        <v>0.97916666666666696</v>
      </c>
      <c r="I3884">
        <v>48</v>
      </c>
      <c r="J3884" t="s">
        <v>62</v>
      </c>
      <c r="K3884" t="s">
        <v>2716</v>
      </c>
      <c r="L3884" t="s">
        <v>2733</v>
      </c>
      <c r="N3884" t="s">
        <v>3308</v>
      </c>
      <c r="O3884" t="s">
        <v>2763</v>
      </c>
      <c r="P3884" t="s">
        <v>3310</v>
      </c>
      <c r="Q3884" t="s">
        <v>3328</v>
      </c>
      <c r="R3884" t="s">
        <v>62</v>
      </c>
      <c r="T3884" t="s">
        <v>2719</v>
      </c>
      <c r="V3884" t="s">
        <v>2714</v>
      </c>
      <c r="W3884">
        <v>0.95</v>
      </c>
      <c r="X3884" t="b">
        <v>1</v>
      </c>
      <c r="Y3884" t="s">
        <v>2720</v>
      </c>
      <c r="AA3884">
        <v>97.9166666666667</v>
      </c>
    </row>
    <row r="3885" spans="1:27" x14ac:dyDescent="0.35">
      <c r="A3885" t="s">
        <v>3327</v>
      </c>
      <c r="B3885" t="s">
        <v>1497</v>
      </c>
      <c r="C3885" t="s">
        <v>1500</v>
      </c>
      <c r="D3885">
        <v>2.01342281879195E-2</v>
      </c>
      <c r="E3885">
        <v>-2.6167849295428498E-3</v>
      </c>
      <c r="F3885">
        <v>4.2885241305381801E-2</v>
      </c>
      <c r="G3885">
        <v>3</v>
      </c>
      <c r="H3885">
        <v>2.01342281879195E-2</v>
      </c>
      <c r="I3885">
        <v>149</v>
      </c>
      <c r="J3885" t="s">
        <v>62</v>
      </c>
      <c r="K3885" t="s">
        <v>2716</v>
      </c>
      <c r="L3885" t="s">
        <v>2731</v>
      </c>
      <c r="N3885" t="s">
        <v>3308</v>
      </c>
      <c r="O3885" t="s">
        <v>2763</v>
      </c>
      <c r="P3885" t="s">
        <v>3310</v>
      </c>
      <c r="Q3885" t="s">
        <v>3328</v>
      </c>
      <c r="R3885" t="s">
        <v>62</v>
      </c>
      <c r="T3885" t="s">
        <v>2719</v>
      </c>
      <c r="V3885" t="s">
        <v>2714</v>
      </c>
      <c r="W3885">
        <v>0.95</v>
      </c>
      <c r="X3885" t="b">
        <v>1</v>
      </c>
      <c r="Y3885" t="s">
        <v>2720</v>
      </c>
      <c r="AA3885">
        <v>2.0134228187919501</v>
      </c>
    </row>
    <row r="3886" spans="1:27" x14ac:dyDescent="0.35">
      <c r="A3886" t="s">
        <v>3327</v>
      </c>
      <c r="B3886" t="s">
        <v>1497</v>
      </c>
      <c r="C3886" t="s">
        <v>1496</v>
      </c>
      <c r="D3886">
        <v>0.97986577181208101</v>
      </c>
      <c r="E3886">
        <v>0.95711475869461804</v>
      </c>
      <c r="F3886">
        <v>1.00261678492954</v>
      </c>
      <c r="G3886">
        <v>146</v>
      </c>
      <c r="H3886">
        <v>0.97986577181208101</v>
      </c>
      <c r="I3886">
        <v>149</v>
      </c>
      <c r="J3886" t="s">
        <v>62</v>
      </c>
      <c r="K3886" t="s">
        <v>2716</v>
      </c>
      <c r="L3886" t="s">
        <v>2733</v>
      </c>
      <c r="N3886" t="s">
        <v>3308</v>
      </c>
      <c r="O3886" t="s">
        <v>2763</v>
      </c>
      <c r="P3886" t="s">
        <v>3310</v>
      </c>
      <c r="Q3886" t="s">
        <v>3328</v>
      </c>
      <c r="R3886" t="s">
        <v>62</v>
      </c>
      <c r="T3886" t="s">
        <v>2719</v>
      </c>
      <c r="V3886" t="s">
        <v>2714</v>
      </c>
      <c r="W3886">
        <v>0.95</v>
      </c>
      <c r="X3886" t="b">
        <v>1</v>
      </c>
      <c r="Y3886" t="s">
        <v>2720</v>
      </c>
      <c r="AA3886">
        <v>97.986577181208105</v>
      </c>
    </row>
    <row r="3887" spans="1:27" x14ac:dyDescent="0.35">
      <c r="A3887" t="s">
        <v>3327</v>
      </c>
      <c r="B3887" t="s">
        <v>1500</v>
      </c>
      <c r="C3887" t="s">
        <v>1500</v>
      </c>
      <c r="D3887">
        <v>1</v>
      </c>
      <c r="E3887">
        <v>1</v>
      </c>
      <c r="F3887">
        <v>1</v>
      </c>
      <c r="G3887">
        <v>4</v>
      </c>
      <c r="H3887">
        <v>1</v>
      </c>
      <c r="I3887">
        <v>4</v>
      </c>
      <c r="J3887" t="s">
        <v>62</v>
      </c>
      <c r="K3887" t="s">
        <v>2716</v>
      </c>
      <c r="L3887" t="s">
        <v>2731</v>
      </c>
      <c r="N3887" t="s">
        <v>3307</v>
      </c>
      <c r="O3887" t="s">
        <v>2763</v>
      </c>
      <c r="P3887" t="s">
        <v>3310</v>
      </c>
      <c r="Q3887" t="s">
        <v>3328</v>
      </c>
      <c r="R3887" t="s">
        <v>62</v>
      </c>
      <c r="T3887" t="s">
        <v>2719</v>
      </c>
      <c r="V3887" t="s">
        <v>2714</v>
      </c>
      <c r="W3887">
        <v>0.95</v>
      </c>
      <c r="X3887" t="b">
        <v>1</v>
      </c>
      <c r="Y3887" t="s">
        <v>2720</v>
      </c>
      <c r="AA3887">
        <v>100</v>
      </c>
    </row>
    <row r="3888" spans="1:27" x14ac:dyDescent="0.35">
      <c r="A3888" t="s">
        <v>3327</v>
      </c>
      <c r="B3888" t="s">
        <v>1496</v>
      </c>
      <c r="C3888" t="s">
        <v>1496</v>
      </c>
      <c r="D3888">
        <v>1</v>
      </c>
      <c r="E3888">
        <v>1</v>
      </c>
      <c r="F3888">
        <v>1</v>
      </c>
      <c r="G3888">
        <v>193</v>
      </c>
      <c r="H3888">
        <v>1</v>
      </c>
      <c r="I3888">
        <v>193</v>
      </c>
      <c r="J3888" t="s">
        <v>62</v>
      </c>
      <c r="K3888" t="s">
        <v>2716</v>
      </c>
      <c r="L3888" t="s">
        <v>2733</v>
      </c>
      <c r="N3888" t="s">
        <v>3307</v>
      </c>
      <c r="O3888" t="s">
        <v>2763</v>
      </c>
      <c r="P3888" t="s">
        <v>3310</v>
      </c>
      <c r="Q3888" t="s">
        <v>3328</v>
      </c>
      <c r="R3888" t="s">
        <v>62</v>
      </c>
      <c r="T3888" t="s">
        <v>2719</v>
      </c>
      <c r="V3888" t="s">
        <v>2714</v>
      </c>
      <c r="W3888">
        <v>0.95</v>
      </c>
      <c r="X3888" t="b">
        <v>1</v>
      </c>
      <c r="Y3888" t="s">
        <v>2720</v>
      </c>
      <c r="AA3888">
        <v>100</v>
      </c>
    </row>
    <row r="3889" spans="1:27" x14ac:dyDescent="0.35">
      <c r="A3889" t="s">
        <v>3327</v>
      </c>
      <c r="B3889" t="s">
        <v>1500</v>
      </c>
      <c r="C3889" t="s">
        <v>1500</v>
      </c>
      <c r="D3889">
        <v>2.7972027972028E-2</v>
      </c>
      <c r="E3889">
        <v>7.0885319011863498E-4</v>
      </c>
      <c r="F3889">
        <v>5.5235202753937299E-2</v>
      </c>
      <c r="G3889">
        <v>4</v>
      </c>
      <c r="H3889">
        <v>2.7972027972028E-2</v>
      </c>
      <c r="I3889">
        <v>143</v>
      </c>
      <c r="J3889" t="s">
        <v>62</v>
      </c>
      <c r="K3889" t="s">
        <v>2716</v>
      </c>
      <c r="L3889" t="s">
        <v>2731</v>
      </c>
      <c r="N3889" t="s">
        <v>3306</v>
      </c>
      <c r="O3889" t="s">
        <v>2763</v>
      </c>
      <c r="P3889" t="s">
        <v>3310</v>
      </c>
      <c r="Q3889" t="s">
        <v>3328</v>
      </c>
      <c r="R3889" t="s">
        <v>62</v>
      </c>
      <c r="T3889" t="s">
        <v>2719</v>
      </c>
      <c r="V3889" t="s">
        <v>2714</v>
      </c>
      <c r="W3889">
        <v>0.95</v>
      </c>
      <c r="X3889" t="b">
        <v>1</v>
      </c>
      <c r="Y3889" t="s">
        <v>2720</v>
      </c>
      <c r="AA3889">
        <v>2.7972027972028002</v>
      </c>
    </row>
    <row r="3890" spans="1:27" x14ac:dyDescent="0.35">
      <c r="A3890" t="s">
        <v>3327</v>
      </c>
      <c r="B3890" t="s">
        <v>1500</v>
      </c>
      <c r="C3890" t="s">
        <v>1496</v>
      </c>
      <c r="D3890">
        <v>0.97202797202797198</v>
      </c>
      <c r="E3890">
        <v>0.94476479724606299</v>
      </c>
      <c r="F3890">
        <v>0.99929114680988096</v>
      </c>
      <c r="G3890">
        <v>139</v>
      </c>
      <c r="H3890">
        <v>0.97202797202797198</v>
      </c>
      <c r="I3890">
        <v>143</v>
      </c>
      <c r="J3890" t="s">
        <v>62</v>
      </c>
      <c r="K3890" t="s">
        <v>2716</v>
      </c>
      <c r="L3890" t="s">
        <v>2733</v>
      </c>
      <c r="N3890" t="s">
        <v>3306</v>
      </c>
      <c r="O3890" t="s">
        <v>2763</v>
      </c>
      <c r="P3890" t="s">
        <v>3310</v>
      </c>
      <c r="Q3890" t="s">
        <v>3328</v>
      </c>
      <c r="R3890" t="s">
        <v>62</v>
      </c>
      <c r="T3890" t="s">
        <v>2719</v>
      </c>
      <c r="V3890" t="s">
        <v>2714</v>
      </c>
      <c r="W3890">
        <v>0.95</v>
      </c>
      <c r="X3890" t="b">
        <v>1</v>
      </c>
      <c r="Y3890" t="s">
        <v>2720</v>
      </c>
      <c r="AA3890">
        <v>97.2027972027972</v>
      </c>
    </row>
    <row r="3891" spans="1:27" x14ac:dyDescent="0.35">
      <c r="A3891" t="s">
        <v>3327</v>
      </c>
      <c r="B3891" t="s">
        <v>1496</v>
      </c>
      <c r="C3891" t="s">
        <v>1496</v>
      </c>
      <c r="D3891">
        <v>1</v>
      </c>
      <c r="E3891">
        <v>1</v>
      </c>
      <c r="F3891">
        <v>1</v>
      </c>
      <c r="G3891">
        <v>54</v>
      </c>
      <c r="H3891">
        <v>1</v>
      </c>
      <c r="I3891">
        <v>54</v>
      </c>
      <c r="J3891" t="s">
        <v>62</v>
      </c>
      <c r="K3891" t="s">
        <v>2716</v>
      </c>
      <c r="L3891" t="s">
        <v>2733</v>
      </c>
      <c r="N3891" t="s">
        <v>3306</v>
      </c>
      <c r="O3891" t="s">
        <v>2763</v>
      </c>
      <c r="P3891" t="s">
        <v>3310</v>
      </c>
      <c r="Q3891" t="s">
        <v>3328</v>
      </c>
      <c r="R3891" t="s">
        <v>62</v>
      </c>
      <c r="T3891" t="s">
        <v>2719</v>
      </c>
      <c r="V3891" t="s">
        <v>2714</v>
      </c>
      <c r="W3891">
        <v>0.95</v>
      </c>
      <c r="X3891" t="b">
        <v>1</v>
      </c>
      <c r="Y3891" t="s">
        <v>2720</v>
      </c>
      <c r="AA3891">
        <v>100</v>
      </c>
    </row>
    <row r="3892" spans="1:27" x14ac:dyDescent="0.35">
      <c r="A3892" t="s">
        <v>3329</v>
      </c>
      <c r="B3892" t="s">
        <v>2714</v>
      </c>
      <c r="C3892" t="s">
        <v>1500</v>
      </c>
      <c r="D3892">
        <v>0.72588832487309596</v>
      </c>
      <c r="E3892">
        <v>0.66305230800549297</v>
      </c>
      <c r="F3892">
        <v>0.78872434174070005</v>
      </c>
      <c r="G3892">
        <v>143</v>
      </c>
      <c r="H3892">
        <v>0.72588832487309596</v>
      </c>
      <c r="I3892">
        <v>197</v>
      </c>
      <c r="J3892" t="s">
        <v>54</v>
      </c>
      <c r="K3892" t="s">
        <v>2716</v>
      </c>
      <c r="L3892" t="s">
        <v>2731</v>
      </c>
      <c r="N3892" t="s">
        <v>2714</v>
      </c>
      <c r="O3892" t="s">
        <v>2763</v>
      </c>
      <c r="P3892" t="s">
        <v>3310</v>
      </c>
      <c r="Q3892" t="s">
        <v>3330</v>
      </c>
      <c r="R3892" t="s">
        <v>54</v>
      </c>
      <c r="T3892" t="s">
        <v>2719</v>
      </c>
      <c r="V3892" t="s">
        <v>2714</v>
      </c>
      <c r="W3892">
        <v>0.95</v>
      </c>
      <c r="X3892" t="b">
        <v>1</v>
      </c>
      <c r="Y3892" t="s">
        <v>2720</v>
      </c>
      <c r="AA3892">
        <v>72.588832487309602</v>
      </c>
    </row>
    <row r="3893" spans="1:27" x14ac:dyDescent="0.35">
      <c r="A3893" t="s">
        <v>3329</v>
      </c>
      <c r="B3893" t="s">
        <v>2714</v>
      </c>
      <c r="C3893" t="s">
        <v>1496</v>
      </c>
      <c r="D3893">
        <v>0.27411167512690399</v>
      </c>
      <c r="E3893">
        <v>0.2112756582593</v>
      </c>
      <c r="F3893">
        <v>0.33694769199450703</v>
      </c>
      <c r="G3893">
        <v>54</v>
      </c>
      <c r="H3893">
        <v>0.27411167512690399</v>
      </c>
      <c r="I3893">
        <v>197</v>
      </c>
      <c r="J3893" t="s">
        <v>54</v>
      </c>
      <c r="K3893" t="s">
        <v>2716</v>
      </c>
      <c r="L3893" t="s">
        <v>2733</v>
      </c>
      <c r="N3893" t="s">
        <v>2714</v>
      </c>
      <c r="O3893" t="s">
        <v>2763</v>
      </c>
      <c r="P3893" t="s">
        <v>3310</v>
      </c>
      <c r="Q3893" t="s">
        <v>3330</v>
      </c>
      <c r="R3893" t="s">
        <v>54</v>
      </c>
      <c r="T3893" t="s">
        <v>2719</v>
      </c>
      <c r="V3893" t="s">
        <v>2714</v>
      </c>
      <c r="W3893">
        <v>0.95</v>
      </c>
      <c r="X3893" t="b">
        <v>1</v>
      </c>
      <c r="Y3893" t="s">
        <v>2720</v>
      </c>
      <c r="AA3893">
        <v>27.411167512690401</v>
      </c>
    </row>
    <row r="3894" spans="1:27" x14ac:dyDescent="0.35">
      <c r="A3894" t="s">
        <v>3329</v>
      </c>
      <c r="B3894" t="s">
        <v>1498</v>
      </c>
      <c r="C3894" t="s">
        <v>1500</v>
      </c>
      <c r="D3894">
        <v>0.84848484848484895</v>
      </c>
      <c r="E3894">
        <v>0.77723637418799796</v>
      </c>
      <c r="F3894">
        <v>0.91973332278169995</v>
      </c>
      <c r="G3894">
        <v>84</v>
      </c>
      <c r="H3894">
        <v>0.84848484848484895</v>
      </c>
      <c r="I3894">
        <v>99</v>
      </c>
      <c r="J3894" t="s">
        <v>54</v>
      </c>
      <c r="K3894" t="s">
        <v>2716</v>
      </c>
      <c r="L3894" t="s">
        <v>2731</v>
      </c>
      <c r="N3894" t="s">
        <v>3303</v>
      </c>
      <c r="O3894" t="s">
        <v>2763</v>
      </c>
      <c r="P3894" t="s">
        <v>3310</v>
      </c>
      <c r="Q3894" t="s">
        <v>3330</v>
      </c>
      <c r="R3894" t="s">
        <v>54</v>
      </c>
      <c r="T3894" t="s">
        <v>2719</v>
      </c>
      <c r="V3894" t="s">
        <v>2714</v>
      </c>
      <c r="W3894">
        <v>0.95</v>
      </c>
      <c r="X3894" t="b">
        <v>1</v>
      </c>
      <c r="Y3894" t="s">
        <v>2720</v>
      </c>
      <c r="AA3894">
        <v>84.848484848484901</v>
      </c>
    </row>
    <row r="3895" spans="1:27" x14ac:dyDescent="0.35">
      <c r="A3895" t="s">
        <v>3329</v>
      </c>
      <c r="B3895" t="s">
        <v>1498</v>
      </c>
      <c r="C3895" t="s">
        <v>1496</v>
      </c>
      <c r="D3895">
        <v>0.15151515151515199</v>
      </c>
      <c r="E3895">
        <v>8.0266677218300497E-2</v>
      </c>
      <c r="F3895">
        <v>0.22276362581200199</v>
      </c>
      <c r="G3895">
        <v>15</v>
      </c>
      <c r="H3895">
        <v>0.15151515151515199</v>
      </c>
      <c r="I3895">
        <v>99</v>
      </c>
      <c r="J3895" t="s">
        <v>54</v>
      </c>
      <c r="K3895" t="s">
        <v>2716</v>
      </c>
      <c r="L3895" t="s">
        <v>2733</v>
      </c>
      <c r="N3895" t="s">
        <v>3303</v>
      </c>
      <c r="O3895" t="s">
        <v>2763</v>
      </c>
      <c r="P3895" t="s">
        <v>3310</v>
      </c>
      <c r="Q3895" t="s">
        <v>3330</v>
      </c>
      <c r="R3895" t="s">
        <v>54</v>
      </c>
      <c r="T3895" t="s">
        <v>2719</v>
      </c>
      <c r="V3895" t="s">
        <v>2714</v>
      </c>
      <c r="W3895">
        <v>0.95</v>
      </c>
      <c r="X3895" t="b">
        <v>1</v>
      </c>
      <c r="Y3895" t="s">
        <v>2720</v>
      </c>
      <c r="AA3895">
        <v>15.1515151515152</v>
      </c>
    </row>
    <row r="3896" spans="1:27" x14ac:dyDescent="0.35">
      <c r="A3896" t="s">
        <v>3329</v>
      </c>
      <c r="B3896" t="s">
        <v>1528</v>
      </c>
      <c r="C3896" t="s">
        <v>1500</v>
      </c>
      <c r="D3896">
        <v>0.60204081632653095</v>
      </c>
      <c r="E3896">
        <v>0.50428057071794496</v>
      </c>
      <c r="F3896">
        <v>0.69980106193511604</v>
      </c>
      <c r="G3896">
        <v>59</v>
      </c>
      <c r="H3896">
        <v>0.60204081632653095</v>
      </c>
      <c r="I3896">
        <v>98</v>
      </c>
      <c r="J3896" t="s">
        <v>54</v>
      </c>
      <c r="K3896" t="s">
        <v>2716</v>
      </c>
      <c r="L3896" t="s">
        <v>2731</v>
      </c>
      <c r="N3896" t="s">
        <v>3303</v>
      </c>
      <c r="O3896" t="s">
        <v>2763</v>
      </c>
      <c r="P3896" t="s">
        <v>3310</v>
      </c>
      <c r="Q3896" t="s">
        <v>3330</v>
      </c>
      <c r="R3896" t="s">
        <v>54</v>
      </c>
      <c r="T3896" t="s">
        <v>2719</v>
      </c>
      <c r="V3896" t="s">
        <v>2714</v>
      </c>
      <c r="W3896">
        <v>0.95</v>
      </c>
      <c r="X3896" t="b">
        <v>1</v>
      </c>
      <c r="Y3896" t="s">
        <v>2720</v>
      </c>
      <c r="AA3896">
        <v>60.204081632653093</v>
      </c>
    </row>
    <row r="3897" spans="1:27" x14ac:dyDescent="0.35">
      <c r="A3897" t="s">
        <v>3329</v>
      </c>
      <c r="B3897" t="s">
        <v>1528</v>
      </c>
      <c r="C3897" t="s">
        <v>1496</v>
      </c>
      <c r="D3897">
        <v>0.397959183673469</v>
      </c>
      <c r="E3897">
        <v>0.30019893806488401</v>
      </c>
      <c r="F3897">
        <v>0.49571942928205498</v>
      </c>
      <c r="G3897">
        <v>39</v>
      </c>
      <c r="H3897">
        <v>0.397959183673469</v>
      </c>
      <c r="I3897">
        <v>98</v>
      </c>
      <c r="J3897" t="s">
        <v>54</v>
      </c>
      <c r="K3897" t="s">
        <v>2716</v>
      </c>
      <c r="L3897" t="s">
        <v>2733</v>
      </c>
      <c r="N3897" t="s">
        <v>3303</v>
      </c>
      <c r="O3897" t="s">
        <v>2763</v>
      </c>
      <c r="P3897" t="s">
        <v>3310</v>
      </c>
      <c r="Q3897" t="s">
        <v>3330</v>
      </c>
      <c r="R3897" t="s">
        <v>54</v>
      </c>
      <c r="T3897" t="s">
        <v>2719</v>
      </c>
      <c r="V3897" t="s">
        <v>2714</v>
      </c>
      <c r="W3897">
        <v>0.95</v>
      </c>
      <c r="X3897" t="b">
        <v>1</v>
      </c>
      <c r="Y3897" t="s">
        <v>2720</v>
      </c>
      <c r="AA3897">
        <v>39.7959183673469</v>
      </c>
    </row>
    <row r="3898" spans="1:27" x14ac:dyDescent="0.35">
      <c r="A3898" t="s">
        <v>3329</v>
      </c>
      <c r="B3898" t="s">
        <v>1527</v>
      </c>
      <c r="C3898" t="s">
        <v>1500</v>
      </c>
      <c r="D3898">
        <v>0.625</v>
      </c>
      <c r="E3898">
        <v>0.48684134009714702</v>
      </c>
      <c r="F3898">
        <v>0.76315865990285303</v>
      </c>
      <c r="G3898">
        <v>30</v>
      </c>
      <c r="H3898">
        <v>0.625</v>
      </c>
      <c r="I3898">
        <v>48</v>
      </c>
      <c r="J3898" t="s">
        <v>54</v>
      </c>
      <c r="K3898" t="s">
        <v>2716</v>
      </c>
      <c r="L3898" t="s">
        <v>2731</v>
      </c>
      <c r="N3898" t="s">
        <v>3308</v>
      </c>
      <c r="O3898" t="s">
        <v>2763</v>
      </c>
      <c r="P3898" t="s">
        <v>3310</v>
      </c>
      <c r="Q3898" t="s">
        <v>3330</v>
      </c>
      <c r="R3898" t="s">
        <v>54</v>
      </c>
      <c r="T3898" t="s">
        <v>2719</v>
      </c>
      <c r="V3898" t="s">
        <v>2714</v>
      </c>
      <c r="W3898">
        <v>0.95</v>
      </c>
      <c r="X3898" t="b">
        <v>1</v>
      </c>
      <c r="Y3898" t="s">
        <v>2720</v>
      </c>
      <c r="AA3898">
        <v>62.5</v>
      </c>
    </row>
    <row r="3899" spans="1:27" x14ac:dyDescent="0.35">
      <c r="A3899" t="s">
        <v>3329</v>
      </c>
      <c r="B3899" t="s">
        <v>1527</v>
      </c>
      <c r="C3899" t="s">
        <v>1496</v>
      </c>
      <c r="D3899">
        <v>0.375</v>
      </c>
      <c r="E3899">
        <v>0.236841340097147</v>
      </c>
      <c r="F3899">
        <v>0.51315865990285303</v>
      </c>
      <c r="G3899">
        <v>18</v>
      </c>
      <c r="H3899">
        <v>0.375</v>
      </c>
      <c r="I3899">
        <v>48</v>
      </c>
      <c r="J3899" t="s">
        <v>54</v>
      </c>
      <c r="K3899" t="s">
        <v>2716</v>
      </c>
      <c r="L3899" t="s">
        <v>2733</v>
      </c>
      <c r="N3899" t="s">
        <v>3308</v>
      </c>
      <c r="O3899" t="s">
        <v>2763</v>
      </c>
      <c r="P3899" t="s">
        <v>3310</v>
      </c>
      <c r="Q3899" t="s">
        <v>3330</v>
      </c>
      <c r="R3899" t="s">
        <v>54</v>
      </c>
      <c r="T3899" t="s">
        <v>2719</v>
      </c>
      <c r="V3899" t="s">
        <v>2714</v>
      </c>
      <c r="W3899">
        <v>0.95</v>
      </c>
      <c r="X3899" t="b">
        <v>1</v>
      </c>
      <c r="Y3899" t="s">
        <v>2720</v>
      </c>
      <c r="AA3899">
        <v>37.5</v>
      </c>
    </row>
    <row r="3900" spans="1:27" x14ac:dyDescent="0.35">
      <c r="A3900" t="s">
        <v>3329</v>
      </c>
      <c r="B3900" t="s">
        <v>1497</v>
      </c>
      <c r="C3900" t="s">
        <v>1500</v>
      </c>
      <c r="D3900">
        <v>0.75838926174496601</v>
      </c>
      <c r="E3900">
        <v>0.68905400026615204</v>
      </c>
      <c r="F3900">
        <v>0.82772452322378098</v>
      </c>
      <c r="G3900">
        <v>113</v>
      </c>
      <c r="H3900">
        <v>0.75838926174496601</v>
      </c>
      <c r="I3900">
        <v>149</v>
      </c>
      <c r="J3900" t="s">
        <v>54</v>
      </c>
      <c r="K3900" t="s">
        <v>2716</v>
      </c>
      <c r="L3900" t="s">
        <v>2731</v>
      </c>
      <c r="N3900" t="s">
        <v>3308</v>
      </c>
      <c r="O3900" t="s">
        <v>2763</v>
      </c>
      <c r="P3900" t="s">
        <v>3310</v>
      </c>
      <c r="Q3900" t="s">
        <v>3330</v>
      </c>
      <c r="R3900" t="s">
        <v>54</v>
      </c>
      <c r="T3900" t="s">
        <v>2719</v>
      </c>
      <c r="V3900" t="s">
        <v>2714</v>
      </c>
      <c r="W3900">
        <v>0.95</v>
      </c>
      <c r="X3900" t="b">
        <v>1</v>
      </c>
      <c r="Y3900" t="s">
        <v>2720</v>
      </c>
      <c r="AA3900">
        <v>75.838926174496606</v>
      </c>
    </row>
    <row r="3901" spans="1:27" x14ac:dyDescent="0.35">
      <c r="A3901" t="s">
        <v>3329</v>
      </c>
      <c r="B3901" t="s">
        <v>1497</v>
      </c>
      <c r="C3901" t="s">
        <v>1496</v>
      </c>
      <c r="D3901">
        <v>0.24161073825503401</v>
      </c>
      <c r="E3901">
        <v>0.17227547677621899</v>
      </c>
      <c r="F3901">
        <v>0.31094599973384801</v>
      </c>
      <c r="G3901">
        <v>36</v>
      </c>
      <c r="H3901">
        <v>0.24161073825503401</v>
      </c>
      <c r="I3901">
        <v>149</v>
      </c>
      <c r="J3901" t="s">
        <v>54</v>
      </c>
      <c r="K3901" t="s">
        <v>2716</v>
      </c>
      <c r="L3901" t="s">
        <v>2733</v>
      </c>
      <c r="N3901" t="s">
        <v>3308</v>
      </c>
      <c r="O3901" t="s">
        <v>2763</v>
      </c>
      <c r="P3901" t="s">
        <v>3310</v>
      </c>
      <c r="Q3901" t="s">
        <v>3330</v>
      </c>
      <c r="R3901" t="s">
        <v>54</v>
      </c>
      <c r="T3901" t="s">
        <v>2719</v>
      </c>
      <c r="V3901" t="s">
        <v>2714</v>
      </c>
      <c r="W3901">
        <v>0.95</v>
      </c>
      <c r="X3901" t="b">
        <v>1</v>
      </c>
      <c r="Y3901" t="s">
        <v>2720</v>
      </c>
      <c r="AA3901">
        <v>24.161073825503401</v>
      </c>
    </row>
    <row r="3902" spans="1:27" x14ac:dyDescent="0.35">
      <c r="A3902" t="s">
        <v>3329</v>
      </c>
      <c r="B3902" t="s">
        <v>1500</v>
      </c>
      <c r="C3902" t="s">
        <v>1500</v>
      </c>
      <c r="D3902">
        <v>1</v>
      </c>
      <c r="E3902">
        <v>1</v>
      </c>
      <c r="F3902">
        <v>1</v>
      </c>
      <c r="G3902">
        <v>4</v>
      </c>
      <c r="H3902">
        <v>1</v>
      </c>
      <c r="I3902">
        <v>4</v>
      </c>
      <c r="J3902" t="s">
        <v>54</v>
      </c>
      <c r="K3902" t="s">
        <v>2716</v>
      </c>
      <c r="L3902" t="s">
        <v>2731</v>
      </c>
      <c r="N3902" t="s">
        <v>3307</v>
      </c>
      <c r="O3902" t="s">
        <v>2763</v>
      </c>
      <c r="P3902" t="s">
        <v>3310</v>
      </c>
      <c r="Q3902" t="s">
        <v>3330</v>
      </c>
      <c r="R3902" t="s">
        <v>54</v>
      </c>
      <c r="T3902" t="s">
        <v>2719</v>
      </c>
      <c r="V3902" t="s">
        <v>2714</v>
      </c>
      <c r="W3902">
        <v>0.95</v>
      </c>
      <c r="X3902" t="b">
        <v>1</v>
      </c>
      <c r="Y3902" t="s">
        <v>2720</v>
      </c>
      <c r="AA3902">
        <v>100</v>
      </c>
    </row>
    <row r="3903" spans="1:27" x14ac:dyDescent="0.35">
      <c r="A3903" t="s">
        <v>3329</v>
      </c>
      <c r="B3903" t="s">
        <v>1496</v>
      </c>
      <c r="C3903" t="s">
        <v>1500</v>
      </c>
      <c r="D3903">
        <v>0.72020725388601003</v>
      </c>
      <c r="E3903">
        <v>0.65632041427702603</v>
      </c>
      <c r="F3903">
        <v>0.78409409349499504</v>
      </c>
      <c r="G3903">
        <v>139</v>
      </c>
      <c r="H3903">
        <v>0.72020725388601003</v>
      </c>
      <c r="I3903">
        <v>193</v>
      </c>
      <c r="J3903" t="s">
        <v>54</v>
      </c>
      <c r="K3903" t="s">
        <v>2716</v>
      </c>
      <c r="L3903" t="s">
        <v>2731</v>
      </c>
      <c r="N3903" t="s">
        <v>3307</v>
      </c>
      <c r="O3903" t="s">
        <v>2763</v>
      </c>
      <c r="P3903" t="s">
        <v>3310</v>
      </c>
      <c r="Q3903" t="s">
        <v>3330</v>
      </c>
      <c r="R3903" t="s">
        <v>54</v>
      </c>
      <c r="T3903" t="s">
        <v>2719</v>
      </c>
      <c r="V3903" t="s">
        <v>2714</v>
      </c>
      <c r="W3903">
        <v>0.95</v>
      </c>
      <c r="X3903" t="b">
        <v>1</v>
      </c>
      <c r="Y3903" t="s">
        <v>2720</v>
      </c>
      <c r="AA3903">
        <v>72.020725388601008</v>
      </c>
    </row>
    <row r="3904" spans="1:27" x14ac:dyDescent="0.35">
      <c r="A3904" t="s">
        <v>3329</v>
      </c>
      <c r="B3904" t="s">
        <v>1496</v>
      </c>
      <c r="C3904" t="s">
        <v>1496</v>
      </c>
      <c r="D3904">
        <v>0.27979274611399002</v>
      </c>
      <c r="E3904">
        <v>0.21590590650500499</v>
      </c>
      <c r="F3904">
        <v>0.34367958572297402</v>
      </c>
      <c r="G3904">
        <v>54</v>
      </c>
      <c r="H3904">
        <v>0.27979274611399002</v>
      </c>
      <c r="I3904">
        <v>193</v>
      </c>
      <c r="J3904" t="s">
        <v>54</v>
      </c>
      <c r="K3904" t="s">
        <v>2716</v>
      </c>
      <c r="L3904" t="s">
        <v>2733</v>
      </c>
      <c r="N3904" t="s">
        <v>3307</v>
      </c>
      <c r="O3904" t="s">
        <v>2763</v>
      </c>
      <c r="P3904" t="s">
        <v>3310</v>
      </c>
      <c r="Q3904" t="s">
        <v>3330</v>
      </c>
      <c r="R3904" t="s">
        <v>54</v>
      </c>
      <c r="T3904" t="s">
        <v>2719</v>
      </c>
      <c r="V3904" t="s">
        <v>2714</v>
      </c>
      <c r="W3904">
        <v>0.95</v>
      </c>
      <c r="X3904" t="b">
        <v>1</v>
      </c>
      <c r="Y3904" t="s">
        <v>2720</v>
      </c>
      <c r="AA3904">
        <v>27.979274611398999</v>
      </c>
    </row>
    <row r="3905" spans="1:27" x14ac:dyDescent="0.35">
      <c r="A3905" t="s">
        <v>3329</v>
      </c>
      <c r="B3905" t="s">
        <v>1500</v>
      </c>
      <c r="C3905" t="s">
        <v>1500</v>
      </c>
      <c r="D3905">
        <v>1</v>
      </c>
      <c r="E3905">
        <v>1</v>
      </c>
      <c r="F3905">
        <v>1</v>
      </c>
      <c r="G3905">
        <v>143</v>
      </c>
      <c r="H3905">
        <v>1</v>
      </c>
      <c r="I3905">
        <v>143</v>
      </c>
      <c r="J3905" t="s">
        <v>54</v>
      </c>
      <c r="K3905" t="s">
        <v>2716</v>
      </c>
      <c r="L3905" t="s">
        <v>2731</v>
      </c>
      <c r="N3905" t="s">
        <v>3306</v>
      </c>
      <c r="O3905" t="s">
        <v>2763</v>
      </c>
      <c r="P3905" t="s">
        <v>3310</v>
      </c>
      <c r="Q3905" t="s">
        <v>3330</v>
      </c>
      <c r="R3905" t="s">
        <v>54</v>
      </c>
      <c r="T3905" t="s">
        <v>2719</v>
      </c>
      <c r="V3905" t="s">
        <v>2714</v>
      </c>
      <c r="W3905">
        <v>0.95</v>
      </c>
      <c r="X3905" t="b">
        <v>1</v>
      </c>
      <c r="Y3905" t="s">
        <v>2720</v>
      </c>
      <c r="AA3905">
        <v>100</v>
      </c>
    </row>
    <row r="3906" spans="1:27" x14ac:dyDescent="0.35">
      <c r="A3906" t="s">
        <v>3329</v>
      </c>
      <c r="B3906" t="s">
        <v>1496</v>
      </c>
      <c r="C3906" t="s">
        <v>1496</v>
      </c>
      <c r="D3906">
        <v>1</v>
      </c>
      <c r="E3906">
        <v>1</v>
      </c>
      <c r="F3906">
        <v>1</v>
      </c>
      <c r="G3906">
        <v>54</v>
      </c>
      <c r="H3906">
        <v>1</v>
      </c>
      <c r="I3906">
        <v>54</v>
      </c>
      <c r="J3906" t="s">
        <v>54</v>
      </c>
      <c r="K3906" t="s">
        <v>2716</v>
      </c>
      <c r="L3906" t="s">
        <v>2733</v>
      </c>
      <c r="N3906" t="s">
        <v>3306</v>
      </c>
      <c r="O3906" t="s">
        <v>2763</v>
      </c>
      <c r="P3906" t="s">
        <v>3310</v>
      </c>
      <c r="Q3906" t="s">
        <v>3330</v>
      </c>
      <c r="R3906" t="s">
        <v>54</v>
      </c>
      <c r="T3906" t="s">
        <v>2719</v>
      </c>
      <c r="V3906" t="s">
        <v>2714</v>
      </c>
      <c r="W3906">
        <v>0.95</v>
      </c>
      <c r="X3906" t="b">
        <v>1</v>
      </c>
      <c r="Y3906" t="s">
        <v>2720</v>
      </c>
      <c r="AA3906">
        <v>100</v>
      </c>
    </row>
    <row r="3907" spans="1:27" x14ac:dyDescent="0.35">
      <c r="A3907" t="s">
        <v>3331</v>
      </c>
      <c r="B3907" t="s">
        <v>2714</v>
      </c>
      <c r="C3907" t="s">
        <v>1766</v>
      </c>
      <c r="D3907">
        <v>0.05</v>
      </c>
      <c r="E3907">
        <v>-1.9879761079151001E-2</v>
      </c>
      <c r="F3907">
        <v>0.11987976107915101</v>
      </c>
      <c r="G3907">
        <v>2</v>
      </c>
      <c r="H3907">
        <v>0.05</v>
      </c>
      <c r="I3907">
        <v>40</v>
      </c>
      <c r="J3907" t="s">
        <v>246</v>
      </c>
      <c r="K3907" t="s">
        <v>2786</v>
      </c>
      <c r="L3907" t="s">
        <v>2809</v>
      </c>
      <c r="N3907" t="s">
        <v>2714</v>
      </c>
      <c r="O3907" t="s">
        <v>2763</v>
      </c>
      <c r="P3907" t="s">
        <v>2842</v>
      </c>
      <c r="Q3907" t="s">
        <v>3332</v>
      </c>
      <c r="R3907" t="s">
        <v>246</v>
      </c>
      <c r="S3907" t="s">
        <v>1496</v>
      </c>
      <c r="T3907" t="s">
        <v>2719</v>
      </c>
      <c r="V3907" t="s">
        <v>2714</v>
      </c>
      <c r="W3907">
        <v>0.95</v>
      </c>
      <c r="X3907" t="b">
        <v>1</v>
      </c>
      <c r="Y3907" t="s">
        <v>2720</v>
      </c>
      <c r="AA3907">
        <v>5</v>
      </c>
    </row>
    <row r="3908" spans="1:27" x14ac:dyDescent="0.35">
      <c r="A3908" t="s">
        <v>3331</v>
      </c>
      <c r="B3908" t="s">
        <v>2714</v>
      </c>
      <c r="C3908" t="s">
        <v>1553</v>
      </c>
      <c r="D3908">
        <v>0.47499999999999998</v>
      </c>
      <c r="E3908">
        <v>0.31488535265468098</v>
      </c>
      <c r="F3908">
        <v>0.63511464734531897</v>
      </c>
      <c r="G3908">
        <v>19</v>
      </c>
      <c r="H3908">
        <v>0.47499999999999998</v>
      </c>
      <c r="I3908">
        <v>40</v>
      </c>
      <c r="J3908" t="s">
        <v>246</v>
      </c>
      <c r="K3908" t="s">
        <v>2786</v>
      </c>
      <c r="L3908" t="s">
        <v>3333</v>
      </c>
      <c r="N3908" t="s">
        <v>2714</v>
      </c>
      <c r="O3908" t="s">
        <v>2763</v>
      </c>
      <c r="P3908" t="s">
        <v>2842</v>
      </c>
      <c r="Q3908" t="s">
        <v>3332</v>
      </c>
      <c r="R3908" t="s">
        <v>246</v>
      </c>
      <c r="S3908" t="s">
        <v>1496</v>
      </c>
      <c r="T3908" t="s">
        <v>2719</v>
      </c>
      <c r="V3908" t="s">
        <v>2714</v>
      </c>
      <c r="W3908">
        <v>0.95</v>
      </c>
      <c r="X3908" t="b">
        <v>1</v>
      </c>
      <c r="Y3908" t="s">
        <v>2720</v>
      </c>
      <c r="AA3908">
        <v>47.5</v>
      </c>
    </row>
    <row r="3909" spans="1:27" x14ac:dyDescent="0.35">
      <c r="A3909" t="s">
        <v>3331</v>
      </c>
      <c r="B3909" t="s">
        <v>2714</v>
      </c>
      <c r="C3909" t="s">
        <v>1710</v>
      </c>
      <c r="D3909">
        <v>2.5000000000000001E-2</v>
      </c>
      <c r="E3909">
        <v>-2.5058394759821599E-2</v>
      </c>
      <c r="F3909">
        <v>7.5058394759821595E-2</v>
      </c>
      <c r="G3909">
        <v>1</v>
      </c>
      <c r="H3909">
        <v>2.5000000000000001E-2</v>
      </c>
      <c r="I3909">
        <v>40</v>
      </c>
      <c r="J3909" t="s">
        <v>246</v>
      </c>
      <c r="K3909" t="s">
        <v>2786</v>
      </c>
      <c r="L3909" t="s">
        <v>3334</v>
      </c>
      <c r="N3909" t="s">
        <v>2714</v>
      </c>
      <c r="O3909" t="s">
        <v>2763</v>
      </c>
      <c r="P3909" t="s">
        <v>2842</v>
      </c>
      <c r="Q3909" t="s">
        <v>3332</v>
      </c>
      <c r="R3909" t="s">
        <v>246</v>
      </c>
      <c r="S3909" t="s">
        <v>1496</v>
      </c>
      <c r="T3909" t="s">
        <v>2719</v>
      </c>
      <c r="V3909" t="s">
        <v>2714</v>
      </c>
      <c r="W3909">
        <v>0.95</v>
      </c>
      <c r="X3909" t="b">
        <v>1</v>
      </c>
      <c r="Y3909" t="s">
        <v>2720</v>
      </c>
      <c r="AA3909">
        <v>2.5</v>
      </c>
    </row>
    <row r="3910" spans="1:27" x14ac:dyDescent="0.35">
      <c r="A3910" t="s">
        <v>3331</v>
      </c>
      <c r="B3910" t="s">
        <v>2714</v>
      </c>
      <c r="C3910" t="s">
        <v>1681</v>
      </c>
      <c r="D3910">
        <v>0.15</v>
      </c>
      <c r="E3910">
        <v>3.5512071095397703E-2</v>
      </c>
      <c r="F3910">
        <v>0.26448792890460199</v>
      </c>
      <c r="G3910">
        <v>6</v>
      </c>
      <c r="H3910">
        <v>0.15</v>
      </c>
      <c r="I3910">
        <v>40</v>
      </c>
      <c r="J3910" t="s">
        <v>246</v>
      </c>
      <c r="K3910" t="s">
        <v>2786</v>
      </c>
      <c r="L3910" t="s">
        <v>2813</v>
      </c>
      <c r="N3910" t="s">
        <v>2714</v>
      </c>
      <c r="O3910" t="s">
        <v>2763</v>
      </c>
      <c r="P3910" t="s">
        <v>2842</v>
      </c>
      <c r="Q3910" t="s">
        <v>3332</v>
      </c>
      <c r="R3910" t="s">
        <v>246</v>
      </c>
      <c r="S3910" t="s">
        <v>1496</v>
      </c>
      <c r="T3910" t="s">
        <v>2719</v>
      </c>
      <c r="V3910" t="s">
        <v>2714</v>
      </c>
      <c r="W3910">
        <v>0.95</v>
      </c>
      <c r="X3910" t="b">
        <v>1</v>
      </c>
      <c r="Y3910" t="s">
        <v>2720</v>
      </c>
      <c r="AA3910">
        <v>15</v>
      </c>
    </row>
    <row r="3911" spans="1:27" x14ac:dyDescent="0.35">
      <c r="A3911" t="s">
        <v>3331</v>
      </c>
      <c r="B3911" t="s">
        <v>2714</v>
      </c>
      <c r="C3911" t="s">
        <v>1914</v>
      </c>
      <c r="D3911">
        <v>0.4</v>
      </c>
      <c r="E3911">
        <v>0.24292385741571601</v>
      </c>
      <c r="F3911">
        <v>0.55707614258428395</v>
      </c>
      <c r="G3911">
        <v>16</v>
      </c>
      <c r="H3911">
        <v>0.4</v>
      </c>
      <c r="I3911">
        <v>40</v>
      </c>
      <c r="J3911" t="s">
        <v>246</v>
      </c>
      <c r="K3911" t="s">
        <v>2786</v>
      </c>
      <c r="L3911" t="s">
        <v>2814</v>
      </c>
      <c r="N3911" t="s">
        <v>2714</v>
      </c>
      <c r="O3911" t="s">
        <v>2763</v>
      </c>
      <c r="P3911" t="s">
        <v>2842</v>
      </c>
      <c r="Q3911" t="s">
        <v>3332</v>
      </c>
      <c r="R3911" t="s">
        <v>246</v>
      </c>
      <c r="S3911" t="s">
        <v>1496</v>
      </c>
      <c r="T3911" t="s">
        <v>2719</v>
      </c>
      <c r="V3911" t="s">
        <v>2714</v>
      </c>
      <c r="W3911">
        <v>0.95</v>
      </c>
      <c r="X3911" t="b">
        <v>1</v>
      </c>
      <c r="Y3911" t="s">
        <v>2720</v>
      </c>
      <c r="AA3911">
        <v>40</v>
      </c>
    </row>
    <row r="3912" spans="1:27" x14ac:dyDescent="0.35">
      <c r="A3912" t="s">
        <v>3331</v>
      </c>
      <c r="B3912" t="s">
        <v>1528</v>
      </c>
      <c r="C3912" t="s">
        <v>1766</v>
      </c>
      <c r="D3912">
        <v>6.6666666666666693E-2</v>
      </c>
      <c r="E3912">
        <v>-2.5685424484297E-2</v>
      </c>
      <c r="F3912">
        <v>0.15901875781763</v>
      </c>
      <c r="G3912">
        <v>2</v>
      </c>
      <c r="H3912">
        <v>6.6666666666666693E-2</v>
      </c>
      <c r="I3912">
        <v>30</v>
      </c>
      <c r="J3912" t="s">
        <v>246</v>
      </c>
      <c r="K3912" t="s">
        <v>2786</v>
      </c>
      <c r="L3912" t="s">
        <v>2809</v>
      </c>
      <c r="N3912" t="s">
        <v>3303</v>
      </c>
      <c r="O3912" t="s">
        <v>2763</v>
      </c>
      <c r="P3912" t="s">
        <v>2842</v>
      </c>
      <c r="Q3912" t="s">
        <v>3332</v>
      </c>
      <c r="R3912" t="s">
        <v>246</v>
      </c>
      <c r="S3912" t="s">
        <v>1496</v>
      </c>
      <c r="T3912" t="s">
        <v>2719</v>
      </c>
      <c r="V3912" t="s">
        <v>2714</v>
      </c>
      <c r="W3912">
        <v>0.95</v>
      </c>
      <c r="X3912" t="b">
        <v>1</v>
      </c>
      <c r="Y3912" t="s">
        <v>2720</v>
      </c>
      <c r="AA3912">
        <v>6.6666666666666696</v>
      </c>
    </row>
    <row r="3913" spans="1:27" x14ac:dyDescent="0.35">
      <c r="A3913" t="s">
        <v>3331</v>
      </c>
      <c r="B3913" t="s">
        <v>1498</v>
      </c>
      <c r="C3913" t="s">
        <v>1553</v>
      </c>
      <c r="D3913">
        <v>0.6</v>
      </c>
      <c r="E3913">
        <v>0.28584771483143301</v>
      </c>
      <c r="F3913">
        <v>0.91415228516856695</v>
      </c>
      <c r="G3913">
        <v>6</v>
      </c>
      <c r="H3913">
        <v>0.6</v>
      </c>
      <c r="I3913">
        <v>10</v>
      </c>
      <c r="J3913" t="s">
        <v>246</v>
      </c>
      <c r="K3913" t="s">
        <v>2786</v>
      </c>
      <c r="L3913" t="s">
        <v>3333</v>
      </c>
      <c r="N3913" t="s">
        <v>3303</v>
      </c>
      <c r="O3913" t="s">
        <v>2763</v>
      </c>
      <c r="P3913" t="s">
        <v>2842</v>
      </c>
      <c r="Q3913" t="s">
        <v>3332</v>
      </c>
      <c r="R3913" t="s">
        <v>246</v>
      </c>
      <c r="S3913" t="s">
        <v>1496</v>
      </c>
      <c r="T3913" t="s">
        <v>2719</v>
      </c>
      <c r="V3913" t="s">
        <v>2714</v>
      </c>
      <c r="W3913">
        <v>0.95</v>
      </c>
      <c r="X3913" t="b">
        <v>1</v>
      </c>
      <c r="Y3913" t="s">
        <v>2720</v>
      </c>
      <c r="AA3913">
        <v>60</v>
      </c>
    </row>
    <row r="3914" spans="1:27" x14ac:dyDescent="0.35">
      <c r="A3914" t="s">
        <v>3331</v>
      </c>
      <c r="B3914" t="s">
        <v>1528</v>
      </c>
      <c r="C3914" t="s">
        <v>1553</v>
      </c>
      <c r="D3914">
        <v>0.43333333333333302</v>
      </c>
      <c r="E3914">
        <v>0.24987017862790201</v>
      </c>
      <c r="F3914">
        <v>0.61679648803876397</v>
      </c>
      <c r="G3914">
        <v>13</v>
      </c>
      <c r="H3914">
        <v>0.43333333333333302</v>
      </c>
      <c r="I3914">
        <v>30</v>
      </c>
      <c r="J3914" t="s">
        <v>246</v>
      </c>
      <c r="K3914" t="s">
        <v>2786</v>
      </c>
      <c r="L3914" t="s">
        <v>3333</v>
      </c>
      <c r="N3914" t="s">
        <v>3303</v>
      </c>
      <c r="O3914" t="s">
        <v>2763</v>
      </c>
      <c r="P3914" t="s">
        <v>2842</v>
      </c>
      <c r="Q3914" t="s">
        <v>3332</v>
      </c>
      <c r="R3914" t="s">
        <v>246</v>
      </c>
      <c r="S3914" t="s">
        <v>1496</v>
      </c>
      <c r="T3914" t="s">
        <v>2719</v>
      </c>
      <c r="V3914" t="s">
        <v>2714</v>
      </c>
      <c r="W3914">
        <v>0.95</v>
      </c>
      <c r="X3914" t="b">
        <v>1</v>
      </c>
      <c r="Y3914" t="s">
        <v>2720</v>
      </c>
      <c r="AA3914">
        <v>43.3333333333333</v>
      </c>
    </row>
    <row r="3915" spans="1:27" x14ac:dyDescent="0.35">
      <c r="A3915" t="s">
        <v>3331</v>
      </c>
      <c r="B3915" t="s">
        <v>1528</v>
      </c>
      <c r="C3915" t="s">
        <v>1710</v>
      </c>
      <c r="D3915">
        <v>3.3333333333333298E-2</v>
      </c>
      <c r="E3915">
        <v>-3.3125347903679603E-2</v>
      </c>
      <c r="F3915">
        <v>9.9792014570346296E-2</v>
      </c>
      <c r="G3915">
        <v>1</v>
      </c>
      <c r="H3915">
        <v>3.3333333333333298E-2</v>
      </c>
      <c r="I3915">
        <v>30</v>
      </c>
      <c r="J3915" t="s">
        <v>246</v>
      </c>
      <c r="K3915" t="s">
        <v>2786</v>
      </c>
      <c r="L3915" t="s">
        <v>3334</v>
      </c>
      <c r="N3915" t="s">
        <v>3303</v>
      </c>
      <c r="O3915" t="s">
        <v>2763</v>
      </c>
      <c r="P3915" t="s">
        <v>2842</v>
      </c>
      <c r="Q3915" t="s">
        <v>3332</v>
      </c>
      <c r="R3915" t="s">
        <v>246</v>
      </c>
      <c r="S3915" t="s">
        <v>1496</v>
      </c>
      <c r="T3915" t="s">
        <v>2719</v>
      </c>
      <c r="V3915" t="s">
        <v>2714</v>
      </c>
      <c r="W3915">
        <v>0.95</v>
      </c>
      <c r="X3915" t="b">
        <v>1</v>
      </c>
      <c r="Y3915" t="s">
        <v>2720</v>
      </c>
      <c r="AA3915">
        <v>3.3333333333333299</v>
      </c>
    </row>
    <row r="3916" spans="1:27" x14ac:dyDescent="0.35">
      <c r="A3916" t="s">
        <v>3331</v>
      </c>
      <c r="B3916" t="s">
        <v>1498</v>
      </c>
      <c r="C3916" t="s">
        <v>1681</v>
      </c>
      <c r="D3916">
        <v>0.2</v>
      </c>
      <c r="E3916">
        <v>-5.6504266730767E-2</v>
      </c>
      <c r="F3916">
        <v>0.45650426673076699</v>
      </c>
      <c r="G3916">
        <v>2</v>
      </c>
      <c r="H3916">
        <v>0.2</v>
      </c>
      <c r="I3916">
        <v>10</v>
      </c>
      <c r="J3916" t="s">
        <v>246</v>
      </c>
      <c r="K3916" t="s">
        <v>2786</v>
      </c>
      <c r="L3916" t="s">
        <v>2813</v>
      </c>
      <c r="N3916" t="s">
        <v>3303</v>
      </c>
      <c r="O3916" t="s">
        <v>2763</v>
      </c>
      <c r="P3916" t="s">
        <v>2842</v>
      </c>
      <c r="Q3916" t="s">
        <v>3332</v>
      </c>
      <c r="R3916" t="s">
        <v>246</v>
      </c>
      <c r="S3916" t="s">
        <v>1496</v>
      </c>
      <c r="T3916" t="s">
        <v>2719</v>
      </c>
      <c r="V3916" t="s">
        <v>2714</v>
      </c>
      <c r="W3916">
        <v>0.95</v>
      </c>
      <c r="X3916" t="b">
        <v>1</v>
      </c>
      <c r="Y3916" t="s">
        <v>2720</v>
      </c>
      <c r="AA3916">
        <v>20</v>
      </c>
    </row>
    <row r="3917" spans="1:27" x14ac:dyDescent="0.35">
      <c r="A3917" t="s">
        <v>3331</v>
      </c>
      <c r="B3917" t="s">
        <v>1528</v>
      </c>
      <c r="C3917" t="s">
        <v>1681</v>
      </c>
      <c r="D3917">
        <v>0.133333333333333</v>
      </c>
      <c r="E3917">
        <v>7.4786475022829103E-3</v>
      </c>
      <c r="F3917">
        <v>0.259188019164384</v>
      </c>
      <c r="G3917">
        <v>4</v>
      </c>
      <c r="H3917">
        <v>0.133333333333333</v>
      </c>
      <c r="I3917">
        <v>30</v>
      </c>
      <c r="J3917" t="s">
        <v>246</v>
      </c>
      <c r="K3917" t="s">
        <v>2786</v>
      </c>
      <c r="L3917" t="s">
        <v>2813</v>
      </c>
      <c r="N3917" t="s">
        <v>3303</v>
      </c>
      <c r="O3917" t="s">
        <v>2763</v>
      </c>
      <c r="P3917" t="s">
        <v>2842</v>
      </c>
      <c r="Q3917" t="s">
        <v>3332</v>
      </c>
      <c r="R3917" t="s">
        <v>246</v>
      </c>
      <c r="S3917" t="s">
        <v>1496</v>
      </c>
      <c r="T3917" t="s">
        <v>2719</v>
      </c>
      <c r="V3917" t="s">
        <v>2714</v>
      </c>
      <c r="W3917">
        <v>0.95</v>
      </c>
      <c r="X3917" t="b">
        <v>1</v>
      </c>
      <c r="Y3917" t="s">
        <v>2720</v>
      </c>
      <c r="AA3917">
        <v>13.3333333333333</v>
      </c>
    </row>
    <row r="3918" spans="1:27" x14ac:dyDescent="0.35">
      <c r="A3918" t="s">
        <v>3331</v>
      </c>
      <c r="B3918" t="s">
        <v>1498</v>
      </c>
      <c r="C3918" t="s">
        <v>1914</v>
      </c>
      <c r="D3918">
        <v>0.4</v>
      </c>
      <c r="E3918">
        <v>8.58477148314329E-2</v>
      </c>
      <c r="F3918">
        <v>0.71415228516856699</v>
      </c>
      <c r="G3918">
        <v>4</v>
      </c>
      <c r="H3918">
        <v>0.4</v>
      </c>
      <c r="I3918">
        <v>10</v>
      </c>
      <c r="J3918" t="s">
        <v>246</v>
      </c>
      <c r="K3918" t="s">
        <v>2786</v>
      </c>
      <c r="L3918" t="s">
        <v>2814</v>
      </c>
      <c r="N3918" t="s">
        <v>3303</v>
      </c>
      <c r="O3918" t="s">
        <v>2763</v>
      </c>
      <c r="P3918" t="s">
        <v>2842</v>
      </c>
      <c r="Q3918" t="s">
        <v>3332</v>
      </c>
      <c r="R3918" t="s">
        <v>246</v>
      </c>
      <c r="S3918" t="s">
        <v>1496</v>
      </c>
      <c r="T3918" t="s">
        <v>2719</v>
      </c>
      <c r="V3918" t="s">
        <v>2714</v>
      </c>
      <c r="W3918">
        <v>0.95</v>
      </c>
      <c r="X3918" t="b">
        <v>1</v>
      </c>
      <c r="Y3918" t="s">
        <v>2720</v>
      </c>
      <c r="AA3918">
        <v>40</v>
      </c>
    </row>
    <row r="3919" spans="1:27" x14ac:dyDescent="0.35">
      <c r="A3919" t="s">
        <v>3331</v>
      </c>
      <c r="B3919" t="s">
        <v>1528</v>
      </c>
      <c r="C3919" t="s">
        <v>1914</v>
      </c>
      <c r="D3919">
        <v>0.4</v>
      </c>
      <c r="E3919">
        <v>0.21862409359139201</v>
      </c>
      <c r="F3919">
        <v>0.58137590640860803</v>
      </c>
      <c r="G3919">
        <v>12</v>
      </c>
      <c r="H3919">
        <v>0.4</v>
      </c>
      <c r="I3919">
        <v>30</v>
      </c>
      <c r="J3919" t="s">
        <v>246</v>
      </c>
      <c r="K3919" t="s">
        <v>2786</v>
      </c>
      <c r="L3919" t="s">
        <v>2814</v>
      </c>
      <c r="N3919" t="s">
        <v>3303</v>
      </c>
      <c r="O3919" t="s">
        <v>2763</v>
      </c>
      <c r="P3919" t="s">
        <v>2842</v>
      </c>
      <c r="Q3919" t="s">
        <v>3332</v>
      </c>
      <c r="R3919" t="s">
        <v>246</v>
      </c>
      <c r="S3919" t="s">
        <v>1496</v>
      </c>
      <c r="T3919" t="s">
        <v>2719</v>
      </c>
      <c r="V3919" t="s">
        <v>2714</v>
      </c>
      <c r="W3919">
        <v>0.95</v>
      </c>
      <c r="X3919" t="b">
        <v>1</v>
      </c>
      <c r="Y3919" t="s">
        <v>2720</v>
      </c>
      <c r="AA3919">
        <v>40</v>
      </c>
    </row>
    <row r="3920" spans="1:27" x14ac:dyDescent="0.35">
      <c r="A3920" t="s">
        <v>3331</v>
      </c>
      <c r="B3920" t="s">
        <v>1497</v>
      </c>
      <c r="C3920" t="s">
        <v>1766</v>
      </c>
      <c r="D3920">
        <v>7.1428571428571397E-2</v>
      </c>
      <c r="E3920">
        <v>-2.7267354799190398E-2</v>
      </c>
      <c r="F3920">
        <v>0.170124497656333</v>
      </c>
      <c r="G3920">
        <v>2</v>
      </c>
      <c r="H3920">
        <v>7.1428571428571397E-2</v>
      </c>
      <c r="I3920">
        <v>28</v>
      </c>
      <c r="J3920" t="s">
        <v>246</v>
      </c>
      <c r="K3920" t="s">
        <v>2786</v>
      </c>
      <c r="L3920" t="s">
        <v>2809</v>
      </c>
      <c r="N3920" t="s">
        <v>3308</v>
      </c>
      <c r="O3920" t="s">
        <v>2763</v>
      </c>
      <c r="P3920" t="s">
        <v>2842</v>
      </c>
      <c r="Q3920" t="s">
        <v>3332</v>
      </c>
      <c r="R3920" t="s">
        <v>246</v>
      </c>
      <c r="S3920" t="s">
        <v>1496</v>
      </c>
      <c r="T3920" t="s">
        <v>2719</v>
      </c>
      <c r="V3920" t="s">
        <v>2714</v>
      </c>
      <c r="W3920">
        <v>0.95</v>
      </c>
      <c r="X3920" t="b">
        <v>1</v>
      </c>
      <c r="Y3920" t="s">
        <v>2720</v>
      </c>
      <c r="AA3920">
        <v>7.1428571428571397</v>
      </c>
    </row>
    <row r="3921" spans="1:27" x14ac:dyDescent="0.35">
      <c r="A3921" t="s">
        <v>3331</v>
      </c>
      <c r="B3921" t="s">
        <v>1527</v>
      </c>
      <c r="C3921" t="s">
        <v>1553</v>
      </c>
      <c r="D3921">
        <v>0.58333333333333304</v>
      </c>
      <c r="E3921">
        <v>0.294733048486572</v>
      </c>
      <c r="F3921">
        <v>0.87193361818009496</v>
      </c>
      <c r="G3921">
        <v>7</v>
      </c>
      <c r="H3921">
        <v>0.58333333333333304</v>
      </c>
      <c r="I3921">
        <v>12</v>
      </c>
      <c r="J3921" t="s">
        <v>246</v>
      </c>
      <c r="K3921" t="s">
        <v>2786</v>
      </c>
      <c r="L3921" t="s">
        <v>3333</v>
      </c>
      <c r="N3921" t="s">
        <v>3308</v>
      </c>
      <c r="O3921" t="s">
        <v>2763</v>
      </c>
      <c r="P3921" t="s">
        <v>2842</v>
      </c>
      <c r="Q3921" t="s">
        <v>3332</v>
      </c>
      <c r="R3921" t="s">
        <v>246</v>
      </c>
      <c r="S3921" t="s">
        <v>1496</v>
      </c>
      <c r="T3921" t="s">
        <v>2719</v>
      </c>
      <c r="V3921" t="s">
        <v>2714</v>
      </c>
      <c r="W3921">
        <v>0.95</v>
      </c>
      <c r="X3921" t="b">
        <v>1</v>
      </c>
      <c r="Y3921" t="s">
        <v>2720</v>
      </c>
      <c r="AA3921">
        <v>58.3333333333333</v>
      </c>
    </row>
    <row r="3922" spans="1:27" x14ac:dyDescent="0.35">
      <c r="A3922" t="s">
        <v>3331</v>
      </c>
      <c r="B3922" t="s">
        <v>1497</v>
      </c>
      <c r="C3922" t="s">
        <v>1553</v>
      </c>
      <c r="D3922">
        <v>0.42857142857142899</v>
      </c>
      <c r="E3922">
        <v>0.23892347111221399</v>
      </c>
      <c r="F3922">
        <v>0.61821938603064297</v>
      </c>
      <c r="G3922">
        <v>12</v>
      </c>
      <c r="H3922">
        <v>0.42857142857142899</v>
      </c>
      <c r="I3922">
        <v>28</v>
      </c>
      <c r="J3922" t="s">
        <v>246</v>
      </c>
      <c r="K3922" t="s">
        <v>2786</v>
      </c>
      <c r="L3922" t="s">
        <v>3333</v>
      </c>
      <c r="N3922" t="s">
        <v>3308</v>
      </c>
      <c r="O3922" t="s">
        <v>2763</v>
      </c>
      <c r="P3922" t="s">
        <v>2842</v>
      </c>
      <c r="Q3922" t="s">
        <v>3332</v>
      </c>
      <c r="R3922" t="s">
        <v>246</v>
      </c>
      <c r="S3922" t="s">
        <v>1496</v>
      </c>
      <c r="T3922" t="s">
        <v>2719</v>
      </c>
      <c r="V3922" t="s">
        <v>2714</v>
      </c>
      <c r="W3922">
        <v>0.95</v>
      </c>
      <c r="X3922" t="b">
        <v>1</v>
      </c>
      <c r="Y3922" t="s">
        <v>2720</v>
      </c>
      <c r="AA3922">
        <v>42.857142857142897</v>
      </c>
    </row>
    <row r="3923" spans="1:27" x14ac:dyDescent="0.35">
      <c r="A3923" t="s">
        <v>3331</v>
      </c>
      <c r="B3923" t="s">
        <v>1497</v>
      </c>
      <c r="C3923" t="s">
        <v>1710</v>
      </c>
      <c r="D3923">
        <v>3.5714285714285698E-2</v>
      </c>
      <c r="E3923">
        <v>-3.5403698332919897E-2</v>
      </c>
      <c r="F3923">
        <v>0.106832269761491</v>
      </c>
      <c r="G3923">
        <v>1</v>
      </c>
      <c r="H3923">
        <v>3.5714285714285698E-2</v>
      </c>
      <c r="I3923">
        <v>28</v>
      </c>
      <c r="J3923" t="s">
        <v>246</v>
      </c>
      <c r="K3923" t="s">
        <v>2786</v>
      </c>
      <c r="L3923" t="s">
        <v>3334</v>
      </c>
      <c r="N3923" t="s">
        <v>3308</v>
      </c>
      <c r="O3923" t="s">
        <v>2763</v>
      </c>
      <c r="P3923" t="s">
        <v>2842</v>
      </c>
      <c r="Q3923" t="s">
        <v>3332</v>
      </c>
      <c r="R3923" t="s">
        <v>246</v>
      </c>
      <c r="S3923" t="s">
        <v>1496</v>
      </c>
      <c r="T3923" t="s">
        <v>2719</v>
      </c>
      <c r="V3923" t="s">
        <v>2714</v>
      </c>
      <c r="W3923">
        <v>0.95</v>
      </c>
      <c r="X3923" t="b">
        <v>1</v>
      </c>
      <c r="Y3923" t="s">
        <v>2720</v>
      </c>
      <c r="AA3923">
        <v>3.5714285714285698</v>
      </c>
    </row>
    <row r="3924" spans="1:27" x14ac:dyDescent="0.35">
      <c r="A3924" t="s">
        <v>3331</v>
      </c>
      <c r="B3924" t="s">
        <v>1527</v>
      </c>
      <c r="C3924" t="s">
        <v>1681</v>
      </c>
      <c r="D3924">
        <v>0.33333333333333298</v>
      </c>
      <c r="E3924">
        <v>5.73786796446095E-2</v>
      </c>
      <c r="F3924">
        <v>0.609287987022057</v>
      </c>
      <c r="G3924">
        <v>4</v>
      </c>
      <c r="H3924">
        <v>0.33333333333333298</v>
      </c>
      <c r="I3924">
        <v>12</v>
      </c>
      <c r="J3924" t="s">
        <v>246</v>
      </c>
      <c r="K3924" t="s">
        <v>2786</v>
      </c>
      <c r="L3924" t="s">
        <v>2813</v>
      </c>
      <c r="N3924" t="s">
        <v>3308</v>
      </c>
      <c r="O3924" t="s">
        <v>2763</v>
      </c>
      <c r="P3924" t="s">
        <v>2842</v>
      </c>
      <c r="Q3924" t="s">
        <v>3332</v>
      </c>
      <c r="R3924" t="s">
        <v>246</v>
      </c>
      <c r="S3924" t="s">
        <v>1496</v>
      </c>
      <c r="T3924" t="s">
        <v>2719</v>
      </c>
      <c r="V3924" t="s">
        <v>2714</v>
      </c>
      <c r="W3924">
        <v>0.95</v>
      </c>
      <c r="X3924" t="b">
        <v>1</v>
      </c>
      <c r="Y3924" t="s">
        <v>2720</v>
      </c>
      <c r="AA3924">
        <v>33.3333333333333</v>
      </c>
    </row>
    <row r="3925" spans="1:27" x14ac:dyDescent="0.35">
      <c r="A3925" t="s">
        <v>3331</v>
      </c>
      <c r="B3925" t="s">
        <v>1497</v>
      </c>
      <c r="C3925" t="s">
        <v>1681</v>
      </c>
      <c r="D3925">
        <v>7.1428571428571397E-2</v>
      </c>
      <c r="E3925">
        <v>-2.7267354799190398E-2</v>
      </c>
      <c r="F3925">
        <v>0.170124497656333</v>
      </c>
      <c r="G3925">
        <v>2</v>
      </c>
      <c r="H3925">
        <v>7.1428571428571397E-2</v>
      </c>
      <c r="I3925">
        <v>28</v>
      </c>
      <c r="J3925" t="s">
        <v>246</v>
      </c>
      <c r="K3925" t="s">
        <v>2786</v>
      </c>
      <c r="L3925" t="s">
        <v>2813</v>
      </c>
      <c r="N3925" t="s">
        <v>3308</v>
      </c>
      <c r="O3925" t="s">
        <v>2763</v>
      </c>
      <c r="P3925" t="s">
        <v>2842</v>
      </c>
      <c r="Q3925" t="s">
        <v>3332</v>
      </c>
      <c r="R3925" t="s">
        <v>246</v>
      </c>
      <c r="S3925" t="s">
        <v>1496</v>
      </c>
      <c r="T3925" t="s">
        <v>2719</v>
      </c>
      <c r="V3925" t="s">
        <v>2714</v>
      </c>
      <c r="W3925">
        <v>0.95</v>
      </c>
      <c r="X3925" t="b">
        <v>1</v>
      </c>
      <c r="Y3925" t="s">
        <v>2720</v>
      </c>
      <c r="AA3925">
        <v>7.1428571428571397</v>
      </c>
    </row>
    <row r="3926" spans="1:27" x14ac:dyDescent="0.35">
      <c r="A3926" t="s">
        <v>3331</v>
      </c>
      <c r="B3926" t="s">
        <v>1527</v>
      </c>
      <c r="C3926" t="s">
        <v>1914</v>
      </c>
      <c r="D3926">
        <v>0.25</v>
      </c>
      <c r="E3926">
        <v>-3.4805351314299302E-3</v>
      </c>
      <c r="F3926">
        <v>0.50348053513142998</v>
      </c>
      <c r="G3926">
        <v>3</v>
      </c>
      <c r="H3926">
        <v>0.25</v>
      </c>
      <c r="I3926">
        <v>12</v>
      </c>
      <c r="J3926" t="s">
        <v>246</v>
      </c>
      <c r="K3926" t="s">
        <v>2786</v>
      </c>
      <c r="L3926" t="s">
        <v>2814</v>
      </c>
      <c r="N3926" t="s">
        <v>3308</v>
      </c>
      <c r="O3926" t="s">
        <v>2763</v>
      </c>
      <c r="P3926" t="s">
        <v>2842</v>
      </c>
      <c r="Q3926" t="s">
        <v>3332</v>
      </c>
      <c r="R3926" t="s">
        <v>246</v>
      </c>
      <c r="S3926" t="s">
        <v>1496</v>
      </c>
      <c r="T3926" t="s">
        <v>2719</v>
      </c>
      <c r="V3926" t="s">
        <v>2714</v>
      </c>
      <c r="W3926">
        <v>0.95</v>
      </c>
      <c r="X3926" t="b">
        <v>1</v>
      </c>
      <c r="Y3926" t="s">
        <v>2720</v>
      </c>
      <c r="AA3926">
        <v>25</v>
      </c>
    </row>
    <row r="3927" spans="1:27" x14ac:dyDescent="0.35">
      <c r="A3927" t="s">
        <v>3331</v>
      </c>
      <c r="B3927" t="s">
        <v>1497</v>
      </c>
      <c r="C3927" t="s">
        <v>1914</v>
      </c>
      <c r="D3927">
        <v>0.46428571428571402</v>
      </c>
      <c r="E3927">
        <v>0.27316187497639599</v>
      </c>
      <c r="F3927">
        <v>0.65540955359503295</v>
      </c>
      <c r="G3927">
        <v>13</v>
      </c>
      <c r="H3927">
        <v>0.46428571428571402</v>
      </c>
      <c r="I3927">
        <v>28</v>
      </c>
      <c r="J3927" t="s">
        <v>246</v>
      </c>
      <c r="K3927" t="s">
        <v>2786</v>
      </c>
      <c r="L3927" t="s">
        <v>2814</v>
      </c>
      <c r="N3927" t="s">
        <v>3308</v>
      </c>
      <c r="O3927" t="s">
        <v>2763</v>
      </c>
      <c r="P3927" t="s">
        <v>2842</v>
      </c>
      <c r="Q3927" t="s">
        <v>3332</v>
      </c>
      <c r="R3927" t="s">
        <v>246</v>
      </c>
      <c r="S3927" t="s">
        <v>1496</v>
      </c>
      <c r="T3927" t="s">
        <v>2719</v>
      </c>
      <c r="V3927" t="s">
        <v>2714</v>
      </c>
      <c r="W3927">
        <v>0.95</v>
      </c>
      <c r="X3927" t="b">
        <v>1</v>
      </c>
      <c r="Y3927" t="s">
        <v>2720</v>
      </c>
      <c r="AA3927">
        <v>46.428571428571402</v>
      </c>
    </row>
    <row r="3928" spans="1:27" x14ac:dyDescent="0.35">
      <c r="A3928" t="s">
        <v>3331</v>
      </c>
      <c r="B3928" t="s">
        <v>1496</v>
      </c>
      <c r="C3928" t="s">
        <v>1766</v>
      </c>
      <c r="D3928">
        <v>0.05</v>
      </c>
      <c r="E3928">
        <v>-1.9879761079151001E-2</v>
      </c>
      <c r="F3928">
        <v>0.11987976107915101</v>
      </c>
      <c r="G3928">
        <v>2</v>
      </c>
      <c r="H3928">
        <v>0.05</v>
      </c>
      <c r="I3928">
        <v>40</v>
      </c>
      <c r="J3928" t="s">
        <v>246</v>
      </c>
      <c r="K3928" t="s">
        <v>2786</v>
      </c>
      <c r="L3928" t="s">
        <v>2809</v>
      </c>
      <c r="N3928" t="s">
        <v>3307</v>
      </c>
      <c r="O3928" t="s">
        <v>2763</v>
      </c>
      <c r="P3928" t="s">
        <v>2842</v>
      </c>
      <c r="Q3928" t="s">
        <v>3332</v>
      </c>
      <c r="R3928" t="s">
        <v>246</v>
      </c>
      <c r="S3928" t="s">
        <v>1496</v>
      </c>
      <c r="T3928" t="s">
        <v>2719</v>
      </c>
      <c r="V3928" t="s">
        <v>2714</v>
      </c>
      <c r="W3928">
        <v>0.95</v>
      </c>
      <c r="X3928" t="b">
        <v>1</v>
      </c>
      <c r="Y3928" t="s">
        <v>2720</v>
      </c>
      <c r="AA3928">
        <v>5</v>
      </c>
    </row>
    <row r="3929" spans="1:27" x14ac:dyDescent="0.35">
      <c r="A3929" t="s">
        <v>3331</v>
      </c>
      <c r="B3929" t="s">
        <v>1496</v>
      </c>
      <c r="C3929" t="s">
        <v>1553</v>
      </c>
      <c r="D3929">
        <v>0.47499999999999998</v>
      </c>
      <c r="E3929">
        <v>0.31488535265468098</v>
      </c>
      <c r="F3929">
        <v>0.63511464734531897</v>
      </c>
      <c r="G3929">
        <v>19</v>
      </c>
      <c r="H3929">
        <v>0.47499999999999998</v>
      </c>
      <c r="I3929">
        <v>40</v>
      </c>
      <c r="J3929" t="s">
        <v>246</v>
      </c>
      <c r="K3929" t="s">
        <v>2786</v>
      </c>
      <c r="L3929" t="s">
        <v>3333</v>
      </c>
      <c r="N3929" t="s">
        <v>3307</v>
      </c>
      <c r="O3929" t="s">
        <v>2763</v>
      </c>
      <c r="P3929" t="s">
        <v>2842</v>
      </c>
      <c r="Q3929" t="s">
        <v>3332</v>
      </c>
      <c r="R3929" t="s">
        <v>246</v>
      </c>
      <c r="S3929" t="s">
        <v>1496</v>
      </c>
      <c r="T3929" t="s">
        <v>2719</v>
      </c>
      <c r="V3929" t="s">
        <v>2714</v>
      </c>
      <c r="W3929">
        <v>0.95</v>
      </c>
      <c r="X3929" t="b">
        <v>1</v>
      </c>
      <c r="Y3929" t="s">
        <v>2720</v>
      </c>
      <c r="AA3929">
        <v>47.5</v>
      </c>
    </row>
    <row r="3930" spans="1:27" x14ac:dyDescent="0.35">
      <c r="A3930" t="s">
        <v>3331</v>
      </c>
      <c r="B3930" t="s">
        <v>1496</v>
      </c>
      <c r="C3930" t="s">
        <v>1710</v>
      </c>
      <c r="D3930">
        <v>2.5000000000000001E-2</v>
      </c>
      <c r="E3930">
        <v>-2.5058394759821599E-2</v>
      </c>
      <c r="F3930">
        <v>7.5058394759821595E-2</v>
      </c>
      <c r="G3930">
        <v>1</v>
      </c>
      <c r="H3930">
        <v>2.5000000000000001E-2</v>
      </c>
      <c r="I3930">
        <v>40</v>
      </c>
      <c r="J3930" t="s">
        <v>246</v>
      </c>
      <c r="K3930" t="s">
        <v>2786</v>
      </c>
      <c r="L3930" t="s">
        <v>3334</v>
      </c>
      <c r="N3930" t="s">
        <v>3307</v>
      </c>
      <c r="O3930" t="s">
        <v>2763</v>
      </c>
      <c r="P3930" t="s">
        <v>2842</v>
      </c>
      <c r="Q3930" t="s">
        <v>3332</v>
      </c>
      <c r="R3930" t="s">
        <v>246</v>
      </c>
      <c r="S3930" t="s">
        <v>1496</v>
      </c>
      <c r="T3930" t="s">
        <v>2719</v>
      </c>
      <c r="V3930" t="s">
        <v>2714</v>
      </c>
      <c r="W3930">
        <v>0.95</v>
      </c>
      <c r="X3930" t="b">
        <v>1</v>
      </c>
      <c r="Y3930" t="s">
        <v>2720</v>
      </c>
      <c r="AA3930">
        <v>2.5</v>
      </c>
    </row>
    <row r="3931" spans="1:27" x14ac:dyDescent="0.35">
      <c r="A3931" t="s">
        <v>3331</v>
      </c>
      <c r="B3931" t="s">
        <v>1496</v>
      </c>
      <c r="C3931" t="s">
        <v>1681</v>
      </c>
      <c r="D3931">
        <v>0.15</v>
      </c>
      <c r="E3931">
        <v>3.5512071095397703E-2</v>
      </c>
      <c r="F3931">
        <v>0.26448792890460199</v>
      </c>
      <c r="G3931">
        <v>6</v>
      </c>
      <c r="H3931">
        <v>0.15</v>
      </c>
      <c r="I3931">
        <v>40</v>
      </c>
      <c r="J3931" t="s">
        <v>246</v>
      </c>
      <c r="K3931" t="s">
        <v>2786</v>
      </c>
      <c r="L3931" t="s">
        <v>2813</v>
      </c>
      <c r="N3931" t="s">
        <v>3307</v>
      </c>
      <c r="O3931" t="s">
        <v>2763</v>
      </c>
      <c r="P3931" t="s">
        <v>2842</v>
      </c>
      <c r="Q3931" t="s">
        <v>3332</v>
      </c>
      <c r="R3931" t="s">
        <v>246</v>
      </c>
      <c r="S3931" t="s">
        <v>1496</v>
      </c>
      <c r="T3931" t="s">
        <v>2719</v>
      </c>
      <c r="V3931" t="s">
        <v>2714</v>
      </c>
      <c r="W3931">
        <v>0.95</v>
      </c>
      <c r="X3931" t="b">
        <v>1</v>
      </c>
      <c r="Y3931" t="s">
        <v>2720</v>
      </c>
      <c r="AA3931">
        <v>15</v>
      </c>
    </row>
    <row r="3932" spans="1:27" x14ac:dyDescent="0.35">
      <c r="A3932" t="s">
        <v>3331</v>
      </c>
      <c r="B3932" t="s">
        <v>1496</v>
      </c>
      <c r="C3932" t="s">
        <v>1914</v>
      </c>
      <c r="D3932">
        <v>0.4</v>
      </c>
      <c r="E3932">
        <v>0.24292385741571601</v>
      </c>
      <c r="F3932">
        <v>0.55707614258428395</v>
      </c>
      <c r="G3932">
        <v>16</v>
      </c>
      <c r="H3932">
        <v>0.4</v>
      </c>
      <c r="I3932">
        <v>40</v>
      </c>
      <c r="J3932" t="s">
        <v>246</v>
      </c>
      <c r="K3932" t="s">
        <v>2786</v>
      </c>
      <c r="L3932" t="s">
        <v>2814</v>
      </c>
      <c r="N3932" t="s">
        <v>3307</v>
      </c>
      <c r="O3932" t="s">
        <v>2763</v>
      </c>
      <c r="P3932" t="s">
        <v>2842</v>
      </c>
      <c r="Q3932" t="s">
        <v>3332</v>
      </c>
      <c r="R3932" t="s">
        <v>246</v>
      </c>
      <c r="S3932" t="s">
        <v>1496</v>
      </c>
      <c r="T3932" t="s">
        <v>2719</v>
      </c>
      <c r="V3932" t="s">
        <v>2714</v>
      </c>
      <c r="W3932">
        <v>0.95</v>
      </c>
      <c r="X3932" t="b">
        <v>1</v>
      </c>
      <c r="Y3932" t="s">
        <v>2720</v>
      </c>
      <c r="AA3932">
        <v>40</v>
      </c>
    </row>
    <row r="3933" spans="1:27" x14ac:dyDescent="0.35">
      <c r="A3933" t="s">
        <v>3331</v>
      </c>
      <c r="B3933" t="s">
        <v>1496</v>
      </c>
      <c r="C3933" t="s">
        <v>1766</v>
      </c>
      <c r="D3933">
        <v>0.05</v>
      </c>
      <c r="E3933">
        <v>-1.9879761079151001E-2</v>
      </c>
      <c r="F3933">
        <v>0.11987976107915101</v>
      </c>
      <c r="G3933">
        <v>2</v>
      </c>
      <c r="H3933">
        <v>0.05</v>
      </c>
      <c r="I3933">
        <v>40</v>
      </c>
      <c r="J3933" t="s">
        <v>246</v>
      </c>
      <c r="K3933" t="s">
        <v>2786</v>
      </c>
      <c r="L3933" t="s">
        <v>2809</v>
      </c>
      <c r="N3933" t="s">
        <v>3306</v>
      </c>
      <c r="O3933" t="s">
        <v>2763</v>
      </c>
      <c r="P3933" t="s">
        <v>2842</v>
      </c>
      <c r="Q3933" t="s">
        <v>3332</v>
      </c>
      <c r="R3933" t="s">
        <v>246</v>
      </c>
      <c r="S3933" t="s">
        <v>1496</v>
      </c>
      <c r="T3933" t="s">
        <v>2719</v>
      </c>
      <c r="V3933" t="s">
        <v>2714</v>
      </c>
      <c r="W3933">
        <v>0.95</v>
      </c>
      <c r="X3933" t="b">
        <v>1</v>
      </c>
      <c r="Y3933" t="s">
        <v>2720</v>
      </c>
      <c r="AA3933">
        <v>5</v>
      </c>
    </row>
    <row r="3934" spans="1:27" x14ac:dyDescent="0.35">
      <c r="A3934" t="s">
        <v>3331</v>
      </c>
      <c r="B3934" t="s">
        <v>1496</v>
      </c>
      <c r="C3934" t="s">
        <v>1553</v>
      </c>
      <c r="D3934">
        <v>0.47499999999999998</v>
      </c>
      <c r="E3934">
        <v>0.31488535265468098</v>
      </c>
      <c r="F3934">
        <v>0.63511464734531897</v>
      </c>
      <c r="G3934">
        <v>19</v>
      </c>
      <c r="H3934">
        <v>0.47499999999999998</v>
      </c>
      <c r="I3934">
        <v>40</v>
      </c>
      <c r="J3934" t="s">
        <v>246</v>
      </c>
      <c r="K3934" t="s">
        <v>2786</v>
      </c>
      <c r="L3934" t="s">
        <v>3333</v>
      </c>
      <c r="N3934" t="s">
        <v>3306</v>
      </c>
      <c r="O3934" t="s">
        <v>2763</v>
      </c>
      <c r="P3934" t="s">
        <v>2842</v>
      </c>
      <c r="Q3934" t="s">
        <v>3332</v>
      </c>
      <c r="R3934" t="s">
        <v>246</v>
      </c>
      <c r="S3934" t="s">
        <v>1496</v>
      </c>
      <c r="T3934" t="s">
        <v>2719</v>
      </c>
      <c r="V3934" t="s">
        <v>2714</v>
      </c>
      <c r="W3934">
        <v>0.95</v>
      </c>
      <c r="X3934" t="b">
        <v>1</v>
      </c>
      <c r="Y3934" t="s">
        <v>2720</v>
      </c>
      <c r="AA3934">
        <v>47.5</v>
      </c>
    </row>
    <row r="3935" spans="1:27" x14ac:dyDescent="0.35">
      <c r="A3935" t="s">
        <v>3331</v>
      </c>
      <c r="B3935" t="s">
        <v>1496</v>
      </c>
      <c r="C3935" t="s">
        <v>1710</v>
      </c>
      <c r="D3935">
        <v>2.5000000000000001E-2</v>
      </c>
      <c r="E3935">
        <v>-2.5058394759821599E-2</v>
      </c>
      <c r="F3935">
        <v>7.5058394759821595E-2</v>
      </c>
      <c r="G3935">
        <v>1</v>
      </c>
      <c r="H3935">
        <v>2.5000000000000001E-2</v>
      </c>
      <c r="I3935">
        <v>40</v>
      </c>
      <c r="J3935" t="s">
        <v>246</v>
      </c>
      <c r="K3935" t="s">
        <v>2786</v>
      </c>
      <c r="L3935" t="s">
        <v>3334</v>
      </c>
      <c r="N3935" t="s">
        <v>3306</v>
      </c>
      <c r="O3935" t="s">
        <v>2763</v>
      </c>
      <c r="P3935" t="s">
        <v>2842</v>
      </c>
      <c r="Q3935" t="s">
        <v>3332</v>
      </c>
      <c r="R3935" t="s">
        <v>246</v>
      </c>
      <c r="S3935" t="s">
        <v>1496</v>
      </c>
      <c r="T3935" t="s">
        <v>2719</v>
      </c>
      <c r="V3935" t="s">
        <v>2714</v>
      </c>
      <c r="W3935">
        <v>0.95</v>
      </c>
      <c r="X3935" t="b">
        <v>1</v>
      </c>
      <c r="Y3935" t="s">
        <v>2720</v>
      </c>
      <c r="AA3935">
        <v>2.5</v>
      </c>
    </row>
    <row r="3936" spans="1:27" x14ac:dyDescent="0.35">
      <c r="A3936" t="s">
        <v>3331</v>
      </c>
      <c r="B3936" t="s">
        <v>1496</v>
      </c>
      <c r="C3936" t="s">
        <v>1681</v>
      </c>
      <c r="D3936">
        <v>0.15</v>
      </c>
      <c r="E3936">
        <v>3.5512071095397703E-2</v>
      </c>
      <c r="F3936">
        <v>0.26448792890460199</v>
      </c>
      <c r="G3936">
        <v>6</v>
      </c>
      <c r="H3936">
        <v>0.15</v>
      </c>
      <c r="I3936">
        <v>40</v>
      </c>
      <c r="J3936" t="s">
        <v>246</v>
      </c>
      <c r="K3936" t="s">
        <v>2786</v>
      </c>
      <c r="L3936" t="s">
        <v>2813</v>
      </c>
      <c r="N3936" t="s">
        <v>3306</v>
      </c>
      <c r="O3936" t="s">
        <v>2763</v>
      </c>
      <c r="P3936" t="s">
        <v>2842</v>
      </c>
      <c r="Q3936" t="s">
        <v>3332</v>
      </c>
      <c r="R3936" t="s">
        <v>246</v>
      </c>
      <c r="S3936" t="s">
        <v>1496</v>
      </c>
      <c r="T3936" t="s">
        <v>2719</v>
      </c>
      <c r="V3936" t="s">
        <v>2714</v>
      </c>
      <c r="W3936">
        <v>0.95</v>
      </c>
      <c r="X3936" t="b">
        <v>1</v>
      </c>
      <c r="Y3936" t="s">
        <v>2720</v>
      </c>
      <c r="AA3936">
        <v>15</v>
      </c>
    </row>
    <row r="3937" spans="1:27" x14ac:dyDescent="0.35">
      <c r="A3937" t="s">
        <v>3331</v>
      </c>
      <c r="B3937" t="s">
        <v>1496</v>
      </c>
      <c r="C3937" t="s">
        <v>1914</v>
      </c>
      <c r="D3937">
        <v>0.4</v>
      </c>
      <c r="E3937">
        <v>0.24292385741571601</v>
      </c>
      <c r="F3937">
        <v>0.55707614258428395</v>
      </c>
      <c r="G3937">
        <v>16</v>
      </c>
      <c r="H3937">
        <v>0.4</v>
      </c>
      <c r="I3937">
        <v>40</v>
      </c>
      <c r="J3937" t="s">
        <v>246</v>
      </c>
      <c r="K3937" t="s">
        <v>2786</v>
      </c>
      <c r="L3937" t="s">
        <v>2814</v>
      </c>
      <c r="N3937" t="s">
        <v>3306</v>
      </c>
      <c r="O3937" t="s">
        <v>2763</v>
      </c>
      <c r="P3937" t="s">
        <v>2842</v>
      </c>
      <c r="Q3937" t="s">
        <v>3332</v>
      </c>
      <c r="R3937" t="s">
        <v>246</v>
      </c>
      <c r="S3937" t="s">
        <v>1496</v>
      </c>
      <c r="T3937" t="s">
        <v>2719</v>
      </c>
      <c r="V3937" t="s">
        <v>2714</v>
      </c>
      <c r="W3937">
        <v>0.95</v>
      </c>
      <c r="X3937" t="b">
        <v>1</v>
      </c>
      <c r="Y3937" t="s">
        <v>2720</v>
      </c>
      <c r="AA3937">
        <v>40</v>
      </c>
    </row>
    <row r="3938" spans="1:27" x14ac:dyDescent="0.35">
      <c r="A3938" t="s">
        <v>3335</v>
      </c>
      <c r="B3938" t="s">
        <v>2714</v>
      </c>
      <c r="C3938" t="s">
        <v>1504</v>
      </c>
      <c r="D3938">
        <v>0.669421487603306</v>
      </c>
      <c r="E3938">
        <v>0.58453287179779101</v>
      </c>
      <c r="F3938">
        <v>0.75431010340881999</v>
      </c>
      <c r="G3938">
        <v>81</v>
      </c>
      <c r="H3938">
        <v>0.669421487603306</v>
      </c>
      <c r="I3938">
        <v>121</v>
      </c>
      <c r="J3938" t="s">
        <v>215</v>
      </c>
      <c r="K3938" t="s">
        <v>2786</v>
      </c>
      <c r="L3938" t="s">
        <v>2845</v>
      </c>
      <c r="N3938" t="s">
        <v>2714</v>
      </c>
      <c r="O3938" t="s">
        <v>2763</v>
      </c>
      <c r="P3938" t="s">
        <v>2842</v>
      </c>
      <c r="Q3938" t="s">
        <v>3336</v>
      </c>
      <c r="R3938" t="s">
        <v>215</v>
      </c>
      <c r="S3938" t="s">
        <v>1496</v>
      </c>
      <c r="T3938" t="s">
        <v>2719</v>
      </c>
      <c r="V3938" t="s">
        <v>2714</v>
      </c>
      <c r="W3938">
        <v>0.95</v>
      </c>
      <c r="X3938" t="b">
        <v>1</v>
      </c>
      <c r="Y3938" t="s">
        <v>2720</v>
      </c>
      <c r="AA3938">
        <v>66.942148760330596</v>
      </c>
    </row>
    <row r="3939" spans="1:27" x14ac:dyDescent="0.35">
      <c r="A3939" t="s">
        <v>3335</v>
      </c>
      <c r="B3939" t="s">
        <v>2714</v>
      </c>
      <c r="C3939" t="s">
        <v>1574</v>
      </c>
      <c r="D3939">
        <v>0.61983471074380203</v>
      </c>
      <c r="E3939">
        <v>0.53223826306625799</v>
      </c>
      <c r="F3939">
        <v>0.70743115842134596</v>
      </c>
      <c r="G3939">
        <v>75</v>
      </c>
      <c r="H3939">
        <v>0.61983471074380203</v>
      </c>
      <c r="I3939">
        <v>121</v>
      </c>
      <c r="J3939" t="s">
        <v>215</v>
      </c>
      <c r="K3939" t="s">
        <v>2786</v>
      </c>
      <c r="L3939" t="s">
        <v>2847</v>
      </c>
      <c r="N3939" t="s">
        <v>2714</v>
      </c>
      <c r="O3939" t="s">
        <v>2763</v>
      </c>
      <c r="P3939" t="s">
        <v>2842</v>
      </c>
      <c r="Q3939" t="s">
        <v>3336</v>
      </c>
      <c r="R3939" t="s">
        <v>215</v>
      </c>
      <c r="S3939" t="s">
        <v>1496</v>
      </c>
      <c r="T3939" t="s">
        <v>2719</v>
      </c>
      <c r="V3939" t="s">
        <v>2714</v>
      </c>
      <c r="W3939">
        <v>0.95</v>
      </c>
      <c r="X3939" t="b">
        <v>1</v>
      </c>
      <c r="Y3939" t="s">
        <v>2720</v>
      </c>
      <c r="AA3939">
        <v>61.983471074380198</v>
      </c>
    </row>
    <row r="3940" spans="1:27" x14ac:dyDescent="0.35">
      <c r="A3940" t="s">
        <v>3335</v>
      </c>
      <c r="B3940" t="s">
        <v>1498</v>
      </c>
      <c r="C3940" t="s">
        <v>1504</v>
      </c>
      <c r="D3940">
        <v>0.72881355932203395</v>
      </c>
      <c r="E3940">
        <v>0.61392647598375505</v>
      </c>
      <c r="F3940">
        <v>0.84370064266031297</v>
      </c>
      <c r="G3940">
        <v>43</v>
      </c>
      <c r="H3940">
        <v>0.72881355932203395</v>
      </c>
      <c r="I3940">
        <v>59</v>
      </c>
      <c r="J3940" t="s">
        <v>215</v>
      </c>
      <c r="K3940" t="s">
        <v>2786</v>
      </c>
      <c r="L3940" t="s">
        <v>2845</v>
      </c>
      <c r="N3940" t="s">
        <v>3303</v>
      </c>
      <c r="O3940" t="s">
        <v>2763</v>
      </c>
      <c r="P3940" t="s">
        <v>2842</v>
      </c>
      <c r="Q3940" t="s">
        <v>3336</v>
      </c>
      <c r="R3940" t="s">
        <v>215</v>
      </c>
      <c r="S3940" t="s">
        <v>1496</v>
      </c>
      <c r="T3940" t="s">
        <v>2719</v>
      </c>
      <c r="V3940" t="s">
        <v>2714</v>
      </c>
      <c r="W3940">
        <v>0.95</v>
      </c>
      <c r="X3940" t="b">
        <v>1</v>
      </c>
      <c r="Y3940" t="s">
        <v>2720</v>
      </c>
      <c r="AA3940">
        <v>72.881355932203391</v>
      </c>
    </row>
    <row r="3941" spans="1:27" x14ac:dyDescent="0.35">
      <c r="A3941" t="s">
        <v>3335</v>
      </c>
      <c r="B3941" t="s">
        <v>1528</v>
      </c>
      <c r="C3941" t="s">
        <v>1504</v>
      </c>
      <c r="D3941">
        <v>0.61290322580645196</v>
      </c>
      <c r="E3941">
        <v>0.49011269201586799</v>
      </c>
      <c r="F3941">
        <v>0.73569375959703498</v>
      </c>
      <c r="G3941">
        <v>38</v>
      </c>
      <c r="H3941">
        <v>0.61290322580645196</v>
      </c>
      <c r="I3941">
        <v>62</v>
      </c>
      <c r="J3941" t="s">
        <v>215</v>
      </c>
      <c r="K3941" t="s">
        <v>2786</v>
      </c>
      <c r="L3941" t="s">
        <v>2845</v>
      </c>
      <c r="N3941" t="s">
        <v>3303</v>
      </c>
      <c r="O3941" t="s">
        <v>2763</v>
      </c>
      <c r="P3941" t="s">
        <v>2842</v>
      </c>
      <c r="Q3941" t="s">
        <v>3336</v>
      </c>
      <c r="R3941" t="s">
        <v>215</v>
      </c>
      <c r="S3941" t="s">
        <v>1496</v>
      </c>
      <c r="T3941" t="s">
        <v>2719</v>
      </c>
      <c r="V3941" t="s">
        <v>2714</v>
      </c>
      <c r="W3941">
        <v>0.95</v>
      </c>
      <c r="X3941" t="b">
        <v>1</v>
      </c>
      <c r="Y3941" t="s">
        <v>2720</v>
      </c>
      <c r="AA3941">
        <v>61.290322580645203</v>
      </c>
    </row>
    <row r="3942" spans="1:27" x14ac:dyDescent="0.35">
      <c r="A3942" t="s">
        <v>3335</v>
      </c>
      <c r="B3942" t="s">
        <v>1498</v>
      </c>
      <c r="C3942" t="s">
        <v>1574</v>
      </c>
      <c r="D3942">
        <v>0.55932203389830504</v>
      </c>
      <c r="E3942">
        <v>0.431023814543671</v>
      </c>
      <c r="F3942">
        <v>0.68762025325293896</v>
      </c>
      <c r="G3942">
        <v>33</v>
      </c>
      <c r="H3942">
        <v>0.55932203389830504</v>
      </c>
      <c r="I3942">
        <v>59</v>
      </c>
      <c r="J3942" t="s">
        <v>215</v>
      </c>
      <c r="K3942" t="s">
        <v>2786</v>
      </c>
      <c r="L3942" t="s">
        <v>2847</v>
      </c>
      <c r="N3942" t="s">
        <v>3303</v>
      </c>
      <c r="O3942" t="s">
        <v>2763</v>
      </c>
      <c r="P3942" t="s">
        <v>2842</v>
      </c>
      <c r="Q3942" t="s">
        <v>3336</v>
      </c>
      <c r="R3942" t="s">
        <v>215</v>
      </c>
      <c r="S3942" t="s">
        <v>1496</v>
      </c>
      <c r="T3942" t="s">
        <v>2719</v>
      </c>
      <c r="V3942" t="s">
        <v>2714</v>
      </c>
      <c r="W3942">
        <v>0.95</v>
      </c>
      <c r="X3942" t="b">
        <v>1</v>
      </c>
      <c r="Y3942" t="s">
        <v>2720</v>
      </c>
      <c r="AA3942">
        <v>55.932203389830512</v>
      </c>
    </row>
    <row r="3943" spans="1:27" x14ac:dyDescent="0.35">
      <c r="A3943" t="s">
        <v>3335</v>
      </c>
      <c r="B3943" t="s">
        <v>1528</v>
      </c>
      <c r="C3943" t="s">
        <v>1574</v>
      </c>
      <c r="D3943">
        <v>0.67741935483870996</v>
      </c>
      <c r="E3943">
        <v>0.55957545367233696</v>
      </c>
      <c r="F3943">
        <v>0.79526325600508296</v>
      </c>
      <c r="G3943">
        <v>42</v>
      </c>
      <c r="H3943">
        <v>0.67741935483870996</v>
      </c>
      <c r="I3943">
        <v>62</v>
      </c>
      <c r="J3943" t="s">
        <v>215</v>
      </c>
      <c r="K3943" t="s">
        <v>2786</v>
      </c>
      <c r="L3943" t="s">
        <v>2847</v>
      </c>
      <c r="N3943" t="s">
        <v>3303</v>
      </c>
      <c r="O3943" t="s">
        <v>2763</v>
      </c>
      <c r="P3943" t="s">
        <v>2842</v>
      </c>
      <c r="Q3943" t="s">
        <v>3336</v>
      </c>
      <c r="R3943" t="s">
        <v>215</v>
      </c>
      <c r="S3943" t="s">
        <v>1496</v>
      </c>
      <c r="T3943" t="s">
        <v>2719</v>
      </c>
      <c r="V3943" t="s">
        <v>2714</v>
      </c>
      <c r="W3943">
        <v>0.95</v>
      </c>
      <c r="X3943" t="b">
        <v>1</v>
      </c>
      <c r="Y3943" t="s">
        <v>2720</v>
      </c>
      <c r="AA3943">
        <v>67.741935483871003</v>
      </c>
    </row>
    <row r="3944" spans="1:27" x14ac:dyDescent="0.35">
      <c r="A3944" t="s">
        <v>3335</v>
      </c>
      <c r="B3944" t="s">
        <v>1527</v>
      </c>
      <c r="C3944" t="s">
        <v>1504</v>
      </c>
      <c r="D3944">
        <v>0.58064516129032295</v>
      </c>
      <c r="E3944">
        <v>0.40472306544067999</v>
      </c>
      <c r="F3944">
        <v>0.75656725713996498</v>
      </c>
      <c r="G3944">
        <v>18</v>
      </c>
      <c r="H3944">
        <v>0.58064516129032295</v>
      </c>
      <c r="I3944">
        <v>31</v>
      </c>
      <c r="J3944" t="s">
        <v>215</v>
      </c>
      <c r="K3944" t="s">
        <v>2786</v>
      </c>
      <c r="L3944" t="s">
        <v>2845</v>
      </c>
      <c r="N3944" t="s">
        <v>3308</v>
      </c>
      <c r="O3944" t="s">
        <v>2763</v>
      </c>
      <c r="P3944" t="s">
        <v>2842</v>
      </c>
      <c r="Q3944" t="s">
        <v>3336</v>
      </c>
      <c r="R3944" t="s">
        <v>215</v>
      </c>
      <c r="S3944" t="s">
        <v>1496</v>
      </c>
      <c r="T3944" t="s">
        <v>2719</v>
      </c>
      <c r="V3944" t="s">
        <v>2714</v>
      </c>
      <c r="W3944">
        <v>0.95</v>
      </c>
      <c r="X3944" t="b">
        <v>1</v>
      </c>
      <c r="Y3944" t="s">
        <v>2720</v>
      </c>
      <c r="AA3944">
        <v>58.064516129032299</v>
      </c>
    </row>
    <row r="3945" spans="1:27" x14ac:dyDescent="0.35">
      <c r="A3945" t="s">
        <v>3335</v>
      </c>
      <c r="B3945" t="s">
        <v>1497</v>
      </c>
      <c r="C3945" t="s">
        <v>1504</v>
      </c>
      <c r="D3945">
        <v>0.7</v>
      </c>
      <c r="E3945">
        <v>0.60411660674554302</v>
      </c>
      <c r="F3945">
        <v>0.79588339325445701</v>
      </c>
      <c r="G3945">
        <v>63</v>
      </c>
      <c r="H3945">
        <v>0.7</v>
      </c>
      <c r="I3945">
        <v>90</v>
      </c>
      <c r="J3945" t="s">
        <v>215</v>
      </c>
      <c r="K3945" t="s">
        <v>2786</v>
      </c>
      <c r="L3945" t="s">
        <v>2845</v>
      </c>
      <c r="N3945" t="s">
        <v>3308</v>
      </c>
      <c r="O3945" t="s">
        <v>2763</v>
      </c>
      <c r="P3945" t="s">
        <v>2842</v>
      </c>
      <c r="Q3945" t="s">
        <v>3336</v>
      </c>
      <c r="R3945" t="s">
        <v>215</v>
      </c>
      <c r="S3945" t="s">
        <v>1496</v>
      </c>
      <c r="T3945" t="s">
        <v>2719</v>
      </c>
      <c r="V3945" t="s">
        <v>2714</v>
      </c>
      <c r="W3945">
        <v>0.95</v>
      </c>
      <c r="X3945" t="b">
        <v>1</v>
      </c>
      <c r="Y3945" t="s">
        <v>2720</v>
      </c>
      <c r="AA3945">
        <v>70</v>
      </c>
    </row>
    <row r="3946" spans="1:27" x14ac:dyDescent="0.35">
      <c r="A3946" t="s">
        <v>3335</v>
      </c>
      <c r="B3946" t="s">
        <v>1527</v>
      </c>
      <c r="C3946" t="s">
        <v>1574</v>
      </c>
      <c r="D3946">
        <v>0.77419354838709697</v>
      </c>
      <c r="E3946">
        <v>0.625131493968892</v>
      </c>
      <c r="F3946">
        <v>0.92325560280530194</v>
      </c>
      <c r="G3946">
        <v>24</v>
      </c>
      <c r="H3946">
        <v>0.77419354838709697</v>
      </c>
      <c r="I3946">
        <v>31</v>
      </c>
      <c r="J3946" t="s">
        <v>215</v>
      </c>
      <c r="K3946" t="s">
        <v>2786</v>
      </c>
      <c r="L3946" t="s">
        <v>2847</v>
      </c>
      <c r="N3946" t="s">
        <v>3308</v>
      </c>
      <c r="O3946" t="s">
        <v>2763</v>
      </c>
      <c r="P3946" t="s">
        <v>2842</v>
      </c>
      <c r="Q3946" t="s">
        <v>3336</v>
      </c>
      <c r="R3946" t="s">
        <v>215</v>
      </c>
      <c r="S3946" t="s">
        <v>1496</v>
      </c>
      <c r="T3946" t="s">
        <v>2719</v>
      </c>
      <c r="V3946" t="s">
        <v>2714</v>
      </c>
      <c r="W3946">
        <v>0.95</v>
      </c>
      <c r="X3946" t="b">
        <v>1</v>
      </c>
      <c r="Y3946" t="s">
        <v>2720</v>
      </c>
      <c r="AA3946">
        <v>77.419354838709694</v>
      </c>
    </row>
    <row r="3947" spans="1:27" x14ac:dyDescent="0.35">
      <c r="A3947" t="s">
        <v>3335</v>
      </c>
      <c r="B3947" t="s">
        <v>1497</v>
      </c>
      <c r="C3947" t="s">
        <v>1574</v>
      </c>
      <c r="D3947">
        <v>0.56666666666666698</v>
      </c>
      <c r="E3947">
        <v>0.46298341000557702</v>
      </c>
      <c r="F3947">
        <v>0.670349923327756</v>
      </c>
      <c r="G3947">
        <v>51</v>
      </c>
      <c r="H3947">
        <v>0.56666666666666698</v>
      </c>
      <c r="I3947">
        <v>90</v>
      </c>
      <c r="J3947" t="s">
        <v>215</v>
      </c>
      <c r="K3947" t="s">
        <v>2786</v>
      </c>
      <c r="L3947" t="s">
        <v>2847</v>
      </c>
      <c r="N3947" t="s">
        <v>3308</v>
      </c>
      <c r="O3947" t="s">
        <v>2763</v>
      </c>
      <c r="P3947" t="s">
        <v>2842</v>
      </c>
      <c r="Q3947" t="s">
        <v>3336</v>
      </c>
      <c r="R3947" t="s">
        <v>215</v>
      </c>
      <c r="S3947" t="s">
        <v>1496</v>
      </c>
      <c r="T3947" t="s">
        <v>2719</v>
      </c>
      <c r="V3947" t="s">
        <v>2714</v>
      </c>
      <c r="W3947">
        <v>0.95</v>
      </c>
      <c r="X3947" t="b">
        <v>1</v>
      </c>
      <c r="Y3947" t="s">
        <v>2720</v>
      </c>
      <c r="AA3947">
        <v>56.6666666666667</v>
      </c>
    </row>
    <row r="3948" spans="1:27" x14ac:dyDescent="0.35">
      <c r="A3948" t="s">
        <v>3335</v>
      </c>
      <c r="B3948" t="s">
        <v>1496</v>
      </c>
      <c r="C3948" t="s">
        <v>1504</v>
      </c>
      <c r="D3948">
        <v>0.669421487603306</v>
      </c>
      <c r="E3948">
        <v>0.58453287179779101</v>
      </c>
      <c r="F3948">
        <v>0.75431010340881999</v>
      </c>
      <c r="G3948">
        <v>81</v>
      </c>
      <c r="H3948">
        <v>0.669421487603306</v>
      </c>
      <c r="I3948">
        <v>121</v>
      </c>
      <c r="J3948" t="s">
        <v>215</v>
      </c>
      <c r="K3948" t="s">
        <v>2786</v>
      </c>
      <c r="L3948" t="s">
        <v>2845</v>
      </c>
      <c r="N3948" t="s">
        <v>3307</v>
      </c>
      <c r="O3948" t="s">
        <v>2763</v>
      </c>
      <c r="P3948" t="s">
        <v>2842</v>
      </c>
      <c r="Q3948" t="s">
        <v>3336</v>
      </c>
      <c r="R3948" t="s">
        <v>215</v>
      </c>
      <c r="S3948" t="s">
        <v>1496</v>
      </c>
      <c r="T3948" t="s">
        <v>2719</v>
      </c>
      <c r="V3948" t="s">
        <v>2714</v>
      </c>
      <c r="W3948">
        <v>0.95</v>
      </c>
      <c r="X3948" t="b">
        <v>1</v>
      </c>
      <c r="Y3948" t="s">
        <v>2720</v>
      </c>
      <c r="AA3948">
        <v>66.942148760330596</v>
      </c>
    </row>
    <row r="3949" spans="1:27" x14ac:dyDescent="0.35">
      <c r="A3949" t="s">
        <v>3335</v>
      </c>
      <c r="B3949" t="s">
        <v>1496</v>
      </c>
      <c r="C3949" t="s">
        <v>1574</v>
      </c>
      <c r="D3949">
        <v>0.61983471074380203</v>
      </c>
      <c r="E3949">
        <v>0.53223826306625799</v>
      </c>
      <c r="F3949">
        <v>0.70743115842134596</v>
      </c>
      <c r="G3949">
        <v>75</v>
      </c>
      <c r="H3949">
        <v>0.61983471074380203</v>
      </c>
      <c r="I3949">
        <v>121</v>
      </c>
      <c r="J3949" t="s">
        <v>215</v>
      </c>
      <c r="K3949" t="s">
        <v>2786</v>
      </c>
      <c r="L3949" t="s">
        <v>2847</v>
      </c>
      <c r="N3949" t="s">
        <v>3307</v>
      </c>
      <c r="O3949" t="s">
        <v>2763</v>
      </c>
      <c r="P3949" t="s">
        <v>2842</v>
      </c>
      <c r="Q3949" t="s">
        <v>3336</v>
      </c>
      <c r="R3949" t="s">
        <v>215</v>
      </c>
      <c r="S3949" t="s">
        <v>1496</v>
      </c>
      <c r="T3949" t="s">
        <v>2719</v>
      </c>
      <c r="V3949" t="s">
        <v>2714</v>
      </c>
      <c r="W3949">
        <v>0.95</v>
      </c>
      <c r="X3949" t="b">
        <v>1</v>
      </c>
      <c r="Y3949" t="s">
        <v>2720</v>
      </c>
      <c r="AA3949">
        <v>61.983471074380198</v>
      </c>
    </row>
    <row r="3950" spans="1:27" x14ac:dyDescent="0.35">
      <c r="A3950" t="s">
        <v>3335</v>
      </c>
      <c r="B3950" t="s">
        <v>1500</v>
      </c>
      <c r="C3950" t="s">
        <v>1504</v>
      </c>
      <c r="D3950">
        <v>0.69090909090909103</v>
      </c>
      <c r="E3950">
        <v>0.60344853582895697</v>
      </c>
      <c r="F3950">
        <v>0.77836964598922498</v>
      </c>
      <c r="G3950">
        <v>76</v>
      </c>
      <c r="H3950">
        <v>0.69090909090909103</v>
      </c>
      <c r="I3950">
        <v>110</v>
      </c>
      <c r="J3950" t="s">
        <v>215</v>
      </c>
      <c r="K3950" t="s">
        <v>2786</v>
      </c>
      <c r="L3950" t="s">
        <v>2845</v>
      </c>
      <c r="N3950" t="s">
        <v>3306</v>
      </c>
      <c r="O3950" t="s">
        <v>2763</v>
      </c>
      <c r="P3950" t="s">
        <v>2842</v>
      </c>
      <c r="Q3950" t="s">
        <v>3336</v>
      </c>
      <c r="R3950" t="s">
        <v>215</v>
      </c>
      <c r="S3950" t="s">
        <v>1496</v>
      </c>
      <c r="T3950" t="s">
        <v>2719</v>
      </c>
      <c r="V3950" t="s">
        <v>2714</v>
      </c>
      <c r="W3950">
        <v>0.95</v>
      </c>
      <c r="X3950" t="b">
        <v>1</v>
      </c>
      <c r="Y3950" t="s">
        <v>2720</v>
      </c>
      <c r="AA3950">
        <v>69.090909090909108</v>
      </c>
    </row>
    <row r="3951" spans="1:27" x14ac:dyDescent="0.35">
      <c r="A3951" t="s">
        <v>3335</v>
      </c>
      <c r="B3951" t="s">
        <v>1496</v>
      </c>
      <c r="C3951" t="s">
        <v>1504</v>
      </c>
      <c r="D3951">
        <v>0.45454545454545497</v>
      </c>
      <c r="E3951">
        <v>0.156538360867708</v>
      </c>
      <c r="F3951">
        <v>0.75255254822320095</v>
      </c>
      <c r="G3951">
        <v>5</v>
      </c>
      <c r="H3951">
        <v>0.45454545454545497</v>
      </c>
      <c r="I3951">
        <v>11</v>
      </c>
      <c r="J3951" t="s">
        <v>215</v>
      </c>
      <c r="K3951" t="s">
        <v>2786</v>
      </c>
      <c r="L3951" t="s">
        <v>2845</v>
      </c>
      <c r="N3951" t="s">
        <v>3306</v>
      </c>
      <c r="O3951" t="s">
        <v>2763</v>
      </c>
      <c r="P3951" t="s">
        <v>2842</v>
      </c>
      <c r="Q3951" t="s">
        <v>3336</v>
      </c>
      <c r="R3951" t="s">
        <v>215</v>
      </c>
      <c r="S3951" t="s">
        <v>1496</v>
      </c>
      <c r="T3951" t="s">
        <v>2719</v>
      </c>
      <c r="V3951" t="s">
        <v>2714</v>
      </c>
      <c r="W3951">
        <v>0.95</v>
      </c>
      <c r="X3951" t="b">
        <v>1</v>
      </c>
      <c r="Y3951" t="s">
        <v>2720</v>
      </c>
      <c r="AA3951">
        <v>45.454545454545503</v>
      </c>
    </row>
    <row r="3952" spans="1:27" x14ac:dyDescent="0.35">
      <c r="A3952" t="s">
        <v>3335</v>
      </c>
      <c r="B3952" t="s">
        <v>1500</v>
      </c>
      <c r="C3952" t="s">
        <v>1574</v>
      </c>
      <c r="D3952">
        <v>0.6</v>
      </c>
      <c r="E3952">
        <v>0.50728195181625901</v>
      </c>
      <c r="F3952">
        <v>0.69271804818374105</v>
      </c>
      <c r="G3952">
        <v>66</v>
      </c>
      <c r="H3952">
        <v>0.6</v>
      </c>
      <c r="I3952">
        <v>110</v>
      </c>
      <c r="J3952" t="s">
        <v>215</v>
      </c>
      <c r="K3952" t="s">
        <v>2786</v>
      </c>
      <c r="L3952" t="s">
        <v>2847</v>
      </c>
      <c r="N3952" t="s">
        <v>3306</v>
      </c>
      <c r="O3952" t="s">
        <v>2763</v>
      </c>
      <c r="P3952" t="s">
        <v>2842</v>
      </c>
      <c r="Q3952" t="s">
        <v>3336</v>
      </c>
      <c r="R3952" t="s">
        <v>215</v>
      </c>
      <c r="S3952" t="s">
        <v>1496</v>
      </c>
      <c r="T3952" t="s">
        <v>2719</v>
      </c>
      <c r="V3952" t="s">
        <v>2714</v>
      </c>
      <c r="W3952">
        <v>0.95</v>
      </c>
      <c r="X3952" t="b">
        <v>1</v>
      </c>
      <c r="Y3952" t="s">
        <v>2720</v>
      </c>
      <c r="AA3952">
        <v>60</v>
      </c>
    </row>
    <row r="3953" spans="1:27" x14ac:dyDescent="0.35">
      <c r="A3953" t="s">
        <v>3335</v>
      </c>
      <c r="B3953" t="s">
        <v>1496</v>
      </c>
      <c r="C3953" t="s">
        <v>1574</v>
      </c>
      <c r="D3953">
        <v>0.81818181818181801</v>
      </c>
      <c r="E3953">
        <v>0.58734651600870103</v>
      </c>
      <c r="F3953">
        <v>1.0490171203549401</v>
      </c>
      <c r="G3953">
        <v>9</v>
      </c>
      <c r="H3953">
        <v>0.81818181818181801</v>
      </c>
      <c r="I3953">
        <v>11</v>
      </c>
      <c r="J3953" t="s">
        <v>215</v>
      </c>
      <c r="K3953" t="s">
        <v>2786</v>
      </c>
      <c r="L3953" t="s">
        <v>2847</v>
      </c>
      <c r="N3953" t="s">
        <v>3306</v>
      </c>
      <c r="O3953" t="s">
        <v>2763</v>
      </c>
      <c r="P3953" t="s">
        <v>2842</v>
      </c>
      <c r="Q3953" t="s">
        <v>3336</v>
      </c>
      <c r="R3953" t="s">
        <v>215</v>
      </c>
      <c r="S3953" t="s">
        <v>1496</v>
      </c>
      <c r="T3953" t="s">
        <v>2719</v>
      </c>
      <c r="V3953" t="s">
        <v>2714</v>
      </c>
      <c r="W3953">
        <v>0.95</v>
      </c>
      <c r="X3953" t="b">
        <v>1</v>
      </c>
      <c r="Y3953" t="s">
        <v>2720</v>
      </c>
      <c r="AA3953">
        <v>81.818181818181799</v>
      </c>
    </row>
    <row r="3954" spans="1:27" x14ac:dyDescent="0.35">
      <c r="A3954" t="s">
        <v>3337</v>
      </c>
      <c r="B3954" t="s">
        <v>2714</v>
      </c>
      <c r="C3954" t="s">
        <v>1574</v>
      </c>
      <c r="D3954">
        <v>1</v>
      </c>
      <c r="E3954">
        <v>1</v>
      </c>
      <c r="F3954">
        <v>1</v>
      </c>
      <c r="G3954">
        <v>2</v>
      </c>
      <c r="H3954">
        <v>1</v>
      </c>
      <c r="I3954">
        <v>2</v>
      </c>
      <c r="J3954" t="s">
        <v>256</v>
      </c>
      <c r="K3954" t="s">
        <v>2786</v>
      </c>
      <c r="L3954" t="s">
        <v>2847</v>
      </c>
      <c r="N3954" t="s">
        <v>2714</v>
      </c>
      <c r="O3954" t="s">
        <v>2763</v>
      </c>
      <c r="P3954" t="s">
        <v>2842</v>
      </c>
      <c r="Q3954" t="s">
        <v>3338</v>
      </c>
      <c r="R3954" t="s">
        <v>256</v>
      </c>
      <c r="S3954" t="s">
        <v>1496</v>
      </c>
      <c r="T3954" t="s">
        <v>2719</v>
      </c>
      <c r="V3954" t="s">
        <v>2714</v>
      </c>
      <c r="W3954">
        <v>0.95</v>
      </c>
      <c r="X3954" t="b">
        <v>1</v>
      </c>
      <c r="Y3954" t="s">
        <v>2720</v>
      </c>
      <c r="AA3954">
        <v>100</v>
      </c>
    </row>
    <row r="3955" spans="1:27" x14ac:dyDescent="0.35">
      <c r="A3955" t="s">
        <v>3337</v>
      </c>
      <c r="B3955" t="s">
        <v>1528</v>
      </c>
      <c r="C3955" t="s">
        <v>1574</v>
      </c>
      <c r="D3955">
        <v>1</v>
      </c>
      <c r="E3955">
        <v>1</v>
      </c>
      <c r="F3955">
        <v>1</v>
      </c>
      <c r="G3955">
        <v>2</v>
      </c>
      <c r="H3955">
        <v>1</v>
      </c>
      <c r="I3955">
        <v>2</v>
      </c>
      <c r="J3955" t="s">
        <v>256</v>
      </c>
      <c r="K3955" t="s">
        <v>2786</v>
      </c>
      <c r="L3955" t="s">
        <v>2847</v>
      </c>
      <c r="N3955" t="s">
        <v>3303</v>
      </c>
      <c r="O3955" t="s">
        <v>2763</v>
      </c>
      <c r="P3955" t="s">
        <v>2842</v>
      </c>
      <c r="Q3955" t="s">
        <v>3338</v>
      </c>
      <c r="R3955" t="s">
        <v>256</v>
      </c>
      <c r="S3955" t="s">
        <v>1496</v>
      </c>
      <c r="T3955" t="s">
        <v>2719</v>
      </c>
      <c r="V3955" t="s">
        <v>2714</v>
      </c>
      <c r="W3955">
        <v>0.95</v>
      </c>
      <c r="X3955" t="b">
        <v>1</v>
      </c>
      <c r="Y3955" t="s">
        <v>2720</v>
      </c>
      <c r="AA3955">
        <v>100</v>
      </c>
    </row>
    <row r="3956" spans="1:27" x14ac:dyDescent="0.35">
      <c r="A3956" t="s">
        <v>3337</v>
      </c>
      <c r="B3956" t="s">
        <v>1497</v>
      </c>
      <c r="C3956" t="s">
        <v>1574</v>
      </c>
      <c r="D3956">
        <v>1</v>
      </c>
      <c r="E3956">
        <v>1</v>
      </c>
      <c r="F3956">
        <v>1</v>
      </c>
      <c r="G3956">
        <v>2</v>
      </c>
      <c r="H3956">
        <v>1</v>
      </c>
      <c r="I3956">
        <v>2</v>
      </c>
      <c r="J3956" t="s">
        <v>256</v>
      </c>
      <c r="K3956" t="s">
        <v>2786</v>
      </c>
      <c r="L3956" t="s">
        <v>2847</v>
      </c>
      <c r="N3956" t="s">
        <v>3308</v>
      </c>
      <c r="O3956" t="s">
        <v>2763</v>
      </c>
      <c r="P3956" t="s">
        <v>2842</v>
      </c>
      <c r="Q3956" t="s">
        <v>3338</v>
      </c>
      <c r="R3956" t="s">
        <v>256</v>
      </c>
      <c r="S3956" t="s">
        <v>1496</v>
      </c>
      <c r="T3956" t="s">
        <v>2719</v>
      </c>
      <c r="V3956" t="s">
        <v>2714</v>
      </c>
      <c r="W3956">
        <v>0.95</v>
      </c>
      <c r="X3956" t="b">
        <v>1</v>
      </c>
      <c r="Y3956" t="s">
        <v>2720</v>
      </c>
      <c r="AA3956">
        <v>100</v>
      </c>
    </row>
    <row r="3957" spans="1:27" x14ac:dyDescent="0.35">
      <c r="A3957" t="s">
        <v>3337</v>
      </c>
      <c r="B3957" t="s">
        <v>1496</v>
      </c>
      <c r="C3957" t="s">
        <v>1574</v>
      </c>
      <c r="D3957">
        <v>1</v>
      </c>
      <c r="E3957">
        <v>1</v>
      </c>
      <c r="F3957">
        <v>1</v>
      </c>
      <c r="G3957">
        <v>2</v>
      </c>
      <c r="H3957">
        <v>1</v>
      </c>
      <c r="I3957">
        <v>2</v>
      </c>
      <c r="J3957" t="s">
        <v>256</v>
      </c>
      <c r="K3957" t="s">
        <v>2786</v>
      </c>
      <c r="L3957" t="s">
        <v>2847</v>
      </c>
      <c r="N3957" t="s">
        <v>3307</v>
      </c>
      <c r="O3957" t="s">
        <v>2763</v>
      </c>
      <c r="P3957" t="s">
        <v>2842</v>
      </c>
      <c r="Q3957" t="s">
        <v>3338</v>
      </c>
      <c r="R3957" t="s">
        <v>256</v>
      </c>
      <c r="S3957" t="s">
        <v>1496</v>
      </c>
      <c r="T3957" t="s">
        <v>2719</v>
      </c>
      <c r="V3957" t="s">
        <v>2714</v>
      </c>
      <c r="W3957">
        <v>0.95</v>
      </c>
      <c r="X3957" t="b">
        <v>1</v>
      </c>
      <c r="Y3957" t="s">
        <v>2720</v>
      </c>
      <c r="AA3957">
        <v>100</v>
      </c>
    </row>
    <row r="3958" spans="1:27" x14ac:dyDescent="0.35">
      <c r="A3958" t="s">
        <v>3337</v>
      </c>
      <c r="B3958" t="s">
        <v>1496</v>
      </c>
      <c r="C3958" t="s">
        <v>1574</v>
      </c>
      <c r="D3958">
        <v>1</v>
      </c>
      <c r="E3958">
        <v>1</v>
      </c>
      <c r="F3958">
        <v>1</v>
      </c>
      <c r="G3958">
        <v>2</v>
      </c>
      <c r="H3958">
        <v>1</v>
      </c>
      <c r="I3958">
        <v>2</v>
      </c>
      <c r="J3958" t="s">
        <v>256</v>
      </c>
      <c r="K3958" t="s">
        <v>2786</v>
      </c>
      <c r="L3958" t="s">
        <v>2847</v>
      </c>
      <c r="N3958" t="s">
        <v>3306</v>
      </c>
      <c r="O3958" t="s">
        <v>2763</v>
      </c>
      <c r="P3958" t="s">
        <v>2842</v>
      </c>
      <c r="Q3958" t="s">
        <v>3338</v>
      </c>
      <c r="R3958" t="s">
        <v>256</v>
      </c>
      <c r="S3958" t="s">
        <v>1496</v>
      </c>
      <c r="T3958" t="s">
        <v>2719</v>
      </c>
      <c r="V3958" t="s">
        <v>2714</v>
      </c>
      <c r="W3958">
        <v>0.95</v>
      </c>
      <c r="X3958" t="b">
        <v>1</v>
      </c>
      <c r="Y3958" t="s">
        <v>2720</v>
      </c>
      <c r="AA3958">
        <v>100</v>
      </c>
    </row>
  </sheetData>
  <autoFilter ref="A1:Z3958" xr:uid="{C7E12B9A-957F-4732-B35A-E7FA8BD75C3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6864A-4420-4909-B3E4-04FD8923F57A}">
  <sheetPr>
    <tabColor theme="5" tint="-0.249977111117893"/>
  </sheetPr>
  <dimension ref="A13:M584"/>
  <sheetViews>
    <sheetView zoomScaleNormal="100" workbookViewId="0">
      <selection activeCell="K22" sqref="K22"/>
    </sheetView>
  </sheetViews>
  <sheetFormatPr defaultColWidth="20.1796875" defaultRowHeight="14.5" x14ac:dyDescent="0.35"/>
  <cols>
    <col min="1" max="2" width="14" customWidth="1"/>
    <col min="3" max="3" width="40.1796875" customWidth="1"/>
    <col min="4" max="4" width="41.7265625" customWidth="1"/>
    <col min="5" max="13" width="11.81640625" style="1" customWidth="1"/>
  </cols>
  <sheetData>
    <row r="13" spans="1:13" x14ac:dyDescent="0.35">
      <c r="A13" s="4" t="s">
        <v>3339</v>
      </c>
      <c r="E13" s="5" t="s">
        <v>3340</v>
      </c>
    </row>
    <row r="14" spans="1:13" x14ac:dyDescent="0.35">
      <c r="E14" s="1" t="s">
        <v>2714</v>
      </c>
      <c r="F14" s="1" t="s">
        <v>3303</v>
      </c>
      <c r="H14" s="1" t="s">
        <v>3308</v>
      </c>
      <c r="J14" s="1" t="s">
        <v>3306</v>
      </c>
      <c r="L14" s="1" t="s">
        <v>3307</v>
      </c>
    </row>
    <row r="15" spans="1:13" x14ac:dyDescent="0.35">
      <c r="A15" s="4" t="s">
        <v>3341</v>
      </c>
      <c r="B15" s="4" t="s">
        <v>2702</v>
      </c>
      <c r="C15" s="4" t="s">
        <v>2703</v>
      </c>
      <c r="D15" s="4" t="s">
        <v>2698</v>
      </c>
      <c r="E15" s="1" t="s">
        <v>2714</v>
      </c>
      <c r="F15" s="1" t="s">
        <v>1498</v>
      </c>
      <c r="G15" s="1" t="s">
        <v>1528</v>
      </c>
      <c r="H15" s="1" t="s">
        <v>1527</v>
      </c>
      <c r="I15" s="1" t="s">
        <v>1497</v>
      </c>
      <c r="J15" s="1" t="s">
        <v>1500</v>
      </c>
      <c r="K15" s="1" t="s">
        <v>1496</v>
      </c>
      <c r="L15" s="1" t="s">
        <v>1500</v>
      </c>
      <c r="M15" s="1" t="s">
        <v>1496</v>
      </c>
    </row>
    <row r="16" spans="1:13" x14ac:dyDescent="0.35">
      <c r="A16" s="2" t="s">
        <v>2717</v>
      </c>
      <c r="B16" s="2" t="s">
        <v>3342</v>
      </c>
      <c r="C16" s="2" t="s">
        <v>2732</v>
      </c>
      <c r="D16" s="2" t="s">
        <v>2731</v>
      </c>
      <c r="E16" s="1">
        <v>0.29949238578680198</v>
      </c>
      <c r="F16" s="1">
        <v>0.30303030303030298</v>
      </c>
      <c r="G16" s="1">
        <v>0.29591836734693899</v>
      </c>
      <c r="H16" s="1">
        <v>0.125</v>
      </c>
      <c r="I16" s="1">
        <v>0.355704697986577</v>
      </c>
      <c r="J16" s="1">
        <v>0.30069930069930101</v>
      </c>
      <c r="K16" s="1">
        <v>0.296296296296296</v>
      </c>
      <c r="L16" s="1">
        <v>0.25</v>
      </c>
      <c r="M16" s="1">
        <v>0.30051813471502598</v>
      </c>
    </row>
    <row r="17" spans="3:13" x14ac:dyDescent="0.35">
      <c r="D17" s="2" t="s">
        <v>2733</v>
      </c>
      <c r="E17" s="1">
        <v>0.70050761421319796</v>
      </c>
      <c r="F17" s="1">
        <v>0.69696969696969702</v>
      </c>
      <c r="G17" s="1">
        <v>0.70408163265306101</v>
      </c>
      <c r="H17" s="1">
        <v>0.875</v>
      </c>
      <c r="I17" s="1">
        <v>0.644295302013423</v>
      </c>
      <c r="J17" s="1">
        <v>0.69930069930069905</v>
      </c>
      <c r="K17" s="1">
        <v>0.70370370370370405</v>
      </c>
      <c r="L17" s="1">
        <v>0.75</v>
      </c>
      <c r="M17" s="1">
        <v>0.69948186528497402</v>
      </c>
    </row>
    <row r="18" spans="3:13" x14ac:dyDescent="0.35">
      <c r="C18" s="2" t="s">
        <v>2740</v>
      </c>
      <c r="D18" s="2" t="s">
        <v>2741</v>
      </c>
      <c r="E18" s="1">
        <v>0.49746192893400998</v>
      </c>
      <c r="G18" s="1">
        <v>1</v>
      </c>
      <c r="H18" s="1">
        <v>0.625</v>
      </c>
      <c r="I18" s="1">
        <v>0.456375838926175</v>
      </c>
      <c r="J18" s="1">
        <v>0.41258741258741299</v>
      </c>
      <c r="K18" s="1">
        <v>0.72222222222222199</v>
      </c>
      <c r="M18" s="1">
        <v>0.50777202072538896</v>
      </c>
    </row>
    <row r="19" spans="3:13" x14ac:dyDescent="0.35">
      <c r="D19" s="2" t="s">
        <v>2739</v>
      </c>
      <c r="E19" s="1">
        <v>0.50253807106599002</v>
      </c>
      <c r="F19" s="1">
        <v>1</v>
      </c>
      <c r="H19" s="1">
        <v>0.375</v>
      </c>
      <c r="I19" s="1">
        <v>0.54362416107382505</v>
      </c>
      <c r="J19" s="1">
        <v>0.58741258741258695</v>
      </c>
      <c r="K19" s="1">
        <v>0.27777777777777801</v>
      </c>
      <c r="L19" s="1">
        <v>1</v>
      </c>
      <c r="M19" s="1">
        <v>0.49222797927461098</v>
      </c>
    </row>
    <row r="20" spans="3:13" x14ac:dyDescent="0.35">
      <c r="C20" s="2" t="s">
        <v>2748</v>
      </c>
      <c r="D20" s="2" t="s">
        <v>2747</v>
      </c>
      <c r="E20" s="1">
        <v>0.74111675126903498</v>
      </c>
      <c r="F20" s="1">
        <v>0.70707070707070696</v>
      </c>
      <c r="G20" s="1">
        <v>0.77551020408163296</v>
      </c>
      <c r="H20" s="1">
        <v>0.72916666666666696</v>
      </c>
      <c r="I20" s="1">
        <v>0.74496644295301995</v>
      </c>
      <c r="J20" s="1">
        <v>0.74825174825174801</v>
      </c>
      <c r="K20" s="1">
        <v>0.72222222222222199</v>
      </c>
      <c r="L20" s="1">
        <v>0.75</v>
      </c>
      <c r="M20" s="1">
        <v>0.74093264248704704</v>
      </c>
    </row>
    <row r="21" spans="3:13" x14ac:dyDescent="0.35">
      <c r="D21" s="2" t="s">
        <v>2749</v>
      </c>
      <c r="E21" s="1">
        <v>5.5837563451776602E-2</v>
      </c>
      <c r="F21" s="1">
        <v>6.0606060606060601E-2</v>
      </c>
      <c r="G21" s="1">
        <v>5.10204081632653E-2</v>
      </c>
      <c r="H21" s="1">
        <v>6.25E-2</v>
      </c>
      <c r="I21" s="1">
        <v>5.3691275167785199E-2</v>
      </c>
      <c r="J21" s="1">
        <v>3.4965034965035002E-2</v>
      </c>
      <c r="K21" s="1">
        <v>0.11111111111111099</v>
      </c>
      <c r="M21" s="1">
        <v>5.6994818652849701E-2</v>
      </c>
    </row>
    <row r="22" spans="3:13" x14ac:dyDescent="0.35">
      <c r="D22" s="2" t="s">
        <v>2750</v>
      </c>
      <c r="E22" s="1">
        <v>0.20304568527918801</v>
      </c>
      <c r="F22" s="1">
        <v>0.23232323232323199</v>
      </c>
      <c r="G22" s="1">
        <v>0.17346938775510201</v>
      </c>
      <c r="H22" s="1">
        <v>0.20833333333333301</v>
      </c>
      <c r="I22" s="1">
        <v>0.20134228187919501</v>
      </c>
      <c r="J22" s="1">
        <v>0.21678321678321699</v>
      </c>
      <c r="K22" s="1">
        <v>0.16666666666666699</v>
      </c>
      <c r="L22" s="1">
        <v>0.25</v>
      </c>
      <c r="M22" s="1">
        <v>0.20207253886010401</v>
      </c>
    </row>
    <row r="23" spans="3:13" x14ac:dyDescent="0.35">
      <c r="C23" s="2" t="s">
        <v>2752</v>
      </c>
      <c r="D23" s="2" t="s">
        <v>2747</v>
      </c>
      <c r="E23" s="1">
        <v>0.87309644670050801</v>
      </c>
      <c r="F23" s="1">
        <v>0.89898989898989901</v>
      </c>
      <c r="G23" s="1">
        <v>0.84693877551020402</v>
      </c>
      <c r="H23" s="1">
        <v>0.79166666666666696</v>
      </c>
      <c r="I23" s="1">
        <v>0.89932885906040305</v>
      </c>
      <c r="J23" s="1">
        <v>0.90909090909090895</v>
      </c>
      <c r="K23" s="1">
        <v>0.77777777777777801</v>
      </c>
      <c r="L23" s="1">
        <v>1</v>
      </c>
      <c r="M23" s="1">
        <v>0.87046632124352297</v>
      </c>
    </row>
    <row r="24" spans="3:13" x14ac:dyDescent="0.35">
      <c r="D24" s="2" t="s">
        <v>2749</v>
      </c>
      <c r="E24" s="1">
        <v>2.5380710659898501E-2</v>
      </c>
      <c r="F24" s="1">
        <v>2.02020202020202E-2</v>
      </c>
      <c r="G24" s="1">
        <v>3.06122448979592E-2</v>
      </c>
      <c r="I24" s="1">
        <v>3.35570469798658E-2</v>
      </c>
      <c r="J24" s="1">
        <v>2.0979020979021001E-2</v>
      </c>
      <c r="K24" s="1">
        <v>3.7037037037037E-2</v>
      </c>
      <c r="M24" s="1">
        <v>2.59067357512953E-2</v>
      </c>
    </row>
    <row r="25" spans="3:13" x14ac:dyDescent="0.35">
      <c r="D25" s="2" t="s">
        <v>2750</v>
      </c>
      <c r="E25" s="1">
        <v>0.101522842639594</v>
      </c>
      <c r="F25" s="1">
        <v>8.0808080808080801E-2</v>
      </c>
      <c r="G25" s="1">
        <v>0.122448979591837</v>
      </c>
      <c r="H25" s="1">
        <v>0.20833333333333301</v>
      </c>
      <c r="I25" s="1">
        <v>6.7114093959731502E-2</v>
      </c>
      <c r="J25" s="1">
        <v>6.9930069930069894E-2</v>
      </c>
      <c r="K25" s="1">
        <v>0.18518518518518501</v>
      </c>
      <c r="M25" s="1">
        <v>0.10362694300518099</v>
      </c>
    </row>
    <row r="26" spans="3:13" x14ac:dyDescent="0.35">
      <c r="C26" s="2" t="s">
        <v>2754</v>
      </c>
      <c r="D26" s="2" t="s">
        <v>2747</v>
      </c>
      <c r="E26" s="1">
        <v>0.86294416243654803</v>
      </c>
      <c r="F26" s="1">
        <v>0.84848484848484895</v>
      </c>
      <c r="G26" s="1">
        <v>0.87755102040816302</v>
      </c>
      <c r="H26" s="1">
        <v>0.8125</v>
      </c>
      <c r="I26" s="1">
        <v>0.87919463087248295</v>
      </c>
      <c r="J26" s="1">
        <v>0.90209790209790197</v>
      </c>
      <c r="K26" s="1">
        <v>0.75925925925925897</v>
      </c>
      <c r="L26" s="1">
        <v>1</v>
      </c>
      <c r="M26" s="1">
        <v>0.86010362694300502</v>
      </c>
    </row>
    <row r="27" spans="3:13" x14ac:dyDescent="0.35">
      <c r="D27" s="2" t="s">
        <v>2749</v>
      </c>
      <c r="E27" s="1">
        <v>4.0609137055837602E-2</v>
      </c>
      <c r="F27" s="1">
        <v>4.0404040404040401E-2</v>
      </c>
      <c r="G27" s="1">
        <v>4.08163265306122E-2</v>
      </c>
      <c r="H27" s="1">
        <v>6.25E-2</v>
      </c>
      <c r="I27" s="1">
        <v>3.35570469798658E-2</v>
      </c>
      <c r="J27" s="1">
        <v>2.0979020979021001E-2</v>
      </c>
      <c r="K27" s="1">
        <v>9.2592592592592601E-2</v>
      </c>
      <c r="M27" s="1">
        <v>4.1450777202072499E-2</v>
      </c>
    </row>
    <row r="28" spans="3:13" x14ac:dyDescent="0.35">
      <c r="D28" s="2" t="s">
        <v>2750</v>
      </c>
      <c r="E28" s="1">
        <v>9.6446700507614197E-2</v>
      </c>
      <c r="F28" s="1">
        <v>0.11111111111111099</v>
      </c>
      <c r="G28" s="1">
        <v>8.1632653061224497E-2</v>
      </c>
      <c r="H28" s="1">
        <v>0.125</v>
      </c>
      <c r="I28" s="1">
        <v>8.7248322147651006E-2</v>
      </c>
      <c r="J28" s="1">
        <v>7.69230769230769E-2</v>
      </c>
      <c r="K28" s="1">
        <v>0.148148148148148</v>
      </c>
      <c r="M28" s="1">
        <v>9.8445595854922296E-2</v>
      </c>
    </row>
    <row r="29" spans="3:13" x14ac:dyDescent="0.35">
      <c r="C29" s="2" t="s">
        <v>2756</v>
      </c>
      <c r="D29" s="2" t="s">
        <v>2747</v>
      </c>
      <c r="E29" s="1">
        <v>0.86802030456852797</v>
      </c>
      <c r="F29" s="1">
        <v>0.94949494949494995</v>
      </c>
      <c r="G29" s="1">
        <v>0.78571428571428603</v>
      </c>
      <c r="H29" s="1">
        <v>0.8125</v>
      </c>
      <c r="I29" s="1">
        <v>0.88590604026845599</v>
      </c>
      <c r="J29" s="1">
        <v>0.88811188811188801</v>
      </c>
      <c r="K29" s="1">
        <v>0.81481481481481499</v>
      </c>
      <c r="L29" s="1">
        <v>1</v>
      </c>
      <c r="M29" s="1">
        <v>0.86528497409326399</v>
      </c>
    </row>
    <row r="30" spans="3:13" x14ac:dyDescent="0.35">
      <c r="D30" s="2" t="s">
        <v>2749</v>
      </c>
      <c r="E30" s="1">
        <v>3.0456852791878201E-2</v>
      </c>
      <c r="F30" s="1">
        <v>2.02020202020202E-2</v>
      </c>
      <c r="G30" s="1">
        <v>4.08163265306122E-2</v>
      </c>
      <c r="H30" s="1">
        <v>8.3333333333333301E-2</v>
      </c>
      <c r="I30" s="1">
        <v>1.34228187919463E-2</v>
      </c>
      <c r="J30" s="1">
        <v>2.0979020979021001E-2</v>
      </c>
      <c r="K30" s="1">
        <v>5.5555555555555601E-2</v>
      </c>
      <c r="M30" s="1">
        <v>3.10880829015544E-2</v>
      </c>
    </row>
    <row r="31" spans="3:13" x14ac:dyDescent="0.35">
      <c r="D31" s="2" t="s">
        <v>2750</v>
      </c>
      <c r="E31" s="1">
        <v>0.101522842639594</v>
      </c>
      <c r="F31" s="1">
        <v>3.03030303030303E-2</v>
      </c>
      <c r="G31" s="1">
        <v>0.17346938775510201</v>
      </c>
      <c r="H31" s="1">
        <v>0.104166666666667</v>
      </c>
      <c r="I31" s="1">
        <v>0.100671140939597</v>
      </c>
      <c r="J31" s="1">
        <v>9.0909090909090898E-2</v>
      </c>
      <c r="K31" s="1">
        <v>0.12962962962963001</v>
      </c>
      <c r="M31" s="1">
        <v>0.10362694300518099</v>
      </c>
    </row>
    <row r="32" spans="3:13" x14ac:dyDescent="0.35">
      <c r="C32" s="2" t="s">
        <v>2758</v>
      </c>
      <c r="D32" s="2" t="s">
        <v>2747</v>
      </c>
      <c r="E32" s="1">
        <v>0.93401015228426398</v>
      </c>
      <c r="F32" s="1">
        <v>0.94949494949494995</v>
      </c>
      <c r="G32" s="1">
        <v>0.91836734693877498</v>
      </c>
      <c r="H32" s="1">
        <v>0.875</v>
      </c>
      <c r="I32" s="1">
        <v>0.95302013422818799</v>
      </c>
      <c r="J32" s="1">
        <v>0.95804195804195802</v>
      </c>
      <c r="K32" s="1">
        <v>0.87037037037037002</v>
      </c>
      <c r="L32" s="1">
        <v>1</v>
      </c>
      <c r="M32" s="1">
        <v>0.932642487046632</v>
      </c>
    </row>
    <row r="33" spans="3:13" x14ac:dyDescent="0.35">
      <c r="D33" s="2" t="s">
        <v>2749</v>
      </c>
      <c r="E33" s="1">
        <v>1.01522842639594E-2</v>
      </c>
      <c r="F33" s="1">
        <v>2.02020202020202E-2</v>
      </c>
      <c r="H33" s="1">
        <v>2.0833333333333301E-2</v>
      </c>
      <c r="I33" s="1">
        <v>6.7114093959731499E-3</v>
      </c>
      <c r="J33" s="1">
        <v>6.9930069930069904E-3</v>
      </c>
      <c r="K33" s="1">
        <v>1.85185185185185E-2</v>
      </c>
      <c r="M33" s="1">
        <v>1.03626943005181E-2</v>
      </c>
    </row>
    <row r="34" spans="3:13" x14ac:dyDescent="0.35">
      <c r="D34" s="2" t="s">
        <v>2750</v>
      </c>
      <c r="E34" s="1">
        <v>5.5837563451776602E-2</v>
      </c>
      <c r="F34" s="1">
        <v>3.03030303030303E-2</v>
      </c>
      <c r="G34" s="1">
        <v>8.1632653061224497E-2</v>
      </c>
      <c r="H34" s="1">
        <v>0.104166666666667</v>
      </c>
      <c r="I34" s="1">
        <v>4.0268456375838903E-2</v>
      </c>
      <c r="J34" s="1">
        <v>3.4965034965035002E-2</v>
      </c>
      <c r="K34" s="1">
        <v>0.11111111111111099</v>
      </c>
      <c r="M34" s="1">
        <v>5.6994818652849701E-2</v>
      </c>
    </row>
    <row r="35" spans="3:13" x14ac:dyDescent="0.35">
      <c r="C35" s="2" t="s">
        <v>2760</v>
      </c>
      <c r="D35" s="2" t="s">
        <v>2747</v>
      </c>
      <c r="E35" s="1">
        <v>0.90355329949238605</v>
      </c>
      <c r="F35" s="1">
        <v>0.939393939393939</v>
      </c>
      <c r="G35" s="1">
        <v>0.86734693877550995</v>
      </c>
      <c r="H35" s="1">
        <v>0.85416666666666696</v>
      </c>
      <c r="I35" s="1">
        <v>0.91946308724832204</v>
      </c>
      <c r="J35" s="1">
        <v>0.92307692307692302</v>
      </c>
      <c r="K35" s="1">
        <v>0.85185185185185197</v>
      </c>
      <c r="L35" s="1">
        <v>1</v>
      </c>
      <c r="M35" s="1">
        <v>0.90155440414507804</v>
      </c>
    </row>
    <row r="36" spans="3:13" x14ac:dyDescent="0.35">
      <c r="D36" s="2" t="s">
        <v>2749</v>
      </c>
      <c r="E36" s="1">
        <v>2.0304568527918801E-2</v>
      </c>
      <c r="F36" s="1">
        <v>1.01010101010101E-2</v>
      </c>
      <c r="G36" s="1">
        <v>3.06122448979592E-2</v>
      </c>
      <c r="H36" s="1">
        <v>4.1666666666666699E-2</v>
      </c>
      <c r="I36" s="1">
        <v>1.34228187919463E-2</v>
      </c>
      <c r="J36" s="1">
        <v>1.3986013986014E-2</v>
      </c>
      <c r="K36" s="1">
        <v>3.7037037037037E-2</v>
      </c>
      <c r="M36" s="1">
        <v>2.0725388601036301E-2</v>
      </c>
    </row>
    <row r="37" spans="3:13" x14ac:dyDescent="0.35">
      <c r="D37" s="2" t="s">
        <v>2750</v>
      </c>
      <c r="E37" s="1">
        <v>7.6142131979695396E-2</v>
      </c>
      <c r="F37" s="1">
        <v>5.0505050505050497E-2</v>
      </c>
      <c r="G37" s="1">
        <v>0.102040816326531</v>
      </c>
      <c r="H37" s="1">
        <v>0.104166666666667</v>
      </c>
      <c r="I37" s="1">
        <v>6.7114093959731502E-2</v>
      </c>
      <c r="J37" s="1">
        <v>6.2937062937062901E-2</v>
      </c>
      <c r="K37" s="1">
        <v>0.11111111111111099</v>
      </c>
      <c r="M37" s="1">
        <v>7.7720207253885995E-2</v>
      </c>
    </row>
    <row r="38" spans="3:13" x14ac:dyDescent="0.35">
      <c r="C38" s="2" t="s">
        <v>3326</v>
      </c>
      <c r="D38" s="2" t="s">
        <v>2731</v>
      </c>
      <c r="E38" s="1">
        <v>0.54822335025380697</v>
      </c>
      <c r="F38" s="1">
        <v>0.56565656565656597</v>
      </c>
      <c r="G38" s="1">
        <v>0.530612244897959</v>
      </c>
      <c r="H38" s="1">
        <v>0.47916666666666702</v>
      </c>
      <c r="I38" s="1">
        <v>0.57046979865771796</v>
      </c>
      <c r="J38" s="1">
        <v>0.57342657342657299</v>
      </c>
      <c r="K38" s="1">
        <v>0.48148148148148101</v>
      </c>
      <c r="L38" s="1">
        <v>0.75</v>
      </c>
      <c r="M38" s="1">
        <v>0.54404145077720201</v>
      </c>
    </row>
    <row r="39" spans="3:13" x14ac:dyDescent="0.35">
      <c r="D39" s="2" t="s">
        <v>2733</v>
      </c>
      <c r="E39" s="1">
        <v>0.45177664974619303</v>
      </c>
      <c r="F39" s="1">
        <v>0.43434343434343398</v>
      </c>
      <c r="G39" s="1">
        <v>0.469387755102041</v>
      </c>
      <c r="H39" s="1">
        <v>0.52083333333333304</v>
      </c>
      <c r="I39" s="1">
        <v>0.42953020134228198</v>
      </c>
      <c r="J39" s="1">
        <v>0.42657342657342701</v>
      </c>
      <c r="K39" s="1">
        <v>0.51851851851851805</v>
      </c>
      <c r="L39" s="1">
        <v>0.25</v>
      </c>
      <c r="M39" s="1">
        <v>0.45595854922279799</v>
      </c>
    </row>
    <row r="40" spans="3:13" x14ac:dyDescent="0.35">
      <c r="C40" s="2" t="s">
        <v>2718</v>
      </c>
      <c r="D40" s="2" t="s">
        <v>2715</v>
      </c>
      <c r="E40" s="1">
        <v>0.294416243654822</v>
      </c>
      <c r="F40" s="1">
        <v>0.32323232323232298</v>
      </c>
      <c r="G40" s="1">
        <v>0.26530612244898</v>
      </c>
      <c r="H40" s="1">
        <v>0.25</v>
      </c>
      <c r="I40" s="1">
        <v>0.30872483221476499</v>
      </c>
      <c r="J40" s="1">
        <v>0.321678321678322</v>
      </c>
      <c r="K40" s="1">
        <v>0.22222222222222199</v>
      </c>
      <c r="M40" s="1">
        <v>0.30051813471502598</v>
      </c>
    </row>
    <row r="41" spans="3:13" x14ac:dyDescent="0.35">
      <c r="D41" s="2" t="s">
        <v>2721</v>
      </c>
      <c r="E41" s="1">
        <v>1.5228426395939101E-2</v>
      </c>
      <c r="F41" s="1">
        <v>1.01010101010101E-2</v>
      </c>
      <c r="G41" s="1">
        <v>2.04081632653061E-2</v>
      </c>
      <c r="H41" s="1">
        <v>2.0833333333333301E-2</v>
      </c>
      <c r="I41" s="1">
        <v>1.34228187919463E-2</v>
      </c>
      <c r="J41" s="1">
        <v>6.9930069930069904E-3</v>
      </c>
      <c r="K41" s="1">
        <v>3.7037037037037E-2</v>
      </c>
      <c r="M41" s="1">
        <v>1.55440414507772E-2</v>
      </c>
    </row>
    <row r="42" spans="3:13" x14ac:dyDescent="0.35">
      <c r="D42" s="2" t="s">
        <v>2722</v>
      </c>
      <c r="E42" s="1">
        <v>6.5989847715736002E-2</v>
      </c>
      <c r="F42" s="1">
        <v>6.0606060606060601E-2</v>
      </c>
      <c r="G42" s="1">
        <v>7.1428571428571397E-2</v>
      </c>
      <c r="H42" s="1">
        <v>8.3333333333333301E-2</v>
      </c>
      <c r="I42" s="1">
        <v>6.0402684563758399E-2</v>
      </c>
      <c r="J42" s="1">
        <v>5.5944055944055902E-2</v>
      </c>
      <c r="K42" s="1">
        <v>9.2592592592592601E-2</v>
      </c>
      <c r="M42" s="1">
        <v>6.7357512953367907E-2</v>
      </c>
    </row>
    <row r="43" spans="3:13" x14ac:dyDescent="0.35">
      <c r="D43" s="2" t="s">
        <v>2723</v>
      </c>
      <c r="E43" s="1">
        <v>0.16243654822334999</v>
      </c>
      <c r="F43" s="1">
        <v>0.19191919191919199</v>
      </c>
      <c r="G43" s="1">
        <v>0.13265306122449</v>
      </c>
      <c r="H43" s="1">
        <v>8.3333333333333301E-2</v>
      </c>
      <c r="I43" s="1">
        <v>0.187919463087248</v>
      </c>
      <c r="J43" s="1">
        <v>0.16783216783216801</v>
      </c>
      <c r="K43" s="1">
        <v>0.148148148148148</v>
      </c>
      <c r="M43" s="1">
        <v>0.16580310880829</v>
      </c>
    </row>
    <row r="44" spans="3:13" x14ac:dyDescent="0.35">
      <c r="D44" s="2" t="s">
        <v>2724</v>
      </c>
      <c r="E44" s="1">
        <v>7.6142131979695396E-2</v>
      </c>
      <c r="F44" s="1">
        <v>7.0707070707070704E-2</v>
      </c>
      <c r="G44" s="1">
        <v>8.1632653061224497E-2</v>
      </c>
      <c r="H44" s="1">
        <v>8.3333333333333301E-2</v>
      </c>
      <c r="I44" s="1">
        <v>7.3825503355704702E-2</v>
      </c>
      <c r="J44" s="1">
        <v>6.2937062937062901E-2</v>
      </c>
      <c r="K44" s="1">
        <v>0.11111111111111099</v>
      </c>
      <c r="M44" s="1">
        <v>7.7720207253885995E-2</v>
      </c>
    </row>
    <row r="45" spans="3:13" x14ac:dyDescent="0.35">
      <c r="D45" s="2" t="s">
        <v>2725</v>
      </c>
      <c r="E45" s="1">
        <v>5.0761421319797002E-3</v>
      </c>
      <c r="F45" s="1">
        <v>1.01010101010101E-2</v>
      </c>
      <c r="H45" s="1">
        <v>2.0833333333333301E-2</v>
      </c>
      <c r="J45" s="1">
        <v>6.9930069930069904E-3</v>
      </c>
      <c r="M45" s="1">
        <v>5.1813471502590702E-3</v>
      </c>
    </row>
    <row r="46" spans="3:13" x14ac:dyDescent="0.35">
      <c r="D46" s="2" t="s">
        <v>2726</v>
      </c>
      <c r="E46" s="1">
        <v>0.218274111675127</v>
      </c>
      <c r="F46" s="1">
        <v>0.21212121212121199</v>
      </c>
      <c r="G46" s="1">
        <v>0.22448979591836701</v>
      </c>
      <c r="H46" s="1">
        <v>0.3125</v>
      </c>
      <c r="I46" s="1">
        <v>0.187919463087248</v>
      </c>
      <c r="J46" s="1">
        <v>0.188811188811189</v>
      </c>
      <c r="K46" s="1">
        <v>0.296296296296296</v>
      </c>
      <c r="L46" s="1">
        <v>0.75</v>
      </c>
      <c r="M46" s="1">
        <v>0.20725388601036299</v>
      </c>
    </row>
    <row r="47" spans="3:13" x14ac:dyDescent="0.35">
      <c r="D47" s="2" t="s">
        <v>2727</v>
      </c>
      <c r="E47" s="1">
        <v>2.0304568527918801E-2</v>
      </c>
      <c r="G47" s="1">
        <v>4.08163265306122E-2</v>
      </c>
      <c r="I47" s="1">
        <v>2.68456375838926E-2</v>
      </c>
      <c r="J47" s="1">
        <v>2.7972027972028E-2</v>
      </c>
      <c r="M47" s="1">
        <v>2.0725388601036301E-2</v>
      </c>
    </row>
    <row r="48" spans="3:13" x14ac:dyDescent="0.35">
      <c r="D48" s="2" t="s">
        <v>2728</v>
      </c>
      <c r="E48" s="1">
        <v>3.0456852791878201E-2</v>
      </c>
      <c r="F48" s="1">
        <v>4.0404040404040401E-2</v>
      </c>
      <c r="G48" s="1">
        <v>2.04081632653061E-2</v>
      </c>
      <c r="I48" s="1">
        <v>4.0268456375838903E-2</v>
      </c>
      <c r="J48" s="1">
        <v>3.4965034965035002E-2</v>
      </c>
      <c r="K48" s="1">
        <v>1.85185185185185E-2</v>
      </c>
      <c r="L48" s="1">
        <v>0.25</v>
      </c>
      <c r="M48" s="1">
        <v>2.59067357512953E-2</v>
      </c>
    </row>
    <row r="49" spans="1:13" x14ac:dyDescent="0.35">
      <c r="D49" s="2" t="s">
        <v>2729</v>
      </c>
      <c r="E49" s="1">
        <v>0.111675126903553</v>
      </c>
      <c r="F49" s="1">
        <v>8.0808080808080801E-2</v>
      </c>
      <c r="G49" s="1">
        <v>0.14285714285714299</v>
      </c>
      <c r="H49" s="1">
        <v>0.14583333333333301</v>
      </c>
      <c r="I49" s="1">
        <v>0.100671140939597</v>
      </c>
      <c r="J49" s="1">
        <v>0.125874125874126</v>
      </c>
      <c r="K49" s="1">
        <v>7.4074074074074098E-2</v>
      </c>
      <c r="M49" s="1">
        <v>0.113989637305699</v>
      </c>
    </row>
    <row r="50" spans="1:13" x14ac:dyDescent="0.35">
      <c r="C50" s="2" t="s">
        <v>2736</v>
      </c>
      <c r="D50" s="2" t="s">
        <v>2735</v>
      </c>
      <c r="E50" s="1">
        <v>0.243654822335025</v>
      </c>
      <c r="F50" s="1">
        <v>0.18181818181818199</v>
      </c>
      <c r="G50" s="1">
        <v>0.30612244897959201</v>
      </c>
      <c r="H50" s="1">
        <v>1</v>
      </c>
      <c r="J50" s="1">
        <v>0.20979020979021001</v>
      </c>
      <c r="K50" s="1">
        <v>0.33333333333333298</v>
      </c>
      <c r="L50" s="1">
        <v>0.25</v>
      </c>
      <c r="M50" s="1">
        <v>0.243523316062176</v>
      </c>
    </row>
    <row r="51" spans="1:13" x14ac:dyDescent="0.35">
      <c r="D51" s="2" t="s">
        <v>2737</v>
      </c>
      <c r="E51" s="1">
        <v>0.756345177664975</v>
      </c>
      <c r="F51" s="1">
        <v>0.81818181818181801</v>
      </c>
      <c r="G51" s="1">
        <v>0.69387755102040805</v>
      </c>
      <c r="I51" s="1">
        <v>1</v>
      </c>
      <c r="J51" s="1">
        <v>0.79020979020978999</v>
      </c>
      <c r="K51" s="1">
        <v>0.66666666666666696</v>
      </c>
      <c r="L51" s="1">
        <v>0.75</v>
      </c>
      <c r="M51" s="1">
        <v>0.75647668393782397</v>
      </c>
    </row>
    <row r="52" spans="1:13" x14ac:dyDescent="0.35">
      <c r="C52" s="2" t="s">
        <v>2743</v>
      </c>
      <c r="D52" s="2" t="s">
        <v>2731</v>
      </c>
      <c r="E52" s="1">
        <v>0.72448979591836704</v>
      </c>
      <c r="G52" s="1">
        <v>0.72448979591836704</v>
      </c>
      <c r="H52" s="1">
        <v>0.76666666666666705</v>
      </c>
      <c r="I52" s="1">
        <v>0.70588235294117596</v>
      </c>
      <c r="J52" s="1">
        <v>0.84745762711864403</v>
      </c>
      <c r="K52" s="1">
        <v>0.53846153846153799</v>
      </c>
      <c r="M52" s="1">
        <v>0.72448979591836704</v>
      </c>
    </row>
    <row r="53" spans="1:13" x14ac:dyDescent="0.35">
      <c r="D53" s="2" t="s">
        <v>2733</v>
      </c>
      <c r="E53" s="1">
        <v>0.27551020408163301</v>
      </c>
      <c r="G53" s="1">
        <v>0.27551020408163301</v>
      </c>
      <c r="H53" s="1">
        <v>0.233333333333333</v>
      </c>
      <c r="I53" s="1">
        <v>0.29411764705882398</v>
      </c>
      <c r="J53" s="1">
        <v>0.152542372881356</v>
      </c>
      <c r="K53" s="1">
        <v>0.46153846153846201</v>
      </c>
      <c r="M53" s="1">
        <v>0.27551020408163301</v>
      </c>
    </row>
    <row r="54" spans="1:13" x14ac:dyDescent="0.35">
      <c r="C54" s="2" t="s">
        <v>2745</v>
      </c>
      <c r="D54" s="2" t="s">
        <v>2731</v>
      </c>
      <c r="E54" s="1">
        <v>0.55555555555555602</v>
      </c>
      <c r="F54" s="1">
        <v>0.55555555555555602</v>
      </c>
      <c r="H54" s="1">
        <v>0.61111111111111105</v>
      </c>
      <c r="I54" s="1">
        <v>0.54320987654320996</v>
      </c>
      <c r="J54" s="1">
        <v>0.58333333333333304</v>
      </c>
      <c r="K54" s="1">
        <v>0.4</v>
      </c>
      <c r="L54" s="1">
        <v>0.5</v>
      </c>
      <c r="M54" s="1">
        <v>0.557894736842105</v>
      </c>
    </row>
    <row r="55" spans="1:13" x14ac:dyDescent="0.35">
      <c r="D55" s="2" t="s">
        <v>2733</v>
      </c>
      <c r="E55" s="1">
        <v>0.44444444444444398</v>
      </c>
      <c r="F55" s="1">
        <v>0.44444444444444398</v>
      </c>
      <c r="H55" s="1">
        <v>0.38888888888888901</v>
      </c>
      <c r="I55" s="1">
        <v>0.45679012345678999</v>
      </c>
      <c r="J55" s="1">
        <v>0.41666666666666702</v>
      </c>
      <c r="K55" s="1">
        <v>0.6</v>
      </c>
      <c r="L55" s="1">
        <v>0.5</v>
      </c>
      <c r="M55" s="1">
        <v>0.442105263157895</v>
      </c>
    </row>
    <row r="56" spans="1:13" x14ac:dyDescent="0.35">
      <c r="A56" s="2" t="s">
        <v>2763</v>
      </c>
      <c r="B56" s="2" t="s">
        <v>3310</v>
      </c>
      <c r="C56" s="2" t="s">
        <v>3328</v>
      </c>
      <c r="D56" s="2" t="s">
        <v>2731</v>
      </c>
      <c r="E56" s="1">
        <v>2.0304568527918801E-2</v>
      </c>
      <c r="F56" s="1">
        <v>4.0404040404040401E-2</v>
      </c>
      <c r="H56" s="1">
        <v>2.0833333333333301E-2</v>
      </c>
      <c r="I56" s="1">
        <v>2.01342281879195E-2</v>
      </c>
      <c r="J56" s="1">
        <v>2.7972027972028E-2</v>
      </c>
      <c r="L56" s="1">
        <v>1</v>
      </c>
    </row>
    <row r="57" spans="1:13" x14ac:dyDescent="0.35">
      <c r="D57" s="2" t="s">
        <v>2733</v>
      </c>
      <c r="E57" s="1">
        <v>0.97969543147208105</v>
      </c>
      <c r="F57" s="1">
        <v>0.95959595959596</v>
      </c>
      <c r="G57" s="1">
        <v>1</v>
      </c>
      <c r="H57" s="1">
        <v>0.97916666666666696</v>
      </c>
      <c r="I57" s="1">
        <v>0.97986577181208101</v>
      </c>
      <c r="J57" s="1">
        <v>0.97202797202797198</v>
      </c>
      <c r="K57" s="1">
        <v>1</v>
      </c>
      <c r="M57" s="1">
        <v>1</v>
      </c>
    </row>
    <row r="58" spans="1:13" x14ac:dyDescent="0.35">
      <c r="C58" s="2" t="s">
        <v>3330</v>
      </c>
      <c r="D58" s="2" t="s">
        <v>2731</v>
      </c>
      <c r="E58" s="1">
        <v>0.72588832487309596</v>
      </c>
      <c r="F58" s="1">
        <v>0.84848484848484895</v>
      </c>
      <c r="G58" s="1">
        <v>0.60204081632653095</v>
      </c>
      <c r="H58" s="1">
        <v>0.625</v>
      </c>
      <c r="I58" s="1">
        <v>0.75838926174496601</v>
      </c>
      <c r="J58" s="1">
        <v>1</v>
      </c>
      <c r="L58" s="1">
        <v>1</v>
      </c>
      <c r="M58" s="1">
        <v>0.72020725388601003</v>
      </c>
    </row>
    <row r="59" spans="1:13" x14ac:dyDescent="0.35">
      <c r="D59" s="2" t="s">
        <v>2733</v>
      </c>
      <c r="E59" s="1">
        <v>0.27411167512690399</v>
      </c>
      <c r="F59" s="1">
        <v>0.15151515151515199</v>
      </c>
      <c r="G59" s="1">
        <v>0.397959183673469</v>
      </c>
      <c r="H59" s="1">
        <v>0.375</v>
      </c>
      <c r="I59" s="1">
        <v>0.24161073825503401</v>
      </c>
      <c r="K59" s="1">
        <v>1</v>
      </c>
      <c r="M59" s="1">
        <v>0.27979274611399002</v>
      </c>
    </row>
    <row r="60" spans="1:13" x14ac:dyDescent="0.35">
      <c r="C60" s="2" t="s">
        <v>3311</v>
      </c>
      <c r="D60" s="2" t="s">
        <v>2731</v>
      </c>
      <c r="E60" s="1">
        <v>0.70050761421319796</v>
      </c>
      <c r="F60" s="1">
        <v>0.82828282828282795</v>
      </c>
      <c r="G60" s="1">
        <v>0.57142857142857095</v>
      </c>
      <c r="H60" s="1">
        <v>0.58333333333333304</v>
      </c>
      <c r="I60" s="1">
        <v>0.73825503355704702</v>
      </c>
      <c r="J60" s="1">
        <v>0.965034965034965</v>
      </c>
      <c r="L60" s="1">
        <v>1</v>
      </c>
      <c r="M60" s="1">
        <v>0.69430051813471505</v>
      </c>
    </row>
    <row r="61" spans="1:13" x14ac:dyDescent="0.35">
      <c r="D61" s="2" t="s">
        <v>2733</v>
      </c>
      <c r="E61" s="1">
        <v>0.29949238578680198</v>
      </c>
      <c r="F61" s="1">
        <v>0.17171717171717199</v>
      </c>
      <c r="G61" s="1">
        <v>0.42857142857142899</v>
      </c>
      <c r="H61" s="1">
        <v>0.41666666666666702</v>
      </c>
      <c r="I61" s="1">
        <v>0.26174496644295298</v>
      </c>
      <c r="J61" s="1">
        <v>3.4965034965035002E-2</v>
      </c>
      <c r="K61" s="1">
        <v>1</v>
      </c>
      <c r="M61" s="1">
        <v>0.30569948186528501</v>
      </c>
    </row>
    <row r="62" spans="1:13" x14ac:dyDescent="0.35">
      <c r="C62" s="2" t="s">
        <v>3313</v>
      </c>
      <c r="D62" s="2" t="s">
        <v>2806</v>
      </c>
      <c r="E62" s="1">
        <v>0.21243523316062199</v>
      </c>
      <c r="F62" s="1">
        <v>0.105263157894737</v>
      </c>
      <c r="G62" s="1">
        <v>0.31632653061224503</v>
      </c>
      <c r="H62" s="1">
        <v>0.27659574468085102</v>
      </c>
      <c r="I62" s="1">
        <v>0.19178082191780799</v>
      </c>
      <c r="K62" s="1">
        <v>0.75925925925925897</v>
      </c>
      <c r="M62" s="1">
        <v>0.21243523316062199</v>
      </c>
    </row>
    <row r="63" spans="1:13" x14ac:dyDescent="0.35">
      <c r="D63" s="2" t="s">
        <v>2807</v>
      </c>
      <c r="E63" s="1">
        <v>2.0725388601036301E-2</v>
      </c>
      <c r="G63" s="1">
        <v>4.08163265306122E-2</v>
      </c>
      <c r="H63" s="1">
        <v>4.2553191489361701E-2</v>
      </c>
      <c r="I63" s="1">
        <v>1.3698630136986301E-2</v>
      </c>
      <c r="J63" s="1">
        <v>1.4388489208633099E-2</v>
      </c>
      <c r="K63" s="1">
        <v>3.7037037037037E-2</v>
      </c>
      <c r="M63" s="1">
        <v>2.0725388601036301E-2</v>
      </c>
    </row>
    <row r="64" spans="1:13" x14ac:dyDescent="0.35">
      <c r="D64" s="2" t="s">
        <v>2803</v>
      </c>
      <c r="E64" s="1">
        <v>6.7357512953367907E-2</v>
      </c>
      <c r="F64" s="1">
        <v>7.3684210526315796E-2</v>
      </c>
      <c r="G64" s="1">
        <v>6.1224489795918401E-2</v>
      </c>
      <c r="H64" s="1">
        <v>0.10638297872340401</v>
      </c>
      <c r="I64" s="1">
        <v>5.4794520547945202E-2</v>
      </c>
      <c r="J64" s="1">
        <v>3.5971223021582698E-2</v>
      </c>
      <c r="K64" s="1">
        <v>0.148148148148148</v>
      </c>
      <c r="M64" s="1">
        <v>6.7357512953367907E-2</v>
      </c>
    </row>
    <row r="65" spans="3:13" x14ac:dyDescent="0.35">
      <c r="D65" s="2" t="s">
        <v>2832</v>
      </c>
      <c r="E65" s="1">
        <v>1.03626943005181E-2</v>
      </c>
      <c r="G65" s="1">
        <v>2.04081632653061E-2</v>
      </c>
      <c r="I65" s="1">
        <v>1.3698630136986301E-2</v>
      </c>
      <c r="K65" s="1">
        <v>3.7037037037037E-2</v>
      </c>
      <c r="M65" s="1">
        <v>1.03626943005181E-2</v>
      </c>
    </row>
    <row r="66" spans="3:13" x14ac:dyDescent="0.35">
      <c r="D66" s="2" t="s">
        <v>2802</v>
      </c>
      <c r="E66" s="1">
        <v>6.7357512953367907E-2</v>
      </c>
      <c r="F66" s="1">
        <v>5.2631578947368397E-2</v>
      </c>
      <c r="G66" s="1">
        <v>8.1632653061224497E-2</v>
      </c>
      <c r="H66" s="1">
        <v>0.12765957446808501</v>
      </c>
      <c r="I66" s="1">
        <v>4.7945205479452101E-2</v>
      </c>
      <c r="J66" s="1">
        <v>3.5971223021582698E-2</v>
      </c>
      <c r="K66" s="1">
        <v>0.148148148148148</v>
      </c>
      <c r="M66" s="1">
        <v>6.7357512953367907E-2</v>
      </c>
    </row>
    <row r="67" spans="3:13" x14ac:dyDescent="0.35">
      <c r="D67" s="2" t="s">
        <v>2800</v>
      </c>
      <c r="E67" s="1">
        <v>0.51813471502590702</v>
      </c>
      <c r="F67" s="1">
        <v>0.49473684210526298</v>
      </c>
      <c r="G67" s="1">
        <v>0.54081632653061196</v>
      </c>
      <c r="H67" s="1">
        <v>0.51063829787234005</v>
      </c>
      <c r="I67" s="1">
        <v>0.52054794520547898</v>
      </c>
      <c r="J67" s="1">
        <v>0.56115107913669104</v>
      </c>
      <c r="K67" s="1">
        <v>0.407407407407407</v>
      </c>
      <c r="M67" s="1">
        <v>0.51813471502590702</v>
      </c>
    </row>
    <row r="68" spans="3:13" x14ac:dyDescent="0.35">
      <c r="D68" s="2" t="s">
        <v>2805</v>
      </c>
      <c r="E68" s="1">
        <v>0.57512953367875697</v>
      </c>
      <c r="F68" s="1">
        <v>0.62105263157894697</v>
      </c>
      <c r="G68" s="1">
        <v>0.530612244897959</v>
      </c>
      <c r="H68" s="1">
        <v>0.57446808510638303</v>
      </c>
      <c r="I68" s="1">
        <v>0.57534246575342496</v>
      </c>
      <c r="J68" s="1">
        <v>0.61870503597122295</v>
      </c>
      <c r="K68" s="1">
        <v>0.46296296296296302</v>
      </c>
      <c r="M68" s="1">
        <v>0.57512953367875697</v>
      </c>
    </row>
    <row r="69" spans="3:13" x14ac:dyDescent="0.35">
      <c r="D69" s="2" t="s">
        <v>2804</v>
      </c>
      <c r="E69" s="1">
        <v>0.65284974093264203</v>
      </c>
      <c r="F69" s="1">
        <v>0.70526315789473704</v>
      </c>
      <c r="G69" s="1">
        <v>0.60204081632653095</v>
      </c>
      <c r="H69" s="1">
        <v>0.59574468085106402</v>
      </c>
      <c r="I69" s="1">
        <v>0.67123287671232901</v>
      </c>
      <c r="J69" s="1">
        <v>0.72661870503597104</v>
      </c>
      <c r="K69" s="1">
        <v>0.46296296296296302</v>
      </c>
      <c r="M69" s="1">
        <v>0.65284974093264203</v>
      </c>
    </row>
    <row r="70" spans="3:13" x14ac:dyDescent="0.35">
      <c r="C70" s="2" t="s">
        <v>3315</v>
      </c>
      <c r="D70" s="2" t="s">
        <v>2814</v>
      </c>
      <c r="E70" s="1">
        <v>0.47457627118644102</v>
      </c>
      <c r="F70" s="1">
        <v>0.47058823529411797</v>
      </c>
      <c r="G70" s="1">
        <v>0.476190476190476</v>
      </c>
      <c r="H70" s="1">
        <v>0.4</v>
      </c>
      <c r="I70" s="1">
        <v>0.512820512820513</v>
      </c>
      <c r="J70" s="1">
        <v>0.4</v>
      </c>
      <c r="K70" s="1">
        <v>0.48148148148148101</v>
      </c>
      <c r="M70" s="1">
        <v>0.47457627118644102</v>
      </c>
    </row>
    <row r="71" spans="3:13" x14ac:dyDescent="0.35">
      <c r="D71" s="2" t="s">
        <v>2945</v>
      </c>
      <c r="E71" s="1">
        <v>0.38983050847457601</v>
      </c>
      <c r="F71" s="1">
        <v>0.41176470588235298</v>
      </c>
      <c r="G71" s="1">
        <v>0.38095238095238099</v>
      </c>
      <c r="H71" s="1">
        <v>0.45</v>
      </c>
      <c r="I71" s="1">
        <v>0.35897435897435898</v>
      </c>
      <c r="J71" s="1">
        <v>0.2</v>
      </c>
      <c r="K71" s="1">
        <v>0.407407407407407</v>
      </c>
      <c r="M71" s="1">
        <v>0.38983050847457601</v>
      </c>
    </row>
    <row r="72" spans="3:13" x14ac:dyDescent="0.35">
      <c r="D72" s="2" t="s">
        <v>2809</v>
      </c>
      <c r="E72" s="1">
        <v>0.101694915254237</v>
      </c>
      <c r="F72" s="1">
        <v>0.11764705882352899</v>
      </c>
      <c r="G72" s="1">
        <v>9.5238095238095205E-2</v>
      </c>
      <c r="H72" s="1">
        <v>0.1</v>
      </c>
      <c r="I72" s="1">
        <v>0.102564102564103</v>
      </c>
      <c r="J72" s="1">
        <v>0.2</v>
      </c>
      <c r="K72" s="1">
        <v>9.2592592592592601E-2</v>
      </c>
      <c r="M72" s="1">
        <v>0.101694915254237</v>
      </c>
    </row>
    <row r="73" spans="3:13" x14ac:dyDescent="0.35">
      <c r="D73" s="2" t="s">
        <v>2813</v>
      </c>
      <c r="E73" s="1">
        <v>0.186440677966102</v>
      </c>
      <c r="F73" s="1">
        <v>0.17647058823529399</v>
      </c>
      <c r="G73" s="1">
        <v>0.19047619047618999</v>
      </c>
      <c r="H73" s="1">
        <v>0.25</v>
      </c>
      <c r="I73" s="1">
        <v>0.15384615384615399</v>
      </c>
      <c r="J73" s="1">
        <v>0.2</v>
      </c>
      <c r="K73" s="1">
        <v>0.18518518518518501</v>
      </c>
      <c r="M73" s="1">
        <v>0.186440677966102</v>
      </c>
    </row>
    <row r="74" spans="3:13" x14ac:dyDescent="0.35">
      <c r="D74" s="2" t="s">
        <v>3316</v>
      </c>
      <c r="E74" s="1">
        <v>6.7796610169491497E-2</v>
      </c>
      <c r="F74" s="1">
        <v>0.11764705882352899</v>
      </c>
      <c r="G74" s="1">
        <v>4.7619047619047603E-2</v>
      </c>
      <c r="H74" s="1">
        <v>0.05</v>
      </c>
      <c r="I74" s="1">
        <v>7.69230769230769E-2</v>
      </c>
      <c r="K74" s="1">
        <v>7.4074074074074098E-2</v>
      </c>
      <c r="M74" s="1">
        <v>6.7796610169491497E-2</v>
      </c>
    </row>
    <row r="75" spans="3:13" x14ac:dyDescent="0.35">
      <c r="D75" s="2" t="s">
        <v>3318</v>
      </c>
      <c r="E75" s="1">
        <v>0.169491525423729</v>
      </c>
      <c r="F75" s="1">
        <v>5.8823529411764698E-2</v>
      </c>
      <c r="G75" s="1">
        <v>0.214285714285714</v>
      </c>
      <c r="H75" s="1">
        <v>0.25</v>
      </c>
      <c r="I75" s="1">
        <v>0.128205128205128</v>
      </c>
      <c r="K75" s="1">
        <v>0.18518518518518501</v>
      </c>
      <c r="M75" s="1">
        <v>0.169491525423729</v>
      </c>
    </row>
    <row r="76" spans="3:13" x14ac:dyDescent="0.35">
      <c r="C76" s="2" t="s">
        <v>3320</v>
      </c>
      <c r="D76" s="2" t="s">
        <v>2814</v>
      </c>
      <c r="E76" s="1">
        <v>0.48148148148148101</v>
      </c>
      <c r="F76" s="1">
        <v>0.53333333333333299</v>
      </c>
      <c r="G76" s="1">
        <v>0.46153846153846201</v>
      </c>
      <c r="H76" s="1">
        <v>0.38888888888888901</v>
      </c>
      <c r="I76" s="1">
        <v>0.52777777777777801</v>
      </c>
      <c r="K76" s="1">
        <v>0.48148148148148101</v>
      </c>
      <c r="M76" s="1">
        <v>0.48148148148148101</v>
      </c>
    </row>
    <row r="77" spans="3:13" x14ac:dyDescent="0.35">
      <c r="D77" s="2" t="s">
        <v>2945</v>
      </c>
      <c r="E77" s="1">
        <v>0.407407407407407</v>
      </c>
      <c r="F77" s="1">
        <v>0.4</v>
      </c>
      <c r="G77" s="1">
        <v>0.41025641025641002</v>
      </c>
      <c r="H77" s="1">
        <v>0.5</v>
      </c>
      <c r="I77" s="1">
        <v>0.36111111111111099</v>
      </c>
      <c r="K77" s="1">
        <v>0.407407407407407</v>
      </c>
      <c r="M77" s="1">
        <v>0.407407407407407</v>
      </c>
    </row>
    <row r="78" spans="3:13" x14ac:dyDescent="0.35">
      <c r="D78" s="2" t="s">
        <v>2809</v>
      </c>
      <c r="E78" s="1">
        <v>9.2592592592592601E-2</v>
      </c>
      <c r="F78" s="1">
        <v>0.133333333333333</v>
      </c>
      <c r="G78" s="1">
        <v>7.69230769230769E-2</v>
      </c>
      <c r="H78" s="1">
        <v>5.5555555555555601E-2</v>
      </c>
      <c r="I78" s="1">
        <v>0.11111111111111099</v>
      </c>
      <c r="K78" s="1">
        <v>9.2592592592592601E-2</v>
      </c>
      <c r="M78" s="1">
        <v>9.2592592592592601E-2</v>
      </c>
    </row>
    <row r="79" spans="3:13" x14ac:dyDescent="0.35">
      <c r="D79" s="2" t="s">
        <v>2813</v>
      </c>
      <c r="E79" s="1">
        <v>0.18518518518518501</v>
      </c>
      <c r="F79" s="1">
        <v>0.133333333333333</v>
      </c>
      <c r="G79" s="1">
        <v>0.20512820512820501</v>
      </c>
      <c r="H79" s="1">
        <v>0.27777777777777801</v>
      </c>
      <c r="I79" s="1">
        <v>0.13888888888888901</v>
      </c>
      <c r="K79" s="1">
        <v>0.18518518518518501</v>
      </c>
      <c r="M79" s="1">
        <v>0.18518518518518501</v>
      </c>
    </row>
    <row r="80" spans="3:13" x14ac:dyDescent="0.35">
      <c r="D80" s="2" t="s">
        <v>3316</v>
      </c>
      <c r="E80" s="1">
        <v>7.4074074074074098E-2</v>
      </c>
      <c r="F80" s="1">
        <v>0.133333333333333</v>
      </c>
      <c r="G80" s="1">
        <v>5.1282051282051301E-2</v>
      </c>
      <c r="H80" s="1">
        <v>5.5555555555555601E-2</v>
      </c>
      <c r="I80" s="1">
        <v>8.3333333333333301E-2</v>
      </c>
      <c r="K80" s="1">
        <v>7.4074074074074098E-2</v>
      </c>
      <c r="M80" s="1">
        <v>7.4074074074074098E-2</v>
      </c>
    </row>
    <row r="81" spans="2:13" x14ac:dyDescent="0.35">
      <c r="D81" s="2" t="s">
        <v>3318</v>
      </c>
      <c r="E81" s="1">
        <v>0.18518518518518501</v>
      </c>
      <c r="F81" s="1">
        <v>6.6666666666666693E-2</v>
      </c>
      <c r="G81" s="1">
        <v>0.230769230769231</v>
      </c>
      <c r="H81" s="1">
        <v>0.27777777777777801</v>
      </c>
      <c r="I81" s="1">
        <v>0.13888888888888901</v>
      </c>
      <c r="K81" s="1">
        <v>0.18518518518518501</v>
      </c>
      <c r="M81" s="1">
        <v>0.18518518518518501</v>
      </c>
    </row>
    <row r="82" spans="2:13" x14ac:dyDescent="0.35">
      <c r="C82" s="2" t="s">
        <v>3322</v>
      </c>
      <c r="D82" s="2" t="s">
        <v>2731</v>
      </c>
      <c r="E82" s="1">
        <v>0.407407407407407</v>
      </c>
      <c r="F82" s="1">
        <v>0.53333333333333299</v>
      </c>
      <c r="G82" s="1">
        <v>0.35897435897435898</v>
      </c>
      <c r="H82" s="1">
        <v>0.33333333333333298</v>
      </c>
      <c r="I82" s="1">
        <v>0.44444444444444398</v>
      </c>
      <c r="K82" s="1">
        <v>0.407407407407407</v>
      </c>
      <c r="M82" s="1">
        <v>0.407407407407407</v>
      </c>
    </row>
    <row r="83" spans="2:13" x14ac:dyDescent="0.35">
      <c r="D83" s="2" t="s">
        <v>2733</v>
      </c>
      <c r="E83" s="1">
        <v>0.592592592592593</v>
      </c>
      <c r="F83" s="1">
        <v>0.46666666666666701</v>
      </c>
      <c r="G83" s="1">
        <v>0.64102564102564097</v>
      </c>
      <c r="H83" s="1">
        <v>0.66666666666666696</v>
      </c>
      <c r="I83" s="1">
        <v>0.55555555555555602</v>
      </c>
      <c r="K83" s="1">
        <v>0.592592592592593</v>
      </c>
      <c r="M83" s="1">
        <v>0.592592592592593</v>
      </c>
    </row>
    <row r="84" spans="2:13" x14ac:dyDescent="0.35">
      <c r="C84" s="2" t="s">
        <v>3324</v>
      </c>
      <c r="D84" s="2" t="s">
        <v>2731</v>
      </c>
      <c r="E84" s="1">
        <v>0.13989637305699501</v>
      </c>
      <c r="F84" s="1">
        <v>0.168421052631579</v>
      </c>
      <c r="G84" s="1">
        <v>0.11224489795918401</v>
      </c>
      <c r="H84" s="1">
        <v>0.21276595744680901</v>
      </c>
      <c r="I84" s="1">
        <v>0.116438356164384</v>
      </c>
      <c r="J84" s="1">
        <v>0.107913669064748</v>
      </c>
      <c r="K84" s="1">
        <v>0.22222222222222199</v>
      </c>
      <c r="M84" s="1">
        <v>0.13989637305699501</v>
      </c>
    </row>
    <row r="85" spans="2:13" x14ac:dyDescent="0.35">
      <c r="D85" s="2" t="s">
        <v>2733</v>
      </c>
      <c r="E85" s="1">
        <v>0.86010362694300502</v>
      </c>
      <c r="F85" s="1">
        <v>0.83157894736842097</v>
      </c>
      <c r="G85" s="1">
        <v>0.88775510204081598</v>
      </c>
      <c r="H85" s="1">
        <v>0.78723404255319196</v>
      </c>
      <c r="I85" s="1">
        <v>0.88356164383561597</v>
      </c>
      <c r="J85" s="1">
        <v>0.89208633093525203</v>
      </c>
      <c r="K85" s="1">
        <v>0.77777777777777801</v>
      </c>
      <c r="M85" s="1">
        <v>0.86010362694300502</v>
      </c>
    </row>
    <row r="86" spans="2:13" x14ac:dyDescent="0.35">
      <c r="B86" s="2" t="s">
        <v>2764</v>
      </c>
      <c r="C86" s="2" t="s">
        <v>2765</v>
      </c>
      <c r="D86" s="2" t="s">
        <v>2762</v>
      </c>
      <c r="E86" s="1">
        <v>0.269035532994924</v>
      </c>
      <c r="F86" s="1">
        <v>0.20202020202020199</v>
      </c>
      <c r="G86" s="1">
        <v>0.33673469387755101</v>
      </c>
      <c r="H86" s="1">
        <v>0.29166666666666702</v>
      </c>
      <c r="I86" s="1">
        <v>0.26174496644295298</v>
      </c>
      <c r="J86" s="1">
        <v>0.27272727272727298</v>
      </c>
      <c r="K86" s="1">
        <v>0.25925925925925902</v>
      </c>
      <c r="M86" s="1">
        <v>0.27461139896373099</v>
      </c>
    </row>
    <row r="87" spans="2:13" x14ac:dyDescent="0.35">
      <c r="D87" s="2" t="s">
        <v>2777</v>
      </c>
      <c r="E87" s="1">
        <v>6.0913705583756299E-2</v>
      </c>
      <c r="F87" s="1">
        <v>0.10101010101010099</v>
      </c>
      <c r="G87" s="1">
        <v>2.04081632653061E-2</v>
      </c>
      <c r="H87" s="1">
        <v>8.3333333333333301E-2</v>
      </c>
      <c r="I87" s="1">
        <v>5.3691275167785199E-2</v>
      </c>
      <c r="J87" s="1">
        <v>7.69230769230769E-2</v>
      </c>
      <c r="K87" s="1">
        <v>1.85185185185185E-2</v>
      </c>
      <c r="M87" s="1">
        <v>6.21761658031088E-2</v>
      </c>
    </row>
    <row r="88" spans="2:13" x14ac:dyDescent="0.35">
      <c r="D88" s="2" t="s">
        <v>2773</v>
      </c>
      <c r="E88" s="1">
        <v>1.01522842639594E-2</v>
      </c>
      <c r="F88" s="1">
        <v>2.02020202020202E-2</v>
      </c>
      <c r="I88" s="1">
        <v>1.34228187919463E-2</v>
      </c>
      <c r="J88" s="1">
        <v>1.3986013986014E-2</v>
      </c>
      <c r="M88" s="1">
        <v>1.03626943005181E-2</v>
      </c>
    </row>
    <row r="89" spans="2:13" x14ac:dyDescent="0.35">
      <c r="D89" s="2" t="s">
        <v>2766</v>
      </c>
      <c r="E89" s="1">
        <v>2.0304568527918801E-2</v>
      </c>
      <c r="F89" s="1">
        <v>4.0404040404040401E-2</v>
      </c>
      <c r="H89" s="1">
        <v>2.0833333333333301E-2</v>
      </c>
      <c r="I89" s="1">
        <v>2.01342281879195E-2</v>
      </c>
      <c r="J89" s="1">
        <v>2.7972027972028E-2</v>
      </c>
      <c r="L89" s="1">
        <v>1</v>
      </c>
    </row>
    <row r="90" spans="2:13" x14ac:dyDescent="0.35">
      <c r="D90" s="2" t="s">
        <v>2775</v>
      </c>
      <c r="E90" s="1">
        <v>5.0761421319797002E-3</v>
      </c>
      <c r="G90" s="1">
        <v>1.02040816326531E-2</v>
      </c>
      <c r="I90" s="1">
        <v>6.7114093959731499E-3</v>
      </c>
      <c r="J90" s="1">
        <v>6.9930069930069904E-3</v>
      </c>
      <c r="M90" s="1">
        <v>5.1813471502590702E-3</v>
      </c>
    </row>
    <row r="91" spans="2:13" x14ac:dyDescent="0.35">
      <c r="D91" s="2" t="s">
        <v>2767</v>
      </c>
      <c r="E91" s="1">
        <v>5.0761421319797002E-3</v>
      </c>
      <c r="G91" s="1">
        <v>1.02040816326531E-2</v>
      </c>
      <c r="I91" s="1">
        <v>6.7114093959731499E-3</v>
      </c>
      <c r="J91" s="1">
        <v>6.9930069930069904E-3</v>
      </c>
      <c r="M91" s="1">
        <v>5.1813471502590702E-3</v>
      </c>
    </row>
    <row r="92" spans="2:13" x14ac:dyDescent="0.35">
      <c r="D92" s="2" t="s">
        <v>2768</v>
      </c>
      <c r="E92" s="1">
        <v>3.0456852791878201E-2</v>
      </c>
      <c r="F92" s="1">
        <v>6.0606060606060601E-2</v>
      </c>
      <c r="I92" s="1">
        <v>4.0268456375838903E-2</v>
      </c>
      <c r="J92" s="1">
        <v>3.4965034965035002E-2</v>
      </c>
      <c r="K92" s="1">
        <v>1.85185185185185E-2</v>
      </c>
      <c r="M92" s="1">
        <v>3.10880829015544E-2</v>
      </c>
    </row>
    <row r="93" spans="2:13" x14ac:dyDescent="0.35">
      <c r="D93" s="2" t="s">
        <v>2769</v>
      </c>
      <c r="E93" s="1">
        <v>1.5228426395939101E-2</v>
      </c>
      <c r="F93" s="1">
        <v>1.01010101010101E-2</v>
      </c>
      <c r="G93" s="1">
        <v>2.04081632653061E-2</v>
      </c>
      <c r="I93" s="1">
        <v>2.01342281879195E-2</v>
      </c>
      <c r="J93" s="1">
        <v>1.3986013986014E-2</v>
      </c>
      <c r="K93" s="1">
        <v>1.85185185185185E-2</v>
      </c>
      <c r="M93" s="1">
        <v>1.55440414507772E-2</v>
      </c>
    </row>
    <row r="94" spans="2:13" x14ac:dyDescent="0.35">
      <c r="D94" s="2" t="s">
        <v>2770</v>
      </c>
      <c r="E94" s="1">
        <v>4.5685279187817299E-2</v>
      </c>
      <c r="F94" s="1">
        <v>5.0505050505050497E-2</v>
      </c>
      <c r="G94" s="1">
        <v>4.08163265306122E-2</v>
      </c>
      <c r="H94" s="1">
        <v>2.0833333333333301E-2</v>
      </c>
      <c r="I94" s="1">
        <v>5.3691275167785199E-2</v>
      </c>
      <c r="J94" s="1">
        <v>5.5944055944055902E-2</v>
      </c>
      <c r="K94" s="1">
        <v>1.85185185185185E-2</v>
      </c>
      <c r="M94" s="1">
        <v>4.6632124352331598E-2</v>
      </c>
    </row>
    <row r="95" spans="2:13" x14ac:dyDescent="0.35">
      <c r="D95" s="2" t="s">
        <v>2771</v>
      </c>
      <c r="E95" s="1">
        <v>1.5228426395939101E-2</v>
      </c>
      <c r="F95" s="1">
        <v>2.02020202020202E-2</v>
      </c>
      <c r="G95" s="1">
        <v>1.02040816326531E-2</v>
      </c>
      <c r="H95" s="1">
        <v>2.0833333333333301E-2</v>
      </c>
      <c r="I95" s="1">
        <v>1.34228187919463E-2</v>
      </c>
      <c r="J95" s="1">
        <v>1.3986013986014E-2</v>
      </c>
      <c r="K95" s="1">
        <v>1.85185185185185E-2</v>
      </c>
      <c r="M95" s="1">
        <v>1.55440414507772E-2</v>
      </c>
    </row>
    <row r="96" spans="2:13" x14ac:dyDescent="0.35">
      <c r="D96" s="2" t="s">
        <v>2772</v>
      </c>
      <c r="E96" s="1">
        <v>0.487309644670051</v>
      </c>
      <c r="F96" s="1">
        <v>0.43434343434343398</v>
      </c>
      <c r="G96" s="1">
        <v>0.54081632653061196</v>
      </c>
      <c r="H96" s="1">
        <v>0.54166666666666696</v>
      </c>
      <c r="I96" s="1">
        <v>0.46979865771812102</v>
      </c>
      <c r="J96" s="1">
        <v>0.44055944055944102</v>
      </c>
      <c r="K96" s="1">
        <v>0.61111111111111105</v>
      </c>
      <c r="M96" s="1">
        <v>0.49740932642487001</v>
      </c>
    </row>
    <row r="97" spans="3:13" x14ac:dyDescent="0.35">
      <c r="D97" s="2" t="s">
        <v>2774</v>
      </c>
      <c r="E97" s="1">
        <v>3.0456852791878201E-2</v>
      </c>
      <c r="F97" s="1">
        <v>5.0505050505050497E-2</v>
      </c>
      <c r="G97" s="1">
        <v>1.02040816326531E-2</v>
      </c>
      <c r="I97" s="1">
        <v>4.0268456375838903E-2</v>
      </c>
      <c r="J97" s="1">
        <v>2.7972027972028E-2</v>
      </c>
      <c r="K97" s="1">
        <v>3.7037037037037E-2</v>
      </c>
      <c r="M97" s="1">
        <v>3.10880829015544E-2</v>
      </c>
    </row>
    <row r="98" spans="3:13" x14ac:dyDescent="0.35">
      <c r="D98" s="2" t="s">
        <v>2776</v>
      </c>
      <c r="E98" s="1">
        <v>5.0761421319797002E-3</v>
      </c>
      <c r="F98" s="1">
        <v>1.01010101010101E-2</v>
      </c>
      <c r="H98" s="1">
        <v>2.0833333333333301E-2</v>
      </c>
      <c r="J98" s="1">
        <v>6.9930069930069904E-3</v>
      </c>
      <c r="M98" s="1">
        <v>5.1813471502590702E-3</v>
      </c>
    </row>
    <row r="99" spans="3:13" x14ac:dyDescent="0.35">
      <c r="C99" s="2" t="s">
        <v>2779</v>
      </c>
      <c r="D99" s="2" t="s">
        <v>2762</v>
      </c>
      <c r="E99" s="1">
        <v>0.181347150259067</v>
      </c>
      <c r="F99" s="1">
        <v>7.3684210526315796E-2</v>
      </c>
      <c r="G99" s="1">
        <v>0.28571428571428598</v>
      </c>
      <c r="H99" s="1">
        <v>0.23404255319148901</v>
      </c>
      <c r="I99" s="1">
        <v>0.164383561643836</v>
      </c>
      <c r="J99" s="1">
        <v>0.15827338129496399</v>
      </c>
      <c r="K99" s="1">
        <v>0.240740740740741</v>
      </c>
      <c r="M99" s="1">
        <v>0.181347150259067</v>
      </c>
    </row>
    <row r="100" spans="3:13" x14ac:dyDescent="0.35">
      <c r="D100" s="2" t="s">
        <v>2777</v>
      </c>
      <c r="E100" s="1">
        <v>0.176165803108808</v>
      </c>
      <c r="F100" s="1">
        <v>0.18947368421052599</v>
      </c>
      <c r="G100" s="1">
        <v>0.16326530612244899</v>
      </c>
      <c r="H100" s="1">
        <v>0.10638297872340401</v>
      </c>
      <c r="I100" s="1">
        <v>0.198630136986301</v>
      </c>
      <c r="J100" s="1">
        <v>0.17266187050359699</v>
      </c>
      <c r="K100" s="1">
        <v>0.18518518518518501</v>
      </c>
      <c r="M100" s="1">
        <v>0.176165803108808</v>
      </c>
    </row>
    <row r="101" spans="3:13" x14ac:dyDescent="0.35">
      <c r="D101" s="2" t="s">
        <v>2773</v>
      </c>
      <c r="E101" s="1">
        <v>5.1813471502590702E-3</v>
      </c>
      <c r="G101" s="1">
        <v>1.02040816326531E-2</v>
      </c>
      <c r="I101" s="1">
        <v>6.8493150684931503E-3</v>
      </c>
      <c r="J101" s="1">
        <v>7.1942446043165497E-3</v>
      </c>
      <c r="M101" s="1">
        <v>5.1813471502590702E-3</v>
      </c>
    </row>
    <row r="102" spans="3:13" x14ac:dyDescent="0.35">
      <c r="D102" s="2" t="s">
        <v>2766</v>
      </c>
      <c r="E102" s="1">
        <v>3.10880829015544E-2</v>
      </c>
      <c r="F102" s="1">
        <v>6.3157894736842093E-2</v>
      </c>
      <c r="I102" s="1">
        <v>4.1095890410958902E-2</v>
      </c>
      <c r="J102" s="1">
        <v>4.3165467625899297E-2</v>
      </c>
      <c r="M102" s="1">
        <v>3.10880829015544E-2</v>
      </c>
    </row>
    <row r="103" spans="3:13" x14ac:dyDescent="0.35">
      <c r="D103" s="2" t="s">
        <v>2775</v>
      </c>
      <c r="E103" s="1">
        <v>5.1813471502590702E-3</v>
      </c>
      <c r="F103" s="1">
        <v>1.05263157894737E-2</v>
      </c>
      <c r="H103" s="1">
        <v>2.1276595744680899E-2</v>
      </c>
      <c r="J103" s="1">
        <v>7.1942446043165497E-3</v>
      </c>
      <c r="M103" s="1">
        <v>5.1813471502590702E-3</v>
      </c>
    </row>
    <row r="104" spans="3:13" x14ac:dyDescent="0.35">
      <c r="D104" s="2" t="s">
        <v>2767</v>
      </c>
      <c r="E104" s="1">
        <v>2.59067357512953E-2</v>
      </c>
      <c r="F104" s="1">
        <v>4.2105263157894701E-2</v>
      </c>
      <c r="G104" s="1">
        <v>1.02040816326531E-2</v>
      </c>
      <c r="H104" s="1">
        <v>6.3829787234042507E-2</v>
      </c>
      <c r="I104" s="1">
        <v>1.3698630136986301E-2</v>
      </c>
      <c r="J104" s="1">
        <v>1.4388489208633099E-2</v>
      </c>
      <c r="K104" s="1">
        <v>5.5555555555555601E-2</v>
      </c>
      <c r="M104" s="1">
        <v>2.59067357512953E-2</v>
      </c>
    </row>
    <row r="105" spans="3:13" x14ac:dyDescent="0.35">
      <c r="D105" s="2" t="s">
        <v>2768</v>
      </c>
      <c r="E105" s="1">
        <v>4.6632124352331598E-2</v>
      </c>
      <c r="F105" s="1">
        <v>5.2631578947368397E-2</v>
      </c>
      <c r="G105" s="1">
        <v>4.08163265306122E-2</v>
      </c>
      <c r="H105" s="1">
        <v>4.2553191489361701E-2</v>
      </c>
      <c r="I105" s="1">
        <v>4.7945205479452101E-2</v>
      </c>
      <c r="J105" s="1">
        <v>5.0359712230215799E-2</v>
      </c>
      <c r="K105" s="1">
        <v>3.7037037037037E-2</v>
      </c>
      <c r="M105" s="1">
        <v>4.6632124352331598E-2</v>
      </c>
    </row>
    <row r="106" spans="3:13" x14ac:dyDescent="0.35">
      <c r="D106" s="2" t="s">
        <v>2769</v>
      </c>
      <c r="E106" s="1">
        <v>2.0725388601036301E-2</v>
      </c>
      <c r="F106" s="1">
        <v>1.05263157894737E-2</v>
      </c>
      <c r="G106" s="1">
        <v>3.06122448979592E-2</v>
      </c>
      <c r="H106" s="1">
        <v>2.1276595744680899E-2</v>
      </c>
      <c r="I106" s="1">
        <v>2.0547945205479499E-2</v>
      </c>
      <c r="J106" s="1">
        <v>2.15827338129496E-2</v>
      </c>
      <c r="K106" s="1">
        <v>1.85185185185185E-2</v>
      </c>
      <c r="M106" s="1">
        <v>2.0725388601036301E-2</v>
      </c>
    </row>
    <row r="107" spans="3:13" x14ac:dyDescent="0.35">
      <c r="D107" s="2" t="s">
        <v>2770</v>
      </c>
      <c r="E107" s="1">
        <v>5.6994818652849701E-2</v>
      </c>
      <c r="F107" s="1">
        <v>0.115789473684211</v>
      </c>
      <c r="H107" s="1">
        <v>4.2553191489361701E-2</v>
      </c>
      <c r="I107" s="1">
        <v>6.1643835616438401E-2</v>
      </c>
      <c r="J107" s="1">
        <v>5.7553956834532398E-2</v>
      </c>
      <c r="K107" s="1">
        <v>5.5555555555555601E-2</v>
      </c>
      <c r="M107" s="1">
        <v>5.6994818652849701E-2</v>
      </c>
    </row>
    <row r="108" spans="3:13" x14ac:dyDescent="0.35">
      <c r="D108" s="2" t="s">
        <v>2771</v>
      </c>
      <c r="E108" s="1">
        <v>2.0725388601036301E-2</v>
      </c>
      <c r="F108" s="1">
        <v>3.1578947368421102E-2</v>
      </c>
      <c r="G108" s="1">
        <v>1.02040816326531E-2</v>
      </c>
      <c r="H108" s="1">
        <v>4.2553191489361701E-2</v>
      </c>
      <c r="I108" s="1">
        <v>1.3698630136986301E-2</v>
      </c>
      <c r="J108" s="1">
        <v>1.4388489208633099E-2</v>
      </c>
      <c r="K108" s="1">
        <v>3.7037037037037E-2</v>
      </c>
      <c r="M108" s="1">
        <v>2.0725388601036301E-2</v>
      </c>
    </row>
    <row r="109" spans="3:13" x14ac:dyDescent="0.35">
      <c r="D109" s="2" t="s">
        <v>2772</v>
      </c>
      <c r="E109" s="1">
        <v>0.27979274611399002</v>
      </c>
      <c r="F109" s="1">
        <v>0.2</v>
      </c>
      <c r="G109" s="1">
        <v>0.35714285714285698</v>
      </c>
      <c r="H109" s="1">
        <v>0.319148936170213</v>
      </c>
      <c r="I109" s="1">
        <v>0.267123287671233</v>
      </c>
      <c r="J109" s="1">
        <v>0.27338129496402902</v>
      </c>
      <c r="K109" s="1">
        <v>0.296296296296296</v>
      </c>
      <c r="M109" s="1">
        <v>0.27979274611399002</v>
      </c>
    </row>
    <row r="110" spans="3:13" x14ac:dyDescent="0.35">
      <c r="D110" s="2" t="s">
        <v>2774</v>
      </c>
      <c r="E110" s="1">
        <v>0.14507772020725401</v>
      </c>
      <c r="F110" s="1">
        <v>0.21052631578947401</v>
      </c>
      <c r="G110" s="1">
        <v>8.1632653061224497E-2</v>
      </c>
      <c r="H110" s="1">
        <v>0.10638297872340401</v>
      </c>
      <c r="I110" s="1">
        <v>0.15753424657534201</v>
      </c>
      <c r="J110" s="1">
        <v>0.17266187050359699</v>
      </c>
      <c r="K110" s="1">
        <v>7.4074074074074098E-2</v>
      </c>
      <c r="M110" s="1">
        <v>0.14507772020725401</v>
      </c>
    </row>
    <row r="111" spans="3:13" x14ac:dyDescent="0.35">
      <c r="D111" s="2" t="s">
        <v>2776</v>
      </c>
      <c r="E111" s="1">
        <v>5.1813471502590702E-3</v>
      </c>
      <c r="G111" s="1">
        <v>1.02040816326531E-2</v>
      </c>
      <c r="I111" s="1">
        <v>6.8493150684931503E-3</v>
      </c>
      <c r="J111" s="1">
        <v>7.1942446043165497E-3</v>
      </c>
      <c r="M111" s="1">
        <v>5.1813471502590702E-3</v>
      </c>
    </row>
    <row r="112" spans="3:13" x14ac:dyDescent="0.35">
      <c r="C112" s="2" t="s">
        <v>2781</v>
      </c>
      <c r="D112" s="2" t="s">
        <v>2762</v>
      </c>
      <c r="E112" s="1">
        <v>7.4866310160427801E-2</v>
      </c>
      <c r="F112" s="1">
        <v>7.8651685393258397E-2</v>
      </c>
      <c r="G112" s="1">
        <v>7.1428571428571397E-2</v>
      </c>
      <c r="H112" s="1">
        <v>6.3829787234042507E-2</v>
      </c>
      <c r="I112" s="1">
        <v>7.8571428571428598E-2</v>
      </c>
      <c r="J112" s="1">
        <v>6.7669172932330796E-2</v>
      </c>
      <c r="K112" s="1">
        <v>9.2592592592592601E-2</v>
      </c>
      <c r="M112" s="1">
        <v>7.4866310160427801E-2</v>
      </c>
    </row>
    <row r="113" spans="2:13" x14ac:dyDescent="0.35">
      <c r="D113" s="2" t="s">
        <v>2777</v>
      </c>
      <c r="E113" s="1">
        <v>0.14438502673796799</v>
      </c>
      <c r="F113" s="1">
        <v>8.98876404494382E-2</v>
      </c>
      <c r="G113" s="1">
        <v>0.19387755102040799</v>
      </c>
      <c r="H113" s="1">
        <v>0.21276595744680901</v>
      </c>
      <c r="I113" s="1">
        <v>0.121428571428571</v>
      </c>
      <c r="J113" s="1">
        <v>0.13533834586466201</v>
      </c>
      <c r="K113" s="1">
        <v>0.16666666666666699</v>
      </c>
      <c r="M113" s="1">
        <v>0.14438502673796799</v>
      </c>
    </row>
    <row r="114" spans="2:13" x14ac:dyDescent="0.35">
      <c r="D114" s="2" t="s">
        <v>2773</v>
      </c>
      <c r="E114" s="1">
        <v>5.3475935828877002E-3</v>
      </c>
      <c r="F114" s="1">
        <v>1.1235955056179799E-2</v>
      </c>
      <c r="I114" s="1">
        <v>7.14285714285714E-3</v>
      </c>
      <c r="J114" s="1">
        <v>7.5187969924812E-3</v>
      </c>
      <c r="M114" s="1">
        <v>5.3475935828877002E-3</v>
      </c>
    </row>
    <row r="115" spans="2:13" x14ac:dyDescent="0.35">
      <c r="D115" s="2" t="s">
        <v>2766</v>
      </c>
      <c r="E115" s="1">
        <v>9.0909090909090898E-2</v>
      </c>
      <c r="F115" s="1">
        <v>0.123595505617978</v>
      </c>
      <c r="G115" s="1">
        <v>6.1224489795918401E-2</v>
      </c>
      <c r="H115" s="1">
        <v>4.2553191489361701E-2</v>
      </c>
      <c r="I115" s="1">
        <v>0.107142857142857</v>
      </c>
      <c r="J115" s="1">
        <v>9.0225563909774403E-2</v>
      </c>
      <c r="K115" s="1">
        <v>9.2592592592592601E-2</v>
      </c>
      <c r="M115" s="1">
        <v>9.0909090909090898E-2</v>
      </c>
    </row>
    <row r="116" spans="2:13" x14ac:dyDescent="0.35">
      <c r="D116" s="2" t="s">
        <v>2767</v>
      </c>
      <c r="E116" s="1">
        <v>0.10695187165775399</v>
      </c>
      <c r="F116" s="1">
        <v>7.8651685393258397E-2</v>
      </c>
      <c r="G116" s="1">
        <v>0.13265306122449</v>
      </c>
      <c r="H116" s="1">
        <v>6.3829787234042507E-2</v>
      </c>
      <c r="I116" s="1">
        <v>0.121428571428571</v>
      </c>
      <c r="J116" s="1">
        <v>9.0225563909774403E-2</v>
      </c>
      <c r="K116" s="1">
        <v>0.148148148148148</v>
      </c>
      <c r="M116" s="1">
        <v>0.10695187165775399</v>
      </c>
    </row>
    <row r="117" spans="2:13" x14ac:dyDescent="0.35">
      <c r="D117" s="2" t="s">
        <v>2768</v>
      </c>
      <c r="E117" s="1">
        <v>4.8128342245989303E-2</v>
      </c>
      <c r="F117" s="1">
        <v>4.49438202247191E-2</v>
      </c>
      <c r="G117" s="1">
        <v>5.10204081632653E-2</v>
      </c>
      <c r="H117" s="1">
        <v>4.2553191489361701E-2</v>
      </c>
      <c r="I117" s="1">
        <v>0.05</v>
      </c>
      <c r="J117" s="1">
        <v>6.01503759398496E-2</v>
      </c>
      <c r="K117" s="1">
        <v>1.85185185185185E-2</v>
      </c>
      <c r="M117" s="1">
        <v>4.8128342245989303E-2</v>
      </c>
    </row>
    <row r="118" spans="2:13" x14ac:dyDescent="0.35">
      <c r="D118" s="2" t="s">
        <v>2769</v>
      </c>
      <c r="E118" s="1">
        <v>0.10695187165775399</v>
      </c>
      <c r="F118" s="1">
        <v>0.15730337078651699</v>
      </c>
      <c r="G118" s="1">
        <v>6.1224489795918401E-2</v>
      </c>
      <c r="H118" s="1">
        <v>0.12765957446808501</v>
      </c>
      <c r="I118" s="1">
        <v>0.1</v>
      </c>
      <c r="J118" s="1">
        <v>0.105263157894737</v>
      </c>
      <c r="K118" s="1">
        <v>0.11111111111111099</v>
      </c>
      <c r="M118" s="1">
        <v>0.10695187165775399</v>
      </c>
    </row>
    <row r="119" spans="2:13" x14ac:dyDescent="0.35">
      <c r="D119" s="2" t="s">
        <v>2770</v>
      </c>
      <c r="E119" s="1">
        <v>5.8823529411764698E-2</v>
      </c>
      <c r="F119" s="1">
        <v>7.8651685393258397E-2</v>
      </c>
      <c r="G119" s="1">
        <v>4.08163265306122E-2</v>
      </c>
      <c r="H119" s="1">
        <v>8.5106382978723402E-2</v>
      </c>
      <c r="I119" s="1">
        <v>0.05</v>
      </c>
      <c r="J119" s="1">
        <v>6.7669172932330796E-2</v>
      </c>
      <c r="K119" s="1">
        <v>3.7037037037037E-2</v>
      </c>
      <c r="M119" s="1">
        <v>5.8823529411764698E-2</v>
      </c>
    </row>
    <row r="120" spans="2:13" x14ac:dyDescent="0.35">
      <c r="D120" s="2" t="s">
        <v>2771</v>
      </c>
      <c r="E120" s="1">
        <v>3.20855614973262E-2</v>
      </c>
      <c r="F120" s="1">
        <v>4.49438202247191E-2</v>
      </c>
      <c r="G120" s="1">
        <v>2.04081632653061E-2</v>
      </c>
      <c r="I120" s="1">
        <v>4.2857142857142899E-2</v>
      </c>
      <c r="J120" s="1">
        <v>3.7593984962405999E-2</v>
      </c>
      <c r="K120" s="1">
        <v>1.85185185185185E-2</v>
      </c>
      <c r="M120" s="1">
        <v>3.20855614973262E-2</v>
      </c>
    </row>
    <row r="121" spans="2:13" x14ac:dyDescent="0.35">
      <c r="D121" s="2" t="s">
        <v>2772</v>
      </c>
      <c r="E121" s="1">
        <v>5.8823529411764698E-2</v>
      </c>
      <c r="F121" s="1">
        <v>7.8651685393258397E-2</v>
      </c>
      <c r="G121" s="1">
        <v>4.08163265306122E-2</v>
      </c>
      <c r="H121" s="1">
        <v>4.2553191489361701E-2</v>
      </c>
      <c r="I121" s="1">
        <v>6.4285714285714293E-2</v>
      </c>
      <c r="J121" s="1">
        <v>6.7669172932330796E-2</v>
      </c>
      <c r="K121" s="1">
        <v>3.7037037037037E-2</v>
      </c>
      <c r="M121" s="1">
        <v>5.8823529411764698E-2</v>
      </c>
    </row>
    <row r="122" spans="2:13" x14ac:dyDescent="0.35">
      <c r="D122" s="2" t="s">
        <v>2774</v>
      </c>
      <c r="E122" s="1">
        <v>0.26737967914438499</v>
      </c>
      <c r="F122" s="1">
        <v>0.213483146067416</v>
      </c>
      <c r="G122" s="1">
        <v>0.31632653061224503</v>
      </c>
      <c r="H122" s="1">
        <v>0.319148936170213</v>
      </c>
      <c r="I122" s="1">
        <v>0.25</v>
      </c>
      <c r="J122" s="1">
        <v>0.27067669172932302</v>
      </c>
      <c r="K122" s="1">
        <v>0.25925925925925902</v>
      </c>
      <c r="M122" s="1">
        <v>0.26737967914438499</v>
      </c>
    </row>
    <row r="123" spans="2:13" x14ac:dyDescent="0.35">
      <c r="D123" s="2" t="s">
        <v>2776</v>
      </c>
      <c r="E123" s="1">
        <v>5.3475935828877002E-3</v>
      </c>
      <c r="G123" s="1">
        <v>1.02040816326531E-2</v>
      </c>
      <c r="I123" s="1">
        <v>7.14285714285714E-3</v>
      </c>
      <c r="K123" s="1">
        <v>1.85185185185185E-2</v>
      </c>
      <c r="M123" s="1">
        <v>5.3475935828877002E-3</v>
      </c>
    </row>
    <row r="124" spans="2:13" x14ac:dyDescent="0.35">
      <c r="B124" s="2" t="s">
        <v>2783</v>
      </c>
      <c r="C124" s="2" t="s">
        <v>2784</v>
      </c>
      <c r="D124" s="2" t="s">
        <v>2731</v>
      </c>
      <c r="E124" s="1">
        <v>0.88235294117647101</v>
      </c>
      <c r="F124" s="1">
        <v>0.97058823529411797</v>
      </c>
      <c r="G124" s="1">
        <v>0.83823529411764697</v>
      </c>
      <c r="H124" s="1">
        <v>0.89285714285714302</v>
      </c>
      <c r="I124" s="1">
        <v>0.87837837837837796</v>
      </c>
      <c r="J124" s="1">
        <v>1</v>
      </c>
      <c r="K124" s="1">
        <v>0.625</v>
      </c>
      <c r="M124" s="1">
        <v>0.88235294117647101</v>
      </c>
    </row>
    <row r="125" spans="2:13" x14ac:dyDescent="0.35">
      <c r="D125" s="2" t="s">
        <v>2733</v>
      </c>
      <c r="E125" s="1">
        <v>0.11764705882352899</v>
      </c>
      <c r="F125" s="1">
        <v>2.9411764705882401E-2</v>
      </c>
      <c r="G125" s="1">
        <v>0.161764705882353</v>
      </c>
      <c r="H125" s="1">
        <v>0.107142857142857</v>
      </c>
      <c r="I125" s="1">
        <v>0.121621621621622</v>
      </c>
      <c r="K125" s="1">
        <v>0.375</v>
      </c>
      <c r="M125" s="1">
        <v>0.11764705882352899</v>
      </c>
    </row>
    <row r="126" spans="2:13" x14ac:dyDescent="0.35">
      <c r="C126" s="2" t="s">
        <v>2788</v>
      </c>
      <c r="D126" s="2" t="s">
        <v>2794</v>
      </c>
      <c r="E126" s="1">
        <v>5.5555555555555601E-2</v>
      </c>
      <c r="F126" s="1">
        <v>3.03030303030303E-2</v>
      </c>
      <c r="G126" s="1">
        <v>7.0175438596491196E-2</v>
      </c>
      <c r="H126" s="1">
        <v>0.04</v>
      </c>
      <c r="I126" s="1">
        <v>6.15384615384615E-2</v>
      </c>
      <c r="J126" s="1">
        <v>4.2857142857142899E-2</v>
      </c>
      <c r="K126" s="1">
        <v>0.1</v>
      </c>
      <c r="M126" s="1">
        <v>5.5555555555555601E-2</v>
      </c>
    </row>
    <row r="127" spans="2:13" x14ac:dyDescent="0.35">
      <c r="D127" s="2" t="s">
        <v>2791</v>
      </c>
      <c r="E127" s="1">
        <v>7.7777777777777807E-2</v>
      </c>
      <c r="F127" s="1">
        <v>6.0606060606060601E-2</v>
      </c>
      <c r="G127" s="1">
        <v>8.7719298245614002E-2</v>
      </c>
      <c r="H127" s="1">
        <v>0.08</v>
      </c>
      <c r="I127" s="1">
        <v>7.69230769230769E-2</v>
      </c>
      <c r="J127" s="1">
        <v>8.5714285714285701E-2</v>
      </c>
      <c r="K127" s="1">
        <v>0.05</v>
      </c>
      <c r="M127" s="1">
        <v>7.7777777777777807E-2</v>
      </c>
    </row>
    <row r="128" spans="2:13" x14ac:dyDescent="0.35">
      <c r="D128" s="2" t="s">
        <v>2787</v>
      </c>
      <c r="E128" s="1">
        <v>0.25555555555555598</v>
      </c>
      <c r="F128" s="1">
        <v>0.24242424242424199</v>
      </c>
      <c r="G128" s="1">
        <v>0.26315789473684198</v>
      </c>
      <c r="H128" s="1">
        <v>0.2</v>
      </c>
      <c r="I128" s="1">
        <v>0.27692307692307699</v>
      </c>
      <c r="J128" s="1">
        <v>0.27142857142857102</v>
      </c>
      <c r="K128" s="1">
        <v>0.2</v>
      </c>
      <c r="M128" s="1">
        <v>0.25555555555555598</v>
      </c>
    </row>
    <row r="129" spans="3:13" x14ac:dyDescent="0.35">
      <c r="D129" s="2" t="s">
        <v>2789</v>
      </c>
      <c r="E129" s="1">
        <v>0.46666666666666701</v>
      </c>
      <c r="F129" s="1">
        <v>0.48484848484848497</v>
      </c>
      <c r="G129" s="1">
        <v>0.45614035087719301</v>
      </c>
      <c r="H129" s="1">
        <v>0.4</v>
      </c>
      <c r="I129" s="1">
        <v>0.492307692307692</v>
      </c>
      <c r="J129" s="1">
        <v>0.442857142857143</v>
      </c>
      <c r="K129" s="1">
        <v>0.55000000000000004</v>
      </c>
      <c r="M129" s="1">
        <v>0.46666666666666701</v>
      </c>
    </row>
    <row r="130" spans="3:13" x14ac:dyDescent="0.35">
      <c r="D130" s="2" t="s">
        <v>2796</v>
      </c>
      <c r="E130" s="1">
        <v>0.1</v>
      </c>
      <c r="F130" s="1">
        <v>3.03030303030303E-2</v>
      </c>
      <c r="G130" s="1">
        <v>0.140350877192982</v>
      </c>
      <c r="H130" s="1">
        <v>0.24</v>
      </c>
      <c r="I130" s="1">
        <v>4.6153846153846198E-2</v>
      </c>
      <c r="J130" s="1">
        <v>0.1</v>
      </c>
      <c r="K130" s="1">
        <v>0.1</v>
      </c>
      <c r="M130" s="1">
        <v>0.1</v>
      </c>
    </row>
    <row r="131" spans="3:13" x14ac:dyDescent="0.35">
      <c r="D131" s="2" t="s">
        <v>2795</v>
      </c>
      <c r="E131" s="1">
        <v>2.2222222222222199E-2</v>
      </c>
      <c r="F131" s="1">
        <v>6.0606060606060601E-2</v>
      </c>
      <c r="I131" s="1">
        <v>3.0769230769230799E-2</v>
      </c>
      <c r="J131" s="1">
        <v>2.8571428571428598E-2</v>
      </c>
      <c r="M131" s="1">
        <v>2.2222222222222199E-2</v>
      </c>
    </row>
    <row r="132" spans="3:13" x14ac:dyDescent="0.35">
      <c r="D132" s="2" t="s">
        <v>2792</v>
      </c>
      <c r="E132" s="1">
        <v>0.41111111111111098</v>
      </c>
      <c r="F132" s="1">
        <v>0.30303030303030298</v>
      </c>
      <c r="G132" s="1">
        <v>0.47368421052631599</v>
      </c>
      <c r="H132" s="1">
        <v>0.28000000000000003</v>
      </c>
      <c r="I132" s="1">
        <v>0.46153846153846201</v>
      </c>
      <c r="J132" s="1">
        <v>0.42857142857142899</v>
      </c>
      <c r="K132" s="1">
        <v>0.35</v>
      </c>
      <c r="M132" s="1">
        <v>0.41111111111111098</v>
      </c>
    </row>
    <row r="133" spans="3:13" x14ac:dyDescent="0.35">
      <c r="D133" s="2" t="s">
        <v>2793</v>
      </c>
      <c r="E133" s="1">
        <v>0.25555555555555598</v>
      </c>
      <c r="F133" s="1">
        <v>0.39393939393939398</v>
      </c>
      <c r="G133" s="1">
        <v>0.175438596491228</v>
      </c>
      <c r="H133" s="1">
        <v>0.24</v>
      </c>
      <c r="I133" s="1">
        <v>0.261538461538462</v>
      </c>
      <c r="J133" s="1">
        <v>0.24285714285714299</v>
      </c>
      <c r="K133" s="1">
        <v>0.3</v>
      </c>
      <c r="M133" s="1">
        <v>0.25555555555555598</v>
      </c>
    </row>
    <row r="134" spans="3:13" x14ac:dyDescent="0.35">
      <c r="C134" s="2" t="s">
        <v>2798</v>
      </c>
      <c r="D134" s="2" t="s">
        <v>2787</v>
      </c>
      <c r="E134" s="1">
        <v>0.16666666666666699</v>
      </c>
      <c r="G134" s="1">
        <v>0.18181818181818199</v>
      </c>
      <c r="I134" s="1">
        <v>0.22222222222222199</v>
      </c>
      <c r="K134" s="1">
        <v>0.16666666666666699</v>
      </c>
      <c r="M134" s="1">
        <v>0.16666666666666699</v>
      </c>
    </row>
    <row r="135" spans="3:13" x14ac:dyDescent="0.35">
      <c r="D135" s="2" t="s">
        <v>2789</v>
      </c>
      <c r="E135" s="1">
        <v>0.16666666666666699</v>
      </c>
      <c r="G135" s="1">
        <v>0.18181818181818199</v>
      </c>
      <c r="I135" s="1">
        <v>0.22222222222222199</v>
      </c>
      <c r="K135" s="1">
        <v>0.16666666666666699</v>
      </c>
      <c r="M135" s="1">
        <v>0.16666666666666699</v>
      </c>
    </row>
    <row r="136" spans="3:13" x14ac:dyDescent="0.35">
      <c r="D136" s="2" t="s">
        <v>2792</v>
      </c>
      <c r="E136" s="1">
        <v>0.5</v>
      </c>
      <c r="F136" s="1">
        <v>1</v>
      </c>
      <c r="G136" s="1">
        <v>0.45454545454545497</v>
      </c>
      <c r="H136" s="1">
        <v>1</v>
      </c>
      <c r="I136" s="1">
        <v>0.33333333333333298</v>
      </c>
      <c r="K136" s="1">
        <v>0.5</v>
      </c>
      <c r="M136" s="1">
        <v>0.5</v>
      </c>
    </row>
    <row r="137" spans="3:13" x14ac:dyDescent="0.35">
      <c r="D137" s="2" t="s">
        <v>2793</v>
      </c>
      <c r="E137" s="1">
        <v>0.16666666666666699</v>
      </c>
      <c r="G137" s="1">
        <v>0.18181818181818199</v>
      </c>
      <c r="I137" s="1">
        <v>0.22222222222222199</v>
      </c>
      <c r="K137" s="1">
        <v>0.16666666666666699</v>
      </c>
      <c r="M137" s="1">
        <v>0.16666666666666699</v>
      </c>
    </row>
    <row r="138" spans="3:13" x14ac:dyDescent="0.35">
      <c r="C138" s="2" t="s">
        <v>2810</v>
      </c>
      <c r="D138" s="2" t="s">
        <v>2814</v>
      </c>
      <c r="E138" s="1">
        <v>0.25</v>
      </c>
      <c r="G138" s="1">
        <v>0.27272727272727298</v>
      </c>
      <c r="I138" s="1">
        <v>0.33333333333333298</v>
      </c>
      <c r="K138" s="1">
        <v>0.25</v>
      </c>
      <c r="M138" s="1">
        <v>0.25</v>
      </c>
    </row>
    <row r="139" spans="3:13" x14ac:dyDescent="0.35">
      <c r="D139" s="2" t="s">
        <v>2812</v>
      </c>
      <c r="E139" s="1">
        <v>0.5</v>
      </c>
      <c r="G139" s="1">
        <v>0.54545454545454497</v>
      </c>
      <c r="H139" s="1">
        <v>1</v>
      </c>
      <c r="I139" s="1">
        <v>0.33333333333333298</v>
      </c>
      <c r="K139" s="1">
        <v>0.5</v>
      </c>
      <c r="M139" s="1">
        <v>0.5</v>
      </c>
    </row>
    <row r="140" spans="3:13" x14ac:dyDescent="0.35">
      <c r="D140" s="2" t="s">
        <v>2811</v>
      </c>
      <c r="E140" s="1">
        <v>0.16666666666666699</v>
      </c>
      <c r="G140" s="1">
        <v>0.18181818181818199</v>
      </c>
      <c r="I140" s="1">
        <v>0.22222222222222199</v>
      </c>
      <c r="K140" s="1">
        <v>0.16666666666666699</v>
      </c>
      <c r="M140" s="1">
        <v>0.16666666666666699</v>
      </c>
    </row>
    <row r="141" spans="3:13" x14ac:dyDescent="0.35">
      <c r="D141" s="2" t="s">
        <v>2809</v>
      </c>
      <c r="E141" s="1">
        <v>8.3333333333333301E-2</v>
      </c>
      <c r="F141" s="1">
        <v>1</v>
      </c>
      <c r="I141" s="1">
        <v>0.11111111111111099</v>
      </c>
      <c r="K141" s="1">
        <v>8.3333333333333301E-2</v>
      </c>
      <c r="M141" s="1">
        <v>8.3333333333333301E-2</v>
      </c>
    </row>
    <row r="142" spans="3:13" x14ac:dyDescent="0.35">
      <c r="D142" s="2" t="s">
        <v>2813</v>
      </c>
      <c r="E142" s="1">
        <v>8.3333333333333301E-2</v>
      </c>
      <c r="G142" s="1">
        <v>9.0909090909090898E-2</v>
      </c>
      <c r="I142" s="1">
        <v>0.11111111111111099</v>
      </c>
      <c r="K142" s="1">
        <v>8.3333333333333301E-2</v>
      </c>
      <c r="M142" s="1">
        <v>8.3333333333333301E-2</v>
      </c>
    </row>
    <row r="143" spans="3:13" x14ac:dyDescent="0.35">
      <c r="C143" s="2" t="s">
        <v>2816</v>
      </c>
      <c r="D143" s="2" t="s">
        <v>2791</v>
      </c>
      <c r="E143" s="1">
        <v>1</v>
      </c>
      <c r="F143" s="1">
        <v>1</v>
      </c>
      <c r="I143" s="1">
        <v>1</v>
      </c>
      <c r="K143" s="1">
        <v>1</v>
      </c>
      <c r="M143" s="1">
        <v>1</v>
      </c>
    </row>
    <row r="144" spans="3:13" x14ac:dyDescent="0.35">
      <c r="D144" s="2" t="s">
        <v>2787</v>
      </c>
      <c r="E144" s="1">
        <v>1</v>
      </c>
      <c r="F144" s="1">
        <v>1</v>
      </c>
      <c r="I144" s="1">
        <v>1</v>
      </c>
      <c r="K144" s="1">
        <v>1</v>
      </c>
      <c r="M144" s="1">
        <v>1</v>
      </c>
    </row>
    <row r="145" spans="2:13" x14ac:dyDescent="0.35">
      <c r="D145" s="2" t="s">
        <v>2789</v>
      </c>
      <c r="E145" s="1">
        <v>1</v>
      </c>
      <c r="F145" s="1">
        <v>1</v>
      </c>
      <c r="I145" s="1">
        <v>1</v>
      </c>
      <c r="K145" s="1">
        <v>1</v>
      </c>
      <c r="M145" s="1">
        <v>1</v>
      </c>
    </row>
    <row r="146" spans="2:13" x14ac:dyDescent="0.35">
      <c r="C146" s="2" t="s">
        <v>2819</v>
      </c>
      <c r="D146" s="2" t="s">
        <v>2818</v>
      </c>
      <c r="E146" s="1">
        <v>0.33333333333333298</v>
      </c>
      <c r="G146" s="1">
        <v>0.36363636363636398</v>
      </c>
      <c r="I146" s="1">
        <v>0.44444444444444398</v>
      </c>
      <c r="K146" s="1">
        <v>0.33333333333333298</v>
      </c>
      <c r="M146" s="1">
        <v>0.33333333333333298</v>
      </c>
    </row>
    <row r="147" spans="2:13" x14ac:dyDescent="0.35">
      <c r="D147" s="2" t="s">
        <v>2820</v>
      </c>
      <c r="E147" s="1">
        <v>0.66666666666666696</v>
      </c>
      <c r="F147" s="1">
        <v>1</v>
      </c>
      <c r="G147" s="1">
        <v>0.63636363636363602</v>
      </c>
      <c r="H147" s="1">
        <v>1</v>
      </c>
      <c r="I147" s="1">
        <v>0.55555555555555602</v>
      </c>
      <c r="K147" s="1">
        <v>0.66666666666666696</v>
      </c>
      <c r="M147" s="1">
        <v>0.66666666666666696</v>
      </c>
    </row>
    <row r="148" spans="2:13" x14ac:dyDescent="0.35">
      <c r="C148" s="2" t="s">
        <v>2801</v>
      </c>
      <c r="D148" s="2" t="s">
        <v>2806</v>
      </c>
      <c r="E148" s="1">
        <v>8.8235294117647106E-2</v>
      </c>
      <c r="G148" s="1">
        <v>0.13235294117647101</v>
      </c>
      <c r="H148" s="1">
        <v>0.107142857142857</v>
      </c>
      <c r="I148" s="1">
        <v>8.1081081081081099E-2</v>
      </c>
      <c r="K148" s="1">
        <v>0.28125</v>
      </c>
      <c r="M148" s="1">
        <v>8.8235294117647106E-2</v>
      </c>
    </row>
    <row r="149" spans="2:13" x14ac:dyDescent="0.35">
      <c r="D149" s="2" t="s">
        <v>2807</v>
      </c>
      <c r="E149" s="1">
        <v>9.8039215686274508E-3</v>
      </c>
      <c r="G149" s="1">
        <v>1.4705882352941201E-2</v>
      </c>
      <c r="I149" s="1">
        <v>1.35135135135135E-2</v>
      </c>
      <c r="J149" s="1">
        <v>1.4285714285714299E-2</v>
      </c>
      <c r="M149" s="1">
        <v>9.8039215686274508E-3</v>
      </c>
    </row>
    <row r="150" spans="2:13" x14ac:dyDescent="0.35">
      <c r="D150" s="2" t="s">
        <v>2803</v>
      </c>
      <c r="E150" s="1">
        <v>1.9607843137254902E-2</v>
      </c>
      <c r="G150" s="1">
        <v>2.9411764705882401E-2</v>
      </c>
      <c r="I150" s="1">
        <v>2.7027027027027001E-2</v>
      </c>
      <c r="K150" s="1">
        <v>6.25E-2</v>
      </c>
      <c r="M150" s="1">
        <v>1.9607843137254902E-2</v>
      </c>
    </row>
    <row r="151" spans="2:13" x14ac:dyDescent="0.35">
      <c r="D151" s="2" t="s">
        <v>2802</v>
      </c>
      <c r="E151" s="1">
        <v>3.9215686274509803E-2</v>
      </c>
      <c r="F151" s="1">
        <v>2.9411764705882401E-2</v>
      </c>
      <c r="G151" s="1">
        <v>4.4117647058823498E-2</v>
      </c>
      <c r="H151" s="1">
        <v>3.5714285714285698E-2</v>
      </c>
      <c r="I151" s="1">
        <v>4.0540540540540501E-2</v>
      </c>
      <c r="J151" s="1">
        <v>1.4285714285714299E-2</v>
      </c>
      <c r="K151" s="1">
        <v>9.375E-2</v>
      </c>
      <c r="M151" s="1">
        <v>3.9215686274509803E-2</v>
      </c>
    </row>
    <row r="152" spans="2:13" x14ac:dyDescent="0.35">
      <c r="D152" s="2" t="s">
        <v>2800</v>
      </c>
      <c r="E152" s="1">
        <v>0.29411764705882398</v>
      </c>
      <c r="F152" s="1">
        <v>0.41176470588235298</v>
      </c>
      <c r="G152" s="1">
        <v>0.23529411764705899</v>
      </c>
      <c r="H152" s="1">
        <v>0.35714285714285698</v>
      </c>
      <c r="I152" s="1">
        <v>0.27027027027027001</v>
      </c>
      <c r="J152" s="1">
        <v>0.35714285714285698</v>
      </c>
      <c r="K152" s="1">
        <v>0.15625</v>
      </c>
      <c r="M152" s="1">
        <v>0.29411764705882398</v>
      </c>
    </row>
    <row r="153" spans="2:13" x14ac:dyDescent="0.35">
      <c r="D153" s="2" t="s">
        <v>2805</v>
      </c>
      <c r="E153" s="1">
        <v>0.34313725490196101</v>
      </c>
      <c r="F153" s="1">
        <v>0.41176470588235298</v>
      </c>
      <c r="G153" s="1">
        <v>0.308823529411765</v>
      </c>
      <c r="H153" s="1">
        <v>0.42857142857142899</v>
      </c>
      <c r="I153" s="1">
        <v>0.31081081081081102</v>
      </c>
      <c r="J153" s="1">
        <v>0.42857142857142899</v>
      </c>
      <c r="K153" s="1">
        <v>0.15625</v>
      </c>
      <c r="M153" s="1">
        <v>0.34313725490196101</v>
      </c>
    </row>
    <row r="154" spans="2:13" x14ac:dyDescent="0.35">
      <c r="D154" s="2" t="s">
        <v>2804</v>
      </c>
      <c r="E154" s="1">
        <v>0.51960784313725505</v>
      </c>
      <c r="F154" s="1">
        <v>0.58823529411764697</v>
      </c>
      <c r="G154" s="1">
        <v>0.48529411764705899</v>
      </c>
      <c r="H154" s="1">
        <v>0.42857142857142899</v>
      </c>
      <c r="I154" s="1">
        <v>0.55405405405405395</v>
      </c>
      <c r="J154" s="1">
        <v>0.6</v>
      </c>
      <c r="K154" s="1">
        <v>0.34375</v>
      </c>
      <c r="M154" s="1">
        <v>0.51960784313725505</v>
      </c>
    </row>
    <row r="155" spans="2:13" x14ac:dyDescent="0.35">
      <c r="B155" s="2" t="s">
        <v>2982</v>
      </c>
      <c r="C155" s="2" t="s">
        <v>2831</v>
      </c>
      <c r="D155" s="2" t="s">
        <v>2806</v>
      </c>
      <c r="E155" s="1">
        <v>0.22222222222222199</v>
      </c>
      <c r="F155" s="1">
        <v>0.125</v>
      </c>
      <c r="G155" s="1">
        <v>0.36363636363636398</v>
      </c>
      <c r="H155" s="1">
        <v>0.42857142857142899</v>
      </c>
      <c r="I155" s="1">
        <v>0.15</v>
      </c>
      <c r="K155" s="1">
        <v>0.75</v>
      </c>
      <c r="M155" s="1">
        <v>0.22222222222222199</v>
      </c>
    </row>
    <row r="156" spans="2:13" x14ac:dyDescent="0.35">
      <c r="D156" s="2" t="s">
        <v>2800</v>
      </c>
      <c r="E156" s="1">
        <v>0.296296296296296</v>
      </c>
      <c r="F156" s="1">
        <v>0.375</v>
      </c>
      <c r="G156" s="1">
        <v>0.18181818181818199</v>
      </c>
      <c r="I156" s="1">
        <v>0.4</v>
      </c>
      <c r="J156" s="1">
        <v>0.36842105263157898</v>
      </c>
      <c r="K156" s="1">
        <v>0.125</v>
      </c>
      <c r="M156" s="1">
        <v>0.296296296296296</v>
      </c>
    </row>
    <row r="157" spans="2:13" x14ac:dyDescent="0.35">
      <c r="D157" s="2" t="s">
        <v>2805</v>
      </c>
      <c r="E157" s="1">
        <v>0.44444444444444398</v>
      </c>
      <c r="F157" s="1">
        <v>0.4375</v>
      </c>
      <c r="G157" s="1">
        <v>0.45454545454545497</v>
      </c>
      <c r="H157" s="1">
        <v>0.42857142857142899</v>
      </c>
      <c r="I157" s="1">
        <v>0.45</v>
      </c>
      <c r="J157" s="1">
        <v>0.57894736842105299</v>
      </c>
      <c r="K157" s="1">
        <v>0.125</v>
      </c>
      <c r="M157" s="1">
        <v>0.44444444444444398</v>
      </c>
    </row>
    <row r="158" spans="2:13" x14ac:dyDescent="0.35">
      <c r="D158" s="2" t="s">
        <v>2804</v>
      </c>
      <c r="E158" s="1">
        <v>0.33333333333333298</v>
      </c>
      <c r="F158" s="1">
        <v>0.375</v>
      </c>
      <c r="G158" s="1">
        <v>0.27272727272727298</v>
      </c>
      <c r="H158" s="1">
        <v>0.42857142857142899</v>
      </c>
      <c r="I158" s="1">
        <v>0.3</v>
      </c>
      <c r="J158" s="1">
        <v>0.47368421052631599</v>
      </c>
      <c r="M158" s="1">
        <v>0.33333333333333298</v>
      </c>
    </row>
    <row r="159" spans="2:13" x14ac:dyDescent="0.35">
      <c r="C159" s="2" t="s">
        <v>2983</v>
      </c>
      <c r="D159" s="2" t="s">
        <v>2731</v>
      </c>
      <c r="E159" s="1">
        <v>0.81481481481481499</v>
      </c>
      <c r="F159" s="1">
        <v>0.9375</v>
      </c>
      <c r="G159" s="1">
        <v>0.63636363636363602</v>
      </c>
      <c r="H159" s="1">
        <v>0.57142857142857095</v>
      </c>
      <c r="I159" s="1">
        <v>0.9</v>
      </c>
      <c r="J159" s="1">
        <v>1</v>
      </c>
      <c r="K159" s="1">
        <v>0.375</v>
      </c>
      <c r="M159" s="1">
        <v>0.81481481481481499</v>
      </c>
    </row>
    <row r="160" spans="2:13" x14ac:dyDescent="0.35">
      <c r="D160" s="2" t="s">
        <v>2733</v>
      </c>
      <c r="E160" s="1">
        <v>0.18518518518518501</v>
      </c>
      <c r="F160" s="1">
        <v>6.25E-2</v>
      </c>
      <c r="G160" s="1">
        <v>0.36363636363636398</v>
      </c>
      <c r="H160" s="1">
        <v>0.42857142857142899</v>
      </c>
      <c r="I160" s="1">
        <v>0.1</v>
      </c>
      <c r="K160" s="1">
        <v>0.625</v>
      </c>
      <c r="M160" s="1">
        <v>0.18518518518518501</v>
      </c>
    </row>
    <row r="161" spans="3:13" x14ac:dyDescent="0.35">
      <c r="C161" s="2" t="s">
        <v>2986</v>
      </c>
      <c r="D161" s="2" t="s">
        <v>2994</v>
      </c>
      <c r="E161" s="1">
        <v>9.0909090909090898E-2</v>
      </c>
      <c r="F161" s="1">
        <v>6.6666666666666693E-2</v>
      </c>
      <c r="G161" s="1">
        <v>0.14285714285714299</v>
      </c>
      <c r="H161" s="1">
        <v>0.25</v>
      </c>
      <c r="I161" s="1">
        <v>5.5555555555555601E-2</v>
      </c>
      <c r="J161" s="1">
        <v>0.105263157894737</v>
      </c>
      <c r="M161" s="1">
        <v>9.0909090909090898E-2</v>
      </c>
    </row>
    <row r="162" spans="3:13" x14ac:dyDescent="0.35">
      <c r="D162" s="2" t="s">
        <v>2987</v>
      </c>
      <c r="E162" s="1">
        <v>0.40909090909090901</v>
      </c>
      <c r="F162" s="1">
        <v>0.4</v>
      </c>
      <c r="G162" s="1">
        <v>0.42857142857142899</v>
      </c>
      <c r="H162" s="1">
        <v>0.5</v>
      </c>
      <c r="I162" s="1">
        <v>0.38888888888888901</v>
      </c>
      <c r="J162" s="1">
        <v>0.47368421052631599</v>
      </c>
      <c r="M162" s="1">
        <v>0.40909090909090901</v>
      </c>
    </row>
    <row r="163" spans="3:13" x14ac:dyDescent="0.35">
      <c r="D163" s="2" t="s">
        <v>2991</v>
      </c>
      <c r="E163" s="1">
        <v>0.13636363636363599</v>
      </c>
      <c r="F163" s="1">
        <v>6.6666666666666693E-2</v>
      </c>
      <c r="G163" s="1">
        <v>0.28571428571428598</v>
      </c>
      <c r="H163" s="1">
        <v>0.25</v>
      </c>
      <c r="I163" s="1">
        <v>0.11111111111111099</v>
      </c>
      <c r="J163" s="1">
        <v>0.157894736842105</v>
      </c>
      <c r="M163" s="1">
        <v>0.13636363636363599</v>
      </c>
    </row>
    <row r="164" spans="3:13" x14ac:dyDescent="0.35">
      <c r="D164" s="2" t="s">
        <v>2989</v>
      </c>
      <c r="E164" s="1">
        <v>4.5454545454545497E-2</v>
      </c>
      <c r="G164" s="1">
        <v>0.14285714285714299</v>
      </c>
      <c r="I164" s="1">
        <v>5.5555555555555601E-2</v>
      </c>
      <c r="J164" s="1">
        <v>5.2631578947368397E-2</v>
      </c>
      <c r="M164" s="1">
        <v>4.5454545454545497E-2</v>
      </c>
    </row>
    <row r="165" spans="3:13" x14ac:dyDescent="0.35">
      <c r="D165" s="2" t="s">
        <v>2985</v>
      </c>
      <c r="E165" s="1">
        <v>0.81818181818181801</v>
      </c>
      <c r="F165" s="1">
        <v>0.73333333333333295</v>
      </c>
      <c r="G165" s="1">
        <v>1</v>
      </c>
      <c r="H165" s="1">
        <v>0.75</v>
      </c>
      <c r="I165" s="1">
        <v>0.83333333333333304</v>
      </c>
      <c r="J165" s="1">
        <v>0.84210526315789502</v>
      </c>
      <c r="K165" s="1">
        <v>0.66666666666666696</v>
      </c>
      <c r="M165" s="1">
        <v>0.81818181818181801</v>
      </c>
    </row>
    <row r="166" spans="3:13" x14ac:dyDescent="0.35">
      <c r="D166" s="2" t="s">
        <v>2998</v>
      </c>
      <c r="E166" s="1">
        <v>4.5454545454545497E-2</v>
      </c>
      <c r="F166" s="1">
        <v>6.6666666666666693E-2</v>
      </c>
      <c r="I166" s="1">
        <v>5.5555555555555601E-2</v>
      </c>
      <c r="J166" s="1">
        <v>5.2631578947368397E-2</v>
      </c>
      <c r="M166" s="1">
        <v>4.5454545454545497E-2</v>
      </c>
    </row>
    <row r="167" spans="3:13" x14ac:dyDescent="0.35">
      <c r="D167" s="2" t="s">
        <v>2996</v>
      </c>
      <c r="E167" s="1">
        <v>4.5454545454545497E-2</v>
      </c>
      <c r="F167" s="1">
        <v>6.6666666666666693E-2</v>
      </c>
      <c r="I167" s="1">
        <v>5.5555555555555601E-2</v>
      </c>
      <c r="J167" s="1">
        <v>5.2631578947368397E-2</v>
      </c>
      <c r="M167" s="1">
        <v>4.5454545454545497E-2</v>
      </c>
    </row>
    <row r="168" spans="3:13" x14ac:dyDescent="0.35">
      <c r="D168" s="2" t="s">
        <v>2992</v>
      </c>
      <c r="E168" s="1">
        <v>0.31818181818181801</v>
      </c>
      <c r="F168" s="1">
        <v>0.266666666666667</v>
      </c>
      <c r="G168" s="1">
        <v>0.42857142857142899</v>
      </c>
      <c r="H168" s="1">
        <v>0.25</v>
      </c>
      <c r="I168" s="1">
        <v>0.33333333333333298</v>
      </c>
      <c r="J168" s="1">
        <v>0.31578947368421101</v>
      </c>
      <c r="K168" s="1">
        <v>0.33333333333333298</v>
      </c>
      <c r="M168" s="1">
        <v>0.31818181818181801</v>
      </c>
    </row>
    <row r="169" spans="3:13" x14ac:dyDescent="0.35">
      <c r="C169" s="2" t="s">
        <v>3000</v>
      </c>
      <c r="D169" s="2" t="s">
        <v>3002</v>
      </c>
      <c r="E169" s="1">
        <v>0.2</v>
      </c>
      <c r="G169" s="1">
        <v>0.25</v>
      </c>
      <c r="I169" s="1">
        <v>0.5</v>
      </c>
      <c r="K169" s="1">
        <v>0.2</v>
      </c>
      <c r="M169" s="1">
        <v>0.2</v>
      </c>
    </row>
    <row r="170" spans="3:13" x14ac:dyDescent="0.35">
      <c r="D170" s="2" t="s">
        <v>2987</v>
      </c>
      <c r="E170" s="1">
        <v>0.6</v>
      </c>
      <c r="G170" s="1">
        <v>0.75</v>
      </c>
      <c r="H170" s="1">
        <v>0.66666666666666696</v>
      </c>
      <c r="I170" s="1">
        <v>0.5</v>
      </c>
      <c r="K170" s="1">
        <v>0.6</v>
      </c>
      <c r="M170" s="1">
        <v>0.6</v>
      </c>
    </row>
    <row r="171" spans="3:13" x14ac:dyDescent="0.35">
      <c r="D171" s="2" t="s">
        <v>2985</v>
      </c>
      <c r="E171" s="1">
        <v>0.4</v>
      </c>
      <c r="F171" s="1">
        <v>1</v>
      </c>
      <c r="G171" s="1">
        <v>0.25</v>
      </c>
      <c r="H171" s="1">
        <v>0.66666666666666696</v>
      </c>
      <c r="K171" s="1">
        <v>0.4</v>
      </c>
      <c r="M171" s="1">
        <v>0.4</v>
      </c>
    </row>
    <row r="172" spans="3:13" x14ac:dyDescent="0.35">
      <c r="D172" s="2" t="s">
        <v>2992</v>
      </c>
      <c r="E172" s="1">
        <v>0.4</v>
      </c>
      <c r="G172" s="1">
        <v>0.5</v>
      </c>
      <c r="H172" s="1">
        <v>0.33333333333333298</v>
      </c>
      <c r="I172" s="1">
        <v>0.5</v>
      </c>
      <c r="K172" s="1">
        <v>0.4</v>
      </c>
      <c r="M172" s="1">
        <v>0.4</v>
      </c>
    </row>
    <row r="173" spans="3:13" x14ac:dyDescent="0.35">
      <c r="C173" s="2" t="s">
        <v>3006</v>
      </c>
      <c r="D173" s="2" t="s">
        <v>2814</v>
      </c>
      <c r="E173" s="1">
        <v>0.4</v>
      </c>
      <c r="F173" s="1">
        <v>1</v>
      </c>
      <c r="G173" s="1">
        <v>0.25</v>
      </c>
      <c r="H173" s="1">
        <v>0.66666666666666696</v>
      </c>
      <c r="K173" s="1">
        <v>0.4</v>
      </c>
      <c r="M173" s="1">
        <v>0.4</v>
      </c>
    </row>
    <row r="174" spans="3:13" x14ac:dyDescent="0.35">
      <c r="D174" s="2" t="s">
        <v>3005</v>
      </c>
      <c r="E174" s="1">
        <v>0.2</v>
      </c>
      <c r="G174" s="1">
        <v>0.25</v>
      </c>
      <c r="I174" s="1">
        <v>0.5</v>
      </c>
      <c r="K174" s="1">
        <v>0.2</v>
      </c>
      <c r="M174" s="1">
        <v>0.2</v>
      </c>
    </row>
    <row r="175" spans="3:13" x14ac:dyDescent="0.35">
      <c r="D175" s="2" t="s">
        <v>3008</v>
      </c>
      <c r="E175" s="1">
        <v>0.2</v>
      </c>
      <c r="G175" s="1">
        <v>0.25</v>
      </c>
      <c r="I175" s="1">
        <v>0.5</v>
      </c>
      <c r="K175" s="1">
        <v>0.2</v>
      </c>
      <c r="M175" s="1">
        <v>0.2</v>
      </c>
    </row>
    <row r="176" spans="3:13" x14ac:dyDescent="0.35">
      <c r="D176" s="2" t="s">
        <v>2813</v>
      </c>
      <c r="E176" s="1">
        <v>0.4</v>
      </c>
      <c r="G176" s="1">
        <v>0.5</v>
      </c>
      <c r="H176" s="1">
        <v>0.33333333333333298</v>
      </c>
      <c r="I176" s="1">
        <v>0.5</v>
      </c>
      <c r="K176" s="1">
        <v>0.4</v>
      </c>
      <c r="M176" s="1">
        <v>0.4</v>
      </c>
    </row>
    <row r="177" spans="2:13" x14ac:dyDescent="0.35">
      <c r="C177" s="2" t="s">
        <v>3010</v>
      </c>
      <c r="D177" s="2" t="s">
        <v>2818</v>
      </c>
      <c r="E177" s="1">
        <v>0.6</v>
      </c>
      <c r="F177" s="1">
        <v>1</v>
      </c>
      <c r="G177" s="1">
        <v>0.5</v>
      </c>
      <c r="H177" s="1">
        <v>0.33333333333333298</v>
      </c>
      <c r="I177" s="1">
        <v>1</v>
      </c>
      <c r="K177" s="1">
        <v>0.6</v>
      </c>
      <c r="M177" s="1">
        <v>0.6</v>
      </c>
    </row>
    <row r="178" spans="2:13" x14ac:dyDescent="0.35">
      <c r="D178" s="2" t="s">
        <v>2820</v>
      </c>
      <c r="E178" s="1">
        <v>0.4</v>
      </c>
      <c r="G178" s="1">
        <v>0.5</v>
      </c>
      <c r="H178" s="1">
        <v>0.66666666666666696</v>
      </c>
      <c r="K178" s="1">
        <v>0.4</v>
      </c>
      <c r="M178" s="1">
        <v>0.4</v>
      </c>
    </row>
    <row r="179" spans="2:13" x14ac:dyDescent="0.35">
      <c r="B179" s="2" t="s">
        <v>3012</v>
      </c>
      <c r="C179" s="2" t="s">
        <v>2831</v>
      </c>
      <c r="D179" s="2" t="s">
        <v>2806</v>
      </c>
      <c r="E179" s="1">
        <v>0.33333333333333298</v>
      </c>
      <c r="G179" s="1">
        <v>0.5</v>
      </c>
      <c r="I179" s="1">
        <v>0.5</v>
      </c>
      <c r="K179" s="1">
        <v>1</v>
      </c>
      <c r="M179" s="1">
        <v>0.33333333333333298</v>
      </c>
    </row>
    <row r="180" spans="2:13" x14ac:dyDescent="0.35">
      <c r="D180" s="2" t="s">
        <v>2804</v>
      </c>
      <c r="E180" s="1">
        <v>0.66666666666666696</v>
      </c>
      <c r="F180" s="1">
        <v>1</v>
      </c>
      <c r="G180" s="1">
        <v>0.5</v>
      </c>
      <c r="H180" s="1">
        <v>1</v>
      </c>
      <c r="I180" s="1">
        <v>0.5</v>
      </c>
      <c r="J180" s="1">
        <v>1</v>
      </c>
      <c r="M180" s="1">
        <v>0.66666666666666696</v>
      </c>
    </row>
    <row r="181" spans="2:13" x14ac:dyDescent="0.35">
      <c r="C181" s="2" t="s">
        <v>3013</v>
      </c>
      <c r="D181" s="2" t="s">
        <v>2731</v>
      </c>
      <c r="E181" s="1">
        <v>0.66666666666666696</v>
      </c>
      <c r="F181" s="1">
        <v>1</v>
      </c>
      <c r="G181" s="1">
        <v>0.5</v>
      </c>
      <c r="H181" s="1">
        <v>1</v>
      </c>
      <c r="I181" s="1">
        <v>0.5</v>
      </c>
      <c r="J181" s="1">
        <v>1</v>
      </c>
      <c r="M181" s="1">
        <v>0.66666666666666696</v>
      </c>
    </row>
    <row r="182" spans="2:13" x14ac:dyDescent="0.35">
      <c r="D182" s="2" t="s">
        <v>2733</v>
      </c>
      <c r="E182" s="1">
        <v>0.33333333333333298</v>
      </c>
      <c r="G182" s="1">
        <v>0.5</v>
      </c>
      <c r="I182" s="1">
        <v>0.5</v>
      </c>
      <c r="K182" s="1">
        <v>1</v>
      </c>
      <c r="M182" s="1">
        <v>0.33333333333333298</v>
      </c>
    </row>
    <row r="183" spans="2:13" x14ac:dyDescent="0.35">
      <c r="C183" s="2" t="s">
        <v>3016</v>
      </c>
      <c r="D183" s="2" t="s">
        <v>2814</v>
      </c>
      <c r="E183" s="1">
        <v>1</v>
      </c>
      <c r="G183" s="1">
        <v>1</v>
      </c>
      <c r="I183" s="1">
        <v>1</v>
      </c>
      <c r="K183" s="1">
        <v>1</v>
      </c>
      <c r="M183" s="1">
        <v>1</v>
      </c>
    </row>
    <row r="184" spans="2:13" x14ac:dyDescent="0.35">
      <c r="B184" s="2" t="s">
        <v>3018</v>
      </c>
      <c r="C184" s="2" t="s">
        <v>2831</v>
      </c>
      <c r="D184" s="2" t="s">
        <v>2800</v>
      </c>
      <c r="E184" s="1">
        <v>0.5</v>
      </c>
      <c r="G184" s="1">
        <v>1</v>
      </c>
      <c r="I184" s="1">
        <v>1</v>
      </c>
      <c r="J184" s="1">
        <v>0.5</v>
      </c>
      <c r="M184" s="1">
        <v>0.5</v>
      </c>
    </row>
    <row r="185" spans="2:13" x14ac:dyDescent="0.35">
      <c r="D185" s="2" t="s">
        <v>2805</v>
      </c>
      <c r="E185" s="1">
        <v>0.5</v>
      </c>
      <c r="F185" s="1">
        <v>1</v>
      </c>
      <c r="H185" s="1">
        <v>1</v>
      </c>
      <c r="J185" s="1">
        <v>0.5</v>
      </c>
      <c r="M185" s="1">
        <v>0.5</v>
      </c>
    </row>
    <row r="186" spans="2:13" x14ac:dyDescent="0.35">
      <c r="C186" s="2" t="s">
        <v>3019</v>
      </c>
      <c r="D186" s="2" t="s">
        <v>2731</v>
      </c>
      <c r="E186" s="1">
        <v>1</v>
      </c>
      <c r="F186" s="1">
        <v>1</v>
      </c>
      <c r="G186" s="1">
        <v>1</v>
      </c>
      <c r="H186" s="1">
        <v>1</v>
      </c>
      <c r="I186" s="1">
        <v>1</v>
      </c>
      <c r="J186" s="1">
        <v>1</v>
      </c>
      <c r="M186" s="1">
        <v>1</v>
      </c>
    </row>
    <row r="187" spans="2:13" x14ac:dyDescent="0.35">
      <c r="C187" s="2" t="s">
        <v>3022</v>
      </c>
      <c r="D187" s="2" t="s">
        <v>3021</v>
      </c>
      <c r="E187" s="1">
        <v>0.5</v>
      </c>
      <c r="G187" s="1">
        <v>1</v>
      </c>
      <c r="I187" s="1">
        <v>1</v>
      </c>
      <c r="J187" s="1">
        <v>0.5</v>
      </c>
      <c r="M187" s="1">
        <v>0.5</v>
      </c>
    </row>
    <row r="188" spans="2:13" x14ac:dyDescent="0.35">
      <c r="D188" s="2" t="s">
        <v>3023</v>
      </c>
      <c r="E188" s="1">
        <v>0.5</v>
      </c>
      <c r="F188" s="1">
        <v>1</v>
      </c>
      <c r="H188" s="1">
        <v>1</v>
      </c>
      <c r="J188" s="1">
        <v>0.5</v>
      </c>
      <c r="M188" s="1">
        <v>0.5</v>
      </c>
    </row>
    <row r="189" spans="2:13" x14ac:dyDescent="0.35">
      <c r="B189" s="2" t="s">
        <v>2822</v>
      </c>
      <c r="C189" s="2" t="s">
        <v>2831</v>
      </c>
      <c r="D189" s="2" t="s">
        <v>2806</v>
      </c>
      <c r="E189" s="1">
        <v>3.8461538461538498E-2</v>
      </c>
      <c r="G189" s="1">
        <v>6.6666666666666693E-2</v>
      </c>
      <c r="H189" s="1">
        <v>0.16666666666666699</v>
      </c>
      <c r="K189" s="1">
        <v>9.0909090909090898E-2</v>
      </c>
      <c r="M189" s="1">
        <v>3.8461538461538498E-2</v>
      </c>
    </row>
    <row r="190" spans="2:13" x14ac:dyDescent="0.35">
      <c r="D190" s="2" t="s">
        <v>2803</v>
      </c>
      <c r="E190" s="1">
        <v>3.8461538461538498E-2</v>
      </c>
      <c r="F190" s="1">
        <v>9.0909090909090898E-2</v>
      </c>
      <c r="H190" s="1">
        <v>0.16666666666666699</v>
      </c>
      <c r="K190" s="1">
        <v>9.0909090909090898E-2</v>
      </c>
      <c r="M190" s="1">
        <v>3.8461538461538498E-2</v>
      </c>
    </row>
    <row r="191" spans="2:13" x14ac:dyDescent="0.35">
      <c r="D191" s="2" t="s">
        <v>2832</v>
      </c>
      <c r="E191" s="1">
        <v>3.8461538461538498E-2</v>
      </c>
      <c r="G191" s="1">
        <v>6.6666666666666693E-2</v>
      </c>
      <c r="I191" s="1">
        <v>0.05</v>
      </c>
      <c r="K191" s="1">
        <v>9.0909090909090898E-2</v>
      </c>
      <c r="M191" s="1">
        <v>3.8461538461538498E-2</v>
      </c>
    </row>
    <row r="192" spans="2:13" x14ac:dyDescent="0.35">
      <c r="D192" s="2" t="s">
        <v>2800</v>
      </c>
      <c r="E192" s="1">
        <v>0.15384615384615399</v>
      </c>
      <c r="G192" s="1">
        <v>0.266666666666667</v>
      </c>
      <c r="H192" s="1">
        <v>0.5</v>
      </c>
      <c r="I192" s="1">
        <v>0.05</v>
      </c>
      <c r="J192" s="1">
        <v>0.133333333333333</v>
      </c>
      <c r="K192" s="1">
        <v>0.18181818181818199</v>
      </c>
      <c r="M192" s="1">
        <v>0.15384615384615399</v>
      </c>
    </row>
    <row r="193" spans="2:13" x14ac:dyDescent="0.35">
      <c r="D193" s="2" t="s">
        <v>2805</v>
      </c>
      <c r="E193" s="1">
        <v>0.42307692307692302</v>
      </c>
      <c r="F193" s="1">
        <v>0.45454545454545497</v>
      </c>
      <c r="G193" s="1">
        <v>0.4</v>
      </c>
      <c r="H193" s="1">
        <v>0.5</v>
      </c>
      <c r="I193" s="1">
        <v>0.4</v>
      </c>
      <c r="J193" s="1">
        <v>0.33333333333333298</v>
      </c>
      <c r="K193" s="1">
        <v>0.54545454545454497</v>
      </c>
      <c r="M193" s="1">
        <v>0.42307692307692302</v>
      </c>
    </row>
    <row r="194" spans="2:13" x14ac:dyDescent="0.35">
      <c r="D194" s="2" t="s">
        <v>2804</v>
      </c>
      <c r="E194" s="1">
        <v>0.61538461538461497</v>
      </c>
      <c r="F194" s="1">
        <v>0.72727272727272696</v>
      </c>
      <c r="G194" s="1">
        <v>0.53333333333333299</v>
      </c>
      <c r="H194" s="1">
        <v>0.16666666666666699</v>
      </c>
      <c r="I194" s="1">
        <v>0.75</v>
      </c>
      <c r="J194" s="1">
        <v>0.73333333333333295</v>
      </c>
      <c r="K194" s="1">
        <v>0.45454545454545497</v>
      </c>
      <c r="M194" s="1">
        <v>0.61538461538461497</v>
      </c>
    </row>
    <row r="195" spans="2:13" x14ac:dyDescent="0.35">
      <c r="C195" s="2" t="s">
        <v>2823</v>
      </c>
      <c r="D195" s="2" t="s">
        <v>2731</v>
      </c>
      <c r="E195" s="1">
        <v>0.92307692307692302</v>
      </c>
      <c r="F195" s="1">
        <v>0.90909090909090895</v>
      </c>
      <c r="G195" s="1">
        <v>0.93333333333333302</v>
      </c>
      <c r="H195" s="1">
        <v>0.66666666666666696</v>
      </c>
      <c r="I195" s="1">
        <v>1</v>
      </c>
      <c r="J195" s="1">
        <v>1</v>
      </c>
      <c r="K195" s="1">
        <v>0.81818181818181801</v>
      </c>
      <c r="M195" s="1">
        <v>0.92307692307692302</v>
      </c>
    </row>
    <row r="196" spans="2:13" x14ac:dyDescent="0.35">
      <c r="D196" s="2" t="s">
        <v>2733</v>
      </c>
      <c r="E196" s="1">
        <v>7.69230769230769E-2</v>
      </c>
      <c r="F196" s="1">
        <v>9.0909090909090898E-2</v>
      </c>
      <c r="G196" s="1">
        <v>6.6666666666666693E-2</v>
      </c>
      <c r="H196" s="1">
        <v>0.33333333333333298</v>
      </c>
      <c r="K196" s="1">
        <v>0.18181818181818199</v>
      </c>
      <c r="M196" s="1">
        <v>7.69230769230769E-2</v>
      </c>
    </row>
    <row r="197" spans="2:13" x14ac:dyDescent="0.35">
      <c r="C197" s="2" t="s">
        <v>2826</v>
      </c>
      <c r="D197" s="2" t="s">
        <v>2825</v>
      </c>
      <c r="E197" s="1">
        <v>0.75</v>
      </c>
      <c r="F197" s="1">
        <v>0.7</v>
      </c>
      <c r="G197" s="1">
        <v>0.78571428571428603</v>
      </c>
      <c r="H197" s="1">
        <v>0.5</v>
      </c>
      <c r="I197" s="1">
        <v>0.8</v>
      </c>
      <c r="J197" s="1">
        <v>0.8</v>
      </c>
      <c r="K197" s="1">
        <v>0.66666666666666696</v>
      </c>
      <c r="M197" s="1">
        <v>0.75</v>
      </c>
    </row>
    <row r="198" spans="2:13" x14ac:dyDescent="0.35">
      <c r="D198" s="2" t="s">
        <v>2827</v>
      </c>
      <c r="E198" s="1">
        <v>0.54166666666666696</v>
      </c>
      <c r="F198" s="1">
        <v>0.3</v>
      </c>
      <c r="G198" s="1">
        <v>0.71428571428571397</v>
      </c>
      <c r="H198" s="1">
        <v>1</v>
      </c>
      <c r="I198" s="1">
        <v>0.45</v>
      </c>
      <c r="J198" s="1">
        <v>0.46666666666666701</v>
      </c>
      <c r="K198" s="1">
        <v>0.66666666666666696</v>
      </c>
      <c r="M198" s="1">
        <v>0.54166666666666696</v>
      </c>
    </row>
    <row r="199" spans="2:13" x14ac:dyDescent="0.35">
      <c r="C199" s="2" t="s">
        <v>2829</v>
      </c>
      <c r="D199" s="2" t="s">
        <v>2825</v>
      </c>
      <c r="E199" s="1">
        <v>0.5</v>
      </c>
      <c r="F199" s="1">
        <v>1</v>
      </c>
      <c r="H199" s="1">
        <v>0.5</v>
      </c>
      <c r="K199" s="1">
        <v>0.5</v>
      </c>
      <c r="M199" s="1">
        <v>0.5</v>
      </c>
    </row>
    <row r="200" spans="2:13" x14ac:dyDescent="0.35">
      <c r="D200" s="2" t="s">
        <v>2827</v>
      </c>
      <c r="E200" s="1">
        <v>0.5</v>
      </c>
      <c r="G200" s="1">
        <v>1</v>
      </c>
      <c r="H200" s="1">
        <v>0.5</v>
      </c>
      <c r="K200" s="1">
        <v>0.5</v>
      </c>
      <c r="M200" s="1">
        <v>0.5</v>
      </c>
    </row>
    <row r="201" spans="2:13" x14ac:dyDescent="0.35">
      <c r="C201" s="2" t="s">
        <v>2834</v>
      </c>
      <c r="D201" s="2" t="s">
        <v>2811</v>
      </c>
      <c r="E201" s="1">
        <v>1</v>
      </c>
      <c r="F201" s="1">
        <v>1</v>
      </c>
      <c r="G201" s="1">
        <v>1</v>
      </c>
      <c r="H201" s="1">
        <v>1</v>
      </c>
      <c r="K201" s="1">
        <v>1</v>
      </c>
      <c r="M201" s="1">
        <v>1</v>
      </c>
    </row>
    <row r="202" spans="2:13" x14ac:dyDescent="0.35">
      <c r="C202" s="2" t="s">
        <v>2836</v>
      </c>
      <c r="D202" s="2" t="s">
        <v>2818</v>
      </c>
      <c r="E202" s="1">
        <v>0.5</v>
      </c>
      <c r="F202" s="1">
        <v>1</v>
      </c>
      <c r="H202" s="1">
        <v>0.5</v>
      </c>
      <c r="K202" s="1">
        <v>0.5</v>
      </c>
      <c r="M202" s="1">
        <v>0.5</v>
      </c>
    </row>
    <row r="203" spans="2:13" x14ac:dyDescent="0.35">
      <c r="D203" s="2" t="s">
        <v>2820</v>
      </c>
      <c r="E203" s="1">
        <v>0.5</v>
      </c>
      <c r="G203" s="1">
        <v>1</v>
      </c>
      <c r="H203" s="1">
        <v>0.5</v>
      </c>
      <c r="K203" s="1">
        <v>0.5</v>
      </c>
      <c r="M203" s="1">
        <v>0.5</v>
      </c>
    </row>
    <row r="204" spans="2:13" x14ac:dyDescent="0.35">
      <c r="C204" s="2" t="s">
        <v>2839</v>
      </c>
      <c r="D204" s="2" t="s">
        <v>2840</v>
      </c>
      <c r="E204" s="1">
        <v>0.5</v>
      </c>
      <c r="F204" s="1">
        <v>1</v>
      </c>
      <c r="H204" s="1">
        <v>0.5</v>
      </c>
      <c r="K204" s="1">
        <v>0.5</v>
      </c>
      <c r="M204" s="1">
        <v>0.5</v>
      </c>
    </row>
    <row r="205" spans="2:13" x14ac:dyDescent="0.35">
      <c r="D205" s="2" t="s">
        <v>2838</v>
      </c>
      <c r="E205" s="1">
        <v>0.5</v>
      </c>
      <c r="G205" s="1">
        <v>1</v>
      </c>
      <c r="H205" s="1">
        <v>0.5</v>
      </c>
      <c r="K205" s="1">
        <v>0.5</v>
      </c>
      <c r="M205" s="1">
        <v>0.5</v>
      </c>
    </row>
    <row r="206" spans="2:13" x14ac:dyDescent="0.35">
      <c r="B206" s="2" t="s">
        <v>2842</v>
      </c>
      <c r="C206" s="2" t="s">
        <v>2831</v>
      </c>
      <c r="D206" s="2" t="s">
        <v>2806</v>
      </c>
      <c r="E206" s="1">
        <v>0.173913043478261</v>
      </c>
      <c r="F206" s="1">
        <v>8.6956521739130405E-2</v>
      </c>
      <c r="G206" s="1">
        <v>0.23913043478260901</v>
      </c>
      <c r="H206" s="1">
        <v>0.162790697674419</v>
      </c>
      <c r="I206" s="1">
        <v>0.177966101694915</v>
      </c>
      <c r="K206" s="1">
        <v>0.54901960784313697</v>
      </c>
      <c r="M206" s="1">
        <v>0.173913043478261</v>
      </c>
    </row>
    <row r="207" spans="2:13" x14ac:dyDescent="0.35">
      <c r="D207" s="2" t="s">
        <v>2807</v>
      </c>
      <c r="E207" s="1">
        <v>1.2422360248447201E-2</v>
      </c>
      <c r="G207" s="1">
        <v>2.1739130434782601E-2</v>
      </c>
      <c r="H207" s="1">
        <v>2.32558139534884E-2</v>
      </c>
      <c r="I207" s="1">
        <v>8.4745762711864406E-3</v>
      </c>
      <c r="K207" s="1">
        <v>3.9215686274509803E-2</v>
      </c>
      <c r="M207" s="1">
        <v>1.2422360248447201E-2</v>
      </c>
    </row>
    <row r="208" spans="2:13" x14ac:dyDescent="0.35">
      <c r="D208" s="2" t="s">
        <v>2803</v>
      </c>
      <c r="E208" s="1">
        <v>6.2111801242236003E-2</v>
      </c>
      <c r="F208" s="1">
        <v>7.2463768115942004E-2</v>
      </c>
      <c r="G208" s="1">
        <v>5.4347826086956499E-2</v>
      </c>
      <c r="H208" s="1">
        <v>9.3023255813953501E-2</v>
      </c>
      <c r="I208" s="1">
        <v>5.0847457627118599E-2</v>
      </c>
      <c r="J208" s="1">
        <v>2.7272727272727299E-2</v>
      </c>
      <c r="K208" s="1">
        <v>0.13725490196078399</v>
      </c>
      <c r="M208" s="1">
        <v>6.2111801242236003E-2</v>
      </c>
    </row>
    <row r="209" spans="3:13" x14ac:dyDescent="0.35">
      <c r="D209" s="2" t="s">
        <v>2802</v>
      </c>
      <c r="E209" s="1">
        <v>4.3478260869565202E-2</v>
      </c>
      <c r="F209" s="1">
        <v>2.8985507246376802E-2</v>
      </c>
      <c r="G209" s="1">
        <v>5.4347826086956499E-2</v>
      </c>
      <c r="H209" s="1">
        <v>9.3023255813953501E-2</v>
      </c>
      <c r="I209" s="1">
        <v>2.5423728813559299E-2</v>
      </c>
      <c r="J209" s="1">
        <v>2.7272727272727299E-2</v>
      </c>
      <c r="K209" s="1">
        <v>7.8431372549019607E-2</v>
      </c>
      <c r="M209" s="1">
        <v>4.3478260869565202E-2</v>
      </c>
    </row>
    <row r="210" spans="3:13" x14ac:dyDescent="0.35">
      <c r="D210" s="2" t="s">
        <v>2800</v>
      </c>
      <c r="E210" s="1">
        <v>0.167701863354037</v>
      </c>
      <c r="F210" s="1">
        <v>0.15942028985507201</v>
      </c>
      <c r="G210" s="1">
        <v>0.173913043478261</v>
      </c>
      <c r="H210" s="1">
        <v>0.13953488372093001</v>
      </c>
      <c r="I210" s="1">
        <v>0.177966101694915</v>
      </c>
      <c r="J210" s="1">
        <v>0.22727272727272699</v>
      </c>
      <c r="K210" s="1">
        <v>3.9215686274509803E-2</v>
      </c>
      <c r="M210" s="1">
        <v>0.167701863354037</v>
      </c>
    </row>
    <row r="211" spans="3:13" x14ac:dyDescent="0.35">
      <c r="D211" s="2" t="s">
        <v>2805</v>
      </c>
      <c r="E211" s="1">
        <v>0.341614906832298</v>
      </c>
      <c r="F211" s="1">
        <v>0.39130434782608697</v>
      </c>
      <c r="G211" s="1">
        <v>0.30434782608695699</v>
      </c>
      <c r="H211" s="1">
        <v>0.39534883720930197</v>
      </c>
      <c r="I211" s="1">
        <v>0.322033898305085</v>
      </c>
      <c r="J211" s="1">
        <v>0.43636363636363601</v>
      </c>
      <c r="K211" s="1">
        <v>0.13725490196078399</v>
      </c>
      <c r="M211" s="1">
        <v>0.341614906832298</v>
      </c>
    </row>
    <row r="212" spans="3:13" x14ac:dyDescent="0.35">
      <c r="D212" s="2" t="s">
        <v>2804</v>
      </c>
      <c r="E212" s="1">
        <v>0.49689440993788803</v>
      </c>
      <c r="F212" s="1">
        <v>0.623188405797101</v>
      </c>
      <c r="G212" s="1">
        <v>0.40217391304347799</v>
      </c>
      <c r="H212" s="1">
        <v>0.39534883720930197</v>
      </c>
      <c r="I212" s="1">
        <v>0.53389830508474601</v>
      </c>
      <c r="J212" s="1">
        <v>0.66363636363636402</v>
      </c>
      <c r="K212" s="1">
        <v>0.13725490196078399</v>
      </c>
      <c r="M212" s="1">
        <v>0.49689440993788803</v>
      </c>
    </row>
    <row r="213" spans="3:13" x14ac:dyDescent="0.35">
      <c r="C213" s="2" t="s">
        <v>2843</v>
      </c>
      <c r="D213" s="2" t="s">
        <v>2731</v>
      </c>
      <c r="E213" s="1">
        <v>0.75155279503105599</v>
      </c>
      <c r="F213" s="1">
        <v>0.85507246376811596</v>
      </c>
      <c r="G213" s="1">
        <v>0.67391304347826098</v>
      </c>
      <c r="H213" s="1">
        <v>0.72093023255813904</v>
      </c>
      <c r="I213" s="1">
        <v>0.76271186440677996</v>
      </c>
      <c r="J213" s="1">
        <v>1</v>
      </c>
      <c r="K213" s="1">
        <v>0.21568627450980399</v>
      </c>
      <c r="M213" s="1">
        <v>0.75155279503105599</v>
      </c>
    </row>
    <row r="214" spans="3:13" x14ac:dyDescent="0.35">
      <c r="D214" s="2" t="s">
        <v>2733</v>
      </c>
      <c r="E214" s="1">
        <v>0.24844720496894401</v>
      </c>
      <c r="F214" s="1">
        <v>0.14492753623188401</v>
      </c>
      <c r="G214" s="1">
        <v>0.32608695652173902</v>
      </c>
      <c r="H214" s="1">
        <v>0.27906976744186002</v>
      </c>
      <c r="I214" s="1">
        <v>0.23728813559322001</v>
      </c>
      <c r="K214" s="1">
        <v>0.78431372549019596</v>
      </c>
      <c r="M214" s="1">
        <v>0.24844720496894401</v>
      </c>
    </row>
    <row r="215" spans="3:13" x14ac:dyDescent="0.35">
      <c r="C215" s="2" t="s">
        <v>3336</v>
      </c>
      <c r="D215" s="2" t="s">
        <v>2845</v>
      </c>
      <c r="E215" s="1">
        <v>0.669421487603306</v>
      </c>
      <c r="F215" s="1">
        <v>0.72881355932203395</v>
      </c>
      <c r="G215" s="1">
        <v>0.61290322580645196</v>
      </c>
      <c r="H215" s="1">
        <v>0.58064516129032295</v>
      </c>
      <c r="I215" s="1">
        <v>0.7</v>
      </c>
      <c r="J215" s="1">
        <v>0.69090909090909103</v>
      </c>
      <c r="K215" s="1">
        <v>0.45454545454545497</v>
      </c>
      <c r="M215" s="1">
        <v>0.669421487603306</v>
      </c>
    </row>
    <row r="216" spans="3:13" x14ac:dyDescent="0.35">
      <c r="D216" s="2" t="s">
        <v>2847</v>
      </c>
      <c r="E216" s="1">
        <v>0.61983471074380203</v>
      </c>
      <c r="F216" s="1">
        <v>0.55932203389830504</v>
      </c>
      <c r="G216" s="1">
        <v>0.67741935483870996</v>
      </c>
      <c r="H216" s="1">
        <v>0.77419354838709697</v>
      </c>
      <c r="I216" s="1">
        <v>0.56666666666666698</v>
      </c>
      <c r="J216" s="1">
        <v>0.6</v>
      </c>
      <c r="K216" s="1">
        <v>0.81818181818181801</v>
      </c>
      <c r="M216" s="1">
        <v>0.61983471074380203</v>
      </c>
    </row>
    <row r="217" spans="3:13" x14ac:dyDescent="0.35">
      <c r="C217" s="2" t="s">
        <v>2846</v>
      </c>
      <c r="D217" s="2" t="s">
        <v>2845</v>
      </c>
      <c r="E217" s="1">
        <v>0.67500000000000004</v>
      </c>
      <c r="F217" s="1">
        <v>0.6</v>
      </c>
      <c r="G217" s="1">
        <v>0.7</v>
      </c>
      <c r="H217" s="1">
        <v>0.75</v>
      </c>
      <c r="I217" s="1">
        <v>0.64285714285714302</v>
      </c>
      <c r="K217" s="1">
        <v>0.67500000000000004</v>
      </c>
      <c r="M217" s="1">
        <v>0.67500000000000004</v>
      </c>
    </row>
    <row r="218" spans="3:13" x14ac:dyDescent="0.35">
      <c r="D218" s="2" t="s">
        <v>2847</v>
      </c>
      <c r="E218" s="1">
        <v>0.35</v>
      </c>
      <c r="F218" s="1">
        <v>0.4</v>
      </c>
      <c r="G218" s="1">
        <v>0.33333333333333298</v>
      </c>
      <c r="H218" s="1">
        <v>0.33333333333333298</v>
      </c>
      <c r="I218" s="1">
        <v>0.35714285714285698</v>
      </c>
      <c r="K218" s="1">
        <v>0.35</v>
      </c>
      <c r="M218" s="1">
        <v>0.35</v>
      </c>
    </row>
    <row r="219" spans="3:13" x14ac:dyDescent="0.35">
      <c r="C219" s="2" t="s">
        <v>3332</v>
      </c>
      <c r="D219" s="2" t="s">
        <v>2814</v>
      </c>
      <c r="E219" s="1">
        <v>0.4</v>
      </c>
      <c r="F219" s="1">
        <v>0.4</v>
      </c>
      <c r="G219" s="1">
        <v>0.4</v>
      </c>
      <c r="H219" s="1">
        <v>0.25</v>
      </c>
      <c r="I219" s="1">
        <v>0.46428571428571402</v>
      </c>
      <c r="K219" s="1">
        <v>0.4</v>
      </c>
      <c r="M219" s="1">
        <v>0.4</v>
      </c>
    </row>
    <row r="220" spans="3:13" x14ac:dyDescent="0.35">
      <c r="D220" s="2" t="s">
        <v>3334</v>
      </c>
      <c r="E220" s="1">
        <v>2.5000000000000001E-2</v>
      </c>
      <c r="G220" s="1">
        <v>3.3333333333333298E-2</v>
      </c>
      <c r="I220" s="1">
        <v>3.5714285714285698E-2</v>
      </c>
      <c r="K220" s="1">
        <v>2.5000000000000001E-2</v>
      </c>
      <c r="M220" s="1">
        <v>2.5000000000000001E-2</v>
      </c>
    </row>
    <row r="221" spans="3:13" x14ac:dyDescent="0.35">
      <c r="D221" s="2" t="s">
        <v>3333</v>
      </c>
      <c r="E221" s="1">
        <v>0.47499999999999998</v>
      </c>
      <c r="F221" s="1">
        <v>0.6</v>
      </c>
      <c r="G221" s="1">
        <v>0.43333333333333302</v>
      </c>
      <c r="H221" s="1">
        <v>0.58333333333333304</v>
      </c>
      <c r="I221" s="1">
        <v>0.42857142857142899</v>
      </c>
      <c r="K221" s="1">
        <v>0.47499999999999998</v>
      </c>
      <c r="M221" s="1">
        <v>0.47499999999999998</v>
      </c>
    </row>
    <row r="222" spans="3:13" x14ac:dyDescent="0.35">
      <c r="D222" s="2" t="s">
        <v>2809</v>
      </c>
      <c r="E222" s="1">
        <v>0.05</v>
      </c>
      <c r="G222" s="1">
        <v>6.6666666666666693E-2</v>
      </c>
      <c r="I222" s="1">
        <v>7.1428571428571397E-2</v>
      </c>
      <c r="K222" s="1">
        <v>0.05</v>
      </c>
      <c r="M222" s="1">
        <v>0.05</v>
      </c>
    </row>
    <row r="223" spans="3:13" x14ac:dyDescent="0.35">
      <c r="D223" s="2" t="s">
        <v>2813</v>
      </c>
      <c r="E223" s="1">
        <v>0.15</v>
      </c>
      <c r="F223" s="1">
        <v>0.2</v>
      </c>
      <c r="G223" s="1">
        <v>0.133333333333333</v>
      </c>
      <c r="H223" s="1">
        <v>0.33333333333333298</v>
      </c>
      <c r="I223" s="1">
        <v>7.1428571428571397E-2</v>
      </c>
      <c r="K223" s="1">
        <v>0.15</v>
      </c>
      <c r="M223" s="1">
        <v>0.15</v>
      </c>
    </row>
    <row r="224" spans="3:13" x14ac:dyDescent="0.35">
      <c r="C224" s="2" t="s">
        <v>3338</v>
      </c>
      <c r="D224" s="2" t="s">
        <v>2847</v>
      </c>
      <c r="E224" s="1">
        <v>1</v>
      </c>
      <c r="G224" s="1">
        <v>1</v>
      </c>
      <c r="I224" s="1">
        <v>1</v>
      </c>
      <c r="K224" s="1">
        <v>1</v>
      </c>
      <c r="M224" s="1">
        <v>1</v>
      </c>
    </row>
    <row r="225" spans="2:13" x14ac:dyDescent="0.35">
      <c r="C225" s="2" t="s">
        <v>2851</v>
      </c>
      <c r="D225" s="2" t="s">
        <v>2850</v>
      </c>
      <c r="E225" s="1">
        <v>2.5641025641025599E-2</v>
      </c>
      <c r="G225" s="1">
        <v>3.4482758620689703E-2</v>
      </c>
      <c r="I225" s="1">
        <v>3.7037037037037E-2</v>
      </c>
      <c r="K225" s="1">
        <v>2.5641025641025599E-2</v>
      </c>
      <c r="M225" s="1">
        <v>2.5641025641025599E-2</v>
      </c>
    </row>
    <row r="226" spans="2:13" x14ac:dyDescent="0.35">
      <c r="D226" s="2" t="s">
        <v>2818</v>
      </c>
      <c r="E226" s="1">
        <v>0.38461538461538503</v>
      </c>
      <c r="F226" s="1">
        <v>0.2</v>
      </c>
      <c r="G226" s="1">
        <v>0.44827586206896602</v>
      </c>
      <c r="H226" s="1">
        <v>0.58333333333333304</v>
      </c>
      <c r="I226" s="1">
        <v>0.296296296296296</v>
      </c>
      <c r="K226" s="1">
        <v>0.38461538461538503</v>
      </c>
      <c r="M226" s="1">
        <v>0.38461538461538503</v>
      </c>
    </row>
    <row r="227" spans="2:13" x14ac:dyDescent="0.35">
      <c r="D227" s="2" t="s">
        <v>2820</v>
      </c>
      <c r="E227" s="1">
        <v>0.58974358974358998</v>
      </c>
      <c r="F227" s="1">
        <v>0.8</v>
      </c>
      <c r="G227" s="1">
        <v>0.51724137931034497</v>
      </c>
      <c r="H227" s="1">
        <v>0.41666666666666702</v>
      </c>
      <c r="I227" s="1">
        <v>0.66666666666666696</v>
      </c>
      <c r="K227" s="1">
        <v>0.58974358974358998</v>
      </c>
      <c r="M227" s="1">
        <v>0.58974358974358998</v>
      </c>
    </row>
    <row r="228" spans="2:13" x14ac:dyDescent="0.35">
      <c r="C228" s="2" t="s">
        <v>2853</v>
      </c>
      <c r="D228" s="2" t="s">
        <v>2854</v>
      </c>
      <c r="E228" s="1">
        <v>5.2631578947368397E-2</v>
      </c>
      <c r="F228" s="1">
        <v>0.1</v>
      </c>
      <c r="G228" s="1">
        <v>3.5714285714285698E-2</v>
      </c>
      <c r="H228" s="1">
        <v>8.3333333333333301E-2</v>
      </c>
      <c r="I228" s="1">
        <v>3.8461538461538498E-2</v>
      </c>
      <c r="K228" s="1">
        <v>5.2631578947368397E-2</v>
      </c>
      <c r="M228" s="1">
        <v>5.2631578947368397E-2</v>
      </c>
    </row>
    <row r="229" spans="2:13" x14ac:dyDescent="0.35">
      <c r="D229" s="2" t="s">
        <v>2840</v>
      </c>
      <c r="E229" s="1">
        <v>0.5</v>
      </c>
      <c r="F229" s="1">
        <v>0.7</v>
      </c>
      <c r="G229" s="1">
        <v>0.42857142857142899</v>
      </c>
      <c r="H229" s="1">
        <v>0.5</v>
      </c>
      <c r="I229" s="1">
        <v>0.5</v>
      </c>
      <c r="K229" s="1">
        <v>0.5</v>
      </c>
      <c r="M229" s="1">
        <v>0.5</v>
      </c>
    </row>
    <row r="230" spans="2:13" x14ac:dyDescent="0.35">
      <c r="D230" s="2" t="s">
        <v>2838</v>
      </c>
      <c r="E230" s="1">
        <v>0.44736842105263203</v>
      </c>
      <c r="F230" s="1">
        <v>0.2</v>
      </c>
      <c r="G230" s="1">
        <v>0.53571428571428603</v>
      </c>
      <c r="H230" s="1">
        <v>0.41666666666666702</v>
      </c>
      <c r="I230" s="1">
        <v>0.46153846153846201</v>
      </c>
      <c r="K230" s="1">
        <v>0.44736842105263203</v>
      </c>
      <c r="M230" s="1">
        <v>0.44736842105263203</v>
      </c>
    </row>
    <row r="231" spans="2:13" x14ac:dyDescent="0.35">
      <c r="B231" s="2" t="s">
        <v>2856</v>
      </c>
      <c r="C231" s="2" t="s">
        <v>2831</v>
      </c>
      <c r="D231" s="2" t="s">
        <v>2806</v>
      </c>
      <c r="E231" s="1">
        <v>9.5238095238095205E-2</v>
      </c>
      <c r="F231" s="1">
        <v>2.27272727272727E-2</v>
      </c>
      <c r="G231" s="1">
        <v>0.17499999999999999</v>
      </c>
      <c r="H231" s="1">
        <v>0.1</v>
      </c>
      <c r="I231" s="1">
        <v>9.375E-2</v>
      </c>
      <c r="K231" s="1">
        <v>0.4</v>
      </c>
      <c r="M231" s="1">
        <v>9.5238095238095205E-2</v>
      </c>
    </row>
    <row r="232" spans="2:13" x14ac:dyDescent="0.35">
      <c r="D232" s="2" t="s">
        <v>2807</v>
      </c>
      <c r="E232" s="1">
        <v>1.1904761904761901E-2</v>
      </c>
      <c r="G232" s="1">
        <v>2.5000000000000001E-2</v>
      </c>
      <c r="H232" s="1">
        <v>0.05</v>
      </c>
      <c r="J232" s="1">
        <v>1.5625E-2</v>
      </c>
      <c r="M232" s="1">
        <v>1.1904761904761901E-2</v>
      </c>
    </row>
    <row r="233" spans="2:13" x14ac:dyDescent="0.35">
      <c r="D233" s="2" t="s">
        <v>2803</v>
      </c>
      <c r="E233" s="1">
        <v>7.1428571428571397E-2</v>
      </c>
      <c r="F233" s="1">
        <v>4.5454545454545497E-2</v>
      </c>
      <c r="G233" s="1">
        <v>0.1</v>
      </c>
      <c r="H233" s="1">
        <v>0.15</v>
      </c>
      <c r="I233" s="1">
        <v>4.6875E-2</v>
      </c>
      <c r="J233" s="1">
        <v>6.25E-2</v>
      </c>
      <c r="K233" s="1">
        <v>0.1</v>
      </c>
      <c r="M233" s="1">
        <v>7.1428571428571397E-2</v>
      </c>
    </row>
    <row r="234" spans="2:13" x14ac:dyDescent="0.35">
      <c r="D234" s="2" t="s">
        <v>2832</v>
      </c>
      <c r="E234" s="1">
        <v>1.1904761904761901E-2</v>
      </c>
      <c r="G234" s="1">
        <v>2.5000000000000001E-2</v>
      </c>
      <c r="I234" s="1">
        <v>1.5625E-2</v>
      </c>
      <c r="K234" s="1">
        <v>0.05</v>
      </c>
      <c r="M234" s="1">
        <v>1.1904761904761901E-2</v>
      </c>
    </row>
    <row r="235" spans="2:13" x14ac:dyDescent="0.35">
      <c r="D235" s="2" t="s">
        <v>2800</v>
      </c>
      <c r="E235" s="1">
        <v>0.39285714285714302</v>
      </c>
      <c r="F235" s="1">
        <v>0.34090909090909099</v>
      </c>
      <c r="G235" s="1">
        <v>0.45</v>
      </c>
      <c r="H235" s="1">
        <v>0.45</v>
      </c>
      <c r="I235" s="1">
        <v>0.375</v>
      </c>
      <c r="J235" s="1">
        <v>0.4375</v>
      </c>
      <c r="K235" s="1">
        <v>0.25</v>
      </c>
      <c r="M235" s="1">
        <v>0.39285714285714302</v>
      </c>
    </row>
    <row r="236" spans="2:13" x14ac:dyDescent="0.35">
      <c r="D236" s="2" t="s">
        <v>2805</v>
      </c>
      <c r="E236" s="1">
        <v>0.34523809523809501</v>
      </c>
      <c r="F236" s="1">
        <v>0.47727272727272702</v>
      </c>
      <c r="G236" s="1">
        <v>0.2</v>
      </c>
      <c r="H236" s="1">
        <v>0.25</v>
      </c>
      <c r="I236" s="1">
        <v>0.375</v>
      </c>
      <c r="J236" s="1">
        <v>0.40625</v>
      </c>
      <c r="K236" s="1">
        <v>0.15</v>
      </c>
      <c r="M236" s="1">
        <v>0.34523809523809501</v>
      </c>
    </row>
    <row r="237" spans="2:13" x14ac:dyDescent="0.35">
      <c r="D237" s="2" t="s">
        <v>2804</v>
      </c>
      <c r="E237" s="1">
        <v>0.476190476190476</v>
      </c>
      <c r="F237" s="1">
        <v>0.61363636363636398</v>
      </c>
      <c r="G237" s="1">
        <v>0.32500000000000001</v>
      </c>
      <c r="H237" s="1">
        <v>0.45</v>
      </c>
      <c r="I237" s="1">
        <v>0.484375</v>
      </c>
      <c r="J237" s="1">
        <v>0.5625</v>
      </c>
      <c r="K237" s="1">
        <v>0.2</v>
      </c>
      <c r="M237" s="1">
        <v>0.476190476190476</v>
      </c>
    </row>
    <row r="238" spans="2:13" x14ac:dyDescent="0.35">
      <c r="C238" s="2" t="s">
        <v>2857</v>
      </c>
      <c r="D238" s="2" t="s">
        <v>2731</v>
      </c>
      <c r="E238" s="1">
        <v>0.89285714285714302</v>
      </c>
      <c r="F238" s="1">
        <v>0.95454545454545503</v>
      </c>
      <c r="G238" s="1">
        <v>0.82499999999999996</v>
      </c>
      <c r="H238" s="1">
        <v>0.85</v>
      </c>
      <c r="I238" s="1">
        <v>0.90625</v>
      </c>
      <c r="J238" s="1">
        <v>1</v>
      </c>
      <c r="K238" s="1">
        <v>0.55000000000000004</v>
      </c>
      <c r="M238" s="1">
        <v>0.89285714285714302</v>
      </c>
    </row>
    <row r="239" spans="2:13" x14ac:dyDescent="0.35">
      <c r="D239" s="2" t="s">
        <v>2733</v>
      </c>
      <c r="E239" s="1">
        <v>0.107142857142857</v>
      </c>
      <c r="F239" s="1">
        <v>4.5454545454545497E-2</v>
      </c>
      <c r="G239" s="1">
        <v>0.17499999999999999</v>
      </c>
      <c r="H239" s="1">
        <v>0.15</v>
      </c>
      <c r="I239" s="1">
        <v>9.375E-2</v>
      </c>
      <c r="K239" s="1">
        <v>0.45</v>
      </c>
      <c r="M239" s="1">
        <v>0.107142857142857</v>
      </c>
    </row>
    <row r="240" spans="2:13" x14ac:dyDescent="0.35">
      <c r="C240" s="2" t="s">
        <v>2860</v>
      </c>
      <c r="D240" s="2" t="s">
        <v>2866</v>
      </c>
      <c r="E240" s="1">
        <v>5.3333333333333302E-2</v>
      </c>
      <c r="F240" s="1">
        <v>7.1428571428571397E-2</v>
      </c>
      <c r="G240" s="1">
        <v>3.03030303030303E-2</v>
      </c>
      <c r="H240" s="1">
        <v>5.8823529411764698E-2</v>
      </c>
      <c r="I240" s="1">
        <v>5.1724137931034503E-2</v>
      </c>
      <c r="J240" s="1">
        <v>6.25E-2</v>
      </c>
      <c r="M240" s="1">
        <v>5.3333333333333302E-2</v>
      </c>
    </row>
    <row r="241" spans="3:13" x14ac:dyDescent="0.35">
      <c r="D241" s="2" t="s">
        <v>2867</v>
      </c>
      <c r="E241" s="1">
        <v>0.17333333333333301</v>
      </c>
      <c r="F241" s="1">
        <v>0.214285714285714</v>
      </c>
      <c r="G241" s="1">
        <v>0.12121212121212099</v>
      </c>
      <c r="I241" s="1">
        <v>0.22413793103448301</v>
      </c>
      <c r="J241" s="1">
        <v>0.1875</v>
      </c>
      <c r="K241" s="1">
        <v>9.0909090909090898E-2</v>
      </c>
      <c r="M241" s="1">
        <v>0.17333333333333301</v>
      </c>
    </row>
    <row r="242" spans="3:13" x14ac:dyDescent="0.35">
      <c r="D242" s="2" t="s">
        <v>2873</v>
      </c>
      <c r="E242" s="1">
        <v>1.3333333333333299E-2</v>
      </c>
      <c r="G242" s="1">
        <v>3.03030303030303E-2</v>
      </c>
      <c r="H242" s="1">
        <v>5.8823529411764698E-2</v>
      </c>
      <c r="J242" s="1">
        <v>1.5625E-2</v>
      </c>
      <c r="M242" s="1">
        <v>1.3333333333333299E-2</v>
      </c>
    </row>
    <row r="243" spans="3:13" x14ac:dyDescent="0.35">
      <c r="D243" s="2" t="s">
        <v>2869</v>
      </c>
      <c r="E243" s="1">
        <v>1.3333333333333299E-2</v>
      </c>
      <c r="G243" s="1">
        <v>3.03030303030303E-2</v>
      </c>
      <c r="I243" s="1">
        <v>1.72413793103448E-2</v>
      </c>
      <c r="J243" s="1">
        <v>1.5625E-2</v>
      </c>
      <c r="M243" s="1">
        <v>1.3333333333333299E-2</v>
      </c>
    </row>
    <row r="244" spans="3:13" x14ac:dyDescent="0.35">
      <c r="D244" s="2" t="s">
        <v>2871</v>
      </c>
      <c r="E244" s="1">
        <v>6.6666666666666693E-2</v>
      </c>
      <c r="F244" s="1">
        <v>7.1428571428571397E-2</v>
      </c>
      <c r="G244" s="1">
        <v>6.0606060606060601E-2</v>
      </c>
      <c r="I244" s="1">
        <v>8.6206896551724102E-2</v>
      </c>
      <c r="J244" s="1">
        <v>7.8125E-2</v>
      </c>
      <c r="M244" s="1">
        <v>6.6666666666666693E-2</v>
      </c>
    </row>
    <row r="245" spans="3:13" x14ac:dyDescent="0.35">
      <c r="D245" s="2" t="s">
        <v>2864</v>
      </c>
      <c r="E245" s="1">
        <v>0.22666666666666699</v>
      </c>
      <c r="F245" s="1">
        <v>0.28571428571428598</v>
      </c>
      <c r="G245" s="1">
        <v>0.15151515151515199</v>
      </c>
      <c r="H245" s="1">
        <v>0.35294117647058798</v>
      </c>
      <c r="I245" s="1">
        <v>0.18965517241379301</v>
      </c>
      <c r="J245" s="1">
        <v>0.25</v>
      </c>
      <c r="K245" s="1">
        <v>9.0909090909090898E-2</v>
      </c>
      <c r="M245" s="1">
        <v>0.22666666666666699</v>
      </c>
    </row>
    <row r="246" spans="3:13" x14ac:dyDescent="0.35">
      <c r="D246" s="2" t="s">
        <v>2859</v>
      </c>
      <c r="E246" s="1">
        <v>0.89333333333333298</v>
      </c>
      <c r="F246" s="1">
        <v>0.83333333333333304</v>
      </c>
      <c r="G246" s="1">
        <v>0.96969696969696995</v>
      </c>
      <c r="H246" s="1">
        <v>0.94117647058823495</v>
      </c>
      <c r="I246" s="1">
        <v>0.87931034482758597</v>
      </c>
      <c r="J246" s="1">
        <v>0.875</v>
      </c>
      <c r="K246" s="1">
        <v>1</v>
      </c>
      <c r="M246" s="1">
        <v>0.89333333333333298</v>
      </c>
    </row>
    <row r="247" spans="3:13" x14ac:dyDescent="0.35">
      <c r="D247" s="2" t="s">
        <v>2861</v>
      </c>
      <c r="E247" s="1">
        <v>0.45333333333333298</v>
      </c>
      <c r="F247" s="1">
        <v>0.40476190476190499</v>
      </c>
      <c r="G247" s="1">
        <v>0.51515151515151503</v>
      </c>
      <c r="H247" s="1">
        <v>0.52941176470588203</v>
      </c>
      <c r="I247" s="1">
        <v>0.431034482758621</v>
      </c>
      <c r="J247" s="1">
        <v>0.4375</v>
      </c>
      <c r="K247" s="1">
        <v>0.54545454545454497</v>
      </c>
      <c r="M247" s="1">
        <v>0.45333333333333298</v>
      </c>
    </row>
    <row r="248" spans="3:13" x14ac:dyDescent="0.35">
      <c r="D248" s="2" t="s">
        <v>2863</v>
      </c>
      <c r="E248" s="1">
        <v>5.3333333333333302E-2</v>
      </c>
      <c r="F248" s="1">
        <v>4.7619047619047603E-2</v>
      </c>
      <c r="G248" s="1">
        <v>6.0606060606060601E-2</v>
      </c>
      <c r="H248" s="1">
        <v>5.8823529411764698E-2</v>
      </c>
      <c r="I248" s="1">
        <v>5.1724137931034503E-2</v>
      </c>
      <c r="J248" s="1">
        <v>4.6875E-2</v>
      </c>
      <c r="K248" s="1">
        <v>9.0909090909090898E-2</v>
      </c>
      <c r="M248" s="1">
        <v>5.3333333333333302E-2</v>
      </c>
    </row>
    <row r="249" spans="3:13" x14ac:dyDescent="0.35">
      <c r="C249" s="2" t="s">
        <v>2875</v>
      </c>
      <c r="D249" s="2" t="s">
        <v>2866</v>
      </c>
      <c r="E249" s="1">
        <v>0.22222222222222199</v>
      </c>
      <c r="F249" s="1">
        <v>0.5</v>
      </c>
      <c r="G249" s="1">
        <v>0.14285714285714299</v>
      </c>
      <c r="H249" s="1">
        <v>0.33333333333333298</v>
      </c>
      <c r="I249" s="1">
        <v>0.16666666666666699</v>
      </c>
      <c r="K249" s="1">
        <v>0.22222222222222199</v>
      </c>
      <c r="M249" s="1">
        <v>0.22222222222222199</v>
      </c>
    </row>
    <row r="250" spans="3:13" x14ac:dyDescent="0.35">
      <c r="D250" s="2" t="s">
        <v>2864</v>
      </c>
      <c r="E250" s="1">
        <v>0.11111111111111099</v>
      </c>
      <c r="G250" s="1">
        <v>0.14285714285714299</v>
      </c>
      <c r="H250" s="1">
        <v>0.33333333333333298</v>
      </c>
      <c r="K250" s="1">
        <v>0.11111111111111099</v>
      </c>
      <c r="M250" s="1">
        <v>0.11111111111111099</v>
      </c>
    </row>
    <row r="251" spans="3:13" x14ac:dyDescent="0.35">
      <c r="D251" s="2" t="s">
        <v>2859</v>
      </c>
      <c r="E251" s="1">
        <v>0.33333333333333298</v>
      </c>
      <c r="F251" s="1">
        <v>0.5</v>
      </c>
      <c r="G251" s="1">
        <v>0.28571428571428598</v>
      </c>
      <c r="H251" s="1">
        <v>0.66666666666666696</v>
      </c>
      <c r="I251" s="1">
        <v>0.16666666666666699</v>
      </c>
      <c r="K251" s="1">
        <v>0.33333333333333298</v>
      </c>
      <c r="M251" s="1">
        <v>0.33333333333333298</v>
      </c>
    </row>
    <row r="252" spans="3:13" x14ac:dyDescent="0.35">
      <c r="D252" s="2" t="s">
        <v>2861</v>
      </c>
      <c r="E252" s="1">
        <v>0.77777777777777801</v>
      </c>
      <c r="F252" s="1">
        <v>0.5</v>
      </c>
      <c r="G252" s="1">
        <v>0.85714285714285698</v>
      </c>
      <c r="H252" s="1">
        <v>0.66666666666666696</v>
      </c>
      <c r="I252" s="1">
        <v>0.83333333333333304</v>
      </c>
      <c r="K252" s="1">
        <v>0.77777777777777801</v>
      </c>
      <c r="M252" s="1">
        <v>0.77777777777777801</v>
      </c>
    </row>
    <row r="253" spans="3:13" x14ac:dyDescent="0.35">
      <c r="C253" s="2" t="s">
        <v>2878</v>
      </c>
      <c r="D253" s="2" t="s">
        <v>2814</v>
      </c>
      <c r="E253" s="1">
        <v>0.66666666666666696</v>
      </c>
      <c r="F253" s="1">
        <v>0.5</v>
      </c>
      <c r="G253" s="1">
        <v>0.71428571428571397</v>
      </c>
      <c r="H253" s="1">
        <v>0.66666666666666696</v>
      </c>
      <c r="I253" s="1">
        <v>0.66666666666666696</v>
      </c>
      <c r="K253" s="1">
        <v>0.66666666666666696</v>
      </c>
      <c r="M253" s="1">
        <v>0.66666666666666696</v>
      </c>
    </row>
    <row r="254" spans="3:13" x14ac:dyDescent="0.35">
      <c r="D254" s="2" t="s">
        <v>2882</v>
      </c>
      <c r="E254" s="1">
        <v>0.22222222222222199</v>
      </c>
      <c r="F254" s="1">
        <v>0.5</v>
      </c>
      <c r="G254" s="1">
        <v>0.14285714285714299</v>
      </c>
      <c r="H254" s="1">
        <v>0.33333333333333298</v>
      </c>
      <c r="I254" s="1">
        <v>0.16666666666666699</v>
      </c>
      <c r="K254" s="1">
        <v>0.22222222222222199</v>
      </c>
      <c r="M254" s="1">
        <v>0.22222222222222199</v>
      </c>
    </row>
    <row r="255" spans="3:13" x14ac:dyDescent="0.35">
      <c r="D255" s="2" t="s">
        <v>2880</v>
      </c>
      <c r="E255" s="1">
        <v>0.22222222222222199</v>
      </c>
      <c r="F255" s="1">
        <v>0.5</v>
      </c>
      <c r="G255" s="1">
        <v>0.14285714285714299</v>
      </c>
      <c r="H255" s="1">
        <v>0.33333333333333298</v>
      </c>
      <c r="I255" s="1">
        <v>0.16666666666666699</v>
      </c>
      <c r="K255" s="1">
        <v>0.22222222222222199</v>
      </c>
      <c r="M255" s="1">
        <v>0.22222222222222199</v>
      </c>
    </row>
    <row r="256" spans="3:13" x14ac:dyDescent="0.35">
      <c r="D256" s="2" t="s">
        <v>2809</v>
      </c>
      <c r="E256" s="1">
        <v>0.22222222222222199</v>
      </c>
      <c r="F256" s="1">
        <v>0.5</v>
      </c>
      <c r="G256" s="1">
        <v>0.14285714285714299</v>
      </c>
      <c r="H256" s="1">
        <v>0.33333333333333298</v>
      </c>
      <c r="I256" s="1">
        <v>0.16666666666666699</v>
      </c>
      <c r="K256" s="1">
        <v>0.22222222222222199</v>
      </c>
      <c r="M256" s="1">
        <v>0.22222222222222199</v>
      </c>
    </row>
    <row r="257" spans="2:13" x14ac:dyDescent="0.35">
      <c r="D257" s="2" t="s">
        <v>2813</v>
      </c>
      <c r="E257" s="1">
        <v>0.11111111111111099</v>
      </c>
      <c r="G257" s="1">
        <v>0.14285714285714299</v>
      </c>
      <c r="I257" s="1">
        <v>0.16666666666666699</v>
      </c>
      <c r="K257" s="1">
        <v>0.11111111111111099</v>
      </c>
      <c r="M257" s="1">
        <v>0.11111111111111099</v>
      </c>
    </row>
    <row r="258" spans="2:13" x14ac:dyDescent="0.35">
      <c r="C258" s="2" t="s">
        <v>2884</v>
      </c>
      <c r="D258" s="2" t="s">
        <v>2866</v>
      </c>
      <c r="E258" s="1">
        <v>0.5</v>
      </c>
      <c r="G258" s="1">
        <v>1</v>
      </c>
      <c r="I258" s="1">
        <v>1</v>
      </c>
      <c r="K258" s="1">
        <v>0.5</v>
      </c>
      <c r="M258" s="1">
        <v>0.5</v>
      </c>
    </row>
    <row r="259" spans="2:13" x14ac:dyDescent="0.35">
      <c r="D259" s="2" t="s">
        <v>2867</v>
      </c>
      <c r="E259" s="1">
        <v>0.5</v>
      </c>
      <c r="F259" s="1">
        <v>1</v>
      </c>
      <c r="H259" s="1">
        <v>1</v>
      </c>
      <c r="K259" s="1">
        <v>0.5</v>
      </c>
      <c r="M259" s="1">
        <v>0.5</v>
      </c>
    </row>
    <row r="260" spans="2:13" x14ac:dyDescent="0.35">
      <c r="D260" s="2" t="s">
        <v>2859</v>
      </c>
      <c r="E260" s="1">
        <v>0.5</v>
      </c>
      <c r="G260" s="1">
        <v>1</v>
      </c>
      <c r="I260" s="1">
        <v>1</v>
      </c>
      <c r="K260" s="1">
        <v>0.5</v>
      </c>
      <c r="M260" s="1">
        <v>0.5</v>
      </c>
    </row>
    <row r="261" spans="2:13" x14ac:dyDescent="0.35">
      <c r="C261" s="2" t="s">
        <v>2886</v>
      </c>
      <c r="D261" s="2" t="s">
        <v>2818</v>
      </c>
      <c r="E261" s="1">
        <v>0.44444444444444398</v>
      </c>
      <c r="F261" s="1">
        <v>0.5</v>
      </c>
      <c r="G261" s="1">
        <v>0.42857142857142899</v>
      </c>
      <c r="H261" s="1">
        <v>0.33333333333333298</v>
      </c>
      <c r="I261" s="1">
        <v>0.5</v>
      </c>
      <c r="K261" s="1">
        <v>0.44444444444444398</v>
      </c>
      <c r="M261" s="1">
        <v>0.44444444444444398</v>
      </c>
    </row>
    <row r="262" spans="2:13" x14ac:dyDescent="0.35">
      <c r="D262" s="2" t="s">
        <v>2820</v>
      </c>
      <c r="E262" s="1">
        <v>0.55555555555555602</v>
      </c>
      <c r="F262" s="1">
        <v>0.5</v>
      </c>
      <c r="G262" s="1">
        <v>0.57142857142857095</v>
      </c>
      <c r="H262" s="1">
        <v>0.66666666666666696</v>
      </c>
      <c r="I262" s="1">
        <v>0.5</v>
      </c>
      <c r="K262" s="1">
        <v>0.55555555555555602</v>
      </c>
      <c r="M262" s="1">
        <v>0.55555555555555602</v>
      </c>
    </row>
    <row r="263" spans="2:13" x14ac:dyDescent="0.35">
      <c r="B263" s="2" t="s">
        <v>2888</v>
      </c>
      <c r="C263" s="2" t="s">
        <v>2831</v>
      </c>
      <c r="D263" s="2" t="s">
        <v>2800</v>
      </c>
      <c r="E263" s="1">
        <v>0.5</v>
      </c>
      <c r="F263" s="1">
        <v>0.33333333333333298</v>
      </c>
      <c r="G263" s="1">
        <v>1</v>
      </c>
      <c r="I263" s="1">
        <v>0.5</v>
      </c>
      <c r="J263" s="1">
        <v>0.5</v>
      </c>
      <c r="M263" s="1">
        <v>0.5</v>
      </c>
    </row>
    <row r="264" spans="2:13" x14ac:dyDescent="0.35">
      <c r="D264" s="2" t="s">
        <v>2805</v>
      </c>
      <c r="E264" s="1">
        <v>0.25</v>
      </c>
      <c r="F264" s="1">
        <v>0.33333333333333298</v>
      </c>
      <c r="I264" s="1">
        <v>0.25</v>
      </c>
      <c r="J264" s="1">
        <v>0.25</v>
      </c>
      <c r="M264" s="1">
        <v>0.25</v>
      </c>
    </row>
    <row r="265" spans="2:13" x14ac:dyDescent="0.35">
      <c r="D265" s="2" t="s">
        <v>2804</v>
      </c>
      <c r="E265" s="1">
        <v>0.75</v>
      </c>
      <c r="F265" s="1">
        <v>1</v>
      </c>
      <c r="I265" s="1">
        <v>0.75</v>
      </c>
      <c r="J265" s="1">
        <v>0.75</v>
      </c>
      <c r="M265" s="1">
        <v>0.75</v>
      </c>
    </row>
    <row r="266" spans="2:13" x14ac:dyDescent="0.35">
      <c r="C266" s="2" t="s">
        <v>2889</v>
      </c>
      <c r="D266" s="2" t="s">
        <v>2731</v>
      </c>
      <c r="E266" s="1">
        <v>1</v>
      </c>
      <c r="F266" s="1">
        <v>1</v>
      </c>
      <c r="G266" s="1">
        <v>1</v>
      </c>
      <c r="I266" s="1">
        <v>1</v>
      </c>
      <c r="J266" s="1">
        <v>1</v>
      </c>
      <c r="M266" s="1">
        <v>1</v>
      </c>
    </row>
    <row r="267" spans="2:13" x14ac:dyDescent="0.35">
      <c r="C267" s="2" t="s">
        <v>2892</v>
      </c>
      <c r="D267" s="2" t="s">
        <v>2891</v>
      </c>
      <c r="E267" s="1">
        <v>0.75</v>
      </c>
      <c r="F267" s="1">
        <v>1</v>
      </c>
      <c r="I267" s="1">
        <v>0.75</v>
      </c>
      <c r="J267" s="1">
        <v>0.75</v>
      </c>
      <c r="M267" s="1">
        <v>0.75</v>
      </c>
    </row>
    <row r="268" spans="2:13" x14ac:dyDescent="0.35">
      <c r="D268" s="2" t="s">
        <v>2896</v>
      </c>
      <c r="E268" s="1">
        <v>0.5</v>
      </c>
      <c r="F268" s="1">
        <v>0.33333333333333298</v>
      </c>
      <c r="G268" s="1">
        <v>1</v>
      </c>
      <c r="I268" s="1">
        <v>0.5</v>
      </c>
      <c r="J268" s="1">
        <v>0.5</v>
      </c>
      <c r="M268" s="1">
        <v>0.5</v>
      </c>
    </row>
    <row r="269" spans="2:13" x14ac:dyDescent="0.35">
      <c r="D269" s="2" t="s">
        <v>2894</v>
      </c>
      <c r="E269" s="1">
        <v>0.25</v>
      </c>
      <c r="F269" s="1">
        <v>0.33333333333333298</v>
      </c>
      <c r="I269" s="1">
        <v>0.25</v>
      </c>
      <c r="J269" s="1">
        <v>0.25</v>
      </c>
      <c r="M269" s="1">
        <v>0.25</v>
      </c>
    </row>
    <row r="270" spans="2:13" x14ac:dyDescent="0.35">
      <c r="D270" s="2" t="s">
        <v>2898</v>
      </c>
      <c r="E270" s="1">
        <v>0.25</v>
      </c>
      <c r="G270" s="1">
        <v>1</v>
      </c>
      <c r="I270" s="1">
        <v>0.25</v>
      </c>
      <c r="J270" s="1">
        <v>0.25</v>
      </c>
      <c r="M270" s="1">
        <v>0.25</v>
      </c>
    </row>
    <row r="271" spans="2:13" x14ac:dyDescent="0.35">
      <c r="B271" s="2" t="s">
        <v>2901</v>
      </c>
      <c r="C271" s="2" t="s">
        <v>2831</v>
      </c>
      <c r="D271" s="2" t="s">
        <v>2806</v>
      </c>
      <c r="E271" s="1">
        <v>3.2258064516128997E-2</v>
      </c>
      <c r="F271" s="1">
        <v>4.3478260869565202E-2</v>
      </c>
      <c r="I271" s="1">
        <v>4.1666666666666699E-2</v>
      </c>
      <c r="K271" s="1">
        <v>0.16666666666666699</v>
      </c>
      <c r="M271" s="1">
        <v>3.2258064516128997E-2</v>
      </c>
    </row>
    <row r="272" spans="2:13" x14ac:dyDescent="0.35">
      <c r="D272" s="2" t="s">
        <v>2803</v>
      </c>
      <c r="E272" s="1">
        <v>6.4516129032258104E-2</v>
      </c>
      <c r="F272" s="1">
        <v>8.6956521739130405E-2</v>
      </c>
      <c r="I272" s="1">
        <v>8.3333333333333301E-2</v>
      </c>
      <c r="J272" s="1">
        <v>0.04</v>
      </c>
      <c r="K272" s="1">
        <v>0.16666666666666699</v>
      </c>
      <c r="M272" s="1">
        <v>6.4516129032258104E-2</v>
      </c>
    </row>
    <row r="273" spans="3:13" x14ac:dyDescent="0.35">
      <c r="D273" s="2" t="s">
        <v>2802</v>
      </c>
      <c r="E273" s="1">
        <v>3.2258064516128997E-2</v>
      </c>
      <c r="F273" s="1">
        <v>4.3478260869565202E-2</v>
      </c>
      <c r="I273" s="1">
        <v>4.1666666666666699E-2</v>
      </c>
      <c r="K273" s="1">
        <v>0.16666666666666699</v>
      </c>
      <c r="M273" s="1">
        <v>3.2258064516128997E-2</v>
      </c>
    </row>
    <row r="274" spans="3:13" x14ac:dyDescent="0.35">
      <c r="D274" s="2" t="s">
        <v>2800</v>
      </c>
      <c r="E274" s="1">
        <v>0.38709677419354799</v>
      </c>
      <c r="F274" s="1">
        <v>0.30434782608695699</v>
      </c>
      <c r="G274" s="1">
        <v>0.625</v>
      </c>
      <c r="H274" s="1">
        <v>0.42857142857142899</v>
      </c>
      <c r="I274" s="1">
        <v>0.375</v>
      </c>
      <c r="J274" s="1">
        <v>0.4</v>
      </c>
      <c r="K274" s="1">
        <v>0.33333333333333298</v>
      </c>
      <c r="M274" s="1">
        <v>0.38709677419354799</v>
      </c>
    </row>
    <row r="275" spans="3:13" x14ac:dyDescent="0.35">
      <c r="D275" s="2" t="s">
        <v>2805</v>
      </c>
      <c r="E275" s="1">
        <v>0.25806451612903197</v>
      </c>
      <c r="F275" s="1">
        <v>0.30434782608695699</v>
      </c>
      <c r="G275" s="1">
        <v>0.125</v>
      </c>
      <c r="H275" s="1">
        <v>0.28571428571428598</v>
      </c>
      <c r="I275" s="1">
        <v>0.25</v>
      </c>
      <c r="J275" s="1">
        <v>0.28000000000000003</v>
      </c>
      <c r="K275" s="1">
        <v>0.16666666666666699</v>
      </c>
      <c r="M275" s="1">
        <v>0.25806451612903197</v>
      </c>
    </row>
    <row r="276" spans="3:13" x14ac:dyDescent="0.35">
      <c r="D276" s="2" t="s">
        <v>2804</v>
      </c>
      <c r="E276" s="1">
        <v>0.64516129032258096</v>
      </c>
      <c r="F276" s="1">
        <v>0.69565217391304301</v>
      </c>
      <c r="G276" s="1">
        <v>0.5</v>
      </c>
      <c r="H276" s="1">
        <v>0.57142857142857095</v>
      </c>
      <c r="I276" s="1">
        <v>0.66666666666666696</v>
      </c>
      <c r="J276" s="1">
        <v>0.72</v>
      </c>
      <c r="K276" s="1">
        <v>0.33333333333333298</v>
      </c>
      <c r="M276" s="1">
        <v>0.64516129032258096</v>
      </c>
    </row>
    <row r="277" spans="3:13" x14ac:dyDescent="0.35">
      <c r="C277" s="2" t="s">
        <v>2902</v>
      </c>
      <c r="D277" s="2" t="s">
        <v>2731</v>
      </c>
      <c r="E277" s="1">
        <v>0.93548387096774199</v>
      </c>
      <c r="F277" s="1">
        <v>0.91304347826086996</v>
      </c>
      <c r="G277" s="1">
        <v>1</v>
      </c>
      <c r="H277" s="1">
        <v>1</v>
      </c>
      <c r="I277" s="1">
        <v>0.91666666666666696</v>
      </c>
      <c r="J277" s="1">
        <v>1</v>
      </c>
      <c r="K277" s="1">
        <v>0.66666666666666696</v>
      </c>
      <c r="M277" s="1">
        <v>0.93548387096774199</v>
      </c>
    </row>
    <row r="278" spans="3:13" x14ac:dyDescent="0.35">
      <c r="D278" s="2" t="s">
        <v>2733</v>
      </c>
      <c r="E278" s="1">
        <v>6.4516129032258104E-2</v>
      </c>
      <c r="F278" s="1">
        <v>8.6956521739130405E-2</v>
      </c>
      <c r="I278" s="1">
        <v>8.3333333333333301E-2</v>
      </c>
      <c r="K278" s="1">
        <v>0.33333333333333298</v>
      </c>
      <c r="M278" s="1">
        <v>6.4516129032258104E-2</v>
      </c>
    </row>
    <row r="279" spans="3:13" x14ac:dyDescent="0.35">
      <c r="C279" s="2" t="s">
        <v>2905</v>
      </c>
      <c r="D279" s="2" t="s">
        <v>2913</v>
      </c>
      <c r="E279" s="1">
        <v>0.10344827586206901</v>
      </c>
      <c r="G279" s="1">
        <v>0.375</v>
      </c>
      <c r="H279" s="1">
        <v>0.28571428571428598</v>
      </c>
      <c r="I279" s="1">
        <v>4.5454545454545497E-2</v>
      </c>
      <c r="J279" s="1">
        <v>0.08</v>
      </c>
      <c r="K279" s="1">
        <v>0.25</v>
      </c>
      <c r="M279" s="1">
        <v>0.10344827586206901</v>
      </c>
    </row>
    <row r="280" spans="3:13" x14ac:dyDescent="0.35">
      <c r="D280" s="2" t="s">
        <v>2904</v>
      </c>
      <c r="E280" s="1">
        <v>0.27586206896551702</v>
      </c>
      <c r="F280" s="1">
        <v>0.38095238095238099</v>
      </c>
      <c r="I280" s="1">
        <v>0.36363636363636398</v>
      </c>
      <c r="J280" s="1">
        <v>0.32</v>
      </c>
      <c r="M280" s="1">
        <v>0.27586206896551702</v>
      </c>
    </row>
    <row r="281" spans="3:13" x14ac:dyDescent="0.35">
      <c r="D281" s="2" t="s">
        <v>2906</v>
      </c>
      <c r="E281" s="1">
        <v>0.31034482758620702</v>
      </c>
      <c r="F281" s="1">
        <v>0.28571428571428598</v>
      </c>
      <c r="G281" s="1">
        <v>0.375</v>
      </c>
      <c r="H281" s="1">
        <v>0.42857142857142899</v>
      </c>
      <c r="I281" s="1">
        <v>0.27272727272727298</v>
      </c>
      <c r="J281" s="1">
        <v>0.32</v>
      </c>
      <c r="K281" s="1">
        <v>0.25</v>
      </c>
      <c r="M281" s="1">
        <v>0.31034482758620702</v>
      </c>
    </row>
    <row r="282" spans="3:13" x14ac:dyDescent="0.35">
      <c r="D282" s="2" t="s">
        <v>2910</v>
      </c>
      <c r="E282" s="1">
        <v>0.31034482758620702</v>
      </c>
      <c r="F282" s="1">
        <v>0.38095238095238099</v>
      </c>
      <c r="G282" s="1">
        <v>0.125</v>
      </c>
      <c r="I282" s="1">
        <v>0.40909090909090901</v>
      </c>
      <c r="J282" s="1">
        <v>0.36</v>
      </c>
      <c r="M282" s="1">
        <v>0.31034482758620702</v>
      </c>
    </row>
    <row r="283" spans="3:13" x14ac:dyDescent="0.35">
      <c r="D283" s="2" t="s">
        <v>2911</v>
      </c>
      <c r="E283" s="1">
        <v>0.41379310344827602</v>
      </c>
      <c r="F283" s="1">
        <v>0.42857142857142899</v>
      </c>
      <c r="G283" s="1">
        <v>0.375</v>
      </c>
      <c r="H283" s="1">
        <v>0.28571428571428598</v>
      </c>
      <c r="I283" s="1">
        <v>0.45454545454545497</v>
      </c>
      <c r="J283" s="1">
        <v>0.48</v>
      </c>
      <c r="M283" s="1">
        <v>0.41379310344827602</v>
      </c>
    </row>
    <row r="284" spans="3:13" x14ac:dyDescent="0.35">
      <c r="D284" s="2" t="s">
        <v>2907</v>
      </c>
      <c r="E284" s="1">
        <v>0.24137931034482801</v>
      </c>
      <c r="F284" s="1">
        <v>0.238095238095238</v>
      </c>
      <c r="G284" s="1">
        <v>0.25</v>
      </c>
      <c r="H284" s="1">
        <v>0.14285714285714299</v>
      </c>
      <c r="I284" s="1">
        <v>0.27272727272727298</v>
      </c>
      <c r="J284" s="1">
        <v>0.24</v>
      </c>
      <c r="K284" s="1">
        <v>0.25</v>
      </c>
      <c r="M284" s="1">
        <v>0.24137931034482801</v>
      </c>
    </row>
    <row r="285" spans="3:13" x14ac:dyDescent="0.35">
      <c r="D285" s="2" t="s">
        <v>2908</v>
      </c>
      <c r="E285" s="1">
        <v>0.31034482758620702</v>
      </c>
      <c r="F285" s="1">
        <v>0.33333333333333298</v>
      </c>
      <c r="G285" s="1">
        <v>0.25</v>
      </c>
      <c r="H285" s="1">
        <v>0.42857142857142899</v>
      </c>
      <c r="I285" s="1">
        <v>0.27272727272727298</v>
      </c>
      <c r="J285" s="1">
        <v>0.24</v>
      </c>
      <c r="K285" s="1">
        <v>0.75</v>
      </c>
      <c r="M285" s="1">
        <v>0.31034482758620702</v>
      </c>
    </row>
    <row r="286" spans="3:13" x14ac:dyDescent="0.35">
      <c r="C286" s="2" t="s">
        <v>2915</v>
      </c>
      <c r="D286" s="2" t="s">
        <v>2913</v>
      </c>
      <c r="E286" s="1">
        <v>0.5</v>
      </c>
      <c r="F286" s="1">
        <v>0.5</v>
      </c>
      <c r="I286" s="1">
        <v>0.5</v>
      </c>
      <c r="K286" s="1">
        <v>0.5</v>
      </c>
      <c r="M286" s="1">
        <v>0.5</v>
      </c>
    </row>
    <row r="287" spans="3:13" x14ac:dyDescent="0.35">
      <c r="D287" s="2" t="s">
        <v>2911</v>
      </c>
      <c r="E287" s="1">
        <v>1</v>
      </c>
      <c r="F287" s="1">
        <v>1</v>
      </c>
      <c r="I287" s="1">
        <v>1</v>
      </c>
      <c r="K287" s="1">
        <v>1</v>
      </c>
      <c r="M287" s="1">
        <v>1</v>
      </c>
    </row>
    <row r="288" spans="3:13" x14ac:dyDescent="0.35">
      <c r="C288" s="2" t="s">
        <v>2919</v>
      </c>
      <c r="D288" s="2" t="s">
        <v>2814</v>
      </c>
      <c r="E288" s="1">
        <v>0.5</v>
      </c>
      <c r="F288" s="1">
        <v>0.5</v>
      </c>
      <c r="I288" s="1">
        <v>0.5</v>
      </c>
      <c r="K288" s="1">
        <v>0.5</v>
      </c>
      <c r="M288" s="1">
        <v>0.5</v>
      </c>
    </row>
    <row r="289" spans="2:13" x14ac:dyDescent="0.35">
      <c r="D289" s="2" t="s">
        <v>2918</v>
      </c>
      <c r="E289" s="1">
        <v>0.5</v>
      </c>
      <c r="F289" s="1">
        <v>0.5</v>
      </c>
      <c r="I289" s="1">
        <v>0.5</v>
      </c>
      <c r="K289" s="1">
        <v>0.5</v>
      </c>
      <c r="M289" s="1">
        <v>0.5</v>
      </c>
    </row>
    <row r="290" spans="2:13" x14ac:dyDescent="0.35">
      <c r="C290" s="2" t="s">
        <v>2921</v>
      </c>
      <c r="D290" s="2" t="s">
        <v>2820</v>
      </c>
      <c r="E290" s="1">
        <v>1</v>
      </c>
      <c r="F290" s="1">
        <v>1</v>
      </c>
      <c r="I290" s="1">
        <v>1</v>
      </c>
      <c r="K290" s="1">
        <v>1</v>
      </c>
      <c r="M290" s="1">
        <v>1</v>
      </c>
    </row>
    <row r="291" spans="2:13" x14ac:dyDescent="0.35">
      <c r="C291" s="2" t="s">
        <v>2923</v>
      </c>
      <c r="D291" s="2" t="s">
        <v>2838</v>
      </c>
      <c r="E291" s="1">
        <v>1</v>
      </c>
      <c r="F291" s="1">
        <v>1</v>
      </c>
      <c r="I291" s="1">
        <v>1</v>
      </c>
      <c r="K291" s="1">
        <v>1</v>
      </c>
      <c r="M291" s="1">
        <v>1</v>
      </c>
    </row>
    <row r="292" spans="2:13" x14ac:dyDescent="0.35">
      <c r="B292" s="2" t="s">
        <v>2925</v>
      </c>
      <c r="C292" s="2" t="s">
        <v>2831</v>
      </c>
      <c r="D292" s="2" t="s">
        <v>2806</v>
      </c>
      <c r="E292" s="1">
        <v>2.7397260273972601E-2</v>
      </c>
      <c r="F292" s="1">
        <v>2.7777777777777801E-2</v>
      </c>
      <c r="G292" s="1">
        <v>2.7027027027027001E-2</v>
      </c>
      <c r="H292" s="1">
        <v>5.2631578947368397E-2</v>
      </c>
      <c r="I292" s="1">
        <v>1.85185185185185E-2</v>
      </c>
      <c r="K292" s="1">
        <v>0.1</v>
      </c>
      <c r="M292" s="1">
        <v>2.7397260273972601E-2</v>
      </c>
    </row>
    <row r="293" spans="2:13" x14ac:dyDescent="0.35">
      <c r="D293" s="2" t="s">
        <v>2803</v>
      </c>
      <c r="E293" s="1">
        <v>1.3698630136986301E-2</v>
      </c>
      <c r="F293" s="1">
        <v>2.7777777777777801E-2</v>
      </c>
      <c r="I293" s="1">
        <v>1.85185185185185E-2</v>
      </c>
      <c r="K293" s="1">
        <v>0.05</v>
      </c>
      <c r="M293" s="1">
        <v>1.3698630136986301E-2</v>
      </c>
    </row>
    <row r="294" spans="2:13" x14ac:dyDescent="0.35">
      <c r="D294" s="2" t="s">
        <v>2802</v>
      </c>
      <c r="E294" s="1">
        <v>2.7397260273972601E-2</v>
      </c>
      <c r="F294" s="1">
        <v>2.7777777777777801E-2</v>
      </c>
      <c r="G294" s="1">
        <v>2.7027027027027001E-2</v>
      </c>
      <c r="H294" s="1">
        <v>5.2631578947368397E-2</v>
      </c>
      <c r="I294" s="1">
        <v>1.85185185185185E-2</v>
      </c>
      <c r="J294" s="1">
        <v>1.88679245283019E-2</v>
      </c>
      <c r="K294" s="1">
        <v>0.05</v>
      </c>
      <c r="M294" s="1">
        <v>2.7397260273972601E-2</v>
      </c>
    </row>
    <row r="295" spans="2:13" x14ac:dyDescent="0.35">
      <c r="D295" s="2" t="s">
        <v>2800</v>
      </c>
      <c r="E295" s="1">
        <v>0.397260273972603</v>
      </c>
      <c r="F295" s="1">
        <v>0.41666666666666702</v>
      </c>
      <c r="G295" s="1">
        <v>0.37837837837837801</v>
      </c>
      <c r="H295" s="1">
        <v>0.36842105263157898</v>
      </c>
      <c r="I295" s="1">
        <v>0.407407407407407</v>
      </c>
      <c r="J295" s="1">
        <v>0.43396226415094302</v>
      </c>
      <c r="K295" s="1">
        <v>0.3</v>
      </c>
      <c r="M295" s="1">
        <v>0.397260273972603</v>
      </c>
    </row>
    <row r="296" spans="2:13" x14ac:dyDescent="0.35">
      <c r="D296" s="2" t="s">
        <v>2805</v>
      </c>
      <c r="E296" s="1">
        <v>0.56164383561643805</v>
      </c>
      <c r="F296" s="1">
        <v>0.63888888888888895</v>
      </c>
      <c r="G296" s="1">
        <v>0.48648648648648701</v>
      </c>
      <c r="H296" s="1">
        <v>0.36842105263157898</v>
      </c>
      <c r="I296" s="1">
        <v>0.62962962962962998</v>
      </c>
      <c r="J296" s="1">
        <v>0.64150943396226401</v>
      </c>
      <c r="K296" s="1">
        <v>0.35</v>
      </c>
      <c r="M296" s="1">
        <v>0.56164383561643805</v>
      </c>
    </row>
    <row r="297" spans="2:13" x14ac:dyDescent="0.35">
      <c r="D297" s="2" t="s">
        <v>2804</v>
      </c>
      <c r="E297" s="1">
        <v>0.38356164383561597</v>
      </c>
      <c r="F297" s="1">
        <v>0.38888888888888901</v>
      </c>
      <c r="G297" s="1">
        <v>0.37837837837837801</v>
      </c>
      <c r="H297" s="1">
        <v>0.42105263157894701</v>
      </c>
      <c r="I297" s="1">
        <v>0.37037037037037002</v>
      </c>
      <c r="J297" s="1">
        <v>0.37735849056603799</v>
      </c>
      <c r="K297" s="1">
        <v>0.4</v>
      </c>
      <c r="M297" s="1">
        <v>0.38356164383561597</v>
      </c>
    </row>
    <row r="298" spans="2:13" x14ac:dyDescent="0.35">
      <c r="C298" s="2" t="s">
        <v>2948</v>
      </c>
      <c r="D298" s="2" t="s">
        <v>2820</v>
      </c>
      <c r="E298" s="1">
        <v>1</v>
      </c>
      <c r="F298" s="1">
        <v>1</v>
      </c>
      <c r="G298" s="1">
        <v>1</v>
      </c>
      <c r="H298" s="1">
        <v>1</v>
      </c>
      <c r="I298" s="1">
        <v>1</v>
      </c>
      <c r="K298" s="1">
        <v>1</v>
      </c>
      <c r="M298" s="1">
        <v>1</v>
      </c>
    </row>
    <row r="299" spans="2:13" x14ac:dyDescent="0.35">
      <c r="C299" s="2" t="s">
        <v>2926</v>
      </c>
      <c r="D299" s="2" t="s">
        <v>2731</v>
      </c>
      <c r="E299" s="1">
        <v>0.95890410958904104</v>
      </c>
      <c r="F299" s="1">
        <v>0.94444444444444398</v>
      </c>
      <c r="G299" s="1">
        <v>0.97297297297297303</v>
      </c>
      <c r="H299" s="1">
        <v>0.94736842105263197</v>
      </c>
      <c r="I299" s="1">
        <v>0.96296296296296302</v>
      </c>
      <c r="J299" s="1">
        <v>1</v>
      </c>
      <c r="K299" s="1">
        <v>0.85</v>
      </c>
      <c r="M299" s="1">
        <v>0.95890410958904104</v>
      </c>
    </row>
    <row r="300" spans="2:13" x14ac:dyDescent="0.35">
      <c r="D300" s="2" t="s">
        <v>2733</v>
      </c>
      <c r="E300" s="1">
        <v>4.1095890410958902E-2</v>
      </c>
      <c r="F300" s="1">
        <v>5.5555555555555601E-2</v>
      </c>
      <c r="G300" s="1">
        <v>2.7027027027027001E-2</v>
      </c>
      <c r="H300" s="1">
        <v>5.2631578947368397E-2</v>
      </c>
      <c r="I300" s="1">
        <v>3.7037037037037E-2</v>
      </c>
      <c r="K300" s="1">
        <v>0.15</v>
      </c>
      <c r="M300" s="1">
        <v>4.1095890410958902E-2</v>
      </c>
    </row>
    <row r="301" spans="2:13" x14ac:dyDescent="0.35">
      <c r="C301" s="2" t="s">
        <v>2929</v>
      </c>
      <c r="D301" s="2" t="s">
        <v>2940</v>
      </c>
      <c r="E301" s="1">
        <v>2.8571428571428598E-2</v>
      </c>
      <c r="F301" s="1">
        <v>2.9411764705882401E-2</v>
      </c>
      <c r="G301" s="1">
        <v>2.7777777777777801E-2</v>
      </c>
      <c r="H301" s="1">
        <v>5.5555555555555601E-2</v>
      </c>
      <c r="I301" s="1">
        <v>1.9230769230769201E-2</v>
      </c>
      <c r="J301" s="1">
        <v>3.77358490566038E-2</v>
      </c>
      <c r="M301" s="1">
        <v>2.8571428571428598E-2</v>
      </c>
    </row>
    <row r="302" spans="2:13" x14ac:dyDescent="0.35">
      <c r="D302" s="2" t="s">
        <v>2938</v>
      </c>
      <c r="E302" s="1">
        <v>5.7142857142857099E-2</v>
      </c>
      <c r="F302" s="1">
        <v>5.8823529411764698E-2</v>
      </c>
      <c r="G302" s="1">
        <v>5.5555555555555601E-2</v>
      </c>
      <c r="H302" s="1">
        <v>5.5555555555555601E-2</v>
      </c>
      <c r="I302" s="1">
        <v>5.7692307692307702E-2</v>
      </c>
      <c r="J302" s="1">
        <v>7.5471698113207503E-2</v>
      </c>
      <c r="M302" s="1">
        <v>5.7142857142857099E-2</v>
      </c>
    </row>
    <row r="303" spans="2:13" x14ac:dyDescent="0.35">
      <c r="D303" s="2" t="s">
        <v>2934</v>
      </c>
      <c r="E303" s="1">
        <v>0.2</v>
      </c>
      <c r="F303" s="1">
        <v>0.17647058823529399</v>
      </c>
      <c r="G303" s="1">
        <v>0.22222222222222199</v>
      </c>
      <c r="H303" s="1">
        <v>0.22222222222222199</v>
      </c>
      <c r="I303" s="1">
        <v>0.19230769230769201</v>
      </c>
      <c r="J303" s="1">
        <v>0.22641509433962301</v>
      </c>
      <c r="K303" s="1">
        <v>0.11764705882352899</v>
      </c>
      <c r="M303" s="1">
        <v>0.2</v>
      </c>
    </row>
    <row r="304" spans="2:13" x14ac:dyDescent="0.35">
      <c r="D304" s="2" t="s">
        <v>2932</v>
      </c>
      <c r="E304" s="1">
        <v>5.7142857142857099E-2</v>
      </c>
      <c r="F304" s="1">
        <v>0.11764705882352899</v>
      </c>
      <c r="H304" s="1">
        <v>5.5555555555555601E-2</v>
      </c>
      <c r="I304" s="1">
        <v>5.7692307692307702E-2</v>
      </c>
      <c r="J304" s="1">
        <v>5.6603773584905703E-2</v>
      </c>
      <c r="K304" s="1">
        <v>5.8823529411764698E-2</v>
      </c>
      <c r="M304" s="1">
        <v>5.7142857142857099E-2</v>
      </c>
    </row>
    <row r="305" spans="2:13" x14ac:dyDescent="0.35">
      <c r="D305" s="2" t="s">
        <v>2928</v>
      </c>
      <c r="E305" s="1">
        <v>0.8</v>
      </c>
      <c r="F305" s="1">
        <v>0.76470588235294101</v>
      </c>
      <c r="G305" s="1">
        <v>0.83333333333333304</v>
      </c>
      <c r="H305" s="1">
        <v>0.72222222222222199</v>
      </c>
      <c r="I305" s="1">
        <v>0.82692307692307698</v>
      </c>
      <c r="J305" s="1">
        <v>0.75471698113207497</v>
      </c>
      <c r="K305" s="1">
        <v>0.94117647058823495</v>
      </c>
      <c r="M305" s="1">
        <v>0.8</v>
      </c>
    </row>
    <row r="306" spans="2:13" x14ac:dyDescent="0.35">
      <c r="D306" s="2" t="s">
        <v>2933</v>
      </c>
      <c r="E306" s="1">
        <v>0.41428571428571398</v>
      </c>
      <c r="F306" s="1">
        <v>0.441176470588235</v>
      </c>
      <c r="G306" s="1">
        <v>0.38888888888888901</v>
      </c>
      <c r="H306" s="1">
        <v>0.38888888888888901</v>
      </c>
      <c r="I306" s="1">
        <v>0.42307692307692302</v>
      </c>
      <c r="J306" s="1">
        <v>0.39622641509433998</v>
      </c>
      <c r="K306" s="1">
        <v>0.47058823529411797</v>
      </c>
      <c r="M306" s="1">
        <v>0.41428571428571398</v>
      </c>
    </row>
    <row r="307" spans="2:13" x14ac:dyDescent="0.35">
      <c r="D307" s="2" t="s">
        <v>2936</v>
      </c>
      <c r="E307" s="1">
        <v>2.8571428571428598E-2</v>
      </c>
      <c r="F307" s="1">
        <v>5.8823529411764698E-2</v>
      </c>
      <c r="H307" s="1">
        <v>5.5555555555555601E-2</v>
      </c>
      <c r="I307" s="1">
        <v>1.9230769230769201E-2</v>
      </c>
      <c r="J307" s="1">
        <v>1.88679245283019E-2</v>
      </c>
      <c r="K307" s="1">
        <v>5.8823529411764698E-2</v>
      </c>
      <c r="M307" s="1">
        <v>2.8571428571428598E-2</v>
      </c>
    </row>
    <row r="308" spans="2:13" x14ac:dyDescent="0.35">
      <c r="D308" s="2" t="s">
        <v>2930</v>
      </c>
      <c r="E308" s="1">
        <v>0.32857142857142901</v>
      </c>
      <c r="F308" s="1">
        <v>0.38235294117647101</v>
      </c>
      <c r="G308" s="1">
        <v>0.27777777777777801</v>
      </c>
      <c r="H308" s="1">
        <v>0.27777777777777801</v>
      </c>
      <c r="I308" s="1">
        <v>0.34615384615384598</v>
      </c>
      <c r="J308" s="1">
        <v>0.39622641509433998</v>
      </c>
      <c r="K308" s="1">
        <v>0.11764705882352899</v>
      </c>
      <c r="M308" s="1">
        <v>0.32857142857142901</v>
      </c>
    </row>
    <row r="309" spans="2:13" x14ac:dyDescent="0.35">
      <c r="C309" s="2" t="s">
        <v>2942</v>
      </c>
      <c r="D309" s="2" t="s">
        <v>2934</v>
      </c>
      <c r="E309" s="1">
        <v>0.33333333333333298</v>
      </c>
      <c r="F309" s="1">
        <v>0.5</v>
      </c>
      <c r="I309" s="1">
        <v>0.5</v>
      </c>
      <c r="K309" s="1">
        <v>0.33333333333333298</v>
      </c>
      <c r="M309" s="1">
        <v>0.33333333333333298</v>
      </c>
    </row>
    <row r="310" spans="2:13" x14ac:dyDescent="0.35">
      <c r="D310" s="2" t="s">
        <v>2933</v>
      </c>
      <c r="E310" s="1">
        <v>0.33333333333333298</v>
      </c>
      <c r="F310" s="1">
        <v>0.5</v>
      </c>
      <c r="I310" s="1">
        <v>0.5</v>
      </c>
      <c r="K310" s="1">
        <v>0.33333333333333298</v>
      </c>
      <c r="M310" s="1">
        <v>0.33333333333333298</v>
      </c>
    </row>
    <row r="311" spans="2:13" x14ac:dyDescent="0.35">
      <c r="D311" s="2" t="s">
        <v>2930</v>
      </c>
      <c r="E311" s="1">
        <v>0.33333333333333298</v>
      </c>
      <c r="G311" s="1">
        <v>1</v>
      </c>
      <c r="H311" s="1">
        <v>1</v>
      </c>
      <c r="K311" s="1">
        <v>0.33333333333333298</v>
      </c>
      <c r="M311" s="1">
        <v>0.33333333333333298</v>
      </c>
    </row>
    <row r="312" spans="2:13" x14ac:dyDescent="0.35">
      <c r="C312" s="2" t="s">
        <v>2946</v>
      </c>
      <c r="D312" s="2" t="s">
        <v>2814</v>
      </c>
      <c r="E312" s="1">
        <v>0.33333333333333298</v>
      </c>
      <c r="F312" s="1">
        <v>0.5</v>
      </c>
      <c r="I312" s="1">
        <v>0.5</v>
      </c>
      <c r="K312" s="1">
        <v>0.33333333333333298</v>
      </c>
      <c r="M312" s="1">
        <v>0.33333333333333298</v>
      </c>
    </row>
    <row r="313" spans="2:13" x14ac:dyDescent="0.35">
      <c r="D313" s="2" t="s">
        <v>2945</v>
      </c>
      <c r="E313" s="1">
        <v>0.66666666666666696</v>
      </c>
      <c r="F313" s="1">
        <v>0.5</v>
      </c>
      <c r="G313" s="1">
        <v>1</v>
      </c>
      <c r="H313" s="1">
        <v>1</v>
      </c>
      <c r="I313" s="1">
        <v>0.5</v>
      </c>
      <c r="K313" s="1">
        <v>0.66666666666666696</v>
      </c>
      <c r="M313" s="1">
        <v>0.66666666666666696</v>
      </c>
    </row>
    <row r="314" spans="2:13" x14ac:dyDescent="0.35">
      <c r="B314" s="2" t="s">
        <v>2950</v>
      </c>
      <c r="C314" s="2" t="s">
        <v>2831</v>
      </c>
      <c r="D314" s="2" t="s">
        <v>2800</v>
      </c>
      <c r="E314" s="1">
        <v>0.75</v>
      </c>
      <c r="F314" s="1">
        <v>0.8</v>
      </c>
      <c r="G314" s="1">
        <v>0.66666666666666696</v>
      </c>
      <c r="H314" s="1">
        <v>0.25</v>
      </c>
      <c r="I314" s="1">
        <v>0.85</v>
      </c>
      <c r="J314" s="1">
        <v>0.7</v>
      </c>
      <c r="K314" s="1">
        <v>1</v>
      </c>
      <c r="M314" s="1">
        <v>0.75</v>
      </c>
    </row>
    <row r="315" spans="2:13" x14ac:dyDescent="0.35">
      <c r="D315" s="2" t="s">
        <v>2805</v>
      </c>
      <c r="E315" s="1">
        <v>0.41666666666666702</v>
      </c>
      <c r="F315" s="1">
        <v>0.4</v>
      </c>
      <c r="G315" s="1">
        <v>0.44444444444444398</v>
      </c>
      <c r="H315" s="1">
        <v>0.5</v>
      </c>
      <c r="I315" s="1">
        <v>0.4</v>
      </c>
      <c r="J315" s="1">
        <v>0.45</v>
      </c>
      <c r="K315" s="1">
        <v>0.25</v>
      </c>
      <c r="M315" s="1">
        <v>0.41666666666666702</v>
      </c>
    </row>
    <row r="316" spans="2:13" x14ac:dyDescent="0.35">
      <c r="D316" s="2" t="s">
        <v>2804</v>
      </c>
      <c r="E316" s="1">
        <v>0.125</v>
      </c>
      <c r="F316" s="1">
        <v>6.6666666666666693E-2</v>
      </c>
      <c r="G316" s="1">
        <v>0.22222222222222199</v>
      </c>
      <c r="H316" s="1">
        <v>0.5</v>
      </c>
      <c r="I316" s="1">
        <v>0.05</v>
      </c>
      <c r="J316" s="1">
        <v>0.15</v>
      </c>
      <c r="M316" s="1">
        <v>0.125</v>
      </c>
    </row>
    <row r="317" spans="2:13" x14ac:dyDescent="0.35">
      <c r="C317" s="2" t="s">
        <v>2951</v>
      </c>
      <c r="D317" s="2" t="s">
        <v>2731</v>
      </c>
      <c r="E317" s="1">
        <v>1</v>
      </c>
      <c r="F317" s="1">
        <v>1</v>
      </c>
      <c r="G317" s="1">
        <v>1</v>
      </c>
      <c r="H317" s="1">
        <v>1</v>
      </c>
      <c r="I317" s="1">
        <v>1</v>
      </c>
      <c r="J317" s="1">
        <v>1</v>
      </c>
      <c r="K317" s="1">
        <v>1</v>
      </c>
      <c r="M317" s="1">
        <v>1</v>
      </c>
    </row>
    <row r="318" spans="2:13" x14ac:dyDescent="0.35">
      <c r="C318" s="2" t="s">
        <v>2954</v>
      </c>
      <c r="D318" s="2" t="s">
        <v>2957</v>
      </c>
      <c r="E318" s="1">
        <v>0.66666666666666696</v>
      </c>
      <c r="F318" s="1">
        <v>0.8</v>
      </c>
      <c r="G318" s="1">
        <v>0.44444444444444398</v>
      </c>
      <c r="H318" s="1">
        <v>0.75</v>
      </c>
      <c r="I318" s="1">
        <v>0.65</v>
      </c>
      <c r="J318" s="1">
        <v>0.7</v>
      </c>
      <c r="K318" s="1">
        <v>0.5</v>
      </c>
      <c r="M318" s="1">
        <v>0.66666666666666696</v>
      </c>
    </row>
    <row r="319" spans="2:13" x14ac:dyDescent="0.35">
      <c r="D319" s="2" t="s">
        <v>2953</v>
      </c>
      <c r="E319" s="1">
        <v>0.29166666666666702</v>
      </c>
      <c r="F319" s="1">
        <v>0.133333333333333</v>
      </c>
      <c r="G319" s="1">
        <v>0.55555555555555602</v>
      </c>
      <c r="H319" s="1">
        <v>0.25</v>
      </c>
      <c r="I319" s="1">
        <v>0.3</v>
      </c>
      <c r="J319" s="1">
        <v>0.3</v>
      </c>
      <c r="K319" s="1">
        <v>0.25</v>
      </c>
      <c r="M319" s="1">
        <v>0.29166666666666702</v>
      </c>
    </row>
    <row r="320" spans="2:13" x14ac:dyDescent="0.35">
      <c r="D320" s="2" t="s">
        <v>2955</v>
      </c>
      <c r="E320" s="1">
        <v>0.125</v>
      </c>
      <c r="F320" s="1">
        <v>0.133333333333333</v>
      </c>
      <c r="G320" s="1">
        <v>0.11111111111111099</v>
      </c>
      <c r="I320" s="1">
        <v>0.15</v>
      </c>
      <c r="J320" s="1">
        <v>0.1</v>
      </c>
      <c r="K320" s="1">
        <v>0.25</v>
      </c>
      <c r="M320" s="1">
        <v>0.125</v>
      </c>
    </row>
    <row r="321" spans="2:13" x14ac:dyDescent="0.35">
      <c r="D321" s="2" t="s">
        <v>2958</v>
      </c>
      <c r="E321" s="1">
        <v>8.3333333333333301E-2</v>
      </c>
      <c r="F321" s="1">
        <v>0.133333333333333</v>
      </c>
      <c r="I321" s="1">
        <v>0.1</v>
      </c>
      <c r="J321" s="1">
        <v>0.1</v>
      </c>
      <c r="M321" s="1">
        <v>8.3333333333333301E-2</v>
      </c>
    </row>
    <row r="322" spans="2:13" x14ac:dyDescent="0.35">
      <c r="D322" s="2" t="s">
        <v>2960</v>
      </c>
      <c r="E322" s="1">
        <v>4.1666666666666699E-2</v>
      </c>
      <c r="F322" s="1">
        <v>6.6666666666666693E-2</v>
      </c>
      <c r="I322" s="1">
        <v>0.05</v>
      </c>
      <c r="J322" s="1">
        <v>0.05</v>
      </c>
      <c r="M322" s="1">
        <v>4.1666666666666699E-2</v>
      </c>
    </row>
    <row r="323" spans="2:13" x14ac:dyDescent="0.35">
      <c r="D323" s="2" t="s">
        <v>2956</v>
      </c>
      <c r="E323" s="1">
        <v>4.1666666666666699E-2</v>
      </c>
      <c r="F323" s="1">
        <v>6.6666666666666693E-2</v>
      </c>
      <c r="I323" s="1">
        <v>0.05</v>
      </c>
      <c r="J323" s="1">
        <v>0.05</v>
      </c>
      <c r="M323" s="1">
        <v>4.1666666666666699E-2</v>
      </c>
    </row>
    <row r="324" spans="2:13" x14ac:dyDescent="0.35">
      <c r="B324" s="2" t="s">
        <v>2963</v>
      </c>
      <c r="C324" s="2" t="s">
        <v>2831</v>
      </c>
      <c r="D324" s="2" t="s">
        <v>2806</v>
      </c>
      <c r="E324" s="1">
        <v>7.69230769230769E-2</v>
      </c>
      <c r="G324" s="1">
        <v>0.25</v>
      </c>
      <c r="H324" s="1">
        <v>0.33333333333333298</v>
      </c>
      <c r="K324" s="1">
        <v>0.25</v>
      </c>
      <c r="M324" s="1">
        <v>7.69230769230769E-2</v>
      </c>
    </row>
    <row r="325" spans="2:13" x14ac:dyDescent="0.35">
      <c r="D325" s="2" t="s">
        <v>2800</v>
      </c>
      <c r="E325" s="1">
        <v>0.46153846153846201</v>
      </c>
      <c r="F325" s="1">
        <v>0.55555555555555602</v>
      </c>
      <c r="G325" s="1">
        <v>0.25</v>
      </c>
      <c r="H325" s="1">
        <v>0.33333333333333298</v>
      </c>
      <c r="I325" s="1">
        <v>0.5</v>
      </c>
      <c r="J325" s="1">
        <v>0.44444444444444398</v>
      </c>
      <c r="K325" s="1">
        <v>0.5</v>
      </c>
      <c r="M325" s="1">
        <v>0.46153846153846201</v>
      </c>
    </row>
    <row r="326" spans="2:13" x14ac:dyDescent="0.35">
      <c r="D326" s="2" t="s">
        <v>2805</v>
      </c>
      <c r="E326" s="1">
        <v>0.38461538461538503</v>
      </c>
      <c r="F326" s="1">
        <v>0.44444444444444398</v>
      </c>
      <c r="G326" s="1">
        <v>0.25</v>
      </c>
      <c r="H326" s="1">
        <v>0.33333333333333298</v>
      </c>
      <c r="I326" s="1">
        <v>0.4</v>
      </c>
      <c r="J326" s="1">
        <v>0.33333333333333298</v>
      </c>
      <c r="K326" s="1">
        <v>0.5</v>
      </c>
      <c r="M326" s="1">
        <v>0.38461538461538503</v>
      </c>
    </row>
    <row r="327" spans="2:13" x14ac:dyDescent="0.35">
      <c r="D327" s="2" t="s">
        <v>2804</v>
      </c>
      <c r="E327" s="1">
        <v>0.46153846153846201</v>
      </c>
      <c r="F327" s="1">
        <v>0.44444444444444398</v>
      </c>
      <c r="G327" s="1">
        <v>0.5</v>
      </c>
      <c r="H327" s="1">
        <v>0.66666666666666696</v>
      </c>
      <c r="I327" s="1">
        <v>0.4</v>
      </c>
      <c r="J327" s="1">
        <v>0.55555555555555602</v>
      </c>
      <c r="K327" s="1">
        <v>0.25</v>
      </c>
      <c r="M327" s="1">
        <v>0.46153846153846201</v>
      </c>
    </row>
    <row r="328" spans="2:13" x14ac:dyDescent="0.35">
      <c r="C328" s="2" t="s">
        <v>2964</v>
      </c>
      <c r="D328" s="2" t="s">
        <v>2731</v>
      </c>
      <c r="E328" s="1">
        <v>0.92307692307692302</v>
      </c>
      <c r="F328" s="1">
        <v>1</v>
      </c>
      <c r="G328" s="1">
        <v>0.75</v>
      </c>
      <c r="H328" s="1">
        <v>0.66666666666666696</v>
      </c>
      <c r="I328" s="1">
        <v>1</v>
      </c>
      <c r="J328" s="1">
        <v>1</v>
      </c>
      <c r="K328" s="1">
        <v>0.75</v>
      </c>
      <c r="M328" s="1">
        <v>0.92307692307692302</v>
      </c>
    </row>
    <row r="329" spans="2:13" x14ac:dyDescent="0.35">
      <c r="D329" s="2" t="s">
        <v>2733</v>
      </c>
      <c r="E329" s="1">
        <v>7.69230769230769E-2</v>
      </c>
      <c r="G329" s="1">
        <v>0.25</v>
      </c>
      <c r="H329" s="1">
        <v>0.33333333333333298</v>
      </c>
      <c r="K329" s="1">
        <v>0.25</v>
      </c>
      <c r="M329" s="1">
        <v>7.69230769230769E-2</v>
      </c>
    </row>
    <row r="330" spans="2:13" x14ac:dyDescent="0.35">
      <c r="C330" s="2" t="s">
        <v>2967</v>
      </c>
      <c r="D330" s="2" t="s">
        <v>2971</v>
      </c>
      <c r="E330" s="1">
        <v>8.3333333333333301E-2</v>
      </c>
      <c r="G330" s="1">
        <v>0.33333333333333298</v>
      </c>
      <c r="I330" s="1">
        <v>0.1</v>
      </c>
      <c r="J330" s="1">
        <v>0.11111111111111099</v>
      </c>
      <c r="M330" s="1">
        <v>8.3333333333333301E-2</v>
      </c>
    </row>
    <row r="331" spans="2:13" x14ac:dyDescent="0.35">
      <c r="D331" s="2" t="s">
        <v>2969</v>
      </c>
      <c r="E331" s="1">
        <v>0.75</v>
      </c>
      <c r="F331" s="1">
        <v>0.88888888888888895</v>
      </c>
      <c r="G331" s="1">
        <v>0.33333333333333298</v>
      </c>
      <c r="H331" s="1">
        <v>1</v>
      </c>
      <c r="I331" s="1">
        <v>0.7</v>
      </c>
      <c r="J331" s="1">
        <v>0.88888888888888895</v>
      </c>
      <c r="K331" s="1">
        <v>0.33333333333333298</v>
      </c>
      <c r="M331" s="1">
        <v>0.75</v>
      </c>
    </row>
    <row r="332" spans="2:13" x14ac:dyDescent="0.35">
      <c r="D332" s="2" t="s">
        <v>2966</v>
      </c>
      <c r="E332" s="1">
        <v>0.16666666666666699</v>
      </c>
      <c r="F332" s="1">
        <v>0.11111111111111099</v>
      </c>
      <c r="G332" s="1">
        <v>0.33333333333333298</v>
      </c>
      <c r="I332" s="1">
        <v>0.2</v>
      </c>
      <c r="K332" s="1">
        <v>0.66666666666666696</v>
      </c>
      <c r="M332" s="1">
        <v>0.16666666666666699</v>
      </c>
    </row>
    <row r="333" spans="2:13" x14ac:dyDescent="0.35">
      <c r="D333" s="2" t="s">
        <v>2968</v>
      </c>
      <c r="E333" s="1">
        <v>8.3333333333333301E-2</v>
      </c>
      <c r="F333" s="1">
        <v>0.11111111111111099</v>
      </c>
      <c r="I333" s="1">
        <v>0.1</v>
      </c>
      <c r="J333" s="1">
        <v>0.11111111111111099</v>
      </c>
      <c r="M333" s="1">
        <v>8.3333333333333301E-2</v>
      </c>
    </row>
    <row r="334" spans="2:13" x14ac:dyDescent="0.35">
      <c r="D334" s="2" t="s">
        <v>2970</v>
      </c>
      <c r="E334" s="1">
        <v>0.25</v>
      </c>
      <c r="F334" s="1">
        <v>0.33333333333333298</v>
      </c>
      <c r="I334" s="1">
        <v>0.3</v>
      </c>
      <c r="J334" s="1">
        <v>0.22222222222222199</v>
      </c>
      <c r="K334" s="1">
        <v>0.33333333333333298</v>
      </c>
      <c r="M334" s="1">
        <v>0.25</v>
      </c>
    </row>
    <row r="335" spans="2:13" x14ac:dyDescent="0.35">
      <c r="D335" s="2" t="s">
        <v>2973</v>
      </c>
      <c r="E335" s="1">
        <v>8.3333333333333301E-2</v>
      </c>
      <c r="F335" s="1">
        <v>0.11111111111111099</v>
      </c>
      <c r="I335" s="1">
        <v>0.1</v>
      </c>
      <c r="K335" s="1">
        <v>0.33333333333333298</v>
      </c>
      <c r="M335" s="1">
        <v>8.3333333333333301E-2</v>
      </c>
    </row>
    <row r="336" spans="2:13" x14ac:dyDescent="0.35">
      <c r="C336" s="2" t="s">
        <v>2975</v>
      </c>
      <c r="D336" s="2" t="s">
        <v>2969</v>
      </c>
      <c r="E336" s="1">
        <v>1</v>
      </c>
      <c r="G336" s="1">
        <v>1</v>
      </c>
      <c r="H336" s="1">
        <v>1</v>
      </c>
      <c r="K336" s="1">
        <v>1</v>
      </c>
      <c r="M336" s="1">
        <v>1</v>
      </c>
    </row>
    <row r="337" spans="2:13" x14ac:dyDescent="0.35">
      <c r="C337" s="2" t="s">
        <v>2978</v>
      </c>
      <c r="D337" s="2" t="s">
        <v>2814</v>
      </c>
      <c r="E337" s="1">
        <v>1</v>
      </c>
      <c r="G337" s="1">
        <v>1</v>
      </c>
      <c r="H337" s="1">
        <v>1</v>
      </c>
      <c r="K337" s="1">
        <v>1</v>
      </c>
      <c r="M337" s="1">
        <v>1</v>
      </c>
    </row>
    <row r="338" spans="2:13" x14ac:dyDescent="0.35">
      <c r="C338" s="2" t="s">
        <v>2980</v>
      </c>
      <c r="D338" s="2" t="s">
        <v>2818</v>
      </c>
      <c r="E338" s="1">
        <v>1</v>
      </c>
      <c r="G338" s="1">
        <v>1</v>
      </c>
      <c r="H338" s="1">
        <v>1</v>
      </c>
      <c r="K338" s="1">
        <v>1</v>
      </c>
      <c r="M338" s="1">
        <v>1</v>
      </c>
    </row>
    <row r="339" spans="2:13" x14ac:dyDescent="0.35">
      <c r="B339" s="2" t="s">
        <v>3026</v>
      </c>
      <c r="C339" s="2" t="s">
        <v>3027</v>
      </c>
      <c r="D339" s="2" t="s">
        <v>2762</v>
      </c>
      <c r="E339" s="1">
        <v>1.5228426395939101E-2</v>
      </c>
      <c r="G339" s="1">
        <v>3.06122448979592E-2</v>
      </c>
      <c r="H339" s="1">
        <v>4.1666666666666699E-2</v>
      </c>
      <c r="I339" s="1">
        <v>6.7114093959731499E-3</v>
      </c>
      <c r="J339" s="1">
        <v>6.9930069930069904E-3</v>
      </c>
      <c r="K339" s="1">
        <v>3.7037037037037E-2</v>
      </c>
      <c r="M339" s="1">
        <v>1.55440414507772E-2</v>
      </c>
    </row>
    <row r="340" spans="2:13" x14ac:dyDescent="0.35">
      <c r="D340" s="2" t="s">
        <v>3030</v>
      </c>
      <c r="E340" s="1">
        <v>0.95431472081218305</v>
      </c>
      <c r="F340" s="1">
        <v>0.95959595959596</v>
      </c>
      <c r="G340" s="1">
        <v>0.94897959183673497</v>
      </c>
      <c r="H340" s="1">
        <v>0.91666666666666696</v>
      </c>
      <c r="I340" s="1">
        <v>0.96644295302013405</v>
      </c>
      <c r="J340" s="1">
        <v>0.965034965034965</v>
      </c>
      <c r="K340" s="1">
        <v>0.92592592592592604</v>
      </c>
      <c r="L340" s="1">
        <v>1</v>
      </c>
      <c r="M340" s="1">
        <v>0.95336787564766801</v>
      </c>
    </row>
    <row r="341" spans="2:13" x14ac:dyDescent="0.35">
      <c r="D341" s="2" t="s">
        <v>2775</v>
      </c>
      <c r="E341" s="1">
        <v>5.0761421319797002E-3</v>
      </c>
      <c r="F341" s="1">
        <v>1.01010101010101E-2</v>
      </c>
      <c r="H341" s="1">
        <v>2.0833333333333301E-2</v>
      </c>
      <c r="K341" s="1">
        <v>1.85185185185185E-2</v>
      </c>
      <c r="M341" s="1">
        <v>5.1813471502590702E-3</v>
      </c>
    </row>
    <row r="342" spans="2:13" x14ac:dyDescent="0.35">
      <c r="D342" s="2" t="s">
        <v>2767</v>
      </c>
      <c r="E342" s="1">
        <v>5.0761421319797002E-3</v>
      </c>
      <c r="G342" s="1">
        <v>1.02040816326531E-2</v>
      </c>
      <c r="H342" s="1">
        <v>2.0833333333333301E-2</v>
      </c>
      <c r="J342" s="1">
        <v>6.9930069930069904E-3</v>
      </c>
      <c r="M342" s="1">
        <v>5.1813471502590702E-3</v>
      </c>
    </row>
    <row r="343" spans="2:13" x14ac:dyDescent="0.35">
      <c r="D343" s="2" t="s">
        <v>2769</v>
      </c>
      <c r="E343" s="1">
        <v>1.5228426395939101E-2</v>
      </c>
      <c r="F343" s="1">
        <v>3.03030303030303E-2</v>
      </c>
      <c r="H343" s="1">
        <v>2.0833333333333301E-2</v>
      </c>
      <c r="I343" s="1">
        <v>1.34228187919463E-2</v>
      </c>
      <c r="J343" s="1">
        <v>1.3986013986014E-2</v>
      </c>
      <c r="K343" s="1">
        <v>1.85185185185185E-2</v>
      </c>
      <c r="M343" s="1">
        <v>1.55440414507772E-2</v>
      </c>
    </row>
    <row r="344" spans="2:13" x14ac:dyDescent="0.35">
      <c r="D344" s="2" t="s">
        <v>3029</v>
      </c>
      <c r="E344" s="1">
        <v>5.0761421319797002E-3</v>
      </c>
      <c r="F344" s="1">
        <v>1.01010101010101E-2</v>
      </c>
      <c r="I344" s="1">
        <v>6.7114093959731499E-3</v>
      </c>
      <c r="K344" s="1">
        <v>1.85185185185185E-2</v>
      </c>
      <c r="M344" s="1">
        <v>5.1813471502590702E-3</v>
      </c>
    </row>
    <row r="345" spans="2:13" x14ac:dyDescent="0.35">
      <c r="D345" s="2" t="s">
        <v>2771</v>
      </c>
      <c r="E345" s="1">
        <v>5.0761421319797002E-3</v>
      </c>
      <c r="G345" s="1">
        <v>1.02040816326531E-2</v>
      </c>
      <c r="I345" s="1">
        <v>6.7114093959731499E-3</v>
      </c>
      <c r="J345" s="1">
        <v>6.9930069930069904E-3</v>
      </c>
      <c r="M345" s="1">
        <v>5.1813471502590702E-3</v>
      </c>
    </row>
    <row r="346" spans="2:13" x14ac:dyDescent="0.35">
      <c r="D346" s="2" t="s">
        <v>2774</v>
      </c>
      <c r="E346" s="1">
        <v>5.0761421319797002E-3</v>
      </c>
      <c r="F346" s="1">
        <v>1.01010101010101E-2</v>
      </c>
      <c r="I346" s="1">
        <v>6.7114093959731499E-3</v>
      </c>
      <c r="K346" s="1">
        <v>1.85185185185185E-2</v>
      </c>
      <c r="M346" s="1">
        <v>5.1813471502590702E-3</v>
      </c>
    </row>
    <row r="347" spans="2:13" x14ac:dyDescent="0.35">
      <c r="C347" s="2" t="s">
        <v>3032</v>
      </c>
      <c r="D347" s="2" t="s">
        <v>2812</v>
      </c>
      <c r="E347" s="1">
        <v>0.33333333333333298</v>
      </c>
      <c r="G347" s="1">
        <v>0.33333333333333298</v>
      </c>
      <c r="H347" s="1">
        <v>0.5</v>
      </c>
      <c r="K347" s="1">
        <v>0.5</v>
      </c>
      <c r="M347" s="1">
        <v>0.33333333333333298</v>
      </c>
    </row>
    <row r="348" spans="2:13" x14ac:dyDescent="0.35">
      <c r="D348" s="2" t="s">
        <v>2811</v>
      </c>
      <c r="E348" s="1">
        <v>0.33333333333333298</v>
      </c>
      <c r="G348" s="1">
        <v>0.33333333333333298</v>
      </c>
      <c r="I348" s="1">
        <v>1</v>
      </c>
      <c r="K348" s="1">
        <v>0.5</v>
      </c>
      <c r="M348" s="1">
        <v>0.33333333333333298</v>
      </c>
    </row>
    <row r="349" spans="2:13" x14ac:dyDescent="0.35">
      <c r="D349" s="2" t="s">
        <v>2809</v>
      </c>
      <c r="E349" s="1">
        <v>0.33333333333333298</v>
      </c>
      <c r="G349" s="1">
        <v>0.33333333333333298</v>
      </c>
      <c r="H349" s="1">
        <v>0.5</v>
      </c>
      <c r="J349" s="1">
        <v>1</v>
      </c>
      <c r="M349" s="1">
        <v>0.33333333333333298</v>
      </c>
    </row>
    <row r="350" spans="2:13" x14ac:dyDescent="0.35">
      <c r="C350" s="2" t="s">
        <v>3034</v>
      </c>
      <c r="D350" s="2" t="s">
        <v>2814</v>
      </c>
      <c r="E350" s="1">
        <v>1</v>
      </c>
      <c r="G350" s="1">
        <v>1</v>
      </c>
      <c r="H350" s="1">
        <v>1</v>
      </c>
      <c r="J350" s="1">
        <v>1</v>
      </c>
      <c r="M350" s="1">
        <v>1</v>
      </c>
    </row>
    <row r="351" spans="2:13" x14ac:dyDescent="0.35">
      <c r="C351" s="2" t="s">
        <v>3036</v>
      </c>
      <c r="D351" s="2" t="s">
        <v>2814</v>
      </c>
      <c r="E351" s="1">
        <v>1</v>
      </c>
      <c r="F351" s="1">
        <v>1</v>
      </c>
      <c r="I351" s="1">
        <v>1</v>
      </c>
      <c r="K351" s="1">
        <v>1</v>
      </c>
      <c r="M351" s="1">
        <v>1</v>
      </c>
    </row>
    <row r="352" spans="2:13" x14ac:dyDescent="0.35">
      <c r="C352" s="2" t="s">
        <v>3038</v>
      </c>
      <c r="D352" s="2" t="s">
        <v>2814</v>
      </c>
      <c r="E352" s="1">
        <v>1</v>
      </c>
      <c r="G352" s="1">
        <v>1</v>
      </c>
      <c r="I352" s="1">
        <v>1</v>
      </c>
      <c r="J352" s="1">
        <v>1</v>
      </c>
      <c r="M352" s="1">
        <v>1</v>
      </c>
    </row>
    <row r="353" spans="2:13" x14ac:dyDescent="0.35">
      <c r="C353" s="2" t="s">
        <v>3040</v>
      </c>
      <c r="D353" s="2" t="s">
        <v>2814</v>
      </c>
      <c r="E353" s="1">
        <v>1</v>
      </c>
      <c r="F353" s="1">
        <v>1</v>
      </c>
      <c r="I353" s="1">
        <v>1</v>
      </c>
      <c r="K353" s="1">
        <v>1</v>
      </c>
      <c r="M353" s="1">
        <v>1</v>
      </c>
    </row>
    <row r="354" spans="2:13" x14ac:dyDescent="0.35">
      <c r="C354" s="2" t="s">
        <v>3042</v>
      </c>
      <c r="D354" s="2" t="s">
        <v>2814</v>
      </c>
      <c r="E354" s="1">
        <v>0.33333333333333298</v>
      </c>
      <c r="F354" s="1">
        <v>0.33333333333333298</v>
      </c>
      <c r="H354" s="1">
        <v>1</v>
      </c>
      <c r="K354" s="1">
        <v>1</v>
      </c>
      <c r="M354" s="1">
        <v>0.33333333333333298</v>
      </c>
    </row>
    <row r="355" spans="2:13" x14ac:dyDescent="0.35">
      <c r="D355" s="2" t="s">
        <v>3005</v>
      </c>
      <c r="E355" s="1">
        <v>0.33333333333333298</v>
      </c>
      <c r="F355" s="1">
        <v>0.33333333333333298</v>
      </c>
      <c r="I355" s="1">
        <v>0.5</v>
      </c>
      <c r="J355" s="1">
        <v>0.5</v>
      </c>
      <c r="M355" s="1">
        <v>0.33333333333333298</v>
      </c>
    </row>
    <row r="356" spans="2:13" x14ac:dyDescent="0.35">
      <c r="D356" s="2" t="s">
        <v>2813</v>
      </c>
      <c r="E356" s="1">
        <v>0.33333333333333298</v>
      </c>
      <c r="F356" s="1">
        <v>0.33333333333333298</v>
      </c>
      <c r="I356" s="1">
        <v>0.5</v>
      </c>
      <c r="J356" s="1">
        <v>0.5</v>
      </c>
      <c r="M356" s="1">
        <v>0.33333333333333298</v>
      </c>
    </row>
    <row r="357" spans="2:13" x14ac:dyDescent="0.35">
      <c r="C357" s="2" t="s">
        <v>3044</v>
      </c>
      <c r="D357" s="2" t="s">
        <v>2814</v>
      </c>
      <c r="E357" s="1">
        <v>1</v>
      </c>
      <c r="F357" s="1">
        <v>1</v>
      </c>
      <c r="H357" s="1">
        <v>1</v>
      </c>
      <c r="K357" s="1">
        <v>1</v>
      </c>
      <c r="M357" s="1">
        <v>1</v>
      </c>
    </row>
    <row r="358" spans="2:13" x14ac:dyDescent="0.35">
      <c r="B358" s="2" t="s">
        <v>3047</v>
      </c>
      <c r="C358" s="2" t="s">
        <v>3048</v>
      </c>
      <c r="D358" s="2" t="s">
        <v>3046</v>
      </c>
      <c r="E358" s="3">
        <v>0.52791878172588802</v>
      </c>
      <c r="F358" s="3">
        <v>0.59595959595959602</v>
      </c>
      <c r="G358" s="3">
        <v>0.45918367346938799</v>
      </c>
      <c r="H358" s="3">
        <v>0.52083333333333304</v>
      </c>
      <c r="I358" s="3">
        <v>0.53020134228187898</v>
      </c>
      <c r="J358" s="3">
        <v>0.57342657342657299</v>
      </c>
      <c r="K358" s="3">
        <v>0.407407407407407</v>
      </c>
      <c r="L358" s="3">
        <v>0.5</v>
      </c>
      <c r="M358" s="3">
        <v>0.52849740932642497</v>
      </c>
    </row>
    <row r="359" spans="2:13" x14ac:dyDescent="0.35">
      <c r="D359" s="2" t="s">
        <v>3049</v>
      </c>
      <c r="E359" s="1">
        <v>0.116751269035533</v>
      </c>
      <c r="F359" s="1">
        <v>0.10101010101010099</v>
      </c>
      <c r="G359" s="1">
        <v>0.13265306122449</v>
      </c>
      <c r="H359" s="1">
        <v>0.125</v>
      </c>
      <c r="I359" s="1">
        <v>0.114093959731544</v>
      </c>
      <c r="J359" s="1">
        <v>0.14685314685314699</v>
      </c>
      <c r="K359" s="1">
        <v>3.7037037037037E-2</v>
      </c>
      <c r="M359" s="1">
        <v>0.119170984455959</v>
      </c>
    </row>
    <row r="360" spans="2:13" x14ac:dyDescent="0.35">
      <c r="D360" s="2" t="s">
        <v>3051</v>
      </c>
      <c r="E360" s="1">
        <v>2.0304568527918801E-2</v>
      </c>
      <c r="F360" s="1">
        <v>2.02020202020202E-2</v>
      </c>
      <c r="G360" s="1">
        <v>2.04081632653061E-2</v>
      </c>
      <c r="H360" s="1">
        <v>2.0833333333333301E-2</v>
      </c>
      <c r="I360" s="1">
        <v>2.01342281879195E-2</v>
      </c>
      <c r="J360" s="1">
        <v>2.7972027972028E-2</v>
      </c>
      <c r="M360" s="1">
        <v>2.0725388601036301E-2</v>
      </c>
    </row>
    <row r="361" spans="2:13" x14ac:dyDescent="0.35">
      <c r="D361" s="2" t="s">
        <v>3052</v>
      </c>
      <c r="E361" s="3">
        <v>0.23857868020304601</v>
      </c>
      <c r="F361" s="3">
        <v>0.18181818181818199</v>
      </c>
      <c r="G361" s="3">
        <v>0.29591836734693899</v>
      </c>
      <c r="H361" s="3">
        <v>0.29166666666666702</v>
      </c>
      <c r="I361" s="3">
        <v>0.221476510067114</v>
      </c>
      <c r="J361" s="3">
        <v>0.15384615384615399</v>
      </c>
      <c r="K361" s="3">
        <v>0.46296296296296302</v>
      </c>
      <c r="L361" s="3">
        <v>0.5</v>
      </c>
      <c r="M361" s="3">
        <v>0.233160621761658</v>
      </c>
    </row>
    <row r="362" spans="2:13" x14ac:dyDescent="0.35">
      <c r="D362" s="2" t="s">
        <v>3050</v>
      </c>
      <c r="E362" s="1">
        <v>9.6446700507614197E-2</v>
      </c>
      <c r="F362" s="1">
        <v>0.10101010101010099</v>
      </c>
      <c r="G362" s="1">
        <v>9.18367346938775E-2</v>
      </c>
      <c r="H362" s="1">
        <v>4.1666666666666699E-2</v>
      </c>
      <c r="I362" s="1">
        <v>0.114093959731544</v>
      </c>
      <c r="J362" s="1">
        <v>9.7902097902097904E-2</v>
      </c>
      <c r="K362" s="1">
        <v>9.2592592592592601E-2</v>
      </c>
      <c r="M362" s="1">
        <v>9.8445595854922296E-2</v>
      </c>
    </row>
    <row r="363" spans="2:13" x14ac:dyDescent="0.35">
      <c r="C363" s="2" t="s">
        <v>3055</v>
      </c>
      <c r="D363" s="2" t="s">
        <v>3066</v>
      </c>
      <c r="E363" s="1">
        <v>8.6956521739130405E-2</v>
      </c>
      <c r="F363" s="1">
        <v>8.3333333333333301E-2</v>
      </c>
      <c r="G363" s="1">
        <v>9.0909090909090898E-2</v>
      </c>
      <c r="I363" s="1">
        <v>0.1</v>
      </c>
      <c r="J363" s="1">
        <v>0.11111111111111099</v>
      </c>
      <c r="M363" s="1">
        <v>8.6956521739130405E-2</v>
      </c>
    </row>
    <row r="364" spans="2:13" x14ac:dyDescent="0.35">
      <c r="D364" s="2" t="s">
        <v>3056</v>
      </c>
      <c r="E364" s="1">
        <v>4.3478260869565202E-2</v>
      </c>
      <c r="G364" s="1">
        <v>9.0909090909090898E-2</v>
      </c>
      <c r="I364" s="1">
        <v>0.05</v>
      </c>
      <c r="K364" s="1">
        <v>0.2</v>
      </c>
      <c r="M364" s="1">
        <v>4.3478260869565202E-2</v>
      </c>
    </row>
    <row r="365" spans="2:13" x14ac:dyDescent="0.35">
      <c r="D365" s="2" t="s">
        <v>3065</v>
      </c>
      <c r="E365" s="1">
        <v>8.6956521739130405E-2</v>
      </c>
      <c r="F365" s="1">
        <v>8.3333333333333301E-2</v>
      </c>
      <c r="G365" s="1">
        <v>9.0909090909090898E-2</v>
      </c>
      <c r="H365" s="1">
        <v>0.33333333333333298</v>
      </c>
      <c r="I365" s="1">
        <v>0.05</v>
      </c>
      <c r="J365" s="1">
        <v>0.11111111111111099</v>
      </c>
      <c r="M365" s="1">
        <v>8.6956521739130405E-2</v>
      </c>
    </row>
    <row r="366" spans="2:13" x14ac:dyDescent="0.35">
      <c r="D366" s="2" t="s">
        <v>3063</v>
      </c>
      <c r="E366" s="1">
        <v>4.3478260869565202E-2</v>
      </c>
      <c r="F366" s="1">
        <v>8.3333333333333301E-2</v>
      </c>
      <c r="I366" s="1">
        <v>0.05</v>
      </c>
      <c r="J366" s="1">
        <v>5.5555555555555601E-2</v>
      </c>
      <c r="M366" s="1">
        <v>4.3478260869565202E-2</v>
      </c>
    </row>
    <row r="367" spans="2:13" x14ac:dyDescent="0.35">
      <c r="D367" s="2" t="s">
        <v>3061</v>
      </c>
      <c r="E367" s="1">
        <v>4.3478260869565202E-2</v>
      </c>
      <c r="G367" s="1">
        <v>9.0909090909090898E-2</v>
      </c>
      <c r="H367" s="1">
        <v>0.33333333333333298</v>
      </c>
      <c r="J367" s="1">
        <v>5.5555555555555601E-2</v>
      </c>
      <c r="M367" s="1">
        <v>4.3478260869565202E-2</v>
      </c>
    </row>
    <row r="368" spans="2:13" x14ac:dyDescent="0.35">
      <c r="D368" s="2" t="s">
        <v>3059</v>
      </c>
      <c r="E368" s="1">
        <v>4.3478260869565202E-2</v>
      </c>
      <c r="F368" s="1">
        <v>8.3333333333333301E-2</v>
      </c>
      <c r="I368" s="1">
        <v>0.05</v>
      </c>
      <c r="J368" s="1">
        <v>5.5555555555555601E-2</v>
      </c>
      <c r="M368" s="1">
        <v>4.3478260869565202E-2</v>
      </c>
    </row>
    <row r="369" spans="1:13" x14ac:dyDescent="0.35">
      <c r="D369" s="2" t="s">
        <v>3057</v>
      </c>
      <c r="E369" s="1">
        <v>0.69565217391304301</v>
      </c>
      <c r="F369" s="1">
        <v>0.75</v>
      </c>
      <c r="G369" s="1">
        <v>0.63636363636363602</v>
      </c>
      <c r="H369" s="1">
        <v>1</v>
      </c>
      <c r="I369" s="1">
        <v>0.65</v>
      </c>
      <c r="J369" s="1">
        <v>0.77777777777777801</v>
      </c>
      <c r="K369" s="1">
        <v>0.4</v>
      </c>
      <c r="M369" s="1">
        <v>0.69565217391304301</v>
      </c>
    </row>
    <row r="370" spans="1:13" x14ac:dyDescent="0.35">
      <c r="D370" s="2" t="s">
        <v>3054</v>
      </c>
      <c r="E370" s="1">
        <v>0.26086956521739102</v>
      </c>
      <c r="F370" s="1">
        <v>0.25</v>
      </c>
      <c r="G370" s="1">
        <v>0.27272727272727298</v>
      </c>
      <c r="I370" s="1">
        <v>0.3</v>
      </c>
      <c r="J370" s="1">
        <v>0.22222222222222199</v>
      </c>
      <c r="K370" s="1">
        <v>0.4</v>
      </c>
      <c r="M370" s="1">
        <v>0.26086956521739102</v>
      </c>
    </row>
    <row r="371" spans="1:13" x14ac:dyDescent="0.35">
      <c r="C371" s="2" t="s">
        <v>3068</v>
      </c>
      <c r="D371" s="2" t="s">
        <v>3046</v>
      </c>
      <c r="E371" s="3">
        <v>0.45</v>
      </c>
      <c r="F371" s="3"/>
      <c r="G371" s="3">
        <v>0.5</v>
      </c>
      <c r="H371" s="3">
        <v>0.5</v>
      </c>
      <c r="I371" s="3">
        <v>0.4375</v>
      </c>
      <c r="J371" s="3"/>
      <c r="K371" s="3">
        <v>0.45</v>
      </c>
      <c r="L371" s="3"/>
      <c r="M371" s="3">
        <v>0.45</v>
      </c>
    </row>
    <row r="372" spans="1:13" x14ac:dyDescent="0.35">
      <c r="D372" s="2" t="s">
        <v>3049</v>
      </c>
      <c r="E372" s="1">
        <v>0.05</v>
      </c>
      <c r="G372" s="1">
        <v>5.5555555555555601E-2</v>
      </c>
      <c r="I372" s="1">
        <v>6.25E-2</v>
      </c>
      <c r="K372" s="1">
        <v>0.05</v>
      </c>
      <c r="M372" s="1">
        <v>0.05</v>
      </c>
    </row>
    <row r="373" spans="1:13" x14ac:dyDescent="0.35">
      <c r="D373" s="2" t="s">
        <v>3052</v>
      </c>
      <c r="E373" s="3">
        <v>0.5</v>
      </c>
      <c r="F373" s="3">
        <v>1</v>
      </c>
      <c r="G373" s="3">
        <v>0.44444444444444398</v>
      </c>
      <c r="H373" s="3">
        <v>0.5</v>
      </c>
      <c r="I373" s="3">
        <v>0.5</v>
      </c>
      <c r="J373" s="3"/>
      <c r="K373" s="3">
        <v>0.5</v>
      </c>
      <c r="L373" s="3"/>
      <c r="M373" s="3">
        <v>0.5</v>
      </c>
    </row>
    <row r="374" spans="1:13" x14ac:dyDescent="0.35">
      <c r="B374" s="2" t="s">
        <v>3071</v>
      </c>
      <c r="C374" s="2" t="s">
        <v>3072</v>
      </c>
      <c r="D374" s="2" t="s">
        <v>3073</v>
      </c>
      <c r="E374" s="1">
        <v>0.305084745762712</v>
      </c>
      <c r="F374" s="1">
        <v>0.15384615384615399</v>
      </c>
      <c r="G374" s="1">
        <v>0.490566037735849</v>
      </c>
      <c r="H374" s="1">
        <v>0.269230769230769</v>
      </c>
      <c r="I374" s="1">
        <v>0.315217391304348</v>
      </c>
      <c r="J374" s="1">
        <v>0.26041666666666702</v>
      </c>
      <c r="K374" s="1">
        <v>0.5</v>
      </c>
      <c r="M374" s="1">
        <v>0.305084745762712</v>
      </c>
    </row>
    <row r="375" spans="1:13" x14ac:dyDescent="0.35">
      <c r="D375" s="2" t="s">
        <v>3076</v>
      </c>
      <c r="E375" s="1">
        <v>8.4745762711864406E-3</v>
      </c>
      <c r="G375" s="1">
        <v>1.88679245283019E-2</v>
      </c>
      <c r="H375" s="1">
        <v>3.8461538461538498E-2</v>
      </c>
      <c r="J375" s="1">
        <v>1.0416666666666701E-2</v>
      </c>
      <c r="M375" s="1">
        <v>8.4745762711864406E-3</v>
      </c>
    </row>
    <row r="376" spans="1:13" x14ac:dyDescent="0.35">
      <c r="D376" s="2" t="s">
        <v>2832</v>
      </c>
      <c r="E376" s="1">
        <v>2.5423728813559299E-2</v>
      </c>
      <c r="F376" s="1">
        <v>1.5384615384615399E-2</v>
      </c>
      <c r="G376" s="1">
        <v>3.77358490566038E-2</v>
      </c>
      <c r="H376" s="1">
        <v>3.8461538461538498E-2</v>
      </c>
      <c r="I376" s="1">
        <v>2.1739130434782601E-2</v>
      </c>
      <c r="J376" s="1">
        <v>1.0416666666666701E-2</v>
      </c>
      <c r="K376" s="1">
        <v>9.0909090909090898E-2</v>
      </c>
      <c r="M376" s="1">
        <v>2.5423728813559299E-2</v>
      </c>
    </row>
    <row r="377" spans="1:13" x14ac:dyDescent="0.35">
      <c r="D377" s="2" t="s">
        <v>3074</v>
      </c>
      <c r="E377" s="1">
        <v>9.3220338983050793E-2</v>
      </c>
      <c r="F377" s="1">
        <v>0.15384615384615399</v>
      </c>
      <c r="G377" s="1">
        <v>1.88679245283019E-2</v>
      </c>
      <c r="H377" s="1">
        <v>3.8461538461538498E-2</v>
      </c>
      <c r="I377" s="1">
        <v>0.108695652173913</v>
      </c>
      <c r="J377" s="1">
        <v>0.104166666666667</v>
      </c>
      <c r="K377" s="1">
        <v>4.5454545454545497E-2</v>
      </c>
      <c r="M377" s="1">
        <v>9.3220338983050793E-2</v>
      </c>
    </row>
    <row r="378" spans="1:13" x14ac:dyDescent="0.35">
      <c r="D378" s="2" t="s">
        <v>3070</v>
      </c>
      <c r="E378" s="1">
        <v>0.66949152542372903</v>
      </c>
      <c r="F378" s="1">
        <v>0.78461538461538505</v>
      </c>
      <c r="G378" s="1">
        <v>0.52830188679245305</v>
      </c>
      <c r="H378" s="1">
        <v>0.69230769230769196</v>
      </c>
      <c r="I378" s="1">
        <v>0.66304347826086996</v>
      </c>
      <c r="J378" s="1">
        <v>0.72916666666666696</v>
      </c>
      <c r="K378" s="1">
        <v>0.40909090909090901</v>
      </c>
      <c r="M378" s="1">
        <v>0.66949152542372903</v>
      </c>
    </row>
    <row r="379" spans="1:13" x14ac:dyDescent="0.35">
      <c r="A379" s="2" t="s">
        <v>3078</v>
      </c>
      <c r="B379" s="2" t="s">
        <v>3079</v>
      </c>
      <c r="C379" s="2" t="s">
        <v>3080</v>
      </c>
      <c r="D379" s="2" t="s">
        <v>2731</v>
      </c>
      <c r="E379" s="1">
        <v>0.55329949238578702</v>
      </c>
      <c r="F379" s="1">
        <v>0.63636363636363602</v>
      </c>
      <c r="G379" s="1">
        <v>0.469387755102041</v>
      </c>
      <c r="H379" s="1">
        <v>0.45833333333333298</v>
      </c>
      <c r="I379" s="1">
        <v>0.58389261744966403</v>
      </c>
      <c r="J379" s="1">
        <v>0.73426573426573405</v>
      </c>
      <c r="K379" s="1">
        <v>7.4074074074074098E-2</v>
      </c>
      <c r="L379" s="1">
        <v>1</v>
      </c>
      <c r="M379" s="1">
        <v>0.54404145077720201</v>
      </c>
    </row>
    <row r="380" spans="1:13" x14ac:dyDescent="0.35">
      <c r="D380" s="2" t="s">
        <v>2733</v>
      </c>
      <c r="E380" s="1">
        <v>0.44670050761421298</v>
      </c>
      <c r="F380" s="1">
        <v>0.36363636363636398</v>
      </c>
      <c r="G380" s="1">
        <v>0.530612244897959</v>
      </c>
      <c r="H380" s="1">
        <v>0.54166666666666696</v>
      </c>
      <c r="I380" s="1">
        <v>0.41610738255033602</v>
      </c>
      <c r="J380" s="1">
        <v>0.26573426573426601</v>
      </c>
      <c r="K380" s="1">
        <v>0.92592592592592604</v>
      </c>
      <c r="M380" s="1">
        <v>0.45595854922279799</v>
      </c>
    </row>
    <row r="381" spans="1:13" x14ac:dyDescent="0.35">
      <c r="C381" s="2" t="s">
        <v>3083</v>
      </c>
      <c r="D381" s="2" t="s">
        <v>3082</v>
      </c>
      <c r="E381" s="1">
        <v>1.13636363636364E-2</v>
      </c>
      <c r="G381" s="1">
        <v>1.9230769230769201E-2</v>
      </c>
      <c r="I381" s="1">
        <v>1.6129032258064498E-2</v>
      </c>
      <c r="K381" s="1">
        <v>0.02</v>
      </c>
      <c r="M381" s="1">
        <v>1.13636363636364E-2</v>
      </c>
    </row>
    <row r="382" spans="1:13" x14ac:dyDescent="0.35">
      <c r="D382" s="2" t="s">
        <v>3084</v>
      </c>
      <c r="E382" s="1">
        <v>0.54545454545454497</v>
      </c>
      <c r="F382" s="1">
        <v>0.47222222222222199</v>
      </c>
      <c r="G382" s="1">
        <v>0.59615384615384603</v>
      </c>
      <c r="H382" s="1">
        <v>0.84615384615384603</v>
      </c>
      <c r="I382" s="1">
        <v>0.41935483870967699</v>
      </c>
      <c r="J382" s="1">
        <v>0.55263157894736803</v>
      </c>
      <c r="K382" s="1">
        <v>0.54</v>
      </c>
      <c r="M382" s="1">
        <v>0.54545454545454497</v>
      </c>
    </row>
    <row r="383" spans="1:13" x14ac:dyDescent="0.35">
      <c r="D383" s="2" t="s">
        <v>3085</v>
      </c>
      <c r="E383" s="1">
        <v>1.13636363636364E-2</v>
      </c>
      <c r="G383" s="1">
        <v>1.9230769230769201E-2</v>
      </c>
      <c r="I383" s="1">
        <v>1.6129032258064498E-2</v>
      </c>
      <c r="K383" s="1">
        <v>0.02</v>
      </c>
      <c r="M383" s="1">
        <v>1.13636363636364E-2</v>
      </c>
    </row>
    <row r="384" spans="1:13" x14ac:dyDescent="0.35">
      <c r="D384" s="2" t="s">
        <v>3086</v>
      </c>
      <c r="E384" s="1">
        <v>0.39772727272727298</v>
      </c>
      <c r="F384" s="1">
        <v>0.52777777777777801</v>
      </c>
      <c r="G384" s="1">
        <v>0.30769230769230799</v>
      </c>
      <c r="H384" s="1">
        <v>7.69230769230769E-2</v>
      </c>
      <c r="I384" s="1">
        <v>0.532258064516129</v>
      </c>
      <c r="J384" s="1">
        <v>0.42105263157894701</v>
      </c>
      <c r="K384" s="1">
        <v>0.38</v>
      </c>
      <c r="M384" s="1">
        <v>0.39772727272727298</v>
      </c>
    </row>
    <row r="385" spans="3:13" x14ac:dyDescent="0.35">
      <c r="D385" s="2" t="s">
        <v>3087</v>
      </c>
      <c r="E385" s="1">
        <v>3.4090909090909102E-2</v>
      </c>
      <c r="G385" s="1">
        <v>5.7692307692307702E-2</v>
      </c>
      <c r="H385" s="1">
        <v>7.69230769230769E-2</v>
      </c>
      <c r="I385" s="1">
        <v>1.6129032258064498E-2</v>
      </c>
      <c r="J385" s="1">
        <v>2.6315789473684199E-2</v>
      </c>
      <c r="K385" s="1">
        <v>0.04</v>
      </c>
      <c r="M385" s="1">
        <v>3.4090909090909102E-2</v>
      </c>
    </row>
    <row r="386" spans="3:13" x14ac:dyDescent="0.35">
      <c r="C386" s="2" t="s">
        <v>3090</v>
      </c>
      <c r="D386" s="2" t="s">
        <v>3095</v>
      </c>
      <c r="E386" s="1">
        <v>5.6818181818181802E-2</v>
      </c>
      <c r="F386" s="1">
        <v>5.5555555555555601E-2</v>
      </c>
      <c r="G386" s="1">
        <v>5.7692307692307702E-2</v>
      </c>
      <c r="I386" s="1">
        <v>8.0645161290322606E-2</v>
      </c>
      <c r="J386" s="1">
        <v>7.8947368421052599E-2</v>
      </c>
      <c r="K386" s="1">
        <v>0.04</v>
      </c>
      <c r="M386" s="1">
        <v>5.6818181818181802E-2</v>
      </c>
    </row>
    <row r="387" spans="3:13" x14ac:dyDescent="0.35">
      <c r="D387" s="2" t="s">
        <v>3096</v>
      </c>
      <c r="E387" s="1">
        <v>0.15909090909090901</v>
      </c>
      <c r="F387" s="1">
        <v>0.25</v>
      </c>
      <c r="G387" s="1">
        <v>9.6153846153846201E-2</v>
      </c>
      <c r="H387" s="1">
        <v>0.15384615384615399</v>
      </c>
      <c r="I387" s="1">
        <v>0.16129032258064499</v>
      </c>
      <c r="J387" s="1">
        <v>0.28947368421052599</v>
      </c>
      <c r="K387" s="1">
        <v>0.06</v>
      </c>
      <c r="M387" s="1">
        <v>0.15909090909090901</v>
      </c>
    </row>
    <row r="388" spans="3:13" x14ac:dyDescent="0.35">
      <c r="D388" s="2" t="s">
        <v>3091</v>
      </c>
      <c r="E388" s="1">
        <v>0.13636363636363599</v>
      </c>
      <c r="F388" s="1">
        <v>0.11111111111111099</v>
      </c>
      <c r="G388" s="1">
        <v>0.15384615384615399</v>
      </c>
      <c r="H388" s="1">
        <v>0.15384615384615399</v>
      </c>
      <c r="I388" s="1">
        <v>0.12903225806451599</v>
      </c>
      <c r="J388" s="1">
        <v>0.13157894736842099</v>
      </c>
      <c r="K388" s="1">
        <v>0.14000000000000001</v>
      </c>
      <c r="M388" s="1">
        <v>0.13636363636363599</v>
      </c>
    </row>
    <row r="389" spans="3:13" x14ac:dyDescent="0.35">
      <c r="D389" s="2" t="s">
        <v>3099</v>
      </c>
      <c r="E389" s="1">
        <v>0.21590909090909099</v>
      </c>
      <c r="F389" s="1">
        <v>0.194444444444444</v>
      </c>
      <c r="G389" s="1">
        <v>0.230769230769231</v>
      </c>
      <c r="H389" s="1">
        <v>0.230769230769231</v>
      </c>
      <c r="I389" s="1">
        <v>0.209677419354839</v>
      </c>
      <c r="J389" s="1">
        <v>0.23684210526315799</v>
      </c>
      <c r="K389" s="1">
        <v>0.2</v>
      </c>
      <c r="M389" s="1">
        <v>0.21590909090909099</v>
      </c>
    </row>
    <row r="390" spans="3:13" x14ac:dyDescent="0.35">
      <c r="D390" s="2" t="s">
        <v>3094</v>
      </c>
      <c r="E390" s="1">
        <v>0.45454545454545497</v>
      </c>
      <c r="F390" s="1">
        <v>0.58333333333333304</v>
      </c>
      <c r="G390" s="1">
        <v>0.36538461538461497</v>
      </c>
      <c r="H390" s="1">
        <v>0.38461538461538503</v>
      </c>
      <c r="I390" s="1">
        <v>0.483870967741935</v>
      </c>
      <c r="J390" s="1">
        <v>0.47368421052631599</v>
      </c>
      <c r="K390" s="1">
        <v>0.44</v>
      </c>
      <c r="M390" s="1">
        <v>0.45454545454545497</v>
      </c>
    </row>
    <row r="391" spans="3:13" x14ac:dyDescent="0.35">
      <c r="D391" s="2" t="s">
        <v>3098</v>
      </c>
      <c r="E391" s="1">
        <v>7.9545454545454503E-2</v>
      </c>
      <c r="F391" s="1">
        <v>0.11111111111111099</v>
      </c>
      <c r="G391" s="1">
        <v>5.7692307692307702E-2</v>
      </c>
      <c r="H391" s="1">
        <v>7.69230769230769E-2</v>
      </c>
      <c r="I391" s="1">
        <v>8.0645161290322606E-2</v>
      </c>
      <c r="J391" s="1">
        <v>0.13157894736842099</v>
      </c>
      <c r="K391" s="1">
        <v>0.04</v>
      </c>
      <c r="M391" s="1">
        <v>7.9545454545454503E-2</v>
      </c>
    </row>
    <row r="392" spans="3:13" x14ac:dyDescent="0.35">
      <c r="D392" s="2" t="s">
        <v>3093</v>
      </c>
      <c r="E392" s="1">
        <v>0.42045454545454503</v>
      </c>
      <c r="F392" s="1">
        <v>0.30555555555555602</v>
      </c>
      <c r="G392" s="1">
        <v>0.5</v>
      </c>
      <c r="H392" s="1">
        <v>0.53846153846153899</v>
      </c>
      <c r="I392" s="1">
        <v>0.37096774193548399</v>
      </c>
      <c r="J392" s="1">
        <v>0.28947368421052599</v>
      </c>
      <c r="K392" s="1">
        <v>0.52</v>
      </c>
      <c r="M392" s="1">
        <v>0.42045454545454503</v>
      </c>
    </row>
    <row r="393" spans="3:13" x14ac:dyDescent="0.35">
      <c r="D393" s="2" t="s">
        <v>3092</v>
      </c>
      <c r="E393" s="1">
        <v>0.25</v>
      </c>
      <c r="F393" s="1">
        <v>0.194444444444444</v>
      </c>
      <c r="G393" s="1">
        <v>0.28846153846153799</v>
      </c>
      <c r="H393" s="1">
        <v>0.230769230769231</v>
      </c>
      <c r="I393" s="1">
        <v>0.25806451612903197</v>
      </c>
      <c r="J393" s="1">
        <v>0.13157894736842099</v>
      </c>
      <c r="K393" s="1">
        <v>0.34</v>
      </c>
      <c r="M393" s="1">
        <v>0.25</v>
      </c>
    </row>
    <row r="394" spans="3:13" x14ac:dyDescent="0.35">
      <c r="D394" s="2" t="s">
        <v>3089</v>
      </c>
      <c r="E394" s="1">
        <v>0.56818181818181801</v>
      </c>
      <c r="F394" s="1">
        <v>0.55555555555555602</v>
      </c>
      <c r="G394" s="1">
        <v>0.57692307692307698</v>
      </c>
      <c r="H394" s="1">
        <v>0.61538461538461497</v>
      </c>
      <c r="I394" s="1">
        <v>0.54838709677419395</v>
      </c>
      <c r="J394" s="1">
        <v>0.52631578947368396</v>
      </c>
      <c r="K394" s="1">
        <v>0.6</v>
      </c>
      <c r="M394" s="1">
        <v>0.56818181818181801</v>
      </c>
    </row>
    <row r="395" spans="3:13" x14ac:dyDescent="0.35">
      <c r="C395" s="2" t="s">
        <v>3102</v>
      </c>
      <c r="D395" s="2" t="s">
        <v>3105</v>
      </c>
      <c r="E395" s="1">
        <v>0.204545454545455</v>
      </c>
      <c r="F395" s="1">
        <v>0.25</v>
      </c>
      <c r="G395" s="1">
        <v>0.17307692307692299</v>
      </c>
      <c r="H395" s="1">
        <v>0.230769230769231</v>
      </c>
      <c r="I395" s="1">
        <v>0.19354838709677399</v>
      </c>
      <c r="J395" s="1">
        <v>0.21052631578947401</v>
      </c>
      <c r="K395" s="1">
        <v>0.2</v>
      </c>
      <c r="M395" s="1">
        <v>0.204545454545455</v>
      </c>
    </row>
    <row r="396" spans="3:13" x14ac:dyDescent="0.35">
      <c r="D396" s="2" t="s">
        <v>3106</v>
      </c>
      <c r="E396" s="1">
        <v>0.46590909090909099</v>
      </c>
      <c r="F396" s="1">
        <v>0.55555555555555602</v>
      </c>
      <c r="G396" s="1">
        <v>0.40384615384615402</v>
      </c>
      <c r="H396" s="1">
        <v>0.38461538461538503</v>
      </c>
      <c r="I396" s="1">
        <v>0.5</v>
      </c>
      <c r="J396" s="1">
        <v>0.63157894736842102</v>
      </c>
      <c r="K396" s="1">
        <v>0.34</v>
      </c>
      <c r="M396" s="1">
        <v>0.46590909090909099</v>
      </c>
    </row>
    <row r="397" spans="3:13" x14ac:dyDescent="0.35">
      <c r="D397" s="2" t="s">
        <v>3109</v>
      </c>
      <c r="E397" s="1">
        <v>1.13636363636364E-2</v>
      </c>
      <c r="G397" s="1">
        <v>1.9230769230769201E-2</v>
      </c>
      <c r="I397" s="1">
        <v>1.6129032258064498E-2</v>
      </c>
      <c r="K397" s="1">
        <v>0.02</v>
      </c>
      <c r="M397" s="1">
        <v>1.13636363636364E-2</v>
      </c>
    </row>
    <row r="398" spans="3:13" x14ac:dyDescent="0.35">
      <c r="D398" s="2" t="s">
        <v>3107</v>
      </c>
      <c r="E398" s="1">
        <v>0.39772727272727298</v>
      </c>
      <c r="F398" s="1">
        <v>0.30555555555555602</v>
      </c>
      <c r="G398" s="1">
        <v>0.46153846153846201</v>
      </c>
      <c r="H398" s="1">
        <v>0.42307692307692302</v>
      </c>
      <c r="I398" s="1">
        <v>0.38709677419354799</v>
      </c>
      <c r="J398" s="1">
        <v>0.31578947368421101</v>
      </c>
      <c r="K398" s="1">
        <v>0.46</v>
      </c>
      <c r="M398" s="1">
        <v>0.39772727272727298</v>
      </c>
    </row>
    <row r="399" spans="3:13" x14ac:dyDescent="0.35">
      <c r="D399" s="2" t="s">
        <v>3101</v>
      </c>
      <c r="E399" s="1">
        <v>0.125</v>
      </c>
      <c r="F399" s="1">
        <v>8.3333333333333301E-2</v>
      </c>
      <c r="G399" s="1">
        <v>0.15384615384615399</v>
      </c>
      <c r="H399" s="1">
        <v>7.69230769230769E-2</v>
      </c>
      <c r="I399" s="1">
        <v>0.14516129032258099</v>
      </c>
      <c r="J399" s="1">
        <v>5.2631578947368397E-2</v>
      </c>
      <c r="K399" s="1">
        <v>0.18</v>
      </c>
      <c r="M399" s="1">
        <v>0.125</v>
      </c>
    </row>
    <row r="400" spans="3:13" x14ac:dyDescent="0.35">
      <c r="D400" s="2" t="s">
        <v>3104</v>
      </c>
      <c r="E400" s="1">
        <v>6.8181818181818205E-2</v>
      </c>
      <c r="F400" s="1">
        <v>8.3333333333333301E-2</v>
      </c>
      <c r="G400" s="1">
        <v>5.7692307692307702E-2</v>
      </c>
      <c r="H400" s="1">
        <v>7.69230769230769E-2</v>
      </c>
      <c r="I400" s="1">
        <v>6.4516129032258104E-2</v>
      </c>
      <c r="J400" s="1">
        <v>2.6315789473684199E-2</v>
      </c>
      <c r="K400" s="1">
        <v>0.1</v>
      </c>
      <c r="M400" s="1">
        <v>6.8181818181818205E-2</v>
      </c>
    </row>
    <row r="401" spans="3:13" x14ac:dyDescent="0.35">
      <c r="D401" s="2" t="s">
        <v>3103</v>
      </c>
      <c r="E401" s="1">
        <v>0.15909090909090901</v>
      </c>
      <c r="G401" s="1">
        <v>0.269230769230769</v>
      </c>
      <c r="H401" s="1">
        <v>0.15384615384615399</v>
      </c>
      <c r="I401" s="1">
        <v>0.16129032258064499</v>
      </c>
      <c r="J401" s="1">
        <v>5.2631578947368397E-2</v>
      </c>
      <c r="K401" s="1">
        <v>0.24</v>
      </c>
      <c r="M401" s="1">
        <v>0.15909090909090901</v>
      </c>
    </row>
    <row r="402" spans="3:13" x14ac:dyDescent="0.35">
      <c r="C402" s="2" t="s">
        <v>3112</v>
      </c>
      <c r="D402" s="2" t="s">
        <v>3111</v>
      </c>
      <c r="E402" s="1">
        <v>0.38636363636363602</v>
      </c>
      <c r="F402" s="1">
        <v>0.25</v>
      </c>
      <c r="G402" s="1">
        <v>0.480769230769231</v>
      </c>
      <c r="H402" s="1">
        <v>0.30769230769230799</v>
      </c>
      <c r="I402" s="1">
        <v>0.41935483870967699</v>
      </c>
      <c r="J402" s="1">
        <v>0.13157894736842099</v>
      </c>
      <c r="K402" s="1">
        <v>0.57999999999999996</v>
      </c>
      <c r="M402" s="1">
        <v>0.38636363636363602</v>
      </c>
    </row>
    <row r="403" spans="3:13" x14ac:dyDescent="0.35">
      <c r="D403" s="2" t="s">
        <v>3115</v>
      </c>
      <c r="E403" s="1">
        <v>1.13636363636364E-2</v>
      </c>
      <c r="G403" s="1">
        <v>1.9230769230769201E-2</v>
      </c>
      <c r="I403" s="1">
        <v>1.6129032258064498E-2</v>
      </c>
      <c r="K403" s="1">
        <v>0.02</v>
      </c>
      <c r="M403" s="1">
        <v>1.13636363636364E-2</v>
      </c>
    </row>
    <row r="404" spans="3:13" x14ac:dyDescent="0.35">
      <c r="D404" s="2" t="s">
        <v>3117</v>
      </c>
      <c r="E404" s="1">
        <v>0.70454545454545503</v>
      </c>
      <c r="F404" s="1">
        <v>0.72222222222222199</v>
      </c>
      <c r="G404" s="1">
        <v>0.69230769230769196</v>
      </c>
      <c r="H404" s="1">
        <v>0.73076923076923095</v>
      </c>
      <c r="I404" s="1">
        <v>0.69354838709677402</v>
      </c>
      <c r="J404" s="1">
        <v>0.92105263157894701</v>
      </c>
      <c r="K404" s="1">
        <v>0.54</v>
      </c>
      <c r="M404" s="1">
        <v>0.70454545454545503</v>
      </c>
    </row>
    <row r="405" spans="3:13" x14ac:dyDescent="0.35">
      <c r="D405" s="2" t="s">
        <v>3116</v>
      </c>
      <c r="E405" s="1">
        <v>7.9545454545454503E-2</v>
      </c>
      <c r="F405" s="1">
        <v>0.11111111111111099</v>
      </c>
      <c r="G405" s="1">
        <v>5.7692307692307702E-2</v>
      </c>
      <c r="H405" s="1">
        <v>0.115384615384615</v>
      </c>
      <c r="I405" s="1">
        <v>6.4516129032258104E-2</v>
      </c>
      <c r="J405" s="1">
        <v>7.8947368421052599E-2</v>
      </c>
      <c r="K405" s="1">
        <v>0.08</v>
      </c>
      <c r="M405" s="1">
        <v>7.9545454545454503E-2</v>
      </c>
    </row>
    <row r="406" spans="3:13" x14ac:dyDescent="0.35">
      <c r="D406" s="2" t="s">
        <v>3118</v>
      </c>
      <c r="E406" s="1">
        <v>6.8181818181818205E-2</v>
      </c>
      <c r="F406" s="1">
        <v>5.5555555555555601E-2</v>
      </c>
      <c r="G406" s="1">
        <v>7.69230769230769E-2</v>
      </c>
      <c r="H406" s="1">
        <v>7.69230769230769E-2</v>
      </c>
      <c r="I406" s="1">
        <v>6.4516129032258104E-2</v>
      </c>
      <c r="K406" s="1">
        <v>0.12</v>
      </c>
      <c r="M406" s="1">
        <v>6.8181818181818205E-2</v>
      </c>
    </row>
    <row r="407" spans="3:13" x14ac:dyDescent="0.35">
      <c r="D407" s="2" t="s">
        <v>3113</v>
      </c>
      <c r="E407" s="1">
        <v>2.27272727272727E-2</v>
      </c>
      <c r="G407" s="1">
        <v>3.8461538461538498E-2</v>
      </c>
      <c r="H407" s="1">
        <v>3.8461538461538498E-2</v>
      </c>
      <c r="I407" s="1">
        <v>1.6129032258064498E-2</v>
      </c>
      <c r="J407" s="1">
        <v>2.6315789473684199E-2</v>
      </c>
      <c r="K407" s="1">
        <v>0.02</v>
      </c>
      <c r="M407" s="1">
        <v>2.27272727272727E-2</v>
      </c>
    </row>
    <row r="408" spans="3:13" x14ac:dyDescent="0.35">
      <c r="C408" s="2" t="s">
        <v>3121</v>
      </c>
      <c r="D408" s="2" t="s">
        <v>3120</v>
      </c>
      <c r="E408" s="1">
        <v>0.14285714285714299</v>
      </c>
      <c r="G408" s="1">
        <v>0.33333333333333298</v>
      </c>
      <c r="H408" s="1">
        <v>0.33333333333333298</v>
      </c>
      <c r="J408" s="1">
        <v>0.33333333333333298</v>
      </c>
      <c r="M408" s="1">
        <v>0.14285714285714299</v>
      </c>
    </row>
    <row r="409" spans="3:13" x14ac:dyDescent="0.35">
      <c r="D409" s="2" t="s">
        <v>3124</v>
      </c>
      <c r="E409" s="1">
        <v>0.71428571428571397</v>
      </c>
      <c r="F409" s="1">
        <v>0.75</v>
      </c>
      <c r="G409" s="1">
        <v>0.66666666666666696</v>
      </c>
      <c r="H409" s="1">
        <v>0.66666666666666696</v>
      </c>
      <c r="I409" s="1">
        <v>0.75</v>
      </c>
      <c r="J409" s="1">
        <v>0.66666666666666696</v>
      </c>
      <c r="K409" s="1">
        <v>0.75</v>
      </c>
      <c r="M409" s="1">
        <v>0.71428571428571397</v>
      </c>
    </row>
    <row r="410" spans="3:13" x14ac:dyDescent="0.35">
      <c r="D410" s="2" t="s">
        <v>3123</v>
      </c>
      <c r="E410" s="1">
        <v>0.14285714285714299</v>
      </c>
      <c r="G410" s="1">
        <v>0.33333333333333298</v>
      </c>
      <c r="H410" s="1">
        <v>0.33333333333333298</v>
      </c>
      <c r="K410" s="1">
        <v>0.25</v>
      </c>
      <c r="M410" s="1">
        <v>0.14285714285714299</v>
      </c>
    </row>
    <row r="411" spans="3:13" x14ac:dyDescent="0.35">
      <c r="D411" s="2" t="s">
        <v>2807</v>
      </c>
      <c r="E411" s="1">
        <v>0.14285714285714299</v>
      </c>
      <c r="F411" s="1">
        <v>0.25</v>
      </c>
      <c r="I411" s="1">
        <v>0.25</v>
      </c>
      <c r="K411" s="1">
        <v>0.25</v>
      </c>
      <c r="M411" s="1">
        <v>0.14285714285714299</v>
      </c>
    </row>
    <row r="412" spans="3:13" x14ac:dyDescent="0.35">
      <c r="C412" s="2" t="s">
        <v>3127</v>
      </c>
      <c r="D412" s="2" t="s">
        <v>3128</v>
      </c>
      <c r="E412" s="1">
        <v>2.27272727272727E-2</v>
      </c>
      <c r="G412" s="1">
        <v>3.8461538461538498E-2</v>
      </c>
      <c r="H412" s="1">
        <v>3.8461538461538498E-2</v>
      </c>
      <c r="I412" s="1">
        <v>1.6129032258064498E-2</v>
      </c>
      <c r="J412" s="1">
        <v>5.2631578947368397E-2</v>
      </c>
      <c r="M412" s="1">
        <v>2.27272727272727E-2</v>
      </c>
    </row>
    <row r="413" spans="3:13" x14ac:dyDescent="0.35">
      <c r="D413" s="2" t="s">
        <v>3129</v>
      </c>
      <c r="E413" s="1">
        <v>9.0909090909090898E-2</v>
      </c>
      <c r="F413" s="1">
        <v>8.3333333333333301E-2</v>
      </c>
      <c r="G413" s="1">
        <v>9.6153846153846201E-2</v>
      </c>
      <c r="H413" s="1">
        <v>0.115384615384615</v>
      </c>
      <c r="I413" s="1">
        <v>8.0645161290322606E-2</v>
      </c>
      <c r="K413" s="1">
        <v>0.16</v>
      </c>
      <c r="M413" s="1">
        <v>9.0909090909090898E-2</v>
      </c>
    </row>
    <row r="414" spans="3:13" x14ac:dyDescent="0.35">
      <c r="D414" s="2" t="s">
        <v>3131</v>
      </c>
      <c r="E414" s="1">
        <v>0.625</v>
      </c>
      <c r="F414" s="1">
        <v>0.63888888888888895</v>
      </c>
      <c r="G414" s="1">
        <v>0.61538461538461497</v>
      </c>
      <c r="H414" s="1">
        <v>0.5</v>
      </c>
      <c r="I414" s="1">
        <v>0.67741935483870996</v>
      </c>
      <c r="J414" s="1">
        <v>0.63157894736842102</v>
      </c>
      <c r="K414" s="1">
        <v>0.62</v>
      </c>
      <c r="M414" s="1">
        <v>0.625</v>
      </c>
    </row>
    <row r="415" spans="3:13" x14ac:dyDescent="0.35">
      <c r="D415" s="2" t="s">
        <v>3126</v>
      </c>
      <c r="E415" s="1">
        <v>0.102272727272727</v>
      </c>
      <c r="G415" s="1">
        <v>0.17307692307692299</v>
      </c>
      <c r="H415" s="1">
        <v>7.69230769230769E-2</v>
      </c>
      <c r="I415" s="1">
        <v>0.112903225806452</v>
      </c>
      <c r="J415" s="1">
        <v>5.2631578947368397E-2</v>
      </c>
      <c r="K415" s="1">
        <v>0.14000000000000001</v>
      </c>
      <c r="M415" s="1">
        <v>0.102272727272727</v>
      </c>
    </row>
    <row r="416" spans="3:13" x14ac:dyDescent="0.35">
      <c r="D416" s="2" t="s">
        <v>3130</v>
      </c>
      <c r="E416" s="1">
        <v>0.15909090909090901</v>
      </c>
      <c r="F416" s="1">
        <v>0.27777777777777801</v>
      </c>
      <c r="G416" s="1">
        <v>7.69230769230769E-2</v>
      </c>
      <c r="H416" s="1">
        <v>0.269230769230769</v>
      </c>
      <c r="I416" s="1">
        <v>0.112903225806452</v>
      </c>
      <c r="J416" s="1">
        <v>0.26315789473684198</v>
      </c>
      <c r="K416" s="1">
        <v>0.08</v>
      </c>
      <c r="M416" s="1">
        <v>0.15909090909090901</v>
      </c>
    </row>
    <row r="417" spans="3:13" x14ac:dyDescent="0.35">
      <c r="C417" s="2" t="s">
        <v>3133</v>
      </c>
      <c r="D417" s="2" t="s">
        <v>2731</v>
      </c>
      <c r="E417" s="1">
        <v>3.4090909090909102E-2</v>
      </c>
      <c r="G417" s="1">
        <v>5.7692307692307702E-2</v>
      </c>
      <c r="H417" s="1">
        <v>3.8461538461538498E-2</v>
      </c>
      <c r="I417" s="1">
        <v>3.2258064516128997E-2</v>
      </c>
      <c r="J417" s="1">
        <v>2.6315789473684199E-2</v>
      </c>
      <c r="K417" s="1">
        <v>0.04</v>
      </c>
      <c r="M417" s="1">
        <v>3.4090909090909102E-2</v>
      </c>
    </row>
    <row r="418" spans="3:13" x14ac:dyDescent="0.35">
      <c r="D418" s="2" t="s">
        <v>2733</v>
      </c>
      <c r="E418" s="1">
        <v>0.96590909090909105</v>
      </c>
      <c r="F418" s="1">
        <v>1</v>
      </c>
      <c r="G418" s="1">
        <v>0.94230769230769196</v>
      </c>
      <c r="H418" s="1">
        <v>0.96153846153846201</v>
      </c>
      <c r="I418" s="1">
        <v>0.967741935483871</v>
      </c>
      <c r="J418" s="1">
        <v>0.97368421052631604</v>
      </c>
      <c r="K418" s="1">
        <v>0.96</v>
      </c>
      <c r="M418" s="1">
        <v>0.96590909090909105</v>
      </c>
    </row>
    <row r="419" spans="3:13" x14ac:dyDescent="0.35">
      <c r="C419" s="2" t="s">
        <v>3135</v>
      </c>
      <c r="D419" s="2" t="s">
        <v>3046</v>
      </c>
      <c r="E419" s="3">
        <v>0.44318181818181801</v>
      </c>
      <c r="F419" s="3">
        <v>0.5</v>
      </c>
      <c r="G419" s="3">
        <v>0.40384615384615402</v>
      </c>
      <c r="H419" s="3">
        <v>0.38461538461538503</v>
      </c>
      <c r="I419" s="3">
        <v>0.467741935483871</v>
      </c>
      <c r="J419" s="3">
        <v>0.52631578947368396</v>
      </c>
      <c r="K419" s="3">
        <v>0.38</v>
      </c>
      <c r="L419" s="3"/>
      <c r="M419" s="3">
        <v>0.44318181818181801</v>
      </c>
    </row>
    <row r="420" spans="3:13" x14ac:dyDescent="0.35">
      <c r="D420" s="2" t="s">
        <v>3051</v>
      </c>
      <c r="E420" s="1">
        <v>2.27272727272727E-2</v>
      </c>
      <c r="F420" s="1">
        <v>2.7777777777777801E-2</v>
      </c>
      <c r="G420" s="1">
        <v>1.9230769230769201E-2</v>
      </c>
      <c r="H420" s="1">
        <v>3.8461538461538498E-2</v>
      </c>
      <c r="I420" s="1">
        <v>1.6129032258064498E-2</v>
      </c>
      <c r="J420" s="1">
        <v>2.6315789473684199E-2</v>
      </c>
      <c r="K420" s="1">
        <v>0.02</v>
      </c>
      <c r="M420" s="1">
        <v>2.27272727272727E-2</v>
      </c>
    </row>
    <row r="421" spans="3:13" x14ac:dyDescent="0.35">
      <c r="D421" s="2" t="s">
        <v>3052</v>
      </c>
      <c r="E421" s="3">
        <v>0.46590909090909099</v>
      </c>
      <c r="F421" s="3">
        <v>0.41666666666666702</v>
      </c>
      <c r="G421" s="3">
        <v>0.5</v>
      </c>
      <c r="H421" s="3">
        <v>0.5</v>
      </c>
      <c r="I421" s="3">
        <v>0.45161290322580599</v>
      </c>
      <c r="J421" s="3">
        <v>0.34210526315789502</v>
      </c>
      <c r="K421" s="3">
        <v>0.56000000000000005</v>
      </c>
      <c r="L421" s="3"/>
      <c r="M421" s="3">
        <v>0.46590909090909099</v>
      </c>
    </row>
    <row r="422" spans="3:13" x14ac:dyDescent="0.35">
      <c r="D422" s="2" t="s">
        <v>3050</v>
      </c>
      <c r="E422" s="1">
        <v>6.8181818181818205E-2</v>
      </c>
      <c r="F422" s="1">
        <v>5.5555555555555601E-2</v>
      </c>
      <c r="G422" s="1">
        <v>7.69230769230769E-2</v>
      </c>
      <c r="H422" s="1">
        <v>7.69230769230769E-2</v>
      </c>
      <c r="I422" s="1">
        <v>6.4516129032258104E-2</v>
      </c>
      <c r="J422" s="1">
        <v>0.105263157894737</v>
      </c>
      <c r="K422" s="1">
        <v>0.04</v>
      </c>
      <c r="M422" s="1">
        <v>6.8181818181818205E-2</v>
      </c>
    </row>
    <row r="423" spans="3:13" x14ac:dyDescent="0.35">
      <c r="C423" s="2" t="s">
        <v>3138</v>
      </c>
      <c r="D423" s="2" t="s">
        <v>3137</v>
      </c>
      <c r="E423" s="1">
        <v>0.75</v>
      </c>
      <c r="F423" s="1">
        <v>1</v>
      </c>
      <c r="G423" s="1">
        <v>0.6</v>
      </c>
      <c r="H423" s="1">
        <v>0.33333333333333298</v>
      </c>
      <c r="I423" s="1">
        <v>1</v>
      </c>
      <c r="J423" s="1">
        <v>0.8</v>
      </c>
      <c r="K423" s="1">
        <v>0.66666666666666696</v>
      </c>
      <c r="M423" s="1">
        <v>0.75</v>
      </c>
    </row>
    <row r="424" spans="3:13" x14ac:dyDescent="0.35">
      <c r="D424" s="2" t="s">
        <v>3140</v>
      </c>
      <c r="E424" s="1">
        <v>0.625</v>
      </c>
      <c r="F424" s="1">
        <v>0.66666666666666696</v>
      </c>
      <c r="G424" s="1">
        <v>0.6</v>
      </c>
      <c r="H424" s="1">
        <v>0.66666666666666696</v>
      </c>
      <c r="I424" s="1">
        <v>0.6</v>
      </c>
      <c r="J424" s="1">
        <v>0.6</v>
      </c>
      <c r="K424" s="1">
        <v>0.66666666666666696</v>
      </c>
      <c r="M424" s="1">
        <v>0.625</v>
      </c>
    </row>
    <row r="425" spans="3:13" x14ac:dyDescent="0.35">
      <c r="D425" s="2" t="s">
        <v>3141</v>
      </c>
      <c r="E425" s="1">
        <v>0.5</v>
      </c>
      <c r="F425" s="1">
        <v>0.33333333333333298</v>
      </c>
      <c r="G425" s="1">
        <v>0.6</v>
      </c>
      <c r="H425" s="1">
        <v>1</v>
      </c>
      <c r="I425" s="1">
        <v>0.2</v>
      </c>
      <c r="J425" s="1">
        <v>0.4</v>
      </c>
      <c r="K425" s="1">
        <v>0.66666666666666696</v>
      </c>
      <c r="M425" s="1">
        <v>0.5</v>
      </c>
    </row>
    <row r="426" spans="3:13" x14ac:dyDescent="0.35">
      <c r="C426" s="2" t="s">
        <v>3166</v>
      </c>
      <c r="D426" s="2" t="s">
        <v>2807</v>
      </c>
      <c r="E426" s="1">
        <v>9.1743119266055103E-3</v>
      </c>
      <c r="G426" s="1">
        <v>2.1739130434782601E-2</v>
      </c>
      <c r="I426" s="1">
        <v>1.1494252873563199E-2</v>
      </c>
      <c r="K426" s="1">
        <v>0.25</v>
      </c>
      <c r="M426" s="1">
        <v>9.5238095238095195E-3</v>
      </c>
    </row>
    <row r="427" spans="3:13" x14ac:dyDescent="0.35">
      <c r="D427" s="2" t="s">
        <v>2832</v>
      </c>
      <c r="E427" s="1">
        <v>1.8348623853211E-2</v>
      </c>
      <c r="G427" s="1">
        <v>4.3478260869565202E-2</v>
      </c>
      <c r="H427" s="1">
        <v>9.0909090909090898E-2</v>
      </c>
      <c r="J427" s="1">
        <v>9.5238095238095195E-3</v>
      </c>
      <c r="K427" s="1">
        <v>0.25</v>
      </c>
      <c r="M427" s="1">
        <v>1.9047619047619001E-2</v>
      </c>
    </row>
    <row r="428" spans="3:13" x14ac:dyDescent="0.35">
      <c r="D428" s="2" t="s">
        <v>3165</v>
      </c>
      <c r="E428" s="1">
        <v>0.84403669724770602</v>
      </c>
      <c r="F428" s="1">
        <v>0.84126984126984095</v>
      </c>
      <c r="G428" s="1">
        <v>0.84782608695652195</v>
      </c>
      <c r="H428" s="1">
        <v>0.77272727272727304</v>
      </c>
      <c r="I428" s="1">
        <v>0.86206896551724099</v>
      </c>
      <c r="J428" s="1">
        <v>0.86666666666666703</v>
      </c>
      <c r="K428" s="1">
        <v>0.25</v>
      </c>
      <c r="L428" s="1">
        <v>0.75</v>
      </c>
      <c r="M428" s="1">
        <v>0.84761904761904805</v>
      </c>
    </row>
    <row r="429" spans="3:13" x14ac:dyDescent="0.35">
      <c r="D429" s="2" t="s">
        <v>3171</v>
      </c>
      <c r="E429" s="1">
        <v>9.1743119266055103E-3</v>
      </c>
      <c r="G429" s="1">
        <v>2.1739130434782601E-2</v>
      </c>
      <c r="I429" s="1">
        <v>1.1494252873563199E-2</v>
      </c>
      <c r="J429" s="1">
        <v>9.5238095238095195E-3</v>
      </c>
      <c r="M429" s="1">
        <v>9.5238095238095195E-3</v>
      </c>
    </row>
    <row r="430" spans="3:13" x14ac:dyDescent="0.35">
      <c r="D430" s="2" t="s">
        <v>3176</v>
      </c>
      <c r="E430" s="1">
        <v>0.13761467889908299</v>
      </c>
      <c r="F430" s="1">
        <v>7.9365079365079402E-2</v>
      </c>
      <c r="G430" s="1">
        <v>0.217391304347826</v>
      </c>
      <c r="H430" s="1">
        <v>0.22727272727272699</v>
      </c>
      <c r="I430" s="1">
        <v>0.114942528735632</v>
      </c>
      <c r="J430" s="1">
        <v>0.12380952380952399</v>
      </c>
      <c r="K430" s="1">
        <v>0.5</v>
      </c>
      <c r="M430" s="1">
        <v>0.14285714285714299</v>
      </c>
    </row>
    <row r="431" spans="3:13" x14ac:dyDescent="0.35">
      <c r="D431" s="2" t="s">
        <v>3175</v>
      </c>
      <c r="E431" s="1">
        <v>9.1743119266055103E-3</v>
      </c>
      <c r="G431" s="1">
        <v>2.1739130434782601E-2</v>
      </c>
      <c r="I431" s="1">
        <v>1.1494252873563199E-2</v>
      </c>
      <c r="J431" s="1">
        <v>9.5238095238095195E-3</v>
      </c>
      <c r="M431" s="1">
        <v>9.5238095238095195E-3</v>
      </c>
    </row>
    <row r="432" spans="3:13" x14ac:dyDescent="0.35">
      <c r="D432" s="2" t="s">
        <v>3173</v>
      </c>
      <c r="E432" s="1">
        <v>0.11009174311926601</v>
      </c>
      <c r="F432" s="1">
        <v>0.19047619047618999</v>
      </c>
      <c r="H432" s="1">
        <v>9.0909090909090898E-2</v>
      </c>
      <c r="I432" s="1">
        <v>0.114942528735632</v>
      </c>
      <c r="J432" s="1">
        <v>0.114285714285714</v>
      </c>
      <c r="M432" s="1">
        <v>0.114285714285714</v>
      </c>
    </row>
    <row r="433" spans="2:13" x14ac:dyDescent="0.35">
      <c r="D433" s="2" t="s">
        <v>3172</v>
      </c>
      <c r="E433" s="1">
        <v>4.5871559633027498E-2</v>
      </c>
      <c r="F433" s="1">
        <v>1.58730158730159E-2</v>
      </c>
      <c r="G433" s="1">
        <v>8.6956521739130405E-2</v>
      </c>
      <c r="H433" s="1">
        <v>4.5454545454545497E-2</v>
      </c>
      <c r="I433" s="1">
        <v>4.5977011494252901E-2</v>
      </c>
      <c r="J433" s="1">
        <v>4.7619047619047603E-2</v>
      </c>
      <c r="L433" s="1">
        <v>0.25</v>
      </c>
      <c r="M433" s="1">
        <v>3.8095238095238099E-2</v>
      </c>
    </row>
    <row r="434" spans="2:13" x14ac:dyDescent="0.35">
      <c r="D434" s="2" t="s">
        <v>3167</v>
      </c>
      <c r="E434" s="1">
        <v>3.6697247706422E-2</v>
      </c>
      <c r="F434" s="1">
        <v>3.1746031746031703E-2</v>
      </c>
      <c r="G434" s="1">
        <v>4.3478260869565202E-2</v>
      </c>
      <c r="H434" s="1">
        <v>0.13636363636363599</v>
      </c>
      <c r="I434" s="1">
        <v>1.1494252873563199E-2</v>
      </c>
      <c r="J434" s="1">
        <v>3.8095238095238099E-2</v>
      </c>
      <c r="M434" s="1">
        <v>3.8095238095238099E-2</v>
      </c>
    </row>
    <row r="435" spans="2:13" x14ac:dyDescent="0.35">
      <c r="D435" s="2" t="s">
        <v>3169</v>
      </c>
      <c r="E435" s="1">
        <v>1.8348623853211E-2</v>
      </c>
      <c r="F435" s="1">
        <v>1.58730158730159E-2</v>
      </c>
      <c r="G435" s="1">
        <v>2.1739130434782601E-2</v>
      </c>
      <c r="H435" s="1">
        <v>4.5454545454545497E-2</v>
      </c>
      <c r="I435" s="1">
        <v>1.1494252873563199E-2</v>
      </c>
      <c r="J435" s="1">
        <v>1.9047619047619001E-2</v>
      </c>
      <c r="M435" s="1">
        <v>1.9047619047619001E-2</v>
      </c>
    </row>
    <row r="436" spans="2:13" x14ac:dyDescent="0.35">
      <c r="B436" s="2" t="s">
        <v>3143</v>
      </c>
      <c r="C436" s="2" t="s">
        <v>3144</v>
      </c>
      <c r="D436" s="2" t="s">
        <v>3095</v>
      </c>
      <c r="E436" s="1">
        <v>0.22018348623853201</v>
      </c>
      <c r="F436" s="1">
        <v>0.206349206349206</v>
      </c>
      <c r="G436" s="1">
        <v>0.23913043478260901</v>
      </c>
      <c r="H436" s="1">
        <v>0.18181818181818199</v>
      </c>
      <c r="I436" s="1">
        <v>0.229885057471264</v>
      </c>
      <c r="J436" s="1">
        <v>0.22857142857142901</v>
      </c>
      <c r="L436" s="1">
        <v>0.75</v>
      </c>
      <c r="M436" s="1">
        <v>0.2</v>
      </c>
    </row>
    <row r="437" spans="2:13" x14ac:dyDescent="0.35">
      <c r="D437" s="2" t="s">
        <v>3096</v>
      </c>
      <c r="E437" s="1">
        <v>0.403669724770642</v>
      </c>
      <c r="F437" s="1">
        <v>0.41269841269841301</v>
      </c>
      <c r="G437" s="1">
        <v>0.39130434782608697</v>
      </c>
      <c r="H437" s="1">
        <v>0.40909090909090901</v>
      </c>
      <c r="I437" s="1">
        <v>0.40229885057471299</v>
      </c>
      <c r="J437" s="1">
        <v>0.4</v>
      </c>
      <c r="K437" s="1">
        <v>0.5</v>
      </c>
      <c r="L437" s="1">
        <v>0.25</v>
      </c>
      <c r="M437" s="1">
        <v>0.40952380952381001</v>
      </c>
    </row>
    <row r="438" spans="2:13" x14ac:dyDescent="0.35">
      <c r="D438" s="2" t="s">
        <v>3091</v>
      </c>
      <c r="E438" s="1">
        <v>0.17431192660550501</v>
      </c>
      <c r="F438" s="1">
        <v>0.22222222222222199</v>
      </c>
      <c r="G438" s="1">
        <v>0.108695652173913</v>
      </c>
      <c r="H438" s="1">
        <v>0.13636363636363599</v>
      </c>
      <c r="I438" s="1">
        <v>0.18390804597701099</v>
      </c>
      <c r="J438" s="1">
        <v>0.180952380952381</v>
      </c>
      <c r="L438" s="1">
        <v>0.25</v>
      </c>
      <c r="M438" s="1">
        <v>0.17142857142857101</v>
      </c>
    </row>
    <row r="439" spans="2:13" x14ac:dyDescent="0.35">
      <c r="D439" s="2" t="s">
        <v>3094</v>
      </c>
      <c r="E439" s="1">
        <v>0.302752293577982</v>
      </c>
      <c r="F439" s="1">
        <v>0.317460317460317</v>
      </c>
      <c r="G439" s="1">
        <v>0.282608695652174</v>
      </c>
      <c r="H439" s="1">
        <v>0.36363636363636398</v>
      </c>
      <c r="I439" s="1">
        <v>0.28735632183908</v>
      </c>
      <c r="J439" s="1">
        <v>0.30476190476190501</v>
      </c>
      <c r="K439" s="1">
        <v>0.25</v>
      </c>
      <c r="L439" s="1">
        <v>0.25</v>
      </c>
      <c r="M439" s="1">
        <v>0.30476190476190501</v>
      </c>
    </row>
    <row r="440" spans="2:13" x14ac:dyDescent="0.35">
      <c r="D440" s="2" t="s">
        <v>3098</v>
      </c>
      <c r="E440" s="1">
        <v>2.7522935779816501E-2</v>
      </c>
      <c r="F440" s="1">
        <v>3.1746031746031703E-2</v>
      </c>
      <c r="G440" s="1">
        <v>2.1739130434782601E-2</v>
      </c>
      <c r="I440" s="1">
        <v>3.4482758620689703E-2</v>
      </c>
      <c r="J440" s="1">
        <v>2.8571428571428598E-2</v>
      </c>
      <c r="M440" s="1">
        <v>2.8571428571428598E-2</v>
      </c>
    </row>
    <row r="441" spans="2:13" x14ac:dyDescent="0.35">
      <c r="D441" s="2" t="s">
        <v>3093</v>
      </c>
      <c r="E441" s="1">
        <v>0.56880733944954098</v>
      </c>
      <c r="F441" s="1">
        <v>0.50793650793650802</v>
      </c>
      <c r="G441" s="1">
        <v>0.65217391304347805</v>
      </c>
      <c r="H441" s="1">
        <v>0.68181818181818199</v>
      </c>
      <c r="I441" s="1">
        <v>0.54022988505747105</v>
      </c>
      <c r="J441" s="1">
        <v>0.55238095238095197</v>
      </c>
      <c r="K441" s="1">
        <v>1</v>
      </c>
      <c r="M441" s="1">
        <v>0.59047619047619004</v>
      </c>
    </row>
    <row r="442" spans="2:13" x14ac:dyDescent="0.35">
      <c r="D442" s="2" t="s">
        <v>3092</v>
      </c>
      <c r="E442" s="1">
        <v>0.35779816513761498</v>
      </c>
      <c r="F442" s="1">
        <v>0.30158730158730201</v>
      </c>
      <c r="G442" s="1">
        <v>0.434782608695652</v>
      </c>
      <c r="H442" s="1">
        <v>0.40909090909090901</v>
      </c>
      <c r="I442" s="1">
        <v>0.34482758620689702</v>
      </c>
      <c r="J442" s="1">
        <v>0.36190476190476201</v>
      </c>
      <c r="K442" s="1">
        <v>0.25</v>
      </c>
      <c r="M442" s="1">
        <v>0.371428571428571</v>
      </c>
    </row>
    <row r="443" spans="2:13" x14ac:dyDescent="0.35">
      <c r="D443" s="2" t="s">
        <v>3089</v>
      </c>
      <c r="E443" s="1">
        <v>0.46788990825688098</v>
      </c>
      <c r="F443" s="1">
        <v>0.46031746031746001</v>
      </c>
      <c r="G443" s="1">
        <v>0.47826086956521702</v>
      </c>
      <c r="H443" s="1">
        <v>0.5</v>
      </c>
      <c r="I443" s="1">
        <v>0.45977011494252901</v>
      </c>
      <c r="J443" s="1">
        <v>0.46666666666666701</v>
      </c>
      <c r="K443" s="1">
        <v>0.5</v>
      </c>
      <c r="M443" s="1">
        <v>0.48571428571428599</v>
      </c>
    </row>
    <row r="444" spans="2:13" x14ac:dyDescent="0.35">
      <c r="C444" s="2" t="s">
        <v>3148</v>
      </c>
      <c r="D444" s="2" t="s">
        <v>3151</v>
      </c>
      <c r="E444" s="1">
        <v>0.12844036697247699</v>
      </c>
      <c r="F444" s="1">
        <v>0.11111111111111099</v>
      </c>
      <c r="G444" s="1">
        <v>0.15217391304347799</v>
      </c>
      <c r="I444" s="1">
        <v>0.160919540229885</v>
      </c>
      <c r="J444" s="1">
        <v>0.133333333333333</v>
      </c>
      <c r="M444" s="1">
        <v>0.133333333333333</v>
      </c>
    </row>
    <row r="445" spans="2:13" x14ac:dyDescent="0.35">
      <c r="D445" s="2" t="s">
        <v>3105</v>
      </c>
      <c r="E445" s="1">
        <v>0.38532110091743099</v>
      </c>
      <c r="F445" s="1">
        <v>0.39682539682539703</v>
      </c>
      <c r="G445" s="1">
        <v>0.36956521739130399</v>
      </c>
      <c r="H445" s="1">
        <v>0.31818181818181801</v>
      </c>
      <c r="I445" s="1">
        <v>0.40229885057471299</v>
      </c>
      <c r="J445" s="1">
        <v>0.39047619047619098</v>
      </c>
      <c r="K445" s="1">
        <v>0.25</v>
      </c>
      <c r="L445" s="1">
        <v>0.25</v>
      </c>
      <c r="M445" s="1">
        <v>0.39047619047619098</v>
      </c>
    </row>
    <row r="446" spans="2:13" x14ac:dyDescent="0.35">
      <c r="D446" s="2" t="s">
        <v>3106</v>
      </c>
      <c r="E446" s="1">
        <v>0.146788990825688</v>
      </c>
      <c r="F446" s="1">
        <v>0.158730158730159</v>
      </c>
      <c r="G446" s="1">
        <v>0.13043478260869601</v>
      </c>
      <c r="H446" s="1">
        <v>0.13636363636363599</v>
      </c>
      <c r="I446" s="1">
        <v>0.14942528735632199</v>
      </c>
      <c r="J446" s="1">
        <v>0.14285714285714299</v>
      </c>
      <c r="K446" s="1">
        <v>0.25</v>
      </c>
      <c r="M446" s="1">
        <v>0.15238095238095201</v>
      </c>
    </row>
    <row r="447" spans="2:13" x14ac:dyDescent="0.35">
      <c r="D447" s="2" t="s">
        <v>3107</v>
      </c>
      <c r="E447" s="1">
        <v>0.65137614678899103</v>
      </c>
      <c r="F447" s="1">
        <v>0.71428571428571397</v>
      </c>
      <c r="G447" s="1">
        <v>0.565217391304348</v>
      </c>
      <c r="H447" s="1">
        <v>0.77272727272727304</v>
      </c>
      <c r="I447" s="1">
        <v>0.62068965517241403</v>
      </c>
      <c r="J447" s="1">
        <v>0.65714285714285703</v>
      </c>
      <c r="K447" s="1">
        <v>0.5</v>
      </c>
      <c r="L447" s="1">
        <v>1</v>
      </c>
      <c r="M447" s="1">
        <v>0.63809523809523805</v>
      </c>
    </row>
    <row r="448" spans="2:13" x14ac:dyDescent="0.35">
      <c r="D448" s="2" t="s">
        <v>3147</v>
      </c>
      <c r="E448" s="1">
        <v>1.8348623853211E-2</v>
      </c>
      <c r="F448" s="1">
        <v>1.58730158730159E-2</v>
      </c>
      <c r="G448" s="1">
        <v>2.1739130434782601E-2</v>
      </c>
      <c r="I448" s="1">
        <v>2.2988505747126398E-2</v>
      </c>
      <c r="J448" s="1">
        <v>1.9047619047619001E-2</v>
      </c>
      <c r="M448" s="1">
        <v>1.9047619047619001E-2</v>
      </c>
    </row>
    <row r="449" spans="3:13" x14ac:dyDescent="0.35">
      <c r="D449" s="2" t="s">
        <v>3101</v>
      </c>
      <c r="E449" s="1">
        <v>0.192660550458716</v>
      </c>
      <c r="F449" s="1">
        <v>0.19047619047618999</v>
      </c>
      <c r="G449" s="1">
        <v>0.19565217391304299</v>
      </c>
      <c r="H449" s="1">
        <v>0.22727272727272699</v>
      </c>
      <c r="I449" s="1">
        <v>0.18390804597701099</v>
      </c>
      <c r="J449" s="1">
        <v>0.180952380952381</v>
      </c>
      <c r="K449" s="1">
        <v>0.5</v>
      </c>
      <c r="M449" s="1">
        <v>0.2</v>
      </c>
    </row>
    <row r="450" spans="3:13" x14ac:dyDescent="0.35">
      <c r="D450" s="2" t="s">
        <v>3150</v>
      </c>
      <c r="E450" s="1">
        <v>5.5045871559633003E-2</v>
      </c>
      <c r="F450" s="1">
        <v>4.7619047619047603E-2</v>
      </c>
      <c r="G450" s="1">
        <v>6.5217391304347797E-2</v>
      </c>
      <c r="I450" s="1">
        <v>6.8965517241379296E-2</v>
      </c>
      <c r="J450" s="1">
        <v>5.7142857142857099E-2</v>
      </c>
      <c r="M450" s="1">
        <v>5.7142857142857099E-2</v>
      </c>
    </row>
    <row r="451" spans="3:13" x14ac:dyDescent="0.35">
      <c r="D451" s="2" t="s">
        <v>3104</v>
      </c>
      <c r="E451" s="1">
        <v>0.100917431192661</v>
      </c>
      <c r="F451" s="1">
        <v>0.126984126984127</v>
      </c>
      <c r="G451" s="1">
        <v>6.5217391304347797E-2</v>
      </c>
      <c r="H451" s="1">
        <v>4.5454545454545497E-2</v>
      </c>
      <c r="I451" s="1">
        <v>0.114942528735632</v>
      </c>
      <c r="J451" s="1">
        <v>0.104761904761905</v>
      </c>
      <c r="M451" s="1">
        <v>0.104761904761905</v>
      </c>
    </row>
    <row r="452" spans="3:13" x14ac:dyDescent="0.35">
      <c r="D452" s="2" t="s">
        <v>3103</v>
      </c>
      <c r="E452" s="1">
        <v>0.201834862385321</v>
      </c>
      <c r="F452" s="1">
        <v>6.3492063492063502E-2</v>
      </c>
      <c r="G452" s="1">
        <v>0.39130434782608697</v>
      </c>
      <c r="H452" s="1">
        <v>0.27272727272727298</v>
      </c>
      <c r="I452" s="1">
        <v>0.18390804597701099</v>
      </c>
      <c r="J452" s="1">
        <v>0.2</v>
      </c>
      <c r="K452" s="1">
        <v>0.25</v>
      </c>
      <c r="M452" s="1">
        <v>0.20952380952381</v>
      </c>
    </row>
    <row r="453" spans="3:13" x14ac:dyDescent="0.35">
      <c r="C453" s="2" t="s">
        <v>3153</v>
      </c>
      <c r="D453" s="2" t="s">
        <v>3161</v>
      </c>
      <c r="E453" s="1">
        <v>3.6697247706422E-2</v>
      </c>
      <c r="F453" s="1">
        <v>6.3492063492063502E-2</v>
      </c>
      <c r="I453" s="1">
        <v>4.5977011494252901E-2</v>
      </c>
      <c r="J453" s="1">
        <v>3.8095238095238099E-2</v>
      </c>
      <c r="L453" s="1">
        <v>0.25</v>
      </c>
      <c r="M453" s="1">
        <v>2.8571428571428598E-2</v>
      </c>
    </row>
    <row r="454" spans="3:13" x14ac:dyDescent="0.35">
      <c r="D454" s="2" t="s">
        <v>3111</v>
      </c>
      <c r="E454" s="1">
        <v>0.91743119266055095</v>
      </c>
      <c r="F454" s="1">
        <v>0.90476190476190499</v>
      </c>
      <c r="G454" s="1">
        <v>0.934782608695652</v>
      </c>
      <c r="H454" s="1">
        <v>0.86363636363636398</v>
      </c>
      <c r="I454" s="1">
        <v>0.931034482758621</v>
      </c>
      <c r="J454" s="1">
        <v>0.91428571428571404</v>
      </c>
      <c r="K454" s="1">
        <v>1</v>
      </c>
      <c r="L454" s="1">
        <v>0.5</v>
      </c>
      <c r="M454" s="1">
        <v>0.93333333333333302</v>
      </c>
    </row>
    <row r="455" spans="3:13" x14ac:dyDescent="0.35">
      <c r="D455" s="2" t="s">
        <v>3115</v>
      </c>
      <c r="E455" s="1">
        <v>1.8348623853211E-2</v>
      </c>
      <c r="F455" s="1">
        <v>1.58730158730159E-2</v>
      </c>
      <c r="G455" s="1">
        <v>2.1739130434782601E-2</v>
      </c>
      <c r="H455" s="1">
        <v>4.5454545454545497E-2</v>
      </c>
      <c r="I455" s="1">
        <v>1.1494252873563199E-2</v>
      </c>
      <c r="J455" s="1">
        <v>1.9047619047619001E-2</v>
      </c>
      <c r="M455" s="1">
        <v>1.9047619047619001E-2</v>
      </c>
    </row>
    <row r="456" spans="3:13" x14ac:dyDescent="0.35">
      <c r="D456" s="2" t="s">
        <v>3117</v>
      </c>
      <c r="E456" s="1">
        <v>0.35779816513761498</v>
      </c>
      <c r="F456" s="1">
        <v>0.33333333333333298</v>
      </c>
      <c r="G456" s="1">
        <v>0.39130434782608697</v>
      </c>
      <c r="H456" s="1">
        <v>0.22727272727272699</v>
      </c>
      <c r="I456" s="1">
        <v>0.390804597701149</v>
      </c>
      <c r="J456" s="1">
        <v>0.35238095238095202</v>
      </c>
      <c r="K456" s="1">
        <v>0.5</v>
      </c>
      <c r="M456" s="1">
        <v>0.371428571428571</v>
      </c>
    </row>
    <row r="457" spans="3:13" x14ac:dyDescent="0.35">
      <c r="D457" s="2" t="s">
        <v>3116</v>
      </c>
      <c r="E457" s="1">
        <v>3.6697247706422E-2</v>
      </c>
      <c r="F457" s="1">
        <v>6.3492063492063502E-2</v>
      </c>
      <c r="I457" s="1">
        <v>4.5977011494252901E-2</v>
      </c>
      <c r="J457" s="1">
        <v>3.8095238095238099E-2</v>
      </c>
      <c r="M457" s="1">
        <v>3.8095238095238099E-2</v>
      </c>
    </row>
    <row r="458" spans="3:13" x14ac:dyDescent="0.35">
      <c r="D458" s="2" t="s">
        <v>3118</v>
      </c>
      <c r="E458" s="1">
        <v>0.119266055045872</v>
      </c>
      <c r="F458" s="1">
        <v>7.9365079365079402E-2</v>
      </c>
      <c r="G458" s="1">
        <v>0.173913043478261</v>
      </c>
      <c r="H458" s="1">
        <v>9.0909090909090898E-2</v>
      </c>
      <c r="I458" s="1">
        <v>0.126436781609195</v>
      </c>
      <c r="J458" s="1">
        <v>0.114285714285714</v>
      </c>
      <c r="K458" s="1">
        <v>0.25</v>
      </c>
      <c r="M458" s="1">
        <v>0.12380952380952399</v>
      </c>
    </row>
    <row r="459" spans="3:13" x14ac:dyDescent="0.35">
      <c r="D459" s="2" t="s">
        <v>3113</v>
      </c>
      <c r="E459" s="1">
        <v>0.100917431192661</v>
      </c>
      <c r="F459" s="1">
        <v>7.9365079365079402E-2</v>
      </c>
      <c r="G459" s="1">
        <v>0.13043478260869601</v>
      </c>
      <c r="H459" s="1">
        <v>4.5454545454545497E-2</v>
      </c>
      <c r="I459" s="1">
        <v>0.114942528735632</v>
      </c>
      <c r="J459" s="1">
        <v>0.104761904761905</v>
      </c>
      <c r="M459" s="1">
        <v>0.104761904761905</v>
      </c>
    </row>
    <row r="460" spans="3:13" x14ac:dyDescent="0.35">
      <c r="D460" s="2" t="s">
        <v>3159</v>
      </c>
      <c r="E460" s="1">
        <v>3.6697247706422E-2</v>
      </c>
      <c r="F460" s="1">
        <v>4.7619047619047603E-2</v>
      </c>
      <c r="G460" s="1">
        <v>2.1739130434782601E-2</v>
      </c>
      <c r="H460" s="1">
        <v>4.5454545454545497E-2</v>
      </c>
      <c r="I460" s="1">
        <v>3.4482758620689703E-2</v>
      </c>
      <c r="J460" s="1">
        <v>3.8095238095238099E-2</v>
      </c>
      <c r="L460" s="1">
        <v>0.5</v>
      </c>
      <c r="M460" s="1">
        <v>1.9047619047619001E-2</v>
      </c>
    </row>
    <row r="461" spans="3:13" x14ac:dyDescent="0.35">
      <c r="D461" s="2" t="s">
        <v>3155</v>
      </c>
      <c r="E461" s="1">
        <v>2.7522935779816501E-2</v>
      </c>
      <c r="F461" s="1">
        <v>3.1746031746031703E-2</v>
      </c>
      <c r="G461" s="1">
        <v>2.1739130434782601E-2</v>
      </c>
      <c r="I461" s="1">
        <v>3.4482758620689703E-2</v>
      </c>
      <c r="J461" s="1">
        <v>2.8571428571428598E-2</v>
      </c>
      <c r="M461" s="1">
        <v>2.8571428571428598E-2</v>
      </c>
    </row>
    <row r="462" spans="3:13" x14ac:dyDescent="0.35">
      <c r="D462" s="2" t="s">
        <v>3157</v>
      </c>
      <c r="E462" s="1">
        <v>5.5045871559633003E-2</v>
      </c>
      <c r="F462" s="1">
        <v>6.3492063492063502E-2</v>
      </c>
      <c r="G462" s="1">
        <v>4.3478260869565202E-2</v>
      </c>
      <c r="H462" s="1">
        <v>9.0909090909090898E-2</v>
      </c>
      <c r="I462" s="1">
        <v>4.5977011494252901E-2</v>
      </c>
      <c r="J462" s="1">
        <v>5.7142857142857099E-2</v>
      </c>
      <c r="L462" s="1">
        <v>0.25</v>
      </c>
      <c r="M462" s="1">
        <v>4.7619047619047603E-2</v>
      </c>
    </row>
    <row r="463" spans="3:13" x14ac:dyDescent="0.35">
      <c r="C463" s="2" t="s">
        <v>3163</v>
      </c>
      <c r="D463" s="2" t="s">
        <v>3128</v>
      </c>
      <c r="E463" s="1">
        <v>0.13761467889908299</v>
      </c>
      <c r="F463" s="1">
        <v>0.126984126984127</v>
      </c>
      <c r="G463" s="1">
        <v>0.15217391304347799</v>
      </c>
      <c r="H463" s="1">
        <v>0.22727272727272699</v>
      </c>
      <c r="I463" s="1">
        <v>0.114942528735632</v>
      </c>
      <c r="J463" s="1">
        <v>0.133333333333333</v>
      </c>
      <c r="K463" s="1">
        <v>0.25</v>
      </c>
      <c r="M463" s="1">
        <v>0.14285714285714299</v>
      </c>
    </row>
    <row r="464" spans="3:13" x14ac:dyDescent="0.35">
      <c r="D464" s="2" t="s">
        <v>3129</v>
      </c>
      <c r="E464" s="1">
        <v>0.13761467889908299</v>
      </c>
      <c r="F464" s="1">
        <v>0.158730158730159</v>
      </c>
      <c r="G464" s="1">
        <v>0.108695652173913</v>
      </c>
      <c r="H464" s="1">
        <v>0.18181818181818199</v>
      </c>
      <c r="I464" s="1">
        <v>0.126436781609195</v>
      </c>
      <c r="J464" s="1">
        <v>0.14285714285714299</v>
      </c>
      <c r="L464" s="1">
        <v>0.25</v>
      </c>
      <c r="M464" s="1">
        <v>0.133333333333333</v>
      </c>
    </row>
    <row r="465" spans="1:13" x14ac:dyDescent="0.35">
      <c r="D465" s="2" t="s">
        <v>3131</v>
      </c>
      <c r="E465" s="1">
        <v>0.293577981651376</v>
      </c>
      <c r="F465" s="1">
        <v>0.365079365079365</v>
      </c>
      <c r="G465" s="1">
        <v>0.19565217391304299</v>
      </c>
      <c r="H465" s="1">
        <v>0.22727272727272699</v>
      </c>
      <c r="I465" s="1">
        <v>0.31034482758620702</v>
      </c>
      <c r="J465" s="1">
        <v>0.28571428571428598</v>
      </c>
      <c r="K465" s="1">
        <v>0.5</v>
      </c>
      <c r="L465" s="1">
        <v>0.75</v>
      </c>
      <c r="M465" s="1">
        <v>0.27619047619047599</v>
      </c>
    </row>
    <row r="466" spans="1:13" x14ac:dyDescent="0.35">
      <c r="D466" s="2" t="s">
        <v>3126</v>
      </c>
      <c r="E466" s="1">
        <v>0.42201834862385301</v>
      </c>
      <c r="F466" s="1">
        <v>0.34920634920634902</v>
      </c>
      <c r="G466" s="1">
        <v>0.52173913043478304</v>
      </c>
      <c r="H466" s="1">
        <v>0.36363636363636398</v>
      </c>
      <c r="I466" s="1">
        <v>0.43678160919540199</v>
      </c>
      <c r="J466" s="1">
        <v>0.42857142857142899</v>
      </c>
      <c r="K466" s="1">
        <v>0.25</v>
      </c>
      <c r="M466" s="1">
        <v>0.43809523809523798</v>
      </c>
    </row>
    <row r="467" spans="1:13" x14ac:dyDescent="0.35">
      <c r="D467" s="2" t="s">
        <v>3130</v>
      </c>
      <c r="E467" s="1">
        <v>9.1743119266055103E-3</v>
      </c>
      <c r="G467" s="1">
        <v>2.1739130434782601E-2</v>
      </c>
      <c r="I467" s="1">
        <v>1.1494252873563199E-2</v>
      </c>
      <c r="J467" s="1">
        <v>9.5238095238095195E-3</v>
      </c>
      <c r="M467" s="1">
        <v>9.5238095238095195E-3</v>
      </c>
    </row>
    <row r="468" spans="1:13" x14ac:dyDescent="0.35">
      <c r="A468" s="2" t="s">
        <v>3178</v>
      </c>
      <c r="B468" s="2" t="s">
        <v>3342</v>
      </c>
      <c r="C468" s="2" t="s">
        <v>3343</v>
      </c>
      <c r="D468" s="2" t="s">
        <v>2731</v>
      </c>
      <c r="E468" s="1">
        <v>0.77664974619289295</v>
      </c>
      <c r="F468" s="1">
        <v>0.85858585858585901</v>
      </c>
      <c r="G468" s="1">
        <v>0.69387755102040805</v>
      </c>
      <c r="H468" s="1">
        <v>0.77083333333333304</v>
      </c>
      <c r="I468" s="1">
        <v>0.778523489932886</v>
      </c>
      <c r="J468" s="1">
        <v>0.90209790209790197</v>
      </c>
      <c r="K468" s="1">
        <v>0.44444444444444398</v>
      </c>
      <c r="L468" s="1">
        <v>1</v>
      </c>
      <c r="M468" s="1">
        <v>0.772020725388601</v>
      </c>
    </row>
    <row r="469" spans="1:13" x14ac:dyDescent="0.35">
      <c r="D469" s="2" t="s">
        <v>3180</v>
      </c>
      <c r="E469" s="1">
        <v>0.12690355329949199</v>
      </c>
      <c r="F469" s="1">
        <v>5.0505050505050497E-2</v>
      </c>
      <c r="G469" s="1">
        <v>0.20408163265306101</v>
      </c>
      <c r="H469" s="1">
        <v>0.125</v>
      </c>
      <c r="I469" s="1">
        <v>0.12751677852349</v>
      </c>
      <c r="J469" s="1">
        <v>2.7972027972028E-2</v>
      </c>
      <c r="K469" s="1">
        <v>0.38888888888888901</v>
      </c>
      <c r="M469" s="1">
        <v>0.12953367875647701</v>
      </c>
    </row>
    <row r="470" spans="1:13" x14ac:dyDescent="0.35">
      <c r="D470" s="2" t="s">
        <v>3181</v>
      </c>
      <c r="E470" s="1">
        <v>9.6446700507614197E-2</v>
      </c>
      <c r="F470" s="1">
        <v>9.0909090909090898E-2</v>
      </c>
      <c r="G470" s="1">
        <v>0.102040816326531</v>
      </c>
      <c r="H470" s="1">
        <v>0.104166666666667</v>
      </c>
      <c r="I470" s="1">
        <v>9.3959731543624206E-2</v>
      </c>
      <c r="J470" s="1">
        <v>6.9930069930069894E-2</v>
      </c>
      <c r="K470" s="1">
        <v>0.16666666666666699</v>
      </c>
      <c r="M470" s="1">
        <v>9.8445595854922296E-2</v>
      </c>
    </row>
    <row r="471" spans="1:13" x14ac:dyDescent="0.35">
      <c r="C471" s="2" t="s">
        <v>3183</v>
      </c>
      <c r="D471" s="2" t="s">
        <v>3082</v>
      </c>
      <c r="E471" s="1">
        <v>2.27272727272727E-2</v>
      </c>
      <c r="G471" s="1">
        <v>3.3333333333333298E-2</v>
      </c>
      <c r="I471" s="1">
        <v>3.03030303030303E-2</v>
      </c>
      <c r="K471" s="1">
        <v>3.3333333333333298E-2</v>
      </c>
      <c r="M471" s="1">
        <v>2.27272727272727E-2</v>
      </c>
    </row>
    <row r="472" spans="1:13" x14ac:dyDescent="0.35">
      <c r="D472" s="2" t="s">
        <v>3084</v>
      </c>
      <c r="E472" s="1">
        <v>0.47727272727272702</v>
      </c>
      <c r="F472" s="1">
        <v>0.42857142857142899</v>
      </c>
      <c r="G472" s="1">
        <v>0.5</v>
      </c>
      <c r="H472" s="1">
        <v>0.81818181818181801</v>
      </c>
      <c r="I472" s="1">
        <v>0.36363636363636398</v>
      </c>
      <c r="J472" s="1">
        <v>0.5</v>
      </c>
      <c r="K472" s="1">
        <v>0.46666666666666701</v>
      </c>
      <c r="M472" s="1">
        <v>0.47727272727272702</v>
      </c>
    </row>
    <row r="473" spans="1:13" x14ac:dyDescent="0.35">
      <c r="D473" s="2" t="s">
        <v>3085</v>
      </c>
      <c r="E473" s="1">
        <v>2.27272727272727E-2</v>
      </c>
      <c r="F473" s="1">
        <v>7.1428571428571397E-2</v>
      </c>
      <c r="H473" s="1">
        <v>9.0909090909090898E-2</v>
      </c>
      <c r="K473" s="1">
        <v>3.3333333333333298E-2</v>
      </c>
      <c r="M473" s="1">
        <v>2.27272727272727E-2</v>
      </c>
    </row>
    <row r="474" spans="1:13" x14ac:dyDescent="0.35">
      <c r="D474" s="2" t="s">
        <v>3086</v>
      </c>
      <c r="E474" s="1">
        <v>0.47727272727272702</v>
      </c>
      <c r="F474" s="1">
        <v>0.5</v>
      </c>
      <c r="G474" s="1">
        <v>0.46666666666666701</v>
      </c>
      <c r="H474" s="1">
        <v>9.0909090909090898E-2</v>
      </c>
      <c r="I474" s="1">
        <v>0.60606060606060597</v>
      </c>
      <c r="J474" s="1">
        <v>0.5</v>
      </c>
      <c r="K474" s="1">
        <v>0.46666666666666701</v>
      </c>
      <c r="M474" s="1">
        <v>0.47727272727272702</v>
      </c>
    </row>
    <row r="475" spans="1:13" x14ac:dyDescent="0.35">
      <c r="C475" s="2" t="s">
        <v>3186</v>
      </c>
      <c r="D475" s="2" t="s">
        <v>3188</v>
      </c>
      <c r="E475" s="1">
        <v>0.29545454545454503</v>
      </c>
      <c r="F475" s="1">
        <v>0.14285714285714299</v>
      </c>
      <c r="G475" s="1">
        <v>0.36666666666666697</v>
      </c>
      <c r="H475" s="1">
        <v>0.18181818181818199</v>
      </c>
      <c r="I475" s="1">
        <v>0.33333333333333298</v>
      </c>
      <c r="J475" s="1">
        <v>0.14285714285714299</v>
      </c>
      <c r="K475" s="1">
        <v>0.36666666666666697</v>
      </c>
      <c r="M475" s="1">
        <v>0.29545454545454503</v>
      </c>
    </row>
    <row r="476" spans="1:13" x14ac:dyDescent="0.35">
      <c r="D476" s="2" t="s">
        <v>3194</v>
      </c>
      <c r="E476" s="1">
        <v>0.18181818181818199</v>
      </c>
      <c r="F476" s="1">
        <v>0.14285714285714299</v>
      </c>
      <c r="G476" s="1">
        <v>0.2</v>
      </c>
      <c r="H476" s="1">
        <v>0.18181818181818199</v>
      </c>
      <c r="I476" s="1">
        <v>0.18181818181818199</v>
      </c>
      <c r="J476" s="1">
        <v>0.14285714285714299</v>
      </c>
      <c r="K476" s="1">
        <v>0.2</v>
      </c>
      <c r="M476" s="1">
        <v>0.18181818181818199</v>
      </c>
    </row>
    <row r="477" spans="1:13" x14ac:dyDescent="0.35">
      <c r="D477" s="2" t="s">
        <v>3193</v>
      </c>
      <c r="E477" s="1">
        <v>2.27272727272727E-2</v>
      </c>
      <c r="G477" s="1">
        <v>3.3333333333333298E-2</v>
      </c>
      <c r="I477" s="1">
        <v>3.03030303030303E-2</v>
      </c>
      <c r="K477" s="1">
        <v>3.3333333333333298E-2</v>
      </c>
      <c r="M477" s="1">
        <v>2.27272727272727E-2</v>
      </c>
    </row>
    <row r="478" spans="1:13" x14ac:dyDescent="0.35">
      <c r="D478" s="2" t="s">
        <v>3191</v>
      </c>
      <c r="E478" s="1">
        <v>4.5454545454545497E-2</v>
      </c>
      <c r="G478" s="1">
        <v>6.6666666666666693E-2</v>
      </c>
      <c r="I478" s="1">
        <v>6.0606060606060601E-2</v>
      </c>
      <c r="K478" s="1">
        <v>6.6666666666666693E-2</v>
      </c>
      <c r="M478" s="1">
        <v>4.5454545454545497E-2</v>
      </c>
    </row>
    <row r="479" spans="1:13" x14ac:dyDescent="0.35">
      <c r="D479" s="2" t="s">
        <v>3187</v>
      </c>
      <c r="E479" s="1">
        <v>0.25</v>
      </c>
      <c r="F479" s="1">
        <v>0.42857142857142899</v>
      </c>
      <c r="G479" s="1">
        <v>0.16666666666666699</v>
      </c>
      <c r="H479" s="1">
        <v>0.18181818181818199</v>
      </c>
      <c r="I479" s="1">
        <v>0.27272727272727298</v>
      </c>
      <c r="J479" s="1">
        <v>7.1428571428571397E-2</v>
      </c>
      <c r="K479" s="1">
        <v>0.33333333333333298</v>
      </c>
      <c r="M479" s="1">
        <v>0.25</v>
      </c>
    </row>
    <row r="480" spans="1:13" x14ac:dyDescent="0.35">
      <c r="D480" s="2" t="s">
        <v>3189</v>
      </c>
      <c r="E480" s="1">
        <v>0.47727272727272702</v>
      </c>
      <c r="F480" s="1">
        <v>0.42857142857142899</v>
      </c>
      <c r="G480" s="1">
        <v>0.5</v>
      </c>
      <c r="H480" s="1">
        <v>0.45454545454545497</v>
      </c>
      <c r="I480" s="1">
        <v>0.48484848484848497</v>
      </c>
      <c r="J480" s="1">
        <v>0.64285714285714302</v>
      </c>
      <c r="K480" s="1">
        <v>0.4</v>
      </c>
      <c r="M480" s="1">
        <v>0.47727272727272702</v>
      </c>
    </row>
    <row r="481" spans="3:13" x14ac:dyDescent="0.35">
      <c r="D481" s="2" t="s">
        <v>3185</v>
      </c>
      <c r="E481" s="1">
        <v>0.34090909090909099</v>
      </c>
      <c r="F481" s="1">
        <v>0.214285714285714</v>
      </c>
      <c r="G481" s="1">
        <v>0.4</v>
      </c>
      <c r="H481" s="1">
        <v>0.72727272727272696</v>
      </c>
      <c r="I481" s="1">
        <v>0.21212121212121199</v>
      </c>
      <c r="J481" s="1">
        <v>0.35714285714285698</v>
      </c>
      <c r="K481" s="1">
        <v>0.33333333333333298</v>
      </c>
      <c r="M481" s="1">
        <v>0.34090909090909099</v>
      </c>
    </row>
    <row r="482" spans="3:13" x14ac:dyDescent="0.35">
      <c r="C482" s="2" t="s">
        <v>3196</v>
      </c>
      <c r="D482" s="2" t="s">
        <v>2850</v>
      </c>
      <c r="E482" s="1">
        <v>0.131979695431472</v>
      </c>
      <c r="F482" s="1">
        <v>9.0909090909090898E-2</v>
      </c>
      <c r="G482" s="1">
        <v>0.17346938775510201</v>
      </c>
      <c r="H482" s="1">
        <v>0.125</v>
      </c>
      <c r="I482" s="1">
        <v>0.134228187919463</v>
      </c>
      <c r="J482" s="1">
        <v>6.9930069930069894E-2</v>
      </c>
      <c r="K482" s="1">
        <v>0.296296296296296</v>
      </c>
      <c r="M482" s="1">
        <v>0.13471502590673601</v>
      </c>
    </row>
    <row r="483" spans="3:13" x14ac:dyDescent="0.35">
      <c r="D483" s="2" t="s">
        <v>3197</v>
      </c>
      <c r="E483" s="1">
        <v>1.5228426395939101E-2</v>
      </c>
      <c r="F483" s="1">
        <v>1.01010101010101E-2</v>
      </c>
      <c r="G483" s="1">
        <v>2.04081632653061E-2</v>
      </c>
      <c r="H483" s="1">
        <v>4.1666666666666699E-2</v>
      </c>
      <c r="I483" s="1">
        <v>6.7114093959731499E-3</v>
      </c>
      <c r="J483" s="1">
        <v>1.3986013986014E-2</v>
      </c>
      <c r="K483" s="1">
        <v>1.85185185185185E-2</v>
      </c>
      <c r="M483" s="1">
        <v>1.55440414507772E-2</v>
      </c>
    </row>
    <row r="484" spans="3:13" x14ac:dyDescent="0.35">
      <c r="D484" s="2" t="s">
        <v>2818</v>
      </c>
      <c r="E484" s="1">
        <v>0.60913705583756295</v>
      </c>
      <c r="F484" s="1">
        <v>0.66666666666666696</v>
      </c>
      <c r="G484" s="1">
        <v>0.55102040816326503</v>
      </c>
      <c r="H484" s="1">
        <v>0.58333333333333304</v>
      </c>
      <c r="I484" s="1">
        <v>0.61744966442952998</v>
      </c>
      <c r="J484" s="1">
        <v>0.74125874125874103</v>
      </c>
      <c r="K484" s="1">
        <v>0.25925925925925902</v>
      </c>
      <c r="L484" s="1">
        <v>1</v>
      </c>
      <c r="M484" s="1">
        <v>0.60103626943005195</v>
      </c>
    </row>
    <row r="485" spans="3:13" x14ac:dyDescent="0.35">
      <c r="D485" s="2" t="s">
        <v>2820</v>
      </c>
      <c r="E485" s="1">
        <v>0.243654822335025</v>
      </c>
      <c r="F485" s="1">
        <v>0.23232323232323199</v>
      </c>
      <c r="G485" s="1">
        <v>0.25510204081632698</v>
      </c>
      <c r="H485" s="1">
        <v>0.25</v>
      </c>
      <c r="I485" s="1">
        <v>0.24161073825503401</v>
      </c>
      <c r="J485" s="1">
        <v>0.17482517482517501</v>
      </c>
      <c r="K485" s="1">
        <v>0.42592592592592599</v>
      </c>
      <c r="M485" s="1">
        <v>0.24870466321243501</v>
      </c>
    </row>
    <row r="486" spans="3:13" x14ac:dyDescent="0.35">
      <c r="C486" s="2" t="s">
        <v>3199</v>
      </c>
      <c r="D486" s="2" t="s">
        <v>3046</v>
      </c>
      <c r="E486" s="3">
        <v>0.52272727272727304</v>
      </c>
      <c r="F486" s="3">
        <v>0.57142857142857095</v>
      </c>
      <c r="G486" s="3">
        <v>0.5</v>
      </c>
      <c r="H486" s="3">
        <v>0.54545454545454497</v>
      </c>
      <c r="I486" s="3">
        <v>0.51515151515151503</v>
      </c>
      <c r="J486" s="3">
        <v>0.5</v>
      </c>
      <c r="K486" s="3">
        <v>0.53333333333333299</v>
      </c>
      <c r="L486" s="3"/>
      <c r="M486" s="3">
        <v>0.52272727272727304</v>
      </c>
    </row>
    <row r="487" spans="3:13" x14ac:dyDescent="0.35">
      <c r="D487" s="2" t="s">
        <v>3049</v>
      </c>
      <c r="E487" s="1">
        <v>4.5454545454545497E-2</v>
      </c>
      <c r="F487" s="1">
        <v>7.1428571428571397E-2</v>
      </c>
      <c r="G487" s="1">
        <v>3.3333333333333298E-2</v>
      </c>
      <c r="I487" s="1">
        <v>6.0606060606060601E-2</v>
      </c>
      <c r="J487" s="1">
        <v>0.14285714285714299</v>
      </c>
      <c r="M487" s="1">
        <v>4.5454545454545497E-2</v>
      </c>
    </row>
    <row r="488" spans="3:13" x14ac:dyDescent="0.35">
      <c r="D488" s="2" t="s">
        <v>3051</v>
      </c>
      <c r="E488" s="1">
        <v>2.27272727272727E-2</v>
      </c>
      <c r="G488" s="1">
        <v>3.3333333333333298E-2</v>
      </c>
      <c r="H488" s="1">
        <v>9.0909090909090898E-2</v>
      </c>
      <c r="J488" s="1">
        <v>7.1428571428571397E-2</v>
      </c>
      <c r="M488" s="1">
        <v>2.27272727272727E-2</v>
      </c>
    </row>
    <row r="489" spans="3:13" x14ac:dyDescent="0.35">
      <c r="D489" s="2" t="s">
        <v>3052</v>
      </c>
      <c r="E489" s="3">
        <v>0.40909090909090901</v>
      </c>
      <c r="F489" s="3">
        <v>0.35714285714285698</v>
      </c>
      <c r="G489" s="3">
        <v>0.43333333333333302</v>
      </c>
      <c r="H489" s="3">
        <v>0.36363636363636398</v>
      </c>
      <c r="I489" s="3">
        <v>0.42424242424242398</v>
      </c>
      <c r="J489" s="3">
        <v>0.28571428571428598</v>
      </c>
      <c r="K489" s="3">
        <v>0.46666666666666701</v>
      </c>
      <c r="L489" s="3"/>
      <c r="M489" s="3">
        <v>0.40909090909090901</v>
      </c>
    </row>
    <row r="490" spans="3:13" x14ac:dyDescent="0.35">
      <c r="C490" s="2" t="s">
        <v>3201</v>
      </c>
      <c r="D490" s="2" t="s">
        <v>3188</v>
      </c>
      <c r="E490" s="1">
        <v>1</v>
      </c>
      <c r="G490" s="1">
        <v>1</v>
      </c>
      <c r="H490" s="1">
        <v>1</v>
      </c>
      <c r="J490" s="1">
        <v>1</v>
      </c>
      <c r="M490" s="1">
        <v>1</v>
      </c>
    </row>
    <row r="491" spans="3:13" x14ac:dyDescent="0.35">
      <c r="D491" s="2" t="s">
        <v>3189</v>
      </c>
      <c r="E491" s="1">
        <v>1</v>
      </c>
      <c r="G491" s="1">
        <v>1</v>
      </c>
      <c r="H491" s="1">
        <v>1</v>
      </c>
      <c r="J491" s="1">
        <v>1</v>
      </c>
      <c r="M491" s="1">
        <v>1</v>
      </c>
    </row>
    <row r="492" spans="3:13" x14ac:dyDescent="0.35">
      <c r="D492" s="2" t="s">
        <v>3185</v>
      </c>
      <c r="E492" s="1">
        <v>1</v>
      </c>
      <c r="G492" s="1">
        <v>1</v>
      </c>
      <c r="H492" s="1">
        <v>1</v>
      </c>
      <c r="J492" s="1">
        <v>1</v>
      </c>
      <c r="M492" s="1">
        <v>1</v>
      </c>
    </row>
    <row r="493" spans="3:13" x14ac:dyDescent="0.35">
      <c r="C493" s="2" t="s">
        <v>3203</v>
      </c>
      <c r="D493" s="2" t="s">
        <v>3188</v>
      </c>
      <c r="E493" s="1">
        <v>0.74509803921568596</v>
      </c>
      <c r="F493" s="1">
        <v>0.74117647058823499</v>
      </c>
      <c r="G493" s="1">
        <v>0.75</v>
      </c>
      <c r="H493" s="1">
        <v>0.62162162162162204</v>
      </c>
      <c r="I493" s="1">
        <v>0.78448275862068995</v>
      </c>
      <c r="J493" s="1">
        <v>0.75193798449612403</v>
      </c>
      <c r="K493" s="1">
        <v>0.70833333333333304</v>
      </c>
      <c r="L493" s="1">
        <v>0.75</v>
      </c>
      <c r="M493" s="1">
        <v>0.74496644295301995</v>
      </c>
    </row>
    <row r="494" spans="3:13" x14ac:dyDescent="0.35">
      <c r="D494" s="2" t="s">
        <v>3194</v>
      </c>
      <c r="E494" s="1">
        <v>0.24183006535947699</v>
      </c>
      <c r="F494" s="1">
        <v>0.23529411764705899</v>
      </c>
      <c r="G494" s="1">
        <v>0.25</v>
      </c>
      <c r="H494" s="1">
        <v>0.24324324324324301</v>
      </c>
      <c r="I494" s="1">
        <v>0.24137931034482801</v>
      </c>
      <c r="J494" s="1">
        <v>0.27131782945736399</v>
      </c>
      <c r="K494" s="1">
        <v>8.3333333333333301E-2</v>
      </c>
      <c r="L494" s="1">
        <v>0.25</v>
      </c>
      <c r="M494" s="1">
        <v>0.24161073825503401</v>
      </c>
    </row>
    <row r="495" spans="3:13" x14ac:dyDescent="0.35">
      <c r="D495" s="2" t="s">
        <v>3193</v>
      </c>
      <c r="E495" s="1">
        <v>1.9607843137254902E-2</v>
      </c>
      <c r="F495" s="1">
        <v>2.3529411764705899E-2</v>
      </c>
      <c r="G495" s="1">
        <v>1.4705882352941201E-2</v>
      </c>
      <c r="H495" s="1">
        <v>2.7027027027027001E-2</v>
      </c>
      <c r="I495" s="1">
        <v>1.72413793103448E-2</v>
      </c>
      <c r="J495" s="1">
        <v>2.32558139534884E-2</v>
      </c>
      <c r="M495" s="1">
        <v>2.01342281879195E-2</v>
      </c>
    </row>
    <row r="496" spans="3:13" x14ac:dyDescent="0.35">
      <c r="D496" s="2" t="s">
        <v>3205</v>
      </c>
      <c r="E496" s="1">
        <v>1.30718954248366E-2</v>
      </c>
      <c r="F496" s="1">
        <v>1.1764705882352899E-2</v>
      </c>
      <c r="G496" s="1">
        <v>1.4705882352941201E-2</v>
      </c>
      <c r="I496" s="1">
        <v>1.72413793103448E-2</v>
      </c>
      <c r="J496" s="1">
        <v>1.5503875968992199E-2</v>
      </c>
      <c r="M496" s="1">
        <v>1.34228187919463E-2</v>
      </c>
    </row>
    <row r="497" spans="1:13" x14ac:dyDescent="0.35">
      <c r="D497" s="2" t="s">
        <v>3191</v>
      </c>
      <c r="E497" s="1">
        <v>8.4967320261437898E-2</v>
      </c>
      <c r="F497" s="1">
        <v>9.41176470588235E-2</v>
      </c>
      <c r="G497" s="1">
        <v>7.3529411764705899E-2</v>
      </c>
      <c r="H497" s="1">
        <v>8.1081081081081099E-2</v>
      </c>
      <c r="I497" s="1">
        <v>8.6206896551724102E-2</v>
      </c>
      <c r="J497" s="1">
        <v>9.3023255813953501E-2</v>
      </c>
      <c r="K497" s="1">
        <v>4.1666666666666699E-2</v>
      </c>
      <c r="L497" s="1">
        <v>0.5</v>
      </c>
      <c r="M497" s="1">
        <v>7.3825503355704702E-2</v>
      </c>
    </row>
    <row r="498" spans="1:13" x14ac:dyDescent="0.35">
      <c r="D498" s="2" t="s">
        <v>3187</v>
      </c>
      <c r="E498" s="1">
        <v>3.9215686274509803E-2</v>
      </c>
      <c r="F498" s="1">
        <v>2.3529411764705899E-2</v>
      </c>
      <c r="G498" s="1">
        <v>5.8823529411764698E-2</v>
      </c>
      <c r="H498" s="1">
        <v>8.1081081081081099E-2</v>
      </c>
      <c r="I498" s="1">
        <v>2.5862068965517199E-2</v>
      </c>
      <c r="J498" s="1">
        <v>3.8759689922480599E-2</v>
      </c>
      <c r="K498" s="1">
        <v>4.1666666666666699E-2</v>
      </c>
      <c r="M498" s="1">
        <v>4.0268456375838903E-2</v>
      </c>
    </row>
    <row r="499" spans="1:13" x14ac:dyDescent="0.35">
      <c r="D499" s="2" t="s">
        <v>3189</v>
      </c>
      <c r="E499" s="1">
        <v>0.58169934640522902</v>
      </c>
      <c r="F499" s="1">
        <v>0.55294117647058805</v>
      </c>
      <c r="G499" s="1">
        <v>0.61764705882352899</v>
      </c>
      <c r="H499" s="1">
        <v>0.59459459459459496</v>
      </c>
      <c r="I499" s="1">
        <v>0.57758620689655205</v>
      </c>
      <c r="J499" s="1">
        <v>0.58914728682170503</v>
      </c>
      <c r="K499" s="1">
        <v>0.54166666666666696</v>
      </c>
      <c r="L499" s="1">
        <v>0.5</v>
      </c>
      <c r="M499" s="1">
        <v>0.58389261744966403</v>
      </c>
    </row>
    <row r="500" spans="1:13" x14ac:dyDescent="0.35">
      <c r="D500" s="2" t="s">
        <v>3185</v>
      </c>
      <c r="E500" s="1">
        <v>0.26797385620914999</v>
      </c>
      <c r="F500" s="1">
        <v>0.30588235294117599</v>
      </c>
      <c r="G500" s="1">
        <v>0.220588235294118</v>
      </c>
      <c r="H500" s="1">
        <v>0.24324324324324301</v>
      </c>
      <c r="I500" s="1">
        <v>0.27586206896551702</v>
      </c>
      <c r="J500" s="1">
        <v>0.24806201550387599</v>
      </c>
      <c r="K500" s="1">
        <v>0.375</v>
      </c>
      <c r="M500" s="1">
        <v>0.27516778523489899</v>
      </c>
    </row>
    <row r="501" spans="1:13" x14ac:dyDescent="0.35">
      <c r="A501" s="2" t="s">
        <v>3207</v>
      </c>
      <c r="B501" s="2" t="s">
        <v>3342</v>
      </c>
      <c r="C501" s="2" t="s">
        <v>3208</v>
      </c>
      <c r="D501" s="2" t="s">
        <v>2731</v>
      </c>
      <c r="E501" s="1">
        <v>0.66497461928933999</v>
      </c>
      <c r="F501" s="1">
        <v>0.64646464646464696</v>
      </c>
      <c r="G501" s="1">
        <v>0.68367346938775497</v>
      </c>
      <c r="H501" s="1">
        <v>0.70833333333333304</v>
      </c>
      <c r="I501" s="1">
        <v>0.65100671140939603</v>
      </c>
      <c r="J501" s="1">
        <v>0.75524475524475498</v>
      </c>
      <c r="K501" s="1">
        <v>0.42592592592592599</v>
      </c>
      <c r="L501" s="1">
        <v>0.75</v>
      </c>
      <c r="M501" s="1">
        <v>0.66321243523316098</v>
      </c>
    </row>
    <row r="502" spans="1:13" x14ac:dyDescent="0.35">
      <c r="D502" s="2" t="s">
        <v>2733</v>
      </c>
      <c r="E502" s="1">
        <v>0.33502538071066001</v>
      </c>
      <c r="F502" s="1">
        <v>0.35353535353535398</v>
      </c>
      <c r="G502" s="1">
        <v>0.31632653061224503</v>
      </c>
      <c r="H502" s="1">
        <v>0.29166666666666702</v>
      </c>
      <c r="I502" s="1">
        <v>0.34899328859060402</v>
      </c>
      <c r="J502" s="1">
        <v>0.24475524475524499</v>
      </c>
      <c r="K502" s="1">
        <v>0.57407407407407396</v>
      </c>
      <c r="L502" s="1">
        <v>0.25</v>
      </c>
      <c r="M502" s="1">
        <v>0.33678756476683902</v>
      </c>
    </row>
    <row r="503" spans="1:13" x14ac:dyDescent="0.35">
      <c r="C503" s="2" t="s">
        <v>3211</v>
      </c>
      <c r="D503" s="2" t="s">
        <v>3216</v>
      </c>
      <c r="E503" s="1">
        <v>0.46969696969697</v>
      </c>
      <c r="F503" s="1">
        <v>0.371428571428571</v>
      </c>
      <c r="G503" s="1">
        <v>0.58064516129032295</v>
      </c>
      <c r="H503" s="1">
        <v>0.78571428571428603</v>
      </c>
      <c r="I503" s="1">
        <v>0.38461538461538503</v>
      </c>
      <c r="J503" s="1">
        <v>0.42857142857142899</v>
      </c>
      <c r="K503" s="1">
        <v>0.51612903225806495</v>
      </c>
      <c r="L503" s="1">
        <v>1</v>
      </c>
      <c r="M503" s="1">
        <v>0.46153846153846201</v>
      </c>
    </row>
    <row r="504" spans="1:13" x14ac:dyDescent="0.35">
      <c r="D504" s="2" t="s">
        <v>3214</v>
      </c>
      <c r="E504" s="1">
        <v>7.5757575757575801E-2</v>
      </c>
      <c r="F504" s="1">
        <v>5.7142857142857099E-2</v>
      </c>
      <c r="G504" s="1">
        <v>9.6774193548387094E-2</v>
      </c>
      <c r="H504" s="1">
        <v>0.14285714285714299</v>
      </c>
      <c r="I504" s="1">
        <v>5.7692307692307702E-2</v>
      </c>
      <c r="J504" s="1">
        <v>2.8571428571428598E-2</v>
      </c>
      <c r="K504" s="1">
        <v>0.12903225806451599</v>
      </c>
      <c r="M504" s="1">
        <v>7.69230769230769E-2</v>
      </c>
    </row>
    <row r="505" spans="1:13" x14ac:dyDescent="0.35">
      <c r="D505" s="2" t="s">
        <v>3212</v>
      </c>
      <c r="E505" s="1">
        <v>0.31818181818181801</v>
      </c>
      <c r="F505" s="1">
        <v>0.28571428571428598</v>
      </c>
      <c r="G505" s="1">
        <v>0.35483870967741898</v>
      </c>
      <c r="H505" s="1">
        <v>0.14285714285714299</v>
      </c>
      <c r="I505" s="1">
        <v>0.36538461538461497</v>
      </c>
      <c r="J505" s="1">
        <v>0.28571428571428598</v>
      </c>
      <c r="K505" s="1">
        <v>0.35483870967741898</v>
      </c>
      <c r="M505" s="1">
        <v>0.32307692307692298</v>
      </c>
    </row>
    <row r="506" spans="1:13" x14ac:dyDescent="0.35">
      <c r="D506" s="2" t="s">
        <v>3210</v>
      </c>
      <c r="E506" s="1">
        <v>0.45454545454545497</v>
      </c>
      <c r="F506" s="1">
        <v>0.42857142857142899</v>
      </c>
      <c r="G506" s="1">
        <v>0.483870967741935</v>
      </c>
      <c r="H506" s="1">
        <v>0.42857142857142899</v>
      </c>
      <c r="I506" s="1">
        <v>0.46153846153846201</v>
      </c>
      <c r="J506" s="1">
        <v>0.4</v>
      </c>
      <c r="K506" s="1">
        <v>0.51612903225806495</v>
      </c>
      <c r="M506" s="1">
        <v>0.46153846153846201</v>
      </c>
    </row>
    <row r="507" spans="1:13" x14ac:dyDescent="0.35">
      <c r="D507" s="2" t="s">
        <v>3215</v>
      </c>
      <c r="E507" s="1">
        <v>0.45454545454545497</v>
      </c>
      <c r="F507" s="1">
        <v>0.48571428571428599</v>
      </c>
      <c r="G507" s="1">
        <v>0.41935483870967699</v>
      </c>
      <c r="H507" s="1">
        <v>0.42857142857142899</v>
      </c>
      <c r="I507" s="1">
        <v>0.46153846153846201</v>
      </c>
      <c r="J507" s="1">
        <v>0.4</v>
      </c>
      <c r="K507" s="1">
        <v>0.51612903225806495</v>
      </c>
      <c r="M507" s="1">
        <v>0.46153846153846201</v>
      </c>
    </row>
    <row r="508" spans="1:13" x14ac:dyDescent="0.35">
      <c r="C508" s="2" t="s">
        <v>3218</v>
      </c>
      <c r="D508" s="2" t="s">
        <v>3216</v>
      </c>
      <c r="E508" s="1">
        <v>0.5</v>
      </c>
      <c r="F508" s="1">
        <v>0.42857142857142899</v>
      </c>
      <c r="G508" s="1">
        <v>0.58064516129032295</v>
      </c>
      <c r="H508" s="1">
        <v>0.71428571428571397</v>
      </c>
      <c r="I508" s="1">
        <v>0.44230769230769201</v>
      </c>
      <c r="J508" s="1">
        <v>0.45714285714285702</v>
      </c>
      <c r="K508" s="1">
        <v>0.54838709677419395</v>
      </c>
      <c r="L508" s="1">
        <v>1</v>
      </c>
      <c r="M508" s="1">
        <v>0.492307692307692</v>
      </c>
    </row>
    <row r="509" spans="1:13" x14ac:dyDescent="0.35">
      <c r="D509" s="2" t="s">
        <v>3214</v>
      </c>
      <c r="E509" s="1">
        <v>4.5454545454545497E-2</v>
      </c>
      <c r="G509" s="1">
        <v>9.6774193548387094E-2</v>
      </c>
      <c r="H509" s="1">
        <v>7.1428571428571397E-2</v>
      </c>
      <c r="I509" s="1">
        <v>3.8461538461538498E-2</v>
      </c>
      <c r="J509" s="1">
        <v>2.8571428571428598E-2</v>
      </c>
      <c r="K509" s="1">
        <v>6.4516129032258104E-2</v>
      </c>
      <c r="M509" s="1">
        <v>4.6153846153846198E-2</v>
      </c>
    </row>
    <row r="510" spans="1:13" x14ac:dyDescent="0.35">
      <c r="D510" s="2" t="s">
        <v>3212</v>
      </c>
      <c r="E510" s="1">
        <v>0.19696969696969699</v>
      </c>
      <c r="F510" s="1">
        <v>0.114285714285714</v>
      </c>
      <c r="G510" s="1">
        <v>0.29032258064516098</v>
      </c>
      <c r="H510" s="1">
        <v>0.14285714285714299</v>
      </c>
      <c r="I510" s="1">
        <v>0.21153846153846201</v>
      </c>
      <c r="J510" s="1">
        <v>8.5714285714285701E-2</v>
      </c>
      <c r="K510" s="1">
        <v>0.32258064516128998</v>
      </c>
      <c r="M510" s="1">
        <v>0.2</v>
      </c>
    </row>
    <row r="511" spans="1:13" x14ac:dyDescent="0.35">
      <c r="D511" s="2" t="s">
        <v>3210</v>
      </c>
      <c r="E511" s="1">
        <v>0.37878787878787901</v>
      </c>
      <c r="F511" s="1">
        <v>0.371428571428571</v>
      </c>
      <c r="G511" s="1">
        <v>0.38709677419354799</v>
      </c>
      <c r="H511" s="1">
        <v>0.214285714285714</v>
      </c>
      <c r="I511" s="1">
        <v>0.42307692307692302</v>
      </c>
      <c r="J511" s="1">
        <v>0.4</v>
      </c>
      <c r="K511" s="1">
        <v>0.35483870967741898</v>
      </c>
      <c r="M511" s="1">
        <v>0.38461538461538503</v>
      </c>
    </row>
    <row r="512" spans="1:13" x14ac:dyDescent="0.35">
      <c r="D512" s="2" t="s">
        <v>3215</v>
      </c>
      <c r="E512" s="1">
        <v>0.30303030303030298</v>
      </c>
      <c r="F512" s="1">
        <v>0.34285714285714303</v>
      </c>
      <c r="G512" s="1">
        <v>0.25806451612903197</v>
      </c>
      <c r="H512" s="1">
        <v>0.35714285714285698</v>
      </c>
      <c r="I512" s="1">
        <v>0.28846153846153799</v>
      </c>
      <c r="J512" s="1">
        <v>0.17142857142857101</v>
      </c>
      <c r="K512" s="1">
        <v>0.45161290322580599</v>
      </c>
      <c r="M512" s="1">
        <v>0.30769230769230799</v>
      </c>
    </row>
    <row r="513" spans="3:13" x14ac:dyDescent="0.35">
      <c r="C513" s="2" t="s">
        <v>3220</v>
      </c>
      <c r="D513" s="2" t="s">
        <v>2731</v>
      </c>
      <c r="E513" s="1">
        <v>0.66497461928933999</v>
      </c>
      <c r="F513" s="1">
        <v>0.80808080808080796</v>
      </c>
      <c r="G513" s="1">
        <v>0.52040816326530603</v>
      </c>
      <c r="H513" s="1">
        <v>0.5625</v>
      </c>
      <c r="I513" s="1">
        <v>0.69798657718120805</v>
      </c>
      <c r="J513" s="1">
        <v>0.74825174825174801</v>
      </c>
      <c r="K513" s="1">
        <v>0.44444444444444398</v>
      </c>
      <c r="L513" s="1">
        <v>1</v>
      </c>
      <c r="M513" s="1">
        <v>0.658031088082902</v>
      </c>
    </row>
    <row r="514" spans="3:13" x14ac:dyDescent="0.35">
      <c r="D514" s="2" t="s">
        <v>2733</v>
      </c>
      <c r="E514" s="1">
        <v>0.33502538071066001</v>
      </c>
      <c r="F514" s="1">
        <v>0.19191919191919199</v>
      </c>
      <c r="G514" s="1">
        <v>0.47959183673469402</v>
      </c>
      <c r="H514" s="1">
        <v>0.4375</v>
      </c>
      <c r="I514" s="1">
        <v>0.30201342281879201</v>
      </c>
      <c r="J514" s="1">
        <v>0.25174825174825199</v>
      </c>
      <c r="K514" s="1">
        <v>0.55555555555555602</v>
      </c>
      <c r="M514" s="1">
        <v>0.341968911917098</v>
      </c>
    </row>
    <row r="515" spans="3:13" x14ac:dyDescent="0.35">
      <c r="C515" s="2" t="s">
        <v>3222</v>
      </c>
      <c r="D515" s="2" t="s">
        <v>2731</v>
      </c>
      <c r="E515" s="1">
        <v>0.57575757575757602</v>
      </c>
      <c r="F515" s="1">
        <v>0.47368421052631599</v>
      </c>
      <c r="G515" s="1">
        <v>0.61702127659574502</v>
      </c>
      <c r="H515" s="1">
        <v>0.57142857142857095</v>
      </c>
      <c r="I515" s="1">
        <v>0.57777777777777795</v>
      </c>
      <c r="J515" s="1">
        <v>0.75</v>
      </c>
      <c r="K515" s="1">
        <v>0.36666666666666697</v>
      </c>
      <c r="M515" s="1">
        <v>0.57575757575757602</v>
      </c>
    </row>
    <row r="516" spans="3:13" x14ac:dyDescent="0.35">
      <c r="D516" s="2" t="s">
        <v>2733</v>
      </c>
      <c r="E516" s="1">
        <v>0.42424242424242398</v>
      </c>
      <c r="F516" s="1">
        <v>0.52631578947368396</v>
      </c>
      <c r="G516" s="1">
        <v>0.38297872340425498</v>
      </c>
      <c r="H516" s="1">
        <v>0.42857142857142899</v>
      </c>
      <c r="I516" s="1">
        <v>0.422222222222222</v>
      </c>
      <c r="J516" s="1">
        <v>0.25</v>
      </c>
      <c r="K516" s="1">
        <v>0.63333333333333297</v>
      </c>
      <c r="M516" s="1">
        <v>0.42424242424242398</v>
      </c>
    </row>
    <row r="517" spans="3:13" x14ac:dyDescent="0.35">
      <c r="C517" s="2" t="s">
        <v>3225</v>
      </c>
      <c r="D517" s="2" t="s">
        <v>3230</v>
      </c>
      <c r="E517" s="1">
        <v>2.6315789473684199E-2</v>
      </c>
      <c r="F517" s="1">
        <v>0.11111111111111099</v>
      </c>
      <c r="I517" s="1">
        <v>3.8461538461538498E-2</v>
      </c>
      <c r="K517" s="1">
        <v>9.0909090909090898E-2</v>
      </c>
      <c r="M517" s="1">
        <v>2.6315789473684199E-2</v>
      </c>
    </row>
    <row r="518" spans="3:13" x14ac:dyDescent="0.35">
      <c r="D518" s="2" t="s">
        <v>3227</v>
      </c>
      <c r="E518" s="1">
        <v>2.6315789473684199E-2</v>
      </c>
      <c r="G518" s="1">
        <v>3.4482758620689703E-2</v>
      </c>
      <c r="I518" s="1">
        <v>3.8461538461538498E-2</v>
      </c>
      <c r="J518" s="1">
        <v>3.7037037037037E-2</v>
      </c>
      <c r="M518" s="1">
        <v>2.6315789473684199E-2</v>
      </c>
    </row>
    <row r="519" spans="3:13" x14ac:dyDescent="0.35">
      <c r="D519" s="2" t="s">
        <v>3228</v>
      </c>
      <c r="E519" s="1">
        <v>0.13157894736842099</v>
      </c>
      <c r="F519" s="1">
        <v>0.11111111111111099</v>
      </c>
      <c r="G519" s="1">
        <v>0.13793103448275901</v>
      </c>
      <c r="H519" s="1">
        <v>0.16666666666666699</v>
      </c>
      <c r="I519" s="1">
        <v>0.115384615384615</v>
      </c>
      <c r="J519" s="1">
        <v>0.148148148148148</v>
      </c>
      <c r="K519" s="1">
        <v>9.0909090909090898E-2</v>
      </c>
      <c r="M519" s="1">
        <v>0.13157894736842099</v>
      </c>
    </row>
    <row r="520" spans="3:13" x14ac:dyDescent="0.35">
      <c r="D520" s="2" t="s">
        <v>3224</v>
      </c>
      <c r="E520" s="1">
        <v>5.2631578947368397E-2</v>
      </c>
      <c r="G520" s="1">
        <v>6.8965517241379296E-2</v>
      </c>
      <c r="I520" s="1">
        <v>7.69230769230769E-2</v>
      </c>
      <c r="J520" s="1">
        <v>7.4074074074074098E-2</v>
      </c>
      <c r="M520" s="1">
        <v>5.2631578947368397E-2</v>
      </c>
    </row>
    <row r="521" spans="3:13" x14ac:dyDescent="0.35">
      <c r="D521" s="2" t="s">
        <v>3232</v>
      </c>
      <c r="E521" s="1">
        <v>5.2631578947368397E-2</v>
      </c>
      <c r="G521" s="1">
        <v>6.8965517241379296E-2</v>
      </c>
      <c r="H521" s="1">
        <v>0.16666666666666699</v>
      </c>
      <c r="J521" s="1">
        <v>7.4074074074074098E-2</v>
      </c>
      <c r="M521" s="1">
        <v>5.2631578947368397E-2</v>
      </c>
    </row>
    <row r="522" spans="3:13" x14ac:dyDescent="0.35">
      <c r="D522" s="2" t="s">
        <v>3231</v>
      </c>
      <c r="E522" s="1">
        <v>0.78947368421052599</v>
      </c>
      <c r="F522" s="1">
        <v>0.88888888888888895</v>
      </c>
      <c r="G522" s="1">
        <v>0.75862068965517204</v>
      </c>
      <c r="H522" s="1">
        <v>0.75</v>
      </c>
      <c r="I522" s="1">
        <v>0.80769230769230804</v>
      </c>
      <c r="J522" s="1">
        <v>0.74074074074074103</v>
      </c>
      <c r="K522" s="1">
        <v>0.90909090909090895</v>
      </c>
      <c r="M522" s="1">
        <v>0.78947368421052599</v>
      </c>
    </row>
    <row r="523" spans="3:13" x14ac:dyDescent="0.35">
      <c r="D523" s="2" t="s">
        <v>3229</v>
      </c>
      <c r="E523" s="1">
        <v>5.2631578947368397E-2</v>
      </c>
      <c r="G523" s="1">
        <v>6.8965517241379296E-2</v>
      </c>
      <c r="I523" s="1">
        <v>7.69230769230769E-2</v>
      </c>
      <c r="J523" s="1">
        <v>7.4074074074074098E-2</v>
      </c>
      <c r="M523" s="1">
        <v>5.2631578947368397E-2</v>
      </c>
    </row>
    <row r="524" spans="3:13" x14ac:dyDescent="0.35">
      <c r="C524" s="2" t="s">
        <v>3234</v>
      </c>
      <c r="D524" s="2" t="s">
        <v>2731</v>
      </c>
      <c r="E524" s="1">
        <v>0.214285714285714</v>
      </c>
      <c r="F524" s="1">
        <v>0.2</v>
      </c>
      <c r="G524" s="1">
        <v>0.22222222222222199</v>
      </c>
      <c r="H524" s="1">
        <v>0.22222222222222199</v>
      </c>
      <c r="I524" s="1">
        <v>0.21052631578947401</v>
      </c>
      <c r="J524" s="1">
        <v>0.55555555555555602</v>
      </c>
      <c r="K524" s="1">
        <v>5.2631578947368397E-2</v>
      </c>
      <c r="M524" s="1">
        <v>0.214285714285714</v>
      </c>
    </row>
    <row r="525" spans="3:13" x14ac:dyDescent="0.35">
      <c r="D525" s="2" t="s">
        <v>2733</v>
      </c>
      <c r="E525" s="1">
        <v>0.78571428571428603</v>
      </c>
      <c r="F525" s="1">
        <v>0.8</v>
      </c>
      <c r="G525" s="1">
        <v>0.77777777777777801</v>
      </c>
      <c r="H525" s="1">
        <v>0.77777777777777801</v>
      </c>
      <c r="I525" s="1">
        <v>0.78947368421052599</v>
      </c>
      <c r="J525" s="1">
        <v>0.44444444444444398</v>
      </c>
      <c r="K525" s="1">
        <v>0.94736842105263197</v>
      </c>
      <c r="M525" s="1">
        <v>0.78571428571428603</v>
      </c>
    </row>
    <row r="526" spans="3:13" x14ac:dyDescent="0.35">
      <c r="C526" s="2" t="s">
        <v>3237</v>
      </c>
      <c r="D526" s="2" t="s">
        <v>3236</v>
      </c>
      <c r="E526" s="1">
        <v>9.0909090909090898E-2</v>
      </c>
      <c r="F526" s="1">
        <v>0.125</v>
      </c>
      <c r="G526" s="1">
        <v>7.1428571428571397E-2</v>
      </c>
      <c r="H526" s="1">
        <v>0.14285714285714299</v>
      </c>
      <c r="I526" s="1">
        <v>6.6666666666666693E-2</v>
      </c>
      <c r="J526" s="1">
        <v>0.25</v>
      </c>
      <c r="K526" s="1">
        <v>5.5555555555555601E-2</v>
      </c>
      <c r="M526" s="1">
        <v>9.0909090909090898E-2</v>
      </c>
    </row>
    <row r="527" spans="3:13" x14ac:dyDescent="0.35">
      <c r="D527" s="2" t="s">
        <v>3238</v>
      </c>
      <c r="E527" s="1">
        <v>9.0909090909090898E-2</v>
      </c>
      <c r="F527" s="1">
        <v>0.25</v>
      </c>
      <c r="H527" s="1">
        <v>0.14285714285714299</v>
      </c>
      <c r="I527" s="1">
        <v>6.6666666666666693E-2</v>
      </c>
      <c r="K527" s="1">
        <v>0.11111111111111099</v>
      </c>
      <c r="M527" s="1">
        <v>9.0909090909090898E-2</v>
      </c>
    </row>
    <row r="528" spans="3:13" x14ac:dyDescent="0.35">
      <c r="D528" s="2" t="s">
        <v>3239</v>
      </c>
      <c r="E528" s="1">
        <v>0.77272727272727304</v>
      </c>
      <c r="F528" s="1">
        <v>0.5</v>
      </c>
      <c r="G528" s="1">
        <v>0.92857142857142805</v>
      </c>
      <c r="H528" s="1">
        <v>0.57142857142857095</v>
      </c>
      <c r="I528" s="1">
        <v>0.86666666666666703</v>
      </c>
      <c r="J528" s="1">
        <v>0.75</v>
      </c>
      <c r="K528" s="1">
        <v>0.77777777777777801</v>
      </c>
      <c r="M528" s="1">
        <v>0.77272727272727304</v>
      </c>
    </row>
    <row r="529" spans="3:13" x14ac:dyDescent="0.35">
      <c r="D529" s="2" t="s">
        <v>3240</v>
      </c>
      <c r="E529" s="1">
        <v>4.5454545454545497E-2</v>
      </c>
      <c r="F529" s="1">
        <v>0.125</v>
      </c>
      <c r="H529" s="1">
        <v>0.14285714285714299</v>
      </c>
      <c r="K529" s="1">
        <v>5.5555555555555601E-2</v>
      </c>
      <c r="M529" s="1">
        <v>4.5454545454545497E-2</v>
      </c>
    </row>
    <row r="530" spans="3:13" x14ac:dyDescent="0.35">
      <c r="C530" s="2" t="s">
        <v>3242</v>
      </c>
      <c r="D530" s="2" t="s">
        <v>3046</v>
      </c>
      <c r="E530" s="3">
        <v>0.22727272727272699</v>
      </c>
      <c r="F530" s="3">
        <v>0.25</v>
      </c>
      <c r="G530" s="3">
        <v>0.214285714285714</v>
      </c>
      <c r="H530" s="3">
        <v>0.28571428571428598</v>
      </c>
      <c r="I530" s="3">
        <v>0.2</v>
      </c>
      <c r="J530" s="3">
        <v>0.25</v>
      </c>
      <c r="K530" s="3">
        <v>0.22222222222222199</v>
      </c>
      <c r="L530" s="3"/>
      <c r="M530" s="3">
        <v>0.22727272727272699</v>
      </c>
    </row>
    <row r="531" spans="3:13" x14ac:dyDescent="0.35">
      <c r="D531" s="2" t="s">
        <v>3052</v>
      </c>
      <c r="E531" s="3">
        <v>0.77272727272727304</v>
      </c>
      <c r="F531" s="3">
        <v>0.75</v>
      </c>
      <c r="G531" s="3">
        <v>0.78571428571428603</v>
      </c>
      <c r="H531" s="3">
        <v>0.71428571428571397</v>
      </c>
      <c r="I531" s="3">
        <v>0.8</v>
      </c>
      <c r="J531" s="3">
        <v>0.75</v>
      </c>
      <c r="K531" s="3">
        <v>0.77777777777777801</v>
      </c>
      <c r="L531" s="3"/>
      <c r="M531" s="3">
        <v>0.77272727272727304</v>
      </c>
    </row>
    <row r="532" spans="3:13" x14ac:dyDescent="0.35">
      <c r="C532" s="22" t="s">
        <v>3245</v>
      </c>
      <c r="D532" s="22" t="s">
        <v>3244</v>
      </c>
      <c r="E532" s="1">
        <v>0.16666666666666699</v>
      </c>
      <c r="F532" s="1">
        <v>0.5</v>
      </c>
      <c r="H532" s="1">
        <v>0.5</v>
      </c>
      <c r="J532" s="1">
        <v>0.2</v>
      </c>
      <c r="M532" s="1">
        <v>0.16666666666666699</v>
      </c>
    </row>
    <row r="533" spans="3:13" x14ac:dyDescent="0.35">
      <c r="C533" s="7"/>
      <c r="D533" s="22" t="s">
        <v>3246</v>
      </c>
      <c r="E533" s="1">
        <v>0.16666666666666699</v>
      </c>
      <c r="G533" s="1">
        <v>0.25</v>
      </c>
      <c r="I533" s="1">
        <v>0.25</v>
      </c>
      <c r="J533" s="1">
        <v>0.2</v>
      </c>
      <c r="M533" s="1">
        <v>0.16666666666666699</v>
      </c>
    </row>
    <row r="534" spans="3:13" x14ac:dyDescent="0.35">
      <c r="C534" s="7"/>
      <c r="D534" s="22" t="s">
        <v>3240</v>
      </c>
      <c r="E534" s="1">
        <v>0.66666666666666696</v>
      </c>
      <c r="F534" s="1">
        <v>0.5</v>
      </c>
      <c r="G534" s="1">
        <v>0.75</v>
      </c>
      <c r="H534" s="1">
        <v>0.5</v>
      </c>
      <c r="I534" s="1">
        <v>0.75</v>
      </c>
      <c r="J534" s="1">
        <v>0.6</v>
      </c>
      <c r="K534" s="1">
        <v>1</v>
      </c>
      <c r="M534" s="1">
        <v>0.66666666666666696</v>
      </c>
    </row>
    <row r="535" spans="3:13" x14ac:dyDescent="0.35">
      <c r="C535" s="2" t="s">
        <v>3248</v>
      </c>
      <c r="D535" s="2" t="s">
        <v>2731</v>
      </c>
      <c r="E535" s="1">
        <v>7.1428571428571397E-2</v>
      </c>
      <c r="F535" s="1">
        <v>0.1</v>
      </c>
      <c r="G535" s="1">
        <v>5.5555555555555601E-2</v>
      </c>
      <c r="H535" s="1">
        <v>0.11111111111111099</v>
      </c>
      <c r="I535" s="1">
        <v>5.2631578947368397E-2</v>
      </c>
      <c r="J535" s="1">
        <v>0.22222222222222199</v>
      </c>
      <c r="M535" s="1">
        <v>7.1428571428571397E-2</v>
      </c>
    </row>
    <row r="536" spans="3:13" x14ac:dyDescent="0.35">
      <c r="D536" s="2" t="s">
        <v>2733</v>
      </c>
      <c r="E536" s="1">
        <v>0.92857142857142805</v>
      </c>
      <c r="F536" s="1">
        <v>0.9</v>
      </c>
      <c r="G536" s="1">
        <v>0.94444444444444398</v>
      </c>
      <c r="H536" s="1">
        <v>0.88888888888888895</v>
      </c>
      <c r="I536" s="1">
        <v>0.94736842105263197</v>
      </c>
      <c r="J536" s="1">
        <v>0.77777777777777801</v>
      </c>
      <c r="K536" s="1">
        <v>1</v>
      </c>
      <c r="M536" s="1">
        <v>0.92857142857142805</v>
      </c>
    </row>
    <row r="537" spans="3:13" x14ac:dyDescent="0.35">
      <c r="C537" s="2" t="s">
        <v>3250</v>
      </c>
      <c r="D537" s="2" t="s">
        <v>2731</v>
      </c>
      <c r="E537" s="1">
        <v>0.89847715736040601</v>
      </c>
      <c r="F537" s="1">
        <v>0.95959595959596</v>
      </c>
      <c r="G537" s="1">
        <v>0.83673469387755095</v>
      </c>
      <c r="H537" s="1">
        <v>0.9375</v>
      </c>
      <c r="I537" s="1">
        <v>0.88590604026845599</v>
      </c>
      <c r="J537" s="1">
        <v>0.90209790209790197</v>
      </c>
      <c r="K537" s="1">
        <v>0.88888888888888895</v>
      </c>
      <c r="L537" s="1">
        <v>1</v>
      </c>
      <c r="M537" s="1">
        <v>0.89637305699481895</v>
      </c>
    </row>
    <row r="538" spans="3:13" x14ac:dyDescent="0.35">
      <c r="D538" s="2" t="s">
        <v>2733</v>
      </c>
      <c r="E538" s="1">
        <v>0.101522842639594</v>
      </c>
      <c r="F538" s="1">
        <v>4.0404040404040401E-2</v>
      </c>
      <c r="G538" s="1">
        <v>0.16326530612244899</v>
      </c>
      <c r="H538" s="1">
        <v>6.25E-2</v>
      </c>
      <c r="I538" s="1">
        <v>0.114093959731544</v>
      </c>
      <c r="J538" s="1">
        <v>9.7902097902097904E-2</v>
      </c>
      <c r="K538" s="1">
        <v>0.11111111111111099</v>
      </c>
      <c r="M538" s="1">
        <v>0.10362694300518099</v>
      </c>
    </row>
    <row r="539" spans="3:13" x14ac:dyDescent="0.35">
      <c r="C539" s="2" t="s">
        <v>3253</v>
      </c>
      <c r="D539" s="2" t="s">
        <v>2807</v>
      </c>
      <c r="E539" s="1">
        <v>0.05</v>
      </c>
      <c r="G539" s="1">
        <v>6.25E-2</v>
      </c>
      <c r="H539" s="1">
        <v>0.33333333333333298</v>
      </c>
      <c r="J539" s="1">
        <v>7.1428571428571397E-2</v>
      </c>
      <c r="M539" s="1">
        <v>0.05</v>
      </c>
    </row>
    <row r="540" spans="3:13" x14ac:dyDescent="0.35">
      <c r="D540" s="2" t="s">
        <v>3230</v>
      </c>
      <c r="E540" s="1">
        <v>0.05</v>
      </c>
      <c r="G540" s="1">
        <v>6.25E-2</v>
      </c>
      <c r="I540" s="1">
        <v>5.8823529411764698E-2</v>
      </c>
      <c r="K540" s="1">
        <v>0.16666666666666699</v>
      </c>
      <c r="M540" s="1">
        <v>0.05</v>
      </c>
    </row>
    <row r="541" spans="3:13" x14ac:dyDescent="0.35">
      <c r="D541" s="2" t="s">
        <v>3258</v>
      </c>
      <c r="E541" s="1">
        <v>0.15</v>
      </c>
      <c r="G541" s="1">
        <v>0.1875</v>
      </c>
      <c r="H541" s="1">
        <v>0.33333333333333298</v>
      </c>
      <c r="I541" s="1">
        <v>0.11764705882352899</v>
      </c>
      <c r="J541" s="1">
        <v>7.1428571428571397E-2</v>
      </c>
      <c r="K541" s="1">
        <v>0.33333333333333298</v>
      </c>
      <c r="M541" s="1">
        <v>0.15</v>
      </c>
    </row>
    <row r="542" spans="3:13" x14ac:dyDescent="0.35">
      <c r="D542" s="2" t="s">
        <v>3257</v>
      </c>
      <c r="E542" s="1">
        <v>0.4</v>
      </c>
      <c r="G542" s="1">
        <v>0.5</v>
      </c>
      <c r="H542" s="1">
        <v>0.66666666666666696</v>
      </c>
      <c r="I542" s="1">
        <v>0.35294117647058798</v>
      </c>
      <c r="J542" s="1">
        <v>0.35714285714285698</v>
      </c>
      <c r="K542" s="1">
        <v>0.5</v>
      </c>
      <c r="M542" s="1">
        <v>0.4</v>
      </c>
    </row>
    <row r="543" spans="3:13" x14ac:dyDescent="0.35">
      <c r="D543" s="2" t="s">
        <v>3252</v>
      </c>
      <c r="E543" s="1">
        <v>0.15</v>
      </c>
      <c r="G543" s="1">
        <v>0.1875</v>
      </c>
      <c r="I543" s="1">
        <v>0.17647058823529399</v>
      </c>
      <c r="J543" s="1">
        <v>0.14285714285714299</v>
      </c>
      <c r="K543" s="1">
        <v>0.16666666666666699</v>
      </c>
      <c r="M543" s="1">
        <v>0.15</v>
      </c>
    </row>
    <row r="544" spans="3:13" x14ac:dyDescent="0.35">
      <c r="D544" s="2" t="s">
        <v>3254</v>
      </c>
      <c r="E544" s="1">
        <v>0.05</v>
      </c>
      <c r="G544" s="1">
        <v>6.25E-2</v>
      </c>
      <c r="I544" s="1">
        <v>5.8823529411764698E-2</v>
      </c>
      <c r="J544" s="1">
        <v>7.1428571428571397E-2</v>
      </c>
      <c r="M544" s="1">
        <v>0.05</v>
      </c>
    </row>
    <row r="545" spans="1:13" x14ac:dyDescent="0.35">
      <c r="D545" s="2" t="s">
        <v>3255</v>
      </c>
      <c r="E545" s="1">
        <v>0.55000000000000004</v>
      </c>
      <c r="F545" s="1">
        <v>1</v>
      </c>
      <c r="G545" s="1">
        <v>0.4375</v>
      </c>
      <c r="I545" s="1">
        <v>0.64705882352941202</v>
      </c>
      <c r="J545" s="1">
        <v>0.57142857142857095</v>
      </c>
      <c r="K545" s="1">
        <v>0.5</v>
      </c>
      <c r="M545" s="1">
        <v>0.55000000000000004</v>
      </c>
    </row>
    <row r="546" spans="1:13" x14ac:dyDescent="0.35">
      <c r="D546" s="2" t="s">
        <v>3256</v>
      </c>
      <c r="E546" s="1">
        <v>0.25</v>
      </c>
      <c r="F546" s="1">
        <v>0.25</v>
      </c>
      <c r="G546" s="1">
        <v>0.25</v>
      </c>
      <c r="I546" s="1">
        <v>0.29411764705882398</v>
      </c>
      <c r="J546" s="1">
        <v>0.28571428571428598</v>
      </c>
      <c r="K546" s="1">
        <v>0.16666666666666699</v>
      </c>
      <c r="M546" s="1">
        <v>0.25</v>
      </c>
    </row>
    <row r="547" spans="1:13" x14ac:dyDescent="0.35">
      <c r="A547" s="2" t="s">
        <v>3260</v>
      </c>
      <c r="B547" s="2" t="s">
        <v>3342</v>
      </c>
      <c r="C547" s="2" t="s">
        <v>3261</v>
      </c>
      <c r="D547" s="2" t="s">
        <v>2850</v>
      </c>
      <c r="E547" s="1">
        <v>0.16243654822334999</v>
      </c>
      <c r="F547" s="1">
        <v>0.17171717171717199</v>
      </c>
      <c r="G547" s="1">
        <v>0.15306122448979601</v>
      </c>
      <c r="H547" s="1">
        <v>0.125</v>
      </c>
      <c r="I547" s="1">
        <v>0.17449664429530201</v>
      </c>
      <c r="J547" s="1">
        <v>0.11888111888111901</v>
      </c>
      <c r="K547" s="1">
        <v>0.27777777777777801</v>
      </c>
      <c r="M547" s="1">
        <v>0.16580310880829</v>
      </c>
    </row>
    <row r="548" spans="1:13" x14ac:dyDescent="0.35">
      <c r="D548" s="2" t="s">
        <v>3197</v>
      </c>
      <c r="E548" s="1">
        <v>3.5532994923857898E-2</v>
      </c>
      <c r="F548" s="1">
        <v>4.0404040404040401E-2</v>
      </c>
      <c r="G548" s="1">
        <v>3.06122448979592E-2</v>
      </c>
      <c r="H548" s="1">
        <v>6.25E-2</v>
      </c>
      <c r="I548" s="1">
        <v>2.68456375838926E-2</v>
      </c>
      <c r="J548" s="1">
        <v>4.8951048951049E-2</v>
      </c>
      <c r="L548" s="1">
        <v>0.25</v>
      </c>
      <c r="M548" s="1">
        <v>3.10880829015544E-2</v>
      </c>
    </row>
    <row r="549" spans="1:13" x14ac:dyDescent="0.35">
      <c r="D549" s="2" t="s">
        <v>2818</v>
      </c>
      <c r="E549" s="1">
        <v>0.487309644670051</v>
      </c>
      <c r="F549" s="1">
        <v>0.54545454545454597</v>
      </c>
      <c r="G549" s="1">
        <v>0.42857142857142899</v>
      </c>
      <c r="H549" s="1">
        <v>0.39583333333333298</v>
      </c>
      <c r="I549" s="1">
        <v>0.51677852348993303</v>
      </c>
      <c r="J549" s="1">
        <v>0.55944055944055904</v>
      </c>
      <c r="K549" s="1">
        <v>0.296296296296296</v>
      </c>
      <c r="L549" s="1">
        <v>0.5</v>
      </c>
      <c r="M549" s="1">
        <v>0.48704663212435201</v>
      </c>
    </row>
    <row r="550" spans="1:13" x14ac:dyDescent="0.35">
      <c r="D550" s="2" t="s">
        <v>2820</v>
      </c>
      <c r="E550" s="1">
        <v>0.31472081218274101</v>
      </c>
      <c r="F550" s="1">
        <v>0.24242424242424199</v>
      </c>
      <c r="G550" s="1">
        <v>0.38775510204081598</v>
      </c>
      <c r="H550" s="1">
        <v>0.41666666666666702</v>
      </c>
      <c r="I550" s="1">
        <v>0.28187919463087202</v>
      </c>
      <c r="J550" s="1">
        <v>0.27272727272727298</v>
      </c>
      <c r="K550" s="1">
        <v>0.42592592592592599</v>
      </c>
      <c r="L550" s="1">
        <v>0.25</v>
      </c>
      <c r="M550" s="1">
        <v>0.31606217616580301</v>
      </c>
    </row>
    <row r="551" spans="1:13" x14ac:dyDescent="0.35">
      <c r="C551" s="2" t="s">
        <v>3263</v>
      </c>
      <c r="D551" s="2" t="s">
        <v>2850</v>
      </c>
      <c r="E551" s="1">
        <v>0.18781725888324899</v>
      </c>
      <c r="F551" s="1">
        <v>0.17171717171717199</v>
      </c>
      <c r="G551" s="1">
        <v>0.20408163265306101</v>
      </c>
      <c r="H551" s="1">
        <v>8.3333333333333301E-2</v>
      </c>
      <c r="I551" s="1">
        <v>0.221476510067114</v>
      </c>
      <c r="J551" s="1">
        <v>0.15384615384615399</v>
      </c>
      <c r="K551" s="1">
        <v>0.27777777777777801</v>
      </c>
      <c r="M551" s="1">
        <v>0.19170984455958601</v>
      </c>
    </row>
    <row r="552" spans="1:13" x14ac:dyDescent="0.35">
      <c r="D552" s="2" t="s">
        <v>3197</v>
      </c>
      <c r="E552" s="1">
        <v>0.14213197969543101</v>
      </c>
      <c r="F552" s="1">
        <v>0.19191919191919199</v>
      </c>
      <c r="G552" s="1">
        <v>9.18367346938775E-2</v>
      </c>
      <c r="H552" s="1">
        <v>0.27083333333333298</v>
      </c>
      <c r="I552" s="1">
        <v>0.100671140939597</v>
      </c>
      <c r="J552" s="1">
        <v>0.16783216783216801</v>
      </c>
      <c r="K552" s="1">
        <v>7.4074074074074098E-2</v>
      </c>
      <c r="L552" s="1">
        <v>0.25</v>
      </c>
      <c r="M552" s="1">
        <v>0.13989637305699501</v>
      </c>
    </row>
    <row r="553" spans="1:13" x14ac:dyDescent="0.35">
      <c r="D553" s="2" t="s">
        <v>2818</v>
      </c>
      <c r="E553" s="1">
        <v>0.461928934010152</v>
      </c>
      <c r="F553" s="1">
        <v>0.46464646464646497</v>
      </c>
      <c r="G553" s="1">
        <v>0.45918367346938799</v>
      </c>
      <c r="H553" s="1">
        <v>0.5</v>
      </c>
      <c r="I553" s="1">
        <v>0.44966442953020103</v>
      </c>
      <c r="J553" s="1">
        <v>0.48951048951048998</v>
      </c>
      <c r="K553" s="1">
        <v>0.38888888888888901</v>
      </c>
      <c r="L553" s="1">
        <v>0.75</v>
      </c>
      <c r="M553" s="1">
        <v>0.45595854922279799</v>
      </c>
    </row>
    <row r="554" spans="1:13" x14ac:dyDescent="0.35">
      <c r="D554" s="2" t="s">
        <v>2820</v>
      </c>
      <c r="E554" s="1">
        <v>0.208121827411167</v>
      </c>
      <c r="F554" s="1">
        <v>0.17171717171717199</v>
      </c>
      <c r="G554" s="1">
        <v>0.24489795918367299</v>
      </c>
      <c r="H554" s="1">
        <v>0.14583333333333301</v>
      </c>
      <c r="I554" s="1">
        <v>0.228187919463087</v>
      </c>
      <c r="J554" s="1">
        <v>0.188811188811189</v>
      </c>
      <c r="K554" s="1">
        <v>0.25925925925925902</v>
      </c>
      <c r="M554" s="1">
        <v>0.21243523316062199</v>
      </c>
    </row>
    <row r="555" spans="1:13" x14ac:dyDescent="0.35">
      <c r="C555" s="2" t="s">
        <v>3265</v>
      </c>
      <c r="D555" s="2" t="s">
        <v>2731</v>
      </c>
      <c r="E555" s="1">
        <v>0.57868020304568502</v>
      </c>
      <c r="F555" s="1">
        <v>0.64646464646464696</v>
      </c>
      <c r="G555" s="1">
        <v>0.51020408163265296</v>
      </c>
      <c r="H555" s="1">
        <v>0.5625</v>
      </c>
      <c r="I555" s="1">
        <v>0.58389261744966403</v>
      </c>
      <c r="J555" s="1">
        <v>0.58041958041957997</v>
      </c>
      <c r="K555" s="1">
        <v>0.57407407407407396</v>
      </c>
      <c r="L555" s="1">
        <v>1</v>
      </c>
      <c r="M555" s="1">
        <v>0.56994818652849699</v>
      </c>
    </row>
    <row r="556" spans="1:13" x14ac:dyDescent="0.35">
      <c r="D556" s="2" t="s">
        <v>2733</v>
      </c>
      <c r="E556" s="1">
        <v>0.42131979695431498</v>
      </c>
      <c r="F556" s="1">
        <v>0.35353535353535398</v>
      </c>
      <c r="G556" s="1">
        <v>0.48979591836734698</v>
      </c>
      <c r="H556" s="1">
        <v>0.4375</v>
      </c>
      <c r="I556" s="1">
        <v>0.41610738255033602</v>
      </c>
      <c r="J556" s="1">
        <v>0.41958041958042003</v>
      </c>
      <c r="K556" s="1">
        <v>0.42592592592592599</v>
      </c>
      <c r="M556" s="1">
        <v>0.43005181347150301</v>
      </c>
    </row>
    <row r="557" spans="1:13" x14ac:dyDescent="0.35">
      <c r="C557" s="2" t="s">
        <v>3268</v>
      </c>
      <c r="D557" s="2" t="s">
        <v>2832</v>
      </c>
      <c r="E557" s="1">
        <v>3.6144578313252997E-2</v>
      </c>
      <c r="G557" s="1">
        <v>6.25E-2</v>
      </c>
      <c r="I557" s="1">
        <v>4.8387096774193498E-2</v>
      </c>
      <c r="J557" s="1">
        <v>0.05</v>
      </c>
      <c r="M557" s="1">
        <v>3.6144578313252997E-2</v>
      </c>
    </row>
    <row r="558" spans="1:13" x14ac:dyDescent="0.35">
      <c r="D558" s="2" t="s">
        <v>3277</v>
      </c>
      <c r="E558" s="1">
        <v>0.180722891566265</v>
      </c>
      <c r="F558" s="1">
        <v>0.14285714285714299</v>
      </c>
      <c r="G558" s="1">
        <v>0.20833333333333301</v>
      </c>
      <c r="H558" s="1">
        <v>0.14285714285714299</v>
      </c>
      <c r="I558" s="1">
        <v>0.19354838709677399</v>
      </c>
      <c r="J558" s="1">
        <v>0.15</v>
      </c>
      <c r="K558" s="1">
        <v>0.26086956521739102</v>
      </c>
      <c r="M558" s="1">
        <v>0.180722891566265</v>
      </c>
    </row>
    <row r="559" spans="1:13" x14ac:dyDescent="0.35">
      <c r="D559" s="2" t="s">
        <v>3280</v>
      </c>
      <c r="E559" s="1">
        <v>1.20481927710843E-2</v>
      </c>
      <c r="G559" s="1">
        <v>2.0833333333333301E-2</v>
      </c>
      <c r="H559" s="1">
        <v>4.7619047619047603E-2</v>
      </c>
      <c r="K559" s="1">
        <v>4.3478260869565202E-2</v>
      </c>
      <c r="M559" s="1">
        <v>1.20481927710843E-2</v>
      </c>
    </row>
    <row r="560" spans="1:13" x14ac:dyDescent="0.35">
      <c r="D560" s="2" t="s">
        <v>3278</v>
      </c>
      <c r="E560" s="1">
        <v>9.6385542168674704E-2</v>
      </c>
      <c r="F560" s="1">
        <v>8.5714285714285701E-2</v>
      </c>
      <c r="G560" s="1">
        <v>0.104166666666667</v>
      </c>
      <c r="H560" s="1">
        <v>0.19047619047618999</v>
      </c>
      <c r="I560" s="1">
        <v>6.4516129032258104E-2</v>
      </c>
      <c r="J560" s="1">
        <v>8.3333333333333301E-2</v>
      </c>
      <c r="K560" s="1">
        <v>0.13043478260869601</v>
      </c>
      <c r="M560" s="1">
        <v>9.6385542168674704E-2</v>
      </c>
    </row>
    <row r="561" spans="3:13" x14ac:dyDescent="0.35">
      <c r="D561" s="2" t="s">
        <v>3269</v>
      </c>
      <c r="E561" s="1">
        <v>0.50602409638554202</v>
      </c>
      <c r="F561" s="1">
        <v>0.45714285714285702</v>
      </c>
      <c r="G561" s="1">
        <v>0.54166666666666696</v>
      </c>
      <c r="H561" s="1">
        <v>0.57142857142857095</v>
      </c>
      <c r="I561" s="1">
        <v>0.483870967741935</v>
      </c>
      <c r="J561" s="1">
        <v>0.56666666666666698</v>
      </c>
      <c r="K561" s="1">
        <v>0.34782608695652201</v>
      </c>
      <c r="M561" s="1">
        <v>0.50602409638554202</v>
      </c>
    </row>
    <row r="562" spans="3:13" x14ac:dyDescent="0.35">
      <c r="D562" s="2" t="s">
        <v>3271</v>
      </c>
      <c r="E562" s="1">
        <v>0.132530120481928</v>
      </c>
      <c r="F562" s="1">
        <v>0.17142857142857101</v>
      </c>
      <c r="G562" s="1">
        <v>0.104166666666667</v>
      </c>
      <c r="H562" s="1">
        <v>0.28571428571428598</v>
      </c>
      <c r="I562" s="1">
        <v>8.0645161290322606E-2</v>
      </c>
      <c r="J562" s="1">
        <v>0.15</v>
      </c>
      <c r="K562" s="1">
        <v>8.6956521739130405E-2</v>
      </c>
      <c r="M562" s="1">
        <v>0.132530120481928</v>
      </c>
    </row>
    <row r="563" spans="3:13" x14ac:dyDescent="0.35">
      <c r="D563" s="2" t="s">
        <v>3275</v>
      </c>
      <c r="E563" s="1">
        <v>3.6144578313252997E-2</v>
      </c>
      <c r="F563" s="1">
        <v>8.5714285714285701E-2</v>
      </c>
      <c r="I563" s="1">
        <v>4.8387096774193498E-2</v>
      </c>
      <c r="J563" s="1">
        <v>0.05</v>
      </c>
      <c r="M563" s="1">
        <v>3.6144578313252997E-2</v>
      </c>
    </row>
    <row r="564" spans="3:13" x14ac:dyDescent="0.35">
      <c r="D564" s="2" t="s">
        <v>3273</v>
      </c>
      <c r="E564" s="1">
        <v>1.20481927710843E-2</v>
      </c>
      <c r="G564" s="1">
        <v>2.0833333333333301E-2</v>
      </c>
      <c r="I564" s="1">
        <v>1.6129032258064498E-2</v>
      </c>
      <c r="K564" s="1">
        <v>4.3478260869565202E-2</v>
      </c>
      <c r="M564" s="1">
        <v>1.20481927710843E-2</v>
      </c>
    </row>
    <row r="565" spans="3:13" x14ac:dyDescent="0.35">
      <c r="D565" s="2" t="s">
        <v>3267</v>
      </c>
      <c r="E565" s="1">
        <v>0.71084337349397597</v>
      </c>
      <c r="F565" s="1">
        <v>0.71428571428571397</v>
      </c>
      <c r="G565" s="1">
        <v>0.70833333333333304</v>
      </c>
      <c r="H565" s="1">
        <v>0.66666666666666696</v>
      </c>
      <c r="I565" s="1">
        <v>0.72580645161290303</v>
      </c>
      <c r="J565" s="1">
        <v>0.7</v>
      </c>
      <c r="K565" s="1">
        <v>0.73913043478260898</v>
      </c>
      <c r="M565" s="1">
        <v>0.71084337349397597</v>
      </c>
    </row>
    <row r="566" spans="3:13" x14ac:dyDescent="0.35">
      <c r="D566" s="2" t="s">
        <v>3276</v>
      </c>
      <c r="E566" s="1">
        <v>0.25301204819277101</v>
      </c>
      <c r="F566" s="1">
        <v>0.28571428571428598</v>
      </c>
      <c r="G566" s="1">
        <v>0.22916666666666699</v>
      </c>
      <c r="H566" s="1">
        <v>0.33333333333333298</v>
      </c>
      <c r="I566" s="1">
        <v>0.225806451612903</v>
      </c>
      <c r="J566" s="1">
        <v>0.266666666666667</v>
      </c>
      <c r="K566" s="1">
        <v>0.217391304347826</v>
      </c>
      <c r="M566" s="1">
        <v>0.25301204819277101</v>
      </c>
    </row>
    <row r="567" spans="3:13" x14ac:dyDescent="0.35">
      <c r="C567" s="2" t="s">
        <v>3283</v>
      </c>
      <c r="D567" s="2" t="s">
        <v>3295</v>
      </c>
      <c r="E567" s="1">
        <v>1.20481927710843E-2</v>
      </c>
      <c r="F567" s="1">
        <v>2.8571428571428598E-2</v>
      </c>
      <c r="I567" s="1">
        <v>1.6129032258064498E-2</v>
      </c>
      <c r="J567" s="1">
        <v>1.6666666666666701E-2</v>
      </c>
      <c r="M567" s="1">
        <v>1.20481927710843E-2</v>
      </c>
    </row>
    <row r="568" spans="3:13" x14ac:dyDescent="0.35">
      <c r="D568" s="2" t="s">
        <v>3282</v>
      </c>
      <c r="E568" s="1">
        <v>0.65060240963855398</v>
      </c>
      <c r="F568" s="1">
        <v>0.68571428571428605</v>
      </c>
      <c r="G568" s="1">
        <v>0.625</v>
      </c>
      <c r="H568" s="1">
        <v>0.61904761904761896</v>
      </c>
      <c r="I568" s="1">
        <v>0.66129032258064502</v>
      </c>
      <c r="J568" s="1">
        <v>0.66666666666666696</v>
      </c>
      <c r="K568" s="1">
        <v>0.60869565217391297</v>
      </c>
      <c r="M568" s="1">
        <v>0.65060240963855398</v>
      </c>
    </row>
    <row r="569" spans="3:13" x14ac:dyDescent="0.35">
      <c r="D569" s="2" t="s">
        <v>3285</v>
      </c>
      <c r="E569" s="1">
        <v>0.120481927710843</v>
      </c>
      <c r="F569" s="1">
        <v>8.5714285714285701E-2</v>
      </c>
      <c r="G569" s="1">
        <v>0.14583333333333301</v>
      </c>
      <c r="H569" s="1">
        <v>9.5238095238095205E-2</v>
      </c>
      <c r="I569" s="1">
        <v>0.12903225806451599</v>
      </c>
      <c r="J569" s="1">
        <v>0.133333333333333</v>
      </c>
      <c r="K569" s="1">
        <v>8.6956521739130405E-2</v>
      </c>
      <c r="M569" s="1">
        <v>0.120481927710843</v>
      </c>
    </row>
    <row r="570" spans="3:13" x14ac:dyDescent="0.35">
      <c r="D570" s="2" t="s">
        <v>2832</v>
      </c>
      <c r="E570" s="1">
        <v>1.20481927710843E-2</v>
      </c>
      <c r="G570" s="1">
        <v>2.0833333333333301E-2</v>
      </c>
      <c r="H570" s="1">
        <v>4.7619047619047603E-2</v>
      </c>
      <c r="J570" s="1">
        <v>1.6666666666666701E-2</v>
      </c>
      <c r="M570" s="1">
        <v>1.20481927710843E-2</v>
      </c>
    </row>
    <row r="571" spans="3:13" x14ac:dyDescent="0.35">
      <c r="D571" s="2" t="s">
        <v>3284</v>
      </c>
      <c r="E571" s="1">
        <v>0.40963855421686801</v>
      </c>
      <c r="F571" s="1">
        <v>0.34285714285714303</v>
      </c>
      <c r="G571" s="1">
        <v>0.45833333333333298</v>
      </c>
      <c r="H571" s="1">
        <v>0.52380952380952395</v>
      </c>
      <c r="I571" s="1">
        <v>0.37096774193548399</v>
      </c>
      <c r="J571" s="1">
        <v>0.35</v>
      </c>
      <c r="K571" s="1">
        <v>0.565217391304348</v>
      </c>
      <c r="M571" s="1">
        <v>0.40963855421686801</v>
      </c>
    </row>
    <row r="572" spans="3:13" x14ac:dyDescent="0.35">
      <c r="D572" s="2" t="s">
        <v>3289</v>
      </c>
      <c r="E572" s="1">
        <v>3.6144578313252997E-2</v>
      </c>
      <c r="F572" s="1">
        <v>2.8571428571428598E-2</v>
      </c>
      <c r="G572" s="1">
        <v>4.1666666666666699E-2</v>
      </c>
      <c r="H572" s="1">
        <v>4.7619047619047603E-2</v>
      </c>
      <c r="I572" s="1">
        <v>3.2258064516128997E-2</v>
      </c>
      <c r="J572" s="1">
        <v>0.05</v>
      </c>
      <c r="M572" s="1">
        <v>3.6144578313252997E-2</v>
      </c>
    </row>
    <row r="573" spans="3:13" x14ac:dyDescent="0.35">
      <c r="D573" s="2" t="s">
        <v>3287</v>
      </c>
      <c r="E573" s="1">
        <v>2.40963855421687E-2</v>
      </c>
      <c r="G573" s="1">
        <v>4.1666666666666699E-2</v>
      </c>
      <c r="I573" s="1">
        <v>3.2258064516128997E-2</v>
      </c>
      <c r="J573" s="1">
        <v>3.3333333333333298E-2</v>
      </c>
      <c r="M573" s="1">
        <v>2.40963855421687E-2</v>
      </c>
    </row>
    <row r="574" spans="3:13" x14ac:dyDescent="0.35">
      <c r="D574" s="2" t="s">
        <v>3291</v>
      </c>
      <c r="E574" s="1">
        <v>7.2289156626505993E-2</v>
      </c>
      <c r="F574" s="1">
        <v>5.7142857142857099E-2</v>
      </c>
      <c r="G574" s="1">
        <v>8.3333333333333301E-2</v>
      </c>
      <c r="H574" s="1">
        <v>4.7619047619047603E-2</v>
      </c>
      <c r="I574" s="1">
        <v>8.0645161290322606E-2</v>
      </c>
      <c r="J574" s="1">
        <v>0.1</v>
      </c>
      <c r="M574" s="1">
        <v>7.2289156626505993E-2</v>
      </c>
    </row>
    <row r="575" spans="3:13" x14ac:dyDescent="0.35">
      <c r="D575" s="2" t="s">
        <v>3293</v>
      </c>
      <c r="E575" s="1">
        <v>2.40963855421687E-2</v>
      </c>
      <c r="G575" s="1">
        <v>4.1666666666666699E-2</v>
      </c>
      <c r="H575" s="1">
        <v>4.7619047619047603E-2</v>
      </c>
      <c r="I575" s="1">
        <v>1.6129032258064498E-2</v>
      </c>
      <c r="J575" s="1">
        <v>1.6666666666666701E-2</v>
      </c>
      <c r="K575" s="1">
        <v>4.3478260869565202E-2</v>
      </c>
      <c r="M575" s="1">
        <v>2.40963855421687E-2</v>
      </c>
    </row>
    <row r="576" spans="3:13" x14ac:dyDescent="0.35">
      <c r="C576" s="2" t="s">
        <v>3297</v>
      </c>
      <c r="D576" s="2" t="s">
        <v>2850</v>
      </c>
      <c r="E576" s="1">
        <v>0.365482233502538</v>
      </c>
      <c r="F576" s="1">
        <v>0.35353535353535398</v>
      </c>
      <c r="G576" s="1">
        <v>0.37755102040816302</v>
      </c>
      <c r="H576" s="1">
        <v>0.4375</v>
      </c>
      <c r="I576" s="1">
        <v>0.34228187919463099</v>
      </c>
      <c r="J576" s="1">
        <v>0.33566433566433601</v>
      </c>
      <c r="K576" s="1">
        <v>0.44444444444444398</v>
      </c>
      <c r="M576" s="1">
        <v>0.37305699481865301</v>
      </c>
    </row>
    <row r="577" spans="3:13" x14ac:dyDescent="0.35">
      <c r="D577" s="2" t="s">
        <v>3197</v>
      </c>
      <c r="E577" s="1">
        <v>8.1218274111675107E-2</v>
      </c>
      <c r="F577" s="1">
        <v>0.13131313131313099</v>
      </c>
      <c r="G577" s="1">
        <v>3.06122448979592E-2</v>
      </c>
      <c r="H577" s="1">
        <v>0.104166666666667</v>
      </c>
      <c r="I577" s="1">
        <v>7.3825503355704702E-2</v>
      </c>
      <c r="J577" s="1">
        <v>0.10489510489510501</v>
      </c>
      <c r="K577" s="1">
        <v>1.85185185185185E-2</v>
      </c>
      <c r="L577" s="1">
        <v>0.5</v>
      </c>
      <c r="M577" s="1">
        <v>7.2538860103627006E-2</v>
      </c>
    </row>
    <row r="578" spans="3:13" x14ac:dyDescent="0.35">
      <c r="D578" s="2" t="s">
        <v>2818</v>
      </c>
      <c r="E578" s="1">
        <v>0.16751269035533001</v>
      </c>
      <c r="F578" s="1">
        <v>0.14141414141414099</v>
      </c>
      <c r="G578" s="1">
        <v>0.19387755102040799</v>
      </c>
      <c r="H578" s="1">
        <v>0.14583333333333301</v>
      </c>
      <c r="I578" s="1">
        <v>0.17449664429530201</v>
      </c>
      <c r="J578" s="1">
        <v>0.195804195804196</v>
      </c>
      <c r="K578" s="1">
        <v>9.2592592592592601E-2</v>
      </c>
      <c r="L578" s="1">
        <v>0.25</v>
      </c>
      <c r="M578" s="1">
        <v>0.16580310880829</v>
      </c>
    </row>
    <row r="579" spans="3:13" x14ac:dyDescent="0.35">
      <c r="D579" s="2" t="s">
        <v>2820</v>
      </c>
      <c r="E579" s="1">
        <v>0.38578680203045701</v>
      </c>
      <c r="F579" s="1">
        <v>0.37373737373737398</v>
      </c>
      <c r="G579" s="1">
        <v>0.397959183673469</v>
      </c>
      <c r="H579" s="1">
        <v>0.3125</v>
      </c>
      <c r="I579" s="1">
        <v>0.40939597315436199</v>
      </c>
      <c r="J579" s="1">
        <v>0.36363636363636398</v>
      </c>
      <c r="K579" s="1">
        <v>0.44444444444444398</v>
      </c>
      <c r="L579" s="1">
        <v>0.25</v>
      </c>
      <c r="M579" s="1">
        <v>0.38860103626942999</v>
      </c>
    </row>
    <row r="580" spans="3:13" x14ac:dyDescent="0.35">
      <c r="C580" s="2" t="s">
        <v>3299</v>
      </c>
      <c r="D580" s="2" t="s">
        <v>2731</v>
      </c>
      <c r="E580" s="1">
        <v>0.96446700507614203</v>
      </c>
      <c r="F580" s="1">
        <v>0.98989898989898994</v>
      </c>
      <c r="G580" s="1">
        <v>0.93877551020408201</v>
      </c>
      <c r="H580" s="1">
        <v>0.97916666666666696</v>
      </c>
      <c r="I580" s="1">
        <v>0.95973154362416102</v>
      </c>
      <c r="J580" s="1">
        <v>0.97202797202797198</v>
      </c>
      <c r="K580" s="1">
        <v>0.94444444444444398</v>
      </c>
      <c r="L580" s="1">
        <v>1</v>
      </c>
      <c r="M580" s="1">
        <v>0.96373056994818695</v>
      </c>
    </row>
    <row r="581" spans="3:13" x14ac:dyDescent="0.35">
      <c r="D581" s="2" t="s">
        <v>2733</v>
      </c>
      <c r="E581" s="1">
        <v>3.5532994923857898E-2</v>
      </c>
      <c r="F581" s="1">
        <v>1.01010101010101E-2</v>
      </c>
      <c r="G581" s="1">
        <v>6.1224489795918401E-2</v>
      </c>
      <c r="H581" s="1">
        <v>2.0833333333333301E-2</v>
      </c>
      <c r="I581" s="1">
        <v>4.0268456375838903E-2</v>
      </c>
      <c r="J581" s="1">
        <v>2.7972027972028E-2</v>
      </c>
      <c r="K581" s="1">
        <v>5.5555555555555601E-2</v>
      </c>
      <c r="M581" s="1">
        <v>3.6269430051813503E-2</v>
      </c>
    </row>
    <row r="582" spans="3:13" x14ac:dyDescent="0.35">
      <c r="C582" s="2" t="s">
        <v>3301</v>
      </c>
      <c r="D582" s="2" t="s">
        <v>3302</v>
      </c>
      <c r="E582" s="1">
        <v>5.0761421319797002E-3</v>
      </c>
      <c r="F582" s="1">
        <v>1.01010101010101E-2</v>
      </c>
      <c r="I582" s="1">
        <v>6.7114093959731499E-3</v>
      </c>
      <c r="J582" s="1">
        <v>6.9930069930069904E-3</v>
      </c>
      <c r="M582" s="1">
        <v>5.1813471502590702E-3</v>
      </c>
    </row>
    <row r="583" spans="3:13" x14ac:dyDescent="0.35">
      <c r="D583" s="2" t="s">
        <v>2731</v>
      </c>
      <c r="E583" s="1">
        <v>0.67005076142132003</v>
      </c>
      <c r="F583" s="1">
        <v>0.66666666666666696</v>
      </c>
      <c r="G583" s="1">
        <v>0.67346938775510201</v>
      </c>
      <c r="H583" s="1">
        <v>0.72916666666666696</v>
      </c>
      <c r="I583" s="1">
        <v>0.65100671140939603</v>
      </c>
      <c r="J583" s="1">
        <v>0.67132867132867102</v>
      </c>
      <c r="K583" s="1">
        <v>0.66666666666666696</v>
      </c>
      <c r="L583" s="1">
        <v>1</v>
      </c>
      <c r="M583" s="1">
        <v>0.66321243523316098</v>
      </c>
    </row>
    <row r="584" spans="3:13" x14ac:dyDescent="0.35">
      <c r="D584" s="2" t="s">
        <v>2733</v>
      </c>
      <c r="E584" s="1">
        <v>0.32487309644669998</v>
      </c>
      <c r="F584" s="1">
        <v>0.32323232323232298</v>
      </c>
      <c r="G584" s="1">
        <v>0.32653061224489799</v>
      </c>
      <c r="H584" s="1">
        <v>0.27083333333333298</v>
      </c>
      <c r="I584" s="1">
        <v>0.34228187919463099</v>
      </c>
      <c r="J584" s="1">
        <v>0.321678321678322</v>
      </c>
      <c r="K584" s="1">
        <v>0.33333333333333298</v>
      </c>
      <c r="M584" s="1">
        <v>0.33160621761657999</v>
      </c>
    </row>
  </sheetData>
  <conditionalFormatting sqref="E1:M15 E616:M1048576">
    <cfRule type="colorScale" priority="2">
      <colorScale>
        <cfvo type="min"/>
        <cfvo type="max"/>
        <color rgb="FFFCFCFF"/>
        <color rgb="FFF8696B"/>
      </colorScale>
    </cfRule>
  </conditionalFormatting>
  <conditionalFormatting pivot="1" sqref="E16:M584">
    <cfRule type="colorScale" priority="1">
      <colorScale>
        <cfvo type="min"/>
        <cfvo type="max"/>
        <color rgb="FFFCFCFF"/>
        <color rgb="FFF8696B"/>
      </colorScale>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73F165F32CC94696FCA374590156D5" ma:contentTypeVersion="16" ma:contentTypeDescription="Crée un document." ma:contentTypeScope="" ma:versionID="58f145167c2c00d53ee51de3e8a62081">
  <xsd:schema xmlns:xsd="http://www.w3.org/2001/XMLSchema" xmlns:xs="http://www.w3.org/2001/XMLSchema" xmlns:p="http://schemas.microsoft.com/office/2006/metadata/properties" xmlns:ns2="f7182475-0223-4c18-9d1e-85c2871bd879" xmlns:ns3="7cf032eb-13ef-43f9-8b6c-22c602005c07" targetNamespace="http://schemas.microsoft.com/office/2006/metadata/properties" ma:root="true" ma:fieldsID="888336e97189ac95d5a72ec00334df62" ns2:_="" ns3:_="">
    <xsd:import namespace="f7182475-0223-4c18-9d1e-85c2871bd879"/>
    <xsd:import namespace="7cf032eb-13ef-43f9-8b6c-22c602005c0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182475-0223-4c18-9d1e-85c2871bd8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f032eb-13ef-43f9-8b6c-22c602005c07"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14" nillable="true" ma:displayName="Taxonomy Catch All Column" ma:hidden="true" ma:list="{d96c2d35-39e6-44de-9dee-c83d3295b68f}" ma:internalName="TaxCatchAll" ma:showField="CatchAllData" ma:web="7cf032eb-13ef-43f9-8b6c-22c602005c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cf032eb-13ef-43f9-8b6c-22c602005c07" xsi:nil="true"/>
    <lcf76f155ced4ddcb4097134ff3c332f xmlns="f7182475-0223-4c18-9d1e-85c2871bd87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513227-CFF0-48C5-A9C4-F117426BB3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182475-0223-4c18-9d1e-85c2871bd879"/>
    <ds:schemaRef ds:uri="7cf032eb-13ef-43f9-8b6c-22c602005c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CFB691-05C2-455E-B78F-D3CD597DCACB}">
  <ds:schemaRefs>
    <ds:schemaRef ds:uri="http://schemas.microsoft.com/office/2006/documentManagement/types"/>
    <ds:schemaRef ds:uri="http://schemas.openxmlformats.org/package/2006/metadata/core-properties"/>
    <ds:schemaRef ds:uri="http://schemas.microsoft.com/office/infopath/2007/PartnerControls"/>
    <ds:schemaRef ds:uri="http://purl.org/dc/dcmitype/"/>
    <ds:schemaRef ds:uri="http://purl.org/dc/elements/1.1/"/>
    <ds:schemaRef ds:uri="http://schemas.microsoft.com/office/2006/metadata/properties"/>
    <ds:schemaRef ds:uri="f7182475-0223-4c18-9d1e-85c2871bd879"/>
    <ds:schemaRef ds:uri="http://purl.org/dc/terms/"/>
    <ds:schemaRef ds:uri="7cf032eb-13ef-43f9-8b6c-22c602005c07"/>
    <ds:schemaRef ds:uri="http://www.w3.org/XML/1998/namespace"/>
  </ds:schemaRefs>
</ds:datastoreItem>
</file>

<file path=customXml/itemProps3.xml><?xml version="1.0" encoding="utf-8"?>
<ds:datastoreItem xmlns:ds="http://schemas.openxmlformats.org/officeDocument/2006/customXml" ds:itemID="{EA66D108-93E3-47F1-B185-5956C066C3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LISEZ_MOI</vt:lpstr>
      <vt:lpstr>cleaned_data</vt:lpstr>
      <vt:lpstr>colonnes_supl</vt:lpstr>
      <vt:lpstr>R_output</vt:lpstr>
      <vt:lpstr>R_analyse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daphne.wang</dc:creator>
  <cp:keywords/>
  <dc:description/>
  <cp:lastModifiedBy>Daphne WANG</cp:lastModifiedBy>
  <cp:revision/>
  <dcterms:created xsi:type="dcterms:W3CDTF">2023-04-18T15:11:26Z</dcterms:created>
  <dcterms:modified xsi:type="dcterms:W3CDTF">2023-06-02T14:35:03Z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0x0101006173F165F32CC94696FCA374590156D5</vt:lpwstr>
  </property>
  <property fmtid="{D5CDD505-2E9C-101B-9397-08002B2CF9AE}" pid="3" name="MediaServiceImageTags">
    <vt:lpwstr/>
  </property>
</Properties>
</file>